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kmal.fadhlurrahman\Documents\personal_stuff\adhoc_judge\data\"/>
    </mc:Choice>
  </mc:AlternateContent>
  <bookViews>
    <workbookView xWindow="0" yWindow="0" windowWidth="16815" windowHeight="7755" tabRatio="500" activeTab="1"/>
  </bookViews>
  <sheets>
    <sheet name="pivot" sheetId="5" r:id="rId1"/>
    <sheet name="DATABASE_ALL" sheetId="1" r:id="rId2"/>
    <sheet name="JUMLAH_DAKWAAN" sheetId="4" r:id="rId3"/>
    <sheet name="DATABASE_CLEAN" sheetId="3" r:id="rId4"/>
    <sheet name="JUDGE_STATUS" sheetId="2" r:id="rId5"/>
  </sheets>
  <definedNames>
    <definedName name="_xlnm._FilterDatabase" localSheetId="1" hidden="1">DATABASE_ALL!$A$1:$AW$996</definedName>
  </definedNames>
  <calcPr calcId="152511"/>
  <pivotCaches>
    <pivotCache cacheId="30" r:id="rId6"/>
  </pivotCaches>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2" i="1"/>
  <c r="B149" i="1"/>
  <c r="AA585" i="1"/>
  <c r="AA458" i="1"/>
  <c r="AA323" i="1"/>
  <c r="Z458" i="1"/>
  <c r="Y458" i="1"/>
  <c r="X458" i="1"/>
  <c r="W458" i="1"/>
  <c r="V458" i="1"/>
  <c r="W83" i="1"/>
  <c r="X83" i="1"/>
  <c r="Y83" i="1"/>
  <c r="Z83" i="1"/>
  <c r="F2" i="2"/>
  <c r="AV346" i="1" l="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345"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2"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Y192" i="1"/>
  <c r="Z192" i="1"/>
  <c r="Y193" i="1"/>
  <c r="Z193" i="1"/>
  <c r="Y194" i="1"/>
  <c r="Z194" i="1"/>
  <c r="Y195" i="1"/>
  <c r="Z195" i="1"/>
  <c r="Y196" i="1"/>
  <c r="Z196" i="1"/>
  <c r="Y197" i="1"/>
  <c r="Z197" i="1"/>
  <c r="Y198" i="1"/>
  <c r="Z198" i="1"/>
  <c r="Y199" i="1"/>
  <c r="Z199" i="1"/>
  <c r="Y200" i="1"/>
  <c r="Z200" i="1"/>
  <c r="Y201" i="1"/>
  <c r="Z201" i="1"/>
  <c r="Y202" i="1"/>
  <c r="Z202" i="1"/>
  <c r="Y203" i="1"/>
  <c r="Z203" i="1"/>
  <c r="Y204" i="1"/>
  <c r="Z204" i="1"/>
  <c r="Y205" i="1"/>
  <c r="Z205" i="1"/>
  <c r="Y206" i="1"/>
  <c r="Z206" i="1"/>
  <c r="Y207" i="1"/>
  <c r="Z207" i="1"/>
  <c r="Y208" i="1"/>
  <c r="Z208" i="1"/>
  <c r="Y209" i="1"/>
  <c r="Z209" i="1"/>
  <c r="Y210" i="1"/>
  <c r="Z210" i="1"/>
  <c r="Y211" i="1"/>
  <c r="Z211" i="1"/>
  <c r="Y212" i="1"/>
  <c r="Z212" i="1"/>
  <c r="Y213" i="1"/>
  <c r="Z213" i="1"/>
  <c r="Y214" i="1"/>
  <c r="Z214" i="1"/>
  <c r="Y215" i="1"/>
  <c r="Z215" i="1"/>
  <c r="Y216" i="1"/>
  <c r="Z216" i="1"/>
  <c r="Y217" i="1"/>
  <c r="Z217" i="1"/>
  <c r="Y218" i="1"/>
  <c r="Z218" i="1"/>
  <c r="Y219" i="1"/>
  <c r="Z219" i="1"/>
  <c r="Y220" i="1"/>
  <c r="Z220" i="1"/>
  <c r="Y221" i="1"/>
  <c r="Z221" i="1"/>
  <c r="Y222" i="1"/>
  <c r="Z222" i="1"/>
  <c r="Y223" i="1"/>
  <c r="Z223" i="1"/>
  <c r="Y224" i="1"/>
  <c r="Z224" i="1"/>
  <c r="Y225" i="1"/>
  <c r="Z225" i="1"/>
  <c r="Y226" i="1"/>
  <c r="Z226" i="1"/>
  <c r="Y227" i="1"/>
  <c r="Z227" i="1"/>
  <c r="Y228" i="1"/>
  <c r="Z228" i="1"/>
  <c r="Y229" i="1"/>
  <c r="Z229" i="1"/>
  <c r="Y230" i="1"/>
  <c r="Z230" i="1"/>
  <c r="Y231" i="1"/>
  <c r="Z231" i="1"/>
  <c r="Y232" i="1"/>
  <c r="Z232" i="1"/>
  <c r="Y233" i="1"/>
  <c r="Z233" i="1"/>
  <c r="Y234" i="1"/>
  <c r="Z234" i="1"/>
  <c r="Y235" i="1"/>
  <c r="Z235" i="1"/>
  <c r="Y236" i="1"/>
  <c r="Z236" i="1"/>
  <c r="Y237" i="1"/>
  <c r="Z237" i="1"/>
  <c r="Y238" i="1"/>
  <c r="Z238" i="1"/>
  <c r="Y239" i="1"/>
  <c r="Z239" i="1"/>
  <c r="Y240" i="1"/>
  <c r="Z240" i="1"/>
  <c r="Y241" i="1"/>
  <c r="Z241" i="1"/>
  <c r="Y242" i="1"/>
  <c r="Z242" i="1"/>
  <c r="Y243" i="1"/>
  <c r="Z243" i="1"/>
  <c r="Y244" i="1"/>
  <c r="Z244" i="1"/>
  <c r="Y245" i="1"/>
  <c r="Z245" i="1"/>
  <c r="Y246" i="1"/>
  <c r="Z246" i="1"/>
  <c r="Y247" i="1"/>
  <c r="Z247" i="1"/>
  <c r="Y248" i="1"/>
  <c r="Z248" i="1"/>
  <c r="Y249" i="1"/>
  <c r="Z249" i="1"/>
  <c r="Y250" i="1"/>
  <c r="Z250" i="1"/>
  <c r="Y251" i="1"/>
  <c r="Z251" i="1"/>
  <c r="Y252" i="1"/>
  <c r="Z252" i="1"/>
  <c r="Y253" i="1"/>
  <c r="Z253" i="1"/>
  <c r="Y254" i="1"/>
  <c r="Z254" i="1"/>
  <c r="Y255" i="1"/>
  <c r="Z255" i="1"/>
  <c r="Y256" i="1"/>
  <c r="Z256" i="1"/>
  <c r="Y257" i="1"/>
  <c r="Z257" i="1"/>
  <c r="Y258" i="1"/>
  <c r="Z258" i="1"/>
  <c r="Y259" i="1"/>
  <c r="Z259" i="1"/>
  <c r="Y260" i="1"/>
  <c r="Z260" i="1"/>
  <c r="Y261" i="1"/>
  <c r="Z261" i="1"/>
  <c r="Y262" i="1"/>
  <c r="Z262" i="1"/>
  <c r="Y263" i="1"/>
  <c r="Z263" i="1"/>
  <c r="Y264" i="1"/>
  <c r="Z264" i="1"/>
  <c r="Y265" i="1"/>
  <c r="Z265" i="1"/>
  <c r="Y266" i="1"/>
  <c r="Z266" i="1"/>
  <c r="Y267" i="1"/>
  <c r="Z267" i="1"/>
  <c r="Y268" i="1"/>
  <c r="Z268" i="1"/>
  <c r="Y269" i="1"/>
  <c r="Z269" i="1"/>
  <c r="Y270" i="1"/>
  <c r="Z270" i="1"/>
  <c r="Y271" i="1"/>
  <c r="Z271" i="1"/>
  <c r="Y272" i="1"/>
  <c r="Z272" i="1"/>
  <c r="Y273" i="1"/>
  <c r="Z273" i="1"/>
  <c r="Y274" i="1"/>
  <c r="Z274" i="1"/>
  <c r="Y275" i="1"/>
  <c r="Z275" i="1"/>
  <c r="Y276" i="1"/>
  <c r="Z276" i="1"/>
  <c r="Y277" i="1"/>
  <c r="Z277" i="1"/>
  <c r="Y278" i="1"/>
  <c r="Z278" i="1"/>
  <c r="Y279" i="1"/>
  <c r="Z279" i="1"/>
  <c r="Y280" i="1"/>
  <c r="Z280" i="1"/>
  <c r="Y281" i="1"/>
  <c r="Z281" i="1"/>
  <c r="Y282" i="1"/>
  <c r="Z282" i="1"/>
  <c r="Y283" i="1"/>
  <c r="Z283" i="1"/>
  <c r="Y284" i="1"/>
  <c r="Z284" i="1"/>
  <c r="Y285" i="1"/>
  <c r="Z285" i="1"/>
  <c r="Y286" i="1"/>
  <c r="Z286" i="1"/>
  <c r="Y287" i="1"/>
  <c r="Z287" i="1"/>
  <c r="Y288" i="1"/>
  <c r="Z288" i="1"/>
  <c r="Y289" i="1"/>
  <c r="Z289" i="1"/>
  <c r="Y290" i="1"/>
  <c r="Z290" i="1"/>
  <c r="Y291" i="1"/>
  <c r="Z291" i="1"/>
  <c r="Y292" i="1"/>
  <c r="Z292" i="1"/>
  <c r="Y293" i="1"/>
  <c r="Z293" i="1"/>
  <c r="Y294" i="1"/>
  <c r="Z294" i="1"/>
  <c r="Y295" i="1"/>
  <c r="Z295" i="1"/>
  <c r="Y296" i="1"/>
  <c r="Z296" i="1"/>
  <c r="Y297" i="1"/>
  <c r="Z297" i="1"/>
  <c r="Y298" i="1"/>
  <c r="Z298" i="1"/>
  <c r="Y299" i="1"/>
  <c r="Z299" i="1"/>
  <c r="Y300" i="1"/>
  <c r="Z300" i="1"/>
  <c r="Y301" i="1"/>
  <c r="Z301" i="1"/>
  <c r="Y302" i="1"/>
  <c r="Z302" i="1"/>
  <c r="Y303" i="1"/>
  <c r="Z303" i="1"/>
  <c r="Y304" i="1"/>
  <c r="Z304" i="1"/>
  <c r="Y305" i="1"/>
  <c r="Z305" i="1"/>
  <c r="Y306" i="1"/>
  <c r="Z306" i="1"/>
  <c r="Y307" i="1"/>
  <c r="Z307" i="1"/>
  <c r="Y308" i="1"/>
  <c r="Z308" i="1"/>
  <c r="Y309" i="1"/>
  <c r="Z309" i="1"/>
  <c r="Y310" i="1"/>
  <c r="Z310" i="1"/>
  <c r="Y311" i="1"/>
  <c r="Z311" i="1"/>
  <c r="Y312" i="1"/>
  <c r="Z312" i="1"/>
  <c r="Y313" i="1"/>
  <c r="Z313" i="1"/>
  <c r="Y314" i="1"/>
  <c r="Z314" i="1"/>
  <c r="Y315" i="1"/>
  <c r="Z315" i="1"/>
  <c r="Y316" i="1"/>
  <c r="Z316" i="1"/>
  <c r="Y317" i="1"/>
  <c r="Z317" i="1"/>
  <c r="Y318" i="1"/>
  <c r="Z318" i="1"/>
  <c r="Y319" i="1"/>
  <c r="Z319" i="1"/>
  <c r="Y320" i="1"/>
  <c r="Z320" i="1"/>
  <c r="Y321" i="1"/>
  <c r="Z321" i="1"/>
  <c r="Y322" i="1"/>
  <c r="Z322" i="1"/>
  <c r="Y323" i="1"/>
  <c r="Z323" i="1"/>
  <c r="Y324" i="1"/>
  <c r="Z324" i="1"/>
  <c r="Y325" i="1"/>
  <c r="Z325" i="1"/>
  <c r="Y326" i="1"/>
  <c r="Z326" i="1"/>
  <c r="Y327" i="1"/>
  <c r="Z327" i="1"/>
  <c r="Y328" i="1"/>
  <c r="Z328" i="1"/>
  <c r="Y329" i="1"/>
  <c r="Z329" i="1"/>
  <c r="Y330" i="1"/>
  <c r="Z330" i="1"/>
  <c r="Y331" i="1"/>
  <c r="Z331" i="1"/>
  <c r="Y332" i="1"/>
  <c r="Z332" i="1"/>
  <c r="Y333" i="1"/>
  <c r="Z333" i="1"/>
  <c r="Y334" i="1"/>
  <c r="Z334" i="1"/>
  <c r="Y335" i="1"/>
  <c r="Z335" i="1"/>
  <c r="Y336" i="1"/>
  <c r="Z336" i="1"/>
  <c r="Y337" i="1"/>
  <c r="Z337" i="1"/>
  <c r="Y338" i="1"/>
  <c r="Z338" i="1"/>
  <c r="Y339" i="1"/>
  <c r="Z339" i="1"/>
  <c r="Y340" i="1"/>
  <c r="Z340" i="1"/>
  <c r="Y341" i="1"/>
  <c r="Z341" i="1"/>
  <c r="Y342" i="1"/>
  <c r="Z342" i="1"/>
  <c r="Y343" i="1"/>
  <c r="Z343" i="1"/>
  <c r="Y344" i="1"/>
  <c r="Z344" i="1"/>
  <c r="Y345" i="1"/>
  <c r="Z345" i="1"/>
  <c r="Y346" i="1"/>
  <c r="Z346" i="1"/>
  <c r="Y347" i="1"/>
  <c r="Z347" i="1"/>
  <c r="Y348" i="1"/>
  <c r="Z348" i="1"/>
  <c r="Y349" i="1"/>
  <c r="Z349" i="1"/>
  <c r="Y350" i="1"/>
  <c r="Z350" i="1"/>
  <c r="Y351" i="1"/>
  <c r="Z351" i="1"/>
  <c r="Y352" i="1"/>
  <c r="Z352" i="1"/>
  <c r="Y353" i="1"/>
  <c r="Z353" i="1"/>
  <c r="Y354" i="1"/>
  <c r="Z354" i="1"/>
  <c r="Y355" i="1"/>
  <c r="Z355" i="1"/>
  <c r="Y356" i="1"/>
  <c r="Z356" i="1"/>
  <c r="Y357" i="1"/>
  <c r="Z357" i="1"/>
  <c r="Y358" i="1"/>
  <c r="Z358" i="1"/>
  <c r="Y359" i="1"/>
  <c r="Z359" i="1"/>
  <c r="Y360" i="1"/>
  <c r="Z360" i="1"/>
  <c r="Y361" i="1"/>
  <c r="Z361" i="1"/>
  <c r="Y362" i="1"/>
  <c r="Z362" i="1"/>
  <c r="Y363" i="1"/>
  <c r="Z363" i="1"/>
  <c r="Y364" i="1"/>
  <c r="Z364" i="1"/>
  <c r="Y365" i="1"/>
  <c r="Z365" i="1"/>
  <c r="Y366" i="1"/>
  <c r="Z366" i="1"/>
  <c r="Y367" i="1"/>
  <c r="Z367" i="1"/>
  <c r="Y368" i="1"/>
  <c r="Z368" i="1"/>
  <c r="Y369" i="1"/>
  <c r="Z369" i="1"/>
  <c r="Y370" i="1"/>
  <c r="Z370" i="1"/>
  <c r="Y371" i="1"/>
  <c r="Z371" i="1"/>
  <c r="Y372" i="1"/>
  <c r="Z372" i="1"/>
  <c r="Y373" i="1"/>
  <c r="Z373" i="1"/>
  <c r="Y374" i="1"/>
  <c r="Z374" i="1"/>
  <c r="Y375" i="1"/>
  <c r="Z375" i="1"/>
  <c r="Y376" i="1"/>
  <c r="Z376" i="1"/>
  <c r="Y377" i="1"/>
  <c r="Z377" i="1"/>
  <c r="Y378" i="1"/>
  <c r="Z378" i="1"/>
  <c r="Y379" i="1"/>
  <c r="Z379" i="1"/>
  <c r="Y380" i="1"/>
  <c r="Z380" i="1"/>
  <c r="Y381" i="1"/>
  <c r="Z381" i="1"/>
  <c r="Y382" i="1"/>
  <c r="Z382" i="1"/>
  <c r="Y383" i="1"/>
  <c r="Z383" i="1"/>
  <c r="Y384" i="1"/>
  <c r="Z384" i="1"/>
  <c r="Y385" i="1"/>
  <c r="Z385" i="1"/>
  <c r="Y386" i="1"/>
  <c r="Z386" i="1"/>
  <c r="Y387" i="1"/>
  <c r="Z387" i="1"/>
  <c r="Y388" i="1"/>
  <c r="Z388" i="1"/>
  <c r="Y389" i="1"/>
  <c r="Z389" i="1"/>
  <c r="Y390" i="1"/>
  <c r="Z390" i="1"/>
  <c r="Y391" i="1"/>
  <c r="Z391" i="1"/>
  <c r="Y392" i="1"/>
  <c r="Z392" i="1"/>
  <c r="Y393" i="1"/>
  <c r="Z393" i="1"/>
  <c r="Y394" i="1"/>
  <c r="Z394" i="1"/>
  <c r="Y395" i="1"/>
  <c r="Z395" i="1"/>
  <c r="Y396" i="1"/>
  <c r="Z396" i="1"/>
  <c r="Y397" i="1"/>
  <c r="Z397" i="1"/>
  <c r="Y398" i="1"/>
  <c r="Z398" i="1"/>
  <c r="Y399" i="1"/>
  <c r="Z399" i="1"/>
  <c r="Y400" i="1"/>
  <c r="Z400" i="1"/>
  <c r="Y401" i="1"/>
  <c r="Z401" i="1"/>
  <c r="Y402" i="1"/>
  <c r="Z402" i="1"/>
  <c r="Y403" i="1"/>
  <c r="Z403" i="1"/>
  <c r="Y404" i="1"/>
  <c r="Z404" i="1"/>
  <c r="Y405" i="1"/>
  <c r="Z405" i="1"/>
  <c r="Y406" i="1"/>
  <c r="Z406" i="1"/>
  <c r="Y407" i="1"/>
  <c r="Z407" i="1"/>
  <c r="Y408" i="1"/>
  <c r="Z408" i="1"/>
  <c r="Y409" i="1"/>
  <c r="Z409" i="1"/>
  <c r="Y410" i="1"/>
  <c r="Z410" i="1"/>
  <c r="Y411" i="1"/>
  <c r="Z411" i="1"/>
  <c r="Y412" i="1"/>
  <c r="Z412" i="1"/>
  <c r="Y413" i="1"/>
  <c r="Z413" i="1"/>
  <c r="Y414" i="1"/>
  <c r="Z414" i="1"/>
  <c r="Y415" i="1"/>
  <c r="Z415" i="1"/>
  <c r="Y416" i="1"/>
  <c r="Z416" i="1"/>
  <c r="Y417" i="1"/>
  <c r="Z417" i="1"/>
  <c r="Y418" i="1"/>
  <c r="Z418" i="1"/>
  <c r="Y419" i="1"/>
  <c r="Z419" i="1"/>
  <c r="Y420" i="1"/>
  <c r="Z420" i="1"/>
  <c r="Y421" i="1"/>
  <c r="Z421" i="1"/>
  <c r="Y422" i="1"/>
  <c r="Z422" i="1"/>
  <c r="Y423" i="1"/>
  <c r="Z423" i="1"/>
  <c r="Y424" i="1"/>
  <c r="Z424" i="1"/>
  <c r="Y425" i="1"/>
  <c r="Z425" i="1"/>
  <c r="Y426" i="1"/>
  <c r="Z426" i="1"/>
  <c r="Y427" i="1"/>
  <c r="Z427" i="1"/>
  <c r="Y428" i="1"/>
  <c r="Z428" i="1"/>
  <c r="Y429" i="1"/>
  <c r="Z429" i="1"/>
  <c r="Y430" i="1"/>
  <c r="Z430" i="1"/>
  <c r="Y431" i="1"/>
  <c r="Z431" i="1"/>
  <c r="Y432" i="1"/>
  <c r="Z432" i="1"/>
  <c r="Y433" i="1"/>
  <c r="Z433" i="1"/>
  <c r="Y434" i="1"/>
  <c r="Z434" i="1"/>
  <c r="Y435" i="1"/>
  <c r="Z435" i="1"/>
  <c r="Y436" i="1"/>
  <c r="Z436" i="1"/>
  <c r="Y437" i="1"/>
  <c r="Z437" i="1"/>
  <c r="Y438" i="1"/>
  <c r="Z438" i="1"/>
  <c r="Y439" i="1"/>
  <c r="Z439" i="1"/>
  <c r="Y440" i="1"/>
  <c r="Z440" i="1"/>
  <c r="Y441" i="1"/>
  <c r="Z441" i="1"/>
  <c r="Y442" i="1"/>
  <c r="Z442" i="1"/>
  <c r="Y443" i="1"/>
  <c r="Z443" i="1"/>
  <c r="Y444" i="1"/>
  <c r="Z444" i="1"/>
  <c r="Y445" i="1"/>
  <c r="Z445" i="1"/>
  <c r="Y446" i="1"/>
  <c r="Z446" i="1"/>
  <c r="Y447" i="1"/>
  <c r="Z447" i="1"/>
  <c r="Y448" i="1"/>
  <c r="Z448" i="1"/>
  <c r="Y449" i="1"/>
  <c r="Z449" i="1"/>
  <c r="Y450" i="1"/>
  <c r="Z450" i="1"/>
  <c r="Y451" i="1"/>
  <c r="Z451" i="1"/>
  <c r="Y452" i="1"/>
  <c r="Z452" i="1"/>
  <c r="Y453" i="1"/>
  <c r="Z453" i="1"/>
  <c r="Y454" i="1"/>
  <c r="Z454" i="1"/>
  <c r="Y455" i="1"/>
  <c r="Z455" i="1"/>
  <c r="Y456" i="1"/>
  <c r="Z456" i="1"/>
  <c r="Y457" i="1"/>
  <c r="Z457" i="1"/>
  <c r="Y459" i="1"/>
  <c r="Z459" i="1"/>
  <c r="Y460" i="1"/>
  <c r="Z460" i="1"/>
  <c r="Y461" i="1"/>
  <c r="Z461" i="1"/>
  <c r="Y462" i="1"/>
  <c r="Z462" i="1"/>
  <c r="Y463" i="1"/>
  <c r="Z463" i="1"/>
  <c r="Y464" i="1"/>
  <c r="Z464" i="1"/>
  <c r="Y465" i="1"/>
  <c r="Z465" i="1"/>
  <c r="Y466" i="1"/>
  <c r="Z466" i="1"/>
  <c r="Y467" i="1"/>
  <c r="Z467" i="1"/>
  <c r="Y468" i="1"/>
  <c r="Z468" i="1"/>
  <c r="Y469" i="1"/>
  <c r="Z469" i="1"/>
  <c r="Y470" i="1"/>
  <c r="Z470" i="1"/>
  <c r="Y471" i="1"/>
  <c r="Z471" i="1"/>
  <c r="Y472" i="1"/>
  <c r="Z472" i="1"/>
  <c r="Y473" i="1"/>
  <c r="Z473" i="1"/>
  <c r="Y474" i="1"/>
  <c r="Z474" i="1"/>
  <c r="Y475" i="1"/>
  <c r="Z475" i="1"/>
  <c r="Y476" i="1"/>
  <c r="Z476" i="1"/>
  <c r="Y477" i="1"/>
  <c r="Z477" i="1"/>
  <c r="Y478" i="1"/>
  <c r="Z478" i="1"/>
  <c r="Y479" i="1"/>
  <c r="Z479" i="1"/>
  <c r="Y480" i="1"/>
  <c r="Z480" i="1"/>
  <c r="Y481" i="1"/>
  <c r="Z481" i="1"/>
  <c r="Y482" i="1"/>
  <c r="Z482" i="1"/>
  <c r="Y483" i="1"/>
  <c r="Z483" i="1"/>
  <c r="Y484" i="1"/>
  <c r="Z484" i="1"/>
  <c r="Y485" i="1"/>
  <c r="Z485" i="1"/>
  <c r="Y486" i="1"/>
  <c r="Z486" i="1"/>
  <c r="Y487" i="1"/>
  <c r="Z487" i="1"/>
  <c r="Y488" i="1"/>
  <c r="Z488" i="1"/>
  <c r="Y489" i="1"/>
  <c r="Z489" i="1"/>
  <c r="Y490" i="1"/>
  <c r="Z490" i="1"/>
  <c r="Y491" i="1"/>
  <c r="Z491" i="1"/>
  <c r="Y492" i="1"/>
  <c r="Z492" i="1"/>
  <c r="Y493" i="1"/>
  <c r="Z493" i="1"/>
  <c r="Y494" i="1"/>
  <c r="Z494" i="1"/>
  <c r="Y495" i="1"/>
  <c r="Z495" i="1"/>
  <c r="Y496" i="1"/>
  <c r="Z496" i="1"/>
  <c r="Y497" i="1"/>
  <c r="Z497" i="1"/>
  <c r="Y498" i="1"/>
  <c r="Z498" i="1"/>
  <c r="Y499" i="1"/>
  <c r="Z499" i="1"/>
  <c r="Y500" i="1"/>
  <c r="Z500" i="1"/>
  <c r="Y501" i="1"/>
  <c r="Z501" i="1"/>
  <c r="Y502" i="1"/>
  <c r="Z502" i="1"/>
  <c r="Y503" i="1"/>
  <c r="Z503" i="1"/>
  <c r="Y504" i="1"/>
  <c r="Z504" i="1"/>
  <c r="Y505" i="1"/>
  <c r="Z505" i="1"/>
  <c r="Y506" i="1"/>
  <c r="Z506" i="1"/>
  <c r="Y507" i="1"/>
  <c r="Z507" i="1"/>
  <c r="Y508" i="1"/>
  <c r="Z508" i="1"/>
  <c r="Y509" i="1"/>
  <c r="Z509" i="1"/>
  <c r="Y510" i="1"/>
  <c r="Z510" i="1"/>
  <c r="Y511" i="1"/>
  <c r="Z511" i="1"/>
  <c r="Y512" i="1"/>
  <c r="Z512" i="1"/>
  <c r="Y513" i="1"/>
  <c r="Z513" i="1"/>
  <c r="Y514" i="1"/>
  <c r="Z514" i="1"/>
  <c r="Y515" i="1"/>
  <c r="Z515" i="1"/>
  <c r="Y516" i="1"/>
  <c r="Z516" i="1"/>
  <c r="Y517" i="1"/>
  <c r="Z517" i="1"/>
  <c r="Y518" i="1"/>
  <c r="Z518" i="1"/>
  <c r="Y519" i="1"/>
  <c r="Z519" i="1"/>
  <c r="Y520" i="1"/>
  <c r="Z520" i="1"/>
  <c r="Y521" i="1"/>
  <c r="Z521" i="1"/>
  <c r="Y522" i="1"/>
  <c r="Z522" i="1"/>
  <c r="Y523" i="1"/>
  <c r="Z523" i="1"/>
  <c r="Y524" i="1"/>
  <c r="Z524" i="1"/>
  <c r="Y525" i="1"/>
  <c r="Z525" i="1"/>
  <c r="Y526" i="1"/>
  <c r="Z526" i="1"/>
  <c r="Y527" i="1"/>
  <c r="Z527" i="1"/>
  <c r="Y528" i="1"/>
  <c r="Z528" i="1"/>
  <c r="Y529" i="1"/>
  <c r="Z529" i="1"/>
  <c r="Y530" i="1"/>
  <c r="Z530" i="1"/>
  <c r="Y531" i="1"/>
  <c r="Z531" i="1"/>
  <c r="Y532" i="1"/>
  <c r="Z532" i="1"/>
  <c r="Y533" i="1"/>
  <c r="Z533" i="1"/>
  <c r="Y534" i="1"/>
  <c r="Z534" i="1"/>
  <c r="Y535" i="1"/>
  <c r="Z535" i="1"/>
  <c r="Y536" i="1"/>
  <c r="Z536" i="1"/>
  <c r="Y537" i="1"/>
  <c r="Z537" i="1"/>
  <c r="Y538" i="1"/>
  <c r="Z538" i="1"/>
  <c r="Y539" i="1"/>
  <c r="Z539" i="1"/>
  <c r="Y540" i="1"/>
  <c r="Z540" i="1"/>
  <c r="Y541" i="1"/>
  <c r="Z541" i="1"/>
  <c r="Y542" i="1"/>
  <c r="Z542" i="1"/>
  <c r="Y543" i="1"/>
  <c r="Z543" i="1"/>
  <c r="Y544" i="1"/>
  <c r="Z544" i="1"/>
  <c r="Y545" i="1"/>
  <c r="Z545" i="1"/>
  <c r="Y546" i="1"/>
  <c r="Z546" i="1"/>
  <c r="Y547" i="1"/>
  <c r="Z547" i="1"/>
  <c r="Y548" i="1"/>
  <c r="Z548" i="1"/>
  <c r="Y549" i="1"/>
  <c r="Z549" i="1"/>
  <c r="Y550" i="1"/>
  <c r="Z550" i="1"/>
  <c r="Y551" i="1"/>
  <c r="Z551" i="1"/>
  <c r="Y552" i="1"/>
  <c r="Z552" i="1"/>
  <c r="Y553" i="1"/>
  <c r="Z553" i="1"/>
  <c r="Y554" i="1"/>
  <c r="Z554" i="1"/>
  <c r="Y555" i="1"/>
  <c r="Z555" i="1"/>
  <c r="Y556" i="1"/>
  <c r="Z556" i="1"/>
  <c r="Y557" i="1"/>
  <c r="Z557" i="1"/>
  <c r="Y558" i="1"/>
  <c r="Z558" i="1"/>
  <c r="Y559" i="1"/>
  <c r="Z559" i="1"/>
  <c r="Y560" i="1"/>
  <c r="Z560" i="1"/>
  <c r="Y561" i="1"/>
  <c r="Z561" i="1"/>
  <c r="Y562" i="1"/>
  <c r="Z562" i="1"/>
  <c r="Y563" i="1"/>
  <c r="Z563" i="1"/>
  <c r="Y564" i="1"/>
  <c r="Z564" i="1"/>
  <c r="Y565" i="1"/>
  <c r="Z565" i="1"/>
  <c r="Y566" i="1"/>
  <c r="Z566" i="1"/>
  <c r="Y567" i="1"/>
  <c r="Z567" i="1"/>
  <c r="Y568" i="1"/>
  <c r="Z568" i="1"/>
  <c r="Y569" i="1"/>
  <c r="Z569" i="1"/>
  <c r="Y570" i="1"/>
  <c r="Z570" i="1"/>
  <c r="Y571" i="1"/>
  <c r="Z571" i="1"/>
  <c r="Y572" i="1"/>
  <c r="Z572" i="1"/>
  <c r="Y573" i="1"/>
  <c r="Z573" i="1"/>
  <c r="Y574" i="1"/>
  <c r="Z574" i="1"/>
  <c r="Y575" i="1"/>
  <c r="Z575" i="1"/>
  <c r="Y576" i="1"/>
  <c r="Z576" i="1"/>
  <c r="Y577" i="1"/>
  <c r="Z577" i="1"/>
  <c r="Y578" i="1"/>
  <c r="Z578" i="1"/>
  <c r="Y579" i="1"/>
  <c r="Z579" i="1"/>
  <c r="Y580" i="1"/>
  <c r="Z580" i="1"/>
  <c r="Y581" i="1"/>
  <c r="Z581" i="1"/>
  <c r="Y582" i="1"/>
  <c r="Z582" i="1"/>
  <c r="Y583" i="1"/>
  <c r="Z583" i="1"/>
  <c r="Y584" i="1"/>
  <c r="Z584" i="1"/>
  <c r="Y585" i="1"/>
  <c r="Z585" i="1"/>
  <c r="Y586" i="1"/>
  <c r="Z586" i="1"/>
  <c r="Y587" i="1"/>
  <c r="Z587" i="1"/>
  <c r="Y588" i="1"/>
  <c r="Z588" i="1"/>
  <c r="Y589" i="1"/>
  <c r="Z589" i="1"/>
  <c r="Y590" i="1"/>
  <c r="Z590" i="1"/>
  <c r="Y591" i="1"/>
  <c r="Z591" i="1"/>
  <c r="Y592" i="1"/>
  <c r="Z592" i="1"/>
  <c r="Y593" i="1"/>
  <c r="Z593" i="1"/>
  <c r="Y594" i="1"/>
  <c r="Z594" i="1"/>
  <c r="Y595" i="1"/>
  <c r="Z595" i="1"/>
  <c r="Y596" i="1"/>
  <c r="Z596" i="1"/>
  <c r="Y597" i="1"/>
  <c r="Z597" i="1"/>
  <c r="Y598" i="1"/>
  <c r="Z598" i="1"/>
  <c r="Y599" i="1"/>
  <c r="Z599" i="1"/>
  <c r="Y600" i="1"/>
  <c r="Z600" i="1"/>
  <c r="Y601" i="1"/>
  <c r="Z601" i="1"/>
  <c r="Y602" i="1"/>
  <c r="Z602" i="1"/>
  <c r="Y603" i="1"/>
  <c r="Z603" i="1"/>
  <c r="Y604" i="1"/>
  <c r="Z604" i="1"/>
  <c r="Y605" i="1"/>
  <c r="Z605" i="1"/>
  <c r="Y606" i="1"/>
  <c r="Z606" i="1"/>
  <c r="Y607" i="1"/>
  <c r="Z607" i="1"/>
  <c r="Y608" i="1"/>
  <c r="Z608" i="1"/>
  <c r="Y609" i="1"/>
  <c r="Z609" i="1"/>
  <c r="Y610" i="1"/>
  <c r="Z610" i="1"/>
  <c r="Y611" i="1"/>
  <c r="Z611" i="1"/>
  <c r="Y612" i="1"/>
  <c r="Z612" i="1"/>
  <c r="Y613" i="1"/>
  <c r="Z613" i="1"/>
  <c r="Y614" i="1"/>
  <c r="Z614" i="1"/>
  <c r="Y615" i="1"/>
  <c r="Z615" i="1"/>
  <c r="Y616" i="1"/>
  <c r="Z616" i="1"/>
  <c r="Y617" i="1"/>
  <c r="Z617" i="1"/>
  <c r="Y618" i="1"/>
  <c r="Z618" i="1"/>
  <c r="Y619" i="1"/>
  <c r="Z619" i="1"/>
  <c r="Y620" i="1"/>
  <c r="Z620" i="1"/>
  <c r="Y621" i="1"/>
  <c r="Z621" i="1"/>
  <c r="Y622" i="1"/>
  <c r="Z622" i="1"/>
  <c r="Y623" i="1"/>
  <c r="Z623" i="1"/>
  <c r="Y624" i="1"/>
  <c r="Z624" i="1"/>
  <c r="Y625" i="1"/>
  <c r="Z625" i="1"/>
  <c r="Y626" i="1"/>
  <c r="Z626" i="1"/>
  <c r="Y627" i="1"/>
  <c r="Z627" i="1"/>
  <c r="Y628" i="1"/>
  <c r="Z628" i="1"/>
  <c r="Y629" i="1"/>
  <c r="Z629" i="1"/>
  <c r="Y630" i="1"/>
  <c r="Z630" i="1"/>
  <c r="Y631" i="1"/>
  <c r="Z631" i="1"/>
  <c r="Y632" i="1"/>
  <c r="Z632" i="1"/>
  <c r="Y633" i="1"/>
  <c r="Z633" i="1"/>
  <c r="Y634" i="1"/>
  <c r="Z634" i="1"/>
  <c r="Y635" i="1"/>
  <c r="Z635" i="1"/>
  <c r="Y636" i="1"/>
  <c r="Z636" i="1"/>
  <c r="Y637" i="1"/>
  <c r="Z637" i="1"/>
  <c r="Y638" i="1"/>
  <c r="Z638" i="1"/>
  <c r="Y639" i="1"/>
  <c r="Z639" i="1"/>
  <c r="Y640" i="1"/>
  <c r="Z640" i="1"/>
  <c r="Y641" i="1"/>
  <c r="Z641" i="1"/>
  <c r="Y642" i="1"/>
  <c r="Z642" i="1"/>
  <c r="Y643" i="1"/>
  <c r="Z643" i="1"/>
  <c r="Y644" i="1"/>
  <c r="Z644" i="1"/>
  <c r="Y645" i="1"/>
  <c r="Z645" i="1"/>
  <c r="Y646" i="1"/>
  <c r="Z646" i="1"/>
  <c r="Y647" i="1"/>
  <c r="Z647" i="1"/>
  <c r="Y648" i="1"/>
  <c r="Z648" i="1"/>
  <c r="Y649" i="1"/>
  <c r="Z649" i="1"/>
  <c r="Y650" i="1"/>
  <c r="Z650" i="1"/>
  <c r="Y651" i="1"/>
  <c r="Z651" i="1"/>
  <c r="Y652" i="1"/>
  <c r="Z652" i="1"/>
  <c r="Y653" i="1"/>
  <c r="Z653" i="1"/>
  <c r="Y654" i="1"/>
  <c r="Z654" i="1"/>
  <c r="Y655" i="1"/>
  <c r="Z655" i="1"/>
  <c r="Y656" i="1"/>
  <c r="Z656" i="1"/>
  <c r="Y657" i="1"/>
  <c r="Z657" i="1"/>
  <c r="Y658" i="1"/>
  <c r="Z658" i="1"/>
  <c r="Y659" i="1"/>
  <c r="Z659" i="1"/>
  <c r="Y660" i="1"/>
  <c r="Z660" i="1"/>
  <c r="Y661" i="1"/>
  <c r="Z661" i="1"/>
  <c r="Y662" i="1"/>
  <c r="Z662" i="1"/>
  <c r="Y663" i="1"/>
  <c r="Z663" i="1"/>
  <c r="Y664" i="1"/>
  <c r="Z664" i="1"/>
  <c r="Y665" i="1"/>
  <c r="Z665" i="1"/>
  <c r="Y666" i="1"/>
  <c r="Z666" i="1"/>
  <c r="Y667" i="1"/>
  <c r="Z667" i="1"/>
  <c r="Y668" i="1"/>
  <c r="Z668" i="1"/>
  <c r="Y669" i="1"/>
  <c r="Z669" i="1"/>
  <c r="Y670" i="1"/>
  <c r="Z670" i="1"/>
  <c r="Y671" i="1"/>
  <c r="Z671" i="1"/>
  <c r="Y672" i="1"/>
  <c r="Z672" i="1"/>
  <c r="Y673" i="1"/>
  <c r="Z673" i="1"/>
  <c r="Y674" i="1"/>
  <c r="Z674" i="1"/>
  <c r="Y675" i="1"/>
  <c r="Z675" i="1"/>
  <c r="Y676" i="1"/>
  <c r="Z676" i="1"/>
  <c r="Y677" i="1"/>
  <c r="Z677" i="1"/>
  <c r="Y678" i="1"/>
  <c r="Z678" i="1"/>
  <c r="Y679" i="1"/>
  <c r="Z679" i="1"/>
  <c r="Y680" i="1"/>
  <c r="Z680" i="1"/>
  <c r="Y681" i="1"/>
  <c r="Z681" i="1"/>
  <c r="Y682" i="1"/>
  <c r="Z682" i="1"/>
  <c r="Y683" i="1"/>
  <c r="Z683" i="1"/>
  <c r="Y684" i="1"/>
  <c r="Z684" i="1"/>
  <c r="Y685" i="1"/>
  <c r="Z685" i="1"/>
  <c r="Y686" i="1"/>
  <c r="Z686" i="1"/>
  <c r="Y687" i="1"/>
  <c r="Z687" i="1"/>
  <c r="Y688" i="1"/>
  <c r="Z688" i="1"/>
  <c r="Y689" i="1"/>
  <c r="Z689" i="1"/>
  <c r="Y690" i="1"/>
  <c r="Z690" i="1"/>
  <c r="Y691" i="1"/>
  <c r="Z691" i="1"/>
  <c r="Y692" i="1"/>
  <c r="Z692" i="1"/>
  <c r="Y693" i="1"/>
  <c r="Z693" i="1"/>
  <c r="Y694" i="1"/>
  <c r="Z694" i="1"/>
  <c r="Y695" i="1"/>
  <c r="Z695" i="1"/>
  <c r="Y696" i="1"/>
  <c r="Z696" i="1"/>
  <c r="Y697" i="1"/>
  <c r="Z697" i="1"/>
  <c r="Y698" i="1"/>
  <c r="Z698" i="1"/>
  <c r="Y699" i="1"/>
  <c r="Z699" i="1"/>
  <c r="Y700" i="1"/>
  <c r="Z700" i="1"/>
  <c r="Y701" i="1"/>
  <c r="Z701" i="1"/>
  <c r="Y702" i="1"/>
  <c r="Z702" i="1"/>
  <c r="Y703" i="1"/>
  <c r="Z703" i="1"/>
  <c r="Y704" i="1"/>
  <c r="Z704" i="1"/>
  <c r="Y705" i="1"/>
  <c r="Z705" i="1"/>
  <c r="Y706" i="1"/>
  <c r="Z706" i="1"/>
  <c r="Y707" i="1"/>
  <c r="Z707" i="1"/>
  <c r="Y708" i="1"/>
  <c r="Z708" i="1"/>
  <c r="Y709" i="1"/>
  <c r="Z709" i="1"/>
  <c r="Y710" i="1"/>
  <c r="Z710" i="1"/>
  <c r="Y711" i="1"/>
  <c r="Z711" i="1"/>
  <c r="Y712" i="1"/>
  <c r="Z712" i="1"/>
  <c r="Y713" i="1"/>
  <c r="Z713" i="1"/>
  <c r="Y714" i="1"/>
  <c r="Z714" i="1"/>
  <c r="Y715" i="1"/>
  <c r="Z715" i="1"/>
  <c r="Y716" i="1"/>
  <c r="Z716" i="1"/>
  <c r="Y717" i="1"/>
  <c r="Z717" i="1"/>
  <c r="Y718" i="1"/>
  <c r="Z718" i="1"/>
  <c r="Y719" i="1"/>
  <c r="Z719" i="1"/>
  <c r="Y720" i="1"/>
  <c r="Z720" i="1"/>
  <c r="Y721" i="1"/>
  <c r="Z721" i="1"/>
  <c r="Y722" i="1"/>
  <c r="Z722" i="1"/>
  <c r="Y723" i="1"/>
  <c r="Z723" i="1"/>
  <c r="Y724" i="1"/>
  <c r="Z724" i="1"/>
  <c r="Y725" i="1"/>
  <c r="Z725" i="1"/>
  <c r="Y726" i="1"/>
  <c r="Z726" i="1"/>
  <c r="Y727" i="1"/>
  <c r="Z727" i="1"/>
  <c r="Y728" i="1"/>
  <c r="Z728" i="1"/>
  <c r="Y729" i="1"/>
  <c r="Z729" i="1"/>
  <c r="Y730" i="1"/>
  <c r="Z730" i="1"/>
  <c r="Y731" i="1"/>
  <c r="Z731" i="1"/>
  <c r="Y732" i="1"/>
  <c r="Z732" i="1"/>
  <c r="Y733" i="1"/>
  <c r="Z733" i="1"/>
  <c r="Y734" i="1"/>
  <c r="Z734" i="1"/>
  <c r="Y735" i="1"/>
  <c r="Z735" i="1"/>
  <c r="Y736" i="1"/>
  <c r="Z736" i="1"/>
  <c r="Y737" i="1"/>
  <c r="Z737" i="1"/>
  <c r="Y738" i="1"/>
  <c r="Z738" i="1"/>
  <c r="Y739" i="1"/>
  <c r="Z739" i="1"/>
  <c r="Y740" i="1"/>
  <c r="Z740" i="1"/>
  <c r="Y741" i="1"/>
  <c r="Z741" i="1"/>
  <c r="Y742" i="1"/>
  <c r="Z742" i="1"/>
  <c r="Y743" i="1"/>
  <c r="Z743" i="1"/>
  <c r="Y744" i="1"/>
  <c r="Z744" i="1"/>
  <c r="Y745" i="1"/>
  <c r="Z745" i="1"/>
  <c r="Y746" i="1"/>
  <c r="Z746" i="1"/>
  <c r="Y747" i="1"/>
  <c r="Z747" i="1"/>
  <c r="Y748" i="1"/>
  <c r="Z748" i="1"/>
  <c r="Y749" i="1"/>
  <c r="Z749" i="1"/>
  <c r="Y750" i="1"/>
  <c r="Z750" i="1"/>
  <c r="Y751" i="1"/>
  <c r="Z751" i="1"/>
  <c r="Y752" i="1"/>
  <c r="Z752" i="1"/>
  <c r="Y753" i="1"/>
  <c r="Z753" i="1"/>
  <c r="Y754" i="1"/>
  <c r="Z754" i="1"/>
  <c r="Y755" i="1"/>
  <c r="Z755" i="1"/>
  <c r="Y756" i="1"/>
  <c r="Z756" i="1"/>
  <c r="Y757" i="1"/>
  <c r="Z757" i="1"/>
  <c r="Y758" i="1"/>
  <c r="Z758" i="1"/>
  <c r="Y759" i="1"/>
  <c r="Z759" i="1"/>
  <c r="Y760" i="1"/>
  <c r="Z760" i="1"/>
  <c r="Y761" i="1"/>
  <c r="Z761" i="1"/>
  <c r="Y762" i="1"/>
  <c r="Z762" i="1"/>
  <c r="Y763" i="1"/>
  <c r="Z763" i="1"/>
  <c r="Y764" i="1"/>
  <c r="Z764" i="1"/>
  <c r="Y765" i="1"/>
  <c r="Z765" i="1"/>
  <c r="Y766" i="1"/>
  <c r="Z766" i="1"/>
  <c r="Y767" i="1"/>
  <c r="Z767" i="1"/>
  <c r="Y768" i="1"/>
  <c r="Z768" i="1"/>
  <c r="Y769" i="1"/>
  <c r="Z769" i="1"/>
  <c r="Y770" i="1"/>
  <c r="Z770" i="1"/>
  <c r="Y771" i="1"/>
  <c r="Z771" i="1"/>
  <c r="Y772" i="1"/>
  <c r="Z772" i="1"/>
  <c r="Y773" i="1"/>
  <c r="Z773" i="1"/>
  <c r="Y774" i="1"/>
  <c r="Z774" i="1"/>
  <c r="Y775" i="1"/>
  <c r="Z775" i="1"/>
  <c r="Y776" i="1"/>
  <c r="Z776" i="1"/>
  <c r="Y777" i="1"/>
  <c r="Z777" i="1"/>
  <c r="Y778" i="1"/>
  <c r="Z778" i="1"/>
  <c r="Y779" i="1"/>
  <c r="Z779" i="1"/>
  <c r="Y780" i="1"/>
  <c r="Z780" i="1"/>
  <c r="Y781" i="1"/>
  <c r="Z781" i="1"/>
  <c r="Y782" i="1"/>
  <c r="Z782" i="1"/>
  <c r="Y783" i="1"/>
  <c r="Z783" i="1"/>
  <c r="Y784" i="1"/>
  <c r="Z784" i="1"/>
  <c r="Y785" i="1"/>
  <c r="Z785" i="1"/>
  <c r="Y786" i="1"/>
  <c r="Z786" i="1"/>
  <c r="Y787" i="1"/>
  <c r="Z787" i="1"/>
  <c r="Y788" i="1"/>
  <c r="Z788" i="1"/>
  <c r="Y789" i="1"/>
  <c r="Z789" i="1"/>
  <c r="Y790" i="1"/>
  <c r="Z790" i="1"/>
  <c r="Y791" i="1"/>
  <c r="Z791" i="1"/>
  <c r="Y792" i="1"/>
  <c r="Z792" i="1"/>
  <c r="Y793" i="1"/>
  <c r="Z793" i="1"/>
  <c r="Y794" i="1"/>
  <c r="Z794" i="1"/>
  <c r="Y795" i="1"/>
  <c r="Z795" i="1"/>
  <c r="Y796" i="1"/>
  <c r="Z796" i="1"/>
  <c r="Y797" i="1"/>
  <c r="Z797" i="1"/>
  <c r="Y798" i="1"/>
  <c r="Z798" i="1"/>
  <c r="Y799" i="1"/>
  <c r="Z799" i="1"/>
  <c r="Y800" i="1"/>
  <c r="Z800" i="1"/>
  <c r="Y801" i="1"/>
  <c r="Z801" i="1"/>
  <c r="Y802" i="1"/>
  <c r="Z802" i="1"/>
  <c r="Y803" i="1"/>
  <c r="Z803" i="1"/>
  <c r="Y804" i="1"/>
  <c r="Z804" i="1"/>
  <c r="Y805" i="1"/>
  <c r="Z805" i="1"/>
  <c r="Y806" i="1"/>
  <c r="Z806" i="1"/>
  <c r="Y807" i="1"/>
  <c r="Z807" i="1"/>
  <c r="Y808" i="1"/>
  <c r="Z808" i="1"/>
  <c r="Y809" i="1"/>
  <c r="Z809" i="1"/>
  <c r="Y810" i="1"/>
  <c r="Z810" i="1"/>
  <c r="Y811" i="1"/>
  <c r="Z811" i="1"/>
  <c r="Y812" i="1"/>
  <c r="Z812" i="1"/>
  <c r="Y813" i="1"/>
  <c r="Z813" i="1"/>
  <c r="Y814" i="1"/>
  <c r="Z814" i="1"/>
  <c r="Y815" i="1"/>
  <c r="Z815" i="1"/>
  <c r="Y816" i="1"/>
  <c r="Z816" i="1"/>
  <c r="Y817" i="1"/>
  <c r="Z817" i="1"/>
  <c r="Y818" i="1"/>
  <c r="Z818" i="1"/>
  <c r="Y819" i="1"/>
  <c r="Z819" i="1"/>
  <c r="Y820" i="1"/>
  <c r="Z820" i="1"/>
  <c r="Y821" i="1"/>
  <c r="Z821" i="1"/>
  <c r="Y822" i="1"/>
  <c r="Z822" i="1"/>
  <c r="Y823" i="1"/>
  <c r="Z823" i="1"/>
  <c r="Y824" i="1"/>
  <c r="Z824" i="1"/>
  <c r="Y825" i="1"/>
  <c r="Z825" i="1"/>
  <c r="Y826" i="1"/>
  <c r="Z826" i="1"/>
  <c r="Y827" i="1"/>
  <c r="Z827" i="1"/>
  <c r="Y828" i="1"/>
  <c r="Z828" i="1"/>
  <c r="Y829" i="1"/>
  <c r="Z829" i="1"/>
  <c r="Y830" i="1"/>
  <c r="Z830" i="1"/>
  <c r="Y831" i="1"/>
  <c r="Z831" i="1"/>
  <c r="Y832" i="1"/>
  <c r="Z832" i="1"/>
  <c r="Y833" i="1"/>
  <c r="Z833" i="1"/>
  <c r="Y834" i="1"/>
  <c r="Z834" i="1"/>
  <c r="Y835" i="1"/>
  <c r="Z835" i="1"/>
  <c r="Y836" i="1"/>
  <c r="Z836" i="1"/>
  <c r="Y837" i="1"/>
  <c r="Z837" i="1"/>
  <c r="Y838" i="1"/>
  <c r="Z838" i="1"/>
  <c r="Y839" i="1"/>
  <c r="Z839" i="1"/>
  <c r="Y840" i="1"/>
  <c r="Z840" i="1"/>
  <c r="Y841" i="1"/>
  <c r="Z841" i="1"/>
  <c r="Y842" i="1"/>
  <c r="Z842" i="1"/>
  <c r="Y843" i="1"/>
  <c r="Z843" i="1"/>
  <c r="Y844" i="1"/>
  <c r="Z844" i="1"/>
  <c r="Y845" i="1"/>
  <c r="Z845" i="1"/>
  <c r="Y846" i="1"/>
  <c r="Z846" i="1"/>
  <c r="Y847" i="1"/>
  <c r="Z847" i="1"/>
  <c r="Y848" i="1"/>
  <c r="Z848" i="1"/>
  <c r="Y849" i="1"/>
  <c r="Z849" i="1"/>
  <c r="Y850" i="1"/>
  <c r="Z850" i="1"/>
  <c r="Y851" i="1"/>
  <c r="Z851" i="1"/>
  <c r="Y852" i="1"/>
  <c r="Z852" i="1"/>
  <c r="Y853" i="1"/>
  <c r="Z853" i="1"/>
  <c r="Y854" i="1"/>
  <c r="Z854" i="1"/>
  <c r="Y855" i="1"/>
  <c r="Z855" i="1"/>
  <c r="Y856" i="1"/>
  <c r="Z856" i="1"/>
  <c r="Y857" i="1"/>
  <c r="Z857" i="1"/>
  <c r="Y858" i="1"/>
  <c r="Z858" i="1"/>
  <c r="Y859" i="1"/>
  <c r="Z859" i="1"/>
  <c r="Y860" i="1"/>
  <c r="Z860" i="1"/>
  <c r="Y861" i="1"/>
  <c r="Z861" i="1"/>
  <c r="Y862" i="1"/>
  <c r="Z862" i="1"/>
  <c r="Y863" i="1"/>
  <c r="Z863" i="1"/>
  <c r="Y864" i="1"/>
  <c r="Z864" i="1"/>
  <c r="Y865" i="1"/>
  <c r="Z865" i="1"/>
  <c r="Y866" i="1"/>
  <c r="Z866" i="1"/>
  <c r="Y867" i="1"/>
  <c r="Z867" i="1"/>
  <c r="Y868" i="1"/>
  <c r="Z868" i="1"/>
  <c r="Y869" i="1"/>
  <c r="Z869" i="1"/>
  <c r="Y870" i="1"/>
  <c r="Z870" i="1"/>
  <c r="Y871" i="1"/>
  <c r="Z871" i="1"/>
  <c r="Y872" i="1"/>
  <c r="Z872" i="1"/>
  <c r="Y873" i="1"/>
  <c r="Z873" i="1"/>
  <c r="Y874" i="1"/>
  <c r="Z874" i="1"/>
  <c r="Y875" i="1"/>
  <c r="Z875" i="1"/>
  <c r="Y876" i="1"/>
  <c r="Z876" i="1"/>
  <c r="Y877" i="1"/>
  <c r="Z877" i="1"/>
  <c r="Y878" i="1"/>
  <c r="Z878" i="1"/>
  <c r="Y879" i="1"/>
  <c r="Z879" i="1"/>
  <c r="Y880" i="1"/>
  <c r="Z880" i="1"/>
  <c r="Y881" i="1"/>
  <c r="Z881" i="1"/>
  <c r="Y882" i="1"/>
  <c r="Z882" i="1"/>
  <c r="Y883" i="1"/>
  <c r="Z883" i="1"/>
  <c r="Y884" i="1"/>
  <c r="Z884" i="1"/>
  <c r="Y885" i="1"/>
  <c r="Z885" i="1"/>
  <c r="Y886" i="1"/>
  <c r="Z886" i="1"/>
  <c r="Y887" i="1"/>
  <c r="Z887" i="1"/>
  <c r="Y888" i="1"/>
  <c r="Z888" i="1"/>
  <c r="Y889" i="1"/>
  <c r="Z889" i="1"/>
  <c r="Y890" i="1"/>
  <c r="Z890" i="1"/>
  <c r="Y891" i="1"/>
  <c r="Z891" i="1"/>
  <c r="Y892" i="1"/>
  <c r="Z892" i="1"/>
  <c r="Y893" i="1"/>
  <c r="Z893" i="1"/>
  <c r="Y894" i="1"/>
  <c r="Z894" i="1"/>
  <c r="Y895" i="1"/>
  <c r="Z895" i="1"/>
  <c r="Y896" i="1"/>
  <c r="Z896" i="1"/>
  <c r="Y897" i="1"/>
  <c r="Z897" i="1"/>
  <c r="Y898" i="1"/>
  <c r="Z898" i="1"/>
  <c r="Y899" i="1"/>
  <c r="Z899" i="1"/>
  <c r="Y900" i="1"/>
  <c r="Z900" i="1"/>
  <c r="Y901" i="1"/>
  <c r="Z901" i="1"/>
  <c r="Y902" i="1"/>
  <c r="Z902" i="1"/>
  <c r="Y903" i="1"/>
  <c r="Z903" i="1"/>
  <c r="Y904" i="1"/>
  <c r="Z904" i="1"/>
  <c r="Y905" i="1"/>
  <c r="Z905" i="1"/>
  <c r="Y906" i="1"/>
  <c r="Z906" i="1"/>
  <c r="Y907" i="1"/>
  <c r="Z907" i="1"/>
  <c r="Y908" i="1"/>
  <c r="Z908" i="1"/>
  <c r="Y909" i="1"/>
  <c r="Z909" i="1"/>
  <c r="Y910" i="1"/>
  <c r="Z910" i="1"/>
  <c r="Y911" i="1"/>
  <c r="Z911" i="1"/>
  <c r="Y912" i="1"/>
  <c r="Z912" i="1"/>
  <c r="Y913" i="1"/>
  <c r="Z913" i="1"/>
  <c r="Y914" i="1"/>
  <c r="Z914" i="1"/>
  <c r="Y915" i="1"/>
  <c r="Z915" i="1"/>
  <c r="Y916" i="1"/>
  <c r="Z916" i="1"/>
  <c r="Y917" i="1"/>
  <c r="Z917" i="1"/>
  <c r="Y918" i="1"/>
  <c r="Z918" i="1"/>
  <c r="Y919" i="1"/>
  <c r="Z919" i="1"/>
  <c r="Y920" i="1"/>
  <c r="Z920" i="1"/>
  <c r="Y921" i="1"/>
  <c r="Z921" i="1"/>
  <c r="Y922" i="1"/>
  <c r="Z922" i="1"/>
  <c r="Y923" i="1"/>
  <c r="Z923" i="1"/>
  <c r="Y924" i="1"/>
  <c r="Z924" i="1"/>
  <c r="Y925" i="1"/>
  <c r="Z925" i="1"/>
  <c r="Y926" i="1"/>
  <c r="Z926" i="1"/>
  <c r="Y927" i="1"/>
  <c r="Z927" i="1"/>
  <c r="Y928" i="1"/>
  <c r="Z928" i="1"/>
  <c r="Y929" i="1"/>
  <c r="Z929" i="1"/>
  <c r="Y930" i="1"/>
  <c r="Z930" i="1"/>
  <c r="Y931" i="1"/>
  <c r="Z931" i="1"/>
  <c r="Y932" i="1"/>
  <c r="Z932" i="1"/>
  <c r="Y933" i="1"/>
  <c r="Z933" i="1"/>
  <c r="Y934" i="1"/>
  <c r="Z934" i="1"/>
  <c r="Y935" i="1"/>
  <c r="Z935" i="1"/>
  <c r="Y936" i="1"/>
  <c r="Z936" i="1"/>
  <c r="Y937" i="1"/>
  <c r="Z937" i="1"/>
  <c r="Y938" i="1"/>
  <c r="Z938" i="1"/>
  <c r="Y939" i="1"/>
  <c r="Z939" i="1"/>
  <c r="Y940" i="1"/>
  <c r="Z940" i="1"/>
  <c r="Y941" i="1"/>
  <c r="Z941" i="1"/>
  <c r="Y942" i="1"/>
  <c r="Z942" i="1"/>
  <c r="Y943" i="1"/>
  <c r="Z943" i="1"/>
  <c r="Y944" i="1"/>
  <c r="Z944" i="1"/>
  <c r="Y945" i="1"/>
  <c r="Z945" i="1"/>
  <c r="Y946" i="1"/>
  <c r="Z946" i="1"/>
  <c r="Y947" i="1"/>
  <c r="Z947" i="1"/>
  <c r="Y948" i="1"/>
  <c r="Z948" i="1"/>
  <c r="Y949" i="1"/>
  <c r="Z949" i="1"/>
  <c r="Y950" i="1"/>
  <c r="Z950" i="1"/>
  <c r="Y951" i="1"/>
  <c r="Z951" i="1"/>
  <c r="Y952" i="1"/>
  <c r="Z952" i="1"/>
  <c r="Y953" i="1"/>
  <c r="Z953" i="1"/>
  <c r="Y954" i="1"/>
  <c r="Z954" i="1"/>
  <c r="Y955" i="1"/>
  <c r="Z955" i="1"/>
  <c r="Y956" i="1"/>
  <c r="Z956" i="1"/>
  <c r="Y957" i="1"/>
  <c r="Z957" i="1"/>
  <c r="Y958" i="1"/>
  <c r="Z958" i="1"/>
  <c r="Y959" i="1"/>
  <c r="Z959" i="1"/>
  <c r="Y960" i="1"/>
  <c r="Z960" i="1"/>
  <c r="Y961" i="1"/>
  <c r="Z961" i="1"/>
  <c r="Y962" i="1"/>
  <c r="Z962" i="1"/>
  <c r="Y963" i="1"/>
  <c r="Z963" i="1"/>
  <c r="Y964" i="1"/>
  <c r="Z964" i="1"/>
  <c r="Y965" i="1"/>
  <c r="Z965" i="1"/>
  <c r="Y966" i="1"/>
  <c r="Z966" i="1"/>
  <c r="Y967" i="1"/>
  <c r="Z967" i="1"/>
  <c r="Y968" i="1"/>
  <c r="Z968" i="1"/>
  <c r="Y969" i="1"/>
  <c r="Z969" i="1"/>
  <c r="Y970" i="1"/>
  <c r="Z970" i="1"/>
  <c r="Y971" i="1"/>
  <c r="Z971" i="1"/>
  <c r="Y972" i="1"/>
  <c r="Z972" i="1"/>
  <c r="Y973" i="1"/>
  <c r="Z973" i="1"/>
  <c r="Y974" i="1"/>
  <c r="Z974" i="1"/>
  <c r="Y975" i="1"/>
  <c r="Z975" i="1"/>
  <c r="Y976" i="1"/>
  <c r="Z976" i="1"/>
  <c r="Y977" i="1"/>
  <c r="Z977" i="1"/>
  <c r="Y978" i="1"/>
  <c r="Z978" i="1"/>
  <c r="Y979" i="1"/>
  <c r="Z979" i="1"/>
  <c r="Y980" i="1"/>
  <c r="Z980" i="1"/>
  <c r="Y981" i="1"/>
  <c r="Z981" i="1"/>
  <c r="Y982" i="1"/>
  <c r="Z982" i="1"/>
  <c r="Y983" i="1"/>
  <c r="Z983" i="1"/>
  <c r="Y984" i="1"/>
  <c r="Z984" i="1"/>
  <c r="Y985" i="1"/>
  <c r="Z985" i="1"/>
  <c r="Y986" i="1"/>
  <c r="Z986" i="1"/>
  <c r="Y987" i="1"/>
  <c r="Z987" i="1"/>
  <c r="Y988" i="1"/>
  <c r="Z988" i="1"/>
  <c r="Y989" i="1"/>
  <c r="Z989" i="1"/>
  <c r="Y990" i="1"/>
  <c r="Z990" i="1"/>
  <c r="Y991" i="1"/>
  <c r="Z991" i="1"/>
  <c r="Y992" i="1"/>
  <c r="Z992" i="1"/>
  <c r="Y993" i="1"/>
  <c r="Z993" i="1"/>
  <c r="Y994" i="1"/>
  <c r="Z994" i="1"/>
  <c r="Y995" i="1"/>
  <c r="Z995" i="1"/>
  <c r="Y996" i="1"/>
  <c r="Z996" i="1"/>
  <c r="W2" i="1"/>
  <c r="X2"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W56" i="1"/>
  <c r="X56" i="1"/>
  <c r="W57" i="1"/>
  <c r="X57" i="1"/>
  <c r="W58" i="1"/>
  <c r="X58" i="1"/>
  <c r="W59" i="1"/>
  <c r="X59" i="1"/>
  <c r="W60" i="1"/>
  <c r="X60" i="1"/>
  <c r="W61" i="1"/>
  <c r="X61" i="1"/>
  <c r="W62" i="1"/>
  <c r="X62" i="1"/>
  <c r="W63" i="1"/>
  <c r="X63" i="1"/>
  <c r="W64" i="1"/>
  <c r="X64" i="1"/>
  <c r="W65" i="1"/>
  <c r="X65" i="1"/>
  <c r="W66" i="1"/>
  <c r="X66" i="1"/>
  <c r="W67" i="1"/>
  <c r="X67" i="1"/>
  <c r="W68" i="1"/>
  <c r="X68" i="1"/>
  <c r="W69" i="1"/>
  <c r="X69" i="1"/>
  <c r="W70" i="1"/>
  <c r="X70" i="1"/>
  <c r="W71" i="1"/>
  <c r="X71" i="1"/>
  <c r="W72" i="1"/>
  <c r="X72" i="1"/>
  <c r="W73" i="1"/>
  <c r="X73" i="1"/>
  <c r="W74" i="1"/>
  <c r="X74" i="1"/>
  <c r="W75" i="1"/>
  <c r="X75" i="1"/>
  <c r="W76" i="1"/>
  <c r="X76" i="1"/>
  <c r="W77" i="1"/>
  <c r="X77" i="1"/>
  <c r="W78" i="1"/>
  <c r="X78" i="1"/>
  <c r="W79" i="1"/>
  <c r="X79" i="1"/>
  <c r="W80" i="1"/>
  <c r="X80" i="1"/>
  <c r="W81" i="1"/>
  <c r="X81" i="1"/>
  <c r="W82" i="1"/>
  <c r="X82" i="1"/>
  <c r="W84" i="1"/>
  <c r="X84" i="1"/>
  <c r="W85" i="1"/>
  <c r="X85" i="1"/>
  <c r="W86" i="1"/>
  <c r="X86" i="1"/>
  <c r="W87" i="1"/>
  <c r="X87" i="1"/>
  <c r="W88" i="1"/>
  <c r="X88" i="1"/>
  <c r="W89" i="1"/>
  <c r="X89" i="1"/>
  <c r="W90" i="1"/>
  <c r="X90" i="1"/>
  <c r="W91" i="1"/>
  <c r="X91" i="1"/>
  <c r="W92" i="1"/>
  <c r="X92" i="1"/>
  <c r="W93" i="1"/>
  <c r="X93" i="1"/>
  <c r="W94" i="1"/>
  <c r="X94" i="1"/>
  <c r="W95" i="1"/>
  <c r="X95" i="1"/>
  <c r="W96" i="1"/>
  <c r="X96" i="1"/>
  <c r="W97" i="1"/>
  <c r="X97" i="1"/>
  <c r="W98" i="1"/>
  <c r="X98" i="1"/>
  <c r="W99" i="1"/>
  <c r="X99" i="1"/>
  <c r="W100" i="1"/>
  <c r="X100" i="1"/>
  <c r="W101" i="1"/>
  <c r="X101" i="1"/>
  <c r="W102" i="1"/>
  <c r="X102" i="1"/>
  <c r="W103" i="1"/>
  <c r="X103" i="1"/>
  <c r="W104" i="1"/>
  <c r="X104" i="1"/>
  <c r="W105" i="1"/>
  <c r="X105" i="1"/>
  <c r="W106" i="1"/>
  <c r="X106" i="1"/>
  <c r="W107" i="1"/>
  <c r="X107" i="1"/>
  <c r="W108" i="1"/>
  <c r="X108" i="1"/>
  <c r="W109" i="1"/>
  <c r="X109" i="1"/>
  <c r="W110" i="1"/>
  <c r="X110" i="1"/>
  <c r="W111" i="1"/>
  <c r="X111" i="1"/>
  <c r="W112" i="1"/>
  <c r="X112" i="1"/>
  <c r="W113" i="1"/>
  <c r="X113" i="1"/>
  <c r="W114" i="1"/>
  <c r="X114" i="1"/>
  <c r="W115" i="1"/>
  <c r="X115" i="1"/>
  <c r="W116" i="1"/>
  <c r="X116" i="1"/>
  <c r="W117" i="1"/>
  <c r="X117" i="1"/>
  <c r="W118" i="1"/>
  <c r="X118" i="1"/>
  <c r="W119" i="1"/>
  <c r="X119" i="1"/>
  <c r="W120" i="1"/>
  <c r="X120" i="1"/>
  <c r="W121" i="1"/>
  <c r="X121" i="1"/>
  <c r="W122" i="1"/>
  <c r="X122" i="1"/>
  <c r="W123" i="1"/>
  <c r="X123" i="1"/>
  <c r="W124" i="1"/>
  <c r="X124" i="1"/>
  <c r="W125" i="1"/>
  <c r="X125" i="1"/>
  <c r="W126" i="1"/>
  <c r="X126" i="1"/>
  <c r="W127" i="1"/>
  <c r="X127" i="1"/>
  <c r="W128" i="1"/>
  <c r="X128" i="1"/>
  <c r="W129" i="1"/>
  <c r="X129" i="1"/>
  <c r="W130" i="1"/>
  <c r="X130" i="1"/>
  <c r="W131" i="1"/>
  <c r="X131" i="1"/>
  <c r="W132" i="1"/>
  <c r="X132" i="1"/>
  <c r="W133" i="1"/>
  <c r="X133" i="1"/>
  <c r="W134" i="1"/>
  <c r="X134" i="1"/>
  <c r="W135" i="1"/>
  <c r="X135" i="1"/>
  <c r="W136" i="1"/>
  <c r="X136" i="1"/>
  <c r="W137" i="1"/>
  <c r="X137" i="1"/>
  <c r="W138" i="1"/>
  <c r="X138" i="1"/>
  <c r="W139" i="1"/>
  <c r="X139" i="1"/>
  <c r="W140" i="1"/>
  <c r="X140" i="1"/>
  <c r="W141" i="1"/>
  <c r="X141" i="1"/>
  <c r="W142" i="1"/>
  <c r="X142" i="1"/>
  <c r="W143" i="1"/>
  <c r="X143" i="1"/>
  <c r="W144" i="1"/>
  <c r="X144" i="1"/>
  <c r="W145" i="1"/>
  <c r="X145" i="1"/>
  <c r="W146" i="1"/>
  <c r="X146" i="1"/>
  <c r="W147" i="1"/>
  <c r="X147" i="1"/>
  <c r="W148" i="1"/>
  <c r="X148" i="1"/>
  <c r="W149" i="1"/>
  <c r="X149" i="1"/>
  <c r="W150" i="1"/>
  <c r="X150" i="1"/>
  <c r="W151" i="1"/>
  <c r="X151" i="1"/>
  <c r="W152" i="1"/>
  <c r="X152" i="1"/>
  <c r="W153" i="1"/>
  <c r="X153" i="1"/>
  <c r="W154" i="1"/>
  <c r="X154" i="1"/>
  <c r="W155" i="1"/>
  <c r="X155" i="1"/>
  <c r="W156" i="1"/>
  <c r="X156" i="1"/>
  <c r="W157" i="1"/>
  <c r="X157" i="1"/>
  <c r="W158" i="1"/>
  <c r="X158" i="1"/>
  <c r="W159" i="1"/>
  <c r="X159" i="1"/>
  <c r="W160" i="1"/>
  <c r="X160" i="1"/>
  <c r="W161" i="1"/>
  <c r="X161" i="1"/>
  <c r="W162" i="1"/>
  <c r="X162" i="1"/>
  <c r="W163" i="1"/>
  <c r="X163" i="1"/>
  <c r="W164" i="1"/>
  <c r="X164" i="1"/>
  <c r="W165" i="1"/>
  <c r="X165" i="1"/>
  <c r="W166" i="1"/>
  <c r="X166" i="1"/>
  <c r="W167" i="1"/>
  <c r="X167" i="1"/>
  <c r="W168" i="1"/>
  <c r="X168" i="1"/>
  <c r="W169" i="1"/>
  <c r="X169" i="1"/>
  <c r="W170" i="1"/>
  <c r="X170" i="1"/>
  <c r="W171" i="1"/>
  <c r="X171" i="1"/>
  <c r="W172" i="1"/>
  <c r="X172" i="1"/>
  <c r="W173" i="1"/>
  <c r="X173" i="1"/>
  <c r="W174" i="1"/>
  <c r="X174" i="1"/>
  <c r="W175" i="1"/>
  <c r="X175" i="1"/>
  <c r="W176" i="1"/>
  <c r="X176" i="1"/>
  <c r="W177" i="1"/>
  <c r="X177" i="1"/>
  <c r="W178" i="1"/>
  <c r="X178" i="1"/>
  <c r="W179" i="1"/>
  <c r="X179" i="1"/>
  <c r="W180" i="1"/>
  <c r="X180" i="1"/>
  <c r="W181" i="1"/>
  <c r="X181" i="1"/>
  <c r="W182" i="1"/>
  <c r="X182" i="1"/>
  <c r="W183" i="1"/>
  <c r="X183" i="1"/>
  <c r="W184" i="1"/>
  <c r="X184" i="1"/>
  <c r="W185" i="1"/>
  <c r="X185" i="1"/>
  <c r="W186" i="1"/>
  <c r="X186" i="1"/>
  <c r="W187" i="1"/>
  <c r="X187" i="1"/>
  <c r="W188" i="1"/>
  <c r="X188" i="1"/>
  <c r="W189" i="1"/>
  <c r="X189" i="1"/>
  <c r="W190" i="1"/>
  <c r="X190" i="1"/>
  <c r="W191" i="1"/>
  <c r="X191" i="1"/>
  <c r="W192" i="1"/>
  <c r="X192" i="1"/>
  <c r="W193" i="1"/>
  <c r="X193" i="1"/>
  <c r="W194" i="1"/>
  <c r="X194" i="1"/>
  <c r="W195" i="1"/>
  <c r="X195" i="1"/>
  <c r="W196" i="1"/>
  <c r="X196" i="1"/>
  <c r="W197" i="1"/>
  <c r="X197" i="1"/>
  <c r="W198" i="1"/>
  <c r="X198" i="1"/>
  <c r="W199" i="1"/>
  <c r="X199" i="1"/>
  <c r="W200" i="1"/>
  <c r="X200" i="1"/>
  <c r="W201" i="1"/>
  <c r="X201" i="1"/>
  <c r="W202" i="1"/>
  <c r="X202" i="1"/>
  <c r="W203" i="1"/>
  <c r="X203" i="1"/>
  <c r="W204" i="1"/>
  <c r="X204" i="1"/>
  <c r="W205" i="1"/>
  <c r="X205" i="1"/>
  <c r="W206" i="1"/>
  <c r="X206" i="1"/>
  <c r="W207" i="1"/>
  <c r="X207" i="1"/>
  <c r="W208" i="1"/>
  <c r="X208" i="1"/>
  <c r="W209" i="1"/>
  <c r="X209" i="1"/>
  <c r="W210" i="1"/>
  <c r="X210" i="1"/>
  <c r="W211" i="1"/>
  <c r="X211" i="1"/>
  <c r="W212" i="1"/>
  <c r="X212" i="1"/>
  <c r="W213" i="1"/>
  <c r="X213" i="1"/>
  <c r="W214" i="1"/>
  <c r="X214" i="1"/>
  <c r="W215" i="1"/>
  <c r="X215" i="1"/>
  <c r="W216" i="1"/>
  <c r="X216" i="1"/>
  <c r="W217" i="1"/>
  <c r="X217" i="1"/>
  <c r="W218" i="1"/>
  <c r="X218" i="1"/>
  <c r="W219" i="1"/>
  <c r="X219" i="1"/>
  <c r="W220" i="1"/>
  <c r="X220" i="1"/>
  <c r="W221" i="1"/>
  <c r="X221" i="1"/>
  <c r="W222" i="1"/>
  <c r="X222" i="1"/>
  <c r="W223" i="1"/>
  <c r="X223" i="1"/>
  <c r="W224" i="1"/>
  <c r="X224" i="1"/>
  <c r="W225" i="1"/>
  <c r="X225" i="1"/>
  <c r="W226" i="1"/>
  <c r="X226" i="1"/>
  <c r="W227" i="1"/>
  <c r="X227" i="1"/>
  <c r="W228" i="1"/>
  <c r="X228" i="1"/>
  <c r="W229" i="1"/>
  <c r="X229" i="1"/>
  <c r="W230" i="1"/>
  <c r="X230" i="1"/>
  <c r="W231" i="1"/>
  <c r="X231" i="1"/>
  <c r="W232" i="1"/>
  <c r="X232" i="1"/>
  <c r="W233" i="1"/>
  <c r="X233" i="1"/>
  <c r="W234" i="1"/>
  <c r="X234" i="1"/>
  <c r="W235" i="1"/>
  <c r="X235" i="1"/>
  <c r="W236" i="1"/>
  <c r="X236" i="1"/>
  <c r="W237" i="1"/>
  <c r="X237" i="1"/>
  <c r="W238" i="1"/>
  <c r="X238" i="1"/>
  <c r="W239" i="1"/>
  <c r="X239" i="1"/>
  <c r="W240" i="1"/>
  <c r="X240" i="1"/>
  <c r="W241" i="1"/>
  <c r="X241" i="1"/>
  <c r="W242" i="1"/>
  <c r="X242" i="1"/>
  <c r="W243" i="1"/>
  <c r="X243" i="1"/>
  <c r="W244" i="1"/>
  <c r="X244" i="1"/>
  <c r="W245" i="1"/>
  <c r="X245" i="1"/>
  <c r="W246" i="1"/>
  <c r="X246" i="1"/>
  <c r="W247" i="1"/>
  <c r="X247" i="1"/>
  <c r="W248" i="1"/>
  <c r="X248" i="1"/>
  <c r="W249" i="1"/>
  <c r="X249" i="1"/>
  <c r="W250" i="1"/>
  <c r="X250" i="1"/>
  <c r="W251" i="1"/>
  <c r="X251" i="1"/>
  <c r="W252" i="1"/>
  <c r="X252" i="1"/>
  <c r="W253" i="1"/>
  <c r="X253" i="1"/>
  <c r="W254" i="1"/>
  <c r="X254" i="1"/>
  <c r="W255" i="1"/>
  <c r="X255" i="1"/>
  <c r="W256" i="1"/>
  <c r="X256" i="1"/>
  <c r="W257" i="1"/>
  <c r="X257" i="1"/>
  <c r="W258" i="1"/>
  <c r="X258" i="1"/>
  <c r="W259" i="1"/>
  <c r="X259" i="1"/>
  <c r="W260" i="1"/>
  <c r="X260" i="1"/>
  <c r="W261" i="1"/>
  <c r="X261" i="1"/>
  <c r="W262" i="1"/>
  <c r="X262" i="1"/>
  <c r="W263" i="1"/>
  <c r="X263" i="1"/>
  <c r="W264" i="1"/>
  <c r="X264" i="1"/>
  <c r="W265" i="1"/>
  <c r="X265" i="1"/>
  <c r="W266" i="1"/>
  <c r="X266" i="1"/>
  <c r="W267" i="1"/>
  <c r="X267" i="1"/>
  <c r="W268" i="1"/>
  <c r="X268" i="1"/>
  <c r="W269" i="1"/>
  <c r="X269" i="1"/>
  <c r="W270" i="1"/>
  <c r="X270" i="1"/>
  <c r="W271" i="1"/>
  <c r="X271" i="1"/>
  <c r="W272" i="1"/>
  <c r="X272" i="1"/>
  <c r="W273" i="1"/>
  <c r="X273" i="1"/>
  <c r="W274" i="1"/>
  <c r="X274" i="1"/>
  <c r="W275" i="1"/>
  <c r="X275" i="1"/>
  <c r="W276" i="1"/>
  <c r="X276" i="1"/>
  <c r="W277" i="1"/>
  <c r="X277"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X293" i="1"/>
  <c r="W294" i="1"/>
  <c r="X294" i="1"/>
  <c r="W295" i="1"/>
  <c r="X295" i="1"/>
  <c r="W296" i="1"/>
  <c r="X296" i="1"/>
  <c r="W297" i="1"/>
  <c r="X297" i="1"/>
  <c r="W298" i="1"/>
  <c r="X298" i="1"/>
  <c r="W299" i="1"/>
  <c r="X299" i="1"/>
  <c r="W300" i="1"/>
  <c r="X300" i="1"/>
  <c r="W301" i="1"/>
  <c r="X301" i="1"/>
  <c r="W302" i="1"/>
  <c r="X302" i="1"/>
  <c r="W303" i="1"/>
  <c r="X303" i="1"/>
  <c r="W304" i="1"/>
  <c r="X304" i="1"/>
  <c r="W305" i="1"/>
  <c r="X305" i="1"/>
  <c r="W306" i="1"/>
  <c r="X306" i="1"/>
  <c r="W307" i="1"/>
  <c r="X307" i="1"/>
  <c r="W308" i="1"/>
  <c r="X308" i="1"/>
  <c r="W309" i="1"/>
  <c r="X309" i="1"/>
  <c r="W310" i="1"/>
  <c r="X310" i="1"/>
  <c r="W311" i="1"/>
  <c r="X311" i="1"/>
  <c r="W312" i="1"/>
  <c r="X312" i="1"/>
  <c r="W313" i="1"/>
  <c r="X313" i="1"/>
  <c r="W314" i="1"/>
  <c r="X314" i="1"/>
  <c r="W315" i="1"/>
  <c r="X315" i="1"/>
  <c r="W316" i="1"/>
  <c r="X316" i="1"/>
  <c r="W317" i="1"/>
  <c r="X317" i="1"/>
  <c r="W318" i="1"/>
  <c r="X318" i="1"/>
  <c r="W319" i="1"/>
  <c r="X319" i="1"/>
  <c r="W320" i="1"/>
  <c r="X320" i="1"/>
  <c r="W321" i="1"/>
  <c r="X321" i="1"/>
  <c r="W322" i="1"/>
  <c r="X322" i="1"/>
  <c r="W323" i="1"/>
  <c r="X323" i="1"/>
  <c r="W324" i="1"/>
  <c r="X324" i="1"/>
  <c r="W325" i="1"/>
  <c r="X325" i="1"/>
  <c r="W326" i="1"/>
  <c r="X326" i="1"/>
  <c r="W327" i="1"/>
  <c r="X327" i="1"/>
  <c r="W328" i="1"/>
  <c r="X328" i="1"/>
  <c r="W329" i="1"/>
  <c r="X329" i="1"/>
  <c r="W330" i="1"/>
  <c r="X330" i="1"/>
  <c r="W331" i="1"/>
  <c r="X331" i="1"/>
  <c r="W332" i="1"/>
  <c r="X332" i="1"/>
  <c r="W333" i="1"/>
  <c r="X333" i="1"/>
  <c r="W334" i="1"/>
  <c r="X334" i="1"/>
  <c r="W335" i="1"/>
  <c r="X335" i="1"/>
  <c r="W336" i="1"/>
  <c r="X336" i="1"/>
  <c r="W337" i="1"/>
  <c r="X337" i="1"/>
  <c r="W338" i="1"/>
  <c r="X338" i="1"/>
  <c r="W339" i="1"/>
  <c r="X339" i="1"/>
  <c r="W340" i="1"/>
  <c r="X340" i="1"/>
  <c r="W341" i="1"/>
  <c r="X341" i="1"/>
  <c r="W342" i="1"/>
  <c r="X342" i="1"/>
  <c r="W343" i="1"/>
  <c r="X343" i="1"/>
  <c r="W344" i="1"/>
  <c r="X344" i="1"/>
  <c r="W345" i="1"/>
  <c r="X345" i="1"/>
  <c r="W346" i="1"/>
  <c r="X346" i="1"/>
  <c r="W347" i="1"/>
  <c r="X347" i="1"/>
  <c r="W348" i="1"/>
  <c r="X348" i="1"/>
  <c r="W349" i="1"/>
  <c r="X349" i="1"/>
  <c r="W350" i="1"/>
  <c r="X350" i="1"/>
  <c r="W351" i="1"/>
  <c r="X351" i="1"/>
  <c r="W352" i="1"/>
  <c r="X352" i="1"/>
  <c r="W353" i="1"/>
  <c r="X353" i="1"/>
  <c r="W354" i="1"/>
  <c r="X354" i="1"/>
  <c r="W355" i="1"/>
  <c r="X355" i="1"/>
  <c r="W356" i="1"/>
  <c r="X356" i="1"/>
  <c r="W357" i="1"/>
  <c r="X357" i="1"/>
  <c r="W358" i="1"/>
  <c r="X358" i="1"/>
  <c r="W359" i="1"/>
  <c r="X359" i="1"/>
  <c r="W360" i="1"/>
  <c r="X360" i="1"/>
  <c r="W361" i="1"/>
  <c r="X361" i="1"/>
  <c r="W362" i="1"/>
  <c r="X362" i="1"/>
  <c r="W363" i="1"/>
  <c r="X363" i="1"/>
  <c r="W364" i="1"/>
  <c r="X364" i="1"/>
  <c r="W365" i="1"/>
  <c r="X365" i="1"/>
  <c r="W366" i="1"/>
  <c r="X366" i="1"/>
  <c r="W367" i="1"/>
  <c r="X367" i="1"/>
  <c r="W368" i="1"/>
  <c r="X368" i="1"/>
  <c r="W369" i="1"/>
  <c r="X369" i="1"/>
  <c r="W370" i="1"/>
  <c r="X370" i="1"/>
  <c r="W371" i="1"/>
  <c r="X371" i="1"/>
  <c r="W372" i="1"/>
  <c r="X372" i="1"/>
  <c r="W373" i="1"/>
  <c r="X373" i="1"/>
  <c r="W374" i="1"/>
  <c r="X374" i="1"/>
  <c r="W375" i="1"/>
  <c r="X375" i="1"/>
  <c r="W376" i="1"/>
  <c r="X376" i="1"/>
  <c r="W377" i="1"/>
  <c r="X377" i="1"/>
  <c r="W378" i="1"/>
  <c r="X378" i="1"/>
  <c r="W379" i="1"/>
  <c r="X379" i="1"/>
  <c r="W380" i="1"/>
  <c r="X380" i="1"/>
  <c r="W381" i="1"/>
  <c r="X381" i="1"/>
  <c r="W382" i="1"/>
  <c r="X382" i="1"/>
  <c r="W383" i="1"/>
  <c r="X383" i="1"/>
  <c r="W384" i="1"/>
  <c r="X384" i="1"/>
  <c r="W385" i="1"/>
  <c r="X385" i="1"/>
  <c r="W386" i="1"/>
  <c r="X386" i="1"/>
  <c r="W387" i="1"/>
  <c r="X387" i="1"/>
  <c r="W388" i="1"/>
  <c r="X388" i="1"/>
  <c r="W389" i="1"/>
  <c r="X389" i="1"/>
  <c r="W390" i="1"/>
  <c r="X390" i="1"/>
  <c r="W391" i="1"/>
  <c r="X391" i="1"/>
  <c r="W392" i="1"/>
  <c r="X392" i="1"/>
  <c r="W393" i="1"/>
  <c r="X393" i="1"/>
  <c r="W394" i="1"/>
  <c r="X394" i="1"/>
  <c r="W395" i="1"/>
  <c r="X395" i="1"/>
  <c r="W396" i="1"/>
  <c r="X396" i="1"/>
  <c r="W397" i="1"/>
  <c r="X397" i="1"/>
  <c r="W398" i="1"/>
  <c r="X398" i="1"/>
  <c r="W399" i="1"/>
  <c r="X399" i="1"/>
  <c r="W400" i="1"/>
  <c r="X400" i="1"/>
  <c r="W401" i="1"/>
  <c r="X401" i="1"/>
  <c r="W402" i="1"/>
  <c r="X402" i="1"/>
  <c r="W403" i="1"/>
  <c r="X403" i="1"/>
  <c r="W404" i="1"/>
  <c r="X404" i="1"/>
  <c r="W405" i="1"/>
  <c r="X405" i="1"/>
  <c r="W406" i="1"/>
  <c r="X406" i="1"/>
  <c r="W407" i="1"/>
  <c r="X407" i="1"/>
  <c r="W408" i="1"/>
  <c r="X408" i="1"/>
  <c r="W409" i="1"/>
  <c r="X409" i="1"/>
  <c r="W410" i="1"/>
  <c r="X410" i="1"/>
  <c r="W411" i="1"/>
  <c r="X411" i="1"/>
  <c r="W412" i="1"/>
  <c r="X412" i="1"/>
  <c r="W413" i="1"/>
  <c r="X413" i="1"/>
  <c r="W414" i="1"/>
  <c r="X414" i="1"/>
  <c r="W415" i="1"/>
  <c r="X415" i="1"/>
  <c r="W416" i="1"/>
  <c r="X416" i="1"/>
  <c r="W417" i="1"/>
  <c r="X417" i="1"/>
  <c r="W418" i="1"/>
  <c r="X418" i="1"/>
  <c r="W419" i="1"/>
  <c r="X419" i="1"/>
  <c r="W420" i="1"/>
  <c r="X420" i="1"/>
  <c r="W421" i="1"/>
  <c r="X421" i="1"/>
  <c r="W422" i="1"/>
  <c r="X422" i="1"/>
  <c r="W423" i="1"/>
  <c r="X423" i="1"/>
  <c r="W424" i="1"/>
  <c r="X424" i="1"/>
  <c r="W425" i="1"/>
  <c r="X425" i="1"/>
  <c r="W426" i="1"/>
  <c r="X426" i="1"/>
  <c r="W427" i="1"/>
  <c r="X427" i="1"/>
  <c r="W428" i="1"/>
  <c r="X428" i="1"/>
  <c r="W429" i="1"/>
  <c r="X429" i="1"/>
  <c r="W430" i="1"/>
  <c r="X430" i="1"/>
  <c r="W431" i="1"/>
  <c r="X431" i="1"/>
  <c r="W432" i="1"/>
  <c r="X432" i="1"/>
  <c r="W433" i="1"/>
  <c r="X433" i="1"/>
  <c r="W434" i="1"/>
  <c r="X434" i="1"/>
  <c r="W435" i="1"/>
  <c r="X435" i="1"/>
  <c r="W436" i="1"/>
  <c r="X436" i="1"/>
  <c r="W437" i="1"/>
  <c r="X437" i="1"/>
  <c r="W438" i="1"/>
  <c r="X438" i="1"/>
  <c r="W439" i="1"/>
  <c r="X439" i="1"/>
  <c r="W440" i="1"/>
  <c r="X440" i="1"/>
  <c r="W441" i="1"/>
  <c r="X441" i="1"/>
  <c r="W442" i="1"/>
  <c r="X442" i="1"/>
  <c r="W443" i="1"/>
  <c r="X443" i="1"/>
  <c r="W444" i="1"/>
  <c r="X444" i="1"/>
  <c r="W445" i="1"/>
  <c r="X445" i="1"/>
  <c r="W446" i="1"/>
  <c r="X446" i="1"/>
  <c r="W447" i="1"/>
  <c r="X447" i="1"/>
  <c r="W448" i="1"/>
  <c r="X448" i="1"/>
  <c r="W449" i="1"/>
  <c r="X449" i="1"/>
  <c r="W450" i="1"/>
  <c r="X450" i="1"/>
  <c r="W451" i="1"/>
  <c r="X451" i="1"/>
  <c r="W452" i="1"/>
  <c r="X452" i="1"/>
  <c r="W453" i="1"/>
  <c r="X453" i="1"/>
  <c r="W454" i="1"/>
  <c r="X454" i="1"/>
  <c r="W455" i="1"/>
  <c r="X455" i="1"/>
  <c r="W456" i="1"/>
  <c r="X456" i="1"/>
  <c r="W457" i="1"/>
  <c r="X457" i="1"/>
  <c r="W459" i="1"/>
  <c r="X459" i="1"/>
  <c r="W460" i="1"/>
  <c r="X460" i="1"/>
  <c r="W461" i="1"/>
  <c r="X461" i="1"/>
  <c r="W462" i="1"/>
  <c r="X462" i="1"/>
  <c r="W463" i="1"/>
  <c r="X463" i="1"/>
  <c r="W464" i="1"/>
  <c r="X464" i="1"/>
  <c r="W465" i="1"/>
  <c r="X465" i="1"/>
  <c r="W466" i="1"/>
  <c r="X466" i="1"/>
  <c r="W467" i="1"/>
  <c r="X467" i="1"/>
  <c r="W468" i="1"/>
  <c r="X468" i="1"/>
  <c r="W469" i="1"/>
  <c r="X469" i="1"/>
  <c r="W470" i="1"/>
  <c r="X470" i="1"/>
  <c r="W471" i="1"/>
  <c r="X471" i="1"/>
  <c r="W472" i="1"/>
  <c r="X472" i="1"/>
  <c r="W473" i="1"/>
  <c r="X473" i="1"/>
  <c r="W474" i="1"/>
  <c r="X474" i="1"/>
  <c r="W475" i="1"/>
  <c r="X475" i="1"/>
  <c r="W476" i="1"/>
  <c r="X476" i="1"/>
  <c r="W477" i="1"/>
  <c r="X477" i="1"/>
  <c r="W478" i="1"/>
  <c r="X478" i="1"/>
  <c r="W479" i="1"/>
  <c r="X479" i="1"/>
  <c r="W480" i="1"/>
  <c r="X480" i="1"/>
  <c r="W481" i="1"/>
  <c r="X481" i="1"/>
  <c r="W482" i="1"/>
  <c r="X482" i="1"/>
  <c r="W483" i="1"/>
  <c r="X483" i="1"/>
  <c r="W484" i="1"/>
  <c r="X484" i="1"/>
  <c r="W485" i="1"/>
  <c r="X485" i="1"/>
  <c r="W486" i="1"/>
  <c r="X486" i="1"/>
  <c r="W487" i="1"/>
  <c r="X487" i="1"/>
  <c r="W488" i="1"/>
  <c r="X488" i="1"/>
  <c r="W489" i="1"/>
  <c r="X489" i="1"/>
  <c r="W490" i="1"/>
  <c r="X490" i="1"/>
  <c r="W491" i="1"/>
  <c r="X491" i="1"/>
  <c r="W492" i="1"/>
  <c r="X492" i="1"/>
  <c r="W493" i="1"/>
  <c r="X493" i="1"/>
  <c r="W494" i="1"/>
  <c r="X494" i="1"/>
  <c r="W495" i="1"/>
  <c r="X495" i="1"/>
  <c r="W496" i="1"/>
  <c r="X496" i="1"/>
  <c r="W497" i="1"/>
  <c r="X497" i="1"/>
  <c r="W498" i="1"/>
  <c r="X498" i="1"/>
  <c r="W499" i="1"/>
  <c r="X499" i="1"/>
  <c r="W500" i="1"/>
  <c r="X500" i="1"/>
  <c r="W501" i="1"/>
  <c r="X501" i="1"/>
  <c r="W502" i="1"/>
  <c r="X502" i="1"/>
  <c r="W503" i="1"/>
  <c r="X503" i="1"/>
  <c r="W504" i="1"/>
  <c r="X504" i="1"/>
  <c r="W505" i="1"/>
  <c r="X505" i="1"/>
  <c r="W506" i="1"/>
  <c r="X506" i="1"/>
  <c r="W507" i="1"/>
  <c r="X507" i="1"/>
  <c r="W508" i="1"/>
  <c r="X508" i="1"/>
  <c r="W509" i="1"/>
  <c r="X509" i="1"/>
  <c r="W510" i="1"/>
  <c r="X510" i="1"/>
  <c r="W511" i="1"/>
  <c r="X511" i="1"/>
  <c r="W512" i="1"/>
  <c r="X512" i="1"/>
  <c r="W513" i="1"/>
  <c r="X513" i="1"/>
  <c r="W514" i="1"/>
  <c r="X514" i="1"/>
  <c r="W515" i="1"/>
  <c r="X515" i="1"/>
  <c r="W516" i="1"/>
  <c r="X516" i="1"/>
  <c r="W517" i="1"/>
  <c r="X517" i="1"/>
  <c r="W518" i="1"/>
  <c r="X518" i="1"/>
  <c r="W519" i="1"/>
  <c r="X519" i="1"/>
  <c r="W520" i="1"/>
  <c r="X520" i="1"/>
  <c r="W521" i="1"/>
  <c r="X521" i="1"/>
  <c r="W522" i="1"/>
  <c r="X522" i="1"/>
  <c r="W523" i="1"/>
  <c r="X523" i="1"/>
  <c r="W524" i="1"/>
  <c r="X524" i="1"/>
  <c r="W525" i="1"/>
  <c r="X525" i="1"/>
  <c r="W526" i="1"/>
  <c r="X526" i="1"/>
  <c r="W527" i="1"/>
  <c r="X527" i="1"/>
  <c r="W528" i="1"/>
  <c r="X528" i="1"/>
  <c r="W529" i="1"/>
  <c r="X529" i="1"/>
  <c r="W530" i="1"/>
  <c r="X530" i="1"/>
  <c r="W531" i="1"/>
  <c r="X531" i="1"/>
  <c r="W532" i="1"/>
  <c r="X532" i="1"/>
  <c r="W533" i="1"/>
  <c r="X533" i="1"/>
  <c r="W534" i="1"/>
  <c r="X534" i="1"/>
  <c r="W535" i="1"/>
  <c r="X535" i="1"/>
  <c r="W536" i="1"/>
  <c r="X536" i="1"/>
  <c r="W537" i="1"/>
  <c r="X537" i="1"/>
  <c r="W538" i="1"/>
  <c r="X538" i="1"/>
  <c r="W539" i="1"/>
  <c r="X539" i="1"/>
  <c r="W540" i="1"/>
  <c r="X540" i="1"/>
  <c r="W541" i="1"/>
  <c r="X541" i="1"/>
  <c r="W542" i="1"/>
  <c r="X542" i="1"/>
  <c r="W543" i="1"/>
  <c r="X543" i="1"/>
  <c r="W544" i="1"/>
  <c r="X544" i="1"/>
  <c r="W545" i="1"/>
  <c r="X545" i="1"/>
  <c r="W546" i="1"/>
  <c r="X546" i="1"/>
  <c r="W547" i="1"/>
  <c r="X547" i="1"/>
  <c r="W548" i="1"/>
  <c r="X548" i="1"/>
  <c r="W549" i="1"/>
  <c r="X549" i="1"/>
  <c r="W550" i="1"/>
  <c r="X550" i="1"/>
  <c r="W551" i="1"/>
  <c r="X551" i="1"/>
  <c r="W552" i="1"/>
  <c r="X552" i="1"/>
  <c r="W553" i="1"/>
  <c r="X553" i="1"/>
  <c r="W554" i="1"/>
  <c r="X554" i="1"/>
  <c r="W555" i="1"/>
  <c r="X555" i="1"/>
  <c r="W556" i="1"/>
  <c r="X556" i="1"/>
  <c r="W557" i="1"/>
  <c r="X557" i="1"/>
  <c r="W558" i="1"/>
  <c r="X558" i="1"/>
  <c r="W559" i="1"/>
  <c r="X559" i="1"/>
  <c r="W560" i="1"/>
  <c r="X560" i="1"/>
  <c r="W561" i="1"/>
  <c r="X561" i="1"/>
  <c r="W562" i="1"/>
  <c r="X562" i="1"/>
  <c r="W563" i="1"/>
  <c r="X563" i="1"/>
  <c r="W564" i="1"/>
  <c r="X564" i="1"/>
  <c r="W565" i="1"/>
  <c r="X565" i="1"/>
  <c r="W566" i="1"/>
  <c r="X566" i="1"/>
  <c r="W567" i="1"/>
  <c r="X567" i="1"/>
  <c r="W568" i="1"/>
  <c r="X568" i="1"/>
  <c r="W569" i="1"/>
  <c r="X569" i="1"/>
  <c r="W570" i="1"/>
  <c r="X570" i="1"/>
  <c r="W571" i="1"/>
  <c r="X571" i="1"/>
  <c r="W572" i="1"/>
  <c r="X572" i="1"/>
  <c r="W573" i="1"/>
  <c r="X573" i="1"/>
  <c r="W574" i="1"/>
  <c r="X574" i="1"/>
  <c r="W575" i="1"/>
  <c r="X575" i="1"/>
  <c r="W576" i="1"/>
  <c r="X576" i="1"/>
  <c r="W577" i="1"/>
  <c r="X577" i="1"/>
  <c r="W578" i="1"/>
  <c r="X578" i="1"/>
  <c r="W579" i="1"/>
  <c r="X579" i="1"/>
  <c r="W580" i="1"/>
  <c r="X580" i="1"/>
  <c r="W581" i="1"/>
  <c r="X581" i="1"/>
  <c r="W582" i="1"/>
  <c r="X582" i="1"/>
  <c r="W583" i="1"/>
  <c r="X583" i="1"/>
  <c r="W584" i="1"/>
  <c r="X584" i="1"/>
  <c r="W585" i="1"/>
  <c r="X585" i="1"/>
  <c r="W586" i="1"/>
  <c r="X586" i="1"/>
  <c r="W587" i="1"/>
  <c r="X587" i="1"/>
  <c r="W588" i="1"/>
  <c r="X588" i="1"/>
  <c r="W589" i="1"/>
  <c r="X589" i="1"/>
  <c r="W590" i="1"/>
  <c r="X590" i="1"/>
  <c r="W591" i="1"/>
  <c r="X591" i="1"/>
  <c r="W592" i="1"/>
  <c r="X592" i="1"/>
  <c r="W593" i="1"/>
  <c r="X593" i="1"/>
  <c r="W594" i="1"/>
  <c r="X594" i="1"/>
  <c r="W595" i="1"/>
  <c r="X595" i="1"/>
  <c r="W596" i="1"/>
  <c r="X596" i="1"/>
  <c r="W597" i="1"/>
  <c r="X597" i="1"/>
  <c r="W598" i="1"/>
  <c r="X598" i="1"/>
  <c r="W599" i="1"/>
  <c r="X599" i="1"/>
  <c r="W600" i="1"/>
  <c r="X600" i="1"/>
  <c r="W601" i="1"/>
  <c r="X601" i="1"/>
  <c r="W602" i="1"/>
  <c r="X602" i="1"/>
  <c r="W603" i="1"/>
  <c r="X603" i="1"/>
  <c r="W604" i="1"/>
  <c r="X604" i="1"/>
  <c r="W605" i="1"/>
  <c r="X605" i="1"/>
  <c r="W606" i="1"/>
  <c r="X606" i="1"/>
  <c r="W607" i="1"/>
  <c r="X607" i="1"/>
  <c r="W608" i="1"/>
  <c r="X608" i="1"/>
  <c r="W609" i="1"/>
  <c r="X609" i="1"/>
  <c r="W610" i="1"/>
  <c r="X610" i="1"/>
  <c r="W611" i="1"/>
  <c r="X611" i="1"/>
  <c r="W612" i="1"/>
  <c r="X612" i="1"/>
  <c r="W613" i="1"/>
  <c r="X613" i="1"/>
  <c r="W614" i="1"/>
  <c r="X614" i="1"/>
  <c r="W615" i="1"/>
  <c r="X615" i="1"/>
  <c r="W616" i="1"/>
  <c r="X616" i="1"/>
  <c r="W617" i="1"/>
  <c r="X617" i="1"/>
  <c r="W618" i="1"/>
  <c r="X618" i="1"/>
  <c r="W619" i="1"/>
  <c r="X619" i="1"/>
  <c r="W620" i="1"/>
  <c r="X620" i="1"/>
  <c r="W621" i="1"/>
  <c r="X621" i="1"/>
  <c r="W622" i="1"/>
  <c r="X622" i="1"/>
  <c r="W623" i="1"/>
  <c r="X623" i="1"/>
  <c r="W624" i="1"/>
  <c r="X624" i="1"/>
  <c r="W625" i="1"/>
  <c r="X625" i="1"/>
  <c r="W626" i="1"/>
  <c r="X626" i="1"/>
  <c r="W627" i="1"/>
  <c r="X627" i="1"/>
  <c r="W628" i="1"/>
  <c r="X628" i="1"/>
  <c r="W629" i="1"/>
  <c r="X629" i="1"/>
  <c r="W630" i="1"/>
  <c r="X630" i="1"/>
  <c r="W631" i="1"/>
  <c r="X631" i="1"/>
  <c r="W632" i="1"/>
  <c r="X632" i="1"/>
  <c r="W633" i="1"/>
  <c r="X633" i="1"/>
  <c r="W634" i="1"/>
  <c r="X634" i="1"/>
  <c r="W635" i="1"/>
  <c r="X635" i="1"/>
  <c r="W636" i="1"/>
  <c r="X636" i="1"/>
  <c r="W637" i="1"/>
  <c r="X637" i="1"/>
  <c r="W638" i="1"/>
  <c r="X638" i="1"/>
  <c r="W639" i="1"/>
  <c r="X639" i="1"/>
  <c r="W640" i="1"/>
  <c r="X640" i="1"/>
  <c r="W641" i="1"/>
  <c r="X641" i="1"/>
  <c r="W642" i="1"/>
  <c r="X642" i="1"/>
  <c r="W643" i="1"/>
  <c r="X643" i="1"/>
  <c r="W644" i="1"/>
  <c r="X644" i="1"/>
  <c r="W645" i="1"/>
  <c r="X645" i="1"/>
  <c r="W646" i="1"/>
  <c r="X646" i="1"/>
  <c r="W647" i="1"/>
  <c r="X647" i="1"/>
  <c r="W648" i="1"/>
  <c r="X648" i="1"/>
  <c r="W649" i="1"/>
  <c r="X649" i="1"/>
  <c r="W650" i="1"/>
  <c r="X650" i="1"/>
  <c r="W651" i="1"/>
  <c r="X651" i="1"/>
  <c r="W652" i="1"/>
  <c r="X652" i="1"/>
  <c r="W653" i="1"/>
  <c r="X653" i="1"/>
  <c r="W654" i="1"/>
  <c r="X654" i="1"/>
  <c r="W655" i="1"/>
  <c r="X655" i="1"/>
  <c r="W656" i="1"/>
  <c r="X656" i="1"/>
  <c r="W657" i="1"/>
  <c r="X657" i="1"/>
  <c r="W658" i="1"/>
  <c r="X658" i="1"/>
  <c r="W659" i="1"/>
  <c r="X659" i="1"/>
  <c r="W660" i="1"/>
  <c r="X660" i="1"/>
  <c r="W661" i="1"/>
  <c r="X661" i="1"/>
  <c r="W662" i="1"/>
  <c r="X662" i="1"/>
  <c r="W663" i="1"/>
  <c r="X663" i="1"/>
  <c r="W664" i="1"/>
  <c r="X664" i="1"/>
  <c r="W665" i="1"/>
  <c r="X665" i="1"/>
  <c r="W666" i="1"/>
  <c r="X666" i="1"/>
  <c r="W667" i="1"/>
  <c r="X667" i="1"/>
  <c r="W668" i="1"/>
  <c r="X668" i="1"/>
  <c r="W669" i="1"/>
  <c r="X669" i="1"/>
  <c r="W670" i="1"/>
  <c r="X670" i="1"/>
  <c r="W671" i="1"/>
  <c r="X671" i="1"/>
  <c r="W672" i="1"/>
  <c r="X672" i="1"/>
  <c r="W673" i="1"/>
  <c r="X673" i="1"/>
  <c r="W674" i="1"/>
  <c r="X674" i="1"/>
  <c r="W675" i="1"/>
  <c r="X675" i="1"/>
  <c r="W676" i="1"/>
  <c r="X676" i="1"/>
  <c r="W677" i="1"/>
  <c r="X677" i="1"/>
  <c r="W678" i="1"/>
  <c r="X678" i="1"/>
  <c r="W679" i="1"/>
  <c r="X679" i="1"/>
  <c r="W680" i="1"/>
  <c r="X680" i="1"/>
  <c r="W681" i="1"/>
  <c r="X681" i="1"/>
  <c r="W682" i="1"/>
  <c r="X682" i="1"/>
  <c r="W683" i="1"/>
  <c r="X683" i="1"/>
  <c r="W684" i="1"/>
  <c r="X684" i="1"/>
  <c r="W685" i="1"/>
  <c r="X685" i="1"/>
  <c r="W686" i="1"/>
  <c r="X686" i="1"/>
  <c r="W687" i="1"/>
  <c r="X687" i="1"/>
  <c r="W688" i="1"/>
  <c r="X688" i="1"/>
  <c r="W689" i="1"/>
  <c r="X689" i="1"/>
  <c r="W690" i="1"/>
  <c r="X690" i="1"/>
  <c r="W691" i="1"/>
  <c r="X691" i="1"/>
  <c r="W692" i="1"/>
  <c r="X692" i="1"/>
  <c r="W693" i="1"/>
  <c r="X693" i="1"/>
  <c r="W694" i="1"/>
  <c r="X694" i="1"/>
  <c r="W695" i="1"/>
  <c r="X695" i="1"/>
  <c r="W696" i="1"/>
  <c r="X696" i="1"/>
  <c r="W697" i="1"/>
  <c r="X697" i="1"/>
  <c r="W698" i="1"/>
  <c r="X698" i="1"/>
  <c r="W699" i="1"/>
  <c r="X699" i="1"/>
  <c r="W700" i="1"/>
  <c r="X700" i="1"/>
  <c r="W701" i="1"/>
  <c r="X701" i="1"/>
  <c r="W702" i="1"/>
  <c r="X702" i="1"/>
  <c r="W703" i="1"/>
  <c r="X703" i="1"/>
  <c r="W704" i="1"/>
  <c r="X704" i="1"/>
  <c r="W705" i="1"/>
  <c r="X705" i="1"/>
  <c r="W706" i="1"/>
  <c r="X706" i="1"/>
  <c r="W707" i="1"/>
  <c r="X707" i="1"/>
  <c r="W708" i="1"/>
  <c r="X708" i="1"/>
  <c r="W709" i="1"/>
  <c r="X709" i="1"/>
  <c r="W710" i="1"/>
  <c r="X710" i="1"/>
  <c r="W711" i="1"/>
  <c r="X711" i="1"/>
  <c r="W712" i="1"/>
  <c r="X712" i="1"/>
  <c r="W713" i="1"/>
  <c r="X713" i="1"/>
  <c r="W714" i="1"/>
  <c r="X714" i="1"/>
  <c r="W715" i="1"/>
  <c r="X715" i="1"/>
  <c r="W716" i="1"/>
  <c r="X716" i="1"/>
  <c r="W717" i="1"/>
  <c r="X717" i="1"/>
  <c r="W718" i="1"/>
  <c r="X718" i="1"/>
  <c r="W719" i="1"/>
  <c r="X719" i="1"/>
  <c r="W720" i="1"/>
  <c r="X720" i="1"/>
  <c r="W721" i="1"/>
  <c r="X721" i="1"/>
  <c r="W722" i="1"/>
  <c r="X722" i="1"/>
  <c r="W723" i="1"/>
  <c r="X723" i="1"/>
  <c r="W724" i="1"/>
  <c r="X724" i="1"/>
  <c r="W725" i="1"/>
  <c r="X725" i="1"/>
  <c r="W726" i="1"/>
  <c r="X726" i="1"/>
  <c r="W727" i="1"/>
  <c r="X727" i="1"/>
  <c r="W728" i="1"/>
  <c r="X728" i="1"/>
  <c r="W729" i="1"/>
  <c r="X729" i="1"/>
  <c r="W730" i="1"/>
  <c r="X730" i="1"/>
  <c r="W731" i="1"/>
  <c r="X731" i="1"/>
  <c r="W732" i="1"/>
  <c r="X732" i="1"/>
  <c r="W733" i="1"/>
  <c r="X733" i="1"/>
  <c r="W734" i="1"/>
  <c r="X734" i="1"/>
  <c r="W735" i="1"/>
  <c r="X735" i="1"/>
  <c r="W736" i="1"/>
  <c r="X736" i="1"/>
  <c r="W737" i="1"/>
  <c r="X737" i="1"/>
  <c r="W738" i="1"/>
  <c r="X738" i="1"/>
  <c r="W739" i="1"/>
  <c r="X739" i="1"/>
  <c r="W740" i="1"/>
  <c r="X740" i="1"/>
  <c r="W741" i="1"/>
  <c r="X741" i="1"/>
  <c r="W742" i="1"/>
  <c r="X742" i="1"/>
  <c r="W743" i="1"/>
  <c r="X743" i="1"/>
  <c r="W744" i="1"/>
  <c r="X744" i="1"/>
  <c r="W745" i="1"/>
  <c r="X745" i="1"/>
  <c r="W746" i="1"/>
  <c r="X746" i="1"/>
  <c r="W747" i="1"/>
  <c r="X747" i="1"/>
  <c r="W748" i="1"/>
  <c r="X748" i="1"/>
  <c r="W749" i="1"/>
  <c r="X749" i="1"/>
  <c r="W750" i="1"/>
  <c r="X750" i="1"/>
  <c r="W751" i="1"/>
  <c r="X751" i="1"/>
  <c r="W752" i="1"/>
  <c r="X752" i="1"/>
  <c r="W753" i="1"/>
  <c r="X753" i="1"/>
  <c r="W754" i="1"/>
  <c r="X754" i="1"/>
  <c r="W755" i="1"/>
  <c r="X755" i="1"/>
  <c r="W756" i="1"/>
  <c r="X756" i="1"/>
  <c r="W757" i="1"/>
  <c r="X757" i="1"/>
  <c r="W758" i="1"/>
  <c r="X758" i="1"/>
  <c r="W759" i="1"/>
  <c r="X759" i="1"/>
  <c r="W760" i="1"/>
  <c r="X760" i="1"/>
  <c r="W761" i="1"/>
  <c r="X761" i="1"/>
  <c r="W762" i="1"/>
  <c r="X762" i="1"/>
  <c r="W763" i="1"/>
  <c r="X763" i="1"/>
  <c r="W764" i="1"/>
  <c r="X764" i="1"/>
  <c r="W765" i="1"/>
  <c r="X765" i="1"/>
  <c r="W766" i="1"/>
  <c r="X766" i="1"/>
  <c r="W767" i="1"/>
  <c r="X767" i="1"/>
  <c r="W768" i="1"/>
  <c r="X768" i="1"/>
  <c r="W769" i="1"/>
  <c r="X769" i="1"/>
  <c r="W770" i="1"/>
  <c r="X770" i="1"/>
  <c r="W771" i="1"/>
  <c r="X771" i="1"/>
  <c r="W772" i="1"/>
  <c r="X772" i="1"/>
  <c r="W773" i="1"/>
  <c r="X773" i="1"/>
  <c r="W774" i="1"/>
  <c r="X774" i="1"/>
  <c r="W775" i="1"/>
  <c r="X775" i="1"/>
  <c r="W776" i="1"/>
  <c r="X776" i="1"/>
  <c r="W777" i="1"/>
  <c r="X777" i="1"/>
  <c r="W778" i="1"/>
  <c r="X778" i="1"/>
  <c r="W779" i="1"/>
  <c r="X779" i="1"/>
  <c r="W780" i="1"/>
  <c r="X780" i="1"/>
  <c r="W781" i="1"/>
  <c r="X781" i="1"/>
  <c r="W782" i="1"/>
  <c r="X782" i="1"/>
  <c r="W783" i="1"/>
  <c r="X783" i="1"/>
  <c r="W784" i="1"/>
  <c r="X784" i="1"/>
  <c r="W785" i="1"/>
  <c r="X785" i="1"/>
  <c r="W786" i="1"/>
  <c r="X786" i="1"/>
  <c r="W787" i="1"/>
  <c r="X787" i="1"/>
  <c r="W788" i="1"/>
  <c r="X788" i="1"/>
  <c r="W789" i="1"/>
  <c r="X789" i="1"/>
  <c r="W790" i="1"/>
  <c r="X790" i="1"/>
  <c r="W791" i="1"/>
  <c r="X791" i="1"/>
  <c r="W792" i="1"/>
  <c r="X792" i="1"/>
  <c r="W793" i="1"/>
  <c r="X793" i="1"/>
  <c r="W794" i="1"/>
  <c r="X794" i="1"/>
  <c r="W795" i="1"/>
  <c r="X795" i="1"/>
  <c r="W796" i="1"/>
  <c r="X796" i="1"/>
  <c r="W797" i="1"/>
  <c r="X797" i="1"/>
  <c r="W798" i="1"/>
  <c r="X798" i="1"/>
  <c r="W799" i="1"/>
  <c r="X799" i="1"/>
  <c r="W800" i="1"/>
  <c r="X800" i="1"/>
  <c r="W801" i="1"/>
  <c r="X801" i="1"/>
  <c r="W802" i="1"/>
  <c r="X802" i="1"/>
  <c r="W803" i="1"/>
  <c r="X803" i="1"/>
  <c r="W804" i="1"/>
  <c r="X804" i="1"/>
  <c r="W805" i="1"/>
  <c r="X805" i="1"/>
  <c r="W806" i="1"/>
  <c r="X806" i="1"/>
  <c r="W807" i="1"/>
  <c r="X807" i="1"/>
  <c r="W808" i="1"/>
  <c r="X808" i="1"/>
  <c r="W809" i="1"/>
  <c r="X809" i="1"/>
  <c r="W810" i="1"/>
  <c r="X810" i="1"/>
  <c r="W811" i="1"/>
  <c r="X811" i="1"/>
  <c r="W812" i="1"/>
  <c r="X812" i="1"/>
  <c r="W813" i="1"/>
  <c r="X813" i="1"/>
  <c r="W814" i="1"/>
  <c r="X814" i="1"/>
  <c r="W815" i="1"/>
  <c r="X815" i="1"/>
  <c r="W816" i="1"/>
  <c r="X816" i="1"/>
  <c r="W817" i="1"/>
  <c r="X817" i="1"/>
  <c r="W818" i="1"/>
  <c r="X818" i="1"/>
  <c r="W819" i="1"/>
  <c r="X819" i="1"/>
  <c r="W820" i="1"/>
  <c r="X820" i="1"/>
  <c r="W821" i="1"/>
  <c r="X821" i="1"/>
  <c r="W822" i="1"/>
  <c r="X822" i="1"/>
  <c r="W823" i="1"/>
  <c r="X823" i="1"/>
  <c r="W824" i="1"/>
  <c r="X824" i="1"/>
  <c r="W825" i="1"/>
  <c r="X825" i="1"/>
  <c r="W826" i="1"/>
  <c r="X826" i="1"/>
  <c r="W827" i="1"/>
  <c r="X827" i="1"/>
  <c r="W828" i="1"/>
  <c r="X828" i="1"/>
  <c r="W829" i="1"/>
  <c r="X829" i="1"/>
  <c r="W830" i="1"/>
  <c r="X830" i="1"/>
  <c r="W831" i="1"/>
  <c r="X831" i="1"/>
  <c r="W832" i="1"/>
  <c r="X832" i="1"/>
  <c r="W833" i="1"/>
  <c r="X833" i="1"/>
  <c r="W834" i="1"/>
  <c r="X834" i="1"/>
  <c r="W835" i="1"/>
  <c r="X835" i="1"/>
  <c r="W836" i="1"/>
  <c r="X836" i="1"/>
  <c r="W837" i="1"/>
  <c r="X837" i="1"/>
  <c r="W838" i="1"/>
  <c r="X838" i="1"/>
  <c r="W839" i="1"/>
  <c r="X839" i="1"/>
  <c r="W840" i="1"/>
  <c r="X840" i="1"/>
  <c r="W841" i="1"/>
  <c r="X841" i="1"/>
  <c r="W842" i="1"/>
  <c r="X842" i="1"/>
  <c r="W843" i="1"/>
  <c r="X843" i="1"/>
  <c r="W844" i="1"/>
  <c r="X844" i="1"/>
  <c r="W845" i="1"/>
  <c r="X845" i="1"/>
  <c r="W846" i="1"/>
  <c r="X846" i="1"/>
  <c r="W847" i="1"/>
  <c r="X847" i="1"/>
  <c r="W848" i="1"/>
  <c r="X848" i="1"/>
  <c r="W849" i="1"/>
  <c r="X849" i="1"/>
  <c r="W850" i="1"/>
  <c r="X850" i="1"/>
  <c r="W851" i="1"/>
  <c r="X851" i="1"/>
  <c r="W852" i="1"/>
  <c r="X852" i="1"/>
  <c r="W853" i="1"/>
  <c r="X853" i="1"/>
  <c r="W854" i="1"/>
  <c r="X854" i="1"/>
  <c r="W855" i="1"/>
  <c r="X855" i="1"/>
  <c r="W856" i="1"/>
  <c r="X856" i="1"/>
  <c r="W857" i="1"/>
  <c r="X857" i="1"/>
  <c r="W858" i="1"/>
  <c r="X858" i="1"/>
  <c r="W859" i="1"/>
  <c r="X859" i="1"/>
  <c r="W860" i="1"/>
  <c r="X860" i="1"/>
  <c r="W861" i="1"/>
  <c r="X861" i="1"/>
  <c r="W862" i="1"/>
  <c r="X862" i="1"/>
  <c r="W863" i="1"/>
  <c r="X863" i="1"/>
  <c r="W864" i="1"/>
  <c r="X864" i="1"/>
  <c r="W865" i="1"/>
  <c r="X865" i="1"/>
  <c r="W866" i="1"/>
  <c r="X866" i="1"/>
  <c r="W867" i="1"/>
  <c r="X867" i="1"/>
  <c r="W868" i="1"/>
  <c r="X868" i="1"/>
  <c r="W869" i="1"/>
  <c r="X869" i="1"/>
  <c r="W870" i="1"/>
  <c r="X870" i="1"/>
  <c r="W871" i="1"/>
  <c r="X871" i="1"/>
  <c r="W872" i="1"/>
  <c r="X872" i="1"/>
  <c r="W873" i="1"/>
  <c r="X873" i="1"/>
  <c r="W874" i="1"/>
  <c r="X874" i="1"/>
  <c r="W875" i="1"/>
  <c r="X875" i="1"/>
  <c r="W876" i="1"/>
  <c r="X876" i="1"/>
  <c r="W877" i="1"/>
  <c r="X877" i="1"/>
  <c r="W878" i="1"/>
  <c r="X878" i="1"/>
  <c r="W879" i="1"/>
  <c r="X879" i="1"/>
  <c r="W880" i="1"/>
  <c r="X880" i="1"/>
  <c r="W881" i="1"/>
  <c r="X881" i="1"/>
  <c r="W882" i="1"/>
  <c r="X882" i="1"/>
  <c r="W883" i="1"/>
  <c r="X883" i="1"/>
  <c r="W884" i="1"/>
  <c r="X884" i="1"/>
  <c r="W885" i="1"/>
  <c r="X885" i="1"/>
  <c r="W886" i="1"/>
  <c r="X886" i="1"/>
  <c r="W887" i="1"/>
  <c r="X887" i="1"/>
  <c r="W888" i="1"/>
  <c r="X888" i="1"/>
  <c r="W889" i="1"/>
  <c r="X889" i="1"/>
  <c r="W890" i="1"/>
  <c r="X890" i="1"/>
  <c r="W891" i="1"/>
  <c r="X891" i="1"/>
  <c r="W892" i="1"/>
  <c r="X892" i="1"/>
  <c r="W893" i="1"/>
  <c r="X893" i="1"/>
  <c r="W894" i="1"/>
  <c r="X894" i="1"/>
  <c r="W895" i="1"/>
  <c r="X895" i="1"/>
  <c r="W896" i="1"/>
  <c r="X896" i="1"/>
  <c r="W897" i="1"/>
  <c r="X897" i="1"/>
  <c r="W898" i="1"/>
  <c r="X898" i="1"/>
  <c r="W899" i="1"/>
  <c r="X899" i="1"/>
  <c r="W900" i="1"/>
  <c r="X900" i="1"/>
  <c r="W901" i="1"/>
  <c r="X901" i="1"/>
  <c r="W902" i="1"/>
  <c r="X902" i="1"/>
  <c r="W903" i="1"/>
  <c r="X903" i="1"/>
  <c r="W904" i="1"/>
  <c r="X904" i="1"/>
  <c r="W905" i="1"/>
  <c r="X905" i="1"/>
  <c r="W906" i="1"/>
  <c r="X906" i="1"/>
  <c r="W907" i="1"/>
  <c r="X907" i="1"/>
  <c r="W908" i="1"/>
  <c r="X908" i="1"/>
  <c r="W909" i="1"/>
  <c r="X909" i="1"/>
  <c r="W910" i="1"/>
  <c r="X910" i="1"/>
  <c r="W911" i="1"/>
  <c r="X911" i="1"/>
  <c r="W912" i="1"/>
  <c r="X912" i="1"/>
  <c r="W913" i="1"/>
  <c r="X913" i="1"/>
  <c r="W914" i="1"/>
  <c r="X914" i="1"/>
  <c r="W915" i="1"/>
  <c r="X915" i="1"/>
  <c r="W916" i="1"/>
  <c r="X916" i="1"/>
  <c r="W917" i="1"/>
  <c r="X917" i="1"/>
  <c r="W918" i="1"/>
  <c r="X918" i="1"/>
  <c r="W919" i="1"/>
  <c r="X919" i="1"/>
  <c r="W920" i="1"/>
  <c r="X920" i="1"/>
  <c r="W921" i="1"/>
  <c r="X921" i="1"/>
  <c r="W922" i="1"/>
  <c r="X922" i="1"/>
  <c r="W923" i="1"/>
  <c r="X923" i="1"/>
  <c r="W924" i="1"/>
  <c r="X924" i="1"/>
  <c r="W925" i="1"/>
  <c r="X925" i="1"/>
  <c r="W926" i="1"/>
  <c r="X926" i="1"/>
  <c r="W927" i="1"/>
  <c r="X927" i="1"/>
  <c r="W928" i="1"/>
  <c r="X928" i="1"/>
  <c r="W929" i="1"/>
  <c r="X929" i="1"/>
  <c r="W930" i="1"/>
  <c r="X930" i="1"/>
  <c r="W931" i="1"/>
  <c r="X931" i="1"/>
  <c r="W932" i="1"/>
  <c r="X932" i="1"/>
  <c r="W933" i="1"/>
  <c r="X933" i="1"/>
  <c r="W934" i="1"/>
  <c r="X934" i="1"/>
  <c r="W935" i="1"/>
  <c r="X935" i="1"/>
  <c r="W936" i="1"/>
  <c r="X936" i="1"/>
  <c r="W937" i="1"/>
  <c r="X937" i="1"/>
  <c r="W938" i="1"/>
  <c r="X938" i="1"/>
  <c r="W939" i="1"/>
  <c r="X939" i="1"/>
  <c r="W940" i="1"/>
  <c r="X940" i="1"/>
  <c r="W941" i="1"/>
  <c r="X941" i="1"/>
  <c r="W942" i="1"/>
  <c r="X942" i="1"/>
  <c r="W943" i="1"/>
  <c r="X943" i="1"/>
  <c r="W944" i="1"/>
  <c r="X944" i="1"/>
  <c r="W945" i="1"/>
  <c r="X945" i="1"/>
  <c r="W946" i="1"/>
  <c r="X946" i="1"/>
  <c r="W947" i="1"/>
  <c r="X947" i="1"/>
  <c r="W948" i="1"/>
  <c r="X948" i="1"/>
  <c r="W949" i="1"/>
  <c r="X949" i="1"/>
  <c r="W950" i="1"/>
  <c r="X950" i="1"/>
  <c r="W951" i="1"/>
  <c r="X951" i="1"/>
  <c r="W952" i="1"/>
  <c r="X952" i="1"/>
  <c r="W953" i="1"/>
  <c r="X953" i="1"/>
  <c r="W954" i="1"/>
  <c r="X954" i="1"/>
  <c r="W955" i="1"/>
  <c r="X955" i="1"/>
  <c r="W956" i="1"/>
  <c r="X956" i="1"/>
  <c r="W957" i="1"/>
  <c r="X957" i="1"/>
  <c r="W958" i="1"/>
  <c r="X958" i="1"/>
  <c r="W959" i="1"/>
  <c r="X959" i="1"/>
  <c r="W960" i="1"/>
  <c r="X960" i="1"/>
  <c r="W961" i="1"/>
  <c r="X961" i="1"/>
  <c r="W962" i="1"/>
  <c r="X962" i="1"/>
  <c r="W963" i="1"/>
  <c r="X963" i="1"/>
  <c r="W964" i="1"/>
  <c r="X964" i="1"/>
  <c r="W965" i="1"/>
  <c r="X965" i="1"/>
  <c r="W966" i="1"/>
  <c r="X966" i="1"/>
  <c r="W967" i="1"/>
  <c r="X967" i="1"/>
  <c r="W968" i="1"/>
  <c r="X968" i="1"/>
  <c r="W969" i="1"/>
  <c r="X969" i="1"/>
  <c r="W970" i="1"/>
  <c r="X970" i="1"/>
  <c r="W971" i="1"/>
  <c r="X971" i="1"/>
  <c r="W972" i="1"/>
  <c r="X972" i="1"/>
  <c r="W973" i="1"/>
  <c r="X973" i="1"/>
  <c r="W974" i="1"/>
  <c r="X974" i="1"/>
  <c r="W975" i="1"/>
  <c r="X975" i="1"/>
  <c r="W976" i="1"/>
  <c r="X976" i="1"/>
  <c r="W977" i="1"/>
  <c r="X977" i="1"/>
  <c r="W978" i="1"/>
  <c r="X978" i="1"/>
  <c r="W979" i="1"/>
  <c r="X979" i="1"/>
  <c r="W980" i="1"/>
  <c r="X980" i="1"/>
  <c r="W981" i="1"/>
  <c r="X981" i="1"/>
  <c r="W982" i="1"/>
  <c r="X982" i="1"/>
  <c r="W983" i="1"/>
  <c r="X983" i="1"/>
  <c r="W984" i="1"/>
  <c r="X984" i="1"/>
  <c r="W985" i="1"/>
  <c r="X985" i="1"/>
  <c r="W986" i="1"/>
  <c r="X986" i="1"/>
  <c r="W987" i="1"/>
  <c r="X987" i="1"/>
  <c r="W988" i="1"/>
  <c r="X988" i="1"/>
  <c r="W989" i="1"/>
  <c r="X989" i="1"/>
  <c r="W990" i="1"/>
  <c r="X990" i="1"/>
  <c r="W991" i="1"/>
  <c r="X991" i="1"/>
  <c r="W992" i="1"/>
  <c r="X992" i="1"/>
  <c r="W993" i="1"/>
  <c r="X993" i="1"/>
  <c r="W994" i="1"/>
  <c r="X994" i="1"/>
  <c r="W995" i="1"/>
  <c r="X995" i="1"/>
  <c r="W996" i="1"/>
  <c r="X996"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2" i="1"/>
  <c r="AR996" i="1" l="1"/>
  <c r="AA996" i="1"/>
  <c r="AR995" i="1"/>
  <c r="AA995" i="1"/>
  <c r="AR994" i="1"/>
  <c r="AA994" i="1"/>
  <c r="AR993" i="1"/>
  <c r="AA993" i="1"/>
  <c r="AR992" i="1"/>
  <c r="AA992" i="1"/>
  <c r="AR991" i="1"/>
  <c r="AA991" i="1"/>
  <c r="AR990" i="1"/>
  <c r="AA990" i="1"/>
  <c r="AR989" i="1"/>
  <c r="AA989" i="1"/>
  <c r="AR988" i="1"/>
  <c r="AA988" i="1"/>
  <c r="AR987" i="1"/>
  <c r="AA987" i="1"/>
  <c r="AR986" i="1"/>
  <c r="AA986" i="1"/>
  <c r="AR985" i="1"/>
  <c r="AA985" i="1"/>
  <c r="AR984" i="1"/>
  <c r="AA984" i="1"/>
  <c r="AR983" i="1"/>
  <c r="AA983" i="1"/>
  <c r="AR982" i="1"/>
  <c r="AA982" i="1"/>
  <c r="AR981" i="1"/>
  <c r="AA981" i="1"/>
  <c r="AR980" i="1"/>
  <c r="AA980" i="1"/>
  <c r="AR979" i="1"/>
  <c r="AA979" i="1"/>
  <c r="AR978" i="1"/>
  <c r="AA978" i="1"/>
  <c r="AR977" i="1"/>
  <c r="AA977" i="1"/>
  <c r="AR976" i="1"/>
  <c r="AA976" i="1"/>
  <c r="AR975" i="1"/>
  <c r="AA975" i="1"/>
  <c r="AR974" i="1"/>
  <c r="AA974" i="1"/>
  <c r="AR973" i="1"/>
  <c r="AA973" i="1"/>
  <c r="AR972" i="1"/>
  <c r="AA972" i="1"/>
  <c r="AR971" i="1"/>
  <c r="AA971" i="1"/>
  <c r="AR970" i="1"/>
  <c r="AA970" i="1"/>
  <c r="AR969" i="1"/>
  <c r="AA969" i="1"/>
  <c r="AR968" i="1"/>
  <c r="AA968" i="1"/>
  <c r="AR967" i="1"/>
  <c r="AA967" i="1"/>
  <c r="AR966" i="1"/>
  <c r="AA966" i="1"/>
  <c r="AR965" i="1"/>
  <c r="AA965" i="1"/>
  <c r="AR964" i="1"/>
  <c r="AA964" i="1"/>
  <c r="AR963" i="1"/>
  <c r="AA963" i="1"/>
  <c r="AR962" i="1"/>
  <c r="AA962" i="1"/>
  <c r="AR961" i="1"/>
  <c r="AA961" i="1"/>
  <c r="AR960" i="1"/>
  <c r="AA960" i="1"/>
  <c r="AR959" i="1"/>
  <c r="AA959" i="1"/>
  <c r="AR958" i="1"/>
  <c r="AA958" i="1"/>
  <c r="AR957" i="1"/>
  <c r="AA957" i="1"/>
  <c r="AR956" i="1"/>
  <c r="AA956" i="1"/>
  <c r="AR955" i="1"/>
  <c r="AA955" i="1"/>
  <c r="AR954" i="1"/>
  <c r="AA954" i="1"/>
  <c r="AR953" i="1"/>
  <c r="AA953" i="1"/>
  <c r="AR952" i="1"/>
  <c r="AA952" i="1"/>
  <c r="AR951" i="1"/>
  <c r="AA951" i="1"/>
  <c r="AR950" i="1"/>
  <c r="AA950" i="1"/>
  <c r="AR949" i="1"/>
  <c r="AA949" i="1"/>
  <c r="AR948" i="1"/>
  <c r="AA948" i="1"/>
  <c r="AR947" i="1"/>
  <c r="AA947" i="1"/>
  <c r="AR946" i="1"/>
  <c r="AA946" i="1"/>
  <c r="AR945" i="1"/>
  <c r="AA945" i="1"/>
  <c r="AR944" i="1"/>
  <c r="AA944" i="1"/>
  <c r="AR943" i="1"/>
  <c r="AA943" i="1"/>
  <c r="AR942" i="1"/>
  <c r="AA942" i="1"/>
  <c r="AR941" i="1"/>
  <c r="AA941" i="1"/>
  <c r="AR940" i="1"/>
  <c r="AA940" i="1"/>
  <c r="AR939" i="1"/>
  <c r="AA939" i="1"/>
  <c r="AR938" i="1"/>
  <c r="AA938" i="1"/>
  <c r="AR937" i="1"/>
  <c r="AA937" i="1"/>
  <c r="AR936" i="1"/>
  <c r="AA936" i="1"/>
  <c r="AR935" i="1"/>
  <c r="AA935" i="1"/>
  <c r="AR934" i="1"/>
  <c r="AA934" i="1"/>
  <c r="AR933" i="1"/>
  <c r="AA933" i="1"/>
  <c r="AR932" i="1"/>
  <c r="AA932" i="1"/>
  <c r="AR931" i="1"/>
  <c r="AA931" i="1"/>
  <c r="AR930" i="1"/>
  <c r="AA930" i="1"/>
  <c r="AR929" i="1"/>
  <c r="AA929" i="1"/>
  <c r="AR928" i="1"/>
  <c r="AA928" i="1"/>
  <c r="AR927" i="1"/>
  <c r="AA927" i="1"/>
  <c r="AR926" i="1"/>
  <c r="AA926" i="1"/>
  <c r="AR925" i="1"/>
  <c r="AA925" i="1"/>
  <c r="AR924" i="1"/>
  <c r="AA924" i="1"/>
  <c r="AR923" i="1"/>
  <c r="AA923" i="1"/>
  <c r="AR922" i="1"/>
  <c r="AA922" i="1"/>
  <c r="AR921" i="1"/>
  <c r="AA921" i="1"/>
  <c r="AR920" i="1"/>
  <c r="AA920" i="1"/>
  <c r="AR919" i="1"/>
  <c r="AA919" i="1"/>
  <c r="AR918" i="1"/>
  <c r="AA918" i="1"/>
  <c r="AR917" i="1"/>
  <c r="AA917" i="1"/>
  <c r="AR916" i="1"/>
  <c r="AA916" i="1"/>
  <c r="AR915" i="1"/>
  <c r="AA915" i="1"/>
  <c r="AR914" i="1"/>
  <c r="AA914" i="1"/>
  <c r="AR913" i="1"/>
  <c r="AA913" i="1"/>
  <c r="AR912" i="1"/>
  <c r="AA912" i="1"/>
  <c r="AR911" i="1"/>
  <c r="AA911" i="1"/>
  <c r="AR910" i="1"/>
  <c r="AA910" i="1"/>
  <c r="AR909" i="1"/>
  <c r="AA909" i="1"/>
  <c r="AR908" i="1"/>
  <c r="AA908" i="1"/>
  <c r="AR907" i="1"/>
  <c r="AA907" i="1"/>
  <c r="AR906" i="1"/>
  <c r="AA906" i="1"/>
  <c r="AR905" i="1"/>
  <c r="AA905" i="1"/>
  <c r="AR904" i="1"/>
  <c r="AA904" i="1"/>
  <c r="AR903" i="1"/>
  <c r="AA903" i="1"/>
  <c r="AR902" i="1"/>
  <c r="AA902" i="1"/>
  <c r="AR901" i="1"/>
  <c r="AA901" i="1"/>
  <c r="AR900" i="1"/>
  <c r="AA900" i="1"/>
  <c r="AR899" i="1"/>
  <c r="AA899" i="1"/>
  <c r="AR898" i="1"/>
  <c r="AA898" i="1"/>
  <c r="AR897" i="1"/>
  <c r="AA897" i="1"/>
  <c r="AR896" i="1"/>
  <c r="AA896" i="1"/>
  <c r="AR895" i="1"/>
  <c r="AA895" i="1"/>
  <c r="AR894" i="1"/>
  <c r="AA894" i="1"/>
  <c r="AR893" i="1"/>
  <c r="AA893" i="1"/>
  <c r="AR892" i="1"/>
  <c r="AA892" i="1"/>
  <c r="AR891" i="1"/>
  <c r="AA891" i="1"/>
  <c r="AR890" i="1"/>
  <c r="AA890" i="1"/>
  <c r="AR889" i="1"/>
  <c r="AA889" i="1"/>
  <c r="AR888" i="1"/>
  <c r="AA888" i="1"/>
  <c r="AR887" i="1"/>
  <c r="AA887" i="1"/>
  <c r="AR886" i="1"/>
  <c r="AA886" i="1"/>
  <c r="AR885" i="1"/>
  <c r="AA885" i="1"/>
  <c r="AR884" i="1"/>
  <c r="AA884" i="1"/>
  <c r="AR883" i="1"/>
  <c r="AA883" i="1"/>
  <c r="AR882" i="1"/>
  <c r="AA882" i="1"/>
  <c r="AR881" i="1"/>
  <c r="AA881" i="1"/>
  <c r="AR880" i="1"/>
  <c r="AA880" i="1"/>
  <c r="AR879" i="1"/>
  <c r="AA879" i="1"/>
  <c r="AR878" i="1"/>
  <c r="AA878" i="1"/>
  <c r="AR877" i="1"/>
  <c r="AA877" i="1"/>
  <c r="AR876" i="1"/>
  <c r="AA876" i="1"/>
  <c r="AR875" i="1"/>
  <c r="AA875" i="1"/>
  <c r="AR874" i="1"/>
  <c r="AA874" i="1"/>
  <c r="AR873" i="1"/>
  <c r="AA873" i="1"/>
  <c r="AR872" i="1"/>
  <c r="AA872" i="1"/>
  <c r="AR871" i="1"/>
  <c r="AA871" i="1"/>
  <c r="AR870" i="1"/>
  <c r="AA870" i="1"/>
  <c r="AR869" i="1"/>
  <c r="AA869" i="1"/>
  <c r="AR868" i="1"/>
  <c r="AA868" i="1"/>
  <c r="AR867" i="1"/>
  <c r="AA867" i="1"/>
  <c r="AR866" i="1"/>
  <c r="AA866" i="1"/>
  <c r="AR865" i="1"/>
  <c r="AA865" i="1"/>
  <c r="AR864" i="1"/>
  <c r="AA864" i="1"/>
  <c r="AR863" i="1"/>
  <c r="AA863" i="1"/>
  <c r="AR862" i="1"/>
  <c r="AA862" i="1"/>
  <c r="AR861" i="1"/>
  <c r="AA861" i="1"/>
  <c r="AR860" i="1"/>
  <c r="AA860" i="1"/>
  <c r="AR859" i="1"/>
  <c r="AA859" i="1"/>
  <c r="AR858" i="1"/>
  <c r="AA858" i="1"/>
  <c r="AR857" i="1"/>
  <c r="AA857" i="1"/>
  <c r="AR856" i="1"/>
  <c r="AA856" i="1"/>
  <c r="AR855" i="1"/>
  <c r="AA855" i="1"/>
  <c r="AR854" i="1"/>
  <c r="AA854" i="1"/>
  <c r="AR853" i="1"/>
  <c r="AA853" i="1"/>
  <c r="AR852" i="1"/>
  <c r="AA852" i="1"/>
  <c r="AR851" i="1"/>
  <c r="AA851" i="1"/>
  <c r="AR850" i="1"/>
  <c r="AA850" i="1"/>
  <c r="AR849" i="1"/>
  <c r="AA849" i="1"/>
  <c r="AR848" i="1"/>
  <c r="AA848" i="1"/>
  <c r="AR847" i="1"/>
  <c r="AA847" i="1"/>
  <c r="AR846" i="1"/>
  <c r="AA846" i="1"/>
  <c r="AR845" i="1"/>
  <c r="AA845" i="1"/>
  <c r="AR844" i="1"/>
  <c r="AA844" i="1"/>
  <c r="AR843" i="1"/>
  <c r="AA843" i="1"/>
  <c r="AR842" i="1"/>
  <c r="AA842" i="1"/>
  <c r="AR841" i="1"/>
  <c r="AA841" i="1"/>
  <c r="AR840" i="1"/>
  <c r="AA840" i="1"/>
  <c r="AR839" i="1"/>
  <c r="AA839" i="1"/>
  <c r="AR838" i="1"/>
  <c r="AA838" i="1"/>
  <c r="AR837" i="1"/>
  <c r="AA837" i="1"/>
  <c r="AR836" i="1"/>
  <c r="AA836" i="1"/>
  <c r="AR835" i="1"/>
  <c r="AA835" i="1"/>
  <c r="AR834" i="1"/>
  <c r="AA834" i="1"/>
  <c r="AR833" i="1"/>
  <c r="AA833" i="1"/>
  <c r="AR832" i="1"/>
  <c r="AA832" i="1"/>
  <c r="AR831" i="1"/>
  <c r="AA831" i="1"/>
  <c r="AR830" i="1"/>
  <c r="AA830" i="1"/>
  <c r="AR829" i="1"/>
  <c r="AA829" i="1"/>
  <c r="AR828" i="1"/>
  <c r="AA828" i="1"/>
  <c r="AR827" i="1"/>
  <c r="AA827" i="1"/>
  <c r="AR826" i="1"/>
  <c r="AA826" i="1"/>
  <c r="AR825" i="1"/>
  <c r="AA825" i="1"/>
  <c r="AR824" i="1"/>
  <c r="AA824" i="1"/>
  <c r="AR823" i="1"/>
  <c r="AA823" i="1"/>
  <c r="AR822" i="1"/>
  <c r="AA822" i="1"/>
  <c r="AR821" i="1"/>
  <c r="AA821" i="1"/>
  <c r="AR820" i="1"/>
  <c r="AA820" i="1"/>
  <c r="AR819" i="1"/>
  <c r="AA819" i="1"/>
  <c r="AR818" i="1"/>
  <c r="AA818" i="1"/>
  <c r="AR817" i="1"/>
  <c r="AA817" i="1"/>
  <c r="AR816" i="1"/>
  <c r="AA816" i="1"/>
  <c r="AR815" i="1"/>
  <c r="AA815" i="1"/>
  <c r="AR814" i="1"/>
  <c r="AA814" i="1"/>
  <c r="AR813" i="1"/>
  <c r="AA813" i="1"/>
  <c r="AR812" i="1"/>
  <c r="AA812" i="1"/>
  <c r="AR811" i="1"/>
  <c r="AA811" i="1"/>
  <c r="AR810" i="1"/>
  <c r="AA810" i="1"/>
  <c r="AR809" i="1"/>
  <c r="AA809" i="1"/>
  <c r="AR808" i="1"/>
  <c r="AA808" i="1"/>
  <c r="AR807" i="1"/>
  <c r="AA807" i="1"/>
  <c r="AR806" i="1"/>
  <c r="AA806" i="1"/>
  <c r="AR805" i="1"/>
  <c r="AA805" i="1"/>
  <c r="AR804" i="1"/>
  <c r="AA804" i="1"/>
  <c r="AR803" i="1"/>
  <c r="AA803" i="1"/>
  <c r="AR802" i="1"/>
  <c r="AA802" i="1"/>
  <c r="AR801" i="1"/>
  <c r="AA801" i="1"/>
  <c r="AR800" i="1"/>
  <c r="AA800" i="1"/>
  <c r="AR799" i="1"/>
  <c r="AA799" i="1"/>
  <c r="AR798" i="1"/>
  <c r="AA798" i="1"/>
  <c r="AR797" i="1"/>
  <c r="AA797" i="1"/>
  <c r="AR796" i="1"/>
  <c r="AA796" i="1"/>
  <c r="AR795" i="1"/>
  <c r="AA795" i="1"/>
  <c r="AR794" i="1"/>
  <c r="AA794" i="1"/>
  <c r="AR793" i="1"/>
  <c r="AA793" i="1"/>
  <c r="AR792" i="1"/>
  <c r="AA792" i="1"/>
  <c r="AR791" i="1"/>
  <c r="AA791" i="1"/>
  <c r="AR790" i="1"/>
  <c r="AA790" i="1"/>
  <c r="AR789" i="1"/>
  <c r="AA789" i="1"/>
  <c r="AR788" i="1"/>
  <c r="AA788" i="1"/>
  <c r="AR787" i="1"/>
  <c r="AA787" i="1"/>
  <c r="AR786" i="1"/>
  <c r="AA786" i="1"/>
  <c r="AR785" i="1"/>
  <c r="AA785" i="1"/>
  <c r="AR784" i="1"/>
  <c r="AA784" i="1"/>
  <c r="AR783" i="1"/>
  <c r="AA783" i="1"/>
  <c r="AR782" i="1"/>
  <c r="AA782" i="1"/>
  <c r="AR781" i="1"/>
  <c r="AA781" i="1"/>
  <c r="AR780" i="1"/>
  <c r="AA780" i="1"/>
  <c r="AR779" i="1"/>
  <c r="AA779" i="1"/>
  <c r="AR778" i="1"/>
  <c r="AA778" i="1"/>
  <c r="AR777" i="1"/>
  <c r="AA777" i="1"/>
  <c r="AR776" i="1"/>
  <c r="AA776" i="1"/>
  <c r="AR775" i="1"/>
  <c r="AA775" i="1"/>
  <c r="AR774" i="1"/>
  <c r="AA774" i="1"/>
  <c r="AR773" i="1"/>
  <c r="AA773" i="1"/>
  <c r="AR772" i="1"/>
  <c r="AA772" i="1"/>
  <c r="AR771" i="1"/>
  <c r="AA771" i="1"/>
  <c r="AR770" i="1"/>
  <c r="AA770" i="1"/>
  <c r="AR769" i="1"/>
  <c r="AA769" i="1"/>
  <c r="AR768" i="1"/>
  <c r="AA768" i="1"/>
  <c r="AR767" i="1"/>
  <c r="AA767" i="1"/>
  <c r="AR766" i="1"/>
  <c r="AA766" i="1"/>
  <c r="AR765" i="1"/>
  <c r="AA765" i="1"/>
  <c r="AR764" i="1"/>
  <c r="AA764" i="1"/>
  <c r="AR763" i="1"/>
  <c r="AA763" i="1"/>
  <c r="AR762" i="1"/>
  <c r="AA762" i="1"/>
  <c r="AR761" i="1"/>
  <c r="AA761" i="1"/>
  <c r="AR760" i="1"/>
  <c r="AA760" i="1"/>
  <c r="AR759" i="1"/>
  <c r="AA759" i="1"/>
  <c r="AR758" i="1"/>
  <c r="AA758" i="1"/>
  <c r="AR757" i="1"/>
  <c r="AA757" i="1"/>
  <c r="AR756" i="1"/>
  <c r="AA756" i="1"/>
  <c r="AR755" i="1"/>
  <c r="AA755" i="1"/>
  <c r="AR754" i="1"/>
  <c r="AA754" i="1"/>
  <c r="AR753" i="1"/>
  <c r="AA753" i="1"/>
  <c r="AR752" i="1"/>
  <c r="AA752" i="1"/>
  <c r="AR751" i="1"/>
  <c r="AA751" i="1"/>
  <c r="AR750" i="1"/>
  <c r="AA750" i="1"/>
  <c r="AR749" i="1"/>
  <c r="AA749" i="1"/>
  <c r="AR748" i="1"/>
  <c r="AA748" i="1"/>
  <c r="AR747" i="1"/>
  <c r="AA747" i="1"/>
  <c r="AR746" i="1"/>
  <c r="AA746" i="1"/>
  <c r="AR745" i="1"/>
  <c r="AA745" i="1"/>
  <c r="AR744" i="1"/>
  <c r="AA744" i="1"/>
  <c r="AR743" i="1"/>
  <c r="AA743" i="1"/>
  <c r="AR742" i="1"/>
  <c r="AA742" i="1"/>
  <c r="AR741" i="1"/>
  <c r="AA741" i="1"/>
  <c r="AR740" i="1"/>
  <c r="AA740" i="1"/>
  <c r="AR739" i="1"/>
  <c r="AA739" i="1"/>
  <c r="AR738" i="1"/>
  <c r="AA738" i="1"/>
  <c r="AR737" i="1"/>
  <c r="AA737" i="1"/>
  <c r="AR736" i="1"/>
  <c r="AA736" i="1"/>
  <c r="AR735" i="1"/>
  <c r="AA735" i="1"/>
  <c r="AR734" i="1"/>
  <c r="AA734" i="1"/>
  <c r="AR733" i="1"/>
  <c r="AA733" i="1"/>
  <c r="AR732" i="1"/>
  <c r="AA732" i="1"/>
  <c r="AR731" i="1"/>
  <c r="AA731" i="1"/>
  <c r="AR730" i="1"/>
  <c r="AA730" i="1"/>
  <c r="AR729" i="1"/>
  <c r="AA729" i="1"/>
  <c r="AR728" i="1"/>
  <c r="AA728" i="1"/>
  <c r="AR727" i="1"/>
  <c r="AA727" i="1"/>
  <c r="AR726" i="1"/>
  <c r="AA726" i="1"/>
  <c r="AR725" i="1"/>
  <c r="AA725" i="1"/>
  <c r="AR724" i="1"/>
  <c r="AA724" i="1"/>
  <c r="AR723" i="1"/>
  <c r="AA723" i="1"/>
  <c r="AR722" i="1"/>
  <c r="AA722" i="1"/>
  <c r="AR721" i="1"/>
  <c r="AA721" i="1"/>
  <c r="AR720" i="1"/>
  <c r="AA720" i="1"/>
  <c r="AR719" i="1"/>
  <c r="AA719" i="1"/>
  <c r="AR718" i="1"/>
  <c r="AA718" i="1"/>
  <c r="AR717" i="1"/>
  <c r="AA717" i="1"/>
  <c r="AR716" i="1"/>
  <c r="AA716" i="1"/>
  <c r="AR715" i="1"/>
  <c r="AA715" i="1"/>
  <c r="AR714" i="1"/>
  <c r="AA714" i="1"/>
  <c r="AR713" i="1"/>
  <c r="AA713" i="1"/>
  <c r="AR712" i="1"/>
  <c r="AA712" i="1"/>
  <c r="AR711" i="1"/>
  <c r="AA711" i="1"/>
  <c r="AR710" i="1"/>
  <c r="AA710" i="1"/>
  <c r="AR709" i="1"/>
  <c r="AA709" i="1"/>
  <c r="AR708" i="1"/>
  <c r="AA708" i="1"/>
  <c r="AR707" i="1"/>
  <c r="AA707" i="1"/>
  <c r="AR706" i="1"/>
  <c r="AA706" i="1"/>
  <c r="AR705" i="1"/>
  <c r="AA705" i="1"/>
  <c r="AR704" i="1"/>
  <c r="AA704" i="1"/>
  <c r="AR703" i="1"/>
  <c r="AA703" i="1"/>
  <c r="AR702" i="1"/>
  <c r="AA702" i="1"/>
  <c r="AR701" i="1"/>
  <c r="AA701" i="1"/>
  <c r="AR700" i="1"/>
  <c r="AA700" i="1"/>
  <c r="AR699" i="1"/>
  <c r="AA699" i="1"/>
  <c r="AR698" i="1"/>
  <c r="AA698" i="1"/>
  <c r="AR697" i="1"/>
  <c r="AA697" i="1"/>
  <c r="AR696" i="1"/>
  <c r="AA696" i="1"/>
  <c r="AR695" i="1"/>
  <c r="AA695" i="1"/>
  <c r="AR694" i="1"/>
  <c r="AA694" i="1"/>
  <c r="AR693" i="1"/>
  <c r="AA693" i="1"/>
  <c r="AR692" i="1"/>
  <c r="AA692" i="1"/>
  <c r="AR691" i="1"/>
  <c r="AA691" i="1"/>
  <c r="AR690" i="1"/>
  <c r="AA690" i="1"/>
  <c r="AR689" i="1"/>
  <c r="AA689" i="1"/>
  <c r="AR688" i="1"/>
  <c r="AA688" i="1"/>
  <c r="AR687" i="1"/>
  <c r="AA687" i="1"/>
  <c r="AR686" i="1"/>
  <c r="AA686" i="1"/>
  <c r="AR685" i="1"/>
  <c r="AA685" i="1"/>
  <c r="AR684" i="1"/>
  <c r="AA684" i="1"/>
  <c r="AR683" i="1"/>
  <c r="AA683" i="1"/>
  <c r="AR682" i="1"/>
  <c r="AA682" i="1"/>
  <c r="AR681" i="1"/>
  <c r="AA681" i="1"/>
  <c r="AR680" i="1"/>
  <c r="AA680" i="1"/>
  <c r="AR679" i="1"/>
  <c r="AA679" i="1"/>
  <c r="AR678" i="1"/>
  <c r="AA678" i="1"/>
  <c r="AR677" i="1"/>
  <c r="AA677" i="1"/>
  <c r="AR676" i="1"/>
  <c r="AA676" i="1"/>
  <c r="AR675" i="1"/>
  <c r="AA675" i="1"/>
  <c r="AR674" i="1"/>
  <c r="AA674" i="1"/>
  <c r="AR673" i="1"/>
  <c r="AA673" i="1"/>
  <c r="AR672" i="1"/>
  <c r="AA672" i="1"/>
  <c r="AR671" i="1"/>
  <c r="AA671" i="1"/>
  <c r="AR670" i="1"/>
  <c r="AA670" i="1"/>
  <c r="AR669" i="1"/>
  <c r="AA669" i="1"/>
  <c r="AR668" i="1"/>
  <c r="AA668" i="1"/>
  <c r="AR667" i="1"/>
  <c r="AA667" i="1"/>
  <c r="AR666" i="1"/>
  <c r="AA666" i="1"/>
  <c r="AR665" i="1"/>
  <c r="AA665" i="1"/>
  <c r="AR664" i="1"/>
  <c r="AA664" i="1"/>
  <c r="AR663" i="1"/>
  <c r="AA663" i="1"/>
  <c r="AR662" i="1"/>
  <c r="AA662" i="1"/>
  <c r="AR661" i="1"/>
  <c r="AA661" i="1"/>
  <c r="AR660" i="1"/>
  <c r="AA660" i="1"/>
  <c r="AR659" i="1"/>
  <c r="AA659" i="1"/>
  <c r="AR658" i="1"/>
  <c r="AA658" i="1"/>
  <c r="AR657" i="1"/>
  <c r="AA657" i="1"/>
  <c r="AR656" i="1"/>
  <c r="AA656" i="1"/>
  <c r="AR655" i="1"/>
  <c r="AA655" i="1"/>
  <c r="AR654" i="1"/>
  <c r="AA654" i="1"/>
  <c r="AR653" i="1"/>
  <c r="AA653" i="1"/>
  <c r="AR652" i="1"/>
  <c r="AA652" i="1"/>
  <c r="AR651" i="1"/>
  <c r="AA651" i="1"/>
  <c r="AR650" i="1"/>
  <c r="AA650" i="1"/>
  <c r="AR649" i="1"/>
  <c r="AA649" i="1"/>
  <c r="AR648" i="1"/>
  <c r="AA648" i="1"/>
  <c r="AR647" i="1"/>
  <c r="AA647" i="1"/>
  <c r="AR646" i="1"/>
  <c r="AA646" i="1"/>
  <c r="AR645" i="1"/>
  <c r="AA645" i="1"/>
  <c r="AR644" i="1"/>
  <c r="AA644" i="1"/>
  <c r="AR643" i="1"/>
  <c r="AA643" i="1"/>
  <c r="AR642" i="1"/>
  <c r="AA642" i="1"/>
  <c r="AR641" i="1"/>
  <c r="AA641" i="1"/>
  <c r="AR640" i="1"/>
  <c r="AA640" i="1"/>
  <c r="AR639" i="1"/>
  <c r="AA639" i="1"/>
  <c r="AR638" i="1"/>
  <c r="AA638" i="1"/>
  <c r="AR637" i="1"/>
  <c r="AA637" i="1"/>
  <c r="AR636" i="1"/>
  <c r="AA636" i="1"/>
  <c r="AR635" i="1"/>
  <c r="AA635" i="1"/>
  <c r="AR634" i="1"/>
  <c r="AA634" i="1"/>
  <c r="AR633" i="1"/>
  <c r="AA633" i="1"/>
  <c r="AR632" i="1"/>
  <c r="AA632" i="1"/>
  <c r="AR631" i="1"/>
  <c r="AA631" i="1"/>
  <c r="AR630" i="1"/>
  <c r="AA630" i="1"/>
  <c r="AR629" i="1"/>
  <c r="AA629" i="1"/>
  <c r="AR628" i="1"/>
  <c r="AA628" i="1"/>
  <c r="AR627" i="1"/>
  <c r="AA627" i="1"/>
  <c r="AR626" i="1"/>
  <c r="AA626" i="1"/>
  <c r="AR625" i="1"/>
  <c r="AA625" i="1"/>
  <c r="AR624" i="1"/>
  <c r="AA624" i="1"/>
  <c r="AR623" i="1"/>
  <c r="AA623" i="1"/>
  <c r="AR622" i="1"/>
  <c r="AA622" i="1"/>
  <c r="AR621" i="1"/>
  <c r="AA621" i="1"/>
  <c r="AR620" i="1"/>
  <c r="AA620" i="1"/>
  <c r="AR619" i="1"/>
  <c r="AA619" i="1"/>
  <c r="AR618" i="1"/>
  <c r="AA618" i="1"/>
  <c r="AR617" i="1"/>
  <c r="AA617" i="1"/>
  <c r="AR616" i="1"/>
  <c r="AA616" i="1"/>
  <c r="AR615" i="1"/>
  <c r="AA615" i="1"/>
  <c r="AR614" i="1"/>
  <c r="AA614" i="1"/>
  <c r="AR613" i="1"/>
  <c r="AA613" i="1"/>
  <c r="AR612" i="1"/>
  <c r="AA612" i="1"/>
  <c r="AR611" i="1"/>
  <c r="AA611" i="1"/>
  <c r="AR610" i="1"/>
  <c r="AA610" i="1"/>
  <c r="AR609" i="1"/>
  <c r="AA609" i="1"/>
  <c r="AR608" i="1"/>
  <c r="AA608" i="1"/>
  <c r="AR607" i="1"/>
  <c r="AA607" i="1"/>
  <c r="AR606" i="1"/>
  <c r="AA606" i="1"/>
  <c r="AR605" i="1"/>
  <c r="AA605" i="1"/>
  <c r="AR604" i="1"/>
  <c r="AA604" i="1"/>
  <c r="AR603" i="1"/>
  <c r="AA603" i="1"/>
  <c r="AR602" i="1"/>
  <c r="AA602" i="1"/>
  <c r="AR601" i="1"/>
  <c r="AA601" i="1"/>
  <c r="AR600" i="1"/>
  <c r="AA600" i="1"/>
  <c r="AR599" i="1"/>
  <c r="AA599" i="1"/>
  <c r="AR598" i="1"/>
  <c r="AA598" i="1"/>
  <c r="AR597" i="1"/>
  <c r="AA597" i="1"/>
  <c r="AR596" i="1"/>
  <c r="AA596" i="1"/>
  <c r="AR595" i="1"/>
  <c r="AA595" i="1"/>
  <c r="AR594" i="1"/>
  <c r="AA594" i="1"/>
  <c r="AR593" i="1"/>
  <c r="AA593" i="1"/>
  <c r="AR592" i="1"/>
  <c r="AA592" i="1"/>
  <c r="AR591" i="1"/>
  <c r="AA591" i="1"/>
  <c r="AR590" i="1"/>
  <c r="AA590" i="1"/>
  <c r="AR589" i="1"/>
  <c r="AA589" i="1"/>
  <c r="AR588" i="1"/>
  <c r="AA588" i="1"/>
  <c r="AR587" i="1"/>
  <c r="AA587" i="1"/>
  <c r="AR586" i="1"/>
  <c r="AA586" i="1"/>
  <c r="AR585" i="1"/>
  <c r="AR584" i="1"/>
  <c r="AA584" i="1"/>
  <c r="AR583" i="1"/>
  <c r="AA583" i="1"/>
  <c r="AR582" i="1"/>
  <c r="AA582" i="1"/>
  <c r="AR581" i="1"/>
  <c r="AA581" i="1"/>
  <c r="AR580" i="1"/>
  <c r="AA580" i="1"/>
  <c r="AR579" i="1"/>
  <c r="AA579" i="1"/>
  <c r="AR578" i="1"/>
  <c r="AA578" i="1"/>
  <c r="AR577" i="1"/>
  <c r="AA577" i="1"/>
  <c r="AR576" i="1"/>
  <c r="AA576" i="1"/>
  <c r="AR575" i="1"/>
  <c r="AA575" i="1"/>
  <c r="AR574" i="1"/>
  <c r="AA574" i="1"/>
  <c r="AR573" i="1"/>
  <c r="AA573" i="1"/>
  <c r="AR572" i="1"/>
  <c r="AA572" i="1"/>
  <c r="AR571" i="1"/>
  <c r="AA571" i="1"/>
  <c r="AR570" i="1"/>
  <c r="AA570" i="1"/>
  <c r="AR569" i="1"/>
  <c r="AA569" i="1"/>
  <c r="AR568" i="1"/>
  <c r="AA568" i="1"/>
  <c r="AR567" i="1"/>
  <c r="AA567" i="1"/>
  <c r="AR566" i="1"/>
  <c r="AA566" i="1"/>
  <c r="AR565" i="1"/>
  <c r="AA565" i="1"/>
  <c r="AR564" i="1"/>
  <c r="AA564" i="1"/>
  <c r="AR563" i="1"/>
  <c r="AA563" i="1"/>
  <c r="AR562" i="1"/>
  <c r="AA562" i="1"/>
  <c r="AR561" i="1"/>
  <c r="AA561" i="1"/>
  <c r="AR560" i="1"/>
  <c r="AA560" i="1"/>
  <c r="AR559" i="1"/>
  <c r="AA559" i="1"/>
  <c r="AR558" i="1"/>
  <c r="AA558" i="1"/>
  <c r="AR557" i="1"/>
  <c r="AA557" i="1"/>
  <c r="AR556" i="1"/>
  <c r="AA556" i="1"/>
  <c r="AR555" i="1"/>
  <c r="AA555" i="1"/>
  <c r="AR554" i="1"/>
  <c r="AA554" i="1"/>
  <c r="AR553" i="1"/>
  <c r="AA553" i="1"/>
  <c r="AR552" i="1"/>
  <c r="AA552" i="1"/>
  <c r="AR551" i="1"/>
  <c r="AA551" i="1"/>
  <c r="AR550" i="1"/>
  <c r="AA550" i="1"/>
  <c r="AR549" i="1"/>
  <c r="AA549" i="1"/>
  <c r="AR548" i="1"/>
  <c r="AA548" i="1"/>
  <c r="AR547" i="1"/>
  <c r="AA547" i="1"/>
  <c r="AR546" i="1"/>
  <c r="AA546" i="1"/>
  <c r="AR545" i="1"/>
  <c r="AA545" i="1"/>
  <c r="AR544" i="1"/>
  <c r="AA544" i="1"/>
  <c r="AR543" i="1"/>
  <c r="AA543" i="1"/>
  <c r="AR542" i="1"/>
  <c r="AA542" i="1"/>
  <c r="AR541" i="1"/>
  <c r="AA541" i="1"/>
  <c r="AR540" i="1"/>
  <c r="AA540" i="1"/>
  <c r="AR539" i="1"/>
  <c r="AA539" i="1"/>
  <c r="AR538" i="1"/>
  <c r="AA538" i="1"/>
  <c r="AR537" i="1"/>
  <c r="AA537" i="1"/>
  <c r="AR536" i="1"/>
  <c r="AA536" i="1"/>
  <c r="AR535" i="1"/>
  <c r="AA535" i="1"/>
  <c r="AR534" i="1"/>
  <c r="AA534" i="1"/>
  <c r="AR533" i="1"/>
  <c r="AA533" i="1"/>
  <c r="AR532" i="1"/>
  <c r="AA532" i="1"/>
  <c r="AR531" i="1"/>
  <c r="AA531" i="1"/>
  <c r="AR530" i="1"/>
  <c r="AA530" i="1"/>
  <c r="AR529" i="1"/>
  <c r="AA529" i="1"/>
  <c r="AR528" i="1"/>
  <c r="AA528" i="1"/>
  <c r="AR527" i="1"/>
  <c r="AA527" i="1"/>
  <c r="AR526" i="1"/>
  <c r="AA526" i="1"/>
  <c r="AR525" i="1"/>
  <c r="AA525" i="1"/>
  <c r="AR524" i="1"/>
  <c r="AA524" i="1"/>
  <c r="AR523" i="1"/>
  <c r="AA523" i="1"/>
  <c r="AR522" i="1"/>
  <c r="AA522" i="1"/>
  <c r="AR521" i="1"/>
  <c r="AA521" i="1"/>
  <c r="AR520" i="1"/>
  <c r="AA520" i="1"/>
  <c r="AR519" i="1"/>
  <c r="AA519" i="1"/>
  <c r="AR518" i="1"/>
  <c r="AA518" i="1"/>
  <c r="AR517" i="1"/>
  <c r="AA517" i="1"/>
  <c r="AR516" i="1"/>
  <c r="AA516" i="1"/>
  <c r="AR515" i="1"/>
  <c r="AA515" i="1"/>
  <c r="AR514" i="1"/>
  <c r="AA514" i="1"/>
  <c r="AR513" i="1"/>
  <c r="AA513" i="1"/>
  <c r="AR512" i="1"/>
  <c r="AA512" i="1"/>
  <c r="AR511" i="1"/>
  <c r="AA511" i="1"/>
  <c r="AR510" i="1"/>
  <c r="AA510" i="1"/>
  <c r="AR509" i="1"/>
  <c r="AA509" i="1"/>
  <c r="AR508" i="1"/>
  <c r="AA508" i="1"/>
  <c r="AR507" i="1"/>
  <c r="AA507" i="1"/>
  <c r="AR506" i="1"/>
  <c r="AA506" i="1"/>
  <c r="AR505" i="1"/>
  <c r="AA505" i="1"/>
  <c r="AR504" i="1"/>
  <c r="AA504" i="1"/>
  <c r="AR503" i="1"/>
  <c r="AA503" i="1"/>
  <c r="AR502" i="1"/>
  <c r="AA502" i="1"/>
  <c r="AR501" i="1"/>
  <c r="AA501" i="1"/>
  <c r="AR500" i="1"/>
  <c r="AA500" i="1"/>
  <c r="AR499" i="1"/>
  <c r="AA499" i="1"/>
  <c r="AR498" i="1"/>
  <c r="AA498" i="1"/>
  <c r="AR497" i="1"/>
  <c r="AA497" i="1"/>
  <c r="AR496" i="1"/>
  <c r="AA496" i="1"/>
  <c r="AR495" i="1"/>
  <c r="AA495" i="1"/>
  <c r="AR494" i="1"/>
  <c r="AA494" i="1"/>
  <c r="AR493" i="1"/>
  <c r="AA493" i="1"/>
  <c r="AR492" i="1"/>
  <c r="AA492" i="1"/>
  <c r="AR491" i="1"/>
  <c r="AA491" i="1"/>
  <c r="AR490" i="1"/>
  <c r="AA490" i="1"/>
  <c r="AR489" i="1"/>
  <c r="AA489" i="1"/>
  <c r="AR488" i="1"/>
  <c r="AA488" i="1"/>
  <c r="AR487" i="1"/>
  <c r="AA487" i="1"/>
  <c r="AR486" i="1"/>
  <c r="AA486" i="1"/>
  <c r="AR485" i="1"/>
  <c r="AA485" i="1"/>
  <c r="AR484" i="1"/>
  <c r="AA484" i="1"/>
  <c r="AR483" i="1"/>
  <c r="AA483" i="1"/>
  <c r="AR482" i="1"/>
  <c r="AA482" i="1"/>
  <c r="AR481" i="1"/>
  <c r="AA481" i="1"/>
  <c r="AR480" i="1"/>
  <c r="AA480" i="1"/>
  <c r="AR479" i="1"/>
  <c r="AA479" i="1"/>
  <c r="AR478" i="1"/>
  <c r="AA478" i="1"/>
  <c r="AR477" i="1"/>
  <c r="AA477" i="1"/>
  <c r="AR476" i="1"/>
  <c r="AA476" i="1"/>
  <c r="AR475" i="1"/>
  <c r="AA475" i="1"/>
  <c r="AR474" i="1"/>
  <c r="AA474" i="1"/>
  <c r="AR473" i="1"/>
  <c r="AA473" i="1"/>
  <c r="AR472" i="1"/>
  <c r="AA472" i="1"/>
  <c r="AR471" i="1"/>
  <c r="AA471" i="1"/>
  <c r="AR470" i="1"/>
  <c r="AA470" i="1"/>
  <c r="AR469" i="1"/>
  <c r="AA469" i="1"/>
  <c r="AR468" i="1"/>
  <c r="AA468" i="1"/>
  <c r="AR467" i="1"/>
  <c r="AA467" i="1"/>
  <c r="AR466" i="1"/>
  <c r="AA466" i="1"/>
  <c r="AR465" i="1"/>
  <c r="AA465" i="1"/>
  <c r="AR464" i="1"/>
  <c r="AA464" i="1"/>
  <c r="AR463" i="1"/>
  <c r="AA463" i="1"/>
  <c r="AR462" i="1"/>
  <c r="AA462" i="1"/>
  <c r="AR461" i="1"/>
  <c r="AA461" i="1"/>
  <c r="AR460" i="1"/>
  <c r="AA460" i="1"/>
  <c r="AR459" i="1"/>
  <c r="AA459" i="1"/>
  <c r="AR458" i="1"/>
  <c r="AR457" i="1"/>
  <c r="AA457" i="1"/>
  <c r="AR456" i="1"/>
  <c r="AA456" i="1"/>
  <c r="AR455" i="1"/>
  <c r="AA455" i="1"/>
  <c r="AR454" i="1"/>
  <c r="AA454" i="1"/>
  <c r="AR453" i="1"/>
  <c r="AA453" i="1"/>
  <c r="AR452" i="1"/>
  <c r="AA452" i="1"/>
  <c r="AR451" i="1"/>
  <c r="AA451" i="1"/>
  <c r="AR450" i="1"/>
  <c r="AA450" i="1"/>
  <c r="AR449" i="1"/>
  <c r="AA449" i="1"/>
  <c r="AR448" i="1"/>
  <c r="AA448" i="1"/>
  <c r="AR447" i="1"/>
  <c r="AA447" i="1"/>
  <c r="AR446" i="1"/>
  <c r="AA446" i="1"/>
  <c r="AR445" i="1"/>
  <c r="AA445" i="1"/>
  <c r="AR444" i="1"/>
  <c r="AA444" i="1"/>
  <c r="AR443" i="1"/>
  <c r="AA443" i="1"/>
  <c r="AR442" i="1"/>
  <c r="AA442" i="1"/>
  <c r="AR441" i="1"/>
  <c r="AA441" i="1"/>
  <c r="AR440" i="1"/>
  <c r="AA440" i="1"/>
  <c r="AR439" i="1"/>
  <c r="AA439" i="1"/>
  <c r="AR438" i="1"/>
  <c r="AA438" i="1"/>
  <c r="AR437" i="1"/>
  <c r="AA437" i="1"/>
  <c r="AR436" i="1"/>
  <c r="AA436" i="1"/>
  <c r="AR435" i="1"/>
  <c r="AA435" i="1"/>
  <c r="AR434" i="1"/>
  <c r="AA434" i="1"/>
  <c r="AR433" i="1"/>
  <c r="AA433" i="1"/>
  <c r="AR432" i="1"/>
  <c r="AA432" i="1"/>
  <c r="AR431" i="1"/>
  <c r="AA431" i="1"/>
  <c r="AR430" i="1"/>
  <c r="AA430" i="1"/>
  <c r="AR429" i="1"/>
  <c r="AA429" i="1"/>
  <c r="AR428" i="1"/>
  <c r="AA428" i="1"/>
  <c r="AR427" i="1"/>
  <c r="AA427" i="1"/>
  <c r="AR426" i="1"/>
  <c r="AA426" i="1"/>
  <c r="AR425" i="1"/>
  <c r="AA425" i="1"/>
  <c r="AR424" i="1"/>
  <c r="AA424" i="1"/>
  <c r="AR423" i="1"/>
  <c r="AA423" i="1"/>
  <c r="AR422" i="1"/>
  <c r="AA422" i="1"/>
  <c r="AR421" i="1"/>
  <c r="AA421" i="1"/>
  <c r="AR420" i="1"/>
  <c r="AA420" i="1"/>
  <c r="AR419" i="1"/>
  <c r="AA419" i="1"/>
  <c r="AR418" i="1"/>
  <c r="AA418" i="1"/>
  <c r="AR417" i="1"/>
  <c r="AA417" i="1"/>
  <c r="AR416" i="1"/>
  <c r="AA416" i="1"/>
  <c r="AR415" i="1"/>
  <c r="AA415" i="1"/>
  <c r="AR414" i="1"/>
  <c r="AA414" i="1"/>
  <c r="AR413" i="1"/>
  <c r="AA413" i="1"/>
  <c r="AR412" i="1"/>
  <c r="AA412" i="1"/>
  <c r="AR411" i="1"/>
  <c r="AA411" i="1"/>
  <c r="AR410" i="1"/>
  <c r="AA410" i="1"/>
  <c r="AR409" i="1"/>
  <c r="AA409" i="1"/>
  <c r="AR408" i="1"/>
  <c r="AA408" i="1"/>
  <c r="AR407" i="1"/>
  <c r="AA407" i="1"/>
  <c r="AR406" i="1"/>
  <c r="AA406" i="1"/>
  <c r="AR405" i="1"/>
  <c r="AA405" i="1"/>
  <c r="AR404" i="1"/>
  <c r="AA404" i="1"/>
  <c r="AR403" i="1"/>
  <c r="AA403" i="1"/>
  <c r="AR402" i="1"/>
  <c r="AA402" i="1"/>
  <c r="AR401" i="1"/>
  <c r="AA401" i="1"/>
  <c r="AR400" i="1"/>
  <c r="AA400" i="1"/>
  <c r="AR399" i="1"/>
  <c r="AA399" i="1"/>
  <c r="AR398" i="1"/>
  <c r="AA398" i="1"/>
  <c r="AR397" i="1"/>
  <c r="AA397" i="1"/>
  <c r="AR396" i="1"/>
  <c r="AA396" i="1"/>
  <c r="AR395" i="1"/>
  <c r="AA395" i="1"/>
  <c r="AR394" i="1"/>
  <c r="AA394" i="1"/>
  <c r="AR393" i="1"/>
  <c r="AA393" i="1"/>
  <c r="AR392" i="1"/>
  <c r="AA392" i="1"/>
  <c r="AR391" i="1"/>
  <c r="AA391" i="1"/>
  <c r="AR390" i="1"/>
  <c r="AA390" i="1"/>
  <c r="AR389" i="1"/>
  <c r="AA389" i="1"/>
  <c r="AR388" i="1"/>
  <c r="AA388" i="1"/>
  <c r="AR387" i="1"/>
  <c r="AA387" i="1"/>
  <c r="AR386" i="1"/>
  <c r="AA386" i="1"/>
  <c r="AR385" i="1"/>
  <c r="AA385" i="1"/>
  <c r="AR384" i="1"/>
  <c r="AA384" i="1"/>
  <c r="AR383" i="1"/>
  <c r="AA383" i="1"/>
  <c r="AR382" i="1"/>
  <c r="AA382" i="1"/>
  <c r="AR381" i="1"/>
  <c r="AA381" i="1"/>
  <c r="AR380" i="1"/>
  <c r="AA380" i="1"/>
  <c r="AR379" i="1"/>
  <c r="AA379" i="1"/>
  <c r="AR378" i="1"/>
  <c r="AA378" i="1"/>
  <c r="AR377" i="1"/>
  <c r="AA377" i="1"/>
  <c r="AR376" i="1"/>
  <c r="AA376" i="1"/>
  <c r="AR375" i="1"/>
  <c r="AA375" i="1"/>
  <c r="AR374" i="1"/>
  <c r="AA374" i="1"/>
  <c r="AR373" i="1"/>
  <c r="AA373" i="1"/>
  <c r="AR372" i="1"/>
  <c r="AA372" i="1"/>
  <c r="AR371" i="1"/>
  <c r="AA371" i="1"/>
  <c r="AR370" i="1"/>
  <c r="AA370" i="1"/>
  <c r="AR369" i="1"/>
  <c r="AA369" i="1"/>
  <c r="AR368" i="1"/>
  <c r="AA368" i="1"/>
  <c r="AR367" i="1"/>
  <c r="AA367" i="1"/>
  <c r="AR366" i="1"/>
  <c r="AA366" i="1"/>
  <c r="AR365" i="1"/>
  <c r="AA365" i="1"/>
  <c r="AR364" i="1"/>
  <c r="AA364" i="1"/>
  <c r="AR363" i="1"/>
  <c r="AA363" i="1"/>
  <c r="AR362" i="1"/>
  <c r="AA362" i="1"/>
  <c r="AR361" i="1"/>
  <c r="AA361" i="1"/>
  <c r="AR360" i="1"/>
  <c r="AA360" i="1"/>
  <c r="AR359" i="1"/>
  <c r="AA359" i="1"/>
  <c r="AR358" i="1"/>
  <c r="AA358" i="1"/>
  <c r="AR357" i="1"/>
  <c r="AA357" i="1"/>
  <c r="AR356" i="1"/>
  <c r="AA356" i="1"/>
  <c r="AR355" i="1"/>
  <c r="AA355" i="1"/>
  <c r="AR354" i="1"/>
  <c r="AA354" i="1"/>
  <c r="AR353" i="1"/>
  <c r="AA353" i="1"/>
  <c r="AR352" i="1"/>
  <c r="AA352" i="1"/>
  <c r="AR351" i="1"/>
  <c r="AA351" i="1"/>
  <c r="AR350" i="1"/>
  <c r="AA350" i="1"/>
  <c r="AR349" i="1"/>
  <c r="AA349" i="1"/>
  <c r="AR348" i="1"/>
  <c r="AA348" i="1"/>
  <c r="AR347" i="1"/>
  <c r="AA347" i="1"/>
  <c r="AR346" i="1"/>
  <c r="AA346" i="1"/>
  <c r="AR345" i="1"/>
  <c r="AA345" i="1"/>
  <c r="AR344" i="1"/>
  <c r="AA344" i="1"/>
  <c r="AR343" i="1"/>
  <c r="AA343" i="1"/>
  <c r="AR342" i="1"/>
  <c r="AA342" i="1"/>
  <c r="AR341" i="1"/>
  <c r="AA341" i="1"/>
  <c r="AR340" i="1"/>
  <c r="AA340" i="1"/>
  <c r="AR339" i="1"/>
  <c r="AA339" i="1"/>
  <c r="AR338" i="1"/>
  <c r="AA338" i="1"/>
  <c r="AR337" i="1"/>
  <c r="AA337" i="1"/>
  <c r="AR336" i="1"/>
  <c r="AA336" i="1"/>
  <c r="AR335" i="1"/>
  <c r="AA335" i="1"/>
  <c r="AR334" i="1"/>
  <c r="AA334" i="1"/>
  <c r="AR333" i="1"/>
  <c r="AA333" i="1"/>
  <c r="AR332" i="1"/>
  <c r="AA332" i="1"/>
  <c r="AR331" i="1"/>
  <c r="AA331" i="1"/>
  <c r="AR330" i="1"/>
  <c r="AA330" i="1"/>
  <c r="AR329" i="1"/>
  <c r="AA329" i="1"/>
  <c r="AR328" i="1"/>
  <c r="AA328" i="1"/>
  <c r="AR327" i="1"/>
  <c r="AA327" i="1"/>
  <c r="AR326" i="1"/>
  <c r="AA326" i="1"/>
  <c r="AR325" i="1"/>
  <c r="AA325" i="1"/>
  <c r="AR324" i="1"/>
  <c r="AA324" i="1"/>
  <c r="AR323" i="1"/>
  <c r="AR322" i="1"/>
  <c r="AA322" i="1"/>
  <c r="AR321" i="1"/>
  <c r="AA321" i="1"/>
  <c r="AR320" i="1"/>
  <c r="AA320" i="1"/>
  <c r="AR319" i="1"/>
  <c r="AA319" i="1"/>
  <c r="AR318" i="1"/>
  <c r="AA318" i="1"/>
  <c r="AR317" i="1"/>
  <c r="AA317" i="1"/>
  <c r="AR316" i="1"/>
  <c r="AA316" i="1"/>
  <c r="AR315" i="1"/>
  <c r="AA315" i="1"/>
  <c r="AR314" i="1"/>
  <c r="AA314" i="1"/>
  <c r="AR313" i="1"/>
  <c r="AA313" i="1"/>
  <c r="AR312" i="1"/>
  <c r="AA312" i="1"/>
  <c r="AR311" i="1"/>
  <c r="AA311" i="1"/>
  <c r="AR310" i="1"/>
  <c r="AA310" i="1"/>
  <c r="AR309" i="1"/>
  <c r="AA309" i="1"/>
  <c r="AR308" i="1"/>
  <c r="AA308" i="1"/>
  <c r="AR307" i="1"/>
  <c r="AA307" i="1"/>
  <c r="AR306" i="1"/>
  <c r="AA306" i="1"/>
  <c r="AR305" i="1"/>
  <c r="AA305" i="1"/>
  <c r="AR304" i="1"/>
  <c r="AA304" i="1"/>
  <c r="AR303" i="1"/>
  <c r="AA303" i="1"/>
  <c r="AR302" i="1"/>
  <c r="AA302" i="1"/>
  <c r="AR301" i="1"/>
  <c r="AA301" i="1"/>
  <c r="AR300" i="1"/>
  <c r="AA300" i="1"/>
  <c r="AR299" i="1"/>
  <c r="AA299" i="1"/>
  <c r="AR298" i="1"/>
  <c r="AA298" i="1"/>
  <c r="AR297" i="1"/>
  <c r="AA297" i="1"/>
  <c r="AR296" i="1"/>
  <c r="AA296" i="1"/>
  <c r="AR295" i="1"/>
  <c r="AA295" i="1"/>
  <c r="AR294" i="1"/>
  <c r="AA294" i="1"/>
  <c r="AR293" i="1"/>
  <c r="AA293" i="1"/>
  <c r="AR292" i="1"/>
  <c r="AA292" i="1"/>
  <c r="AR291" i="1"/>
  <c r="AA291" i="1"/>
  <c r="AR290" i="1"/>
  <c r="AA290" i="1"/>
  <c r="AR289" i="1"/>
  <c r="AA289" i="1"/>
  <c r="AR288" i="1"/>
  <c r="AA288" i="1"/>
  <c r="AR287" i="1"/>
  <c r="AA287" i="1"/>
  <c r="AR286" i="1"/>
  <c r="AA286" i="1"/>
  <c r="AR285" i="1"/>
  <c r="AA285" i="1"/>
  <c r="AR284" i="1"/>
  <c r="AA284" i="1"/>
  <c r="AR283" i="1"/>
  <c r="AA283" i="1"/>
  <c r="AR282" i="1"/>
  <c r="AA282" i="1"/>
  <c r="AR281" i="1"/>
  <c r="AA281" i="1"/>
  <c r="AR280" i="1"/>
  <c r="AA280" i="1"/>
  <c r="AR279" i="1"/>
  <c r="AA279" i="1"/>
  <c r="AR278" i="1"/>
  <c r="AA278" i="1"/>
  <c r="AR277" i="1"/>
  <c r="AA277" i="1"/>
  <c r="AR276" i="1"/>
  <c r="AA276" i="1"/>
  <c r="AR275" i="1"/>
  <c r="AA275" i="1"/>
  <c r="AR274" i="1"/>
  <c r="AA274" i="1"/>
  <c r="AR273" i="1"/>
  <c r="AA273" i="1"/>
  <c r="AR272" i="1"/>
  <c r="AA272" i="1"/>
  <c r="AR271" i="1"/>
  <c r="AA271" i="1"/>
  <c r="AR270" i="1"/>
  <c r="AA270" i="1"/>
  <c r="AR269" i="1"/>
  <c r="AA269" i="1"/>
  <c r="AR268" i="1"/>
  <c r="AA268" i="1"/>
  <c r="AR267" i="1"/>
  <c r="AA267" i="1"/>
  <c r="AR266" i="1"/>
  <c r="AA266" i="1"/>
  <c r="AR265" i="1"/>
  <c r="AA265" i="1"/>
  <c r="AR264" i="1"/>
  <c r="AA264" i="1"/>
  <c r="AR263" i="1"/>
  <c r="AA263" i="1"/>
  <c r="AR262" i="1"/>
  <c r="AA262" i="1"/>
  <c r="AR261" i="1"/>
  <c r="AA261" i="1"/>
  <c r="AR260" i="1"/>
  <c r="AA260" i="1"/>
  <c r="AR259" i="1"/>
  <c r="AA259" i="1"/>
  <c r="AR258" i="1"/>
  <c r="AA258" i="1"/>
  <c r="AR257" i="1"/>
  <c r="AA257" i="1"/>
  <c r="AR256" i="1"/>
  <c r="AA256" i="1"/>
  <c r="AR255" i="1"/>
  <c r="AA255" i="1"/>
  <c r="AR254" i="1"/>
  <c r="AA254" i="1"/>
  <c r="AR253" i="1"/>
  <c r="AA253" i="1"/>
  <c r="AR252" i="1"/>
  <c r="AA252" i="1"/>
  <c r="AR251" i="1"/>
  <c r="AA251" i="1"/>
  <c r="AR250" i="1"/>
  <c r="AA250" i="1"/>
  <c r="AR249" i="1"/>
  <c r="AA249" i="1"/>
  <c r="AR248" i="1"/>
  <c r="AA248" i="1"/>
  <c r="AR247" i="1"/>
  <c r="AA247" i="1"/>
  <c r="AR246" i="1"/>
  <c r="AA246" i="1"/>
  <c r="AR245" i="1"/>
  <c r="AA245" i="1"/>
  <c r="AR244" i="1"/>
  <c r="AA244" i="1"/>
  <c r="AR243" i="1"/>
  <c r="AA243" i="1"/>
  <c r="AR242" i="1"/>
  <c r="AA242" i="1"/>
  <c r="AR241" i="1"/>
  <c r="AA241" i="1"/>
  <c r="AR240" i="1"/>
  <c r="AA240" i="1"/>
  <c r="AR239" i="1"/>
  <c r="AA239" i="1"/>
  <c r="AR238" i="1"/>
  <c r="AA238" i="1"/>
  <c r="AR237" i="1"/>
  <c r="AA237" i="1"/>
  <c r="AR236" i="1"/>
  <c r="AA236" i="1"/>
  <c r="AR235" i="1"/>
  <c r="AA235" i="1"/>
  <c r="AR234" i="1"/>
  <c r="AA234" i="1"/>
  <c r="AR233" i="1"/>
  <c r="AA233" i="1"/>
  <c r="AR232" i="1"/>
  <c r="AA232" i="1"/>
  <c r="AR231" i="1"/>
  <c r="AA231" i="1"/>
  <c r="AR230" i="1"/>
  <c r="AA230" i="1"/>
  <c r="AR229" i="1"/>
  <c r="AA229" i="1"/>
  <c r="AR228" i="1"/>
  <c r="AA228" i="1"/>
  <c r="AR227" i="1"/>
  <c r="AA227" i="1"/>
  <c r="AR226" i="1"/>
  <c r="AA226" i="1"/>
  <c r="AR225" i="1"/>
  <c r="AA225" i="1"/>
  <c r="AR224" i="1"/>
  <c r="AA224" i="1"/>
  <c r="AR223" i="1"/>
  <c r="AA223" i="1"/>
  <c r="AR222" i="1"/>
  <c r="AA222" i="1"/>
  <c r="AR221" i="1"/>
  <c r="AA221" i="1"/>
  <c r="AR220" i="1"/>
  <c r="AA220" i="1"/>
  <c r="AR219" i="1"/>
  <c r="AA219" i="1"/>
  <c r="AR218" i="1"/>
  <c r="AA218" i="1"/>
  <c r="AR217" i="1"/>
  <c r="AA217" i="1"/>
  <c r="AR216" i="1"/>
  <c r="AA216" i="1"/>
  <c r="AR215" i="1"/>
  <c r="AA215" i="1"/>
  <c r="AR214" i="1"/>
  <c r="AA214" i="1"/>
  <c r="AR213" i="1"/>
  <c r="AA213" i="1"/>
  <c r="AR212" i="1"/>
  <c r="AA212" i="1"/>
  <c r="AR211" i="1"/>
  <c r="AA211" i="1"/>
  <c r="AR210" i="1"/>
  <c r="AA210" i="1"/>
  <c r="AR209" i="1"/>
  <c r="AA209" i="1"/>
  <c r="AR208" i="1"/>
  <c r="AA208" i="1"/>
  <c r="AR207" i="1"/>
  <c r="AA207" i="1"/>
  <c r="AR206" i="1"/>
  <c r="AA206" i="1"/>
  <c r="AR205" i="1"/>
  <c r="AA205" i="1"/>
  <c r="AR204" i="1"/>
  <c r="AA204" i="1"/>
  <c r="AR203" i="1"/>
  <c r="AA203" i="1"/>
  <c r="AR202" i="1"/>
  <c r="AA202" i="1"/>
  <c r="AR201" i="1"/>
  <c r="AA201" i="1"/>
  <c r="AR200" i="1"/>
  <c r="AA200" i="1"/>
  <c r="AR199" i="1"/>
  <c r="AA199" i="1"/>
  <c r="AR198" i="1"/>
  <c r="AA198" i="1"/>
  <c r="AR197" i="1"/>
  <c r="AA197" i="1"/>
  <c r="AR196" i="1"/>
  <c r="AA196" i="1"/>
  <c r="AR195" i="1"/>
  <c r="AA195" i="1"/>
  <c r="AR194" i="1"/>
  <c r="AA194" i="1"/>
  <c r="AR193" i="1"/>
  <c r="AA193" i="1"/>
  <c r="AR192" i="1"/>
  <c r="AA192" i="1"/>
  <c r="AR191" i="1"/>
  <c r="AA191" i="1"/>
  <c r="AR190" i="1"/>
  <c r="AA190" i="1"/>
  <c r="AR189" i="1"/>
  <c r="AA189" i="1"/>
  <c r="AR188" i="1"/>
  <c r="AA188" i="1"/>
  <c r="AR187" i="1"/>
  <c r="AA187" i="1"/>
  <c r="AR186" i="1"/>
  <c r="AA186" i="1"/>
  <c r="AR185" i="1"/>
  <c r="AA185" i="1"/>
  <c r="AR184" i="1"/>
  <c r="AA184" i="1"/>
  <c r="AR183" i="1"/>
  <c r="AA183" i="1"/>
  <c r="AR182" i="1"/>
  <c r="AA182" i="1"/>
  <c r="AR181" i="1"/>
  <c r="AA181" i="1"/>
  <c r="AR180" i="1"/>
  <c r="AA180" i="1"/>
  <c r="AR179" i="1"/>
  <c r="AA179" i="1"/>
  <c r="AR178" i="1"/>
  <c r="AA178" i="1"/>
  <c r="AR177" i="1"/>
  <c r="AA177" i="1"/>
  <c r="AR176" i="1"/>
  <c r="AA176" i="1"/>
  <c r="AR175" i="1"/>
  <c r="AA175" i="1"/>
  <c r="AR174" i="1"/>
  <c r="AA174" i="1"/>
  <c r="AR173" i="1"/>
  <c r="AA173" i="1"/>
  <c r="AR172" i="1"/>
  <c r="AA172" i="1"/>
  <c r="AR171" i="1"/>
  <c r="AA171" i="1"/>
  <c r="AR170" i="1"/>
  <c r="AA170" i="1"/>
  <c r="AR169" i="1"/>
  <c r="AA169" i="1"/>
  <c r="AR168" i="1"/>
  <c r="AA168" i="1"/>
  <c r="AR167" i="1"/>
  <c r="AA167" i="1"/>
  <c r="AR166" i="1"/>
  <c r="AA166" i="1"/>
  <c r="AR165" i="1"/>
  <c r="AA165" i="1"/>
  <c r="AR164" i="1"/>
  <c r="AA164" i="1"/>
  <c r="AR163" i="1"/>
  <c r="AA163" i="1"/>
  <c r="AR162" i="1"/>
  <c r="AA162" i="1"/>
  <c r="AR161" i="1"/>
  <c r="AA161" i="1"/>
  <c r="AR160" i="1"/>
  <c r="AA160" i="1"/>
  <c r="AR159" i="1"/>
  <c r="AA159" i="1"/>
  <c r="AR158" i="1"/>
  <c r="AA158" i="1"/>
  <c r="AR157" i="1"/>
  <c r="AA157" i="1"/>
  <c r="AR156" i="1"/>
  <c r="AA156" i="1"/>
  <c r="AR155" i="1"/>
  <c r="AA155" i="1"/>
  <c r="AR154" i="1"/>
  <c r="AA154" i="1"/>
  <c r="AR153" i="1"/>
  <c r="AA153" i="1"/>
  <c r="AR152" i="1"/>
  <c r="AA152" i="1"/>
  <c r="AR151" i="1"/>
  <c r="AA151" i="1"/>
  <c r="AR150" i="1"/>
  <c r="AA150" i="1"/>
  <c r="AR149" i="1"/>
  <c r="AA149" i="1"/>
  <c r="AR148" i="1"/>
  <c r="AA148" i="1"/>
  <c r="AR147" i="1"/>
  <c r="AA147" i="1"/>
  <c r="AR146" i="1"/>
  <c r="AA146" i="1"/>
  <c r="AR145" i="1"/>
  <c r="AA145" i="1"/>
  <c r="AR144" i="1"/>
  <c r="AA144" i="1"/>
  <c r="AR143" i="1"/>
  <c r="AA143" i="1"/>
  <c r="AR142" i="1"/>
  <c r="AA142" i="1"/>
  <c r="AR141" i="1"/>
  <c r="AA141" i="1"/>
  <c r="AR140" i="1"/>
  <c r="AA140" i="1"/>
  <c r="AR139" i="1"/>
  <c r="AA139" i="1"/>
  <c r="AR138" i="1"/>
  <c r="AA138" i="1"/>
  <c r="AR137" i="1"/>
  <c r="AA137" i="1"/>
  <c r="AR136" i="1"/>
  <c r="AA136" i="1"/>
  <c r="AR135" i="1"/>
  <c r="AA135" i="1"/>
  <c r="AR134" i="1"/>
  <c r="AA134" i="1"/>
  <c r="AR133" i="1"/>
  <c r="AA133" i="1"/>
  <c r="AR132" i="1"/>
  <c r="AA132" i="1"/>
  <c r="AR131" i="1"/>
  <c r="AA131" i="1"/>
  <c r="AR130" i="1"/>
  <c r="AA130" i="1"/>
  <c r="AR129" i="1"/>
  <c r="AA129" i="1"/>
  <c r="AR128" i="1"/>
  <c r="AA128" i="1"/>
  <c r="AR127" i="1"/>
  <c r="AA127" i="1"/>
  <c r="AR126" i="1"/>
  <c r="AA126" i="1"/>
  <c r="AR125" i="1"/>
  <c r="AA125" i="1"/>
  <c r="AR124" i="1"/>
  <c r="AA124" i="1"/>
  <c r="AR123" i="1"/>
  <c r="AA123" i="1"/>
  <c r="AR122" i="1"/>
  <c r="AA122" i="1"/>
  <c r="AR121" i="1"/>
  <c r="AA121" i="1"/>
  <c r="AR120" i="1"/>
  <c r="AA120" i="1"/>
  <c r="AR119" i="1"/>
  <c r="AA119" i="1"/>
  <c r="AR118" i="1"/>
  <c r="AA118" i="1"/>
  <c r="AR117" i="1"/>
  <c r="AA117" i="1"/>
  <c r="AR116" i="1"/>
  <c r="AA116" i="1"/>
  <c r="AR115" i="1"/>
  <c r="AA115" i="1"/>
  <c r="AR114" i="1"/>
  <c r="AA114" i="1"/>
  <c r="AR113" i="1"/>
  <c r="AA113" i="1"/>
  <c r="AR112" i="1"/>
  <c r="AA112" i="1"/>
  <c r="AR111" i="1"/>
  <c r="AA111" i="1"/>
  <c r="AR110" i="1"/>
  <c r="AA110" i="1"/>
  <c r="AR109" i="1"/>
  <c r="AA109" i="1"/>
  <c r="AR108" i="1"/>
  <c r="AA108" i="1"/>
  <c r="AR107" i="1"/>
  <c r="AA107" i="1"/>
  <c r="AR106" i="1"/>
  <c r="AA106" i="1"/>
  <c r="AR105" i="1"/>
  <c r="AA105" i="1"/>
  <c r="AR104" i="1"/>
  <c r="AA104" i="1"/>
  <c r="AR103" i="1"/>
  <c r="AA103" i="1"/>
  <c r="AR102" i="1"/>
  <c r="AA102" i="1"/>
  <c r="AR101" i="1"/>
  <c r="AA101" i="1"/>
  <c r="AR100" i="1"/>
  <c r="AA100" i="1"/>
  <c r="AR99" i="1"/>
  <c r="AA99" i="1"/>
  <c r="AR98" i="1"/>
  <c r="AA98" i="1"/>
  <c r="AR97" i="1"/>
  <c r="AA97" i="1"/>
  <c r="AR96" i="1"/>
  <c r="AA96" i="1"/>
  <c r="AR95" i="1"/>
  <c r="AA95" i="1"/>
  <c r="AR94" i="1"/>
  <c r="AA94" i="1"/>
  <c r="AR93" i="1"/>
  <c r="AA93" i="1"/>
  <c r="AR92" i="1"/>
  <c r="AA92" i="1"/>
  <c r="AR91" i="1"/>
  <c r="AA91" i="1"/>
  <c r="AR90" i="1"/>
  <c r="AA90" i="1"/>
  <c r="AR89" i="1"/>
  <c r="AA89" i="1"/>
  <c r="AR88" i="1"/>
  <c r="AA88" i="1"/>
  <c r="AR87" i="1"/>
  <c r="AA87" i="1"/>
  <c r="AR86" i="1"/>
  <c r="AA86" i="1"/>
  <c r="AR85" i="1"/>
  <c r="AA85" i="1"/>
  <c r="AR84" i="1"/>
  <c r="AA84" i="1"/>
  <c r="AR83" i="1"/>
  <c r="AA83" i="1"/>
  <c r="AR82" i="1"/>
  <c r="AA82" i="1"/>
  <c r="AR81" i="1"/>
  <c r="AA81" i="1"/>
  <c r="AR80" i="1"/>
  <c r="AA80" i="1"/>
  <c r="AR79" i="1"/>
  <c r="AA79" i="1"/>
  <c r="AR78" i="1"/>
  <c r="AA78" i="1"/>
  <c r="AR77" i="1"/>
  <c r="AA77" i="1"/>
  <c r="AR76" i="1"/>
  <c r="AA76" i="1"/>
  <c r="AR75" i="1"/>
  <c r="AA75" i="1"/>
  <c r="AR74" i="1"/>
  <c r="AA74" i="1"/>
  <c r="AR73" i="1"/>
  <c r="AA73" i="1"/>
  <c r="AR72" i="1"/>
  <c r="AA72" i="1"/>
  <c r="AR71" i="1"/>
  <c r="AA71" i="1"/>
  <c r="AR70" i="1"/>
  <c r="AA70" i="1"/>
  <c r="AR69" i="1"/>
  <c r="AA69" i="1"/>
  <c r="AR68" i="1"/>
  <c r="AA68" i="1"/>
  <c r="AR67" i="1"/>
  <c r="AA67" i="1"/>
  <c r="AR66" i="1"/>
  <c r="AA66" i="1"/>
  <c r="AR65" i="1"/>
  <c r="AA65" i="1"/>
  <c r="AR64" i="1"/>
  <c r="AA64" i="1"/>
  <c r="AR63" i="1"/>
  <c r="AA63" i="1"/>
  <c r="AR62" i="1"/>
  <c r="AA62" i="1"/>
  <c r="AR61" i="1"/>
  <c r="AA61" i="1"/>
  <c r="AR60" i="1"/>
  <c r="AA60" i="1"/>
  <c r="AR59" i="1"/>
  <c r="AA59" i="1"/>
  <c r="AR58" i="1"/>
  <c r="AA58" i="1"/>
  <c r="AR57" i="1"/>
  <c r="AA57" i="1"/>
  <c r="AR56" i="1"/>
  <c r="AA56" i="1"/>
  <c r="AR55" i="1"/>
  <c r="AA55" i="1"/>
  <c r="AR54" i="1"/>
  <c r="AA54" i="1"/>
  <c r="AR53" i="1"/>
  <c r="AA53" i="1"/>
  <c r="AR52" i="1"/>
  <c r="AA52" i="1"/>
  <c r="AR51" i="1"/>
  <c r="AA51" i="1"/>
  <c r="AR50" i="1"/>
  <c r="AA50" i="1"/>
  <c r="AR49" i="1"/>
  <c r="AA49" i="1"/>
  <c r="AR48" i="1"/>
  <c r="AA48" i="1"/>
  <c r="AR47" i="1"/>
  <c r="AA47" i="1"/>
  <c r="AR46" i="1"/>
  <c r="AA46" i="1"/>
  <c r="AR45" i="1"/>
  <c r="AA45" i="1"/>
  <c r="AR44" i="1"/>
  <c r="AA44" i="1"/>
  <c r="AR43" i="1"/>
  <c r="AA43" i="1"/>
  <c r="AR42" i="1"/>
  <c r="AA42" i="1"/>
  <c r="AR41" i="1"/>
  <c r="AA41" i="1"/>
  <c r="AR40" i="1"/>
  <c r="AA40" i="1"/>
  <c r="AR39" i="1"/>
  <c r="AA39" i="1"/>
  <c r="AR38" i="1"/>
  <c r="AA38" i="1"/>
  <c r="AR37" i="1"/>
  <c r="AA37" i="1"/>
  <c r="AR36" i="1"/>
  <c r="AA36" i="1"/>
  <c r="AR35" i="1"/>
  <c r="AA35" i="1"/>
  <c r="AR34" i="1"/>
  <c r="AA34" i="1"/>
  <c r="AR33" i="1"/>
  <c r="AA33" i="1"/>
  <c r="AR32" i="1"/>
  <c r="AA32" i="1"/>
  <c r="AR31" i="1"/>
  <c r="AA31" i="1"/>
  <c r="AR30" i="1"/>
  <c r="AA30" i="1"/>
  <c r="AR29" i="1"/>
  <c r="AA29" i="1"/>
  <c r="AR28" i="1"/>
  <c r="AA28" i="1"/>
  <c r="AR27" i="1"/>
  <c r="AA27" i="1"/>
  <c r="AR26" i="1"/>
  <c r="AA26" i="1"/>
  <c r="AR25" i="1"/>
  <c r="AA25" i="1"/>
  <c r="AR24" i="1"/>
  <c r="AA24" i="1"/>
  <c r="AR23" i="1"/>
  <c r="AA23" i="1"/>
  <c r="AR22" i="1"/>
  <c r="AA22" i="1"/>
  <c r="AR21" i="1"/>
  <c r="AA21" i="1"/>
  <c r="AR20" i="1"/>
  <c r="AA20" i="1"/>
  <c r="AR19" i="1"/>
  <c r="AA19" i="1"/>
  <c r="AR18" i="1"/>
  <c r="AA18" i="1"/>
  <c r="AR17" i="1"/>
  <c r="AA17" i="1"/>
  <c r="AR16" i="1"/>
  <c r="AA16" i="1"/>
  <c r="AR15" i="1"/>
  <c r="AA15" i="1"/>
  <c r="AR14" i="1"/>
  <c r="AA14" i="1"/>
  <c r="AR13" i="1"/>
  <c r="AA13" i="1"/>
  <c r="AR12" i="1"/>
  <c r="AA12" i="1"/>
  <c r="AR11" i="1"/>
  <c r="AA11" i="1"/>
  <c r="AR10" i="1"/>
  <c r="AA10" i="1"/>
  <c r="AR9" i="1"/>
  <c r="AA9" i="1"/>
  <c r="AR8" i="1"/>
  <c r="AA8" i="1"/>
  <c r="AR7" i="1"/>
  <c r="AA7" i="1"/>
  <c r="AR6" i="1"/>
  <c r="AA6" i="1"/>
  <c r="AR5" i="1"/>
  <c r="AA5" i="1"/>
  <c r="AR4" i="1"/>
  <c r="AA4" i="1"/>
  <c r="AR3" i="1"/>
  <c r="AA3" i="1"/>
  <c r="AR2" i="1"/>
  <c r="AA2" i="1"/>
  <c r="AC183" i="1" l="1"/>
  <c r="AD183" i="1" s="1"/>
  <c r="AE183" i="1" s="1"/>
  <c r="AC169" i="1"/>
  <c r="AD169" i="1" s="1"/>
  <c r="AE169" i="1" s="1"/>
  <c r="AC228" i="1"/>
  <c r="AD228" i="1" s="1"/>
  <c r="AE228" i="1" s="1"/>
  <c r="AC232" i="1"/>
  <c r="AD232" i="1" s="1"/>
  <c r="AE232" i="1" s="1"/>
  <c r="AC267" i="1"/>
  <c r="AD267" i="1" s="1"/>
  <c r="AE267" i="1" s="1"/>
  <c r="AC273" i="1"/>
  <c r="AD273" i="1" s="1"/>
  <c r="AE273" i="1" s="1"/>
  <c r="AC281" i="1"/>
  <c r="AD281" i="1" s="1"/>
  <c r="AE281" i="1" s="1"/>
  <c r="AB283" i="1"/>
  <c r="AC349" i="1"/>
  <c r="AD349" i="1" s="1"/>
  <c r="AE349" i="1" s="1"/>
  <c r="AC353" i="1"/>
  <c r="AD353" i="1" s="1"/>
  <c r="AE353" i="1" s="1"/>
  <c r="AC480" i="1"/>
  <c r="AD480" i="1" s="1"/>
  <c r="AE480" i="1" s="1"/>
  <c r="AC483" i="1"/>
  <c r="AD483" i="1" s="1"/>
  <c r="AE483" i="1" s="1"/>
  <c r="AC487" i="1"/>
  <c r="AD487" i="1" s="1"/>
  <c r="AE487" i="1" s="1"/>
  <c r="AC490" i="1"/>
  <c r="AD490" i="1" s="1"/>
  <c r="AE490" i="1" s="1"/>
  <c r="AC501" i="1"/>
  <c r="AD501" i="1" s="1"/>
  <c r="AE501" i="1" s="1"/>
  <c r="AC505" i="1"/>
  <c r="AD505" i="1" s="1"/>
  <c r="AE505" i="1" s="1"/>
  <c r="AC528" i="1"/>
  <c r="AD528" i="1" s="1"/>
  <c r="AE528" i="1" s="1"/>
  <c r="AC531" i="1"/>
  <c r="AD531" i="1" s="1"/>
  <c r="AE531" i="1" s="1"/>
  <c r="AC540" i="1"/>
  <c r="AD540" i="1" s="1"/>
  <c r="AE540" i="1" s="1"/>
  <c r="AC541" i="1"/>
  <c r="AD541" i="1" s="1"/>
  <c r="AE541" i="1" s="1"/>
  <c r="AC543" i="1"/>
  <c r="AD543" i="1" s="1"/>
  <c r="AE543" i="1" s="1"/>
  <c r="AC547" i="1"/>
  <c r="AD547" i="1" s="1"/>
  <c r="AE547" i="1" s="1"/>
  <c r="AC552" i="1"/>
  <c r="AD552" i="1" s="1"/>
  <c r="AE552" i="1" s="1"/>
  <c r="AC555" i="1"/>
  <c r="AD555" i="1" s="1"/>
  <c r="AE555" i="1" s="1"/>
  <c r="AC566" i="1"/>
  <c r="AD566" i="1" s="1"/>
  <c r="AE566" i="1" s="1"/>
  <c r="AC568" i="1"/>
  <c r="AD568" i="1" s="1"/>
  <c r="AE568" i="1" s="1"/>
  <c r="AC570" i="1"/>
  <c r="AD570" i="1" s="1"/>
  <c r="AE570" i="1" s="1"/>
  <c r="AC585" i="1"/>
  <c r="AD585" i="1" s="1"/>
  <c r="AE585" i="1" s="1"/>
  <c r="AC590" i="1"/>
  <c r="AD590" i="1" s="1"/>
  <c r="AE590" i="1" s="1"/>
  <c r="AC597" i="1"/>
  <c r="AD597" i="1" s="1"/>
  <c r="AE597" i="1" s="1"/>
  <c r="AC604" i="1"/>
  <c r="AD604" i="1" s="1"/>
  <c r="AE604" i="1" s="1"/>
  <c r="AC609" i="1"/>
  <c r="AD609" i="1" s="1"/>
  <c r="AE609" i="1" s="1"/>
  <c r="AC619" i="1"/>
  <c r="AD619" i="1" s="1"/>
  <c r="AE619" i="1" s="1"/>
  <c r="AC620" i="1"/>
  <c r="AD620" i="1" s="1"/>
  <c r="AE620" i="1" s="1"/>
  <c r="AC621" i="1"/>
  <c r="AD621" i="1" s="1"/>
  <c r="AE621" i="1" s="1"/>
  <c r="AC625" i="1"/>
  <c r="AD625" i="1" s="1"/>
  <c r="AE625" i="1" s="1"/>
  <c r="AC628" i="1"/>
  <c r="AD628" i="1" s="1"/>
  <c r="AE628" i="1" s="1"/>
  <c r="AC631" i="1"/>
  <c r="AD631" i="1" s="1"/>
  <c r="AE631" i="1" s="1"/>
  <c r="AC634" i="1"/>
  <c r="AD634" i="1" s="1"/>
  <c r="AE634" i="1" s="1"/>
  <c r="AC641" i="1"/>
  <c r="AD641" i="1" s="1"/>
  <c r="AE641" i="1" s="1"/>
  <c r="AC647" i="1"/>
  <c r="AD647" i="1" s="1"/>
  <c r="AE647" i="1" s="1"/>
  <c r="AC654" i="1"/>
  <c r="AD654" i="1" s="1"/>
  <c r="AE654" i="1" s="1"/>
  <c r="AC661" i="1"/>
  <c r="AD661" i="1" s="1"/>
  <c r="AE661" i="1" s="1"/>
  <c r="AC665" i="1"/>
  <c r="AD665" i="1" s="1"/>
  <c r="AE665" i="1" s="1"/>
  <c r="AC668" i="1"/>
  <c r="AD668" i="1" s="1"/>
  <c r="AE668" i="1" s="1"/>
  <c r="AC676" i="1"/>
  <c r="AD676" i="1" s="1"/>
  <c r="AE676" i="1" s="1"/>
  <c r="AB679" i="1"/>
  <c r="AC681" i="1"/>
  <c r="AD681" i="1" s="1"/>
  <c r="AE681" i="1" s="1"/>
  <c r="AB722" i="1"/>
  <c r="AC729" i="1"/>
  <c r="AD729" i="1" s="1"/>
  <c r="AE729" i="1" s="1"/>
  <c r="AC731" i="1"/>
  <c r="AD731" i="1" s="1"/>
  <c r="AE731" i="1" s="1"/>
  <c r="AC868" i="1"/>
  <c r="AD868" i="1" s="1"/>
  <c r="AE868" i="1" s="1"/>
  <c r="AC882" i="1"/>
  <c r="AD882" i="1" s="1"/>
  <c r="AE882" i="1" s="1"/>
  <c r="AC884" i="1"/>
  <c r="AD884" i="1" s="1"/>
  <c r="AE884" i="1" s="1"/>
  <c r="AC954" i="1"/>
  <c r="AD954" i="1" s="1"/>
  <c r="AE954" i="1" s="1"/>
  <c r="AB965" i="1"/>
  <c r="AC966" i="1"/>
  <c r="AD966" i="1" s="1"/>
  <c r="AE966" i="1" s="1"/>
  <c r="AB973" i="1"/>
  <c r="AC974" i="1"/>
  <c r="AD974" i="1" s="1"/>
  <c r="AE974" i="1" s="1"/>
  <c r="AC976" i="1"/>
  <c r="AD976" i="1" s="1"/>
  <c r="AE976" i="1" s="1"/>
  <c r="AC995" i="1"/>
  <c r="AD995" i="1" s="1"/>
  <c r="AE995" i="1" s="1"/>
  <c r="AC44" i="1"/>
  <c r="AD44" i="1" s="1"/>
  <c r="AE44" i="1" s="1"/>
  <c r="AC124" i="1"/>
  <c r="AD124" i="1" s="1"/>
  <c r="AE124" i="1" s="1"/>
  <c r="AB131" i="1"/>
  <c r="AC132" i="1"/>
  <c r="AD132" i="1" s="1"/>
  <c r="AE132" i="1" s="1"/>
  <c r="AB136" i="1"/>
  <c r="AB139" i="1"/>
  <c r="AC144" i="1"/>
  <c r="AD144" i="1" s="1"/>
  <c r="AE144" i="1" s="1"/>
  <c r="AC150" i="1"/>
  <c r="AD150" i="1" s="1"/>
  <c r="AE150" i="1" s="1"/>
  <c r="AB160" i="1"/>
  <c r="AC168" i="1"/>
  <c r="AD168" i="1" s="1"/>
  <c r="AE168" i="1" s="1"/>
  <c r="AB177" i="1"/>
  <c r="AB179" i="1"/>
  <c r="AB181" i="1"/>
  <c r="AB226" i="1"/>
  <c r="AC231" i="1"/>
  <c r="AD231" i="1" s="1"/>
  <c r="AE231" i="1" s="1"/>
  <c r="AC248" i="1"/>
  <c r="AD248" i="1" s="1"/>
  <c r="AE248" i="1" s="1"/>
  <c r="AB334" i="1"/>
  <c r="AB338" i="1"/>
  <c r="AB406" i="1"/>
  <c r="AB416" i="1"/>
  <c r="AB420" i="1"/>
  <c r="AC438" i="1"/>
  <c r="AD438" i="1" s="1"/>
  <c r="AE438" i="1" s="1"/>
  <c r="AC447" i="1"/>
  <c r="AD447" i="1" s="1"/>
  <c r="AE447" i="1" s="1"/>
  <c r="AB544" i="1"/>
  <c r="AB559" i="1"/>
  <c r="AC583" i="1"/>
  <c r="AD583" i="1" s="1"/>
  <c r="AE583" i="1" s="1"/>
  <c r="AB104" i="1"/>
  <c r="AC105" i="1"/>
  <c r="AD105" i="1" s="1"/>
  <c r="AE105" i="1" s="1"/>
  <c r="AB108" i="1"/>
  <c r="AB109" i="1"/>
  <c r="AB113" i="1"/>
  <c r="AB120" i="1"/>
  <c r="AC128" i="1"/>
  <c r="AD128" i="1" s="1"/>
  <c r="AE128" i="1" s="1"/>
  <c r="AC140" i="1"/>
  <c r="AD140" i="1" s="1"/>
  <c r="AE140" i="1" s="1"/>
  <c r="AB148" i="1"/>
  <c r="AB155" i="1"/>
  <c r="AC159" i="1"/>
  <c r="AD159" i="1" s="1"/>
  <c r="AE159" i="1" s="1"/>
  <c r="AB165" i="1"/>
  <c r="AB167" i="1"/>
  <c r="AC182" i="1"/>
  <c r="AD182" i="1" s="1"/>
  <c r="AE182" i="1" s="1"/>
  <c r="AC213" i="1"/>
  <c r="AD213" i="1" s="1"/>
  <c r="AE213" i="1" s="1"/>
  <c r="AC217" i="1"/>
  <c r="AD217" i="1" s="1"/>
  <c r="AE217" i="1" s="1"/>
  <c r="AB219" i="1"/>
  <c r="AC236" i="1"/>
  <c r="AD236" i="1" s="1"/>
  <c r="AE236" i="1" s="1"/>
  <c r="AC241" i="1"/>
  <c r="AD241" i="1" s="1"/>
  <c r="AE241" i="1" s="1"/>
  <c r="AB247" i="1"/>
  <c r="AC249" i="1"/>
  <c r="AD249" i="1" s="1"/>
  <c r="AE249" i="1" s="1"/>
  <c r="AC333" i="1"/>
  <c r="AD333" i="1" s="1"/>
  <c r="AE333" i="1" s="1"/>
  <c r="AC337" i="1"/>
  <c r="AD337" i="1" s="1"/>
  <c r="AE337" i="1" s="1"/>
  <c r="AC341" i="1"/>
  <c r="AD341" i="1" s="1"/>
  <c r="AE341" i="1" s="1"/>
  <c r="AC344" i="1"/>
  <c r="AD344" i="1" s="1"/>
  <c r="AE344" i="1" s="1"/>
  <c r="AB345" i="1"/>
  <c r="AB423" i="1"/>
  <c r="AC449" i="1"/>
  <c r="AD449" i="1" s="1"/>
  <c r="AE449" i="1" s="1"/>
  <c r="AC454" i="1"/>
  <c r="AD454" i="1" s="1"/>
  <c r="AE454" i="1" s="1"/>
  <c r="AC470" i="1"/>
  <c r="AD470" i="1" s="1"/>
  <c r="AE470" i="1" s="1"/>
  <c r="AC474" i="1"/>
  <c r="AD474" i="1" s="1"/>
  <c r="AE474" i="1" s="1"/>
  <c r="AC509" i="1"/>
  <c r="AD509" i="1" s="1"/>
  <c r="AE509" i="1" s="1"/>
  <c r="AC519" i="1"/>
  <c r="AD519" i="1" s="1"/>
  <c r="AE519" i="1" s="1"/>
  <c r="AC521" i="1"/>
  <c r="AD521" i="1" s="1"/>
  <c r="AE521" i="1" s="1"/>
  <c r="AB112" i="1"/>
  <c r="AB116" i="1"/>
  <c r="AB202" i="1"/>
  <c r="AB203" i="1"/>
  <c r="AC204" i="1"/>
  <c r="AD204" i="1" s="1"/>
  <c r="AE204" i="1" s="1"/>
  <c r="AC206" i="1"/>
  <c r="AD206" i="1" s="1"/>
  <c r="AE206" i="1" s="1"/>
  <c r="AC208" i="1"/>
  <c r="AD208" i="1" s="1"/>
  <c r="AE208" i="1" s="1"/>
  <c r="AC230" i="1"/>
  <c r="AD230" i="1" s="1"/>
  <c r="AE230" i="1" s="1"/>
  <c r="AB235" i="1"/>
  <c r="AB303" i="1"/>
  <c r="AB304" i="1"/>
  <c r="AC308" i="1"/>
  <c r="AD308" i="1" s="1"/>
  <c r="AE308" i="1" s="1"/>
  <c r="AB311" i="1"/>
  <c r="AB312" i="1"/>
  <c r="AC318" i="1"/>
  <c r="AD318" i="1" s="1"/>
  <c r="AE318" i="1" s="1"/>
  <c r="AB762" i="1"/>
  <c r="AB766" i="1"/>
  <c r="AB769" i="1"/>
  <c r="AB773" i="1"/>
  <c r="AB777" i="1"/>
  <c r="AB781" i="1"/>
  <c r="AB785" i="1"/>
  <c r="AC845" i="1"/>
  <c r="AD845" i="1" s="1"/>
  <c r="AE845" i="1" s="1"/>
  <c r="AC853" i="1"/>
  <c r="AD853" i="1" s="1"/>
  <c r="AE853" i="1" s="1"/>
  <c r="AC865" i="1"/>
  <c r="AD865" i="1" s="1"/>
  <c r="AE865" i="1" s="1"/>
  <c r="AC878" i="1"/>
  <c r="AD878" i="1" s="1"/>
  <c r="AE878" i="1" s="1"/>
  <c r="AC880" i="1"/>
  <c r="AD880" i="1" s="1"/>
  <c r="AE880" i="1" s="1"/>
  <c r="AC910" i="1"/>
  <c r="AD910" i="1" s="1"/>
  <c r="AE910" i="1" s="1"/>
  <c r="AC950" i="1"/>
  <c r="AD950" i="1" s="1"/>
  <c r="AE950" i="1" s="1"/>
  <c r="AC952" i="1"/>
  <c r="AD952" i="1" s="1"/>
  <c r="AE952" i="1" s="1"/>
  <c r="AC960" i="1"/>
  <c r="AD960" i="1" s="1"/>
  <c r="AE960" i="1" s="1"/>
  <c r="AB986" i="1"/>
  <c r="AC987" i="1"/>
  <c r="AD987" i="1" s="1"/>
  <c r="AE987" i="1" s="1"/>
  <c r="AC992" i="1"/>
  <c r="AD992" i="1" s="1"/>
  <c r="AE992" i="1" s="1"/>
  <c r="AC445" i="1"/>
  <c r="AD445" i="1" s="1"/>
  <c r="AE445" i="1" s="1"/>
  <c r="AC452" i="1"/>
  <c r="AD452" i="1" s="1"/>
  <c r="AE452" i="1" s="1"/>
  <c r="AC538" i="1"/>
  <c r="AD538" i="1" s="1"/>
  <c r="AE538" i="1" s="1"/>
  <c r="AC561" i="1"/>
  <c r="AD561" i="1" s="1"/>
  <c r="AE561" i="1" s="1"/>
  <c r="AC575" i="1"/>
  <c r="AD575" i="1" s="1"/>
  <c r="AE575" i="1" s="1"/>
  <c r="AB688" i="1"/>
  <c r="AB691" i="1"/>
  <c r="AB713" i="1"/>
  <c r="AB716" i="1"/>
  <c r="AC717" i="1"/>
  <c r="AD717" i="1" s="1"/>
  <c r="AE717" i="1" s="1"/>
  <c r="AC734" i="1"/>
  <c r="AD734" i="1" s="1"/>
  <c r="AE734" i="1" s="1"/>
  <c r="AC741" i="1"/>
  <c r="AD741" i="1" s="1"/>
  <c r="AE741" i="1" s="1"/>
  <c r="AC745" i="1"/>
  <c r="AD745" i="1" s="1"/>
  <c r="AE745" i="1" s="1"/>
  <c r="AC844" i="1"/>
  <c r="AD844" i="1" s="1"/>
  <c r="AE844" i="1" s="1"/>
  <c r="AC852" i="1"/>
  <c r="AD852" i="1" s="1"/>
  <c r="AE852" i="1" s="1"/>
  <c r="AC860" i="1"/>
  <c r="AD860" i="1" s="1"/>
  <c r="AE860" i="1" s="1"/>
  <c r="AB935" i="1"/>
  <c r="AB939" i="1"/>
  <c r="AB943" i="1"/>
  <c r="AB983" i="1"/>
  <c r="AC327" i="1"/>
  <c r="AD327" i="1" s="1"/>
  <c r="AE327" i="1" s="1"/>
  <c r="AC331" i="1"/>
  <c r="AD331" i="1" s="1"/>
  <c r="AE331" i="1" s="1"/>
  <c r="AC365" i="1"/>
  <c r="AD365" i="1" s="1"/>
  <c r="AE365" i="1" s="1"/>
  <c r="AC370" i="1"/>
  <c r="AD370" i="1" s="1"/>
  <c r="AE370" i="1" s="1"/>
  <c r="AC393" i="1"/>
  <c r="AD393" i="1" s="1"/>
  <c r="AE393" i="1" s="1"/>
  <c r="AC400" i="1"/>
  <c r="AD400" i="1" s="1"/>
  <c r="AE400" i="1" s="1"/>
  <c r="AB403" i="1"/>
  <c r="AC415" i="1"/>
  <c r="AD415" i="1" s="1"/>
  <c r="AE415" i="1" s="1"/>
  <c r="AC436" i="1"/>
  <c r="AD436" i="1" s="1"/>
  <c r="AE436" i="1" s="1"/>
  <c r="AB465" i="1"/>
  <c r="AB517" i="1"/>
  <c r="AC557" i="1"/>
  <c r="AD557" i="1" s="1"/>
  <c r="AE557" i="1" s="1"/>
  <c r="AB595" i="1"/>
  <c r="AC599" i="1"/>
  <c r="AD599" i="1" s="1"/>
  <c r="AE599" i="1" s="1"/>
  <c r="AC613" i="1"/>
  <c r="AD613" i="1" s="1"/>
  <c r="AE613" i="1" s="1"/>
  <c r="AB2" i="1"/>
  <c r="AC6" i="1"/>
  <c r="AD6" i="1" s="1"/>
  <c r="AE6" i="1" s="1"/>
  <c r="AB10" i="1"/>
  <c r="AC14" i="1"/>
  <c r="AD14" i="1" s="1"/>
  <c r="AE14" i="1" s="1"/>
  <c r="AC18" i="1"/>
  <c r="AD18" i="1" s="1"/>
  <c r="AE18" i="1" s="1"/>
  <c r="AB22" i="1"/>
  <c r="AB26" i="1"/>
  <c r="AB29" i="1"/>
  <c r="AC30" i="1"/>
  <c r="AD30" i="1" s="1"/>
  <c r="AE30" i="1" s="1"/>
  <c r="AC34" i="1"/>
  <c r="AD34" i="1" s="1"/>
  <c r="AE34" i="1" s="1"/>
  <c r="AC42" i="1"/>
  <c r="AD42" i="1" s="1"/>
  <c r="AE42" i="1" s="1"/>
  <c r="AC46" i="1"/>
  <c r="AD46" i="1" s="1"/>
  <c r="AE46" i="1" s="1"/>
  <c r="AB50" i="1"/>
  <c r="AB53" i="1"/>
  <c r="AC54" i="1"/>
  <c r="AD54" i="1" s="1"/>
  <c r="AE54" i="1" s="1"/>
  <c r="AB58" i="1"/>
  <c r="AC62" i="1"/>
  <c r="AD62" i="1" s="1"/>
  <c r="AE62" i="1" s="1"/>
  <c r="AC66" i="1"/>
  <c r="AD66" i="1" s="1"/>
  <c r="AE66" i="1" s="1"/>
  <c r="AC70" i="1"/>
  <c r="AD70" i="1" s="1"/>
  <c r="AE70" i="1" s="1"/>
  <c r="AB73" i="1"/>
  <c r="AC74" i="1"/>
  <c r="AD74" i="1" s="1"/>
  <c r="AE74" i="1" s="1"/>
  <c r="AB77" i="1"/>
  <c r="AC78" i="1"/>
  <c r="AD78" i="1" s="1"/>
  <c r="AE78" i="1" s="1"/>
  <c r="AC82" i="1"/>
  <c r="AD82" i="1" s="1"/>
  <c r="AE82" i="1" s="1"/>
  <c r="AC86" i="1"/>
  <c r="AD86" i="1" s="1"/>
  <c r="AE86" i="1" s="1"/>
  <c r="AC90" i="1"/>
  <c r="AD90" i="1" s="1"/>
  <c r="AE90" i="1" s="1"/>
  <c r="AC94" i="1"/>
  <c r="AD94" i="1" s="1"/>
  <c r="AE94" i="1" s="1"/>
  <c r="AB97" i="1"/>
  <c r="AC98" i="1"/>
  <c r="AD98" i="1" s="1"/>
  <c r="AE98" i="1" s="1"/>
  <c r="AC102" i="1"/>
  <c r="AD102" i="1" s="1"/>
  <c r="AE102" i="1" s="1"/>
  <c r="AC103" i="1"/>
  <c r="AD103" i="1" s="1"/>
  <c r="AE103" i="1" s="1"/>
  <c r="AB173" i="1"/>
  <c r="AC174" i="1"/>
  <c r="AD174" i="1" s="1"/>
  <c r="AE174" i="1" s="1"/>
  <c r="AC187" i="1"/>
  <c r="AD187" i="1" s="1"/>
  <c r="AE187" i="1" s="1"/>
  <c r="AC191" i="1"/>
  <c r="AD191" i="1" s="1"/>
  <c r="AE191" i="1" s="1"/>
  <c r="AC196" i="1"/>
  <c r="AD196" i="1" s="1"/>
  <c r="AE196" i="1" s="1"/>
  <c r="AC197" i="1"/>
  <c r="AD197" i="1" s="1"/>
  <c r="AE197" i="1" s="1"/>
  <c r="AC229" i="1"/>
  <c r="AD229" i="1" s="1"/>
  <c r="AE229" i="1" s="1"/>
  <c r="AC233" i="1"/>
  <c r="AD233" i="1" s="1"/>
  <c r="AE233" i="1" s="1"/>
  <c r="AC263" i="1"/>
  <c r="AD263" i="1" s="1"/>
  <c r="AE263" i="1" s="1"/>
  <c r="AC271" i="1"/>
  <c r="AD271" i="1" s="1"/>
  <c r="AE271" i="1" s="1"/>
  <c r="AC292" i="1"/>
  <c r="AD292" i="1" s="1"/>
  <c r="AE292" i="1" s="1"/>
  <c r="AB293" i="1"/>
  <c r="AB294" i="1"/>
  <c r="AB298" i="1"/>
  <c r="AC299" i="1"/>
  <c r="AD299" i="1" s="1"/>
  <c r="AE299" i="1" s="1"/>
  <c r="AC355" i="1"/>
  <c r="AD355" i="1" s="1"/>
  <c r="AE355" i="1" s="1"/>
  <c r="AC359" i="1"/>
  <c r="AD359" i="1" s="1"/>
  <c r="AE359" i="1" s="1"/>
  <c r="AC382" i="1"/>
  <c r="AD382" i="1" s="1"/>
  <c r="AE382" i="1" s="1"/>
  <c r="AC429" i="1"/>
  <c r="AD429" i="1" s="1"/>
  <c r="AE429" i="1" s="1"/>
  <c r="AC457" i="1"/>
  <c r="AD457" i="1" s="1"/>
  <c r="AE457" i="1" s="1"/>
  <c r="AC461" i="1"/>
  <c r="AD461" i="1" s="1"/>
  <c r="AE461" i="1" s="1"/>
  <c r="AC492" i="1"/>
  <c r="AD492" i="1" s="1"/>
  <c r="AE492" i="1" s="1"/>
  <c r="AC495" i="1"/>
  <c r="AD495" i="1" s="1"/>
  <c r="AE495" i="1" s="1"/>
  <c r="AC510" i="1"/>
  <c r="AD510" i="1" s="1"/>
  <c r="AE510" i="1" s="1"/>
  <c r="AC533" i="1"/>
  <c r="AD533" i="1" s="1"/>
  <c r="AE533" i="1" s="1"/>
  <c r="AC586" i="1"/>
  <c r="AD586" i="1" s="1"/>
  <c r="AE586" i="1" s="1"/>
  <c r="AC588" i="1"/>
  <c r="AD588" i="1" s="1"/>
  <c r="AE588" i="1" s="1"/>
  <c r="AC606" i="1"/>
  <c r="AD606" i="1" s="1"/>
  <c r="AE606" i="1" s="1"/>
  <c r="AC840" i="1"/>
  <c r="AD840" i="1" s="1"/>
  <c r="AE840" i="1" s="1"/>
  <c r="AB841" i="1"/>
  <c r="AB892" i="1"/>
  <c r="AC900" i="1"/>
  <c r="AD900" i="1" s="1"/>
  <c r="AE900" i="1" s="1"/>
  <c r="AC916" i="1"/>
  <c r="AD916" i="1" s="1"/>
  <c r="AE916" i="1" s="1"/>
  <c r="AC924" i="1"/>
  <c r="AD924" i="1" s="1"/>
  <c r="AE924" i="1" s="1"/>
  <c r="AC933" i="1"/>
  <c r="AD933" i="1" s="1"/>
  <c r="AE933" i="1" s="1"/>
  <c r="AC984" i="1"/>
  <c r="AD984" i="1" s="1"/>
  <c r="AE984" i="1" s="1"/>
  <c r="AB258" i="1"/>
  <c r="AC258" i="1"/>
  <c r="AD258" i="1" s="1"/>
  <c r="AE258" i="1" s="1"/>
  <c r="AC283" i="1"/>
  <c r="AD283" i="1" s="1"/>
  <c r="AE283" i="1" s="1"/>
  <c r="AB4" i="1"/>
  <c r="AB7" i="1"/>
  <c r="AB8" i="1"/>
  <c r="AC12" i="1"/>
  <c r="AD12" i="1" s="1"/>
  <c r="AE12" i="1" s="1"/>
  <c r="AB15" i="1"/>
  <c r="AB16" i="1"/>
  <c r="AC20" i="1"/>
  <c r="AD20" i="1" s="1"/>
  <c r="AE20" i="1" s="1"/>
  <c r="AC24" i="1"/>
  <c r="AD24" i="1" s="1"/>
  <c r="AE24" i="1" s="1"/>
  <c r="AC28" i="1"/>
  <c r="AD28" i="1" s="1"/>
  <c r="AE28" i="1" s="1"/>
  <c r="AC32" i="1"/>
  <c r="AD32" i="1" s="1"/>
  <c r="AE32" i="1" s="1"/>
  <c r="AB35" i="1"/>
  <c r="AC36" i="1"/>
  <c r="AD36" i="1" s="1"/>
  <c r="AE36" i="1" s="1"/>
  <c r="AC40" i="1"/>
  <c r="AD40" i="1" s="1"/>
  <c r="AE40" i="1" s="1"/>
  <c r="AC48" i="1"/>
  <c r="AD48" i="1" s="1"/>
  <c r="AE48" i="1" s="1"/>
  <c r="AB51" i="1"/>
  <c r="AC52" i="1"/>
  <c r="AD52" i="1" s="1"/>
  <c r="AE52" i="1" s="1"/>
  <c r="AB63" i="1"/>
  <c r="AB68" i="1"/>
  <c r="AC76" i="1"/>
  <c r="AD76" i="1" s="1"/>
  <c r="AE76" i="1" s="1"/>
  <c r="AB84" i="1"/>
  <c r="AB103" i="1"/>
  <c r="AC111" i="1"/>
  <c r="AD111" i="1" s="1"/>
  <c r="AE111" i="1" s="1"/>
  <c r="AC115" i="1"/>
  <c r="AD115" i="1" s="1"/>
  <c r="AE115" i="1" s="1"/>
  <c r="AC116" i="1"/>
  <c r="AD116" i="1" s="1"/>
  <c r="AE116" i="1" s="1"/>
  <c r="AC122" i="1"/>
  <c r="AD122" i="1" s="1"/>
  <c r="AE122" i="1" s="1"/>
  <c r="AC126" i="1"/>
  <c r="AD126" i="1" s="1"/>
  <c r="AE126" i="1" s="1"/>
  <c r="AC138" i="1"/>
  <c r="AD138" i="1" s="1"/>
  <c r="AE138" i="1" s="1"/>
  <c r="AC142" i="1"/>
  <c r="AD142" i="1" s="1"/>
  <c r="AE142" i="1" s="1"/>
  <c r="AC146" i="1"/>
  <c r="AD146" i="1" s="1"/>
  <c r="AE146" i="1" s="1"/>
  <c r="AB153" i="1"/>
  <c r="AC155" i="1"/>
  <c r="AD155" i="1" s="1"/>
  <c r="AE155" i="1" s="1"/>
  <c r="AC185" i="1"/>
  <c r="AD185" i="1" s="1"/>
  <c r="AE185" i="1" s="1"/>
  <c r="AC211" i="1"/>
  <c r="AD211" i="1" s="1"/>
  <c r="AE211" i="1" s="1"/>
  <c r="AC222" i="1"/>
  <c r="AD222" i="1" s="1"/>
  <c r="AE222" i="1" s="1"/>
  <c r="AB227" i="1"/>
  <c r="AB234" i="1"/>
  <c r="AB236" i="1"/>
  <c r="AB240" i="1"/>
  <c r="AC243" i="1"/>
  <c r="AD243" i="1" s="1"/>
  <c r="AE243" i="1" s="1"/>
  <c r="AB245" i="1"/>
  <c r="AC245" i="1"/>
  <c r="AD245" i="1" s="1"/>
  <c r="AE245" i="1" s="1"/>
  <c r="AC270" i="1"/>
  <c r="AD270" i="1" s="1"/>
  <c r="AE270" i="1" s="1"/>
  <c r="AC401" i="1"/>
  <c r="AD401" i="1" s="1"/>
  <c r="AE401" i="1" s="1"/>
  <c r="AC403" i="1"/>
  <c r="AD403" i="1" s="1"/>
  <c r="AE403" i="1" s="1"/>
  <c r="AC405" i="1"/>
  <c r="AD405" i="1" s="1"/>
  <c r="AE405" i="1" s="1"/>
  <c r="AC410" i="1"/>
  <c r="AD410" i="1" s="1"/>
  <c r="AE410" i="1" s="1"/>
  <c r="AB445" i="1"/>
  <c r="AC514" i="1"/>
  <c r="AD514" i="1" s="1"/>
  <c r="AE514" i="1" s="1"/>
  <c r="AC518" i="1"/>
  <c r="AD518" i="1" s="1"/>
  <c r="AE518" i="1" s="1"/>
  <c r="AC522" i="1"/>
  <c r="AD522" i="1" s="1"/>
  <c r="AE522" i="1" s="1"/>
  <c r="AB581" i="1"/>
  <c r="AC581" i="1"/>
  <c r="AD581" i="1" s="1"/>
  <c r="AE581" i="1" s="1"/>
  <c r="AB55" i="1"/>
  <c r="AC56" i="1"/>
  <c r="AD56" i="1" s="1"/>
  <c r="AE56" i="1" s="1"/>
  <c r="AB60" i="1"/>
  <c r="AC64" i="1"/>
  <c r="AD64" i="1" s="1"/>
  <c r="AE64" i="1" s="1"/>
  <c r="AB72" i="1"/>
  <c r="AC80" i="1"/>
  <c r="AD80" i="1" s="1"/>
  <c r="AE80" i="1" s="1"/>
  <c r="AC88" i="1"/>
  <c r="AD88" i="1" s="1"/>
  <c r="AE88" i="1" s="1"/>
  <c r="AB92" i="1"/>
  <c r="AB96" i="1"/>
  <c r="AC100" i="1"/>
  <c r="AD100" i="1" s="1"/>
  <c r="AE100" i="1" s="1"/>
  <c r="AB107" i="1"/>
  <c r="AB118" i="1"/>
  <c r="AC130" i="1"/>
  <c r="AD130" i="1" s="1"/>
  <c r="AE130" i="1" s="1"/>
  <c r="AC134" i="1"/>
  <c r="AD134" i="1" s="1"/>
  <c r="AE134" i="1" s="1"/>
  <c r="AC148" i="1"/>
  <c r="AD148" i="1" s="1"/>
  <c r="AE148" i="1" s="1"/>
  <c r="AC149" i="1"/>
  <c r="AD149" i="1" s="1"/>
  <c r="AE149" i="1" s="1"/>
  <c r="AC156" i="1"/>
  <c r="AD156" i="1" s="1"/>
  <c r="AE156" i="1" s="1"/>
  <c r="AB168" i="1"/>
  <c r="AC172" i="1"/>
  <c r="AD172" i="1" s="1"/>
  <c r="AE172" i="1" s="1"/>
  <c r="AB174" i="1"/>
  <c r="AC190" i="1"/>
  <c r="AD190" i="1" s="1"/>
  <c r="AE190" i="1" s="1"/>
  <c r="AC192" i="1"/>
  <c r="AD192" i="1" s="1"/>
  <c r="AE192" i="1" s="1"/>
  <c r="AC194" i="1"/>
  <c r="AD194" i="1" s="1"/>
  <c r="AE194" i="1" s="1"/>
  <c r="AB200" i="1"/>
  <c r="AB204" i="1"/>
  <c r="AB208" i="1"/>
  <c r="AB210" i="1"/>
  <c r="AC210" i="1"/>
  <c r="AD210" i="1" s="1"/>
  <c r="AE210" i="1" s="1"/>
  <c r="AC219" i="1"/>
  <c r="AD219" i="1" s="1"/>
  <c r="AE219" i="1" s="1"/>
  <c r="AC220" i="1"/>
  <c r="AD220" i="1" s="1"/>
  <c r="AE220" i="1" s="1"/>
  <c r="AB222" i="1"/>
  <c r="AB248" i="1"/>
  <c r="AC254" i="1"/>
  <c r="AD254" i="1" s="1"/>
  <c r="AE254" i="1" s="1"/>
  <c r="AC268" i="1"/>
  <c r="AD268" i="1" s="1"/>
  <c r="AE268" i="1" s="1"/>
  <c r="AB275" i="1"/>
  <c r="AB276" i="1"/>
  <c r="AC277" i="1"/>
  <c r="AD277" i="1" s="1"/>
  <c r="AE277" i="1" s="1"/>
  <c r="AB279" i="1"/>
  <c r="AB281" i="1"/>
  <c r="AB288" i="1"/>
  <c r="AC294" i="1"/>
  <c r="AD294" i="1" s="1"/>
  <c r="AE294" i="1" s="1"/>
  <c r="AB299" i="1"/>
  <c r="AC312" i="1"/>
  <c r="AD312" i="1" s="1"/>
  <c r="AE312" i="1" s="1"/>
  <c r="AC313" i="1"/>
  <c r="AD313" i="1" s="1"/>
  <c r="AE313" i="1" s="1"/>
  <c r="AB316" i="1"/>
  <c r="AC316" i="1"/>
  <c r="AD316" i="1" s="1"/>
  <c r="AE316" i="1" s="1"/>
  <c r="AC321" i="1"/>
  <c r="AD321" i="1" s="1"/>
  <c r="AE321" i="1" s="1"/>
  <c r="AC324" i="1"/>
  <c r="AD324" i="1" s="1"/>
  <c r="AE324" i="1" s="1"/>
  <c r="AB325" i="1"/>
  <c r="AB326" i="1"/>
  <c r="AC330" i="1"/>
  <c r="AD330" i="1" s="1"/>
  <c r="AE330" i="1" s="1"/>
  <c r="AC332" i="1"/>
  <c r="AD332" i="1" s="1"/>
  <c r="AE332" i="1" s="1"/>
  <c r="AC336" i="1"/>
  <c r="AD336" i="1" s="1"/>
  <c r="AE336" i="1" s="1"/>
  <c r="AB373" i="1"/>
  <c r="AC373" i="1"/>
  <c r="AD373" i="1" s="1"/>
  <c r="AE373" i="1" s="1"/>
  <c r="AC378" i="1"/>
  <c r="AD378" i="1" s="1"/>
  <c r="AE378" i="1" s="1"/>
  <c r="AB383" i="1"/>
  <c r="AC433" i="1"/>
  <c r="AD433" i="1" s="1"/>
  <c r="AE433" i="1" s="1"/>
  <c r="AB452" i="1"/>
  <c r="AB486" i="1"/>
  <c r="AB489" i="1"/>
  <c r="AC491" i="1"/>
  <c r="AD491" i="1" s="1"/>
  <c r="AE491" i="1" s="1"/>
  <c r="AC494" i="1"/>
  <c r="AD494" i="1" s="1"/>
  <c r="AE494" i="1" s="1"/>
  <c r="AB38" i="1"/>
  <c r="AB189" i="1"/>
  <c r="AC189" i="1"/>
  <c r="AD189" i="1" s="1"/>
  <c r="AE189" i="1" s="1"/>
  <c r="AC388" i="1"/>
  <c r="AD388" i="1" s="1"/>
  <c r="AE388" i="1" s="1"/>
  <c r="AB396" i="1"/>
  <c r="AC396" i="1"/>
  <c r="AD396" i="1" s="1"/>
  <c r="AE396" i="1" s="1"/>
  <c r="AC424" i="1"/>
  <c r="AD424" i="1" s="1"/>
  <c r="AE424" i="1" s="1"/>
  <c r="AC683" i="1"/>
  <c r="AD683" i="1" s="1"/>
  <c r="AE683" i="1" s="1"/>
  <c r="AB685" i="1"/>
  <c r="AB686" i="1"/>
  <c r="AC841" i="1"/>
  <c r="AD841" i="1" s="1"/>
  <c r="AE841" i="1" s="1"/>
  <c r="AB845" i="1"/>
  <c r="AC902" i="1"/>
  <c r="AD902" i="1" s="1"/>
  <c r="AE902" i="1" s="1"/>
  <c r="AC3" i="1"/>
  <c r="AD3" i="1" s="1"/>
  <c r="AE3" i="1" s="1"/>
  <c r="AB6" i="1"/>
  <c r="AC7" i="1"/>
  <c r="AD7" i="1" s="1"/>
  <c r="AE7" i="1" s="1"/>
  <c r="AC11" i="1"/>
  <c r="AD11" i="1" s="1"/>
  <c r="AE11" i="1" s="1"/>
  <c r="AC15" i="1"/>
  <c r="AD15" i="1" s="1"/>
  <c r="AE15" i="1" s="1"/>
  <c r="AC19" i="1"/>
  <c r="AD19" i="1" s="1"/>
  <c r="AE19" i="1" s="1"/>
  <c r="AC23" i="1"/>
  <c r="AD23" i="1" s="1"/>
  <c r="AE23" i="1" s="1"/>
  <c r="AC27" i="1"/>
  <c r="AD27" i="1" s="1"/>
  <c r="AE27" i="1" s="1"/>
  <c r="AB31" i="1"/>
  <c r="AC35" i="1"/>
  <c r="AD35" i="1" s="1"/>
  <c r="AE35" i="1" s="1"/>
  <c r="AC39" i="1"/>
  <c r="AD39" i="1" s="1"/>
  <c r="AE39" i="1" s="1"/>
  <c r="AC43" i="1"/>
  <c r="AD43" i="1" s="1"/>
  <c r="AE43" i="1" s="1"/>
  <c r="AC47" i="1"/>
  <c r="AD47" i="1" s="1"/>
  <c r="AE47" i="1" s="1"/>
  <c r="AC51" i="1"/>
  <c r="AD51" i="1" s="1"/>
  <c r="AE51" i="1" s="1"/>
  <c r="AB54" i="1"/>
  <c r="AC55" i="1"/>
  <c r="AD55" i="1" s="1"/>
  <c r="AE55" i="1" s="1"/>
  <c r="AB59" i="1"/>
  <c r="AC63" i="1"/>
  <c r="AD63" i="1" s="1"/>
  <c r="AE63" i="1" s="1"/>
  <c r="AC67" i="1"/>
  <c r="AD67" i="1" s="1"/>
  <c r="AE67" i="1" s="1"/>
  <c r="AB70" i="1"/>
  <c r="AC71" i="1"/>
  <c r="AD71" i="1" s="1"/>
  <c r="AE71" i="1" s="1"/>
  <c r="AC75" i="1"/>
  <c r="AD75" i="1" s="1"/>
  <c r="AE75" i="1" s="1"/>
  <c r="AB78" i="1"/>
  <c r="AC79" i="1"/>
  <c r="AD79" i="1" s="1"/>
  <c r="AE79" i="1" s="1"/>
  <c r="AB82" i="1"/>
  <c r="AC83" i="1"/>
  <c r="AD83" i="1" s="1"/>
  <c r="AE83" i="1" s="1"/>
  <c r="AC87" i="1"/>
  <c r="AD87" i="1" s="1"/>
  <c r="AE87" i="1" s="1"/>
  <c r="AB90" i="1"/>
  <c r="AB91" i="1"/>
  <c r="AC95" i="1"/>
  <c r="AD95" i="1" s="1"/>
  <c r="AE95" i="1" s="1"/>
  <c r="AC99" i="1"/>
  <c r="AD99" i="1" s="1"/>
  <c r="AE99" i="1" s="1"/>
  <c r="AC106" i="1"/>
  <c r="AD106" i="1" s="1"/>
  <c r="AE106" i="1" s="1"/>
  <c r="AC110" i="1"/>
  <c r="AD110" i="1" s="1"/>
  <c r="AE110" i="1" s="1"/>
  <c r="AB114" i="1"/>
  <c r="AC117" i="1"/>
  <c r="AD117" i="1" s="1"/>
  <c r="AE117" i="1" s="1"/>
  <c r="AC121" i="1"/>
  <c r="AD121" i="1" s="1"/>
  <c r="AE121" i="1" s="1"/>
  <c r="AB124" i="1"/>
  <c r="AC125" i="1"/>
  <c r="AD125" i="1" s="1"/>
  <c r="AE125" i="1" s="1"/>
  <c r="AB129" i="1"/>
  <c r="AC133" i="1"/>
  <c r="AD133" i="1" s="1"/>
  <c r="AE133" i="1" s="1"/>
  <c r="AC137" i="1"/>
  <c r="AD137" i="1" s="1"/>
  <c r="AE137" i="1" s="1"/>
  <c r="AB140" i="1"/>
  <c r="AC141" i="1"/>
  <c r="AD141" i="1" s="1"/>
  <c r="AE141" i="1" s="1"/>
  <c r="AC143" i="1"/>
  <c r="AD143" i="1" s="1"/>
  <c r="AE143" i="1" s="1"/>
  <c r="AB144" i="1"/>
  <c r="AB145" i="1"/>
  <c r="AC147" i="1"/>
  <c r="AD147" i="1" s="1"/>
  <c r="AE147" i="1" s="1"/>
  <c r="AB151" i="1"/>
  <c r="AB152" i="1"/>
  <c r="AB158" i="1"/>
  <c r="AB159" i="1"/>
  <c r="AB161" i="1"/>
  <c r="AC163" i="1"/>
  <c r="AD163" i="1" s="1"/>
  <c r="AE163" i="1" s="1"/>
  <c r="AC166" i="1"/>
  <c r="AD166" i="1" s="1"/>
  <c r="AE166" i="1" s="1"/>
  <c r="AB169" i="1"/>
  <c r="AC170" i="1"/>
  <c r="AD170" i="1" s="1"/>
  <c r="AE170" i="1" s="1"/>
  <c r="AB176" i="1"/>
  <c r="AC178" i="1"/>
  <c r="AD178" i="1" s="1"/>
  <c r="AE178" i="1" s="1"/>
  <c r="AB188" i="1"/>
  <c r="AC195" i="1"/>
  <c r="AD195" i="1" s="1"/>
  <c r="AE195" i="1" s="1"/>
  <c r="AB198" i="1"/>
  <c r="AB201" i="1"/>
  <c r="AB206" i="1"/>
  <c r="AC209" i="1"/>
  <c r="AD209" i="1" s="1"/>
  <c r="AE209" i="1" s="1"/>
  <c r="AB217" i="1"/>
  <c r="AC224" i="1"/>
  <c r="AD224" i="1" s="1"/>
  <c r="AE224" i="1" s="1"/>
  <c r="AC226" i="1"/>
  <c r="AD226" i="1" s="1"/>
  <c r="AE226" i="1" s="1"/>
  <c r="AB228" i="1"/>
  <c r="AB230" i="1"/>
  <c r="AB232" i="1"/>
  <c r="AC239" i="1"/>
  <c r="AD239" i="1" s="1"/>
  <c r="AE239" i="1" s="1"/>
  <c r="AB241" i="1"/>
  <c r="AB243" i="1"/>
  <c r="AC253" i="1"/>
  <c r="AD253" i="1" s="1"/>
  <c r="AE253" i="1" s="1"/>
  <c r="AB262" i="1"/>
  <c r="AB266" i="1"/>
  <c r="AB267" i="1"/>
  <c r="AC276" i="1"/>
  <c r="AD276" i="1" s="1"/>
  <c r="AE276" i="1" s="1"/>
  <c r="AB280" i="1"/>
  <c r="AB289" i="1"/>
  <c r="AC293" i="1"/>
  <c r="AD293" i="1" s="1"/>
  <c r="AE293" i="1" s="1"/>
  <c r="AC296" i="1"/>
  <c r="AD296" i="1" s="1"/>
  <c r="AE296" i="1" s="1"/>
  <c r="AB297" i="1"/>
  <c r="AB306" i="1"/>
  <c r="AC310" i="1"/>
  <c r="AD310" i="1" s="1"/>
  <c r="AE310" i="1" s="1"/>
  <c r="AB314" i="1"/>
  <c r="AC314" i="1"/>
  <c r="AD314" i="1" s="1"/>
  <c r="AE314" i="1" s="1"/>
  <c r="AC345" i="1"/>
  <c r="AD345" i="1" s="1"/>
  <c r="AE345" i="1" s="1"/>
  <c r="AC347" i="1"/>
  <c r="AD347" i="1" s="1"/>
  <c r="AE347" i="1" s="1"/>
  <c r="AC351" i="1"/>
  <c r="AD351" i="1" s="1"/>
  <c r="AE351" i="1" s="1"/>
  <c r="AC358" i="1"/>
  <c r="AD358" i="1" s="1"/>
  <c r="AE358" i="1" s="1"/>
  <c r="AC362" i="1"/>
  <c r="AD362" i="1" s="1"/>
  <c r="AE362" i="1" s="1"/>
  <c r="AC364" i="1"/>
  <c r="AD364" i="1" s="1"/>
  <c r="AE364" i="1" s="1"/>
  <c r="AC367" i="1"/>
  <c r="AD367" i="1" s="1"/>
  <c r="AE367" i="1" s="1"/>
  <c r="AB368" i="1"/>
  <c r="AB372" i="1"/>
  <c r="AB376" i="1"/>
  <c r="AB380" i="1"/>
  <c r="AC386" i="1"/>
  <c r="AD386" i="1" s="1"/>
  <c r="AE386" i="1" s="1"/>
  <c r="AC390" i="1"/>
  <c r="AD390" i="1" s="1"/>
  <c r="AE390" i="1" s="1"/>
  <c r="AC426" i="1"/>
  <c r="AD426" i="1" s="1"/>
  <c r="AE426" i="1" s="1"/>
  <c r="AB440" i="1"/>
  <c r="AC450" i="1"/>
  <c r="AD450" i="1" s="1"/>
  <c r="AE450" i="1" s="1"/>
  <c r="AC456" i="1"/>
  <c r="AD456" i="1" s="1"/>
  <c r="AE456" i="1" s="1"/>
  <c r="AC459" i="1"/>
  <c r="AD459" i="1" s="1"/>
  <c r="AE459" i="1" s="1"/>
  <c r="AC464" i="1"/>
  <c r="AD464" i="1" s="1"/>
  <c r="AE464" i="1" s="1"/>
  <c r="AC468" i="1"/>
  <c r="AD468" i="1" s="1"/>
  <c r="AE468" i="1" s="1"/>
  <c r="AB472" i="1"/>
  <c r="AB475" i="1"/>
  <c r="AC477" i="1"/>
  <c r="AD477" i="1" s="1"/>
  <c r="AE477" i="1" s="1"/>
  <c r="AC481" i="1"/>
  <c r="AD481" i="1" s="1"/>
  <c r="AE481" i="1" s="1"/>
  <c r="AC507" i="1"/>
  <c r="AD507" i="1" s="1"/>
  <c r="AE507" i="1" s="1"/>
  <c r="AB527" i="1"/>
  <c r="AB530" i="1"/>
  <c r="AB532" i="1"/>
  <c r="AC545" i="1"/>
  <c r="AD545" i="1" s="1"/>
  <c r="AE545" i="1" s="1"/>
  <c r="AC558" i="1"/>
  <c r="AD558" i="1" s="1"/>
  <c r="AE558" i="1" s="1"/>
  <c r="AC577" i="1"/>
  <c r="AD577" i="1" s="1"/>
  <c r="AE577" i="1" s="1"/>
  <c r="AC595" i="1"/>
  <c r="AD595" i="1" s="1"/>
  <c r="AE595" i="1" s="1"/>
  <c r="AC615" i="1"/>
  <c r="AD615" i="1" s="1"/>
  <c r="AE615" i="1" s="1"/>
  <c r="AB619" i="1"/>
  <c r="AC707" i="1"/>
  <c r="AD707" i="1" s="1"/>
  <c r="AE707" i="1" s="1"/>
  <c r="AC861" i="1"/>
  <c r="AD861" i="1" s="1"/>
  <c r="AE861" i="1" s="1"/>
  <c r="AB888" i="1"/>
  <c r="AC888" i="1"/>
  <c r="AD888" i="1" s="1"/>
  <c r="AE888" i="1" s="1"/>
  <c r="AC908" i="1"/>
  <c r="AD908" i="1" s="1"/>
  <c r="AE908" i="1" s="1"/>
  <c r="AC915" i="1"/>
  <c r="AD915" i="1" s="1"/>
  <c r="AE915" i="1" s="1"/>
  <c r="AC919" i="1"/>
  <c r="AD919" i="1" s="1"/>
  <c r="AE919" i="1" s="1"/>
  <c r="AC923" i="1"/>
  <c r="AD923" i="1" s="1"/>
  <c r="AE923" i="1" s="1"/>
  <c r="AC927" i="1"/>
  <c r="AD927" i="1" s="1"/>
  <c r="AE927" i="1" s="1"/>
  <c r="AC934" i="1"/>
  <c r="AD934" i="1" s="1"/>
  <c r="AE934" i="1" s="1"/>
  <c r="AB968" i="1"/>
  <c r="AB975" i="1"/>
  <c r="AC554" i="1"/>
  <c r="AD554" i="1" s="1"/>
  <c r="AE554" i="1" s="1"/>
  <c r="AC600" i="1"/>
  <c r="AD600" i="1" s="1"/>
  <c r="AE600" i="1" s="1"/>
  <c r="AB609" i="1"/>
  <c r="AC611" i="1"/>
  <c r="AD611" i="1" s="1"/>
  <c r="AE611" i="1" s="1"/>
  <c r="AC624" i="1"/>
  <c r="AD624" i="1" s="1"/>
  <c r="AE624" i="1" s="1"/>
  <c r="AC627" i="1"/>
  <c r="AD627" i="1" s="1"/>
  <c r="AE627" i="1" s="1"/>
  <c r="AB732" i="1"/>
  <c r="AB736" i="1"/>
  <c r="AC743" i="1"/>
  <c r="AD743" i="1" s="1"/>
  <c r="AE743" i="1" s="1"/>
  <c r="AB748" i="1"/>
  <c r="AB756" i="1"/>
  <c r="AB900" i="1"/>
  <c r="AB992" i="1"/>
  <c r="AC5" i="1"/>
  <c r="AD5" i="1" s="1"/>
  <c r="AE5" i="1" s="1"/>
  <c r="AC9" i="1"/>
  <c r="AD9" i="1" s="1"/>
  <c r="AE9" i="1" s="1"/>
  <c r="AC13" i="1"/>
  <c r="AD13" i="1" s="1"/>
  <c r="AE13" i="1" s="1"/>
  <c r="AC17" i="1"/>
  <c r="AD17" i="1" s="1"/>
  <c r="AE17" i="1" s="1"/>
  <c r="AB20" i="1"/>
  <c r="AC21" i="1"/>
  <c r="AD21" i="1" s="1"/>
  <c r="AE21" i="1" s="1"/>
  <c r="AB24" i="1"/>
  <c r="AC25" i="1"/>
  <c r="AD25" i="1" s="1"/>
  <c r="AE25" i="1" s="1"/>
  <c r="AC29" i="1"/>
  <c r="AD29" i="1" s="1"/>
  <c r="AE29" i="1" s="1"/>
  <c r="AC33" i="1"/>
  <c r="AD33" i="1" s="1"/>
  <c r="AE33" i="1" s="1"/>
  <c r="AC37" i="1"/>
  <c r="AD37" i="1" s="1"/>
  <c r="AE37" i="1" s="1"/>
  <c r="AC41" i="1"/>
  <c r="AD41" i="1" s="1"/>
  <c r="AE41" i="1" s="1"/>
  <c r="AB45" i="1"/>
  <c r="AC49" i="1"/>
  <c r="AD49" i="1" s="1"/>
  <c r="AE49" i="1" s="1"/>
  <c r="AB52" i="1"/>
  <c r="AC53" i="1"/>
  <c r="AD53" i="1" s="1"/>
  <c r="AE53" i="1" s="1"/>
  <c r="AC57" i="1"/>
  <c r="AD57" i="1" s="1"/>
  <c r="AE57" i="1" s="1"/>
  <c r="AC61" i="1"/>
  <c r="AD61" i="1" s="1"/>
  <c r="AE61" i="1" s="1"/>
  <c r="AB64" i="1"/>
  <c r="AB65" i="1"/>
  <c r="AC69" i="1"/>
  <c r="AD69" i="1" s="1"/>
  <c r="AE69" i="1" s="1"/>
  <c r="AC73" i="1"/>
  <c r="AD73" i="1" s="1"/>
  <c r="AE73" i="1" s="1"/>
  <c r="AC77" i="1"/>
  <c r="AD77" i="1" s="1"/>
  <c r="AE77" i="1" s="1"/>
  <c r="AC81" i="1"/>
  <c r="AD81" i="1" s="1"/>
  <c r="AE81" i="1" s="1"/>
  <c r="AC85" i="1"/>
  <c r="AD85" i="1" s="1"/>
  <c r="AE85" i="1" s="1"/>
  <c r="AC89" i="1"/>
  <c r="AD89" i="1" s="1"/>
  <c r="AE89" i="1" s="1"/>
  <c r="AC93" i="1"/>
  <c r="AD93" i="1" s="1"/>
  <c r="AE93" i="1" s="1"/>
  <c r="AC97" i="1"/>
  <c r="AD97" i="1" s="1"/>
  <c r="AE97" i="1" s="1"/>
  <c r="AB100" i="1"/>
  <c r="AC101" i="1"/>
  <c r="AD101" i="1" s="1"/>
  <c r="AE101" i="1" s="1"/>
  <c r="AC104" i="1"/>
  <c r="AD104" i="1" s="1"/>
  <c r="AE104" i="1" s="1"/>
  <c r="AC108" i="1"/>
  <c r="AD108" i="1" s="1"/>
  <c r="AE108" i="1" s="1"/>
  <c r="AC112" i="1"/>
  <c r="AD112" i="1" s="1"/>
  <c r="AE112" i="1" s="1"/>
  <c r="AB119" i="1"/>
  <c r="AC123" i="1"/>
  <c r="AD123" i="1" s="1"/>
  <c r="AE123" i="1" s="1"/>
  <c r="AB127" i="1"/>
  <c r="AC131" i="1"/>
  <c r="AD131" i="1" s="1"/>
  <c r="AE131" i="1" s="1"/>
  <c r="AB135" i="1"/>
  <c r="AB138" i="1"/>
  <c r="AC139" i="1"/>
  <c r="AD139" i="1" s="1"/>
  <c r="AE139" i="1" s="1"/>
  <c r="AB143" i="1"/>
  <c r="AB147" i="1"/>
  <c r="AB149" i="1"/>
  <c r="AC152" i="1"/>
  <c r="AD152" i="1" s="1"/>
  <c r="AE152" i="1" s="1"/>
  <c r="AC153" i="1"/>
  <c r="AD153" i="1" s="1"/>
  <c r="AE153" i="1" s="1"/>
  <c r="AB154" i="1"/>
  <c r="AB157" i="1"/>
  <c r="AB164" i="1"/>
  <c r="AB171" i="1"/>
  <c r="AC175" i="1"/>
  <c r="AD175" i="1" s="1"/>
  <c r="AE175" i="1" s="1"/>
  <c r="AC180" i="1"/>
  <c r="AD180" i="1" s="1"/>
  <c r="AE180" i="1" s="1"/>
  <c r="AB182" i="1"/>
  <c r="AB184" i="1"/>
  <c r="AC186" i="1"/>
  <c r="AD186" i="1" s="1"/>
  <c r="AE186" i="1" s="1"/>
  <c r="AC193" i="1"/>
  <c r="AD193" i="1" s="1"/>
  <c r="AE193" i="1" s="1"/>
  <c r="AC201" i="1"/>
  <c r="AD201" i="1" s="1"/>
  <c r="AE201" i="1" s="1"/>
  <c r="AC203" i="1"/>
  <c r="AD203" i="1" s="1"/>
  <c r="AE203" i="1" s="1"/>
  <c r="AB207" i="1"/>
  <c r="AB214" i="1"/>
  <c r="AB218" i="1"/>
  <c r="AB221" i="1"/>
  <c r="AB224" i="1"/>
  <c r="AC234" i="1"/>
  <c r="AD234" i="1" s="1"/>
  <c r="AE234" i="1" s="1"/>
  <c r="AB244" i="1"/>
  <c r="AC247" i="1"/>
  <c r="AD247" i="1" s="1"/>
  <c r="AE247" i="1" s="1"/>
  <c r="AB257" i="1"/>
  <c r="AC261" i="1"/>
  <c r="AD261" i="1" s="1"/>
  <c r="AE261" i="1" s="1"/>
  <c r="AC262" i="1"/>
  <c r="AD262" i="1" s="1"/>
  <c r="AE262" i="1" s="1"/>
  <c r="AB268" i="1"/>
  <c r="AB273" i="1"/>
  <c r="AC325" i="1"/>
  <c r="AD325" i="1" s="1"/>
  <c r="AE325" i="1" s="1"/>
  <c r="AC328" i="1"/>
  <c r="AD328" i="1" s="1"/>
  <c r="AE328" i="1" s="1"/>
  <c r="AC335" i="1"/>
  <c r="AD335" i="1" s="1"/>
  <c r="AE335" i="1" s="1"/>
  <c r="AC339" i="1"/>
  <c r="AD339" i="1" s="1"/>
  <c r="AE339" i="1" s="1"/>
  <c r="AC342" i="1"/>
  <c r="AD342" i="1" s="1"/>
  <c r="AE342" i="1" s="1"/>
  <c r="AC346" i="1"/>
  <c r="AD346" i="1" s="1"/>
  <c r="AE346" i="1" s="1"/>
  <c r="AC348" i="1"/>
  <c r="AD348" i="1" s="1"/>
  <c r="AE348" i="1" s="1"/>
  <c r="AB349" i="1"/>
  <c r="AC352" i="1"/>
  <c r="AD352" i="1" s="1"/>
  <c r="AE352" i="1" s="1"/>
  <c r="AB353" i="1"/>
  <c r="AC357" i="1"/>
  <c r="AD357" i="1" s="1"/>
  <c r="AE357" i="1" s="1"/>
  <c r="AC361" i="1"/>
  <c r="AD361" i="1" s="1"/>
  <c r="AE361" i="1" s="1"/>
  <c r="AC363" i="1"/>
  <c r="AD363" i="1" s="1"/>
  <c r="AE363" i="1" s="1"/>
  <c r="AC366" i="1"/>
  <c r="AD366" i="1" s="1"/>
  <c r="AE366" i="1" s="1"/>
  <c r="AB388" i="1"/>
  <c r="AB391" i="1"/>
  <c r="AB395" i="1"/>
  <c r="AB402" i="1"/>
  <c r="AC412" i="1"/>
  <c r="AD412" i="1" s="1"/>
  <c r="AE412" i="1" s="1"/>
  <c r="AB417" i="1"/>
  <c r="AC417" i="1"/>
  <c r="AD417" i="1" s="1"/>
  <c r="AE417" i="1" s="1"/>
  <c r="AC422" i="1"/>
  <c r="AD422" i="1" s="1"/>
  <c r="AE422" i="1" s="1"/>
  <c r="AB424" i="1"/>
  <c r="AB427" i="1"/>
  <c r="AB433" i="1"/>
  <c r="AC440" i="1"/>
  <c r="AD440" i="1" s="1"/>
  <c r="AE440" i="1" s="1"/>
  <c r="AB458" i="1"/>
  <c r="AB462" i="1"/>
  <c r="AC463" i="1"/>
  <c r="AD463" i="1" s="1"/>
  <c r="AE463" i="1" s="1"/>
  <c r="AC467" i="1"/>
  <c r="AD467" i="1" s="1"/>
  <c r="AE467" i="1" s="1"/>
  <c r="AC473" i="1"/>
  <c r="AD473" i="1" s="1"/>
  <c r="AE473" i="1" s="1"/>
  <c r="AC476" i="1"/>
  <c r="AD476" i="1" s="1"/>
  <c r="AE476" i="1" s="1"/>
  <c r="AC478" i="1"/>
  <c r="AD478" i="1" s="1"/>
  <c r="AE478" i="1" s="1"/>
  <c r="AC485" i="1"/>
  <c r="AD485" i="1" s="1"/>
  <c r="AE485" i="1" s="1"/>
  <c r="AC488" i="1"/>
  <c r="AD488" i="1" s="1"/>
  <c r="AE488" i="1" s="1"/>
  <c r="AB493" i="1"/>
  <c r="AB500" i="1"/>
  <c r="AB504" i="1"/>
  <c r="AC506" i="1"/>
  <c r="AD506" i="1" s="1"/>
  <c r="AE506" i="1" s="1"/>
  <c r="AC592" i="1"/>
  <c r="AD592" i="1" s="1"/>
  <c r="AE592" i="1" s="1"/>
  <c r="AC892" i="1"/>
  <c r="AD892" i="1" s="1"/>
  <c r="AE892" i="1" s="1"/>
  <c r="AC894" i="1"/>
  <c r="AD894" i="1" s="1"/>
  <c r="AE894" i="1" s="1"/>
  <c r="AC896" i="1"/>
  <c r="AD896" i="1" s="1"/>
  <c r="AE896" i="1" s="1"/>
  <c r="AC968" i="1"/>
  <c r="AD968" i="1" s="1"/>
  <c r="AE968" i="1" s="1"/>
  <c r="AB496" i="1"/>
  <c r="AC498" i="1"/>
  <c r="AD498" i="1" s="1"/>
  <c r="AE498" i="1" s="1"/>
  <c r="AC502" i="1"/>
  <c r="AD502" i="1" s="1"/>
  <c r="AE502" i="1" s="1"/>
  <c r="AC508" i="1"/>
  <c r="AD508" i="1" s="1"/>
  <c r="AE508" i="1" s="1"/>
  <c r="AC512" i="1"/>
  <c r="AD512" i="1" s="1"/>
  <c r="AE512" i="1" s="1"/>
  <c r="AC516" i="1"/>
  <c r="AD516" i="1" s="1"/>
  <c r="AE516" i="1" s="1"/>
  <c r="AB523" i="1"/>
  <c r="AC525" i="1"/>
  <c r="AD525" i="1" s="1"/>
  <c r="AE525" i="1" s="1"/>
  <c r="AC535" i="1"/>
  <c r="AD535" i="1" s="1"/>
  <c r="AE535" i="1" s="1"/>
  <c r="AB537" i="1"/>
  <c r="AC548" i="1"/>
  <c r="AD548" i="1" s="1"/>
  <c r="AE548" i="1" s="1"/>
  <c r="AC550" i="1"/>
  <c r="AD550" i="1" s="1"/>
  <c r="AE550" i="1" s="1"/>
  <c r="AC564" i="1"/>
  <c r="AD564" i="1" s="1"/>
  <c r="AE564" i="1" s="1"/>
  <c r="AB573" i="1"/>
  <c r="AC579" i="1"/>
  <c r="AD579" i="1" s="1"/>
  <c r="AE579" i="1" s="1"/>
  <c r="AB602" i="1"/>
  <c r="AC607" i="1"/>
  <c r="AD607" i="1" s="1"/>
  <c r="AE607" i="1" s="1"/>
  <c r="AB622" i="1"/>
  <c r="AB629" i="1"/>
  <c r="AB635" i="1"/>
  <c r="AB638" i="1"/>
  <c r="AB642" i="1"/>
  <c r="AB648" i="1"/>
  <c r="AB651" i="1"/>
  <c r="AB655" i="1"/>
  <c r="AB658" i="1"/>
  <c r="AB662" i="1"/>
  <c r="AB669" i="1"/>
  <c r="AB672" i="1"/>
  <c r="AB687" i="1"/>
  <c r="AC692" i="1"/>
  <c r="AD692" i="1" s="1"/>
  <c r="AE692" i="1" s="1"/>
  <c r="AC694" i="1"/>
  <c r="AD694" i="1" s="1"/>
  <c r="AE694" i="1" s="1"/>
  <c r="AC699" i="1"/>
  <c r="AD699" i="1" s="1"/>
  <c r="AE699" i="1" s="1"/>
  <c r="AC702" i="1"/>
  <c r="AD702" i="1" s="1"/>
  <c r="AE702" i="1" s="1"/>
  <c r="AC704" i="1"/>
  <c r="AD704" i="1" s="1"/>
  <c r="AE704" i="1" s="1"/>
  <c r="AB705" i="1"/>
  <c r="AB712" i="1"/>
  <c r="AB852" i="1"/>
  <c r="AC856" i="1"/>
  <c r="AD856" i="1" s="1"/>
  <c r="AE856" i="1" s="1"/>
  <c r="AB857" i="1"/>
  <c r="AC871" i="1"/>
  <c r="AD871" i="1" s="1"/>
  <c r="AE871" i="1" s="1"/>
  <c r="AB872" i="1"/>
  <c r="AB875" i="1"/>
  <c r="AB879" i="1"/>
  <c r="AC886" i="1"/>
  <c r="AD886" i="1" s="1"/>
  <c r="AE886" i="1" s="1"/>
  <c r="AC913" i="1"/>
  <c r="AD913" i="1" s="1"/>
  <c r="AE913" i="1" s="1"/>
  <c r="AC917" i="1"/>
  <c r="AD917" i="1" s="1"/>
  <c r="AE917" i="1" s="1"/>
  <c r="AC921" i="1"/>
  <c r="AD921" i="1" s="1"/>
  <c r="AE921" i="1" s="1"/>
  <c r="AC925" i="1"/>
  <c r="AD925" i="1" s="1"/>
  <c r="AE925" i="1" s="1"/>
  <c r="AC929" i="1"/>
  <c r="AD929" i="1" s="1"/>
  <c r="AE929" i="1" s="1"/>
  <c r="AC930" i="1"/>
  <c r="AD930" i="1" s="1"/>
  <c r="AE930" i="1" s="1"/>
  <c r="AB936" i="1"/>
  <c r="AC936" i="1"/>
  <c r="AD936" i="1" s="1"/>
  <c r="AE936" i="1" s="1"/>
  <c r="AC941" i="1"/>
  <c r="AD941" i="1" s="1"/>
  <c r="AE941" i="1" s="1"/>
  <c r="AB944" i="1"/>
  <c r="AB947" i="1"/>
  <c r="AB951" i="1"/>
  <c r="AC297" i="1"/>
  <c r="AD297" i="1" s="1"/>
  <c r="AE297" i="1" s="1"/>
  <c r="AC298" i="1"/>
  <c r="AD298" i="1" s="1"/>
  <c r="AE298" i="1" s="1"/>
  <c r="AC301" i="1"/>
  <c r="AD301" i="1" s="1"/>
  <c r="AE301" i="1" s="1"/>
  <c r="AB307" i="1"/>
  <c r="AB308" i="1"/>
  <c r="AB313" i="1"/>
  <c r="AB319" i="1"/>
  <c r="AC322" i="1"/>
  <c r="AD322" i="1" s="1"/>
  <c r="AE322" i="1" s="1"/>
  <c r="AC329" i="1"/>
  <c r="AD329" i="1" s="1"/>
  <c r="AE329" i="1" s="1"/>
  <c r="AB330" i="1"/>
  <c r="AC334" i="1"/>
  <c r="AD334" i="1" s="1"/>
  <c r="AE334" i="1" s="1"/>
  <c r="AC338" i="1"/>
  <c r="AD338" i="1" s="1"/>
  <c r="AE338" i="1" s="1"/>
  <c r="AC340" i="1"/>
  <c r="AD340" i="1" s="1"/>
  <c r="AE340" i="1" s="1"/>
  <c r="AC343" i="1"/>
  <c r="AD343" i="1" s="1"/>
  <c r="AE343" i="1" s="1"/>
  <c r="AC350" i="1"/>
  <c r="AD350" i="1" s="1"/>
  <c r="AE350" i="1" s="1"/>
  <c r="AC354" i="1"/>
  <c r="AD354" i="1" s="1"/>
  <c r="AE354" i="1" s="1"/>
  <c r="AC356" i="1"/>
  <c r="AD356" i="1" s="1"/>
  <c r="AE356" i="1" s="1"/>
  <c r="AB357" i="1"/>
  <c r="AC360" i="1"/>
  <c r="AD360" i="1" s="1"/>
  <c r="AE360" i="1" s="1"/>
  <c r="AB361" i="1"/>
  <c r="AC371" i="1"/>
  <c r="AD371" i="1" s="1"/>
  <c r="AE371" i="1" s="1"/>
  <c r="AC375" i="1"/>
  <c r="AD375" i="1" s="1"/>
  <c r="AE375" i="1" s="1"/>
  <c r="AC385" i="1"/>
  <c r="AD385" i="1" s="1"/>
  <c r="AE385" i="1" s="1"/>
  <c r="AB387" i="1"/>
  <c r="AC398" i="1"/>
  <c r="AD398" i="1" s="1"/>
  <c r="AE398" i="1" s="1"/>
  <c r="AC408" i="1"/>
  <c r="AD408" i="1" s="1"/>
  <c r="AE408" i="1" s="1"/>
  <c r="AB410" i="1"/>
  <c r="AB413" i="1"/>
  <c r="AC419" i="1"/>
  <c r="AD419" i="1" s="1"/>
  <c r="AE419" i="1" s="1"/>
  <c r="AB430" i="1"/>
  <c r="AB436" i="1"/>
  <c r="AC443" i="1"/>
  <c r="AD443" i="1" s="1"/>
  <c r="AE443" i="1" s="1"/>
  <c r="AB449" i="1"/>
  <c r="AC460" i="1"/>
  <c r="AD460" i="1" s="1"/>
  <c r="AE460" i="1" s="1"/>
  <c r="AC466" i="1"/>
  <c r="AD466" i="1" s="1"/>
  <c r="AE466" i="1" s="1"/>
  <c r="AC469" i="1"/>
  <c r="AD469" i="1" s="1"/>
  <c r="AE469" i="1" s="1"/>
  <c r="AC471" i="1"/>
  <c r="AD471" i="1" s="1"/>
  <c r="AE471" i="1" s="1"/>
  <c r="AB479" i="1"/>
  <c r="AB482" i="1"/>
  <c r="AC484" i="1"/>
  <c r="AD484" i="1" s="1"/>
  <c r="AE484" i="1" s="1"/>
  <c r="AC497" i="1"/>
  <c r="AD497" i="1" s="1"/>
  <c r="AE497" i="1" s="1"/>
  <c r="AC499" i="1"/>
  <c r="AD499" i="1" s="1"/>
  <c r="AE499" i="1" s="1"/>
  <c r="AC503" i="1"/>
  <c r="AD503" i="1" s="1"/>
  <c r="AE503" i="1" s="1"/>
  <c r="AB511" i="1"/>
  <c r="AC513" i="1"/>
  <c r="AD513" i="1" s="1"/>
  <c r="AE513" i="1" s="1"/>
  <c r="AC515" i="1"/>
  <c r="AD515" i="1" s="1"/>
  <c r="AE515" i="1" s="1"/>
  <c r="AC520" i="1"/>
  <c r="AD520" i="1" s="1"/>
  <c r="AE520" i="1" s="1"/>
  <c r="AC524" i="1"/>
  <c r="AD524" i="1" s="1"/>
  <c r="AE524" i="1" s="1"/>
  <c r="AC526" i="1"/>
  <c r="AD526" i="1" s="1"/>
  <c r="AE526" i="1" s="1"/>
  <c r="AC529" i="1"/>
  <c r="AD529" i="1" s="1"/>
  <c r="AE529" i="1" s="1"/>
  <c r="AC536" i="1"/>
  <c r="AD536" i="1" s="1"/>
  <c r="AE536" i="1" s="1"/>
  <c r="AB551" i="1"/>
  <c r="AC562" i="1"/>
  <c r="AD562" i="1" s="1"/>
  <c r="AE562" i="1" s="1"/>
  <c r="AC565" i="1"/>
  <c r="AD565" i="1" s="1"/>
  <c r="AE565" i="1" s="1"/>
  <c r="AC573" i="1"/>
  <c r="AD573" i="1" s="1"/>
  <c r="AE573" i="1" s="1"/>
  <c r="AB588" i="1"/>
  <c r="AC593" i="1"/>
  <c r="AD593" i="1" s="1"/>
  <c r="AE593" i="1" s="1"/>
  <c r="AC602" i="1"/>
  <c r="AD602" i="1" s="1"/>
  <c r="AE602" i="1" s="1"/>
  <c r="AC617" i="1"/>
  <c r="AD617" i="1" s="1"/>
  <c r="AE617" i="1" s="1"/>
  <c r="AC677" i="1"/>
  <c r="AD677" i="1" s="1"/>
  <c r="AE677" i="1" s="1"/>
  <c r="AB678" i="1"/>
  <c r="AC700" i="1"/>
  <c r="AD700" i="1" s="1"/>
  <c r="AE700" i="1" s="1"/>
  <c r="AB707" i="1"/>
  <c r="AC715" i="1"/>
  <c r="AD715" i="1" s="1"/>
  <c r="AE715" i="1" s="1"/>
  <c r="AB718" i="1"/>
  <c r="AB719" i="1"/>
  <c r="AB726" i="1"/>
  <c r="AB733" i="1"/>
  <c r="AB740" i="1"/>
  <c r="AC749" i="1"/>
  <c r="AD749" i="1" s="1"/>
  <c r="AE749" i="1" s="1"/>
  <c r="AC757" i="1"/>
  <c r="AD757" i="1" s="1"/>
  <c r="AE757" i="1" s="1"/>
  <c r="AB792" i="1"/>
  <c r="AB796" i="1"/>
  <c r="AB800" i="1"/>
  <c r="AB804" i="1"/>
  <c r="AB808" i="1"/>
  <c r="AB812" i="1"/>
  <c r="AB816" i="1"/>
  <c r="AB820" i="1"/>
  <c r="AB824" i="1"/>
  <c r="AB828" i="1"/>
  <c r="AB832" i="1"/>
  <c r="AB836" i="1"/>
  <c r="AB844" i="1"/>
  <c r="AC848" i="1"/>
  <c r="AD848" i="1" s="1"/>
  <c r="AE848" i="1" s="1"/>
  <c r="AB849" i="1"/>
  <c r="AC849" i="1"/>
  <c r="AD849" i="1" s="1"/>
  <c r="AE849" i="1" s="1"/>
  <c r="AC857" i="1"/>
  <c r="AD857" i="1" s="1"/>
  <c r="AE857" i="1" s="1"/>
  <c r="AB861" i="1"/>
  <c r="AB868" i="1"/>
  <c r="AC872" i="1"/>
  <c r="AD872" i="1" s="1"/>
  <c r="AE872" i="1" s="1"/>
  <c r="AC874" i="1"/>
  <c r="AD874" i="1" s="1"/>
  <c r="AE874" i="1" s="1"/>
  <c r="AB884" i="1"/>
  <c r="AC898" i="1"/>
  <c r="AD898" i="1" s="1"/>
  <c r="AE898" i="1" s="1"/>
  <c r="AC904" i="1"/>
  <c r="AD904" i="1" s="1"/>
  <c r="AE904" i="1" s="1"/>
  <c r="AB908" i="1"/>
  <c r="AC944" i="1"/>
  <c r="AD944" i="1" s="1"/>
  <c r="AE944" i="1" s="1"/>
  <c r="AC946" i="1"/>
  <c r="AD946" i="1" s="1"/>
  <c r="AE946" i="1" s="1"/>
  <c r="AC957" i="1"/>
  <c r="AD957" i="1" s="1"/>
  <c r="AE957" i="1" s="1"/>
  <c r="AB960" i="1"/>
  <c r="AB963" i="1"/>
  <c r="AB978" i="1"/>
  <c r="AC979" i="1"/>
  <c r="AD979" i="1" s="1"/>
  <c r="AE979" i="1" s="1"/>
  <c r="AB967" i="1"/>
  <c r="AB970" i="1"/>
  <c r="AB981" i="1"/>
  <c r="AC982" i="1"/>
  <c r="AD982" i="1" s="1"/>
  <c r="AE982" i="1" s="1"/>
  <c r="AB991" i="1"/>
  <c r="AB994" i="1"/>
  <c r="AB995" i="1"/>
  <c r="AC633" i="1"/>
  <c r="AD633" i="1" s="1"/>
  <c r="AE633" i="1" s="1"/>
  <c r="AC637" i="1"/>
  <c r="AD637" i="1" s="1"/>
  <c r="AE637" i="1" s="1"/>
  <c r="AC640" i="1"/>
  <c r="AD640" i="1" s="1"/>
  <c r="AE640" i="1" s="1"/>
  <c r="AC644" i="1"/>
  <c r="AD644" i="1" s="1"/>
  <c r="AE644" i="1" s="1"/>
  <c r="AC646" i="1"/>
  <c r="AD646" i="1" s="1"/>
  <c r="AE646" i="1" s="1"/>
  <c r="AC650" i="1"/>
  <c r="AD650" i="1" s="1"/>
  <c r="AE650" i="1" s="1"/>
  <c r="AC653" i="1"/>
  <c r="AD653" i="1" s="1"/>
  <c r="AE653" i="1" s="1"/>
  <c r="AC657" i="1"/>
  <c r="AD657" i="1" s="1"/>
  <c r="AE657" i="1" s="1"/>
  <c r="AC660" i="1"/>
  <c r="AD660" i="1" s="1"/>
  <c r="AE660" i="1" s="1"/>
  <c r="AC664" i="1"/>
  <c r="AD664" i="1" s="1"/>
  <c r="AE664" i="1" s="1"/>
  <c r="AC667" i="1"/>
  <c r="AD667" i="1" s="1"/>
  <c r="AE667" i="1" s="1"/>
  <c r="AC671" i="1"/>
  <c r="AD671" i="1" s="1"/>
  <c r="AE671" i="1" s="1"/>
  <c r="AC674" i="1"/>
  <c r="AD674" i="1" s="1"/>
  <c r="AE674" i="1" s="1"/>
  <c r="AB681" i="1"/>
  <c r="AC690" i="1"/>
  <c r="AD690" i="1" s="1"/>
  <c r="AE690" i="1" s="1"/>
  <c r="AB693" i="1"/>
  <c r="AB697" i="1"/>
  <c r="AC703" i="1"/>
  <c r="AD703" i="1" s="1"/>
  <c r="AE703" i="1" s="1"/>
  <c r="AC709" i="1"/>
  <c r="AD709" i="1" s="1"/>
  <c r="AE709" i="1" s="1"/>
  <c r="AB711" i="1"/>
  <c r="AC720" i="1"/>
  <c r="AD720" i="1" s="1"/>
  <c r="AE720" i="1" s="1"/>
  <c r="AC727" i="1"/>
  <c r="AD727" i="1" s="1"/>
  <c r="AE727" i="1" s="1"/>
  <c r="AB746" i="1"/>
  <c r="AB751" i="1"/>
  <c r="AB754" i="1"/>
  <c r="AC759" i="1"/>
  <c r="AD759" i="1" s="1"/>
  <c r="AE759" i="1" s="1"/>
  <c r="AB763" i="1"/>
  <c r="AB767" i="1"/>
  <c r="AB770" i="1"/>
  <c r="AB774" i="1"/>
  <c r="AB778" i="1"/>
  <c r="AB782" i="1"/>
  <c r="AB786" i="1"/>
  <c r="AB790" i="1"/>
  <c r="AB794" i="1"/>
  <c r="AB798" i="1"/>
  <c r="AB802" i="1"/>
  <c r="AB806" i="1"/>
  <c r="AB810" i="1"/>
  <c r="AB814" i="1"/>
  <c r="AB818" i="1"/>
  <c r="AB822" i="1"/>
  <c r="AB826" i="1"/>
  <c r="AB830" i="1"/>
  <c r="AB834" i="1"/>
  <c r="AB838" i="1"/>
  <c r="AB853" i="1"/>
  <c r="AB860" i="1"/>
  <c r="AC864" i="1"/>
  <c r="AD864" i="1" s="1"/>
  <c r="AE864" i="1" s="1"/>
  <c r="AB865" i="1"/>
  <c r="AC877" i="1"/>
  <c r="AD877" i="1" s="1"/>
  <c r="AE877" i="1" s="1"/>
  <c r="AB880" i="1"/>
  <c r="AC890" i="1"/>
  <c r="AD890" i="1" s="1"/>
  <c r="AE890" i="1" s="1"/>
  <c r="AC906" i="1"/>
  <c r="AD906" i="1" s="1"/>
  <c r="AE906" i="1" s="1"/>
  <c r="AC914" i="1"/>
  <c r="AD914" i="1" s="1"/>
  <c r="AE914" i="1" s="1"/>
  <c r="AB915" i="1"/>
  <c r="AC918" i="1"/>
  <c r="AD918" i="1" s="1"/>
  <c r="AE918" i="1" s="1"/>
  <c r="AB919" i="1"/>
  <c r="AC922" i="1"/>
  <c r="AD922" i="1" s="1"/>
  <c r="AE922" i="1" s="1"/>
  <c r="AB923" i="1"/>
  <c r="AC926" i="1"/>
  <c r="AD926" i="1" s="1"/>
  <c r="AE926" i="1" s="1"/>
  <c r="AB927" i="1"/>
  <c r="AB931" i="1"/>
  <c r="AC938" i="1"/>
  <c r="AD938" i="1" s="1"/>
  <c r="AE938" i="1" s="1"/>
  <c r="AC949" i="1"/>
  <c r="AD949" i="1" s="1"/>
  <c r="AE949" i="1" s="1"/>
  <c r="AB952" i="1"/>
  <c r="AB955" i="1"/>
  <c r="AB959" i="1"/>
  <c r="AB976" i="1"/>
  <c r="AB989" i="1"/>
  <c r="AC990" i="1"/>
  <c r="AD990" i="1" s="1"/>
  <c r="AE990" i="1" s="1"/>
  <c r="AB11" i="1"/>
  <c r="AB14" i="1"/>
  <c r="AB18" i="1"/>
  <c r="AB19" i="1"/>
  <c r="AB23" i="1"/>
  <c r="AB48" i="1"/>
  <c r="AB49" i="1"/>
  <c r="AB62" i="1"/>
  <c r="AB67" i="1"/>
  <c r="AB76" i="1"/>
  <c r="AB81" i="1"/>
  <c r="AB87" i="1"/>
  <c r="AB88" i="1"/>
  <c r="AB89" i="1"/>
  <c r="AB105" i="1"/>
  <c r="AB115" i="1"/>
  <c r="AB133" i="1"/>
  <c r="AC162" i="1"/>
  <c r="AD162" i="1" s="1"/>
  <c r="AE162" i="1" s="1"/>
  <c r="AB237" i="1"/>
  <c r="AC237" i="1"/>
  <c r="AD237" i="1" s="1"/>
  <c r="AE237" i="1" s="1"/>
  <c r="AC309" i="1"/>
  <c r="AD309" i="1" s="1"/>
  <c r="AE309" i="1" s="1"/>
  <c r="AB309" i="1"/>
  <c r="AC320" i="1"/>
  <c r="AD320" i="1" s="1"/>
  <c r="AE320" i="1" s="1"/>
  <c r="AB320" i="1"/>
  <c r="AB347" i="1"/>
  <c r="AB355" i="1"/>
  <c r="AB363" i="1"/>
  <c r="AC381" i="1"/>
  <c r="AD381" i="1" s="1"/>
  <c r="AE381" i="1" s="1"/>
  <c r="AB381" i="1"/>
  <c r="AB414" i="1"/>
  <c r="AC414" i="1"/>
  <c r="AD414" i="1" s="1"/>
  <c r="AE414" i="1" s="1"/>
  <c r="AB3" i="1"/>
  <c r="AC4" i="1"/>
  <c r="AD4" i="1" s="1"/>
  <c r="AE4" i="1" s="1"/>
  <c r="AB13" i="1"/>
  <c r="AB17" i="1"/>
  <c r="AB42" i="1"/>
  <c r="AB43" i="1"/>
  <c r="AB44" i="1"/>
  <c r="AB46" i="1"/>
  <c r="AB47" i="1"/>
  <c r="AC50" i="1"/>
  <c r="AD50" i="1" s="1"/>
  <c r="AE50" i="1" s="1"/>
  <c r="AC68" i="1"/>
  <c r="AD68" i="1" s="1"/>
  <c r="AE68" i="1" s="1"/>
  <c r="AB75" i="1"/>
  <c r="AB80" i="1"/>
  <c r="AB86" i="1"/>
  <c r="AB9" i="1"/>
  <c r="AC10" i="1"/>
  <c r="AD10" i="1" s="1"/>
  <c r="AE10" i="1" s="1"/>
  <c r="AB12" i="1"/>
  <c r="AB21" i="1"/>
  <c r="AC22" i="1"/>
  <c r="AD22" i="1" s="1"/>
  <c r="AE22" i="1" s="1"/>
  <c r="AB25" i="1"/>
  <c r="AC26" i="1"/>
  <c r="AD26" i="1" s="1"/>
  <c r="AE26" i="1" s="1"/>
  <c r="AB30" i="1"/>
  <c r="AB32" i="1"/>
  <c r="AB33" i="1"/>
  <c r="AB36" i="1"/>
  <c r="AB37" i="1"/>
  <c r="AB39" i="1"/>
  <c r="AB40" i="1"/>
  <c r="AB41" i="1"/>
  <c r="AC45" i="1"/>
  <c r="AD45" i="1" s="1"/>
  <c r="AE45" i="1" s="1"/>
  <c r="AB56" i="1"/>
  <c r="AB57" i="1"/>
  <c r="AB71" i="1"/>
  <c r="AC72" i="1"/>
  <c r="AD72" i="1" s="1"/>
  <c r="AE72" i="1" s="1"/>
  <c r="AB74" i="1"/>
  <c r="AB79" i="1"/>
  <c r="AB83" i="1"/>
  <c r="AC92" i="1"/>
  <c r="AD92" i="1" s="1"/>
  <c r="AE92" i="1" s="1"/>
  <c r="AB94" i="1"/>
  <c r="AB95" i="1"/>
  <c r="AC96" i="1"/>
  <c r="AD96" i="1" s="1"/>
  <c r="AE96" i="1" s="1"/>
  <c r="AB106" i="1"/>
  <c r="AC107" i="1"/>
  <c r="AD107" i="1" s="1"/>
  <c r="AE107" i="1" s="1"/>
  <c r="AC114" i="1"/>
  <c r="AD114" i="1" s="1"/>
  <c r="AE114" i="1" s="1"/>
  <c r="AB117" i="1"/>
  <c r="AC118" i="1"/>
  <c r="AD118" i="1" s="1"/>
  <c r="AE118" i="1" s="1"/>
  <c r="AB125" i="1"/>
  <c r="AB128" i="1"/>
  <c r="AC129" i="1"/>
  <c r="AD129" i="1" s="1"/>
  <c r="AE129" i="1" s="1"/>
  <c r="AB134" i="1"/>
  <c r="AC135" i="1"/>
  <c r="AD135" i="1" s="1"/>
  <c r="AE135" i="1" s="1"/>
  <c r="AB141" i="1"/>
  <c r="AC2" i="1"/>
  <c r="AD2" i="1" s="1"/>
  <c r="AE2" i="1" s="1"/>
  <c r="AC8" i="1"/>
  <c r="AD8" i="1" s="1"/>
  <c r="AE8" i="1" s="1"/>
  <c r="AC16" i="1"/>
  <c r="AD16" i="1" s="1"/>
  <c r="AE16" i="1" s="1"/>
  <c r="AC31" i="1"/>
  <c r="AD31" i="1" s="1"/>
  <c r="AE31" i="1" s="1"/>
  <c r="AC38" i="1"/>
  <c r="AD38" i="1" s="1"/>
  <c r="AE38" i="1" s="1"/>
  <c r="AC58" i="1"/>
  <c r="AD58" i="1" s="1"/>
  <c r="AE58" i="1" s="1"/>
  <c r="AC59" i="1"/>
  <c r="AD59" i="1" s="1"/>
  <c r="AE59" i="1" s="1"/>
  <c r="AC60" i="1"/>
  <c r="AD60" i="1" s="1"/>
  <c r="AE60" i="1" s="1"/>
  <c r="AC65" i="1"/>
  <c r="AD65" i="1" s="1"/>
  <c r="AE65" i="1" s="1"/>
  <c r="AC84" i="1"/>
  <c r="AD84" i="1" s="1"/>
  <c r="AE84" i="1" s="1"/>
  <c r="AC91" i="1"/>
  <c r="AD91" i="1" s="1"/>
  <c r="AE91" i="1" s="1"/>
  <c r="AC109" i="1"/>
  <c r="AD109" i="1" s="1"/>
  <c r="AE109" i="1" s="1"/>
  <c r="AC113" i="1"/>
  <c r="AD113" i="1" s="1"/>
  <c r="AE113" i="1" s="1"/>
  <c r="AC119" i="1"/>
  <c r="AD119" i="1" s="1"/>
  <c r="AE119" i="1" s="1"/>
  <c r="AC120" i="1"/>
  <c r="AD120" i="1" s="1"/>
  <c r="AE120" i="1" s="1"/>
  <c r="AC145" i="1"/>
  <c r="AD145" i="1" s="1"/>
  <c r="AE145" i="1" s="1"/>
  <c r="AC151" i="1"/>
  <c r="AD151" i="1" s="1"/>
  <c r="AE151" i="1" s="1"/>
  <c r="AC157" i="1"/>
  <c r="AD157" i="1" s="1"/>
  <c r="AE157" i="1" s="1"/>
  <c r="AC161" i="1"/>
  <c r="AD161" i="1" s="1"/>
  <c r="AE161" i="1" s="1"/>
  <c r="AB163" i="1"/>
  <c r="AC165" i="1"/>
  <c r="AD165" i="1" s="1"/>
  <c r="AE165" i="1" s="1"/>
  <c r="AB170" i="1"/>
  <c r="AB172" i="1"/>
  <c r="AB175" i="1"/>
  <c r="AC177" i="1"/>
  <c r="AD177" i="1" s="1"/>
  <c r="AE177" i="1" s="1"/>
  <c r="AC179" i="1"/>
  <c r="AD179" i="1" s="1"/>
  <c r="AE179" i="1" s="1"/>
  <c r="AB183" i="1"/>
  <c r="AC184" i="1"/>
  <c r="AD184" i="1" s="1"/>
  <c r="AE184" i="1" s="1"/>
  <c r="AB186" i="1"/>
  <c r="AB190" i="1"/>
  <c r="AB191" i="1"/>
  <c r="AB194" i="1"/>
  <c r="AC198" i="1"/>
  <c r="AD198" i="1" s="1"/>
  <c r="AE198" i="1" s="1"/>
  <c r="AC199" i="1"/>
  <c r="AD199" i="1" s="1"/>
  <c r="AE199" i="1" s="1"/>
  <c r="AB213" i="1"/>
  <c r="AC214" i="1"/>
  <c r="AD214" i="1" s="1"/>
  <c r="AE214" i="1" s="1"/>
  <c r="AB215" i="1"/>
  <c r="AC215" i="1"/>
  <c r="AD215" i="1" s="1"/>
  <c r="AE215" i="1" s="1"/>
  <c r="AB220" i="1"/>
  <c r="AC221" i="1"/>
  <c r="AD221" i="1" s="1"/>
  <c r="AE221" i="1" s="1"/>
  <c r="AB229" i="1"/>
  <c r="AB231" i="1"/>
  <c r="AB233" i="1"/>
  <c r="AB239" i="1"/>
  <c r="AC240" i="1"/>
  <c r="AD240" i="1" s="1"/>
  <c r="AE240" i="1" s="1"/>
  <c r="AB249" i="1"/>
  <c r="AB250" i="1"/>
  <c r="AC250" i="1"/>
  <c r="AD250" i="1" s="1"/>
  <c r="AE250" i="1" s="1"/>
  <c r="AB252" i="1"/>
  <c r="AC252" i="1"/>
  <c r="AD252" i="1" s="1"/>
  <c r="AE252" i="1" s="1"/>
  <c r="AB254" i="1"/>
  <c r="AC256" i="1"/>
  <c r="AD256" i="1" s="1"/>
  <c r="AE256" i="1" s="1"/>
  <c r="AC257" i="1"/>
  <c r="AD257" i="1" s="1"/>
  <c r="AE257" i="1" s="1"/>
  <c r="AB260" i="1"/>
  <c r="AC260" i="1"/>
  <c r="AD260" i="1" s="1"/>
  <c r="AE260" i="1" s="1"/>
  <c r="AB263" i="1"/>
  <c r="AC265" i="1"/>
  <c r="AD265" i="1" s="1"/>
  <c r="AE265" i="1" s="1"/>
  <c r="AC266" i="1"/>
  <c r="AD266" i="1" s="1"/>
  <c r="AE266" i="1" s="1"/>
  <c r="AB269" i="1"/>
  <c r="AC269" i="1"/>
  <c r="AD269" i="1" s="1"/>
  <c r="AE269" i="1" s="1"/>
  <c r="AB278" i="1"/>
  <c r="AC278" i="1"/>
  <c r="AD278" i="1" s="1"/>
  <c r="AE278" i="1" s="1"/>
  <c r="AB285" i="1"/>
  <c r="AC285" i="1"/>
  <c r="AD285" i="1" s="1"/>
  <c r="AE285" i="1" s="1"/>
  <c r="AB296" i="1"/>
  <c r="AB301" i="1"/>
  <c r="AC305" i="1"/>
  <c r="AD305" i="1" s="1"/>
  <c r="AE305" i="1" s="1"/>
  <c r="AB305" i="1"/>
  <c r="AB310" i="1"/>
  <c r="AB321" i="1"/>
  <c r="AC326" i="1"/>
  <c r="AD326" i="1" s="1"/>
  <c r="AE326" i="1" s="1"/>
  <c r="AC379" i="1"/>
  <c r="AD379" i="1" s="1"/>
  <c r="AE379" i="1" s="1"/>
  <c r="AC389" i="1"/>
  <c r="AD389" i="1" s="1"/>
  <c r="AE389" i="1" s="1"/>
  <c r="AB389" i="1"/>
  <c r="AB392" i="1"/>
  <c r="AC392" i="1"/>
  <c r="AD392" i="1" s="1"/>
  <c r="AE392" i="1" s="1"/>
  <c r="AC409" i="1"/>
  <c r="AD409" i="1" s="1"/>
  <c r="AE409" i="1" s="1"/>
  <c r="AC418" i="1"/>
  <c r="AD418" i="1" s="1"/>
  <c r="AE418" i="1" s="1"/>
  <c r="AB418" i="1"/>
  <c r="AB421" i="1"/>
  <c r="AC421" i="1"/>
  <c r="AD421" i="1" s="1"/>
  <c r="AE421" i="1" s="1"/>
  <c r="AB5" i="1"/>
  <c r="AB28" i="1"/>
  <c r="AB34" i="1"/>
  <c r="AB93" i="1"/>
  <c r="AB99" i="1"/>
  <c r="AB102" i="1"/>
  <c r="AB111" i="1"/>
  <c r="AB122" i="1"/>
  <c r="AB123" i="1"/>
  <c r="AB130" i="1"/>
  <c r="AB291" i="1"/>
  <c r="AC291" i="1"/>
  <c r="AD291" i="1" s="1"/>
  <c r="AE291" i="1" s="1"/>
  <c r="AB332" i="1"/>
  <c r="AB384" i="1"/>
  <c r="AC384" i="1"/>
  <c r="AD384" i="1" s="1"/>
  <c r="AE384" i="1" s="1"/>
  <c r="AB484" i="1"/>
  <c r="AB498" i="1"/>
  <c r="AB513" i="1"/>
  <c r="AB525" i="1"/>
  <c r="AC996" i="1"/>
  <c r="AD996" i="1" s="1"/>
  <c r="AE996" i="1" s="1"/>
  <c r="AB996" i="1"/>
  <c r="AB85" i="1"/>
  <c r="AB98" i="1"/>
  <c r="AB101" i="1"/>
  <c r="AB110" i="1"/>
  <c r="AB121" i="1"/>
  <c r="AB126" i="1"/>
  <c r="AC127" i="1"/>
  <c r="AD127" i="1" s="1"/>
  <c r="AE127" i="1" s="1"/>
  <c r="AB132" i="1"/>
  <c r="AC136" i="1"/>
  <c r="AD136" i="1" s="1"/>
  <c r="AE136" i="1" s="1"/>
  <c r="AB137" i="1"/>
  <c r="AB142" i="1"/>
  <c r="AB146" i="1"/>
  <c r="AB150" i="1"/>
  <c r="AC154" i="1"/>
  <c r="AD154" i="1" s="1"/>
  <c r="AE154" i="1" s="1"/>
  <c r="AB156" i="1"/>
  <c r="AB180" i="1"/>
  <c r="AB185" i="1"/>
  <c r="AB187" i="1"/>
  <c r="AB193" i="1"/>
  <c r="AB195" i="1"/>
  <c r="AB205" i="1"/>
  <c r="AC205" i="1"/>
  <c r="AD205" i="1" s="1"/>
  <c r="AE205" i="1" s="1"/>
  <c r="AB216" i="1"/>
  <c r="AC216" i="1"/>
  <c r="AD216" i="1" s="1"/>
  <c r="AE216" i="1" s="1"/>
  <c r="AB223" i="1"/>
  <c r="AC223" i="1"/>
  <c r="AD223" i="1" s="1"/>
  <c r="AE223" i="1" s="1"/>
  <c r="AB225" i="1"/>
  <c r="AC225" i="1"/>
  <c r="AD225" i="1" s="1"/>
  <c r="AE225" i="1" s="1"/>
  <c r="AB242" i="1"/>
  <c r="AC242" i="1"/>
  <c r="AD242" i="1" s="1"/>
  <c r="AE242" i="1" s="1"/>
  <c r="AB251" i="1"/>
  <c r="AC251" i="1"/>
  <c r="AD251" i="1" s="1"/>
  <c r="AE251" i="1" s="1"/>
  <c r="AB259" i="1"/>
  <c r="AC259" i="1"/>
  <c r="AD259" i="1" s="1"/>
  <c r="AE259" i="1" s="1"/>
  <c r="AC272" i="1"/>
  <c r="AD272" i="1" s="1"/>
  <c r="AE272" i="1" s="1"/>
  <c r="AB272" i="1"/>
  <c r="AB274" i="1"/>
  <c r="AC274" i="1"/>
  <c r="AD274" i="1" s="1"/>
  <c r="AE274" i="1" s="1"/>
  <c r="AC282" i="1"/>
  <c r="AD282" i="1" s="1"/>
  <c r="AE282" i="1" s="1"/>
  <c r="AB282" i="1"/>
  <c r="AB286" i="1"/>
  <c r="AC286" i="1"/>
  <c r="AD286" i="1" s="1"/>
  <c r="AE286" i="1" s="1"/>
  <c r="AC295" i="1"/>
  <c r="AD295" i="1" s="1"/>
  <c r="AE295" i="1" s="1"/>
  <c r="AC300" i="1"/>
  <c r="AD300" i="1" s="1"/>
  <c r="AE300" i="1" s="1"/>
  <c r="AB300" i="1"/>
  <c r="AC315" i="1"/>
  <c r="AD315" i="1" s="1"/>
  <c r="AE315" i="1" s="1"/>
  <c r="AB315" i="1"/>
  <c r="AB317" i="1"/>
  <c r="AC317" i="1"/>
  <c r="AD317" i="1" s="1"/>
  <c r="AE317" i="1" s="1"/>
  <c r="AB322" i="1"/>
  <c r="AC374" i="1"/>
  <c r="AD374" i="1" s="1"/>
  <c r="AE374" i="1" s="1"/>
  <c r="AB374" i="1"/>
  <c r="AB377" i="1"/>
  <c r="AC377" i="1"/>
  <c r="AD377" i="1" s="1"/>
  <c r="AE377" i="1" s="1"/>
  <c r="AC394" i="1"/>
  <c r="AD394" i="1" s="1"/>
  <c r="AE394" i="1" s="1"/>
  <c r="AC404" i="1"/>
  <c r="AD404" i="1" s="1"/>
  <c r="AE404" i="1" s="1"/>
  <c r="AB404" i="1"/>
  <c r="AB407" i="1"/>
  <c r="AC407" i="1"/>
  <c r="AD407" i="1" s="1"/>
  <c r="AE407" i="1" s="1"/>
  <c r="AB431" i="1"/>
  <c r="AC431" i="1"/>
  <c r="AD431" i="1" s="1"/>
  <c r="AE431" i="1" s="1"/>
  <c r="AB27" i="1"/>
  <c r="AB69" i="1"/>
  <c r="AB246" i="1"/>
  <c r="AC246" i="1"/>
  <c r="AD246" i="1" s="1"/>
  <c r="AE246" i="1" s="1"/>
  <c r="AB340" i="1"/>
  <c r="AC411" i="1"/>
  <c r="AD411" i="1" s="1"/>
  <c r="AE411" i="1" s="1"/>
  <c r="AB411" i="1"/>
  <c r="AC455" i="1"/>
  <c r="AD455" i="1" s="1"/>
  <c r="AE455" i="1" s="1"/>
  <c r="AB455" i="1"/>
  <c r="AB470" i="1"/>
  <c r="AC993" i="1"/>
  <c r="AD993" i="1" s="1"/>
  <c r="AE993" i="1" s="1"/>
  <c r="AB993" i="1"/>
  <c r="AB61" i="1"/>
  <c r="AB66" i="1"/>
  <c r="AC158" i="1"/>
  <c r="AD158" i="1" s="1"/>
  <c r="AE158" i="1" s="1"/>
  <c r="AC160" i="1"/>
  <c r="AD160" i="1" s="1"/>
  <c r="AE160" i="1" s="1"/>
  <c r="AB162" i="1"/>
  <c r="AC164" i="1"/>
  <c r="AD164" i="1" s="1"/>
  <c r="AE164" i="1" s="1"/>
  <c r="AB166" i="1"/>
  <c r="AC167" i="1"/>
  <c r="AD167" i="1" s="1"/>
  <c r="AE167" i="1" s="1"/>
  <c r="AC171" i="1"/>
  <c r="AD171" i="1" s="1"/>
  <c r="AE171" i="1" s="1"/>
  <c r="AC173" i="1"/>
  <c r="AD173" i="1" s="1"/>
  <c r="AE173" i="1" s="1"/>
  <c r="AC176" i="1"/>
  <c r="AD176" i="1" s="1"/>
  <c r="AE176" i="1" s="1"/>
  <c r="AB178" i="1"/>
  <c r="AC181" i="1"/>
  <c r="AD181" i="1" s="1"/>
  <c r="AE181" i="1" s="1"/>
  <c r="AC188" i="1"/>
  <c r="AD188" i="1" s="1"/>
  <c r="AE188" i="1" s="1"/>
  <c r="AB192" i="1"/>
  <c r="AB196" i="1"/>
  <c r="AB197" i="1"/>
  <c r="AB199" i="1"/>
  <c r="AC200" i="1"/>
  <c r="AD200" i="1" s="1"/>
  <c r="AE200" i="1" s="1"/>
  <c r="AC202" i="1"/>
  <c r="AD202" i="1" s="1"/>
  <c r="AE202" i="1" s="1"/>
  <c r="AC207" i="1"/>
  <c r="AD207" i="1" s="1"/>
  <c r="AE207" i="1" s="1"/>
  <c r="AB209" i="1"/>
  <c r="AB211" i="1"/>
  <c r="AB212" i="1"/>
  <c r="AC212" i="1"/>
  <c r="AD212" i="1" s="1"/>
  <c r="AE212" i="1" s="1"/>
  <c r="AC218" i="1"/>
  <c r="AD218" i="1" s="1"/>
  <c r="AE218" i="1" s="1"/>
  <c r="AC227" i="1"/>
  <c r="AD227" i="1" s="1"/>
  <c r="AE227" i="1" s="1"/>
  <c r="AC235" i="1"/>
  <c r="AD235" i="1" s="1"/>
  <c r="AE235" i="1" s="1"/>
  <c r="AB238" i="1"/>
  <c r="AC238" i="1"/>
  <c r="AD238" i="1" s="1"/>
  <c r="AE238" i="1" s="1"/>
  <c r="AC244" i="1"/>
  <c r="AD244" i="1" s="1"/>
  <c r="AE244" i="1" s="1"/>
  <c r="AB255" i="1"/>
  <c r="AC255" i="1"/>
  <c r="AD255" i="1" s="1"/>
  <c r="AE255" i="1" s="1"/>
  <c r="AB264" i="1"/>
  <c r="AC264" i="1"/>
  <c r="AD264" i="1" s="1"/>
  <c r="AE264" i="1" s="1"/>
  <c r="AC289" i="1"/>
  <c r="AD289" i="1" s="1"/>
  <c r="AE289" i="1" s="1"/>
  <c r="AC290" i="1"/>
  <c r="AD290" i="1" s="1"/>
  <c r="AE290" i="1" s="1"/>
  <c r="AB290" i="1"/>
  <c r="AB302" i="1"/>
  <c r="AC302" i="1"/>
  <c r="AD302" i="1" s="1"/>
  <c r="AE302" i="1" s="1"/>
  <c r="AB323" i="1"/>
  <c r="AC323" i="1"/>
  <c r="AD323" i="1" s="1"/>
  <c r="AE323" i="1" s="1"/>
  <c r="AB324" i="1"/>
  <c r="AB328" i="1"/>
  <c r="AB336" i="1"/>
  <c r="AB343" i="1"/>
  <c r="AB351" i="1"/>
  <c r="AB359" i="1"/>
  <c r="AB366" i="1"/>
  <c r="AB369" i="1"/>
  <c r="AC369" i="1"/>
  <c r="AD369" i="1" s="1"/>
  <c r="AE369" i="1" s="1"/>
  <c r="AC397" i="1"/>
  <c r="AD397" i="1" s="1"/>
  <c r="AE397" i="1" s="1"/>
  <c r="AB397" i="1"/>
  <c r="AB399" i="1"/>
  <c r="AC399" i="1"/>
  <c r="AD399" i="1" s="1"/>
  <c r="AE399" i="1" s="1"/>
  <c r="AC425" i="1"/>
  <c r="AD425" i="1" s="1"/>
  <c r="AE425" i="1" s="1"/>
  <c r="AB425" i="1"/>
  <c r="AB428" i="1"/>
  <c r="AC428" i="1"/>
  <c r="AD428" i="1" s="1"/>
  <c r="AE428" i="1" s="1"/>
  <c r="AC435" i="1"/>
  <c r="AD435" i="1" s="1"/>
  <c r="AE435" i="1" s="1"/>
  <c r="AB435" i="1"/>
  <c r="AC448" i="1"/>
  <c r="AD448" i="1" s="1"/>
  <c r="AE448" i="1" s="1"/>
  <c r="AB448" i="1"/>
  <c r="AB463" i="1"/>
  <c r="AB477" i="1"/>
  <c r="AB491" i="1"/>
  <c r="AB506" i="1"/>
  <c r="AB519" i="1"/>
  <c r="AB542" i="1"/>
  <c r="AC542" i="1"/>
  <c r="AD542" i="1" s="1"/>
  <c r="AE542" i="1" s="1"/>
  <c r="AB549" i="1"/>
  <c r="AC549" i="1"/>
  <c r="AD549" i="1" s="1"/>
  <c r="AE549" i="1" s="1"/>
  <c r="AB556" i="1"/>
  <c r="AC556" i="1"/>
  <c r="AD556" i="1" s="1"/>
  <c r="AE556" i="1" s="1"/>
  <c r="AB563" i="1"/>
  <c r="AC563" i="1"/>
  <c r="AD563" i="1" s="1"/>
  <c r="AE563" i="1" s="1"/>
  <c r="AC584" i="1"/>
  <c r="AD584" i="1" s="1"/>
  <c r="AE584" i="1" s="1"/>
  <c r="AB584" i="1"/>
  <c r="AC612" i="1"/>
  <c r="AD612" i="1" s="1"/>
  <c r="AE612" i="1" s="1"/>
  <c r="AB612" i="1"/>
  <c r="AB683" i="1"/>
  <c r="AC284" i="1"/>
  <c r="AD284" i="1" s="1"/>
  <c r="AE284" i="1" s="1"/>
  <c r="AB287" i="1"/>
  <c r="AB292" i="1"/>
  <c r="AC306" i="1"/>
  <c r="AD306" i="1" s="1"/>
  <c r="AE306" i="1" s="1"/>
  <c r="AC311" i="1"/>
  <c r="AD311" i="1" s="1"/>
  <c r="AE311" i="1" s="1"/>
  <c r="AB318" i="1"/>
  <c r="AB329" i="1"/>
  <c r="AB333" i="1"/>
  <c r="AB337" i="1"/>
  <c r="AB341" i="1"/>
  <c r="AB344" i="1"/>
  <c r="AB348" i="1"/>
  <c r="AB352" i="1"/>
  <c r="AB356" i="1"/>
  <c r="AB360" i="1"/>
  <c r="AB364" i="1"/>
  <c r="AB367" i="1"/>
  <c r="AB370" i="1"/>
  <c r="AC372" i="1"/>
  <c r="AD372" i="1" s="1"/>
  <c r="AE372" i="1" s="1"/>
  <c r="AB375" i="1"/>
  <c r="AB378" i="1"/>
  <c r="AC380" i="1"/>
  <c r="AD380" i="1" s="1"/>
  <c r="AE380" i="1" s="1"/>
  <c r="AB382" i="1"/>
  <c r="AB385" i="1"/>
  <c r="AC387" i="1"/>
  <c r="AD387" i="1" s="1"/>
  <c r="AE387" i="1" s="1"/>
  <c r="AB390" i="1"/>
  <c r="AB393" i="1"/>
  <c r="AC395" i="1"/>
  <c r="AD395" i="1" s="1"/>
  <c r="AE395" i="1" s="1"/>
  <c r="AB398" i="1"/>
  <c r="AB400" i="1"/>
  <c r="AC402" i="1"/>
  <c r="AD402" i="1" s="1"/>
  <c r="AE402" i="1" s="1"/>
  <c r="AB405" i="1"/>
  <c r="AB408" i="1"/>
  <c r="AB412" i="1"/>
  <c r="AB415" i="1"/>
  <c r="AC416" i="1"/>
  <c r="AD416" i="1" s="1"/>
  <c r="AE416" i="1" s="1"/>
  <c r="AB419" i="1"/>
  <c r="AB422" i="1"/>
  <c r="AC423" i="1"/>
  <c r="AD423" i="1" s="1"/>
  <c r="AE423" i="1" s="1"/>
  <c r="AB426" i="1"/>
  <c r="AB429" i="1"/>
  <c r="AC437" i="1"/>
  <c r="AD437" i="1" s="1"/>
  <c r="AE437" i="1" s="1"/>
  <c r="AB437" i="1"/>
  <c r="AC442" i="1"/>
  <c r="AD442" i="1" s="1"/>
  <c r="AE442" i="1" s="1"/>
  <c r="AB442" i="1"/>
  <c r="AB447" i="1"/>
  <c r="AB454" i="1"/>
  <c r="AC534" i="1"/>
  <c r="AD534" i="1" s="1"/>
  <c r="AE534" i="1" s="1"/>
  <c r="AB534" i="1"/>
  <c r="AC539" i="1"/>
  <c r="AD539" i="1" s="1"/>
  <c r="AE539" i="1" s="1"/>
  <c r="AB539" i="1"/>
  <c r="AC546" i="1"/>
  <c r="AD546" i="1" s="1"/>
  <c r="AE546" i="1" s="1"/>
  <c r="AB546" i="1"/>
  <c r="AC553" i="1"/>
  <c r="AD553" i="1" s="1"/>
  <c r="AE553" i="1" s="1"/>
  <c r="AB553" i="1"/>
  <c r="AC560" i="1"/>
  <c r="AD560" i="1" s="1"/>
  <c r="AE560" i="1" s="1"/>
  <c r="AB560" i="1"/>
  <c r="AC567" i="1"/>
  <c r="AD567" i="1" s="1"/>
  <c r="AE567" i="1" s="1"/>
  <c r="AB567" i="1"/>
  <c r="AC591" i="1"/>
  <c r="AD591" i="1" s="1"/>
  <c r="AE591" i="1" s="1"/>
  <c r="AB591" i="1"/>
  <c r="AC614" i="1"/>
  <c r="AD614" i="1" s="1"/>
  <c r="AE614" i="1" s="1"/>
  <c r="AB614" i="1"/>
  <c r="AB709" i="1"/>
  <c r="AB738" i="1"/>
  <c r="AC738" i="1"/>
  <c r="AD738" i="1" s="1"/>
  <c r="AE738" i="1" s="1"/>
  <c r="AC750" i="1"/>
  <c r="AD750" i="1" s="1"/>
  <c r="AE750" i="1" s="1"/>
  <c r="AB750" i="1"/>
  <c r="AB757" i="1"/>
  <c r="AB759" i="1"/>
  <c r="AB253" i="1"/>
  <c r="AB256" i="1"/>
  <c r="AB261" i="1"/>
  <c r="AB265" i="1"/>
  <c r="AB270" i="1"/>
  <c r="AB277" i="1"/>
  <c r="AC280" i="1"/>
  <c r="AD280" i="1" s="1"/>
  <c r="AE280" i="1" s="1"/>
  <c r="AB284" i="1"/>
  <c r="AC287" i="1"/>
  <c r="AD287" i="1" s="1"/>
  <c r="AE287" i="1" s="1"/>
  <c r="AC288" i="1"/>
  <c r="AD288" i="1" s="1"/>
  <c r="AE288" i="1" s="1"/>
  <c r="AB295" i="1"/>
  <c r="AC304" i="1"/>
  <c r="AD304" i="1" s="1"/>
  <c r="AE304" i="1" s="1"/>
  <c r="AC319" i="1"/>
  <c r="AD319" i="1" s="1"/>
  <c r="AE319" i="1" s="1"/>
  <c r="AB327" i="1"/>
  <c r="AB331" i="1"/>
  <c r="AB335" i="1"/>
  <c r="AB339" i="1"/>
  <c r="AB342" i="1"/>
  <c r="AB346" i="1"/>
  <c r="AB350" i="1"/>
  <c r="AB354" i="1"/>
  <c r="AB358" i="1"/>
  <c r="AB362" i="1"/>
  <c r="AB365" i="1"/>
  <c r="AC368" i="1"/>
  <c r="AD368" i="1" s="1"/>
  <c r="AE368" i="1" s="1"/>
  <c r="AB371" i="1"/>
  <c r="AC376" i="1"/>
  <c r="AD376" i="1" s="1"/>
  <c r="AE376" i="1" s="1"/>
  <c r="AB379" i="1"/>
  <c r="AC383" i="1"/>
  <c r="AD383" i="1" s="1"/>
  <c r="AE383" i="1" s="1"/>
  <c r="AB386" i="1"/>
  <c r="AC391" i="1"/>
  <c r="AD391" i="1" s="1"/>
  <c r="AE391" i="1" s="1"/>
  <c r="AB394" i="1"/>
  <c r="AB401" i="1"/>
  <c r="AC406" i="1"/>
  <c r="AD406" i="1" s="1"/>
  <c r="AE406" i="1" s="1"/>
  <c r="AB409" i="1"/>
  <c r="AC413" i="1"/>
  <c r="AD413" i="1" s="1"/>
  <c r="AE413" i="1" s="1"/>
  <c r="AC420" i="1"/>
  <c r="AD420" i="1" s="1"/>
  <c r="AE420" i="1" s="1"/>
  <c r="AC427" i="1"/>
  <c r="AD427" i="1" s="1"/>
  <c r="AE427" i="1" s="1"/>
  <c r="AC430" i="1"/>
  <c r="AD430" i="1" s="1"/>
  <c r="AE430" i="1" s="1"/>
  <c r="AC434" i="1"/>
  <c r="AD434" i="1" s="1"/>
  <c r="AE434" i="1" s="1"/>
  <c r="AB434" i="1"/>
  <c r="AB438" i="1"/>
  <c r="AC441" i="1"/>
  <c r="AD441" i="1" s="1"/>
  <c r="AE441" i="1" s="1"/>
  <c r="AB441" i="1"/>
  <c r="AB443" i="1"/>
  <c r="AC446" i="1"/>
  <c r="AD446" i="1" s="1"/>
  <c r="AE446" i="1" s="1"/>
  <c r="AB446" i="1"/>
  <c r="AB450" i="1"/>
  <c r="AC453" i="1"/>
  <c r="AD453" i="1" s="1"/>
  <c r="AE453" i="1" s="1"/>
  <c r="AB453" i="1"/>
  <c r="AC576" i="1"/>
  <c r="AD576" i="1" s="1"/>
  <c r="AE576" i="1" s="1"/>
  <c r="AB576" i="1"/>
  <c r="AC605" i="1"/>
  <c r="AD605" i="1" s="1"/>
  <c r="AE605" i="1" s="1"/>
  <c r="AB605" i="1"/>
  <c r="AB271" i="1"/>
  <c r="AC275" i="1"/>
  <c r="AD275" i="1" s="1"/>
  <c r="AE275" i="1" s="1"/>
  <c r="AC279" i="1"/>
  <c r="AD279" i="1" s="1"/>
  <c r="AE279" i="1" s="1"/>
  <c r="AC303" i="1"/>
  <c r="AD303" i="1" s="1"/>
  <c r="AE303" i="1" s="1"/>
  <c r="AC307" i="1"/>
  <c r="AD307" i="1" s="1"/>
  <c r="AE307" i="1" s="1"/>
  <c r="AC432" i="1"/>
  <c r="AD432" i="1" s="1"/>
  <c r="AE432" i="1" s="1"/>
  <c r="AB432" i="1"/>
  <c r="AC439" i="1"/>
  <c r="AD439" i="1" s="1"/>
  <c r="AE439" i="1" s="1"/>
  <c r="AB439" i="1"/>
  <c r="AC444" i="1"/>
  <c r="AD444" i="1" s="1"/>
  <c r="AE444" i="1" s="1"/>
  <c r="AB444" i="1"/>
  <c r="AC451" i="1"/>
  <c r="AD451" i="1" s="1"/>
  <c r="AE451" i="1" s="1"/>
  <c r="AB451" i="1"/>
  <c r="AB460" i="1"/>
  <c r="AB467" i="1"/>
  <c r="AB474" i="1"/>
  <c r="AB481" i="1"/>
  <c r="AB494" i="1"/>
  <c r="AB502" i="1"/>
  <c r="AB509" i="1"/>
  <c r="AB515" i="1"/>
  <c r="AB521" i="1"/>
  <c r="AC569" i="1"/>
  <c r="AD569" i="1" s="1"/>
  <c r="AE569" i="1" s="1"/>
  <c r="AB569" i="1"/>
  <c r="AC598" i="1"/>
  <c r="AD598" i="1" s="1"/>
  <c r="AE598" i="1" s="1"/>
  <c r="AB598" i="1"/>
  <c r="AC698" i="1"/>
  <c r="AD698" i="1" s="1"/>
  <c r="AE698" i="1" s="1"/>
  <c r="AB698" i="1"/>
  <c r="AB457" i="1"/>
  <c r="AC458" i="1"/>
  <c r="AD458" i="1" s="1"/>
  <c r="AE458" i="1" s="1"/>
  <c r="AB461" i="1"/>
  <c r="AC462" i="1"/>
  <c r="AD462" i="1" s="1"/>
  <c r="AE462" i="1" s="1"/>
  <c r="AB464" i="1"/>
  <c r="AC465" i="1"/>
  <c r="AD465" i="1" s="1"/>
  <c r="AE465" i="1" s="1"/>
  <c r="AB468" i="1"/>
  <c r="AB471" i="1"/>
  <c r="AC472" i="1"/>
  <c r="AD472" i="1" s="1"/>
  <c r="AE472" i="1" s="1"/>
  <c r="AC475" i="1"/>
  <c r="AD475" i="1" s="1"/>
  <c r="AE475" i="1" s="1"/>
  <c r="AB478" i="1"/>
  <c r="AC479" i="1"/>
  <c r="AD479" i="1" s="1"/>
  <c r="AE479" i="1" s="1"/>
  <c r="AC482" i="1"/>
  <c r="AD482" i="1" s="1"/>
  <c r="AE482" i="1" s="1"/>
  <c r="AB485" i="1"/>
  <c r="AC486" i="1"/>
  <c r="AD486" i="1" s="1"/>
  <c r="AE486" i="1" s="1"/>
  <c r="AB488" i="1"/>
  <c r="AC489" i="1"/>
  <c r="AD489" i="1" s="1"/>
  <c r="AE489" i="1" s="1"/>
  <c r="AB492" i="1"/>
  <c r="AC493" i="1"/>
  <c r="AD493" i="1" s="1"/>
  <c r="AE493" i="1" s="1"/>
  <c r="AB495" i="1"/>
  <c r="AC496" i="1"/>
  <c r="AD496" i="1" s="1"/>
  <c r="AE496" i="1" s="1"/>
  <c r="AB499" i="1"/>
  <c r="AC500" i="1"/>
  <c r="AD500" i="1" s="1"/>
  <c r="AE500" i="1" s="1"/>
  <c r="AB503" i="1"/>
  <c r="AC504" i="1"/>
  <c r="AD504" i="1" s="1"/>
  <c r="AE504" i="1" s="1"/>
  <c r="AB507" i="1"/>
  <c r="AB510" i="1"/>
  <c r="AC511" i="1"/>
  <c r="AD511" i="1" s="1"/>
  <c r="AE511" i="1" s="1"/>
  <c r="AB516" i="1"/>
  <c r="AC517" i="1"/>
  <c r="AD517" i="1" s="1"/>
  <c r="AE517" i="1" s="1"/>
  <c r="AB522" i="1"/>
  <c r="AC523" i="1"/>
  <c r="AD523" i="1" s="1"/>
  <c r="AE523" i="1" s="1"/>
  <c r="AB526" i="1"/>
  <c r="AC527" i="1"/>
  <c r="AD527" i="1" s="1"/>
  <c r="AE527" i="1" s="1"/>
  <c r="AB529" i="1"/>
  <c r="AC530" i="1"/>
  <c r="AD530" i="1" s="1"/>
  <c r="AE530" i="1" s="1"/>
  <c r="AC532" i="1"/>
  <c r="AD532" i="1" s="1"/>
  <c r="AE532" i="1" s="1"/>
  <c r="AB535" i="1"/>
  <c r="AC537" i="1"/>
  <c r="AD537" i="1" s="1"/>
  <c r="AE537" i="1" s="1"/>
  <c r="AB540" i="1"/>
  <c r="AC544" i="1"/>
  <c r="AD544" i="1" s="1"/>
  <c r="AE544" i="1" s="1"/>
  <c r="AB547" i="1"/>
  <c r="AC551" i="1"/>
  <c r="AD551" i="1" s="1"/>
  <c r="AE551" i="1" s="1"/>
  <c r="AB554" i="1"/>
  <c r="AB557" i="1"/>
  <c r="AC559" i="1"/>
  <c r="AD559" i="1" s="1"/>
  <c r="AE559" i="1" s="1"/>
  <c r="AB561" i="1"/>
  <c r="AB564" i="1"/>
  <c r="AB568" i="1"/>
  <c r="AC571" i="1"/>
  <c r="AD571" i="1" s="1"/>
  <c r="AE571" i="1" s="1"/>
  <c r="AB571" i="1"/>
  <c r="AB575" i="1"/>
  <c r="AC578" i="1"/>
  <c r="AD578" i="1" s="1"/>
  <c r="AE578" i="1" s="1"/>
  <c r="AB578" i="1"/>
  <c r="AB583" i="1"/>
  <c r="AB590" i="1"/>
  <c r="AB597" i="1"/>
  <c r="AB604" i="1"/>
  <c r="AB611" i="1"/>
  <c r="AC616" i="1"/>
  <c r="AD616" i="1" s="1"/>
  <c r="AE616" i="1" s="1"/>
  <c r="AB616" i="1"/>
  <c r="AB620" i="1"/>
  <c r="AB624" i="1"/>
  <c r="AC626" i="1"/>
  <c r="AD626" i="1" s="1"/>
  <c r="AE626" i="1" s="1"/>
  <c r="AC632" i="1"/>
  <c r="AD632" i="1" s="1"/>
  <c r="AE632" i="1" s="1"/>
  <c r="AB637" i="1"/>
  <c r="AC639" i="1"/>
  <c r="AD639" i="1" s="1"/>
  <c r="AE639" i="1" s="1"/>
  <c r="AB644" i="1"/>
  <c r="AC645" i="1"/>
  <c r="AD645" i="1" s="1"/>
  <c r="AE645" i="1" s="1"/>
  <c r="AB650" i="1"/>
  <c r="AC652" i="1"/>
  <c r="AD652" i="1" s="1"/>
  <c r="AE652" i="1" s="1"/>
  <c r="AB657" i="1"/>
  <c r="AC659" i="1"/>
  <c r="AD659" i="1" s="1"/>
  <c r="AE659" i="1" s="1"/>
  <c r="AB664" i="1"/>
  <c r="AC666" i="1"/>
  <c r="AD666" i="1" s="1"/>
  <c r="AE666" i="1" s="1"/>
  <c r="AB671" i="1"/>
  <c r="AC673" i="1"/>
  <c r="AD673" i="1" s="1"/>
  <c r="AE673" i="1" s="1"/>
  <c r="AC680" i="1"/>
  <c r="AD680" i="1" s="1"/>
  <c r="AE680" i="1" s="1"/>
  <c r="AB680" i="1"/>
  <c r="AC706" i="1"/>
  <c r="AD706" i="1" s="1"/>
  <c r="AE706" i="1" s="1"/>
  <c r="AB706" i="1"/>
  <c r="AB724" i="1"/>
  <c r="AC724" i="1"/>
  <c r="AD724" i="1" s="1"/>
  <c r="AE724" i="1" s="1"/>
  <c r="AC735" i="1"/>
  <c r="AD735" i="1" s="1"/>
  <c r="AE735" i="1" s="1"/>
  <c r="AB735" i="1"/>
  <c r="AB741" i="1"/>
  <c r="AB743" i="1"/>
  <c r="AB456" i="1"/>
  <c r="AB459" i="1"/>
  <c r="AB466" i="1"/>
  <c r="AB469" i="1"/>
  <c r="AB473" i="1"/>
  <c r="AB476" i="1"/>
  <c r="AB480" i="1"/>
  <c r="AB483" i="1"/>
  <c r="AB487" i="1"/>
  <c r="AB490" i="1"/>
  <c r="AB497" i="1"/>
  <c r="AB501" i="1"/>
  <c r="AB505" i="1"/>
  <c r="AB508" i="1"/>
  <c r="AB512" i="1"/>
  <c r="AB514" i="1"/>
  <c r="AB518" i="1"/>
  <c r="AB520" i="1"/>
  <c r="AB524" i="1"/>
  <c r="AB528" i="1"/>
  <c r="AB531" i="1"/>
  <c r="AB536" i="1"/>
  <c r="AB543" i="1"/>
  <c r="AB550" i="1"/>
  <c r="AB558" i="1"/>
  <c r="AB565" i="1"/>
  <c r="AC574" i="1"/>
  <c r="AD574" i="1" s="1"/>
  <c r="AE574" i="1" s="1"/>
  <c r="AB574" i="1"/>
  <c r="AB579" i="1"/>
  <c r="AC582" i="1"/>
  <c r="AD582" i="1" s="1"/>
  <c r="AE582" i="1" s="1"/>
  <c r="AB582" i="1"/>
  <c r="AB586" i="1"/>
  <c r="AC589" i="1"/>
  <c r="AD589" i="1" s="1"/>
  <c r="AE589" i="1" s="1"/>
  <c r="AB589" i="1"/>
  <c r="AB593" i="1"/>
  <c r="AC596" i="1"/>
  <c r="AD596" i="1" s="1"/>
  <c r="AE596" i="1" s="1"/>
  <c r="AB596" i="1"/>
  <c r="AB600" i="1"/>
  <c r="AC603" i="1"/>
  <c r="AD603" i="1" s="1"/>
  <c r="AE603" i="1" s="1"/>
  <c r="AB603" i="1"/>
  <c r="AB607" i="1"/>
  <c r="AC610" i="1"/>
  <c r="AD610" i="1" s="1"/>
  <c r="AE610" i="1" s="1"/>
  <c r="AB610" i="1"/>
  <c r="AB617" i="1"/>
  <c r="AC623" i="1"/>
  <c r="AD623" i="1" s="1"/>
  <c r="AE623" i="1" s="1"/>
  <c r="AB627" i="1"/>
  <c r="AC630" i="1"/>
  <c r="AD630" i="1" s="1"/>
  <c r="AE630" i="1" s="1"/>
  <c r="AB633" i="1"/>
  <c r="AC636" i="1"/>
  <c r="AD636" i="1" s="1"/>
  <c r="AE636" i="1" s="1"/>
  <c r="AB640" i="1"/>
  <c r="AC643" i="1"/>
  <c r="AD643" i="1" s="1"/>
  <c r="AE643" i="1" s="1"/>
  <c r="AB646" i="1"/>
  <c r="AC649" i="1"/>
  <c r="AD649" i="1" s="1"/>
  <c r="AE649" i="1" s="1"/>
  <c r="AB653" i="1"/>
  <c r="AC656" i="1"/>
  <c r="AD656" i="1" s="1"/>
  <c r="AE656" i="1" s="1"/>
  <c r="AB660" i="1"/>
  <c r="AC663" i="1"/>
  <c r="AD663" i="1" s="1"/>
  <c r="AE663" i="1" s="1"/>
  <c r="AB667" i="1"/>
  <c r="AC670" i="1"/>
  <c r="AD670" i="1" s="1"/>
  <c r="AE670" i="1" s="1"/>
  <c r="AB674" i="1"/>
  <c r="AB690" i="1"/>
  <c r="AB696" i="1"/>
  <c r="AC696" i="1"/>
  <c r="AD696" i="1" s="1"/>
  <c r="AE696" i="1" s="1"/>
  <c r="AB700" i="1"/>
  <c r="AB715" i="1"/>
  <c r="AB753" i="1"/>
  <c r="AC753" i="1"/>
  <c r="AD753" i="1" s="1"/>
  <c r="AE753" i="1" s="1"/>
  <c r="AB867" i="1"/>
  <c r="AC867" i="1"/>
  <c r="AD867" i="1" s="1"/>
  <c r="AE867" i="1" s="1"/>
  <c r="AC869" i="1"/>
  <c r="AD869" i="1" s="1"/>
  <c r="AE869" i="1" s="1"/>
  <c r="AB869" i="1"/>
  <c r="AB921" i="1"/>
  <c r="AB533" i="1"/>
  <c r="AB538" i="1"/>
  <c r="AB541" i="1"/>
  <c r="AB545" i="1"/>
  <c r="AB548" i="1"/>
  <c r="AB552" i="1"/>
  <c r="AB555" i="1"/>
  <c r="AB562" i="1"/>
  <c r="AB566" i="1"/>
  <c r="AB570" i="1"/>
  <c r="AC572" i="1"/>
  <c r="AD572" i="1" s="1"/>
  <c r="AE572" i="1" s="1"/>
  <c r="AB572" i="1"/>
  <c r="AB577" i="1"/>
  <c r="AC580" i="1"/>
  <c r="AD580" i="1" s="1"/>
  <c r="AE580" i="1" s="1"/>
  <c r="AB580" i="1"/>
  <c r="AB585" i="1"/>
  <c r="AC587" i="1"/>
  <c r="AD587" i="1" s="1"/>
  <c r="AE587" i="1" s="1"/>
  <c r="AB587" i="1"/>
  <c r="AB592" i="1"/>
  <c r="AC594" i="1"/>
  <c r="AD594" i="1" s="1"/>
  <c r="AE594" i="1" s="1"/>
  <c r="AB594" i="1"/>
  <c r="AB599" i="1"/>
  <c r="AC601" i="1"/>
  <c r="AD601" i="1" s="1"/>
  <c r="AE601" i="1" s="1"/>
  <c r="AB601" i="1"/>
  <c r="AB606" i="1"/>
  <c r="AC608" i="1"/>
  <c r="AD608" i="1" s="1"/>
  <c r="AE608" i="1" s="1"/>
  <c r="AB608" i="1"/>
  <c r="AB613" i="1"/>
  <c r="AB615" i="1"/>
  <c r="AC618" i="1"/>
  <c r="AD618" i="1" s="1"/>
  <c r="AE618" i="1" s="1"/>
  <c r="AB618" i="1"/>
  <c r="AC684" i="1"/>
  <c r="AD684" i="1" s="1"/>
  <c r="AE684" i="1" s="1"/>
  <c r="AB684" i="1"/>
  <c r="AC695" i="1"/>
  <c r="AD695" i="1" s="1"/>
  <c r="AE695" i="1" s="1"/>
  <c r="AB695" i="1"/>
  <c r="AC710" i="1"/>
  <c r="AD710" i="1" s="1"/>
  <c r="AE710" i="1" s="1"/>
  <c r="AB710" i="1"/>
  <c r="AC721" i="1"/>
  <c r="AD721" i="1" s="1"/>
  <c r="AE721" i="1" s="1"/>
  <c r="AB721" i="1"/>
  <c r="AB727" i="1"/>
  <c r="AB729" i="1"/>
  <c r="AB621" i="1"/>
  <c r="AC622" i="1"/>
  <c r="AD622" i="1" s="1"/>
  <c r="AE622" i="1" s="1"/>
  <c r="AB625" i="1"/>
  <c r="AB628" i="1"/>
  <c r="AC629" i="1"/>
  <c r="AD629" i="1" s="1"/>
  <c r="AE629" i="1" s="1"/>
  <c r="AB631" i="1"/>
  <c r="AB634" i="1"/>
  <c r="AC635" i="1"/>
  <c r="AD635" i="1" s="1"/>
  <c r="AE635" i="1" s="1"/>
  <c r="AC638" i="1"/>
  <c r="AD638" i="1" s="1"/>
  <c r="AE638" i="1" s="1"/>
  <c r="AB641" i="1"/>
  <c r="AC642" i="1"/>
  <c r="AD642" i="1" s="1"/>
  <c r="AE642" i="1" s="1"/>
  <c r="AB647" i="1"/>
  <c r="AC648" i="1"/>
  <c r="AD648" i="1" s="1"/>
  <c r="AE648" i="1" s="1"/>
  <c r="AC651" i="1"/>
  <c r="AD651" i="1" s="1"/>
  <c r="AE651" i="1" s="1"/>
  <c r="AB654" i="1"/>
  <c r="AC655" i="1"/>
  <c r="AD655" i="1" s="1"/>
  <c r="AE655" i="1" s="1"/>
  <c r="AC658" i="1"/>
  <c r="AD658" i="1" s="1"/>
  <c r="AE658" i="1" s="1"/>
  <c r="AB661" i="1"/>
  <c r="AC662" i="1"/>
  <c r="AD662" i="1" s="1"/>
  <c r="AE662" i="1" s="1"/>
  <c r="AB665" i="1"/>
  <c r="AB668" i="1"/>
  <c r="AC669" i="1"/>
  <c r="AD669" i="1" s="1"/>
  <c r="AE669" i="1" s="1"/>
  <c r="AC672" i="1"/>
  <c r="AD672" i="1" s="1"/>
  <c r="AE672" i="1" s="1"/>
  <c r="AC675" i="1"/>
  <c r="AD675" i="1" s="1"/>
  <c r="AE675" i="1" s="1"/>
  <c r="AB675" i="1"/>
  <c r="AB677" i="1"/>
  <c r="AC679" i="1"/>
  <c r="AD679" i="1" s="1"/>
  <c r="AE679" i="1" s="1"/>
  <c r="AC687" i="1"/>
  <c r="AD687" i="1" s="1"/>
  <c r="AE687" i="1" s="1"/>
  <c r="AC688" i="1"/>
  <c r="AD688" i="1" s="1"/>
  <c r="AE688" i="1" s="1"/>
  <c r="AC691" i="1"/>
  <c r="AD691" i="1" s="1"/>
  <c r="AE691" i="1" s="1"/>
  <c r="AB692" i="1"/>
  <c r="AB699" i="1"/>
  <c r="AC701" i="1"/>
  <c r="AD701" i="1" s="1"/>
  <c r="AE701" i="1" s="1"/>
  <c r="AB701" i="1"/>
  <c r="AB703" i="1"/>
  <c r="AC705" i="1"/>
  <c r="AD705" i="1" s="1"/>
  <c r="AE705" i="1" s="1"/>
  <c r="AC712" i="1"/>
  <c r="AD712" i="1" s="1"/>
  <c r="AE712" i="1" s="1"/>
  <c r="AC713" i="1"/>
  <c r="AD713" i="1" s="1"/>
  <c r="AE713" i="1" s="1"/>
  <c r="AC716" i="1"/>
  <c r="AD716" i="1" s="1"/>
  <c r="AE716" i="1" s="1"/>
  <c r="AB717" i="1"/>
  <c r="AC722" i="1"/>
  <c r="AD722" i="1" s="1"/>
  <c r="AE722" i="1" s="1"/>
  <c r="AC730" i="1"/>
  <c r="AD730" i="1" s="1"/>
  <c r="AE730" i="1" s="1"/>
  <c r="AB730" i="1"/>
  <c r="AC736" i="1"/>
  <c r="AD736" i="1" s="1"/>
  <c r="AE736" i="1" s="1"/>
  <c r="AC744" i="1"/>
  <c r="AD744" i="1" s="1"/>
  <c r="AE744" i="1" s="1"/>
  <c r="AB744" i="1"/>
  <c r="AB747" i="1"/>
  <c r="AC747" i="1"/>
  <c r="AD747" i="1" s="1"/>
  <c r="AE747" i="1" s="1"/>
  <c r="AC751" i="1"/>
  <c r="AD751" i="1" s="1"/>
  <c r="AE751" i="1" s="1"/>
  <c r="AC760" i="1"/>
  <c r="AD760" i="1" s="1"/>
  <c r="AE760" i="1" s="1"/>
  <c r="AB760" i="1"/>
  <c r="AC764" i="1"/>
  <c r="AD764" i="1" s="1"/>
  <c r="AE764" i="1" s="1"/>
  <c r="AB764" i="1"/>
  <c r="AC768" i="1"/>
  <c r="AD768" i="1" s="1"/>
  <c r="AE768" i="1" s="1"/>
  <c r="AB768" i="1"/>
  <c r="AC771" i="1"/>
  <c r="AD771" i="1" s="1"/>
  <c r="AE771" i="1" s="1"/>
  <c r="AB771" i="1"/>
  <c r="AC775" i="1"/>
  <c r="AD775" i="1" s="1"/>
  <c r="AE775" i="1" s="1"/>
  <c r="AB775" i="1"/>
  <c r="AC779" i="1"/>
  <c r="AD779" i="1" s="1"/>
  <c r="AE779" i="1" s="1"/>
  <c r="AB779" i="1"/>
  <c r="AC783" i="1"/>
  <c r="AD783" i="1" s="1"/>
  <c r="AE783" i="1" s="1"/>
  <c r="AB783" i="1"/>
  <c r="AC787" i="1"/>
  <c r="AD787" i="1" s="1"/>
  <c r="AE787" i="1" s="1"/>
  <c r="AB787" i="1"/>
  <c r="AB843" i="1"/>
  <c r="AC843" i="1"/>
  <c r="AD843" i="1" s="1"/>
  <c r="AE843" i="1" s="1"/>
  <c r="AC846" i="1"/>
  <c r="AD846" i="1" s="1"/>
  <c r="AE846" i="1" s="1"/>
  <c r="AB846" i="1"/>
  <c r="AB623" i="1"/>
  <c r="AB626" i="1"/>
  <c r="AB630" i="1"/>
  <c r="AB632" i="1"/>
  <c r="AB636" i="1"/>
  <c r="AB639" i="1"/>
  <c r="AB643" i="1"/>
  <c r="AB645" i="1"/>
  <c r="AB649" i="1"/>
  <c r="AB652" i="1"/>
  <c r="AB656" i="1"/>
  <c r="AB659" i="1"/>
  <c r="AB663" i="1"/>
  <c r="AB666" i="1"/>
  <c r="AB670" i="1"/>
  <c r="AB673" i="1"/>
  <c r="AB676" i="1"/>
  <c r="AC689" i="1"/>
  <c r="AD689" i="1" s="1"/>
  <c r="AE689" i="1" s="1"/>
  <c r="AB689" i="1"/>
  <c r="AB694" i="1"/>
  <c r="AB702" i="1"/>
  <c r="AB704" i="1"/>
  <c r="AC714" i="1"/>
  <c r="AD714" i="1" s="1"/>
  <c r="AE714" i="1" s="1"/>
  <c r="AB714" i="1"/>
  <c r="AB720" i="1"/>
  <c r="AC723" i="1"/>
  <c r="AD723" i="1" s="1"/>
  <c r="AE723" i="1" s="1"/>
  <c r="AB723" i="1"/>
  <c r="AB725" i="1"/>
  <c r="AC725" i="1"/>
  <c r="AD725" i="1" s="1"/>
  <c r="AE725" i="1" s="1"/>
  <c r="AC737" i="1"/>
  <c r="AD737" i="1" s="1"/>
  <c r="AE737" i="1" s="1"/>
  <c r="AB737" i="1"/>
  <c r="AB739" i="1"/>
  <c r="AC739" i="1"/>
  <c r="AD739" i="1" s="1"/>
  <c r="AE739" i="1" s="1"/>
  <c r="AC752" i="1"/>
  <c r="AD752" i="1" s="1"/>
  <c r="AE752" i="1" s="1"/>
  <c r="AB752" i="1"/>
  <c r="AB755" i="1"/>
  <c r="AC755" i="1"/>
  <c r="AD755" i="1" s="1"/>
  <c r="AE755" i="1" s="1"/>
  <c r="AB859" i="1"/>
  <c r="AC859" i="1"/>
  <c r="AD859" i="1" s="1"/>
  <c r="AE859" i="1" s="1"/>
  <c r="AC862" i="1"/>
  <c r="AD862" i="1" s="1"/>
  <c r="AE862" i="1" s="1"/>
  <c r="AB862" i="1"/>
  <c r="AC887" i="1"/>
  <c r="AD887" i="1" s="1"/>
  <c r="AE887" i="1" s="1"/>
  <c r="AB887" i="1"/>
  <c r="AC903" i="1"/>
  <c r="AD903" i="1" s="1"/>
  <c r="AE903" i="1" s="1"/>
  <c r="AB903" i="1"/>
  <c r="AC961" i="1"/>
  <c r="AD961" i="1" s="1"/>
  <c r="AE961" i="1" s="1"/>
  <c r="AB961" i="1"/>
  <c r="AB964" i="1"/>
  <c r="AC964" i="1"/>
  <c r="AD964" i="1" s="1"/>
  <c r="AE964" i="1" s="1"/>
  <c r="AC682" i="1"/>
  <c r="AD682" i="1" s="1"/>
  <c r="AE682" i="1" s="1"/>
  <c r="AB682" i="1"/>
  <c r="AC686" i="1"/>
  <c r="AD686" i="1" s="1"/>
  <c r="AE686" i="1" s="1"/>
  <c r="AC693" i="1"/>
  <c r="AD693" i="1" s="1"/>
  <c r="AE693" i="1" s="1"/>
  <c r="AC697" i="1"/>
  <c r="AD697" i="1" s="1"/>
  <c r="AE697" i="1" s="1"/>
  <c r="AC708" i="1"/>
  <c r="AD708" i="1" s="1"/>
  <c r="AE708" i="1" s="1"/>
  <c r="AB708" i="1"/>
  <c r="AC711" i="1"/>
  <c r="AD711" i="1" s="1"/>
  <c r="AE711" i="1" s="1"/>
  <c r="AC719" i="1"/>
  <c r="AD719" i="1" s="1"/>
  <c r="AE719" i="1" s="1"/>
  <c r="AC728" i="1"/>
  <c r="AD728" i="1" s="1"/>
  <c r="AE728" i="1" s="1"/>
  <c r="AB728" i="1"/>
  <c r="AB731" i="1"/>
  <c r="AB734" i="1"/>
  <c r="AC742" i="1"/>
  <c r="AD742" i="1" s="1"/>
  <c r="AE742" i="1" s="1"/>
  <c r="AB742" i="1"/>
  <c r="AB745" i="1"/>
  <c r="AB749" i="1"/>
  <c r="AC758" i="1"/>
  <c r="AD758" i="1" s="1"/>
  <c r="AE758" i="1" s="1"/>
  <c r="AB758" i="1"/>
  <c r="AC761" i="1"/>
  <c r="AD761" i="1" s="1"/>
  <c r="AE761" i="1" s="1"/>
  <c r="AB761" i="1"/>
  <c r="AC765" i="1"/>
  <c r="AD765" i="1" s="1"/>
  <c r="AE765" i="1" s="1"/>
  <c r="AB765" i="1"/>
  <c r="AC772" i="1"/>
  <c r="AD772" i="1" s="1"/>
  <c r="AE772" i="1" s="1"/>
  <c r="AB772" i="1"/>
  <c r="AC776" i="1"/>
  <c r="AD776" i="1" s="1"/>
  <c r="AE776" i="1" s="1"/>
  <c r="AB776" i="1"/>
  <c r="AC780" i="1"/>
  <c r="AD780" i="1" s="1"/>
  <c r="AE780" i="1" s="1"/>
  <c r="AB780" i="1"/>
  <c r="AC784" i="1"/>
  <c r="AD784" i="1" s="1"/>
  <c r="AE784" i="1" s="1"/>
  <c r="AB784" i="1"/>
  <c r="AC788" i="1"/>
  <c r="AD788" i="1" s="1"/>
  <c r="AE788" i="1" s="1"/>
  <c r="AB788" i="1"/>
  <c r="AB851" i="1"/>
  <c r="AC851" i="1"/>
  <c r="AD851" i="1" s="1"/>
  <c r="AE851" i="1" s="1"/>
  <c r="AC854" i="1"/>
  <c r="AD854" i="1" s="1"/>
  <c r="AE854" i="1" s="1"/>
  <c r="AB854" i="1"/>
  <c r="AC678" i="1"/>
  <c r="AD678" i="1" s="1"/>
  <c r="AE678" i="1" s="1"/>
  <c r="AC685" i="1"/>
  <c r="AD685" i="1" s="1"/>
  <c r="AE685" i="1" s="1"/>
  <c r="AC718" i="1"/>
  <c r="AD718" i="1" s="1"/>
  <c r="AE718" i="1" s="1"/>
  <c r="AC732" i="1"/>
  <c r="AD732" i="1" s="1"/>
  <c r="AE732" i="1" s="1"/>
  <c r="AC746" i="1"/>
  <c r="AD746" i="1" s="1"/>
  <c r="AE746" i="1" s="1"/>
  <c r="AC754" i="1"/>
  <c r="AD754" i="1" s="1"/>
  <c r="AE754" i="1" s="1"/>
  <c r="AC763" i="1"/>
  <c r="AD763" i="1" s="1"/>
  <c r="AE763" i="1" s="1"/>
  <c r="AC767" i="1"/>
  <c r="AD767" i="1" s="1"/>
  <c r="AE767" i="1" s="1"/>
  <c r="AC770" i="1"/>
  <c r="AD770" i="1" s="1"/>
  <c r="AE770" i="1" s="1"/>
  <c r="AC774" i="1"/>
  <c r="AD774" i="1" s="1"/>
  <c r="AE774" i="1" s="1"/>
  <c r="AC778" i="1"/>
  <c r="AD778" i="1" s="1"/>
  <c r="AE778" i="1" s="1"/>
  <c r="AC782" i="1"/>
  <c r="AD782" i="1" s="1"/>
  <c r="AE782" i="1" s="1"/>
  <c r="AC786" i="1"/>
  <c r="AD786" i="1" s="1"/>
  <c r="AE786" i="1" s="1"/>
  <c r="AC911" i="1"/>
  <c r="AD911" i="1" s="1"/>
  <c r="AE911" i="1" s="1"/>
  <c r="AB911" i="1"/>
  <c r="AB913" i="1"/>
  <c r="AB929" i="1"/>
  <c r="AB932" i="1"/>
  <c r="AC932" i="1"/>
  <c r="AD932" i="1" s="1"/>
  <c r="AE932" i="1" s="1"/>
  <c r="AC726" i="1"/>
  <c r="AD726" i="1" s="1"/>
  <c r="AE726" i="1" s="1"/>
  <c r="AC733" i="1"/>
  <c r="AD733" i="1" s="1"/>
  <c r="AE733" i="1" s="1"/>
  <c r="AC740" i="1"/>
  <c r="AD740" i="1" s="1"/>
  <c r="AE740" i="1" s="1"/>
  <c r="AC748" i="1"/>
  <c r="AD748" i="1" s="1"/>
  <c r="AE748" i="1" s="1"/>
  <c r="AC756" i="1"/>
  <c r="AD756" i="1" s="1"/>
  <c r="AE756" i="1" s="1"/>
  <c r="AC762" i="1"/>
  <c r="AD762" i="1" s="1"/>
  <c r="AE762" i="1" s="1"/>
  <c r="AC766" i="1"/>
  <c r="AD766" i="1" s="1"/>
  <c r="AE766" i="1" s="1"/>
  <c r="AC769" i="1"/>
  <c r="AD769" i="1" s="1"/>
  <c r="AE769" i="1" s="1"/>
  <c r="AC773" i="1"/>
  <c r="AD773" i="1" s="1"/>
  <c r="AE773" i="1" s="1"/>
  <c r="AC777" i="1"/>
  <c r="AD777" i="1" s="1"/>
  <c r="AE777" i="1" s="1"/>
  <c r="AC781" i="1"/>
  <c r="AD781" i="1" s="1"/>
  <c r="AE781" i="1" s="1"/>
  <c r="AC785" i="1"/>
  <c r="AD785" i="1" s="1"/>
  <c r="AE785" i="1" s="1"/>
  <c r="AB789" i="1"/>
  <c r="AC789" i="1"/>
  <c r="AD789" i="1" s="1"/>
  <c r="AE789" i="1" s="1"/>
  <c r="AC790" i="1"/>
  <c r="AD790" i="1" s="1"/>
  <c r="AE790" i="1" s="1"/>
  <c r="AB791" i="1"/>
  <c r="AC791" i="1"/>
  <c r="AD791" i="1" s="1"/>
  <c r="AE791" i="1" s="1"/>
  <c r="AC792" i="1"/>
  <c r="AD792" i="1" s="1"/>
  <c r="AE792" i="1" s="1"/>
  <c r="AB793" i="1"/>
  <c r="AC793" i="1"/>
  <c r="AD793" i="1" s="1"/>
  <c r="AE793" i="1" s="1"/>
  <c r="AC794" i="1"/>
  <c r="AD794" i="1" s="1"/>
  <c r="AE794" i="1" s="1"/>
  <c r="AB795" i="1"/>
  <c r="AC795" i="1"/>
  <c r="AD795" i="1" s="1"/>
  <c r="AE795" i="1" s="1"/>
  <c r="AC796" i="1"/>
  <c r="AD796" i="1" s="1"/>
  <c r="AE796" i="1" s="1"/>
  <c r="AB797" i="1"/>
  <c r="AC797" i="1"/>
  <c r="AD797" i="1" s="1"/>
  <c r="AE797" i="1" s="1"/>
  <c r="AC798" i="1"/>
  <c r="AD798" i="1" s="1"/>
  <c r="AE798" i="1" s="1"/>
  <c r="AB799" i="1"/>
  <c r="AC799" i="1"/>
  <c r="AD799" i="1" s="1"/>
  <c r="AE799" i="1" s="1"/>
  <c r="AC800" i="1"/>
  <c r="AD800" i="1" s="1"/>
  <c r="AE800" i="1" s="1"/>
  <c r="AB801" i="1"/>
  <c r="AC801" i="1"/>
  <c r="AD801" i="1" s="1"/>
  <c r="AE801" i="1" s="1"/>
  <c r="AC802" i="1"/>
  <c r="AD802" i="1" s="1"/>
  <c r="AE802" i="1" s="1"/>
  <c r="AB803" i="1"/>
  <c r="AC803" i="1"/>
  <c r="AD803" i="1" s="1"/>
  <c r="AE803" i="1" s="1"/>
  <c r="AC804" i="1"/>
  <c r="AD804" i="1" s="1"/>
  <c r="AE804" i="1" s="1"/>
  <c r="AB805" i="1"/>
  <c r="AC805" i="1"/>
  <c r="AD805" i="1" s="1"/>
  <c r="AE805" i="1" s="1"/>
  <c r="AC806" i="1"/>
  <c r="AD806" i="1" s="1"/>
  <c r="AE806" i="1" s="1"/>
  <c r="AB807" i="1"/>
  <c r="AC807" i="1"/>
  <c r="AD807" i="1" s="1"/>
  <c r="AE807" i="1" s="1"/>
  <c r="AC808" i="1"/>
  <c r="AD808" i="1" s="1"/>
  <c r="AE808" i="1" s="1"/>
  <c r="AB809" i="1"/>
  <c r="AC809" i="1"/>
  <c r="AD809" i="1" s="1"/>
  <c r="AE809" i="1" s="1"/>
  <c r="AC810" i="1"/>
  <c r="AD810" i="1" s="1"/>
  <c r="AE810" i="1" s="1"/>
  <c r="AB811" i="1"/>
  <c r="AC811" i="1"/>
  <c r="AD811" i="1" s="1"/>
  <c r="AE811" i="1" s="1"/>
  <c r="AC812" i="1"/>
  <c r="AD812" i="1" s="1"/>
  <c r="AE812" i="1" s="1"/>
  <c r="AB813" i="1"/>
  <c r="AC813" i="1"/>
  <c r="AD813" i="1" s="1"/>
  <c r="AE813" i="1" s="1"/>
  <c r="AC814" i="1"/>
  <c r="AD814" i="1" s="1"/>
  <c r="AE814" i="1" s="1"/>
  <c r="AB815" i="1"/>
  <c r="AC815" i="1"/>
  <c r="AD815" i="1" s="1"/>
  <c r="AE815" i="1" s="1"/>
  <c r="AC816" i="1"/>
  <c r="AD816" i="1" s="1"/>
  <c r="AE816" i="1" s="1"/>
  <c r="AB817" i="1"/>
  <c r="AC817" i="1"/>
  <c r="AD817" i="1" s="1"/>
  <c r="AE817" i="1" s="1"/>
  <c r="AC818" i="1"/>
  <c r="AD818" i="1" s="1"/>
  <c r="AE818" i="1" s="1"/>
  <c r="AB819" i="1"/>
  <c r="AC819" i="1"/>
  <c r="AD819" i="1" s="1"/>
  <c r="AE819" i="1" s="1"/>
  <c r="AC820" i="1"/>
  <c r="AD820" i="1" s="1"/>
  <c r="AE820" i="1" s="1"/>
  <c r="AB821" i="1"/>
  <c r="AC821" i="1"/>
  <c r="AD821" i="1" s="1"/>
  <c r="AE821" i="1" s="1"/>
  <c r="AC822" i="1"/>
  <c r="AD822" i="1" s="1"/>
  <c r="AE822" i="1" s="1"/>
  <c r="AB823" i="1"/>
  <c r="AC823" i="1"/>
  <c r="AD823" i="1" s="1"/>
  <c r="AE823" i="1" s="1"/>
  <c r="AC824" i="1"/>
  <c r="AD824" i="1" s="1"/>
  <c r="AE824" i="1" s="1"/>
  <c r="AB825" i="1"/>
  <c r="AC825" i="1"/>
  <c r="AD825" i="1" s="1"/>
  <c r="AE825" i="1" s="1"/>
  <c r="AC826" i="1"/>
  <c r="AD826" i="1" s="1"/>
  <c r="AE826" i="1" s="1"/>
  <c r="AB827" i="1"/>
  <c r="AC827" i="1"/>
  <c r="AD827" i="1" s="1"/>
  <c r="AE827" i="1" s="1"/>
  <c r="AC828" i="1"/>
  <c r="AD828" i="1" s="1"/>
  <c r="AE828" i="1" s="1"/>
  <c r="AB829" i="1"/>
  <c r="AC829" i="1"/>
  <c r="AD829" i="1" s="1"/>
  <c r="AE829" i="1" s="1"/>
  <c r="AC830" i="1"/>
  <c r="AD830" i="1" s="1"/>
  <c r="AE830" i="1" s="1"/>
  <c r="AB831" i="1"/>
  <c r="AC831" i="1"/>
  <c r="AD831" i="1" s="1"/>
  <c r="AE831" i="1" s="1"/>
  <c r="AC832" i="1"/>
  <c r="AD832" i="1" s="1"/>
  <c r="AE832" i="1" s="1"/>
  <c r="AB833" i="1"/>
  <c r="AC833" i="1"/>
  <c r="AD833" i="1" s="1"/>
  <c r="AE833" i="1" s="1"/>
  <c r="AC834" i="1"/>
  <c r="AD834" i="1" s="1"/>
  <c r="AE834" i="1" s="1"/>
  <c r="AB835" i="1"/>
  <c r="AC835" i="1"/>
  <c r="AD835" i="1" s="1"/>
  <c r="AE835" i="1" s="1"/>
  <c r="AC836" i="1"/>
  <c r="AD836" i="1" s="1"/>
  <c r="AE836" i="1" s="1"/>
  <c r="AB837" i="1"/>
  <c r="AC837" i="1"/>
  <c r="AD837" i="1" s="1"/>
  <c r="AE837" i="1" s="1"/>
  <c r="AC838" i="1"/>
  <c r="AD838" i="1" s="1"/>
  <c r="AE838" i="1" s="1"/>
  <c r="AB839" i="1"/>
  <c r="AC839" i="1"/>
  <c r="AD839" i="1" s="1"/>
  <c r="AE839" i="1" s="1"/>
  <c r="AB840" i="1"/>
  <c r="AC842" i="1"/>
  <c r="AD842" i="1" s="1"/>
  <c r="AE842" i="1" s="1"/>
  <c r="AB842" i="1"/>
  <c r="AB847" i="1"/>
  <c r="AC847" i="1"/>
  <c r="AD847" i="1" s="1"/>
  <c r="AE847" i="1" s="1"/>
  <c r="AB848" i="1"/>
  <c r="AC850" i="1"/>
  <c r="AD850" i="1" s="1"/>
  <c r="AE850" i="1" s="1"/>
  <c r="AB850" i="1"/>
  <c r="AB855" i="1"/>
  <c r="AC855" i="1"/>
  <c r="AD855" i="1" s="1"/>
  <c r="AE855" i="1" s="1"/>
  <c r="AB856" i="1"/>
  <c r="AC858" i="1"/>
  <c r="AD858" i="1" s="1"/>
  <c r="AE858" i="1" s="1"/>
  <c r="AB858" i="1"/>
  <c r="AB863" i="1"/>
  <c r="AC863" i="1"/>
  <c r="AD863" i="1" s="1"/>
  <c r="AE863" i="1" s="1"/>
  <c r="AB864" i="1"/>
  <c r="AC866" i="1"/>
  <c r="AD866" i="1" s="1"/>
  <c r="AE866" i="1" s="1"/>
  <c r="AB866" i="1"/>
  <c r="AB870" i="1"/>
  <c r="AC870" i="1"/>
  <c r="AD870" i="1" s="1"/>
  <c r="AE870" i="1" s="1"/>
  <c r="AB871" i="1"/>
  <c r="AC873" i="1"/>
  <c r="AD873" i="1" s="1"/>
  <c r="AE873" i="1" s="1"/>
  <c r="AB873" i="1"/>
  <c r="AB876" i="1"/>
  <c r="AC876" i="1"/>
  <c r="AD876" i="1" s="1"/>
  <c r="AE876" i="1" s="1"/>
  <c r="AC895" i="1"/>
  <c r="AD895" i="1" s="1"/>
  <c r="AE895" i="1" s="1"/>
  <c r="AB895" i="1"/>
  <c r="AB874" i="1"/>
  <c r="AB877" i="1"/>
  <c r="AC879" i="1"/>
  <c r="AD879" i="1" s="1"/>
  <c r="AE879" i="1" s="1"/>
  <c r="AC881" i="1"/>
  <c r="AD881" i="1" s="1"/>
  <c r="AE881" i="1" s="1"/>
  <c r="AB881" i="1"/>
  <c r="AB886" i="1"/>
  <c r="AC889" i="1"/>
  <c r="AD889" i="1" s="1"/>
  <c r="AE889" i="1" s="1"/>
  <c r="AB889" i="1"/>
  <c r="AB894" i="1"/>
  <c r="AC897" i="1"/>
  <c r="AD897" i="1" s="1"/>
  <c r="AE897" i="1" s="1"/>
  <c r="AB897" i="1"/>
  <c r="AB902" i="1"/>
  <c r="AC905" i="1"/>
  <c r="AD905" i="1" s="1"/>
  <c r="AE905" i="1" s="1"/>
  <c r="AB905" i="1"/>
  <c r="AB910" i="1"/>
  <c r="AC937" i="1"/>
  <c r="AD937" i="1" s="1"/>
  <c r="AE937" i="1" s="1"/>
  <c r="AB937" i="1"/>
  <c r="AB940" i="1"/>
  <c r="AC940" i="1"/>
  <c r="AD940" i="1" s="1"/>
  <c r="AE940" i="1" s="1"/>
  <c r="AC958" i="1"/>
  <c r="AD958" i="1" s="1"/>
  <c r="AE958" i="1" s="1"/>
  <c r="AC969" i="1"/>
  <c r="AD969" i="1" s="1"/>
  <c r="AE969" i="1" s="1"/>
  <c r="AB969" i="1"/>
  <c r="AB972" i="1"/>
  <c r="AC972" i="1"/>
  <c r="AD972" i="1" s="1"/>
  <c r="AE972" i="1" s="1"/>
  <c r="AC875" i="1"/>
  <c r="AD875" i="1" s="1"/>
  <c r="AE875" i="1" s="1"/>
  <c r="AB878" i="1"/>
  <c r="AB882" i="1"/>
  <c r="AC885" i="1"/>
  <c r="AD885" i="1" s="1"/>
  <c r="AE885" i="1" s="1"/>
  <c r="AB885" i="1"/>
  <c r="AB890" i="1"/>
  <c r="AC893" i="1"/>
  <c r="AD893" i="1" s="1"/>
  <c r="AE893" i="1" s="1"/>
  <c r="AB893" i="1"/>
  <c r="AB898" i="1"/>
  <c r="AC901" i="1"/>
  <c r="AD901" i="1" s="1"/>
  <c r="AE901" i="1" s="1"/>
  <c r="AB901" i="1"/>
  <c r="AB906" i="1"/>
  <c r="AC909" i="1"/>
  <c r="AD909" i="1" s="1"/>
  <c r="AE909" i="1" s="1"/>
  <c r="AB909" i="1"/>
  <c r="AC942" i="1"/>
  <c r="AD942" i="1" s="1"/>
  <c r="AE942" i="1" s="1"/>
  <c r="AC953" i="1"/>
  <c r="AD953" i="1" s="1"/>
  <c r="AE953" i="1" s="1"/>
  <c r="AB953" i="1"/>
  <c r="AB956" i="1"/>
  <c r="AC956" i="1"/>
  <c r="AD956" i="1" s="1"/>
  <c r="AE956" i="1" s="1"/>
  <c r="AC985" i="1"/>
  <c r="AD985" i="1" s="1"/>
  <c r="AE985" i="1" s="1"/>
  <c r="AB985" i="1"/>
  <c r="AB988" i="1"/>
  <c r="AC988" i="1"/>
  <c r="AD988" i="1" s="1"/>
  <c r="AE988" i="1" s="1"/>
  <c r="AC883" i="1"/>
  <c r="AD883" i="1" s="1"/>
  <c r="AE883" i="1" s="1"/>
  <c r="AB883" i="1"/>
  <c r="AC891" i="1"/>
  <c r="AD891" i="1" s="1"/>
  <c r="AE891" i="1" s="1"/>
  <c r="AB891" i="1"/>
  <c r="AB896" i="1"/>
  <c r="AC899" i="1"/>
  <c r="AD899" i="1" s="1"/>
  <c r="AE899" i="1" s="1"/>
  <c r="AB899" i="1"/>
  <c r="AB904" i="1"/>
  <c r="AC907" i="1"/>
  <c r="AD907" i="1" s="1"/>
  <c r="AE907" i="1" s="1"/>
  <c r="AB907" i="1"/>
  <c r="AC912" i="1"/>
  <c r="AD912" i="1" s="1"/>
  <c r="AE912" i="1" s="1"/>
  <c r="AB917" i="1"/>
  <c r="AC920" i="1"/>
  <c r="AD920" i="1" s="1"/>
  <c r="AE920" i="1" s="1"/>
  <c r="AB925" i="1"/>
  <c r="AC928" i="1"/>
  <c r="AD928" i="1" s="1"/>
  <c r="AE928" i="1" s="1"/>
  <c r="AC945" i="1"/>
  <c r="AD945" i="1" s="1"/>
  <c r="AE945" i="1" s="1"/>
  <c r="AB945" i="1"/>
  <c r="AB948" i="1"/>
  <c r="AC948" i="1"/>
  <c r="AD948" i="1" s="1"/>
  <c r="AE948" i="1" s="1"/>
  <c r="AC977" i="1"/>
  <c r="AD977" i="1" s="1"/>
  <c r="AE977" i="1" s="1"/>
  <c r="AB977" i="1"/>
  <c r="AB980" i="1"/>
  <c r="AC980" i="1"/>
  <c r="AD980" i="1" s="1"/>
  <c r="AE980" i="1" s="1"/>
  <c r="AB914" i="1"/>
  <c r="AB918" i="1"/>
  <c r="AB922" i="1"/>
  <c r="AB926" i="1"/>
  <c r="AB930" i="1"/>
  <c r="AB933" i="1"/>
  <c r="AC935" i="1"/>
  <c r="AD935" i="1" s="1"/>
  <c r="AE935" i="1" s="1"/>
  <c r="AB938" i="1"/>
  <c r="AB941" i="1"/>
  <c r="AC943" i="1"/>
  <c r="AD943" i="1" s="1"/>
  <c r="AE943" i="1" s="1"/>
  <c r="AB946" i="1"/>
  <c r="AB949" i="1"/>
  <c r="AC951" i="1"/>
  <c r="AD951" i="1" s="1"/>
  <c r="AE951" i="1" s="1"/>
  <c r="AB954" i="1"/>
  <c r="AB957" i="1"/>
  <c r="AC959" i="1"/>
  <c r="AD959" i="1" s="1"/>
  <c r="AE959" i="1" s="1"/>
  <c r="AB962" i="1"/>
  <c r="AC967" i="1"/>
  <c r="AD967" i="1" s="1"/>
  <c r="AE967" i="1" s="1"/>
  <c r="AC975" i="1"/>
  <c r="AD975" i="1" s="1"/>
  <c r="AE975" i="1" s="1"/>
  <c r="AC983" i="1"/>
  <c r="AD983" i="1" s="1"/>
  <c r="AE983" i="1" s="1"/>
  <c r="AC991" i="1"/>
  <c r="AD991" i="1" s="1"/>
  <c r="AE991" i="1" s="1"/>
  <c r="AB912" i="1"/>
  <c r="AB916" i="1"/>
  <c r="AB920" i="1"/>
  <c r="AB924" i="1"/>
  <c r="AB928" i="1"/>
  <c r="AC931" i="1"/>
  <c r="AD931" i="1" s="1"/>
  <c r="AE931" i="1" s="1"/>
  <c r="AB934" i="1"/>
  <c r="AC939" i="1"/>
  <c r="AD939" i="1" s="1"/>
  <c r="AE939" i="1" s="1"/>
  <c r="AB942" i="1"/>
  <c r="AC947" i="1"/>
  <c r="AD947" i="1" s="1"/>
  <c r="AE947" i="1" s="1"/>
  <c r="AB950" i="1"/>
  <c r="AC955" i="1"/>
  <c r="AD955" i="1" s="1"/>
  <c r="AE955" i="1" s="1"/>
  <c r="AB958" i="1"/>
  <c r="AC962" i="1"/>
  <c r="AD962" i="1" s="1"/>
  <c r="AE962" i="1" s="1"/>
  <c r="AC963" i="1"/>
  <c r="AD963" i="1" s="1"/>
  <c r="AE963" i="1" s="1"/>
  <c r="AB966" i="1"/>
  <c r="AC970" i="1"/>
  <c r="AD970" i="1" s="1"/>
  <c r="AE970" i="1" s="1"/>
  <c r="AC971" i="1"/>
  <c r="AD971" i="1" s="1"/>
  <c r="AE971" i="1" s="1"/>
  <c r="AB974" i="1"/>
  <c r="AC978" i="1"/>
  <c r="AD978" i="1" s="1"/>
  <c r="AE978" i="1" s="1"/>
  <c r="AB982" i="1"/>
  <c r="AC986" i="1"/>
  <c r="AD986" i="1" s="1"/>
  <c r="AE986" i="1" s="1"/>
  <c r="AB990" i="1"/>
  <c r="AC994" i="1"/>
  <c r="AD994" i="1" s="1"/>
  <c r="AE994" i="1" s="1"/>
  <c r="AC965" i="1"/>
  <c r="AD965" i="1" s="1"/>
  <c r="AE965" i="1" s="1"/>
  <c r="AB971" i="1"/>
  <c r="AC973" i="1"/>
  <c r="AD973" i="1" s="1"/>
  <c r="AE973" i="1" s="1"/>
  <c r="AB979" i="1"/>
  <c r="AC981" i="1"/>
  <c r="AD981" i="1" s="1"/>
  <c r="AE981" i="1" s="1"/>
  <c r="AB984" i="1"/>
  <c r="AB987" i="1"/>
  <c r="AC989" i="1"/>
  <c r="AD989" i="1" s="1"/>
  <c r="AE989" i="1" s="1"/>
</calcChain>
</file>

<file path=xl/sharedStrings.xml><?xml version="1.0" encoding="utf-8"?>
<sst xmlns="http://schemas.openxmlformats.org/spreadsheetml/2006/main" count="33540" uniqueCount="4955">
  <si>
    <t>Nomor Perkara</t>
  </si>
  <si>
    <t>Nama Terdakwa</t>
  </si>
  <si>
    <t>Tanggal Register</t>
  </si>
  <si>
    <t>Status Perkara</t>
  </si>
  <si>
    <t>Lama Proses (Hari)</t>
  </si>
  <si>
    <t>Dakwaan</t>
  </si>
  <si>
    <t>Amar Putusan</t>
  </si>
  <si>
    <t>Tanggal Minutasi</t>
  </si>
  <si>
    <t>Tanggal Putusan</t>
  </si>
  <si>
    <t>Hakim Ketua_1</t>
  </si>
  <si>
    <t>Hakim Anggota_1</t>
  </si>
  <si>
    <t>Hakim Anggota_2</t>
  </si>
  <si>
    <t>Hakim Anggota_3</t>
  </si>
  <si>
    <t>Hakim Anggota_4</t>
  </si>
  <si>
    <t>Status_Hakim Ketua_1</t>
  </si>
  <si>
    <t>Status_Hakim Anggota_1</t>
  </si>
  <si>
    <t>Status_Hakim Anggota_2</t>
  </si>
  <si>
    <t>Status_Hakim Anggota_3</t>
  </si>
  <si>
    <t>Status_Hakim Anggota_4</t>
  </si>
  <si>
    <t>panel_size</t>
  </si>
  <si>
    <t>count_karir</t>
  </si>
  <si>
    <t>count_adhoc</t>
  </si>
  <si>
    <t>pct_adhoc</t>
  </si>
  <si>
    <t>Jaksa_1</t>
  </si>
  <si>
    <t>Jaksa_2</t>
  </si>
  <si>
    <t>Jaksa_3</t>
  </si>
  <si>
    <t>Jaksa_4</t>
  </si>
  <si>
    <t>Jaksa_5</t>
  </si>
  <si>
    <t>Jaksa_6</t>
  </si>
  <si>
    <t>Jaksa_7</t>
  </si>
  <si>
    <t>Jaksa_8</t>
  </si>
  <si>
    <t>Jaksa_9</t>
  </si>
  <si>
    <t>Jaksa_10</t>
  </si>
  <si>
    <t>Jaksa_11</t>
  </si>
  <si>
    <t>Jaksa_12</t>
  </si>
  <si>
    <t>Jumlah Jaksa</t>
  </si>
  <si>
    <t>Panitera_1</t>
  </si>
  <si>
    <t>Panitera_2</t>
  </si>
  <si>
    <t>Panitera_3</t>
  </si>
  <si>
    <t>00001/PID.B/TPKOR/2011/PN.JKT.PST</t>
  </si>
  <si>
    <t>MIEKE HENRIETT BAMBANG</t>
  </si>
  <si>
    <t>Minutasi</t>
  </si>
  <si>
    <t xml:space="preserve">PASAL : 21 UU R.I No.31/ 1999 JO UU R.I No.20/ 2001 ATAU PASAL : 231 KUHP </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</si>
  <si>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</si>
  <si>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Selasa, 19 Apr. 2011</t>
  </si>
  <si>
    <t>Senin, 21 Feb. 2011</t>
  </si>
  <si>
    <t>HERDI AGUSTEN, SH.MHUM</t>
  </si>
  <si>
    <t>I MADE HENDRA KUSUMA,S.H.</t>
  </si>
  <si>
    <t>HENDRA YOSPIN,SH.</t>
  </si>
  <si>
    <t>SYAHROLI, SH</t>
  </si>
  <si>
    <t>DAVID ROZI, SH</t>
  </si>
  <si>
    <t>ASEP KURNIAWAN CAKRAPUTRA, SH</t>
  </si>
  <si>
    <t>ROLAND H HUTAHEAN, SH</t>
  </si>
  <si>
    <t>YUSUF DARMA PUTRA, SH</t>
  </si>
  <si>
    <t>YON YUVIARSO, SH</t>
  </si>
  <si>
    <t>ROMA SIALLAGAN, SH.</t>
  </si>
  <si>
    <t>RUSTIANI, SH</t>
  </si>
  <si>
    <t>00001/PID.B/TPKOR/2012/PN.JKT.PST</t>
  </si>
  <si>
    <t>SUMUDI KARTONO</t>
  </si>
  <si>
    <t>KESATU : Pasal 2 (1) jo. Pasal 18 (1) b UU No.31/1999 jo. UU No.20/2001 jo. Pasal 55 (1) ke-1 KUHP.   KEDUA : Pasal 3 jo. Pasal 18 (1) b UU No.31/1999 jo. Pasal 20/2001 jo. Pasal 55 (1) ke-1 KUHP </t>
  </si>
  <si>
    <t>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</si>
  <si>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Selasa, 19 Jun. 2012</t>
  </si>
  <si>
    <t>Rabu, 02 Mei 2012</t>
  </si>
  <si>
    <t>Anwar,SH.</t>
  </si>
  <si>
    <t>Ugo,SH.</t>
  </si>
  <si>
    <t>DJOKO SANTOSO, SH</t>
  </si>
  <si>
    <t>HARTANTO, SH</t>
  </si>
  <si>
    <t>00002/PID.B/TPKOR/2011/PN.JKT.PST</t>
  </si>
  <si>
    <t>ENDANG ABDULLAH K</t>
  </si>
  <si>
    <t>PASAL : 2 AYAT (1) JO PASAL 18 UU R.I No.31/ TAHUN 1999 TENTANG PEMBERANTASAN TPKOR SEBAGAIMANA TELAH DIUBAH DENGAN UU R.I No.20/2001 TENTANG PEMBERANTASAN TPKOR JO PASAL 65 AYAT (1) KUHP</t>
  </si>
  <si>
    <t>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</si>
  <si>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Senin, 13 Jun. 2011</t>
  </si>
  <si>
    <t>Senin, 18 Apr. 2011</t>
  </si>
  <si>
    <t>JUPRIYADI, SH.MHUM</t>
  </si>
  <si>
    <t>BIMO BUDI HARTONO, SH</t>
  </si>
  <si>
    <t>TEGUH SUHENDRO, SH</t>
  </si>
  <si>
    <t>HARSINI, SH</t>
  </si>
  <si>
    <t>00002/PID.B/TPKOR/2012/PN.JKT.PST</t>
  </si>
  <si>
    <t>BAMBANG TURYONO</t>
  </si>
  <si>
    <t>KESATU : Pasal 2 (1) jo. Pasal 18 (1) huruf b UU No.31/1999 jo. UU No.20/2001 jo. Pasal 55 (1) ke-1 KUHP   KEDUA : Pasal Pasal 3 jo. Pasal 18 (1) huruf b UU No.31/1999 jo. UU No.20/2001 jo. Pasal 55 (1) ke-1 KUHP </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</si>
  <si>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</si>
  <si>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Selasa, 12 Jun. 2012</t>
  </si>
  <si>
    <t>Senin, 14 Mei 2012</t>
  </si>
  <si>
    <t>EKA BUDHI PRIJANTA, SH.MH</t>
  </si>
  <si>
    <t>Slamet Subagyo,SH.</t>
  </si>
  <si>
    <t>SOFIALDI</t>
  </si>
  <si>
    <t>SRI TASLIHIYAH, SH.</t>
  </si>
  <si>
    <t>WIJI ASTUTI</t>
  </si>
  <si>
    <t>00003/PID.B/TPKOR/2011/PN.JKT.PST</t>
  </si>
  <si>
    <t>CEP RUHYAT</t>
  </si>
  <si>
    <t>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</si>
  <si>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</si>
  <si>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Kamis, 25 Agu. 2011</t>
  </si>
  <si>
    <t>Selasa, 28 Jun. 2011</t>
  </si>
  <si>
    <t>NANI INDRAWATI,SH.MHUM</t>
  </si>
  <si>
    <t>Ahmad Linoh,SH.</t>
  </si>
  <si>
    <t>DWI ARIES, SH</t>
  </si>
  <si>
    <t>SUDARTA, SH.MH</t>
  </si>
  <si>
    <t>MALINO P, SH</t>
  </si>
  <si>
    <t>JAYA P, SH</t>
  </si>
  <si>
    <t>SUAEB. SH</t>
  </si>
  <si>
    <t>00003/PID.B/TPKOR/2012/PN.JKT.PST</t>
  </si>
  <si>
    <t>SARDJONO</t>
  </si>
  <si>
    <t>KESATU : Pasal 2 (1) jo. Pasal 18 UU Nomor 31/1999 jo. UU Nomor 20/2001 jo. Pasal 55 (1) ke-1 KUHP   KEDUA : Pasal 3 jo. Pasal 18 UU Nomor 31/1999 jo. UU Nomor 20/2001 jo. Pasal 55 (1) ke-1 KUHP </t>
  </si>
  <si>
    <t>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</si>
  <si>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Senin, 07 Mei 2012</t>
  </si>
  <si>
    <t>Rabu, 28 Mar. 2012</t>
  </si>
  <si>
    <t>DR. MARSUDIN NAINGGOLAN, SH.MH</t>
  </si>
  <si>
    <t>JOKO SUBAGYO</t>
  </si>
  <si>
    <t>WIDI ASTUTI, SH</t>
  </si>
  <si>
    <t>00004/PID.B/TPKOR/2011/PN.JKT.PST</t>
  </si>
  <si>
    <t>ABD MA'RUF</t>
  </si>
  <si>
    <t>PASAL : 2 (1) JO PASAL 18 (1)B UU R.I No.31/ 1999 TENTANG PEMBERANTASAN  TPKOR SEBAGAIMANA TELAH DIUBAH UU No.20/2001 TENTANG PERUBAHAN ATAS UU No.31/ 1999 TENTANG PEMBERANTASAN TPKOR JO PASAL 55 (1) KE-1 KUHP JO PASAL 64 (1) KUHP</t>
  </si>
  <si>
    <t>mengadili 
 1. menyatakan terdakwa terbukti secara sah dan meyakinkan bersalah melakukan tndak pidana korupsi secara bersama sama;</t>
  </si>
  <si>
    <t>Selasa, 06 Sep. 2011</t>
  </si>
  <si>
    <t>Selasa, 05 Jul. 2011</t>
  </si>
  <si>
    <t>TJOKORDA RAI SUWAMBA, SH</t>
  </si>
  <si>
    <t>MUHAMAD SUMARTONO, SH</t>
  </si>
  <si>
    <t>SLAMET RIYADI, SH</t>
  </si>
  <si>
    <t>SUWANDA, SH</t>
  </si>
  <si>
    <t>00004/PID.B/TPKOR/2012/PN.JKT.PST</t>
  </si>
  <si>
    <t>ROHMATULLOH</t>
  </si>
  <si>
    <t>PERTAMA : Pasal 3 jo. Pasal 18 UU Nomor 31/1999 jo. UU Nomor 20/2001 jo. Pasal 64 (1) KUHP KEDUA : Pasal 2 (1) jo. Pasal 18 UU Nomor 31/1999 jo. UU Nomor 20/2001 jo. Pasal 64 (1) KUHP </t>
  </si>
  <si>
    <t>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</si>
  <si>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Senin, 31 Des. 2012</t>
  </si>
  <si>
    <t>Rabu, 18 Apr. 2012</t>
  </si>
  <si>
    <t>SUJATMIKO, SH. MH</t>
  </si>
  <si>
    <t>ALEXANDER MARWATA, AK. SH. CFE.</t>
  </si>
  <si>
    <t>FATONI, SH</t>
  </si>
  <si>
    <t>00005/PID.B/TPKOR/2011/PN.JKT.PST</t>
  </si>
  <si>
    <t>ARY MULADI</t>
  </si>
  <si>
    <t>PASAL :  15 JO PASAL 5 AYAT (1)A UU R.I No.31/ 1999 TENTANG PEMBERANTASAN TPKOR SEBAGAIMANA TELAH DIUBAH DENGAN UURI No.20/ 2001 TENTANG PERUBAHAN  TPKOR</t>
  </si>
  <si>
    <t>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</si>
  <si>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Senin, 22 Agu. 2011</t>
  </si>
  <si>
    <t>Selasa, 07 Jun. 2011</t>
  </si>
  <si>
    <t>SUWARJI, SH</t>
  </si>
  <si>
    <t>KADEK WIRADANA, SH</t>
  </si>
  <si>
    <t>EDY HARTOYO, SH</t>
  </si>
  <si>
    <t>ANANG SUPRIATNA, SH</t>
  </si>
  <si>
    <t>00005/PID.B/TPKOR/2012/PN.JKT.PST</t>
  </si>
  <si>
    <t>ANANG SUSANTO</t>
  </si>
  <si>
    <t>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</si>
  <si>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</si>
  <si>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Selasa, 24 Jul. 2012</t>
  </si>
  <si>
    <t>Senin, 11 Jun. 2012</t>
  </si>
  <si>
    <t>Suhartoyo, SH. MH.</t>
  </si>
  <si>
    <t>00006/PID.B/TPKOR/2011/PN.JKT.PST</t>
  </si>
  <si>
    <t>ARIS PRANATA</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</si>
  <si>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</si>
  <si>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</si>
  <si>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Selasa, 31 Mei 2011</t>
  </si>
  <si>
    <t>Rabu, 30 Mar. 2011</t>
  </si>
  <si>
    <t>Andi Bachtiar, SH</t>
  </si>
  <si>
    <t>ZAINUL ARIFIN</t>
  </si>
  <si>
    <t>VICTOR A. SIDABUTAR</t>
  </si>
  <si>
    <t>YUNI DARU</t>
  </si>
  <si>
    <t>BUSTAMAN</t>
  </si>
  <si>
    <t>HENDRO DEWANTO</t>
  </si>
  <si>
    <t>00006/PID.B/TPKOR/2012/PN.JKT.PST</t>
  </si>
  <si>
    <t>MUNADI SUBRATA</t>
  </si>
  <si>
    <t>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</si>
  <si>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</si>
  <si>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Kamis, 05 Jul. 2012</t>
  </si>
  <si>
    <t>Senin, 25 Jun. 2012</t>
  </si>
  <si>
    <t>TITIK TEJANINGSIH</t>
  </si>
  <si>
    <t>00007/PID.B/TPKOR/2011/PN.JKT.PST</t>
  </si>
  <si>
    <t>SYAMSUL ARIFIN</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</si>
  <si>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</si>
  <si>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</si>
  <si>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Senin, 19 Des. 2011</t>
  </si>
  <si>
    <t>Senin, 15 Agu. 2011</t>
  </si>
  <si>
    <t>CHATARINA MULIANA SH,SE,MH</t>
  </si>
  <si>
    <t>MUHIBUDIN SH,MH</t>
  </si>
  <si>
    <t>RISMA ANSYARI, SH</t>
  </si>
  <si>
    <t>AFNI CAROLINA SH,MH</t>
  </si>
  <si>
    <t>00007/PID.B/TPKOR/2012/PN.JKT.PST</t>
  </si>
  <si>
    <t>MUHAMMMAD NAGUIB</t>
  </si>
  <si>
    <t>PERTAMA :  Pasal 2 (1) jo. Pasal 18 UU No.31/1999 jo. UU No.20/2001 jo. Pasal 55 (1) ke-1 KUHP. KEDUA :  Pasal 3 jo. Pasal 18 UU No.31/1999 jo. Pasal 20/2001 jo. Pasal 55 (1) ke-1 KUHP.</t>
  </si>
  <si>
    <t>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</si>
  <si>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Rabu, 03 Okt. 2012</t>
  </si>
  <si>
    <t>Kamis, 21 Jun. 2012</t>
  </si>
  <si>
    <t>Tatik Hadiyanti, SH. MH.</t>
  </si>
  <si>
    <t>00008/PID.B/TPKOR/2011/PN.JKT.PST</t>
  </si>
  <si>
    <t>AGUS MULYANA BIN H.MAMAD ROCHAELI</t>
  </si>
  <si>
    <t>Pengiriman Berkas PK</t>
  </si>
  <si>
    <t>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</si>
  <si>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</si>
  <si>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Senin, 10 Okt. 2011</t>
  </si>
  <si>
    <t>Selasa, 02 Agu. 2011</t>
  </si>
  <si>
    <t>MARTHA PB, SH</t>
  </si>
  <si>
    <t>HAZAIRIN, SH</t>
  </si>
  <si>
    <t>SUWARSONO</t>
  </si>
  <si>
    <t>RAHMAH</t>
  </si>
  <si>
    <t>AGUS SETIAWAN BIN A PUD</t>
  </si>
  <si>
    <t>IMAM WAHYUDI</t>
  </si>
  <si>
    <t>DEDEN ZACKY HASAN DJAFAR SH BIN ABDUL KADIR</t>
  </si>
  <si>
    <t>00008/PID.B/TPKOR/2012/PN.JKT.PST</t>
  </si>
  <si>
    <t>MULYA A. HASJMI</t>
  </si>
  <si>
    <t>PRIMAIR : Pasal 2 (1) jo. Pasal 18 UU No.31/1999 jo. UU No.20/2001 jo. Pasal 55 (1) ke-1 KUHP.  SUBSIDAIR : Pasal 3 jo. Pasal 18 UU No.31/1999 jo. UU No.20/2001 jo. Pasal 55 (1) ke-1 KUHP</t>
  </si>
  <si>
    <t>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</si>
  <si>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Kamis, 28 Jun. 2012</t>
  </si>
  <si>
    <t>00009/PID.B/TPKOR/2011/PN.JKT.PST</t>
  </si>
  <si>
    <t>TCHIKANGOLIA MOREL EMMANUEL ALIAS COPER</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</si>
  <si>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</si>
  <si>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</si>
  <si>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Kamis, 04 Agu. 2011</t>
  </si>
  <si>
    <t>IBNU SUUD</t>
  </si>
  <si>
    <t>RD KOSWARA</t>
  </si>
  <si>
    <t>GOENARTO HARTO BIN SODIANTO</t>
  </si>
  <si>
    <t>00009/PID.B/TPKOR/2012/PN.JKT.PST</t>
  </si>
  <si>
    <t>HASNAWATI</t>
  </si>
  <si>
    <t>KESATU :  Pasal 2 (1) jo. Pasal 18 UU No.31/1999 jo. UU No.20/2001 jo. Pasal 55 (1) ke-1 KUHP. KEDUA :   Pasal 3 jo. Pasal 18 UU No31/1999 jo. UU No.20/2001 jo. Pasal 55 (1) ke-1 KUHP.</t>
  </si>
  <si>
    <t>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</si>
  <si>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Kamis, 23 Agu. 2012</t>
  </si>
  <si>
    <t>Rabu, 27 Jun. 2012</t>
  </si>
  <si>
    <t>00010/PID.B/TPKOR/2011/PN.JKT.PST</t>
  </si>
  <si>
    <t>SYAH MAULANA MANAF</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</si>
  <si>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</si>
  <si>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</si>
  <si>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Senin, 05 Sep. 2011</t>
  </si>
  <si>
    <t>Senin, 08 Agu. 2011</t>
  </si>
  <si>
    <t>yulianto</t>
  </si>
  <si>
    <t>ROLAND S HUTAHEAN, SH</t>
  </si>
  <si>
    <t>YOS YUFIARSO</t>
  </si>
  <si>
    <t>00010/PID.B/TPKOR/2012/PN.JKT.PST</t>
  </si>
  <si>
    <t>RENE SETYAWAN</t>
  </si>
  <si>
    <t>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</si>
  <si>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</si>
  <si>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Selasa, 21 Agu. 2012</t>
  </si>
  <si>
    <t>Pangeran Napitupulu, SH. MH.</t>
  </si>
  <si>
    <t>00011/PID.B/TPKOR/2011/PN.JKT.PST</t>
  </si>
  <si>
    <t>CHARLES MARPAUNG</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</si>
  <si>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</si>
  <si>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</si>
  <si>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Kamis, 18 Agu. 2011</t>
  </si>
  <si>
    <t>Senin, 11 Jul. 2011</t>
  </si>
  <si>
    <t>FEBRI ADRIANSYAH</t>
  </si>
  <si>
    <t>00012/PID.B/TPKOR/2011/PN.JKT.PST</t>
  </si>
  <si>
    <t>RIANTO BUDIRAHARDJA</t>
  </si>
  <si>
    <t>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</si>
  <si>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Rabu, 19 Okt. 2011</t>
  </si>
  <si>
    <t>SUWIDYA</t>
  </si>
  <si>
    <t>YULIANTO</t>
  </si>
  <si>
    <t>ROLAND S. HUTAHAEAN</t>
  </si>
  <si>
    <t>00012/PID.B/TPKOR/2012/PN.JKT.PST</t>
  </si>
  <si>
    <t>YUSUP</t>
  </si>
  <si>
    <t>KESATU : Pasal 2 (1) jo. Pasal 18 UU No.31/1999 jo. UU No.20/2001 jo. Pasal 55 (1) ke-1 KUHP jo. Pasal 64 (1) KUHP   KEDUA: Pasal 3 jo. Pasal 18 UU No.31/1999 jo. UU No.20/2001 jo. Pasal 55 (1) ke-1 KUHP jo. Pasal 64 (1) KUHP. </t>
  </si>
  <si>
    <t>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</si>
  <si>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Rabu, 09 Mei 2012</t>
  </si>
  <si>
    <t>00013/PID.B/TPKOR/2011/PN.JKT.PST</t>
  </si>
  <si>
    <t>MUSPAR AZIZ</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</si>
  <si>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</si>
  <si>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</si>
  <si>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Kamis, 22 Sep. 2011</t>
  </si>
  <si>
    <t>Kamis, 14 Jul. 2011</t>
  </si>
  <si>
    <t>IRENE PUTRI, SH.</t>
  </si>
  <si>
    <t>TEUKU UMAR, SH. MH.</t>
  </si>
  <si>
    <t>00013/PID.B/TPKOR/2012/PN.JKT.PST</t>
  </si>
  <si>
    <t>NUNUN NURBATIE</t>
  </si>
  <si>
    <t>KESATU  Pasal 2 (1) jo. Pasal 18 Uu no.31/1999 jo, UU No.20/2001 </t>
  </si>
  <si>
    <t>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</si>
  <si>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NELLITA ARIANI</t>
  </si>
  <si>
    <t>00014/PID.B/TPKOR/2011/PN.JKT.PST</t>
  </si>
  <si>
    <t>AGUS CONDRO PRAYITNO</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</si>
  <si>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</si>
  <si>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</si>
  <si>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Kamis, 11 Agu. 2011</t>
  </si>
  <si>
    <t>Kamis, 16 Jun. 2011</t>
  </si>
  <si>
    <t>MOHAMAD RUM</t>
  </si>
  <si>
    <t>RIYONO</t>
  </si>
  <si>
    <t>SISWANTO</t>
  </si>
  <si>
    <t>ANDI SUHARLIS</t>
  </si>
  <si>
    <t>MAX MOEIN</t>
  </si>
  <si>
    <t>RUSMAN LUMBAN TORUAN</t>
  </si>
  <si>
    <t>GUGUR</t>
  </si>
  <si>
    <t>POLTAK SITORUS</t>
  </si>
  <si>
    <t>WILLIEM MAX TUTUARIMA</t>
  </si>
  <si>
    <t>00014/PID.B/TPKOR/2012/PN.JKT.PST</t>
  </si>
  <si>
    <t>DIDING SUDIRMAN</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</si>
  <si>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</si>
  <si>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</si>
  <si>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Senin, 03 Sep. 2012</t>
  </si>
  <si>
    <t>Senin, 16 Jul. 2012</t>
  </si>
  <si>
    <t>GUSRIZAL</t>
  </si>
  <si>
    <t>00015/PID.B/TPKOR/2011/PN.JKT.PST</t>
  </si>
  <si>
    <t>ASEP RUCHIMAT SUDJANA</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</si>
  <si>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</si>
  <si>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</si>
  <si>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Kamis, 28 Jul. 2011</t>
  </si>
  <si>
    <t>Jumat, 17 Jun. 2011</t>
  </si>
  <si>
    <t>SUWARDJI</t>
  </si>
  <si>
    <t>I. KADEK WIRADANA</t>
  </si>
  <si>
    <t>EDY HARTOYO</t>
  </si>
  <si>
    <t>ANANG SUPRIATNA</t>
  </si>
  <si>
    <t>TEUKU MUHAMMAD NURLIF</t>
  </si>
  <si>
    <t>BAHARUDDIN ARITONANG</t>
  </si>
  <si>
    <t>REZA KAMARULLAH</t>
  </si>
  <si>
    <t>HENGKY BARAMULI</t>
  </si>
  <si>
    <t>00015/PID.B/TPKOR/2012/PN.JKT.PST</t>
  </si>
  <si>
    <t>WATONO</t>
  </si>
  <si>
    <t>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</si>
  <si>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</si>
  <si>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00016/PID.B/TPKOR/2011/PN.JKT.PST</t>
  </si>
  <si>
    <t>AHMAD HAAZ ZAMAWI</t>
  </si>
  <si>
    <t>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</si>
  <si>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Rabu, 10 Agu. 2011</t>
  </si>
  <si>
    <t>MARTHIN BRIA SERAN</t>
  </si>
  <si>
    <t>PASKAH SUZETTA</t>
  </si>
  <si>
    <t>BOBBY SATRIO HARDIWIBOWO SUHARDIMAN</t>
  </si>
  <si>
    <t>ANTHONY ZEIDRA ABIDIN</t>
  </si>
  <si>
    <t>00016/PID.B/TPKOR/2012/PN.JKT.PST</t>
  </si>
  <si>
    <t>ITA MEGASARI DACHLAN</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</si>
  <si>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</si>
  <si>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</si>
  <si>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Selasa, 04 Sep. 2012</t>
  </si>
  <si>
    <t>00017/PID.B/TPKOR/2011/PN.JKT.PST</t>
  </si>
  <si>
    <t>DANIAL TANDJUNG</t>
  </si>
  <si>
    <t>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</si>
  <si>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</si>
  <si>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Selasa, 09 Agu. 2011</t>
  </si>
  <si>
    <t>Senin, 20 Jun. 2011</t>
  </si>
  <si>
    <t>DWI ARIES SUDARTO</t>
  </si>
  <si>
    <t>MALINO PRANDUK</t>
  </si>
  <si>
    <t>JAYA P. SITOMPUL</t>
  </si>
  <si>
    <t>SOFYAN USMAN</t>
  </si>
  <si>
    <t>00017/PID.B/TPKOR/2012/PN.JKT.PST</t>
  </si>
  <si>
    <t>MAMAN SUWARMAN</t>
  </si>
  <si>
    <t>KESATU :  Pasal 2 (1) jo. Pasal 18 UU No.31/1999 jo. UU No.20/2001 jo Pasal 55 (1) ke-1 jo. Pasal 64 (1) KUHP KEDUA :  Pasal 3 jo Pasal 18 UU No.31/1999 jo. UU No.20/2001 jo. Pasal 55 (1) ke-1 jo. Pasal 64 (1) KUHP KETIGA :  Pasal 9 UU No.31/1999 jo. UU No.20/2001 jo. Pasal 55 (1) ke-1 jo. Pasal 64(1) KUHP  </t>
  </si>
  <si>
    <t>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</si>
  <si>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Kamis, 12 Jul. 2012</t>
  </si>
  <si>
    <t>00018/PID.B/TPKOR/2011/PN.JKT.PST</t>
  </si>
  <si>
    <t>NILUH MARIANI TIRTASARI</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</si>
  <si>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</si>
  <si>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</si>
  <si>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Rabu, 22 Jun. 2011</t>
  </si>
  <si>
    <t>AGUS SALIM</t>
  </si>
  <si>
    <t>HANDARBENI SAYEKTI</t>
  </si>
  <si>
    <t>RACHMAT SUPRIADY</t>
  </si>
  <si>
    <t>SOETANTO PRANOTO</t>
  </si>
  <si>
    <t>SOEWARNO</t>
  </si>
  <si>
    <t>MATHOES PERMOS</t>
  </si>
  <si>
    <t>00018/PID.B/TPKOR/2012/PN.JKT.PST</t>
  </si>
  <si>
    <t>CHRISNAWAN TRIWAHYUARDHIANTO</t>
  </si>
  <si>
    <t>KESATU : Pasal 2 (1) jo. Pasal 18 UU No.31/1999 jo. UU No.20/2001 jo. Pasal 55 (1) ke-1 jo. Pasal 64 (1) KUHP  KEDUA : Pasal 3 jo Pasal 18 UU No.31/1999 jo. Pasal 20/2001 jo. Pasal 55 (1) ke-1 jo. Pasal 64 (1) KUHP KETIGA : Pasal 9 UU No.31/1999 jo. UU No.20/2001 jo. Pasal 55 (1) ke-1 jo. Pasal 64 (1) KUHP</t>
  </si>
  <si>
    <t>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</si>
  <si>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00019/PID.B/TPKOR/2011/PN.JKT.PST</t>
  </si>
  <si>
    <t>PANDA NABABAN</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</si>
  <si>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</si>
  <si>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</si>
  <si>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ENGELINA PATTIASINA</t>
  </si>
  <si>
    <t>IQBAL</t>
  </si>
  <si>
    <t>BUDININGSIH</t>
  </si>
  <si>
    <t>00019/PID.B/TPKOR/2012/PN.JKT.PST</t>
  </si>
  <si>
    <t>PROLIE RUSDEKAWATI</t>
  </si>
  <si>
    <t>PRIMAIR : Pasal 2 (1) jo. Pasal 18 UU No.31/1999 jo. UU No.20/2001 jo. Pasal 55 (1) ke-1 KUHP. SUBSIDAIR : Pasal 3 jo. Pasal 18 (1) huruf b UU no.31/1999 jo. UU No.20/2001 jo. Pasal 55 (1) ke-1 KUHP. </t>
  </si>
  <si>
    <t>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</si>
  <si>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Jumat, 21 Agu. 2015</t>
  </si>
  <si>
    <t>00020/PID.B/TPKOR/2011/PN.JKT.PST</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</si>
  <si>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</si>
  <si>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</si>
  <si>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Rabu, 13 Jul. 2011</t>
  </si>
  <si>
    <t>ROLAND H, SH</t>
  </si>
  <si>
    <t>00020/PID.B/TPKOR/2012/PN.JKT.PST</t>
  </si>
  <si>
    <t>RIDWANI</t>
  </si>
  <si>
    <t>PRIMAIR : Pasal 2 (1) jo. Pasal 18 (1) huruf b UU No.31/1999 jo UU No.20/2001 jo. Pasal 55 (1) ke-1 KUHP  SUBSIDAIR : Pasal 3 jo Pasal 18 (1) huruf b UU No.31/1999 jo. UU No.20/2001 jo. Pasal 55 (1) ke-1 KUHP</t>
  </si>
  <si>
    <t>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</si>
  <si>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Selasa, 31 Jul. 2012</t>
  </si>
  <si>
    <t>Rabu, 06 Jun. 2012</t>
  </si>
  <si>
    <t>00021/PID.B/TPKOR/2011/PN.JKT.PST</t>
  </si>
  <si>
    <t>KUSNAN MARTONO</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</si>
  <si>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</si>
  <si>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</si>
  <si>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Rabu, 12 Okt. 2011</t>
  </si>
  <si>
    <t>FATONI HATAM</t>
  </si>
  <si>
    <t>00022/PID.B/TPKOR/2011/PN.JKT.PST</t>
  </si>
  <si>
    <t>MARLAN ARIEF</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</si>
  <si>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</si>
  <si>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MENGADILI : 
  </t>
  </si>
  <si>
    <t>Kamis, 29 Sep. 2011</t>
  </si>
  <si>
    <t>00023/PID.B/TPKOR/2011/PN.JKT.PST</t>
  </si>
  <si>
    <t>SOETODJO YUWONO</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</si>
  <si>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</si>
  <si>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</si>
  <si>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Selasa, 25 Okt. 2011</t>
  </si>
  <si>
    <t>Selasa, 23 Agu. 2011</t>
  </si>
  <si>
    <t>K.MS. RONI</t>
  </si>
  <si>
    <t>00024/PID.B/TPKOR/2011/PN.JKT.PST</t>
  </si>
  <si>
    <t>CIRUS SINAGA</t>
  </si>
  <si>
    <t>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</si>
  <si>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</si>
  <si>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Rabu, 21 Des. 2011</t>
  </si>
  <si>
    <t>00024/PID.B/TPKOR/2012/PN.JKT.PST</t>
  </si>
  <si>
    <t>SURUNG HASIHOLAN SIMANJUNTAK</t>
  </si>
  <si>
    <t>PRIMAIR :</t>
  </si>
  <si>
    <t>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</si>
  <si>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Rabu, 26 Sep. 2012</t>
  </si>
  <si>
    <t>Kamis, 06 Sep. 2012</t>
  </si>
  <si>
    <t>GUSTI M. SOPHAN</t>
  </si>
  <si>
    <t>00025/PID.B/TPKOR/2011/PN.JKT.PST</t>
  </si>
  <si>
    <t>SUPARMAN</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</si>
  <si>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</si>
  <si>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</si>
  <si>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00025/PID.B/TPKOR/2012/PN.JKT.PST</t>
  </si>
  <si>
    <t>EDIMAN SIMANJUNTAK</t>
  </si>
  <si>
    <t>PRIMAIR: Pasal 2 (1) jo. Pasal 18 UU No.31/1999 jo. UU No.20/2001 jo. Pasal 55 (1) ke-1 KUHP. SUBSIDAIR : Pasal 3 jo. Pasal 18 UU No.31/1999 jo. UU No.20/2001 jo. Pasal 55 (1) ke-1 KUHP </t>
  </si>
  <si>
    <t>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</si>
  <si>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Senin, 29 Okt. 2012</t>
  </si>
  <si>
    <t>Kamis, 30 Agu. 2012</t>
  </si>
  <si>
    <t>Amril Rigo</t>
  </si>
  <si>
    <t>00026/PID.B/TPKOR/2011/PN.JKT.PST</t>
  </si>
  <si>
    <t>ABU BAKAR BAAY</t>
  </si>
  <si>
    <t>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</si>
  <si>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Kamis, 24 Nov. 2011</t>
  </si>
  <si>
    <t>Rabu, 28 Sep. 2011</t>
  </si>
  <si>
    <t>SURMA</t>
  </si>
  <si>
    <t>00026/PID.B/TPKOR/2012/PN.JKT.PST</t>
  </si>
  <si>
    <t>SIAM SUBAGYO</t>
  </si>
  <si>
    <t>PRIMAIR : Pasal 2(1) jo. Pasal 18 UU No.31/1999 jo. UU No.20/2001 jo. Pasal 55 (1) ke-1 KUHP.   SUBSIDAIR : Pasal 3 jo. Pasal 18 UU No.31/1999 jo. UU No.20/2001 jo. Pasal 55 (1) ke-1 KUHP </t>
  </si>
  <si>
    <t>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</si>
  <si>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IRMANTO ZAMAHRIR GANIN</t>
  </si>
  <si>
    <t>00027/PID.B/TPKOR/2011/PN.JKT.PST</t>
  </si>
  <si>
    <t>BAMBANG HERU ISMIARSO</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</si>
  <si>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</si>
  <si>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</si>
  <si>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Selasa, 20 Des. 2011</t>
  </si>
  <si>
    <t>Rabu, 05 Okt. 2011</t>
  </si>
  <si>
    <t>ERNY V. M.</t>
  </si>
  <si>
    <t>00027/PID.B/TPKOR/2012/PN.JKT.PST</t>
  </si>
  <si>
    <t>BAHAR</t>
  </si>
  <si>
    <t>Putusan PK</t>
  </si>
  <si>
    <t xml:space="preserve">PRIMAIR: Pasal 2 (1) jo. Pasal 18 (1) huruf b UU No.31/1999 jo. UU No.20/2001 jo. Pasal 55 (1) ke-1 KUHP   SUBSIDAIR: Pasal 3 jo. Pasal 18 (1) huruf b UU No.31/1999 jo. UU No.20/2001 jo. Pasal 55 (1) ke-1 KUHP </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</si>
  <si>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</si>
  <si>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Kamis, 01 Nov. 2012</t>
  </si>
  <si>
    <t>Jumat, 21 Sep. 2012</t>
  </si>
  <si>
    <t>KUNTADI</t>
  </si>
  <si>
    <t>PULUNG SUKARNO</t>
  </si>
  <si>
    <t>00028/PID.B/TPKOR/2011/PN.JKT.PST</t>
  </si>
  <si>
    <t>ROBERTO SANTONIUS</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</si>
  <si>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</si>
  <si>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</si>
  <si>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00028/PID.B/TPKOR/2012/PN.JKT.PST</t>
  </si>
  <si>
    <t>WILSON SIMATUPANG</t>
  </si>
  <si>
    <t xml:space="preserve">PRIMAIR: Pasal 2 (1) jo. Pasal 18 UU No.31/1999 jo. UU No.20/2001 jo. UU No.31/1999   SUBSIDAIR: Pasal 3 jo. Pasal 18 UU No.31/1999 jo. UU no.20/2001 jo. UU no.31/1999 </t>
  </si>
  <si>
    <t>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</si>
  <si>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Kamis, 04 Okt. 2012</t>
  </si>
  <si>
    <t>Kamis, 02 Agu. 2012</t>
  </si>
  <si>
    <t>00029/PID.B/TPKOR/2011/PN.JKT.PST</t>
  </si>
  <si>
    <t>ADE JANUWATI</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</si>
  <si>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</si>
  <si>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</si>
  <si>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Kamis, 22 Des. 2011</t>
  </si>
  <si>
    <t>Senin, 24 Okt. 2011</t>
  </si>
  <si>
    <t>00029/PID.B/TPKOR/2012/PN.JKT.PST</t>
  </si>
  <si>
    <t>H. SOEMARMO HADI SAPUTRO</t>
  </si>
  <si>
    <t xml:space="preserve">PRIMAIR: Pasal 5 (1) huruf a UU No.31/1999 jo. UU No.20/20001 jo. Pasal 55 (1) ke-1 KUHP jo. Pasal 64 (1) KUHP   SUBSIDAIR: Pasal 13 UU No.31/1999 jo. UU No.20/2001 jo. Uu No.31/1999 jo. Pasal 55 (1) ke-1 KUHP jo. Pasal 64 (1) KUHP </t>
  </si>
  <si>
    <t>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</si>
  <si>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Senin, 10 Sep. 2012</t>
  </si>
  <si>
    <t>Jumat, 13 Jul. 2012</t>
  </si>
  <si>
    <t>00030/PID.B/TPKOR/2010/PN.JKT.PST</t>
  </si>
  <si>
    <t>SJAFII AHMAD</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</si>
  <si>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</si>
  <si>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</si>
  <si>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Selasa, 14 Jun. 2011</t>
  </si>
  <si>
    <t>Senin, 04 Apr. 2011</t>
  </si>
  <si>
    <t>NUR CHUSNIAH</t>
  </si>
  <si>
    <t>SUSWANTI, SH.</t>
  </si>
  <si>
    <t>00030/PID.B/TPKOR/2011/PN.JKT.PST</t>
  </si>
  <si>
    <t>BOYKE ARIE PALEVI</t>
  </si>
  <si>
    <t>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</si>
  <si>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</si>
  <si>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Kamis, 29 Des. 2011</t>
  </si>
  <si>
    <t>00030/PID.B/TPKOR/2012/PN.JKT.PST</t>
  </si>
  <si>
    <t>WA ODE NURHAYATI</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</si>
  <si>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</si>
  <si>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</si>
  <si>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Senin, 12 Nov. 2012</t>
  </si>
  <si>
    <t>Kamis, 18 Okt. 2012</t>
  </si>
  <si>
    <t>I Kadek W.</t>
  </si>
  <si>
    <t>00031/PID.B/TPKOR/2010/PN.JKT.PST</t>
  </si>
  <si>
    <t>BACHTIAR CHAMSYAH</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</si>
  <si>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</si>
  <si>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</si>
  <si>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Selasa, 24 Mei 2011</t>
  </si>
  <si>
    <t>Selasa, 22 Mar. 2011</t>
  </si>
  <si>
    <t>ZET TADUNG ALLO</t>
  </si>
  <si>
    <t>SUPARDI</t>
  </si>
  <si>
    <t>ELI KUSUMASTUTI</t>
  </si>
  <si>
    <t>00031/PID.B/TPKOR/2011/PN.JKT.PST</t>
  </si>
  <si>
    <t>MOHAMAD EL IDRIS</t>
  </si>
  <si>
    <t>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</si>
  <si>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</si>
  <si>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Rabu, 21 Sep. 2011</t>
  </si>
  <si>
    <t>00031/PID.B/TPKOR/2012/PN.JKT.PST</t>
  </si>
  <si>
    <t>T. HELMY AZWARI</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</si>
  <si>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</si>
  <si>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</si>
  <si>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Jumat, 30 Nov. 2012</t>
  </si>
  <si>
    <t>Senin, 22 Okt. 2012</t>
  </si>
  <si>
    <t>ESTER.P.T.SIBUEA</t>
  </si>
  <si>
    <t>00032/PID.B/TPKOR/2010/PN.JKT.PST</t>
  </si>
  <si>
    <t>WANDOJO SISWANTO</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</si>
  <si>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</si>
  <si>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</si>
  <si>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Senin, 23 Mei 2011</t>
  </si>
  <si>
    <t>MOHAMMAD RUM</t>
  </si>
  <si>
    <t>00032/PID.B/TPKOR/2011/PN.JKT.PST</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</si>
  <si>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</si>
  <si>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</si>
  <si>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Rabu, 16 Mei 2012</t>
  </si>
  <si>
    <t>Senin, 28 Nov. 2011</t>
  </si>
  <si>
    <t>00032/PID.B/TPKOR/2012/PN.JKT.PST</t>
  </si>
  <si>
    <t>ERVAN FAJAR MANDALA</t>
  </si>
  <si>
    <t>PRIMAIR: Pasal 2(1) jo. Pasal 18 (1) UU No.31/1999 jo. UU NO.20/2001 jo. Pasal 55 (1) ke-1 jo. Pasal 64 (1) KUHP SUBSIDAIR: Pasal 3 jo. Pasal 18 UU No.31/1999 jo. UU No.20/2001 jo. Pasal 55 (1) ke-1 jo. Pasal 64 (1) KUHP KEDUA: Pasal 6 (1) UU No.15/2002 jo. UU No.25/2003 jo. Pasal 55 (1) ke-1 jo Pasal 64 (1) KUHP </t>
  </si>
  <si>
    <t>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</si>
  <si>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Kamis, 03 Jan. 2013</t>
  </si>
  <si>
    <t>LISBETH HUTAHEAN,SH</t>
  </si>
  <si>
    <t>ELLY SUPAINI</t>
  </si>
  <si>
    <t>00033/PID.B/TPKOR/2010/PN.JKT.PST</t>
  </si>
  <si>
    <t>DARNA DACHLAN</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</si>
  <si>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</si>
  <si>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</si>
  <si>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Senin, 25 Apr. 2011</t>
  </si>
  <si>
    <t>SARJONO TURIN</t>
  </si>
  <si>
    <t>SRI SUNARYATI, SH.</t>
  </si>
  <si>
    <t>00033/PID.B/TPKOR/2011/PN.JKT.PST</t>
  </si>
  <si>
    <t>MINDO ROSALINA MANULLANG</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</si>
  <si>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</si>
  <si>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</si>
  <si>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Jumat, 28 Okt. 2011</t>
  </si>
  <si>
    <t>00034/PID.B/TPKOR/2010/PN.JKT.PST</t>
  </si>
  <si>
    <t>JEFFERSON SOLEIMAN MONTESQIEU RUMAJAR</t>
  </si>
  <si>
    <t xml:space="preserve">PRIMAIR : Psl.2 (1) Jo. Psl.18 UURI No.31 Th.1999 Jo. UURI No.20 Th.2001 Jo. UURI No.31 Th.1999 Jo. Psl.55 (1) ke-1 KUHP Jo. Psl.65 (1) KUHP.   SUBSIDAIR : Psl.3 Jo. Psl.18 UURI No.31 Th.1999 Jo. UURI No.20 Th.2001 Jo. UURI No.31 Th.1999 Jo. Psl.55 (1) ke-1 KUHP Jo. Psl.65 (1) KUHP </t>
  </si>
  <si>
    <t>Pidana Penjara Waktu Tertentu (6 Tahun) Pidana Denda Rp.200.000.000,00 Subsider Kurungan (3 Bulan)</t>
  </si>
  <si>
    <t>Selasa, 26 Apr. 2011</t>
  </si>
  <si>
    <t>Selasa, 29 Mar. 2011</t>
  </si>
  <si>
    <t>IRENE PUTRIE</t>
  </si>
  <si>
    <t>00034/PID.B/TPKOR/2011/PN.JKT.PST</t>
  </si>
  <si>
    <t>GAYUS HALOMOAN PARTAHANAN TAMBUNAN</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</si>
  <si>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</si>
  <si>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</si>
  <si>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Jumat, 27 Apr. 2012</t>
  </si>
  <si>
    <t>Kamis, 01 Mar. 2012</t>
  </si>
  <si>
    <t>DASTER SITOHANG</t>
  </si>
  <si>
    <t>00034/PID.B/TPKOR/2012/PN.JKT.PST</t>
  </si>
  <si>
    <t>TONY SUDJIARTO</t>
  </si>
  <si>
    <t>PRIMAIR: Pasal 2 (1) jo. Pasal 18 UU No.31/1999 jo. UU No.20/2001 jo. Pasal 55 (1) ke-1 KUHP SUBSIDAIR : Pasal 3 jo. Pasal 18 UU No. 31/1999 jo. UU No.20/2001 jo Pasal 55 (1) ke-1 KUHP </t>
  </si>
  <si>
    <t>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</si>
  <si>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Jumat, 28 Jun. 2013</t>
  </si>
  <si>
    <t>Selasa, 19 Feb. 2013</t>
  </si>
  <si>
    <t>00035/PID.B/TPKOR/2011/PN.JKT.PST</t>
  </si>
  <si>
    <t>MUHAMMAD KAFRAWI</t>
  </si>
  <si>
    <t>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</si>
  <si>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</si>
  <si>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00035/PID.B/TPKOR/2012/PN.JKT.PST</t>
  </si>
  <si>
    <t>DHANA WIDYATMIKA</t>
  </si>
  <si>
    <t>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</si>
  <si>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</si>
  <si>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Kamis, 17 Jan. 2013</t>
  </si>
  <si>
    <t>Jumat, 09 Nov. 2012</t>
  </si>
  <si>
    <t>IBN.WISWANTANA</t>
  </si>
  <si>
    <t>00036/PID.B/TPKOR/2011/PN.JKT.PST</t>
  </si>
  <si>
    <t>YAZUAR MUBAROK</t>
  </si>
  <si>
    <t>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</si>
  <si>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MENGADILI :</t>
  </si>
  <si>
    <t>Senin, 31 Okt. 2011</t>
  </si>
  <si>
    <t>Irwan Setiawan</t>
  </si>
  <si>
    <t>00036/PID.B/TPKOR/2012/PN.JKT.PST</t>
  </si>
  <si>
    <t>HOTASI D. P. NABABAN</t>
  </si>
  <si>
    <t>PRIMAIR: Pasal 2 (1) jo. Pasal 18 UU No.31/1999 jo. UU No.20/2001 jo. Pasal 55 (1) ke-1 KUHP SUBSIDAIR: Pasal 3 jo. Pasal 18 UU No.31/1999 jo. UU No.20/2001 jo. Pasal 55 (1) ke-1 KUHP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</si>
  <si>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</si>
  <si>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Selasa, 28 Mei 2013</t>
  </si>
  <si>
    <t>00037/PID.B/TPKOR/2011/PN.JKT.PST</t>
  </si>
  <si>
    <t>EDDIE WIDIONO SUWONDHO</t>
  </si>
  <si>
    <t>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</si>
  <si>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</si>
  <si>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Selasa, 28 Feb. 2012</t>
  </si>
  <si>
    <t>RISMA A</t>
  </si>
  <si>
    <t>00038/PID.B/TPKOR/2011/PN.JKT.PST</t>
  </si>
  <si>
    <t>SOEMINO EKO SAPUTRO</t>
  </si>
  <si>
    <t>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</si>
  <si>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</si>
  <si>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Jumat, 30 Des. 2011</t>
  </si>
  <si>
    <t>00038/PID.B/TPKOR/2012/PN.JKT.PST</t>
  </si>
  <si>
    <t>UMAR ZEN</t>
  </si>
  <si>
    <t>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</si>
  <si>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</si>
  <si>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Kamis, 20 Des. 2012</t>
  </si>
  <si>
    <t>Kamis, 22 Nov. 2012</t>
  </si>
  <si>
    <t>00039/PID.B/TPKOR/2011/PN.JKT.PST</t>
  </si>
  <si>
    <t>PUGUH WIRAWAN</t>
  </si>
  <si>
    <t>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</si>
  <si>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</si>
  <si>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Kamis, 05 Jan. 2012</t>
  </si>
  <si>
    <t>Selasa, 01 Nov. 2011</t>
  </si>
  <si>
    <t>00039/PID.B/TPKOR/2012/PN.JKT.PST</t>
  </si>
  <si>
    <t>MIRANDA SWARAY GOELTOM</t>
  </si>
  <si>
    <t>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</si>
  <si>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</si>
  <si>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Kamis, 25 Okt. 2012</t>
  </si>
  <si>
    <t>Kamis, 27 Sep. 2012</t>
  </si>
  <si>
    <t>00040/PID.B/TPKOR/2011/PN.JKT.PST</t>
  </si>
  <si>
    <t>GEOVANNI GANDOLFI</t>
  </si>
  <si>
    <t>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</si>
  <si>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</si>
  <si>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Rabu, 22 Feb. 2012</t>
  </si>
  <si>
    <t>Senin, 05 Des. 2011</t>
  </si>
  <si>
    <t>VICTOR ANTONIUS S, SH.,MH.</t>
  </si>
  <si>
    <t>00040/PID.B/TPKOR/2012/PN.JKT.PST</t>
  </si>
  <si>
    <t>SUNARDI</t>
  </si>
  <si>
    <t>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</si>
  <si>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</si>
  <si>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Rabu, 14 Nov. 2012</t>
  </si>
  <si>
    <t>00041/PID.B/TPKOR/2011/PN.JKT.PST</t>
  </si>
  <si>
    <t>AGUS IMAM SUBEGJO</t>
  </si>
  <si>
    <t>PRIMAIR :  Pasal 2 (1) jo. Pasal 18 UURI No.31/1999 jo. UURI No.20/2001 jo. Pasal 55 (1) ke-1 KUHP.   SUBSIDAIR : Pasal 3 jo. Pasal 18 UURI No.31/1999 jo. UURI No.20/2001 jo. Pasal 55 (1) ke-1 KUHP </t>
  </si>
  <si>
    <t>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</si>
  <si>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Rabu, 21 Mar. 2012</t>
  </si>
  <si>
    <t>Senin, 09 Jan. 2012</t>
  </si>
  <si>
    <t>00041/PID.B/TPKOR/2012/PN.JKT.PST</t>
  </si>
  <si>
    <t>MURDOKO</t>
  </si>
  <si>
    <t>PRIMAIR: Pasal 2 (1) jo. Pasal 18 No.31/1999 jo. UU No.20/2001 jo. Pasal 55 (1) ke-1 jo. Pasal 64 (1) KUHP SUBSIDAIR: Pasal 3 jo. Pasal 18 UU No.31/1999 jo. UU No.20/2001 jo. Pasal 55 (1) ke-1 jo. Pasal 64 (1) KUHP </t>
  </si>
  <si>
    <t>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</si>
  <si>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Kamis, 06 Des. 2012</t>
  </si>
  <si>
    <t>Kamis, 08 Nov. 2012</t>
  </si>
  <si>
    <t>00042/PID.B/TPKOR/2012/PN.JKT.PST</t>
  </si>
  <si>
    <t>RUSTAM SYARIFUDDIN PAKAYA</t>
  </si>
  <si>
    <t>PRIMAIR: Pasal 2 (1) jo. Pasal 18 UU No. 31/1999 jo. UU No.20/2001 jo. Pasal 55 (1) ke-1 KUHP SUBSIDAIR: Pasal 3 jo. Pasal 18 UU No.31/1999 jo. UU No.20/2001 jo. Pasal 55 (1) ke-1 KUHP </t>
  </si>
  <si>
    <t>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</si>
  <si>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Selasa, 27 Nov. 2012</t>
  </si>
  <si>
    <t>00043/PID.B/TPKOR/2011/PN.JKT.PST</t>
  </si>
  <si>
    <t>JOKO SUTRISNO</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</si>
  <si>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</si>
  <si>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</si>
  <si>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Rabu, 29 Feb. 2012</t>
  </si>
  <si>
    <t>Jumat, 13 Jan. 2012</t>
  </si>
  <si>
    <t>00044/PID.B/TPKOR/2011/PN.JKT.PST</t>
  </si>
  <si>
    <t>SUSILOWATI</t>
  </si>
  <si>
    <t>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</si>
  <si>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</si>
  <si>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Selasa, 06 Mar. 2012</t>
  </si>
  <si>
    <t>00045/PID.B/TPKOR/2011/PN.JKT.PST</t>
  </si>
  <si>
    <t>ERFAN SUHARTANTO</t>
  </si>
  <si>
    <t>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</si>
  <si>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</si>
  <si>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Kamis, 22 Mar. 2012</t>
  </si>
  <si>
    <t>00045/PID.B/TPKOR/2012/PN.JKT.PST</t>
  </si>
  <si>
    <t>ATHOUF IBNU TAMA, SH, MH</t>
  </si>
  <si>
    <t>Pemberitahuan Putus Kasasi</t>
  </si>
  <si>
    <t>PRIMAIR: Pasal 2 (1) jo. Pasal 18 UU No.31/1999 jo. UU No.20/2001 jo. Pasal 55 (1) ke-1 KUHP   SUBSIDAIR : Pasal 3 jo. Pasal 18 Uu no.31/1999 jo. Pasal 18 UU No.31/1999 jo. UU No.20/2001 jo. Pasal 55 (1) ke-1 KUHP </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</si>
  <si>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</si>
  <si>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Selasa, 12 Mar. 2013</t>
  </si>
  <si>
    <t>Rabu, 26 Des. 2012</t>
  </si>
  <si>
    <t>AVIANTARA, SH. MHum.</t>
  </si>
  <si>
    <t>ANNAS MUSTAQIM, SH. MHum.</t>
  </si>
  <si>
    <t>SUBEKHAN</t>
  </si>
  <si>
    <t>00046/PID.B/TPKOR/2011/PN.JKT.PST</t>
  </si>
  <si>
    <t>SUKO WIYANTO</t>
  </si>
  <si>
    <t>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</si>
  <si>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</si>
  <si>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Selasa, 20 Mar. 2012</t>
  </si>
  <si>
    <t>Kamis, 19 Jan. 2012</t>
  </si>
  <si>
    <t>00046/PID.B/TPKOR/2012/PN.JKT.PST</t>
  </si>
  <si>
    <t>ABDURRAHMAN, ST BIN BUYUNG</t>
  </si>
  <si>
    <t>KESATU : Pasal 15 jo. Pasal 3 UU No.31/1999 jo. UU no.20/2001 jo. Pasal 55 (1) ke-1 KUHP   KEDUA: Pasal 3 UU No.8/2010 jo. Pasal 55 (1) ke-1 KUHP   KETIGA: Pasal 5 (1) UU no.8/2010 jo. Pasal 55 (1) ke-1 KUHP </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</si>
  <si>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</si>
  <si>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Rabu, 30 Jan. 2013</t>
  </si>
  <si>
    <t>Nopita R.</t>
  </si>
  <si>
    <t>00047/PID.B/TPKOR/2011/PN.JKT.PST</t>
  </si>
  <si>
    <t>HARI SABARNO</t>
  </si>
  <si>
    <t>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</si>
  <si>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</si>
  <si>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00047/PID.B/TPKOR/2012/PN.JKT.PST</t>
  </si>
  <si>
    <t>MUHAMMAD IBRAHIM</t>
  </si>
  <si>
    <t>PRIMAIR : Pasal 15 jo. Pasal 3 UU No.31/1999 jo. Pasal 20/2001 jo. Pasal 55 (1) ke-1 KUHP   SUBSIDAIR : Pasal 5 (1) UU No.8/2010 jo. Pasal 55 (1) ke-1 KUHP </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</si>
  <si>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</si>
  <si>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Senin, 11 Feb. 2013</t>
  </si>
  <si>
    <t>Ranny I</t>
  </si>
  <si>
    <t>AGUSTINUS H.</t>
  </si>
  <si>
    <t>00048/PID.B/TPKOR/2011/PN.JKT.PST</t>
  </si>
  <si>
    <t>WAFID MUHARAM</t>
  </si>
  <si>
    <t>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</si>
  <si>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</si>
  <si>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Rabu, 15 Feb. 2012</t>
  </si>
  <si>
    <t>00048/PID.B/TPKOR/2012/PN.JKT.PST</t>
  </si>
  <si>
    <t>JAMES GUNARYO BUDIRAHARJO ALIAS JIMY</t>
  </si>
  <si>
    <t>PRIMAIR : Pasal 5 (1) huruf b UU No.31/1999 jo. UU No.20/2001 jo. Pasal 55 (1) ke-1 KUHP   SUBSIDAIR: Pasal 13 UU No.31/1999 jo. UU No.20/2001 jo. Pasal 55 (1) ke-1 KUHP</t>
  </si>
  <si>
    <t>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</si>
  <si>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Kamis, 15 Nov. 2012</t>
  </si>
  <si>
    <t>Jumat, 19 Okt. 2012</t>
  </si>
  <si>
    <t>Dr. SUDHARMAWATININGSIH, SH, MHum.</t>
  </si>
  <si>
    <t>00049/PID.B/TPKOR/2011/PN.JKT.PST</t>
  </si>
  <si>
    <t>AMRUN DAULAY</t>
  </si>
  <si>
    <t>PERTAMA :  Pasal. 2(1) jo. Pasal 18 UU No.31/1999 jo. UU No.20/2001 jo. Pasal 55 (1) ke-1 KUHP jo. Pasal 65 (1) KUHP   KEDUA :  Pasal 3 jo Pasal 18 UU No.31/1999 jo. UU No.20/2001 jo. Pasal 55 (1) ke-1 KUHP jo. Pasal 65 (1) KUHP</t>
  </si>
  <si>
    <t>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</si>
  <si>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Selasa, 14 Feb. 2012</t>
  </si>
  <si>
    <t>Kamis, 12 Jan. 2012</t>
  </si>
  <si>
    <t>SUPARDI, SH.</t>
  </si>
  <si>
    <t>00050/PID.B/TPKOR/2011/PN.JKT.PST</t>
  </si>
  <si>
    <t>H. SOFYAN USMAN</t>
  </si>
  <si>
    <t>PERTAMA : Pasal 5 (2) jo. Pasal 5 (1) b UU No.31/1999 jo UU No.20/2001    KEDUA :  Pasal 11 UU No.31/1999 jo.UU No.20/2001</t>
  </si>
  <si>
    <t>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</si>
  <si>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Senin, 30 Jan. 2012</t>
  </si>
  <si>
    <t>M. RONI SH.</t>
  </si>
  <si>
    <t>00050/PID.B/TPKOR/2012/PN.JKT.PST</t>
  </si>
  <si>
    <t>SUDIRMAN ISHAKA</t>
  </si>
  <si>
    <t>Permohonan PK</t>
  </si>
  <si>
    <t>PRIMAIR : Pasal 2 (1) jo. Pasal 18 UU No.31/1999 jo. UU No.20/2001 jo. Pasal 55 (1) ke-1 jo. Pasal 64 (1) KUHP. SUBSIDAIR : Pasal 3 jo. Pasal 18 UU No.31/1999 jo. Pasal 20/2001 jo. Pasal 55 (1) ke-1 jo. Pasal 64 (1) KUHP </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</si>
  <si>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</si>
  <si>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Rabu, 10 Jul. 2013</t>
  </si>
  <si>
    <t>00051/PID.B/TPKOR/2011/PN.JKT.PST</t>
  </si>
  <si>
    <t>NOVIAR HADI</t>
  </si>
  <si>
    <t>KESATU : Pasal 2 (1) jo. Pasal 18 UU No.31/1999 jo. UU No.20/2001 jo. Pasal 55 (1) ke-1 jo. Pasal 64 (1) KUHP.  KEDUA: Pasal 3 (1) a UU No.25/2003 jo. UU No.15/2002 jo. UU No.8/2010 jo. Pasal 55 (1) ke-1 jo. Pasal 64 (1) KUHP</t>
  </si>
  <si>
    <t>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</si>
  <si>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Selasa, 15 Mei 2012</t>
  </si>
  <si>
    <t>Kamis, 29 Mar. 2012</t>
  </si>
  <si>
    <t>00051/PID.B/TPKOR/2012/PN.JKT.PST</t>
  </si>
  <si>
    <t>LIM WENDRA HALINGKAR</t>
  </si>
  <si>
    <t>PRIMAIR: Psl 2 (1) jo. pSL 18 (1) b UU No.31/1999 jo. UU No.20/2001 jo. Psl 55 (1) ke-1 KUHP  SUBSIDAIR: Psl.3 jo. Psl.18 (1) b UU No.31/1999 jo. UU No.20/2001 jo. Psl.55 (1) ke-1 KUHP </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</si>
  <si>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</si>
  <si>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Kamis, 07 Feb. 2013</t>
  </si>
  <si>
    <t>Selasa, 11 Des. 2012</t>
  </si>
  <si>
    <t>00052/PID.B/TPKOR/2011/PN.JKT.PST</t>
  </si>
  <si>
    <t>TIMAS GINTING</t>
  </si>
  <si>
    <t xml:space="preserve">KESATU :  Pasal 2 (1) jo. Pasal 18 UU Nomor 31 Tahun 1999 jo UU Nomor 20 Tahun 2001 jo. Pasal 55 (1) ke-1 KUHP KEDUA:  Pasal 3 jo Pasal 18 UU Nomor 31 Tahun 1999 jo. UU Nomor 20 Tahun 2001 jo. Pasal 55 (1) ke-1 KUHP </t>
  </si>
  <si>
    <t>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</si>
  <si>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Rabu, 11 Apr. 2012</t>
  </si>
  <si>
    <t>Senin, 27 Feb. 2012</t>
  </si>
  <si>
    <t>00052/PID.B/TPKOR/2012/PN.JKT.PST</t>
  </si>
  <si>
    <t>GONDO SUDJONO NOTOHADI SUSILO</t>
  </si>
  <si>
    <t>PRIMAIR: Psl.5 (1) huruf a UU No.31/1999 jo. UU No.20/2001 jo. Psl 55 (1) ke-1 KUHP SUBSIDAIR: Psl.13 UU No.31/1999 jo. UU No.20/2001 jo. Psl 55 (1) ke-1 KUHP</t>
  </si>
  <si>
    <t>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</si>
  <si>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Senin, 19 Nov. 2012</t>
  </si>
  <si>
    <t>00053/PID.B/TPKOR/2011/PN.JKT.PST</t>
  </si>
  <si>
    <t>YUSRIZAL</t>
  </si>
  <si>
    <t>PERTAMA :  Pasal 2 (1) jo. Pasal 18 UU Nomor 31 Tahun 1999 jo. Pasal 20 Tahun 2001 jo. Pasal 55 (1) ke-1 KUHP jo. Pasal 65 (1) KUHP  KEDUA:  Pasal 3 jo. Pasal 18 UU Nomor 31 Tahun 1999 jo. UU Nomor 20 Tahun 2001 jo. Pasal 55 (1) ke-1 KUHP jo. Pasal 65 (1) KUHP</t>
  </si>
  <si>
    <t>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</si>
  <si>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Selasa, 24 Apr. 2012</t>
  </si>
  <si>
    <t>Senin, 05 Mar. 2012</t>
  </si>
  <si>
    <t>00053/PID.B/TPKOR/2012/PN.JKT.PST</t>
  </si>
  <si>
    <t>YANI ANSORI</t>
  </si>
  <si>
    <t>PERTAMA: Psl.5 (1) huruf a UU No.31/1999 jo. UU No.20/2001 jo. Psl 55 (1) ke-1 KUHP. ATAU KEDUA: Psl.13 UU No.31/1999 jo. UU No.20/2001 jo. Psl 55 (1) ke-1 KUHP</t>
  </si>
  <si>
    <t>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</si>
  <si>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Selasa, 20 Nov. 2012</t>
  </si>
  <si>
    <t>00054/PID.B/TPKOR/2011/PN.JKT.PST</t>
  </si>
  <si>
    <t>SYARIFUDDIN</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</si>
  <si>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</si>
  <si>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</si>
  <si>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Selasa, 08 Mei 2012</t>
  </si>
  <si>
    <t>00054/PID.B/TPKOR/2012/PN.JKT.PST</t>
  </si>
  <si>
    <t>ANGELINA PATRICIA PINKAN SONDAKH</t>
  </si>
  <si>
    <t>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</si>
  <si>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</si>
  <si>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Kamis, 21 Feb. 2013</t>
  </si>
  <si>
    <t>Kamis, 10 Jan. 2013</t>
  </si>
  <si>
    <t>00055/PID.B/TPKOR/2011/PN.JKT.PST</t>
  </si>
  <si>
    <t>FADIL KURNIAWAN</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</si>
  <si>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</si>
  <si>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</si>
  <si>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Selasa, 10 Jul. 2012</t>
  </si>
  <si>
    <t>00055/PID.B/TPKOR/2012/PN.JKT.PST</t>
  </si>
  <si>
    <t>BUDIJANTO KURNIAWAN ALIAS SETIA BUDHI HARTONO</t>
  </si>
  <si>
    <t>KESATU: Pasal 2 (1) jo. Pasal 18 UU No.31/1999 jo. UU No.20/2001  DAN KEDUA PRIMAIR: Pasal 3 (1) butir c UU No.25/2005 jo. UU No.15/2002 SUBSIDAIR: Pasal 6 (1) butir a UU No.25/2003 jo. UU No.15/2002 </t>
  </si>
  <si>
    <t>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</si>
  <si>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Senin, 26 Agu. 2013</t>
  </si>
  <si>
    <t>Selasa, 22 Jan. 2013</t>
  </si>
  <si>
    <t>00056/PID.B/TPKOR/2011/PN.JKT.PST</t>
  </si>
  <si>
    <t>YOS RAUKE</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</si>
  <si>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</si>
  <si>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</si>
  <si>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00056/PID.B/TPKOR/2012/PN.JKT.PST</t>
  </si>
  <si>
    <t>FIRMAN</t>
  </si>
  <si>
    <t>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</si>
  <si>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</si>
  <si>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Senin, 11 Mar. 2013</t>
  </si>
  <si>
    <t>Senin, 28 Jan. 2013</t>
  </si>
  <si>
    <t>00057/PID.B/TPKOR/2011/PN.JKT.PST</t>
  </si>
  <si>
    <t>ABDUL RACHMAN ANDIT</t>
  </si>
  <si>
    <t xml:space="preserve">PRIMAIR : Pasal 2 (1) jo. Pasal 18 UU Nomor 31 Tahun 1999 jo. Pasal 20 Tahun 2001 jo. Pasal 55 (1) ke-1 KUHP SUBSIDAIR:  Pasal 3 jo. Pasl 18 UU Nomor 31 Tahun 1999 jo. UU Nomor 20 Tahun 2001 jo. Pasal 55 (1) ke-1 KUHP </t>
  </si>
  <si>
    <t>00057/PID.B/TPKOR/2012/PN.JKT.PST</t>
  </si>
  <si>
    <t>SALMAN MAGHFIRON</t>
  </si>
  <si>
    <t>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</si>
  <si>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</si>
  <si>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Senin, 04 Mar. 2013</t>
  </si>
  <si>
    <t>00058/PID.B/TPKOR/2011/PN.JKT.PST</t>
  </si>
  <si>
    <t>RIDWAN SANJAYA</t>
  </si>
  <si>
    <t>PRIMAIR : Pasal 2 (1) jo. Pasal 18 UU Nomor 31 Tahun 1999 jo. UU Nomor 20 Tahun 2001 jo. Pasal 55 (1) ke-1 KUHPidana.   SUBSIDAIR : Pasal 3 jo. Pasal 18 UU  Nomor 31 Tahun 1999 jo. UU Nomor 20 Tahun 2001 jo. Pasal 55 (1) ke-1 KUHPidana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</si>
  <si>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</si>
  <si>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Rabu, 25 Apr. 2012</t>
  </si>
  <si>
    <t>00058/PID.B/TPKOR/2012/PN.JKT.PST</t>
  </si>
  <si>
    <t>MOERWANTO SOEPRAPTO</t>
  </si>
  <si>
    <t>PRIMAIR: Pasal 2 (1) jo. Pasal 18 UU No.31/1999 jo. UU No.20/2001 jo. Pasal 55 (1) ke-1 jo. Pasal 64 (1) KUHP SUBSIDAIR: PAsal 3 jo. Pasal 18 UU No.31/1999 jo. UU No.20/2001 jo. Pasal 55 (1) ke-1 jo. Pasal 64 (1) KUHP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</si>
  <si>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</si>
  <si>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Jumat, 18 Jan. 2013</t>
  </si>
  <si>
    <t>00059/PID.B/TPKOR/2011/PN.JKT.PST</t>
  </si>
  <si>
    <t>RACHMAN HAKIM</t>
  </si>
  <si>
    <t>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</si>
  <si>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Selasa, 22 Mei 2012</t>
  </si>
  <si>
    <t>00059/PID.B/TPKOR/2012/PN.JKT.PST</t>
  </si>
  <si>
    <t>JACOB PURWONO</t>
  </si>
  <si>
    <t>PRIMAIR: Pasal 2 (1) jo. Pasal 18 UU No.31/1999 jo. UU No.20/2001 jo. Pasal 55 (1) ke-1 jo. Pasal 65 (1) KUHP SUBSIDAIR : Pasal 3 jo. Pasal 18 UU No.31/1999 jo. UU No.20/2001 jo. Pasal 55 (1) ke-1 ko. Pasal 65 (1) KUHP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</si>
  <si>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</si>
  <si>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Senin, 25 Mar. 2013</t>
  </si>
  <si>
    <t>Rabu, 06 Feb. 2013</t>
  </si>
  <si>
    <t>MUHIBUDDIN</t>
  </si>
  <si>
    <t>KOSASIH ABBAS</t>
  </si>
  <si>
    <t>00060/PID.B/TPKOR/2011/PN.JKT.PST</t>
  </si>
  <si>
    <t>FUHUWUSA LAIA</t>
  </si>
  <si>
    <t>KESATU : Pasal 5 (1) huruf a UU Nomor 31 Tahun 1999 jo. UU Nomor 20 Tahun 2001.   KEDUA : Pasal 13 UU Nomor 31 Tahun 1999 jo. UU Nomor 20 Tahun 2001 </t>
  </si>
  <si>
    <t>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</si>
  <si>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Senin, 12 Mar. 2012</t>
  </si>
  <si>
    <t>00060/PID.B/TPKOR/2012/PN.JKT.PST</t>
  </si>
  <si>
    <t>JOHNY BASUKI</t>
  </si>
  <si>
    <t>PRIMAIR: Pasal 2 (1) jo Pasal 18 UU No.31/1999 jo. UU No.20/2001 jo. Pasal 55 (1) ke-1 KUHP SUBSIDAIR: Pasal 3 jo. Pasal 18 UU No.31/1999 jo. UU No.20/2001 jo. Pasal 55 (1) ke-1 KUHP LEBIH SUBSIDAIR: Pasal 5 (1) huruf a UU NO.20/2001 jo. UU No.31/1999 jo. Pasal 55 (1) ke-1 KUHP </t>
  </si>
  <si>
    <t>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</si>
  <si>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Rabu, 15 Jan. 2014</t>
  </si>
  <si>
    <t>Senin, 18 Feb. 2013</t>
  </si>
  <si>
    <t>00061/PID.B/TPKOR/2011/PN.JKT.PST</t>
  </si>
  <si>
    <t>IJON PURBA</t>
  </si>
  <si>
    <t>PRIMAIR : Pasal 2 (1) jo. Pasal 18 UU Nomor 31 Tahun 1999 jo. UU Nomor 20 Tahun 2001.   SUBSIDAIR : Pasal 3 jo. Pasal 18 UU Nomor 31 Tahun 1999 jo. UU Nomor 20 Tahun 2001 </t>
  </si>
  <si>
    <t>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</si>
  <si>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Kamis, 16 Agu. 2012</t>
  </si>
  <si>
    <t>00061/PID.B/TPKOR/2012/PN.JKT.PST</t>
  </si>
  <si>
    <t>HERLY ISDIHARSONO</t>
  </si>
  <si>
    <t>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</si>
  <si>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</si>
  <si>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Rabu, 13 Mar. 2013</t>
  </si>
  <si>
    <t>IMMANUEL RICHENDRY</t>
  </si>
  <si>
    <t>00062/PID.B/TPKOR/2011/PN.JKT.PST</t>
  </si>
  <si>
    <t>AHMAD SUMARDI</t>
  </si>
  <si>
    <t>KESATU : Pasal 12 huruf (e) UU Nomor 20 Tahun 2001 jo. UU Nomor 31 Tahun 1999 jo. Pasal 18 UU Nomor 31 Tahun 1999 jo. UU Nomor 20 Tahun 2001.   KEDUA : Pasal 8 UU Nomor 20 Tahun 2001 jo. UU Nomor 31 Tahun 1999 jo. Pasal 18 UU Nomor 31 Tahun 1999 jo. UU Nomor 20 Tahun 2001 </t>
  </si>
  <si>
    <t>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</si>
  <si>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00062/PID.B/TPKOR/2012/PN.JKT.PST</t>
  </si>
  <si>
    <t>FAHD EL FOUZ ALIAS FADH A. RAFIQ</t>
  </si>
  <si>
    <t>PRIMAIR: PAsal 5 (1) huruf a UU No.31/1999 jo. UU No.20/2001 jo. Pasal 55 (1) ke-1 KUHP SUBSIDAIR : Pasal 13 UU No.31/1999 jo. UU No.20/2001 jo. Pasal 55 (1) ke-1 KUHP </t>
  </si>
  <si>
    <t>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</si>
  <si>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Senin, 04 Nov. 2013</t>
  </si>
  <si>
    <t>00063/PID.B/TPKOR/2011/PN.JKT.PST</t>
  </si>
  <si>
    <t>TOGAR SITOMPUL</t>
  </si>
  <si>
    <t>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</si>
  <si>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</si>
  <si>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Rabu, 30 Mei 2012</t>
  </si>
  <si>
    <t>00063/PID.B/TPKOR/2012/PN.JKT.PST</t>
  </si>
  <si>
    <t>HAERU DAROJAT</t>
  </si>
  <si>
    <t>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</si>
  <si>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</si>
  <si>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Senin, 07 Jan. 2013</t>
  </si>
  <si>
    <t>00064/PID.B/TPKOR/2011/PN.JKT.PST</t>
  </si>
  <si>
    <t>ULI TIHAR MANURUNG</t>
  </si>
  <si>
    <t>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</si>
  <si>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Senin, 30 Apr. 2012</t>
  </si>
  <si>
    <t>Senin, 26 Mar. 2012</t>
  </si>
  <si>
    <t>00064/PID.B/TPKOR/2012/PN.JKT.PST</t>
  </si>
  <si>
    <t>AMRAN ABDULLAH BATALIPU</t>
  </si>
  <si>
    <t>PERTAMA: Pasal 12 huruf a UU No.31/1999 jo. UU No.20/2001 jo. Pasal 64 (1) KUHP KEDUA: Pasal 5 (2) jo. Pasal 5 (1) huruf a UU No.31/1999 jo. UU No.20/2001 jo. Pasal 64 (1) KUHP. KETIGA: PAsal 11 UU No.31/1999 jo. UU No.20/2001 jo. Pasal 64 (1) KUHP </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</si>
  <si>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</si>
  <si>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Jumat, 15 Mar. 2013</t>
  </si>
  <si>
    <t>00065/PID.B/TPKOR/2011/PN.JKT.PST</t>
  </si>
  <si>
    <t>DARNAWATI ALIAS NANA</t>
  </si>
  <si>
    <t>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</si>
  <si>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</si>
  <si>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Selasa, 17 Apr. 2012</t>
  </si>
  <si>
    <t>Selasa, 13 Mar. 2012</t>
  </si>
  <si>
    <t>00065/PID.B/TPKOR/2012/PN.JKT.PST</t>
  </si>
  <si>
    <t>TOMMY HINDRATNO</t>
  </si>
  <si>
    <t>PERTAMA: Pasal 12 huruf b UU No.31/1999 jo. UU No.20/2001 jo. Pasal 55 (1) ke-1 KUHP KEDUA: Pasal 5 (2) jo. Pasal 5 (1) huruf b UU No.31/1999 jo. UU No.20/2001 jo. Pasal 55 (1) ke-1 KUHP </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</si>
  <si>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</si>
  <si>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00066/PID.B/TPKOR/2011/PN.JKT.PST</t>
  </si>
  <si>
    <t>I NYOMAN SUISNAYA</t>
  </si>
  <si>
    <t>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</si>
  <si>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</si>
  <si>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Edy Hartoyo</t>
  </si>
  <si>
    <t>00066/PID.B/TPKOR/2012/PN.JKT.PST</t>
  </si>
  <si>
    <t>SYOFRIGO</t>
  </si>
  <si>
    <t>KESATU PRIMAIR: Pasal 2 (1) jo. Pasal 18 (1) b UU No.31/1999 jo. UU No.20/2001 jo. pasal 55 (1) ke-1 KUHP SUBSIDAIR: PAsal 3 jo. Pasal 18 UU No.31/1999 jo. UU No.20/2001 jo. Pasal 55 (1) ke-1 KUHP DAN KEDUA: Pasal 3 jo. Pasal 10 UU No.8/2010 </t>
  </si>
  <si>
    <t>Jumat, 29 Mar. 2013</t>
  </si>
  <si>
    <t>Rabu, 13 Feb. 2013</t>
  </si>
  <si>
    <t>MOHAMAD FAJAR JUANEDI</t>
  </si>
  <si>
    <t>00067/PID.B/TPKOR/2011/PN.JKT.PST</t>
  </si>
  <si>
    <t>DADONG IRBARELAWAN</t>
  </si>
  <si>
    <t>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</si>
  <si>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</si>
  <si>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00067/PID.B/TPKOR/2012/PN.JKT.PST</t>
  </si>
  <si>
    <t>RIZA NOOR KARIM</t>
  </si>
  <si>
    <t>PRIMAIR: PAsal 2 (1) jo. Pasal 18 (1) b UU No.31/1999 jo. Pasal 20/2001 jo. Pasal 55 (1) ke-1 KUHP SUBSIDAIR: Pasal 3 jo. Pasal 18 UU No.31/1999 jo. UU No.20/2001 jo. Pasal 55 (1) ke-1 KUHP </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</si>
  <si>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</si>
  <si>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Kamis, 02 Mei 2013</t>
  </si>
  <si>
    <t>Selasa, 05 Mar. 2013</t>
  </si>
  <si>
    <t>00068/PID.B/TPKOR/2011/PN.JKT.PST</t>
  </si>
  <si>
    <t>MAYA LAKSMINI</t>
  </si>
  <si>
    <t>KESATU : Pasal 2 (1) jo. Pasal 18 UU Nomor 31/1999 jo. UU Nomor 20/2001 jo. Pasal 55 (1) ke-1 KUHPidana jo. Pasal 64 (1) KUHPidana.   KEDUA : Pasal 3 jo. Pasal 18 (1) UU Nomor 31/1999 jo. UU Nomo2 20/2001 jo. Pasal 55 (1) ke-1 KUHP jo. Pasal 64 (1) KUHPidana </t>
  </si>
  <si>
    <t>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</si>
  <si>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Senin, 02 Jul. 2012</t>
  </si>
  <si>
    <t>00068/PID.B/TPKOR/2012/PN.JKT.PST</t>
  </si>
  <si>
    <t>NENENG SRI WAHYUNI</t>
  </si>
  <si>
    <t>PERTAMA: Pasal 2 (1) jo. Pasal 18 UU No.31/1999 jo. UU No.20/2001 jo. Pasal 55 (1) ke-1 KUHP KEDUA: PAsal 3 jo. Pasal 18 UU No.31/1999 jo. UU No.20/2001 jo. Pasal 55 (1) ke-1 KUHP </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</si>
  <si>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</si>
  <si>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Senin, 15 Apr. 2013</t>
  </si>
  <si>
    <t>Kamis, 14 Mar. 2013</t>
  </si>
  <si>
    <t>00069/PID.B/TPKOR/2011/PN.JKT.PST</t>
  </si>
  <si>
    <t>MUHAMMAD NAZARUDDIN</t>
  </si>
  <si>
    <t>PERTAMA : Pasal 12 huruf b UU Nomor 31/1999 jo. UU Nomor 20/2001  KEDUA : Pasal 5 (2) jo. Pasal 5 (1) huruf b UU Nomor 31/1999 jo. UU Nomor 20/2001 KETIGA: Pasal 11 UU Nomor 31/1999 jo. UU Nomor 20/2001</t>
  </si>
  <si>
    <t>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</si>
  <si>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Jumat, 20 Apr. 2012</t>
  </si>
  <si>
    <t>00069/PID.B/TPKOR/2012/PN.JKT.PST</t>
  </si>
  <si>
    <t>MOHAMAD HASAN BIN KHUSI MOHAMAD</t>
  </si>
  <si>
    <t>Pasal 21 UU No.31/1999 jo. UU No.20/2001 jo. Pasal 55 (1) ke-1 KUHP</t>
  </si>
  <si>
    <t>R. AZMI BIN MOJAMAD YUSOF</t>
  </si>
  <si>
    <t>00070/PID.B/TPKOR/2011/PN.JKT.PST</t>
  </si>
  <si>
    <t>ENDRO LAKSONO</t>
  </si>
  <si>
    <t>Pasal 8 UU Nomor 20 Tahun 2001 jo. UU Nomor 31 Tahun 1999 jo. Pasal 64 (1) KUHPidana</t>
  </si>
  <si>
    <t>Kamis, 08 Mar. 2012</t>
  </si>
  <si>
    <t>00070/PID.B/TPKOR/2012/PN.JKT.PST</t>
  </si>
  <si>
    <t>DJUNAEDI</t>
  </si>
  <si>
    <t>KESATU: PAsal 2 (1) jo. Pasal 18 UU No.31/1999 jo. UU No.20/2001 jo. Pasal 56 ke-1 KUHP KEDUA: PAsal 5 (1) UU No.8/2010 </t>
  </si>
  <si>
    <t>Kamis, 25 Apr. 2013</t>
  </si>
  <si>
    <t>Selasa, 19 Mar. 2013</t>
  </si>
  <si>
    <t>00071/PID.B/TPKOR/2011/PN.JKT.PST</t>
  </si>
  <si>
    <t>R. DHARANA HERLAMBANG PARIKESIT</t>
  </si>
  <si>
    <t>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</si>
  <si>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00071/PID.B/TPKOR/2012/PN.JKT.PST</t>
  </si>
  <si>
    <t>ANDRI FERNANDO</t>
  </si>
  <si>
    <t>PRIMAIR: Pasal 12 huruf e UU No.20/2001 jo. Uu No.31/1999 jo. Pasal 55 (1) ke-1 KUHP SUBSIDAIR: Pasal 11 UU No.20/2001 jo. UU No.31/1999 jo. Pasal 55 (1) ke-1 KUHP </t>
  </si>
  <si>
    <t>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</si>
  <si>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Senin, 20 Mei 2013</t>
  </si>
  <si>
    <t>ARIEF BUDI HARYANTO</t>
  </si>
  <si>
    <t>SUTARNA</t>
  </si>
  <si>
    <t>00072/PID.B/TPKOR/2011/PN.JKT.PST</t>
  </si>
  <si>
    <t>JOHNY WIDJAJA</t>
  </si>
  <si>
    <t>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</si>
  <si>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Jumat, 30 Mar. 2012</t>
  </si>
  <si>
    <t>Senin, 19 Mar. 2012</t>
  </si>
  <si>
    <t>00073/PID.B/TPKOR/2011/PN.JKT.PST</t>
  </si>
  <si>
    <t>ACHMAD RIVAI</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</si>
  <si>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</si>
  <si>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</si>
  <si>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00073/PID.B/TPKOR/2012/PN.JKT.PST</t>
  </si>
  <si>
    <t>RADEN MAS ENDE DEZEANTO ALIAS ENDE</t>
  </si>
  <si>
    <t>PERTAMA: Pasal 5 (2) UU No.20/2001 jo. UU No.31/1999 ATAU KEDUA: Pasal 11 UU No.20/2001 jo. UU No.31/1999 ATAU KETIGA: Pasal 12 huruf a UU No.20/2001 jo. UU No.31/1999 </t>
  </si>
  <si>
    <t>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</si>
  <si>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Kamis, 29 Agu. 2013</t>
  </si>
  <si>
    <t>00074/PID.B/TPKOR/2011/PN.JKT.PST</t>
  </si>
  <si>
    <t>HERMAN FELANI</t>
  </si>
  <si>
    <t xml:space="preserve">PRIMAIR : Pasal 2 (1) UU No.31/1999 jo. UU No.20/2001 jo. UU No.31/1999 jo. Pasal 65 (1) jo. Pasal 55 (1) ke-1 KUHP   SUBSIDAIR : Pasal 3 jo. Pasal 18 UU No.31/1999 jo. UU No.20/2001 jo. UU No.31/1999 jo. Pasal 55 (1) ke-1 jo. Pasal 65 (1) KUHP </t>
  </si>
  <si>
    <t>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</si>
  <si>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Senin, 28 Mei 2012</t>
  </si>
  <si>
    <t>00074/PID.B/TPKOR/2012/PN.JKT.PST</t>
  </si>
  <si>
    <t>TRENGGANA SOETARYO ALIAS JOHAN</t>
  </si>
  <si>
    <t>PERTAMA: Pasal 5 (1) huruf a Uu No.20/2001 jo. UU No.31/1999 ATAU KEDUA: Pasal 5 (1) huruf b UU No.20/2001 jo. UU No.31/1999</t>
  </si>
  <si>
    <t>Rabu, 24 Apr. 2013</t>
  </si>
  <si>
    <t>00075/PID.B/TPKOR/2011/PN.JKT.PST</t>
  </si>
  <si>
    <t>H. MURMAN EFFENDI</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</si>
  <si>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</si>
  <si>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</si>
  <si>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Selasa, 21 Feb. 2012</t>
  </si>
  <si>
    <t>00075/PID.B/TPKOR/2012/PN.JKT.PST</t>
  </si>
  <si>
    <t>DEDE PRIHANTONO</t>
  </si>
  <si>
    <t>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</si>
  <si>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</si>
  <si>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Jumat, 22 Mar. 2013</t>
  </si>
  <si>
    <t>Rabu, 06 Mar. 2013</t>
  </si>
  <si>
    <t>EDI HANDOJO</t>
  </si>
  <si>
    <t>00076/PID.B/TPKOR/2011/PN.JKT.PST</t>
  </si>
  <si>
    <t>TARIDA SONDANG PANGARIBUAN</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</si>
  <si>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</si>
  <si>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00077/PID.B/TPKOR/2011/PN.JKT.PST</t>
  </si>
  <si>
    <t>DAUD ASWAN NASUTION</t>
  </si>
  <si>
    <t xml:space="preserve">PERTAMA: Pasal 21 UU No.31/1999 jo. UU no.20/2001 jo. Pasal 55 (1) ke-1 KUHP   KEDUA: Pasal 15 jo. Pasal 5 (1) huruf a UU No.31/1999 jo. UU No.20/2001 jo. Pasal 55 (1) ke-1 KUHP </t>
  </si>
  <si>
    <t>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</si>
  <si>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Selasa, 09 Apr. 2013</t>
  </si>
  <si>
    <t>Rabu, 20 Feb. 2013</t>
  </si>
  <si>
    <t>00079/PID.B/TPKOR/2012/PN.JKT.PST</t>
  </si>
  <si>
    <t>AMIN SALEH</t>
  </si>
  <si>
    <t>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</si>
  <si>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MENGADILI  :</t>
  </si>
  <si>
    <t>Senin, 22 Apr. 2013</t>
  </si>
  <si>
    <t>00081/PID.B/TPKOR/2012/PN.JKT.PST</t>
  </si>
  <si>
    <t>HERLAND BIN OMPO</t>
  </si>
  <si>
    <t>PRIMAIR: Pasal 2 (1) jo. Pasal 19 UU No.31/1999 jo. UU No.20/2001 jo. Pasal 64 (1) KUHP SUBSIDAIR: Pasal 3 jo. Pasal 18 UU No.31/1999 jo. UU No.20/2001 jo. Pasal 55 (1) ke-1 KUHP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</si>
  <si>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</si>
  <si>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Senin, 08 Jul. 2013</t>
  </si>
  <si>
    <t>Rabu, 08 Mei 2013</t>
  </si>
  <si>
    <t>ANTONIUS WIDIJANTONO, SH.</t>
  </si>
  <si>
    <t>00082/PID.B/TPKOR/2012/PN.JKT.PST</t>
  </si>
  <si>
    <t>WIDODO</t>
  </si>
  <si>
    <t xml:space="preserve">PRIMAIR : Pasal 2 (1) jo. Pasal 18 UU No.31/1999 jo. Uu No.20/2001 jo. Pasal 55 (1) ke-1 jo Pasal 64 (1) KUHP SUBSIDAIR : Pasal 3 jo. Pasal 18 Uu No.31/1999 jo. UU No.20/2001 jo. Pasal 55 (1) ke-1 jo. Pasal 64 (1) KUHP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</si>
  <si>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</si>
  <si>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Senin, 02 Des. 2013</t>
  </si>
  <si>
    <t>Jumat, 19 Jul. 2013</t>
  </si>
  <si>
    <t>Sugeng Sumarno</t>
  </si>
  <si>
    <t>00083/PID.B/TPKOR/2012/PN.JKT.PST</t>
  </si>
  <si>
    <t>ENDAH RUMBIYANTI</t>
  </si>
  <si>
    <t xml:space="preserve">PRIMAIR : Pasal 2 (1) jo. Pasal 18 UU No.31/1999 jo. Uu No.20/2001 jo. Pasal 55 (1) ke-1 KUHP SUBSIDAIR : Pasal 3 jo. Pasal 18 UU No.31/1999 jo. UU No.20/2001 jo. Pasal 55 (1) ke-1 KUHP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</si>
  <si>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</si>
  <si>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Kamis, 10 Okt. 2013</t>
  </si>
  <si>
    <t>Kamis, 18 Jul. 2013</t>
  </si>
  <si>
    <t>00084/PID.B/TPKOR/2012/PN.JKT.PST</t>
  </si>
  <si>
    <t>KUKUH KERTASAFARI BIN HASANUDIN</t>
  </si>
  <si>
    <t xml:space="preserve">PRIMAIR : Pasal 2 (1) jo. Pasal 18 UU No.31/1999 jo. UU No.20/2001 jo. Pasal 55 (1) ke-1 jo. Pasal 64 (1) KUHP SUBSIDAIR : Pasal 3 jo. Pasal 18 UU No.31/1999 jo. UU No.20/2001 jo. Pasal 55 (1) ke-1 jo. Pasal 64 (1) KUHP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</si>
  <si>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</si>
  <si>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Jumat, 04 Okt. 2013</t>
  </si>
  <si>
    <t>Rabu, 17 Jul. 2013</t>
  </si>
  <si>
    <t>MARTHA P. BERLIANA</t>
  </si>
  <si>
    <t>00085/PID.B/TPKOR/2012/PN.JKT.PST</t>
  </si>
  <si>
    <t>RICKSY PREMATURY</t>
  </si>
  <si>
    <t>PRIMAIR: Pasal 2 (1) jo. Pasal 18 UU No.31/1999 jo. Uu No.20/2001 jo. Pasal 55 (1) ke-1 jo. Pasal 64 (1) KUHP  SUBSIDAIR : Pasal 3 jo. Pasal 18 UU No.31/1999 jo. UU No.20/2001 jo. Pasal 55 (1) ke-1 jo. Pasal 64 (1) KUHP</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</si>
  <si>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</si>
  <si>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Selasa, 07 Mei 2013</t>
  </si>
  <si>
    <t>FITRI ZULFAHMI</t>
  </si>
  <si>
    <t>1/PID.SUS/TPK/2013/PN.JKT.PST</t>
  </si>
  <si>
    <t>INDAR ATMANTO</t>
  </si>
  <si>
    <t>Penerimaan Kembali Berkas Kasasi</t>
  </si>
  <si>
    <t>PRIMAIR : 
 Pasal 2 (1) jo. Pasal 18 (1), (3) UU No.31/1999 jo. UU No.20/2001 jo. Pasal 55 (1) ke-1 KUHP. 
 SUBSIDAIR : 
 Pasal 3 jo. Pasal 18 (1), (3) UU No.31/1999 jo. UU No.20/2001 jo. Pasal 55 (1) ke-1 KUHP.</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</si>
  <si>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</si>
  <si>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Kamis, 19 Sep. 2013</t>
  </si>
  <si>
    <t>Fadil Z.</t>
  </si>
  <si>
    <t>1/PID.SUS/TPK/2014/PN.JKT.PST</t>
  </si>
  <si>
    <t>FANDA FADLY LUBIS</t>
  </si>
  <si>
    <t>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</si>
  <si>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</si>
  <si>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Kamis, 08 Jan. 2015</t>
  </si>
  <si>
    <t>Rabu, 21 Mei 2014</t>
  </si>
  <si>
    <t>Silvia Pesti  Rosalina</t>
  </si>
  <si>
    <t>Berlian D. Nainggolan</t>
  </si>
  <si>
    <t>Zulkifli</t>
  </si>
  <si>
    <t>Danke Rajagukguk</t>
  </si>
  <si>
    <t>Bambang Subiyanti</t>
  </si>
  <si>
    <t>1/PID.SUS/TPK/2015/PN JKT.PST</t>
  </si>
  <si>
    <t>Ir.HS. WIDIJANTO, MM</t>
  </si>
  <si>
    <t>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</si>
  <si>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</si>
  <si>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Senin, 21 Sep. 2015</t>
  </si>
  <si>
    <t>Kamis, 21 Mei 2015</t>
  </si>
  <si>
    <t>JHON HALASAN BUTAR BUTAR</t>
  </si>
  <si>
    <t>SAIFUL ARIF</t>
  </si>
  <si>
    <t>CASMAYA</t>
  </si>
  <si>
    <t>FREDDY AFRIAL, ST.</t>
  </si>
  <si>
    <t>1/PID.SUS/TPK/2016/PN JKT.PST</t>
  </si>
  <si>
    <t>IRENIUS ADII</t>
  </si>
  <si>
    <t>KESATU : 
 Pasal 5 ayat (1) huruf a UU No.31/1999 jo UU No.20/2001 jo Pasal 55 ayat (1) ke-1 KUHP. 
 ATAU 
 KEDUA : 
 Pasal 13 UU No.31/1999 jo UU No.20/2001 jo Pasal 55 ayat (1) ke-1 KUHP.</t>
  </si>
  <si>
    <t>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</si>
  <si>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Rabu, 29 Jun. 2016</t>
  </si>
  <si>
    <t>Selasa, 29 Mar. 2016</t>
  </si>
  <si>
    <t>YOHANES PRIYANA</t>
  </si>
  <si>
    <t>BASLIN SINAGA</t>
  </si>
  <si>
    <t>SIGIT HERMAN BINAJI</t>
  </si>
  <si>
    <t>TITI SANSIWI</t>
  </si>
  <si>
    <t xml:space="preserve">FITROH R. </t>
  </si>
  <si>
    <t>AGUS WAWAN</t>
  </si>
  <si>
    <t>AGUS WIDODO</t>
  </si>
  <si>
    <t>SETIADY JUSUF</t>
  </si>
  <si>
    <t>1/Pid.Sus-TPK/2017/PN Pn.Jkt.Pst</t>
  </si>
  <si>
    <t>DASTUA GULTOM</t>
  </si>
  <si>
    <t>PRIMAIR : 
 Pasal 2 ayat (1) jo Pasal 18 UU No.31/1999 jo UU No.20/2001 jo Pasal 55 ayat (1) ke-1 KUHP. 
 SUBSIDAIR : 
 Pasal 3 jo Pasal 18 UU No.31/1999 jo UU No.20/2001 jo Pasal 55 ayat (1) ke-1 KUHP.</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</si>
  <si>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</si>
  <si>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Kamis, 22 Jun. 2017</t>
  </si>
  <si>
    <t>Rabu, 24 Mei 2017</t>
  </si>
  <si>
    <t>sahlan efendi</t>
  </si>
  <si>
    <t>FAHZAL HENDRI</t>
  </si>
  <si>
    <t>SUKARTONO.</t>
  </si>
  <si>
    <t>1/Pid.Sus-TPK/2018/PN Jkt.Pst</t>
  </si>
  <si>
    <t>TARMIZI, SH., MH</t>
  </si>
  <si>
    <t>PERTAMA : 
 Pasal 12 ayat (1) huruf a UU No.31/1999 jo UU No.20/2001 jo Pasal 64 ayat (1) KUHP. 
 ATAU 
 KEDUA : 
 Pasal 11 huruf a UU No.31/1999 jo UU No.20/2001 jo Pasal 64 ayat (1) KUHP.</t>
  </si>
  <si>
    <t>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</si>
  <si>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Jumat, 25 Mei 2018</t>
  </si>
  <si>
    <t>Senin, 12 Mar. 2018</t>
  </si>
  <si>
    <t>NI MADE SUDANI</t>
  </si>
  <si>
    <t>RUSTIYONO</t>
  </si>
  <si>
    <t>MOCHAMAD ARIFIN</t>
  </si>
  <si>
    <t>MOCH. AGUS SALIM</t>
  </si>
  <si>
    <t>DODY SUKMONO, SH</t>
  </si>
  <si>
    <t>DHENY INDARTO</t>
  </si>
  <si>
    <t>TATI DORESLY SIMAMORA, SH</t>
  </si>
  <si>
    <t>Persidangan</t>
  </si>
  <si>
    <t>Budi nugraha</t>
  </si>
  <si>
    <t>10/PID.SUS/TPK/2013/PN.JKT.PST</t>
  </si>
  <si>
    <t>Ir. OPI SOFYAN SURYADI, MM</t>
  </si>
  <si>
    <t>PRIMAIR : Pasal 2 (1) UU No.31/1999 jo. UU No.20/2001 jo No. 31/1999 jo Pasal 55 (1) ke 1 KUHP jo Pasal 65 (1) KUHP 
 SUBSIDIAIR : Pasal 3 UU No.31/1999 jo. UU No.20/2001 jo No. 31/1999 jo Pasal 55 (1) ke 1 KUHP jo Pasal 65 (1) KUHP</t>
  </si>
  <si>
    <t>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</si>
  <si>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Selasa, 12 Nov. 2013</t>
  </si>
  <si>
    <t>Kamis, 01 Agu. 2013</t>
  </si>
  <si>
    <t>IDRIS_AWALUDDIN, SH.</t>
  </si>
  <si>
    <t>10/PID.SUS/TPK/2014/PN.JKT.PST</t>
  </si>
  <si>
    <t>M. AKIL MOCHTAR</t>
  </si>
  <si>
    <t xml:space="preserve">Pasal 12 Huruf C UU No.31 /1999 jo. UU No. 20/2001 jo. Pasal 55 (1) ke-1 jo Pasal 65 (1) KUHP 
 // &lt;![CDATA[
var vglnk = { api_url: '//api.viglink.com/api', key: 'a187ca0f52aa99eb8b5c172d5d93c05b' };
// ]]&gt; 
</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</si>
  <si>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</si>
  <si>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Senin, 01 Sep. 2014</t>
  </si>
  <si>
    <t>Senin, 30 Jun. 2014</t>
  </si>
  <si>
    <t>MATHEUS SAMIAJI</t>
  </si>
  <si>
    <t>GOSEN BUTAR BUTAR, SH. MHum.</t>
  </si>
  <si>
    <t>PULUNG RINANDORO, SH.</t>
  </si>
  <si>
    <t>MUHIBUDIN, SH.</t>
  </si>
  <si>
    <t>ELY KUSUMASTUTI, SH.</t>
  </si>
  <si>
    <t>MOCH. WIRAKSAJAYA, SH.</t>
  </si>
  <si>
    <t>SURYA NELLI, SH.</t>
  </si>
  <si>
    <t>RINI TRININGSIH, SH.</t>
  </si>
  <si>
    <t>LUKI DWINUGROHO, SH.</t>
  </si>
  <si>
    <t>OLIVIA BR. SEMBIRING, SH.</t>
  </si>
  <si>
    <t>SIGIT W. SH</t>
  </si>
  <si>
    <t>RONALD F.W., SH.</t>
  </si>
  <si>
    <t>GUNTUR F.F. SH.</t>
  </si>
  <si>
    <t>WAWAN Y., SH.</t>
  </si>
  <si>
    <t>10/PID.SUS/TPK/2015/PN JKT.PST</t>
  </si>
  <si>
    <t>ISKANDAR RASYID</t>
  </si>
  <si>
    <t>Pengiriman Berkas  Banding</t>
  </si>
  <si>
    <t>PRIMAIR : 
 Pasal 2 ayat (1) Jo Pasal 18 UU RI Nomor 31/1999 jo UU RI Nomor 20/2001 jo UU RI Nomor 31/1999 jo Pasal 55 ayat (1) ke - 1 KUHP; 
 SUBSIDIAIR : 
 Pasal 3 jo Pasal 18 UU RI Nomor 31/1999 jo UU RI Nomor 20/2001 jo UU RI Nomor 31/1999 jo Pasal 55 ayat (1) ke - 1 KUHP;</t>
  </si>
  <si>
    <t>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</si>
  <si>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Jumat, 14 Agu. 2015</t>
  </si>
  <si>
    <t>Senin, 22 Jun. 2015</t>
  </si>
  <si>
    <t>Sinta Dewi H.</t>
  </si>
  <si>
    <t>CANDRASAH</t>
  </si>
  <si>
    <t>10/Pid.Sus-TPK/2016/PN JKT.PST</t>
  </si>
  <si>
    <t>DR. ZAINAL SOLEMAN</t>
  </si>
  <si>
    <t>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</si>
  <si>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Jumat, 05 Agu. 2016</t>
  </si>
  <si>
    <t>Senin, 13 Jun. 2016</t>
  </si>
  <si>
    <t>ARIFIN</t>
  </si>
  <si>
    <t>DIDIEK RIYONO PUTRO</t>
  </si>
  <si>
    <t>FAROUK FAHROZI, SH</t>
  </si>
  <si>
    <t>MATIUS B.SITURU, SH</t>
  </si>
  <si>
    <t>10/Pid.Sus-TPK/2017/PN Pn.Jkt.Pst</t>
  </si>
  <si>
    <t>IIS SUTRISNA, ST bin BENUM SETIAWAN</t>
  </si>
  <si>
    <t>PRIMAIR : 
 Pasal 2 ayat (1) UU No.31/1999 jo UU No.20/2001 jo Pasal 55 ayat (1) ke-1 KUHP. 
 SUBSIDAIR : 
 Pasal 3 UU No.31/1999 jo UU No.20/2001 jo Pasal 55 ayat (1) ke-1 KUHP.</t>
  </si>
  <si>
    <t>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</si>
  <si>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Selasa, 10 Apr. 2018</t>
  </si>
  <si>
    <t>Kamis, 27 Apr. 2017</t>
  </si>
  <si>
    <t>MAS'UD</t>
  </si>
  <si>
    <t>TASJRIFIN M.A HALIM</t>
  </si>
  <si>
    <t>10/Pid.Sus-TPK/2018/PN Jkt.Pst</t>
  </si>
  <si>
    <t>RITA WIDYASARI</t>
  </si>
  <si>
    <t>Pengiriman Berkas Kasasi</t>
  </si>
  <si>
    <t>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</si>
  <si>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</si>
  <si>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Selasa, 28 Agu. 2018</t>
  </si>
  <si>
    <t>Jumat, 06 Jul. 2018</t>
  </si>
  <si>
    <t>SUGIYANTO</t>
  </si>
  <si>
    <t>MAHFUDIN</t>
  </si>
  <si>
    <t>SAIFUDIN ZUHRI</t>
  </si>
  <si>
    <t>FITROH R.</t>
  </si>
  <si>
    <t>KHAIRUDIN</t>
  </si>
  <si>
    <t>Tuntutan</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</si>
  <si>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</si>
  <si>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100/PID.SUS/TPK/2014/PN JKT.PST</t>
  </si>
  <si>
    <t>SETIYO TUHU, SE.,MM.Tr</t>
  </si>
  <si>
    <t>Pemberitahuan Putusan Banding</t>
  </si>
  <si>
    <t>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</si>
  <si>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</si>
  <si>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Jumat, 08 Mei 2015</t>
  </si>
  <si>
    <t>Jumat, 06 Mar. 2015</t>
  </si>
  <si>
    <t>SUPRIYONO, SH. MH.</t>
  </si>
  <si>
    <t>MOH. MUCHLIS, SH. MH.</t>
  </si>
  <si>
    <t>AGUSTIATI JAMILAH, SH.</t>
  </si>
  <si>
    <t>ENDANG_PURWANINGSIH, SH.</t>
  </si>
  <si>
    <t>100/PID.SUS/TPK/2015/PN JKT.PST</t>
  </si>
  <si>
    <t>DR.TUNGGUL PARNINGOTAN SIHOMBING, MHA</t>
  </si>
  <si>
    <t>KESATU : 
 Pasal 3 ayat (1) UU No.25/2003 jo UU No15/2002 jo Pasal 64 ayat (1) ke-1 KUHP. 
 DAN 
 KEDUA : 
 Pasal 3 UU No.8/2010 jo Pasal 64 ayat (1) ke-1 KUHP.</t>
  </si>
  <si>
    <t>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</si>
  <si>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Kamis, 01 Des. 2016</t>
  </si>
  <si>
    <t>Kamis, 08 Sep. 2016</t>
  </si>
  <si>
    <t>ASWIJON</t>
  </si>
  <si>
    <t>SUTIO JUMAGI AKHIRNO</t>
  </si>
  <si>
    <t>TUMPAL MANGASA, SH.</t>
  </si>
  <si>
    <t>100/Pid.Sus-TPK/2016/PN Pn.Jkt.Pst</t>
  </si>
  <si>
    <t>GUNTUR MANURUNG</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</si>
  <si>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</si>
  <si>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</si>
  <si>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Rabu, 31 Jan. 2018</t>
  </si>
  <si>
    <t>Selasa, 04 Apr. 2017</t>
  </si>
  <si>
    <t>HARIONO</t>
  </si>
  <si>
    <t>FERDIAN ADI NUGROHO</t>
  </si>
  <si>
    <t>100/Pid.Sus-TPK/2017/PN Jkt.Pst</t>
  </si>
  <si>
    <t>ANDI AGUSTINUS alias ANDI NAROGONG</t>
  </si>
  <si>
    <t>PERTAMA : 
 Pasal 2 ayat (1) UU No.31/1999 jo UU No.20/2001 jo Pasal 55 ayat (1) ke-1 KUHP. 
 ATAU 
 KEDUA : 
 Pasal 3 UU No.31/1999 jo UU No.20/2001 jo Pasal 55 ayat (1) ke-1 KUHP.</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</si>
  <si>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</si>
  <si>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Senin, 05 Feb. 2018</t>
  </si>
  <si>
    <t>Kamis, 21 Des. 2017</t>
  </si>
  <si>
    <t>FRANGKI TAMBUWUN</t>
  </si>
  <si>
    <t>EMILIA DJAJASUBAGIA</t>
  </si>
  <si>
    <t>ANSYORI SYARIFUDIN</t>
  </si>
  <si>
    <t>EDWARD WILLY</t>
  </si>
  <si>
    <t>SURYONO, SH.</t>
  </si>
  <si>
    <t>100/Pid.Sus-TPK/2018/PN Jkt.Pst</t>
  </si>
  <si>
    <t>ENI MAULANI SARAGIH</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</si>
  <si>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</si>
  <si>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</si>
  <si>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Rabu, 24 Apr. 2019</t>
  </si>
  <si>
    <t>Jumat, 01 Mar. 2019</t>
  </si>
  <si>
    <t>YANTO</t>
  </si>
  <si>
    <t>HASTOPO</t>
  </si>
  <si>
    <t>LIE PUTRA SETIAWAN</t>
  </si>
  <si>
    <t>WIDIA FITRIANTI</t>
  </si>
  <si>
    <t>101/PID.SUS/TPK/2014/PN JKT.PST</t>
  </si>
  <si>
    <t>R. DRAJAD ADHYAKSA, M.T.</t>
  </si>
  <si>
    <t>KORUPSI PENGADAAN/ PEREMAJAAN BUS TRANSJAKARTA TA 2013 
 PRIMAIR : Pasal 2 ayat (1) jo Pasal 18 UU No.31/1999 jo UU No.20/2001 jo UU No.31/1999 jo Pasal 55 ayat (1) ke -1 KUHP; 
 SUBSIDIAIR : Pasal 3 jo Pasal 18 UU No.31/1999 jo Pasal 20/2001 jo Pasal 31/1999 jo Pasal 55 ayat (1) ke -1 KUHP;</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</si>
  <si>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</si>
  <si>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Jumat, 01 Mei 2015</t>
  </si>
  <si>
    <t>ACHMAD DINDIN JUNAEDI</t>
  </si>
  <si>
    <t>101/PID.SUS/TPK/2015/PN JKT.PST</t>
  </si>
  <si>
    <t>Dr. Ir. PARIATMONO, M.Sc</t>
  </si>
  <si>
    <t>PRIMAIR : 
 Pasal 2 ayat (1) UU No.31/1999 jo UU No.20/2001 jo Pasal 55 ayat (1) ke-1 KUHP. 
 SUBSIDAIR : 
 Pasal 3 UU No.31/1999 jo UU No.20/2001 jo Pasal 55 ayat (1) ke-1 KUHP.</t>
  </si>
  <si>
    <t>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</si>
  <si>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Kamis, 28 Jan. 2016</t>
  </si>
  <si>
    <t>Kamis, 21 Jan. 2016</t>
  </si>
  <si>
    <t>ARIF RAHMAN</t>
  </si>
  <si>
    <t>101/Pid.Sus-TPK/2016/PN Pn.Jkt.Pst</t>
  </si>
  <si>
    <t>BUDIANTO HALIM WIDJAJA</t>
  </si>
  <si>
    <t>Pencabutan Perkara Banding</t>
  </si>
  <si>
    <t>PERTAMA : 
 Pasal 5 ayat (1) huruf b UU No.31/1999 jo UU No.20/2001 jo Pasal 64 ayat (1) KUHP. 
 ATAU 
 KEDUA : 
 Pasal 13 UU No.31/1999 jo UU No.20/2001 jo Pasal 64 ayat (1) KUHP.</t>
  </si>
  <si>
    <t>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</si>
  <si>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Rabu, 22 Mar. 2017</t>
  </si>
  <si>
    <t>Jumat, 06 Jan. 2017</t>
  </si>
  <si>
    <t>MOHAMMAD IDRIS M.AMIN</t>
  </si>
  <si>
    <t>Afni Carolina</t>
  </si>
  <si>
    <t>101/Pid.Sus-TPK/2017/PN Jkt.Pst</t>
  </si>
  <si>
    <t>SUGITO</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</si>
  <si>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</si>
  <si>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</si>
  <si>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Senin, 24 Des. 2018</t>
  </si>
  <si>
    <t>Rabu, 25 Okt. 2017</t>
  </si>
  <si>
    <t>DIAH SITI BASARIAH</t>
  </si>
  <si>
    <t>IBNU BASUKI WIDODO</t>
  </si>
  <si>
    <t>ZAINAL ABIDIN</t>
  </si>
  <si>
    <t>YURIS DHETIAWAN</t>
  </si>
  <si>
    <t>101/Pid.Sus-TPK/2018/PN Jkt.Pst</t>
  </si>
  <si>
    <t>BUDI TJAHJONO</t>
  </si>
  <si>
    <t>Putusan</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</si>
  <si>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</si>
  <si>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</si>
  <si>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Rabu, 10 Apr. 2019</t>
  </si>
  <si>
    <t>FAHZAL HENDRY</t>
  </si>
  <si>
    <t>RIANTO ADAM PONTOH</t>
  </si>
  <si>
    <t>I WAYAN WIRJANA</t>
  </si>
  <si>
    <t>JULT MANDAPOT LUMBAN GAOL</t>
  </si>
  <si>
    <t>LUKI DWI NUGROHO, SH.</t>
  </si>
  <si>
    <t>AGNASIA MARLIANA TUBALAWONY</t>
  </si>
  <si>
    <t>102/PID.SUS/TPK/2014/PN JKT.PST</t>
  </si>
  <si>
    <t>Drs. HARIYONO,AAAI-K bin WISNU SAMAIN;</t>
  </si>
  <si>
    <t>PRIMAIR : Pasal 2 ayat (1) jo Pasal 18 UU No.31/1999 jo UU No.20/2001 jo UU No.31/1999 jo Pasal 55 ayat (1) ke - 1 KUHP; 
 SUBSIDIAIR : Pasal 3 jo Pasal 18 UU No.31/1999 jo UU No.20/2001 jo UU No.31/1999 jo Pasal 55 ayat (1) ke 1 KUHP;</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</si>
  <si>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</si>
  <si>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Selasa, 31 Mar. 2015</t>
  </si>
  <si>
    <t>Senin, 09 Mar. 2015</t>
  </si>
  <si>
    <t>102/PID.SUS/TPK/2015/PN JKT.PST</t>
  </si>
  <si>
    <t>Drs. SAMSIDI</t>
  </si>
  <si>
    <t>PRIMAIR : 
 Pasal 2 ayat (1) jo Pasal 18 UU No.31/1999 jo UU No.20/1001 jo Pasal 55 ayat (1) ke-1 KUHP jo Pasal 64 ayat (1) KUHP. 
 SUBSIDAIR : 
 Pasal 3 jo Pasal 18 UU No.31/1999 jo UU No.20/1001 jo Pasal 55 ayat (1) ke-1 KUHP jo Pasal 64 ayat (1) KUHP.</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</si>
  <si>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</si>
  <si>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Rabu, 14 Sep. 2016</t>
  </si>
  <si>
    <t>Kamis, 03 Des. 2015</t>
  </si>
  <si>
    <t>PAIDI</t>
  </si>
  <si>
    <t>102/Pid.Sus-TPK/2016/PN Pn.Jkt.Pst</t>
  </si>
  <si>
    <t>DJOKO UTOJO, SH</t>
  </si>
  <si>
    <t>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</si>
  <si>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</si>
  <si>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Rabu, 13 Sep. 2017</t>
  </si>
  <si>
    <t>Jumat, 17 Feb. 2017</t>
  </si>
  <si>
    <t>M. Miftah W.</t>
  </si>
  <si>
    <t>102/Pid.Sus-TPK/2017/PN Jkt.Pst</t>
  </si>
  <si>
    <t>JAROT BUDI PRABOWO</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</si>
  <si>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</si>
  <si>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Kamis, 07 Jun. 2018</t>
  </si>
  <si>
    <t>MARTHIN TURNIP</t>
  </si>
  <si>
    <t>102/Pid.Sus-TPK/2018/PN Jkt.Pst</t>
  </si>
  <si>
    <t>TAMIN SUKARDI</t>
  </si>
  <si>
    <t>KESATU : 
 Pasal 6 ayat (1) huruf a UU No.31/1999 jo UU No.20/2001 jo Pasal 55 ayat (1) ke-1 KUHP. 
 ATAU 
 KEDUA : 
 Pasal 5 ayat (1) huruf a UU No.31/1999 jo UU No.20/2001 jo Pasal 55 ayat (1) ke-1 KUHP. 
 ATAU 
 KETIGA : 
 Pasal 13 UU No.31/1999 jo UU No.20/2001 jo Pasal 55 ayat (1) ke-1 KUHP.</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</si>
  <si>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</si>
  <si>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Kamis, 04 Apr. 2019</t>
  </si>
  <si>
    <t>ROSMINA</t>
  </si>
  <si>
    <t>DUTA BASKARA</t>
  </si>
  <si>
    <t>103/PID.SUS/TPK/2014/PN JKT.PST</t>
  </si>
  <si>
    <t>Drs. MARTHIN FITHERS SIMARMATA, MM.</t>
  </si>
  <si>
    <t>PRIMAIR : Pasal 2 ayat (1)  jo Pasal 18 UU No.31/1999 jo UU No.20/2001 jo UU No.31/1999 jo Pasal 55 ayat (1) ke 1 KUHP; 
 SUBSIDIAIR : Pasal 3 jo Pasal  18 UU NO. 31/1999 jo UU No.20/2001 jo UU No.31/1999 jo Pasal 55 ayat (1) ke 1 KUHP;</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</si>
  <si>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</si>
  <si>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Selasa, 07 Apr. 2015</t>
  </si>
  <si>
    <t>103/PID.SUS/TPK/2015/PN JKT.PST</t>
  </si>
  <si>
    <t>SYAMSIR YUSFAN</t>
  </si>
  <si>
    <t>PERTAMA : 
 Pasal 12 huruf c UU No.31/1999 jo UU No.20/2001 jo Pasal 55 ayat (1) ke-1 KUHP jo Pasal 64 ayat  1 KUHP. 
 ATAU 
 KEDUA : 
 Pasal 11 UU No.31/1999 jo UU No.20/2001 jo Pasal 55 ayat (1) ke-1 KUHP jo Pasal 64 ayat  1 KUHP.</t>
  </si>
  <si>
    <t>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</si>
  <si>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Kamis, 17 Des. 2015</t>
  </si>
  <si>
    <t>SUMPENO</t>
  </si>
  <si>
    <t>103/Pid.Sus-TPK/2016/PN Pn.Jkt.Pst</t>
  </si>
  <si>
    <t>BUSTAMI HS</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</si>
  <si>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</si>
  <si>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Senin, 13 Mar. 2017</t>
  </si>
  <si>
    <t>Senin, 06 Mar. 2017</t>
  </si>
  <si>
    <t>103/Pid.Sus-TPK/2017/PN Jkt.Pst</t>
  </si>
  <si>
    <t>MAROLOP SAMOSIR</t>
  </si>
  <si>
    <t>PRIMAIR : 
 Pasal 2 ayat (1) jo Pasal 18 UU No.31/1999 jo UUY No.20/2001 jo Pasal 55 ayat (1) ke-1 KUHP. 
 SUBSIDAIR : 
 Pasal 3 jo Pasal 18 UU No.31/1999 jo UUY No.20/2001 jo Pasal 55 ayat (1) ke-1 KUHP.</t>
  </si>
  <si>
    <t>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</si>
  <si>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Kamis, 03 Mei 2018</t>
  </si>
  <si>
    <t>Rabu, 06 Des. 2017</t>
  </si>
  <si>
    <t>ASNAWI</t>
  </si>
  <si>
    <t>103/Pid.Sus-TPK/2018/PN Jkt.Pst</t>
  </si>
  <si>
    <t>HADI SETIAWAN</t>
  </si>
  <si>
    <t>Pemberitahuan Putusan</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</si>
  <si>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</si>
  <si>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Jumat, 05 Apr. 2019</t>
  </si>
  <si>
    <t>EKO BUDIARNO</t>
  </si>
  <si>
    <t>104/PID.SUS/TPK/2014/PN JKT.PST</t>
  </si>
  <si>
    <t>Ir. EKO BHARUNA</t>
  </si>
  <si>
    <t>PRIMAIR : Pasal 2 ayat (1) jo Pasal 18 UU No.31/1999 jo UU No.20/2001 jo UU No.31/1999 jo Pasal 55 ayat (1) ke - 1 jo Pasal 64 ayat (1) KUHP; 
 SUBSIDIAIR : Pasal 3 jo Pasal 18 UU No.31/1999 jo UU No.20/2001 jo UU No.31/1999 jo Pasal 55 ayat (1) ke - 1 jo Pasal 64 ayat (1) KUHP;</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</si>
  <si>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</si>
  <si>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Selasa, 14 Apr. 2015</t>
  </si>
  <si>
    <t>Senin, 23 Mar. 2015</t>
  </si>
  <si>
    <t>SINUNG HERMAWAN</t>
  </si>
  <si>
    <t>104/PID.SUS/TPK/2015/PN JKT.PST</t>
  </si>
  <si>
    <t>BAMBANG WIRATMADJI SOEHARTO</t>
  </si>
  <si>
    <t>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</si>
  <si>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</si>
  <si>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Senin, 23 Mei 2016</t>
  </si>
  <si>
    <t>Senin, 02 Nov. 2015</t>
  </si>
  <si>
    <t>104/Pid.Sus-TPK/2016/PN Pn.Jkt.Pst</t>
  </si>
  <si>
    <t>MUHAMMAD AFAN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</si>
  <si>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</si>
  <si>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Rabu, 20 Sep. 2017</t>
  </si>
  <si>
    <t>Jumat, 11 Agu. 2017</t>
  </si>
  <si>
    <t>104/Pid.Sus-TPK/2017/PN Jkt.Pst</t>
  </si>
  <si>
    <t>H. Budi Karya Irwanto, SE., ME</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</si>
  <si>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</si>
  <si>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Jumat, 11 Mei 2018</t>
  </si>
  <si>
    <t>Rabu, 09 Mei 2018</t>
  </si>
  <si>
    <t>104/Pid.Sus-TPK/2018/PN Jkt.Pst</t>
  </si>
  <si>
    <t>EDDY SINDORO</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</si>
  <si>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</si>
  <si>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</si>
  <si>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Selasa, 30 Apr. 2019</t>
  </si>
  <si>
    <t>Rabu, 06 Mar. 2019</t>
  </si>
  <si>
    <t>ABDUL BASIR</t>
  </si>
  <si>
    <t>105/PID.SUS/TPK/2014/PN JKT.PST</t>
  </si>
  <si>
    <t>UDHORO KASIH ANGGORO</t>
  </si>
  <si>
    <t>PRIMAIR : Pasal 2 ayat (1) jo Pasal 18 ayat (1) huruf b UU No.31/1999 jo UU No.20/2001 jo UU No.31/1999 jo Pasal 55 ayat (1) Ke -1 KUHP; 
 SUBSIDIAIR : Pasal 3 jo Pasal 18 ayat (1) huruf b UU No.31/1999 jo UU No.20/2001 jo UU No.31/1999 jo Pasal 55 ayat (1) Ke -1 KUHP;</t>
  </si>
  <si>
    <t>MENGADILI</t>
  </si>
  <si>
    <t>Kamis, 13 Agu. 2015</t>
  </si>
  <si>
    <t>Selasa, 17 Mar. 2015</t>
  </si>
  <si>
    <t>H. LUKIMANTO, SH.,MH</t>
  </si>
  <si>
    <t>R.IDA ISKANDIASTUTI, SH.</t>
  </si>
  <si>
    <t>105/PID.SUS/TPK/2015/PN JKT.PST</t>
  </si>
  <si>
    <t>Ir. H. ENDAD RACHMAT, MBT</t>
  </si>
  <si>
    <t>PRIMAIR : 
 Pasal 2 ayat (1) jo Pasal 18 UU No.31/1999 jo UU No.20/2001 jo Pasal 55 ayat (1) ke-1 KUHP. 
 SUBSIDAIR : 
 Pasal 3 jo Pasal 18 UU No.31/1999 jo UU No.20/2001 jo Pasal 55 ayat (1) ke-1 KUHP.</t>
  </si>
  <si>
    <t>Mengadili... 
 1. Menyatakan ...dst</t>
  </si>
  <si>
    <t>Senin, 08 Agu. 2016</t>
  </si>
  <si>
    <t>Senin, 25 Jan. 2016</t>
  </si>
  <si>
    <t>105/Pid.Sus-TPK/2016/PN Pn.Jkt.Pst</t>
  </si>
  <si>
    <t>Ir. MIMI RAHMIATI, MSi</t>
  </si>
  <si>
    <t>Tidak Memenuhi Syarat Formil</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</si>
  <si>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</si>
  <si>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Selasa, 07 Mar. 2017</t>
  </si>
  <si>
    <t>Rabu, 22 Feb. 2017</t>
  </si>
  <si>
    <t>HERLAN J BUTAR BUTAR</t>
  </si>
  <si>
    <t>105/Pid.Sus-TPK/2017/PN Jkt.Pst</t>
  </si>
  <si>
    <t>RENI M. PASARIBU</t>
  </si>
  <si>
    <t>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</si>
  <si>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Rabu, 10 Jan. 2018</t>
  </si>
  <si>
    <t>ZUHERNA, SH.</t>
  </si>
  <si>
    <t>Rabu, 08 Mei 2019</t>
  </si>
  <si>
    <t>106/PID.SUS/TPK/2014/PN JKT.PST</t>
  </si>
  <si>
    <t>MOCHAMAD SALEH</t>
  </si>
  <si>
    <t>Putusan Banding</t>
  </si>
  <si>
    <t>PRIMAIR : Pasal 2 ayat (1) jo Pasal 18 ayat (1) huruf b UU No.31/1999 jo UU No.20/2001 jo UU No.31/1999 jo Pasal 55 ayat (1) KE - 1 KUHP; 
 SUBSIDIAIR : Pasal 3 jo Pasal 18 ayat (1) huruf b UU No.31/1999 jo UU No.20/2001 jo UU No.31/1999 jo Pasal 55 ayat (1) KE - 1 KUHP;</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</si>
  <si>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</si>
  <si>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Kamis, 30 Apr. 2015</t>
  </si>
  <si>
    <t>TRIONO RAHYUDI</t>
  </si>
  <si>
    <t>DRH. AGUS CHANDRA RULLY</t>
  </si>
  <si>
    <t>106/PID.SUS/TPK/2015/PN JKT.PST</t>
  </si>
  <si>
    <t>Ir. DJADJAT SUDRADJAT</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</si>
  <si>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</si>
  <si>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Senin, 14 Mar. 2016</t>
  </si>
  <si>
    <t>106/Pid.Sus-TPK/2016/PN Pn.Jkt.Pst</t>
  </si>
  <si>
    <t>TOKIJAN SIMARMATA</t>
  </si>
  <si>
    <t>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</si>
  <si>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Rabu, 12 Apr. 2017</t>
  </si>
  <si>
    <t>Dahlan</t>
  </si>
  <si>
    <t>YETTI, SH.</t>
  </si>
  <si>
    <t>106/Pid.Sus-TPK/2017/PN Jkt.Pst</t>
  </si>
  <si>
    <t>M. CHUTOBI, BE</t>
  </si>
  <si>
    <t>PRIMAIR : 
 Pasal 2 ayat (1) jo Pasal 18 UU No.31/1999 jo UUY No.20/2001 jo Pasal 55 ayat (1) ke-1 KUHP jo Pasal 65 ayat (1) KUHP. 
 SUBSIDAIR : 
 Pasal 3 jo Pasal 18 UU No.31/1999 jo UUY No.20/2001 jo Pasal 55 ayat (1) ke-1 KUHP jo Pasal 65 ayat (1) KUHP.</t>
  </si>
  <si>
    <t>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</si>
  <si>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Senin, 15 Jan. 2018</t>
  </si>
  <si>
    <t>Senin, 18 Des. 2017</t>
  </si>
  <si>
    <t>MILIA KURNIAWAN</t>
  </si>
  <si>
    <t>107/PID.SUS/TPK/2014/PN JKT.PST</t>
  </si>
  <si>
    <t>Ir. ERMA BUDYANTO, MS.</t>
  </si>
  <si>
    <t>PRIMAIR : Pasal 2 ayat (1)  jo Pasal 18 ayat (1) huruf b UU No.31/1999 jo UU No.20/2001 jo UU No.31/1999 jo Pasal 55 ayat (1) KE - 1 KUHP; 
 SUBSIDIAIR : Pasal 3 jo Pasal 18 ayat (1) huruf b UU No.31/1999 jo UU No.20/2001 jo UU No.31/1999 jo Pasal 55 ayat (1) KE - 1 KUHP;</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</si>
  <si>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</si>
  <si>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Rabu, 06 Mei 2015</t>
  </si>
  <si>
    <t>107/PID.SUS/TPK/2015/PN JKT.PST</t>
  </si>
  <si>
    <t>Ir. SUDARYANTO SUDARGO, MBA</t>
  </si>
  <si>
    <t>KESATU : 
 Pasal 5 ayat (2) UU No.31/1999 jo UU No.20/2001. 
 ATAU 
 KEDUA : 
 Pasal 11 UU No.31/1999 jo UU No.20/2001. 
 ATAU 
 KETIGA  : 
 Pasal 12 huruf a UU No.31/1999 jo UU No.20/2001. 
 ATAU 
 KEEMPAT : 
 Pasal 12 hurf b UU No.31/1999 jo UU No.20/2001. 
 ATAU 
 KELIMA : 
 Pasal 12 B UU No.31/1999 jo UU No.20/2001.</t>
  </si>
  <si>
    <t>MENGADILI 
 1. menyatakan hak menuntut hukuman terhadap terdakwa Ir.SUDARYANTO SUDARGO,MBA dalam perkara nomor  107/PID.SUS/TPK/2015/PN.JKT.PST GUGUR  karena terdakwa   meninggal dunia; 
 2. membebankan biaya perkara kepada negara;</t>
  </si>
  <si>
    <t>Kamis, 08 Okt. 2015</t>
  </si>
  <si>
    <t>Kamis, 01 Okt. 2015</t>
  </si>
  <si>
    <t>SUTARJO</t>
  </si>
  <si>
    <t>SURADI</t>
  </si>
  <si>
    <t>107/Pid.Sus-TPK/2016/PN Pn.Jkt.Pst</t>
  </si>
  <si>
    <t>dr. BAMBANG SARDJONO, MPH</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</si>
  <si>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</si>
  <si>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Jumat, 17 Mar. 2017</t>
  </si>
  <si>
    <t>SURMA, SH.</t>
  </si>
  <si>
    <t>107/Pid.Sus-TPK/2017/PN Jkt.Pst</t>
  </si>
  <si>
    <t>Muhammad Helmi Kamal Lubis</t>
  </si>
  <si>
    <t>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</si>
  <si>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</si>
  <si>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Rabu, 28 Feb. 2018</t>
  </si>
  <si>
    <t>Senin, 29 Jan. 2018</t>
  </si>
  <si>
    <t>108/PID.SUS/TPK/2014/PN JKT.PST</t>
  </si>
  <si>
    <t>MUHAMAD ALI SODIQIN</t>
  </si>
  <si>
    <t>Senin, 14 Sep. 2015</t>
  </si>
  <si>
    <t>Selasa, 24 Feb. 2015</t>
  </si>
  <si>
    <t>108/PID.SUS/TPK/2015/PN JKT.PST</t>
  </si>
  <si>
    <t>RADEN SUPRAPTO</t>
  </si>
  <si>
    <t>KESATU : 
 Pasal 11 UU No.31/1999 jo UU No.20/2001 jo Pasal 65 KUHP. 
 ATAU 
 KEDUA : 
 Pasal 12 e UU No.31/1999 jo UU No.20/2001 jo Pasal 65 KUHP. 
 ATAU 
 KETIGA : 
 Pasal 12 B UU No.31/1999 jo UU No.20/2001 jo Pasal 65 KUHP.</t>
  </si>
  <si>
    <t>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</si>
  <si>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Jumat, 22 Apr. 2016</t>
  </si>
  <si>
    <t>Senin, 18 Jan. 2016</t>
  </si>
  <si>
    <t>108/Pid.Sus-TPK/2016/PN Pn.Jkt.Pst</t>
  </si>
  <si>
    <t>Drs. DASIKIN, M.Pd</t>
  </si>
  <si>
    <t>PERTAMA 
 Primair : 
 Pasal 2 ayat (1) jo Pasal 18 ayat (1) hhuruf b UU No.31/1999 jo UU No.20/2001 jo Pasal 55 ayat (1) ke-1KUHP. 
 Subsidair : 
 Pasal 3 jo Pasal 18 ayat (1) hhuruf b UU No.31/1999 jo UU No.20/2001 jo Pasal 55 ayat (1) ke-1KUHP. 
 ATAU 
 KEDUA : 
 Pasal 11 UU No.31/1999 jo UU No.20/2001</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</si>
  <si>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</si>
  <si>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Selasa, 18 Apr. 2017</t>
  </si>
  <si>
    <t>Jumat, 10 Mar. 2017</t>
  </si>
  <si>
    <t>dahlan</t>
  </si>
  <si>
    <t>108/Pid.Sus-TPK/2017/PN Jkt.Pst</t>
  </si>
  <si>
    <t>UPIK ROSALINA WASRIN</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</si>
  <si>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</si>
  <si>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</si>
  <si>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Rabu, 17 Jan. 2018</t>
  </si>
  <si>
    <t>T.M PAKPAHAN, SH., MH.</t>
  </si>
  <si>
    <t>109/PID.SUS/TPK/2014/PN JKT.PST</t>
  </si>
  <si>
    <t>R. RINA LUCIANA SASMITAWIDJAYA</t>
  </si>
  <si>
    <t>PRIMAIR : Pasal 2 ayat (1) jo Pasal 18 UU No. 31/1999 jo UU No.20/2001 jo UU No.31/1999 jo Pasal 55 ayat (1) ke 1 KUHP jo Pasal 64 ayat (1) KUHP; 
 SUBSIDIAIR : Pasal 3 jo Pasal 18 UU No. 31/1999 jo UU No.20/2001 jo UU No.31/1999 jo Pasal 55 ayat (1) ke 1 KUHP jo Pasal 64 ayat (1) KUHP;</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</si>
  <si>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</si>
  <si>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Rabu, 29 Apr. 2015</t>
  </si>
  <si>
    <t>109/PID.SUS/TPK/2015/PN JKT.PST</t>
  </si>
  <si>
    <t>H. BUDI ANTONI ALJUFRI</t>
  </si>
  <si>
    <t>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</si>
  <si>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</si>
  <si>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Senin, 07 Mar. 2016</t>
  </si>
  <si>
    <t>Kamis, 14 Jan. 2016</t>
  </si>
  <si>
    <t>SUZANA BUDI ANTONI</t>
  </si>
  <si>
    <t>109/Pid.Sus-TPK/2016/PN Pn.Jkt.Pst</t>
  </si>
  <si>
    <t>Fahmi Zulfikar Hasibuan, SH</t>
  </si>
  <si>
    <t>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</si>
  <si>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Selasa, 21 Mar. 2017</t>
  </si>
  <si>
    <t>109/Pid.Sus-TPK/2017/PN Jkt.Pst</t>
  </si>
  <si>
    <t>RENDY LEON TUA SIAHAAN</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</si>
  <si>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</si>
  <si>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Senin, 19 Feb. 2018</t>
  </si>
  <si>
    <t>TOLHAS B.H</t>
  </si>
  <si>
    <t>RUDI SIAHAAN</t>
  </si>
  <si>
    <t>11/PID.SUS/TPK/2012/PN.</t>
  </si>
  <si>
    <t>ZULFAN LUBIS</t>
  </si>
  <si>
    <t>KESATU 
 PRIMAIR :</t>
  </si>
  <si>
    <t>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</si>
  <si>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Rabu, 22 Agu. 2012</t>
  </si>
  <si>
    <t>11/PID.SUS/TPK/2013/PN.JKT.PST</t>
  </si>
  <si>
    <t>SOFYAN SIDI UMAR</t>
  </si>
  <si>
    <t>PRIMAIR : Pasal 2 (1) UU No.31/1999 jo. UU No.20/2001 jo No. 31/1999 jo Pasal 55 (1) ke 1 KUHP 
 SUBSIDIAIR : Pasal 3UU No.31/1999 jo. UU No.20/2001 jo No. 31/1999 jo Pasal 55 (1) ke 1 KUHP</t>
  </si>
  <si>
    <t>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</si>
  <si>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Senin, 16 Des. 2013</t>
  </si>
  <si>
    <t>ZULFIKRI, SH</t>
  </si>
  <si>
    <t>11/PID.SUS/TPK/2014/PN.JKT.PST</t>
  </si>
  <si>
    <t>IR. KAHARUDIN, MM.</t>
  </si>
  <si>
    <t xml:space="preserve">Pasal 2 (1) jo Pasal 18 UU No.31/1999 jo. UU No.20/2001 jo. Pasal 55 (1) ke-1 jo. Pasal 64 (1) KUHP 
 // &lt;![CDATA[
var vglnk = { api_url: '//api.viglink.com/api', key: 'a187ca0f52aa99eb8b5c172d5d93c05b' };
// ]]&gt; 
</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</si>
  <si>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</si>
  <si>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Rabu, 27 Agu. 2014</t>
  </si>
  <si>
    <t>Senin, 07 Jul. 2014</t>
  </si>
  <si>
    <t>BUDI H. PANJAITAN</t>
  </si>
  <si>
    <t>NOER ADI, SH.</t>
  </si>
  <si>
    <t>ADI NURYADIN, SH.</t>
  </si>
  <si>
    <t>LUCIO MARTHA, SH.</t>
  </si>
  <si>
    <t>ERYANA GANDA N., SH.</t>
  </si>
  <si>
    <t>FX. DIDIC AGUS IRIANTO, SH.</t>
  </si>
  <si>
    <t>11/PID.SUS/TPK/2015/PN JKT.PST</t>
  </si>
  <si>
    <t>RAJA BONARAN SITUMEANG</t>
  </si>
  <si>
    <t>PRIMAIR : 
 Pasal 6 ayat (1) huruf a UU RI Nomor 31/1999 jo UU RI Nomor 20/2001 jo UU RI Nomor 31/1999. 
 SUBSDIAIR : 
 Pasal 13 UU RI Nomor 31/1999 jo UU RI Nomor 20/2001 jo UU RI Nomor 31/1999 jo Pasal 55 ayat (1) ke -1 KUHP</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</si>
  <si>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</si>
  <si>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Rabu, 03 Jun. 2015</t>
  </si>
  <si>
    <t>Senin, 11 Mei 2015</t>
  </si>
  <si>
    <t>11/Pid.Sus-TPK/2016/PN JKT.PST</t>
  </si>
  <si>
    <t>Rino Lande, ST</t>
  </si>
  <si>
    <t>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</si>
  <si>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Kamis, 23 Jun. 2016</t>
  </si>
  <si>
    <t>11/Pid.Sus-TPK/2017/PN Pn.Jkt.Pst</t>
  </si>
  <si>
    <t>Drs. ZULKARNAEN bin BUJANG</t>
  </si>
  <si>
    <t>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</si>
  <si>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Rabu, 04 Apr. 2018</t>
  </si>
  <si>
    <t>11/Pid.Sus-TPK/2018/PN Jkt.Pst</t>
  </si>
  <si>
    <t>ADITYA ANUGRAH MOHA</t>
  </si>
  <si>
    <t>KESATU: 
 pasal 5 ayat (1) ke - 1 huruf a UU no.31/1999 jo UU no 20/2001 
 DAN 
 KEDUA (KHUSUS UNTUK TERDAKWA ADITYA ANUGRAH MOHA ) 
 PERTAMA 
 pasal 6 ayat (1) huruf a UU NO. 31/1999 JO. no. 20/2001 
 ATAU 
 KEDUA 
 pasal 13 UU NO. 31/1999 JO no. 20/2001</t>
  </si>
  <si>
    <t>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</si>
  <si>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Jumat, 08 Jun. 2018</t>
  </si>
  <si>
    <t>Rabu, 06 Jun. 2018</t>
  </si>
  <si>
    <t>SUNDARNI</t>
  </si>
  <si>
    <t>110/PID.SUS/TPK/2014/PN JKT.PST</t>
  </si>
  <si>
    <t>RAHMAN NIDI, SE.,M.Si</t>
  </si>
  <si>
    <t>PRIMAIR : Pasal 2 ayat (1) jo Pasal 18 UU No.31/1999 jo UU No.20/2001 jo UU No.31/1999 jo Pasal 55 ayat (1) ke 1 KUHP jo Pasal 65 ayat (1) KUHP; 
 SUBSIDIAIR : Pasal 13 UU No.31/1999 jo UU No.20/2001 jo UU No.31/1999 jo Pasal 55 ayat (1) ke 1 KUHP jo Pasal 65 ayat (1) KUHP;</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</si>
  <si>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</si>
  <si>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Rabu, 25 Mar. 2015</t>
  </si>
  <si>
    <t>Rabu, 25 Feb. 2015</t>
  </si>
  <si>
    <t>Bertha W.</t>
  </si>
  <si>
    <t>110/PID.SUS/TPK/2015/PN JKT.PST</t>
  </si>
  <si>
    <t>Ir. JERO WACIK, SE</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</si>
  <si>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</si>
  <si>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</si>
  <si>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Kamis, 18 Feb. 2016</t>
  </si>
  <si>
    <t>Selasa, 09 Feb. 2016</t>
  </si>
  <si>
    <t>TITO SUHUD</t>
  </si>
  <si>
    <t>110/Pid.Sus-TPK/2016/PN Pn.Jkt.Pst</t>
  </si>
  <si>
    <t>MUHAMMAD FIRMANSYAH, SE</t>
  </si>
  <si>
    <t>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</si>
  <si>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110/Pid.Sus-TPK/2017/PN Jkt.Pst</t>
  </si>
  <si>
    <t>Pahala Tua, S.Sos., MM alias Pahala Tua Sidauruk</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</si>
  <si>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</si>
  <si>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Kamis, 22 Mar. 2018</t>
  </si>
  <si>
    <t>Selasa, 20 Mar. 2018</t>
  </si>
  <si>
    <t>Seremita Purba</t>
  </si>
  <si>
    <t>111/PID.SUS/TPK/2014/PN JKT.PST</t>
  </si>
  <si>
    <t>ROMI HERTON</t>
  </si>
  <si>
    <t>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</si>
  <si>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</si>
  <si>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Selasa, 21 Apr. 2015</t>
  </si>
  <si>
    <t>MASYITO</t>
  </si>
  <si>
    <t>111/PID.SUS/TPK/2015/PN JKT.PST</t>
  </si>
  <si>
    <t>AMIR HAMZAH</t>
  </si>
  <si>
    <t>PERTAMA : 
 Pasal 6 ayat (1) huruf a UU No.31/1999 jo UU No.20/2001 jo Pasal 55 ayat (1) ke-1 KUHP. 
 ATAU 
 KEDUA : 
 Pasal 13 UU No.31/1999 jo UU No.20/2001 jo Pasal 55 ayat (1) ke-1 KUHP.</t>
  </si>
  <si>
    <t>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</si>
  <si>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Rabu, 20 Jan. 2016</t>
  </si>
  <si>
    <t>Senin, 21 Des. 2015</t>
  </si>
  <si>
    <t>SITI AGUSTIATI</t>
  </si>
  <si>
    <t>KASMIN</t>
  </si>
  <si>
    <t>111/Pid.Sus-TPK/2016/PN Pn.Jkt.Pst</t>
  </si>
  <si>
    <t>HARRY LO</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</si>
  <si>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</si>
  <si>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Kamis, 18 Mei 2017</t>
  </si>
  <si>
    <t>111/Pid.Sus-TPK/2017/PN Jkt.Pst</t>
  </si>
  <si>
    <t>Ir. Herning Wahyuningsih, MT</t>
  </si>
  <si>
    <t>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</si>
  <si>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Rabu, 28 Mar. 2018</t>
  </si>
  <si>
    <t>Rabu, 21 Feb. 2018</t>
  </si>
  <si>
    <t>ALDINO HERYANTO</t>
  </si>
  <si>
    <t>112/PID.SUS/TPK/2014/PN JKT.PST</t>
  </si>
  <si>
    <t>MUHTAR EPENDY</t>
  </si>
  <si>
    <t>KESATU : Pasal 21 UU RI No.31/1999 jo UU No.20/2001 jo UU RI No.31/1999 jo Pasal 64 ayat (1) KUHP; 
 DAN 
 KEDUA : Pasal 22 jo Pasal 35 UU RI No.31/1999 jo UU RI No.20/2001 jo UU RI No.31/1999.</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</si>
  <si>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</si>
  <si>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Jumat, 20 Mar. 2015</t>
  </si>
  <si>
    <t>Kamis, 05 Mar. 2015</t>
  </si>
  <si>
    <t>112/PID.SUS/TPK/2015/PN JKT.PST</t>
  </si>
  <si>
    <t>MUHAMMAD IQBAL</t>
  </si>
  <si>
    <t>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</si>
  <si>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Senin, 11 Jan. 2016</t>
  </si>
  <si>
    <t>112/Pid.Sus-TPK/2016/PN Pn.Jkt.Pst</t>
  </si>
  <si>
    <t>IRMAN GUSMAN</t>
  </si>
  <si>
    <t>PERTAMA : 
 Pasal 12 huruf b UU No.31/1999 jo UU No.20/2001. 
 ATAU 
 KEDUA : 
 Pasal 11 UU No.31/1999 jo UU No.20/2001.</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</si>
  <si>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</si>
  <si>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Kamis, 07 Sep. 2017</t>
  </si>
  <si>
    <t>Senin, 20 Feb. 2017</t>
  </si>
  <si>
    <t>NAWAWI POMOLANGO, SH.</t>
  </si>
  <si>
    <t>112/Pid.Sus-TPK/2017/PN Jkt.Pst</t>
  </si>
  <si>
    <t>Rochmadi Saptogiri</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</si>
  <si>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</si>
  <si>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</si>
  <si>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Senin, 19 Mar. 2018</t>
  </si>
  <si>
    <t>Senin, 05 Mar. 2018</t>
  </si>
  <si>
    <t>113/PID.SUS/TPK/2014/PN JKT.PST</t>
  </si>
  <si>
    <t>BINDU PANJAITAN</t>
  </si>
  <si>
    <t>PRIMAIR : Pasal 2 ayat (1) jo Pasal 18 ayat (1) UU RI No.31/1999 jo UU RI No.20/2001 jo UU RI No.31/1999 jo Pasal 55 ayat (1) KUHP; 
 SUBSIDIAIR : Pasal 3 jo Pasal 18 ayat (1) UU RI No.31/1999 jo UU RI No.20/2001 jo UU RI No.31/1999 jo Pasal 55 ayat (1) KUHP;</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</si>
  <si>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</si>
  <si>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Jumat, 13 Feb. 2015</t>
  </si>
  <si>
    <t>Kamis, 22 Jan. 2015</t>
  </si>
  <si>
    <t>HERLANGGA WISNU M,SH.</t>
  </si>
  <si>
    <t>113/PID.SUS/TPK/2015/PN JKT.PST</t>
  </si>
  <si>
    <t>BAMBANG WIJAYANTO, SH., MM</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</si>
  <si>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</si>
  <si>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Selasa, 29 Des. 2015</t>
  </si>
  <si>
    <t>113/Pid.Sus-TPK/2016/PN Pn.Jkt.Pst</t>
  </si>
  <si>
    <t>XAVERIANDY SUTANTO</t>
  </si>
  <si>
    <t>PERTAMA : 
 Pasal 5 ayat (1) huruf b UU No.31/1999 jo UU No.20/2001 jo Pasal 55 ayat (1) ke-1 KUHP. 
 ATAU 
 KEDUA : 
 Pasal 13 UU No.31/1999 jo UU No.20/2001 jo Pasal 55 ayat (1) ke-1 KUHP.</t>
  </si>
  <si>
    <t>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</si>
  <si>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MEMI</t>
  </si>
  <si>
    <t>113/Pid.Sus-TPK/2017/PN Jkt.Pst</t>
  </si>
  <si>
    <t>ALI SADLI</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</si>
  <si>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</si>
  <si>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</si>
  <si>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Kamis, 29 Mar. 2018</t>
  </si>
  <si>
    <t>114/PID.SUS/TPK/2014/PN JKT.PST</t>
  </si>
  <si>
    <t>Brigjen Polisi DRS.DIDIK PURNOMO, M.Si</t>
  </si>
  <si>
    <t>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</si>
  <si>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</si>
  <si>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Selasa, 19 Mei 2015</t>
  </si>
  <si>
    <t>Rabu, 22 Apr. 2015</t>
  </si>
  <si>
    <t>114/PID.SUS/TPK/2015/PN JKT.PST</t>
  </si>
  <si>
    <t>RAYA NAINGGOLAN</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</si>
  <si>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</si>
  <si>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Kamis, 11 Agu. 2016</t>
  </si>
  <si>
    <t>Kamis, 07 Jan. 2016</t>
  </si>
  <si>
    <t>114/Pid.Sus-TPK/2016/PN Pn.Jkt.Pst</t>
  </si>
  <si>
    <t>ARIS HADIANTO</t>
  </si>
  <si>
    <t>PERTAMA : 
 Pasal 5 ayat (1) huruf b UU No.31/1999 jo UU No.20/2001. 
 ATAU 
 KEDUA : 
 Pasal 13 UU No.31/1999 jo UU No.20/2001.</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</si>
  <si>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</si>
  <si>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Selasa, 11 Jul. 2017</t>
  </si>
  <si>
    <t>Jumat, 20 Jan. 2017</t>
  </si>
  <si>
    <t>114/Pid.Sus-TPK/2017/PN Jkt.Pst</t>
  </si>
  <si>
    <t>DASEP AHMADI</t>
  </si>
  <si>
    <t>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</si>
  <si>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</si>
  <si>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Kamis, 19 Jul. 2018</t>
  </si>
  <si>
    <t>Rabu, 25 Apr. 2018</t>
  </si>
  <si>
    <t>115/PID.SUS/TPK/2014/PN JKT.PST</t>
  </si>
  <si>
    <t>VERA ANGGRAENI</t>
  </si>
  <si>
    <t>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</si>
  <si>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Rabu, 11 Mar. 2015</t>
  </si>
  <si>
    <t>LISNUR FAUZIAH, SH.</t>
  </si>
  <si>
    <t>115/PID.SUS/TPK/2015/PN JKT.PST</t>
  </si>
  <si>
    <t>RISDA ESTER MARTINI alias RISDA</t>
  </si>
  <si>
    <t>PRIMAIR : 
 Pasal 2 ayat(1) jo Pasal 18 UU No.31/1999 jo UU No.20/2001 jo Pasal 55 ayat (1) KUHP. 
 SUBSIDAIR : 
 Pasal 3 jo Pasal 18 UU No.31/1999 jo UU No.20/2001 jo Pasal 55 ayat (1) KUHP.</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</si>
  <si>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</si>
  <si>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Rabu, 25 Mei 2016</t>
  </si>
  <si>
    <t>Senin, 01 Feb. 2016</t>
  </si>
  <si>
    <t>RONALD T.M</t>
  </si>
  <si>
    <t>115/Pid.Sus-TPK/2016/PN Pn.Jkt.Pst</t>
  </si>
  <si>
    <t>MUHAMMAD SANTOSO</t>
  </si>
  <si>
    <t>PRIMAIR : 
 Pasal 12 huruf c UU No.31/1999 jo UU No.20/2001 jo Pasal 55 ayat (1) ke-1 KUHP. 
 SUBSIDAIR : 
 Pasal 12 huruf b UU No.31/1999 jo UU No.20/2001 jo Pasal 55 ayat (1) ke-1 KUHP. 
 LEBIH SUBSIDAIR : 
 Pasal 11 UU No.31/1999 jo UU No.20/2001 jo Pasal 55 ayat (1) ke-1 KUHP.</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</si>
  <si>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</si>
  <si>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Kamis, 23 Feb. 2017</t>
  </si>
  <si>
    <t>Rabu, 01 Feb. 2017</t>
  </si>
  <si>
    <t>115/Pid.Sus-TPK/2017/PN Jkt.Pst</t>
  </si>
  <si>
    <t>PIATOR SIMBOLON, ST</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</si>
  <si>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</si>
  <si>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Senin, 23 Apr. 2018</t>
  </si>
  <si>
    <t>Rabu, 07 Mar. 2018</t>
  </si>
  <si>
    <t>FEBBY SALAHUDDIN, S.Kom, SH</t>
  </si>
  <si>
    <t>116/PID.SUS/TPK/2014/PN JKT.PST</t>
  </si>
  <si>
    <t>GULAT MEDALI EMAS MANURUNG</t>
  </si>
  <si>
    <t>PRIMAIR : Pasal 5 ayat (1) huruf  b UU RI. No.31/1999 jo UU RI No 20/2001 jo UU RI NO.31/1999. 
 SUBSIDIAIR : Pasal 13 UU RI. No.31/1999 jo UU RI No 20/2001 jo UU RI NO.31/1999.</t>
  </si>
  <si>
    <t>Selasa, 12 Mei 2015</t>
  </si>
  <si>
    <t>KRESNO ANTO WIBOWO, SH.,MH.</t>
  </si>
  <si>
    <t>116/PID.SUS/TPK/2015/PN JKT.PST</t>
  </si>
  <si>
    <t>NURSAF IMANSYAH</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</si>
  <si>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</si>
  <si>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Kamis, 13 Okt. 2016</t>
  </si>
  <si>
    <t>116/Pid.Sus-TPK/2016/PN Pn.Jkt.Pst</t>
  </si>
  <si>
    <t>SRI ASTUTI</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</si>
  <si>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</si>
  <si>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Kamis, 19 Jan. 2017</t>
  </si>
  <si>
    <t>116/Pid.Sus-TPK/2017/PN Jkt.Pst</t>
  </si>
  <si>
    <t>AKHMAD ZAINI</t>
  </si>
  <si>
    <t>PRIMAIR : 
 Pasal 5 ayat (1) huruf a UU No.31/1999 jo UU No.20/2001 jo Pasal 55 ayat (1) ke-1 KUHP Jo Pasal 64 ayat (1) KUHP. 
 SUBSIDAIR : 
 Pasal 13 UU No.31/1999 jo UU No.20/2001 jo Pasal 55 ayat (1) ke-1 KUHP Jo Pasal 64 ayat (1) KUHP.</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</si>
  <si>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</si>
  <si>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Kamis, 01 Feb. 2018</t>
  </si>
  <si>
    <t>Kamis, 11 Jan. 2018</t>
  </si>
  <si>
    <t>117/PID.SUS/TPK/2014/PN JKT.PST</t>
  </si>
  <si>
    <t>MACHFUD SUROSO</t>
  </si>
  <si>
    <t>PERTAMA : 
 Pasal 2 ayat (1) jo Pasal 18 UU RI Nomor 31/1999 jo UU RI Nomor 20/2001 jo UU RI Nomor 31/1999 jo Pasal 55 Ayat (1) ke 1 KUH Pidana ; 
 ATAU KEDUA : 
 Pasal 3 jo Pasal 18 UU RI Nomor 31/1999 jo UU RI Nomor 20/2001 jo UU RI Nomor 31/1999 jo Pasal 55 Ayat (1) ke 1 KUH Pidana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</si>
  <si>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</si>
  <si>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Rabu, 01 Apr. 2015</t>
  </si>
  <si>
    <t>117/PID.SUS/TPK/2015/PN JKT.PST</t>
  </si>
  <si>
    <t>RAMSES SIHOMBING</t>
  </si>
  <si>
    <t>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</si>
  <si>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Jumat, 27 Mei 2016</t>
  </si>
  <si>
    <t>Selasa, 02 Feb. 2016</t>
  </si>
  <si>
    <t>117/Pid.Sus-TPK/2016/PN Pn.Jkt.Pst</t>
  </si>
  <si>
    <t>I PUTU SUDIARTANA</t>
  </si>
  <si>
    <t>KESATU 
 Pertama : 
 Pasal 12 huruf a UU No.31/1999 jo UU No.20/2001 jo Pasal 55 ayat (1) ke-1 KUHP. 
 Atau 
 Kedua : 
 Pasal 11 UU No.31/1999 jo UU No.20/2001 jo Pasal 55 ayat (1) ke-1 KUHP. 
 DAN 
 KEDUA : 
 Pasal 12 B UU No.31/1999 jo UU No.20/2001.</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</si>
  <si>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</si>
  <si>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Rabu, 19 Apr. 2017</t>
  </si>
  <si>
    <t>Rabu, 08 Mar. 2017</t>
  </si>
  <si>
    <t>117/Pid.Sus-TPK/2017/PN Jkt.Pst</t>
  </si>
  <si>
    <t>ADI PUTRA KURNIAWAN</t>
  </si>
  <si>
    <t>PERTAMA : 
 Pasal 5 ayat (1) huruf b UU No.31/1999 jo UU No.20/2001 jo Pasal 55 ayat (1) ke-1 KUHP Jo Pasal 64 ayat (1) KUHP. 
 ATAU 
 KEDUA: 
 Pasal 13 UU No.31/1999 jo UU No.20/2001 jo Pasal 55 ayat (1) ke-1 KUHP Jo Pasal 64 ayat (1) KUHP.</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</si>
  <si>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</si>
  <si>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Kamis, 18 Jan. 2018</t>
  </si>
  <si>
    <t>SUNARSO</t>
  </si>
  <si>
    <t>DIAN HAMISENA</t>
  </si>
  <si>
    <t>118/PID.SUS/TPK/2014/PN JKT.PST</t>
  </si>
  <si>
    <t>ARIF JAFAR</t>
  </si>
  <si>
    <t>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</si>
  <si>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Selasa, 09 Jun. 2015</t>
  </si>
  <si>
    <t>Rabu, 15 Apr. 2015</t>
  </si>
  <si>
    <t>118/PID.SUS/TPK/2015/PN JKT.PST</t>
  </si>
  <si>
    <t>SUDJADI</t>
  </si>
  <si>
    <t>KESATU 
 PRIMAIR : 
 Pasal 2 ayat (1) jo Pasal 18 UU No.31/1999 jo UU No.20/2001. 
 SUBSIDAIR : 
 Pasal 3 jo Pasal 18 UU No.31/1999 jo UU No.20/2001. 
 ATAU 
 KEDUA : 
 Pasal 5 jo Pasal 18 UU No.31/1999 jo UU No.20/2001.</t>
  </si>
  <si>
    <t>Rabu, 30 Des. 2015</t>
  </si>
  <si>
    <t>118/Pid.Sus-TPK/2016/PN Pn.Jkt.Pst</t>
  </si>
  <si>
    <t>Endang bin Atmadja</t>
  </si>
  <si>
    <t>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</si>
  <si>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Rabu, 05 Apr. 2017</t>
  </si>
  <si>
    <t>118/Pid.Sus-TPK/2017/PN Jkt.Pst</t>
  </si>
  <si>
    <t>YUNUS NAFIK</t>
  </si>
  <si>
    <t>PRIMAIR : 
 Pasal 5 ayat (1) huruf a UU No.31/1999 Jo UU No.20/2001 Jo Pasal 55 ayat (1) ke-1 KUHP Jo Pasal 64 ayat (1) KUHP. 
 SUBSIDAIR : 
 Pasal 13 UU No.31/1999 Jo UU No.20/2001 Jo Pasal 55 ayat (1) ke-1 KUHP Jo Pasal 64 ayat (1) KUHP.</t>
  </si>
  <si>
    <t>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</si>
  <si>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Senin, 22 Jan. 2018</t>
  </si>
  <si>
    <t>119/PID.SUS/TPK/2014/PN JKT.PST</t>
  </si>
  <si>
    <t>HISAR M PASARIBU, SP.</t>
  </si>
  <si>
    <t>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</si>
  <si>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Rabu, 31 Des. 2014</t>
  </si>
  <si>
    <t>Kamis, 16 Apr. 2015</t>
  </si>
  <si>
    <t>119/PID.SUS/TPK/2015/PN JKT.PST</t>
  </si>
  <si>
    <t>IRAWAN</t>
  </si>
  <si>
    <t>PERTAMA : 
 Pasal 2 ayat (1) jo Pasal 18 UU No.31/1999 jo UU No.20/2001 jo Pasal 55 ayat (1) ke-1 KUHP. 
 ATAU 
 KEDUA : 
 Pasal 3 jo Pasal 18 UU No.31/1999 jo UU No.20/2001 jo Pasal 55 ayat (1) ke-1 KUHP.</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</si>
  <si>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</si>
  <si>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Rabu, 17 Feb. 2016</t>
  </si>
  <si>
    <t>SUGIARTO, S.SiT</t>
  </si>
  <si>
    <t>119/Pid.Sus-TPK/2016/PN Pn.Jkt.Pst</t>
  </si>
  <si>
    <t>Budhi Karya Irwanto</t>
  </si>
  <si>
    <t>PRIMAIR : 
 Pasal 2 ayat (1) jo Pasal 18 UU No.31/1999 jo UU No.20/2001 jo Pasal 55 ayat (1) ke-1 KUHP jo Pasal 65 ayat (1) KUHP. 
 SUBSIDAIR : 
 Pasal 3 jo Pasal 18 UU No.31/1999 jo UU No.20/2001 jo Pasal 55 ayat (1) ke-1 KUHP jo Pasal 65 ayat (1) KUHP.</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</si>
  <si>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</si>
  <si>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Senin, 02 Okt. 2017</t>
  </si>
  <si>
    <t>119/Pid.Sus-TPK/2017/PN Jkt.Pst</t>
  </si>
  <si>
    <t>ARIA ODMAN bin IDRIS</t>
  </si>
  <si>
    <t>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</si>
  <si>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Jumat, 27 Apr. 2018</t>
  </si>
  <si>
    <t>12/PID.SUS/TPK/2013/PN.JKT.PST</t>
  </si>
  <si>
    <t>EDDY DARMAWAN</t>
  </si>
  <si>
    <t>PRIMAIR : Pasal 2 (1) UU No.31/1999 jo UU No.20/2001 jo UU No.31/1999 jo Pasal 55 (1) ke -1 KUHP 
 SUBSIDIAIR : Pasal 3 UU No.31/1999 jo UU No.20/2001 jo UU No.31/1999 jo Pasal 55 (1) ke -1 KUHP</t>
  </si>
  <si>
    <t>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</si>
  <si>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Selasa, 31 Des. 2013</t>
  </si>
  <si>
    <t>12/PID.SUS/TPK/2014/PN.JKT.PST</t>
  </si>
  <si>
    <t>Ir. YOHANES MARYADI PADYAATMAJA, MM.</t>
  </si>
  <si>
    <t>Penerimaan Kembali Berkas Banding</t>
  </si>
  <si>
    <t>Pasal 2 (1) jo. Pasal 18 UU No.31/1999 jo. UU No.20/2001 jo. Pasal 55 (1) ke-1 jo. Pasal 64 (1) KUHP</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</si>
  <si>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</si>
  <si>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Kamis, 28 Agu. 2014</t>
  </si>
  <si>
    <t>BUDI PANJAITAN, SH.</t>
  </si>
  <si>
    <t>BUDI RAHARJO, SH.</t>
  </si>
  <si>
    <t>MUKHAROM, SH.</t>
  </si>
  <si>
    <t>MARCELLO BELLAH, SH.</t>
  </si>
  <si>
    <t>AGUNG ARIFANTO, SH.</t>
  </si>
  <si>
    <t>ARDHI ARYO PUTRANTO, SH.</t>
  </si>
  <si>
    <t>12/PID.SUS/TPK/2015/PN JKT.PST</t>
  </si>
  <si>
    <t>ANTONIUS BAMBANG DJATMIKO</t>
  </si>
  <si>
    <t>Penerimaan Kontra Memori Banding</t>
  </si>
  <si>
    <t>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</si>
  <si>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</si>
  <si>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Senin, 01 Jun. 2015</t>
  </si>
  <si>
    <t>Senin, 20 Apr. 2015</t>
  </si>
  <si>
    <t>TITIK UTAMI</t>
  </si>
  <si>
    <t>12/Pid.Sus-TPK/2016/PN JKT.PST</t>
  </si>
  <si>
    <t>Drs. Brahmantory</t>
  </si>
  <si>
    <t>PRIMAIR : 
 Pasal 2 ayat (1) jo Pasal 18 UU No.31/1999 jo UU No.20/2001 jo Pasal 55 ayat (1) ke-1 KUHP. 
 SUBSIDAIR : 
 Pasal 3 jo Pasal 18 UU No.31/1999 jo UU No.20/2001 jo Pasal 55 ayat (1) ke-1 KUHP. 
  </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</si>
  <si>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</si>
  <si>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Jumat, 29 Jul. 2016</t>
  </si>
  <si>
    <t>12/Pid.Sus-TPK/2017/PN Pn.Jkt.Pst</t>
  </si>
  <si>
    <t>SUBUR bin TUMADI, S.ST.MT</t>
  </si>
  <si>
    <t>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</si>
  <si>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Selasa, 08 Agu. 2017</t>
  </si>
  <si>
    <t>Kamis, 27 Jul. 2017</t>
  </si>
  <si>
    <t>TASTAO SIANIPAR</t>
  </si>
  <si>
    <t>12/Pid.Sus-TPK/2018/PN Jkt.Pst</t>
  </si>
  <si>
    <t>SUDIWARDONO</t>
  </si>
  <si>
    <t>KESATU: 
 pasal 12 huruf a UU no.31/1999 jo UU no 20/2001 
 DAN 
 KEDUA (KHUSUS UNTUK TERDAKWA SUDIWARDONO ) 
 PERTAMA 
 pasal 12 huruf c UU NO. 31/1999 JO. no. 20/2001 
 ATAU 
 KEDUA 
 pasal 11 UU NO. 31/1999 JO no. 20/2001 JO pasal 64 ayat (1) KUHP</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</si>
  <si>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</si>
  <si>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Senin, 01 Okt. 2018</t>
  </si>
  <si>
    <t>120/PID.SUS/TPK/2014/PN JKT.PST</t>
  </si>
  <si>
    <t>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</si>
  <si>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</si>
  <si>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Senin, 20 Jul. 2015</t>
  </si>
  <si>
    <t>120/PID.SUS/TPK/2015/PN JKT.PST</t>
  </si>
  <si>
    <t>BUDI RACHMAT KURNIAWAN</t>
  </si>
  <si>
    <t>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</si>
  <si>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Selasa, 05 Apr. 2016</t>
  </si>
  <si>
    <t>DZAKIYUL FIKRI</t>
  </si>
  <si>
    <t>120/Pid.Sus-TPK/2016/PN Pn.Jkt.Pst</t>
  </si>
  <si>
    <t>HARYADI BUDI KUNCORO</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</si>
  <si>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</si>
  <si>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Senin, 05 Jun. 2017</t>
  </si>
  <si>
    <t>Rabu, 26 Apr. 2017</t>
  </si>
  <si>
    <t>120/Pid.Sus-TPK/2017/PN Jkt.Pst</t>
  </si>
  <si>
    <t>ALLEN DHARMAWAN</t>
  </si>
  <si>
    <t>PRIMAIR : 
 Pasal 2 ayat (1) jo Pasal 18 ayat (1) huruf b UU No.31/1999 jo UU No.20/2001 jo Pasal 55 ayat (1) ke-1 KUHP. 
 SUBSIDAIR : 
 Pasal 3 jo Pasal 18 ayat (1) huruf b UU No.31/1999 jo UU No.20/2001 jo Pasal 55 ayat (1) ke-1 KUHP.</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</si>
  <si>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</si>
  <si>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Rabu, 02 Mei 2018</t>
  </si>
  <si>
    <t>Rabu, 21 Mar. 2018</t>
  </si>
  <si>
    <t>R. IIM NUROHIM, SH.</t>
  </si>
  <si>
    <t>TOTOK SAPTO INDRATO</t>
  </si>
  <si>
    <t>121/PID.SUS/TPK/2015/PN JKT.PST</t>
  </si>
  <si>
    <t>MADE MEREGAWA</t>
  </si>
  <si>
    <t>Pencabutan Perkara Kasasi</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</si>
  <si>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</si>
  <si>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Kamis, 04 Feb. 2016</t>
  </si>
  <si>
    <t>121/Pid.Sus-TPK/2016/PN Pn.Jkt.Pst</t>
  </si>
  <si>
    <t>FERIALDY NOERLAN</t>
  </si>
  <si>
    <t>Putusan Kasasi</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</si>
  <si>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</si>
  <si>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121/Pid.Sus-TPK/2017/PN Jkt.Pst</t>
  </si>
  <si>
    <t>H. SUHERIMANTO</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</si>
  <si>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</si>
  <si>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Kamis, 19 Apr. 2018</t>
  </si>
  <si>
    <t>122/PID.SUS/TPK/2015/PN JKT.PST</t>
  </si>
  <si>
    <t>TEUKU SYAIFUL ACHMAD</t>
  </si>
  <si>
    <t>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</si>
  <si>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Rabu, 28 Okt. 2015</t>
  </si>
  <si>
    <t>Kamis, 15 Okt. 2015</t>
  </si>
  <si>
    <t>122/Pid.Sus-TPK/2016/PN Pn.Jkt.Pst</t>
  </si>
  <si>
    <t>Drs. H. ZAINAL ABIDIN SUPI</t>
  </si>
  <si>
    <t>PRIMAIR : 
 Pasal 2 ayat (1) UU No.31/1999 jo UU No.20/2001 jo Pasal 55 ayat (1) ke-1 KUHP. 
 SUBSIDAIR : 
 Pasal 3 UU No.31/1999 jo UU No.20/2001 jo Pasal 55 ayat (1) ke-1 KUHP.</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</si>
  <si>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</si>
  <si>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Selasa, 30 Mei 2017</t>
  </si>
  <si>
    <t>Yanuar Utomo, SH., M.Hum</t>
  </si>
  <si>
    <t>122/Pid.Sus-TPK/2017/PN Jkt.Pst</t>
  </si>
  <si>
    <t>MOHAMAD AMINUDIN</t>
  </si>
  <si>
    <t>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</si>
  <si>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</si>
  <si>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Jumat, 30 Mar. 2018</t>
  </si>
  <si>
    <t>Selasa, 06 Mar. 2018</t>
  </si>
  <si>
    <t>MUHAMAD SIRAD</t>
  </si>
  <si>
    <t>123/PID.SUS/TPK/2015/PN JKT.PST</t>
  </si>
  <si>
    <t>ILHAM ARIEF SIRADJUDDIN</t>
  </si>
  <si>
    <t>PERTAMA : 
 Pasal 2 ayat (1) jo Pasal 18 UU No.31/1999 jo UU No.20/2001 jo Pasal 55 ayat (1) ke-1 KUHP jo Pasal 64 ayat (1) KUHP. 
 ATAU 
 KEDUA : 
 Pasal 3 jo Pasal 18 UU No.31/1999 jo UU No.20/2001 jo Pasal 55 ayat (1) ke-1 KUHP jo Pasal 64 ayat (1) KUHP.</t>
  </si>
  <si>
    <t>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</si>
  <si>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Kamis, 14 Apr. 2016</t>
  </si>
  <si>
    <t>Senin, 29 Feb. 2016</t>
  </si>
  <si>
    <t>123/Pid.Sus-TPK/2016/PN Pn.Jkt.Pst</t>
  </si>
  <si>
    <t>H. MIFTAHUL MAULANA, MTI</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</si>
  <si>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</si>
  <si>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123/Pid.Sus-TPK/2017/PN Jkt.Pst</t>
  </si>
  <si>
    <t>NUR ALAM</t>
  </si>
  <si>
    <t>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</si>
  <si>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</si>
  <si>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Kamis, 31 Mei 2018</t>
  </si>
  <si>
    <t>124/PID.SUS/TPK/2015/PN JKT.PST</t>
  </si>
  <si>
    <t>TRIPENI IRIANTO PUTRO</t>
  </si>
  <si>
    <t>MENGADILI: 
 Pidana Penjara ( 2 tahun ), Pidana Denda (Rp 200.000.000), Subsider Kurungan ( 2 bulan )</t>
  </si>
  <si>
    <t>KRISTANTI YUNI P</t>
  </si>
  <si>
    <t>124/Pid.Sus-TPK/2016/PN Pn.Jkt.Pst</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</si>
  <si>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</si>
  <si>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124/Pid.Sus-TPK/2017/PN Jkt.Pst</t>
  </si>
  <si>
    <t>JAJUN JAENUDIN, S.Kom., MM</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</si>
  <si>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</si>
  <si>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</si>
  <si>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Rabu, 14 Mar. 2018</t>
  </si>
  <si>
    <t>125/PID.SUS/TPK/2015/PN JKT.PST</t>
  </si>
  <si>
    <t>ALI PATTA DP, MM</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</si>
  <si>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</si>
  <si>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</si>
  <si>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Senin, 21 Mar. 2016</t>
  </si>
  <si>
    <t>Rabu, 24 Feb. 2016</t>
  </si>
  <si>
    <t>125/Pid.Sus-TPK/2016/PN Pn.Jkt.Pst</t>
  </si>
  <si>
    <t>CECEP, ST</t>
  </si>
  <si>
    <t>PRIMAIR : 
 Pasal 2 ayat (1) jo Pasal 18 ayat (1) huruf b UU No.31/1999 jo UU No.21/2001 jo Pasal 55 ayat (1) ke-1 KUHP. 
 SUBSIDAIR : 
 Pasal 3 jo Pasal 18 ayat (1) huruf b UU No.31/1999 jo UU No.21/2001 jo Pasal 55 ayat (1) ke-1 KUHP.</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</si>
  <si>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</si>
  <si>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Kamis, 06 Jul. 2017</t>
  </si>
  <si>
    <t>Selasa, 04 Jul. 2017</t>
  </si>
  <si>
    <t>125/Pid.Sus-TPK/2017/PN Jkt.Pst</t>
  </si>
  <si>
    <t>SUDIRMAN</t>
  </si>
  <si>
    <t>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</si>
  <si>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</si>
  <si>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Kamis, 08 Mar. 2018</t>
  </si>
  <si>
    <t>Rabu, 14 Feb. 2018</t>
  </si>
  <si>
    <t>126/PID.SUS/TPK/2015/PN JKT.PST</t>
  </si>
  <si>
    <t>DERMAWAN GINTING</t>
  </si>
  <si>
    <t>PERTAMA : 
 Pasal 12 huruf c UU No.31/1999 jo UU No.20/2001 jo Pasal 55 ayat (1) ke-1 KUHP. 
 ATAU 
 KEDUA : 
 Pasal 11 UU No.31/1999 jo UU No.20/2001 jo Pasal 55 ayat (1) ke-1 KUHP.</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</si>
  <si>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</si>
  <si>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126/Pid.Sus-TPK/2016/PN Pn.Jkt.Pst</t>
  </si>
  <si>
    <t>IRFAN ARDI TASYA, ST</t>
  </si>
  <si>
    <t>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</si>
  <si>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126/Pid.Sus-TPK/2017/PN Jkt.Pst</t>
  </si>
  <si>
    <t>PARSIYATI</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</si>
  <si>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</si>
  <si>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Rabu, 07 Feb. 2018</t>
  </si>
  <si>
    <t>127/PID.SUS/TPK/2015/PN JKT.PST</t>
  </si>
  <si>
    <t>AMIR FAUZI</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</si>
  <si>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</si>
  <si>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Rabu, 27 Jan. 2016</t>
  </si>
  <si>
    <t>127/Pid.Sus-TPK/2016/PN Pn.Jkt.Pst</t>
  </si>
  <si>
    <t>YUSUF MIRAND</t>
  </si>
  <si>
    <t>PRIMAIR : 
 Pasal 2 ayat (1) UU No.31/1999 jo UU No.20/2001 jo Pasal 55 ayat (1) ke-1 KUHP jo Pasal 64 ayat (1) KUHP. 
 SUBSIDAIR : 
 Pasal 3 UU No.31/1999 jo UU No.20/2001 jo Pasal 55 ayat (1) ke-1 KUHP jo Pasal 64 ayat (1) KUHP.</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</si>
  <si>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</si>
  <si>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Senin, 25 Mar. 2019</t>
  </si>
  <si>
    <t>127/Pid.Sus-TPK/2017/PN Jkt.Pst</t>
  </si>
  <si>
    <t>YUDI WIDIANA ADIA</t>
  </si>
  <si>
    <t>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</si>
  <si>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</si>
  <si>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Kamis, 06 Sep. 2018</t>
  </si>
  <si>
    <t>Selasa, 04 Sep. 2018</t>
  </si>
  <si>
    <t>ISKANDAR MARWANTO</t>
  </si>
  <si>
    <t>128/PID.SUS/TPK/2015/PN JKT.PST</t>
  </si>
  <si>
    <t>PANGLIMA TARIGAN</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</si>
  <si>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</si>
  <si>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Senin, 25 Jul. 2016</t>
  </si>
  <si>
    <t>Kamis, 11 Feb. 2016</t>
  </si>
  <si>
    <t>128/Pid.Sus-TPK/2016/PN Pn.Jkt.Pst</t>
  </si>
  <si>
    <t>ENDANG SUDARMONO</t>
  </si>
  <si>
    <t>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</si>
  <si>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</si>
  <si>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Senin, 17 Apr. 2017</t>
  </si>
  <si>
    <t>Senin, 27 Feb. 2017</t>
  </si>
  <si>
    <t>128/Pid.Sus-TPK/2017/PN Jkt.Pst</t>
  </si>
  <si>
    <t>ERIKA WIDIYANTI LIONG</t>
  </si>
  <si>
    <t>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</si>
  <si>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Kamis, 12 Apr. 2018</t>
  </si>
  <si>
    <t>MIS NANI BM GULTOM</t>
  </si>
  <si>
    <t>129/PID.SUS/TPK/2015/PN JKT.PST</t>
  </si>
  <si>
    <t>Eryatie Kuwandy alias Lusia Marcella Eryatie alias LUSI</t>
  </si>
  <si>
    <t>KESATU : 
 Pasal 5 ayat (1) huruf a UU No.31/1999 jo UU No.20/2001 jo Pasal 55 ayat (1) ke-1 KUHP. 
 ATAU 
 KEDUA : 
 Pasal 5 ayat (1) huruf b UU No.31/1999 jo UU No.20/2001 jo Pasal 55 ayat (1) ke-1 KUHP. 
 ATAU 
 KETIGA : 
 Pasal 13 UU No.31/1999 jo UU No.20/2001 jo Pasal 55 ayat (1) ke-1 KUHP.</t>
  </si>
  <si>
    <t>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</si>
  <si>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Senin, 03 Okt. 2016</t>
  </si>
  <si>
    <t>Rabu, 09 Des. 2015</t>
  </si>
  <si>
    <t>129/Pid.Sus-TPK/2016/PN Pn.Jkt.Pst</t>
  </si>
  <si>
    <t>AMRAN HI MUSTARY</t>
  </si>
  <si>
    <t>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</si>
  <si>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</si>
  <si>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Senin, 22 Mei 2017</t>
  </si>
  <si>
    <t>Kamis, 13 Apr. 2017</t>
  </si>
  <si>
    <t>129/Pid.Sus-TPK/2017/PN Jkt.Pst</t>
  </si>
  <si>
    <t>Mulyadi Supardi alias Hua Ping atau Aping</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</si>
  <si>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</si>
  <si>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Selasa, 03 Jul. 2018</t>
  </si>
  <si>
    <t>13/PID.SUS/TPK/2013/PN.JKT.PST</t>
  </si>
  <si>
    <t>DARMAWAN SUTANTO</t>
  </si>
  <si>
    <t>PRIMAIR : Pasal 2 (1) UU No.31/1999 jo UU No.20/2001 jo Pasal 55 (1) ke -1 KUHP jo Pasal 65 (1) KUHP 
 SUBSIDIAIR : Pasal 3 UU No.31/1999 jo UU No.20/2001 jo Pasal 55 (1) ke -1 KUHP jo Pasal 65 (1) KUHP</t>
  </si>
  <si>
    <t>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</si>
  <si>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Nauli Rahim</t>
  </si>
  <si>
    <t>ADELINA HUTABARAT, SH</t>
  </si>
  <si>
    <t>13/PID.SUS/TPK/2014/PN.JKT.PST</t>
  </si>
  <si>
    <t>Drs. H.M. RACHMAT, SH. MBA.</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</si>
  <si>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</si>
  <si>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EKO BAMBANG</t>
  </si>
  <si>
    <t>AGUS KHAIRUDDIN</t>
  </si>
  <si>
    <t>SERRY M. SOFHAN</t>
  </si>
  <si>
    <t>MUH. JUFRI</t>
  </si>
  <si>
    <t>13/PID.SUS/TPK/2015/PN JKT.PST</t>
  </si>
  <si>
    <t>MURJOKO BUDOYONO, SIK.</t>
  </si>
  <si>
    <t>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</si>
  <si>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Senin, 27 Apr. 2015</t>
  </si>
  <si>
    <t>PRIM HARIADI</t>
  </si>
  <si>
    <t>ERNI MARAMBA</t>
  </si>
  <si>
    <t>13/Pid.Sus-TPK/2016/PN JKT.PST</t>
  </si>
  <si>
    <t>DEWI ARYALINIZA alias DEWIE YASIN LIMPO</t>
  </si>
  <si>
    <t>PERTAMA : 
 Pasal 12 huruf a UU No.31/1999 jo UU No.20/2001 jo Pasal 55 ayat (1) ke-1 KUHP jo Pasl 64 ayat (1) KUHP. 
 ATAU 
 KEDUA : 
 Pasal 11 UU No.31/1999 jo UU No.20/2001 jo Pasal 55 ayat (1) ke-1 KUHP.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</si>
  <si>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</si>
  <si>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Rabu, 13 Jul. 2016</t>
  </si>
  <si>
    <t>Amir Nurdianto</t>
  </si>
  <si>
    <t>BAMBANG WAHYUHADI</t>
  </si>
  <si>
    <t>13/Pid.Sus-TPK/2017/PN Pn.Jkt.Pst</t>
  </si>
  <si>
    <t>Ir. HENRY DUNANT, M.Si., MM</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</si>
  <si>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</si>
  <si>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Jumat, 15 Sep. 2017</t>
  </si>
  <si>
    <t>13/Pid.Sus-TPK/2018/PN Jkt.Pst</t>
  </si>
  <si>
    <t>ARIF FAIZAL RITONGA</t>
  </si>
  <si>
    <t>PRIMAIR 
 pasal 2 ayat (1) jo pasal 18 UU NO.31/1999 JO UU no.20/2001 JO pasal 55 ayat (1) ke-1 KUHP Jo pasal 64 ayat (1) KUHP 
 SUBSIDIAIR 
 pasal 3 Jo pasal 18 UU NO. 31/1999 JO. no. 20/2001 JO pasal 55 ayat (1) ke-1 KUHP Jo pasal 64 ayat (1) KUHP</t>
  </si>
  <si>
    <t>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</si>
  <si>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Rabu, 15 Agu. 2018</t>
  </si>
  <si>
    <t>Senin, 09 Jul. 2018</t>
  </si>
  <si>
    <t>AGUS JULIANTO PURNOMO, SH</t>
  </si>
  <si>
    <t>PUDJI SUMARTONO</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</si>
  <si>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</si>
  <si>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130/PID.SUS/TPK/2015/PN JKT.PST</t>
  </si>
  <si>
    <t>EBEN EZER SIREGAR</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</si>
  <si>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</si>
  <si>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Jumat, 26 Feb. 2016</t>
  </si>
  <si>
    <t>SONDANG GULTOM</t>
  </si>
  <si>
    <t>130/Pid.Sus-TPK/2016/PN Pn.Jkt.Pst</t>
  </si>
  <si>
    <t>IWAN GOUTAMA GOUW</t>
  </si>
  <si>
    <t>KESATU 
 Primair : 
 Pasal 2 ayat (1) UU No.31/1999 jo UU No.20/2001 jo Pasal 55 ayat (1) ke-1 KUHP. 
 Subsidair : 
 Pasal 3 UU No.31/1999 jo UU No.20/2001 jo Pasal 55 ayat (1) ke-1 KUHP. 
 ATAU 
 KEDUA : 
 Pasal 5 ayat (1) huruf a UU No.31/1999 jo UU No.20/2001.</t>
  </si>
  <si>
    <t>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</si>
  <si>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Rabu, 18 Okt. 2017</t>
  </si>
  <si>
    <t>Senin, 14 Agu. 2017</t>
  </si>
  <si>
    <t>130/Pid.Sus-TPK/2017/PN Jkt.Pst</t>
  </si>
  <si>
    <t>SETYA NOVANTO</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</si>
  <si>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</si>
  <si>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Senin, 25 Jun. 2018</t>
  </si>
  <si>
    <t>Selasa, 24 Apr. 2018</t>
  </si>
  <si>
    <t>131/PID.SUS/TPK/2015/PN JKT.PST</t>
  </si>
  <si>
    <t>SUKADI, SE bin MASTUR</t>
  </si>
  <si>
    <t>PRIMAIR : 
 Pasal 2 ayat (1) UU No.31/1999 jo UU No UU No.20/2001 jo Pasal 55 ayat (1) ke-1 KUHP. 
 SUBSIDAIR : 
 Pasal 3 UU No.31/1999 jo UU No UU No.20/2001 jo Pasal 55 ayat (1) ke-1 KUHP</t>
  </si>
  <si>
    <t>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</si>
  <si>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Rabu, 09 Mar. 2016</t>
  </si>
  <si>
    <t>131/Pid.Sus-TPK/2016/PN Pn.Jkt.Pst</t>
  </si>
  <si>
    <t>HUSBI, SH., MM alias HUSBI WARIS, SH., MM</t>
  </si>
  <si>
    <t>KESATU 
 Primair : 
 Pasal 2 ayat (1) UU No.31/1999 jo UU No.20/2001 jo Pasal 55 ayat (1) ke-1 KUHP. 
 Subsidair : 
 Pasal 3 UU No.31/1999 jo UU No.20/2001 jo Pasal 55 ayat (1) ke-1 KUHP. 
 ATAU 
 KEDUA : 
 Pasal 5 ayat (2) jo Pasal 5 ayat (1) huruf a huruf a UU No.31/1999 jo UU No.20/2001.</t>
  </si>
  <si>
    <t>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</si>
  <si>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Rabu, 11 Okt. 2017</t>
  </si>
  <si>
    <t>131/Pid.Sus-TPK/2017/PN Jkt.Pst</t>
  </si>
  <si>
    <t>SETIA BUDI</t>
  </si>
  <si>
    <t>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</si>
  <si>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</si>
  <si>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Jumat, 14 Sep. 2018</t>
  </si>
  <si>
    <t>BAMBANG HERMANTO</t>
  </si>
  <si>
    <t>132/PID.SUS/TPK/2015/PN JKT.PST</t>
  </si>
  <si>
    <t>H. SUDARTO, SE bin SUDARMO</t>
  </si>
  <si>
    <t>PRIMAIR : 
 Pasal 2 ayat (1) UU No.31/1999 jo UU No UU No.20/2001 jo Pasal 55 ayat (1) ke-1 KUHP. 
 SUBSIDAIR : 
 Pasal 3 UU No.31/1999 jo UU No UU No.20/2001 jo Pasal 55 ayat (1) ke-1 KUHP.</t>
  </si>
  <si>
    <t>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</si>
  <si>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Kamis, 26 Mei 2016</t>
  </si>
  <si>
    <t>Rabu, 02 Mar. 2016</t>
  </si>
  <si>
    <t>132/Pid.Sus-TPK/2017/PN Jkt.Pst</t>
  </si>
  <si>
    <t>NOFEL HASAN</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</si>
  <si>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</si>
  <si>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</si>
  <si>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KIKI AHMAD YANI</t>
  </si>
  <si>
    <t>133/PID.SUS/TPK/2015/PN JKT.PST</t>
  </si>
  <si>
    <t>dr. WIWIT AYU WULANDARI</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</si>
  <si>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</si>
  <si>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Senin, 25 Apr. 2016</t>
  </si>
  <si>
    <t>134/PID.SUS/TPK/2015/PN JKT.PST</t>
  </si>
  <si>
    <t>Drs. EDDY MACHMUDI EFFENDI, MA</t>
  </si>
  <si>
    <t>PRIMAIR : 
 Pasal 2 ayat (1) jo Pasal 18 ayat (1) huruf b UU No.31/1999 jo UU No.20/2001 jo Pasal 55 ayat (1) ke-1 KUHP. 
 SUBSIDAIR : 
 Pasal 3 UU No.31/1999 jo UU No.20/2001 jo Pasal 55 ayat (1) ke-1 KUHP.</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</si>
  <si>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</si>
  <si>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135/PID.SUS/TPK/2015/PN JKT.PST</t>
  </si>
  <si>
    <t>ISMAIL IBRAHIM</t>
  </si>
  <si>
    <t xml:space="preserve">M  E  N  G  A  D  I  L  I   : 
 Menyatakan Hak Menuntut Hukuman terhadap Terdakwa ISMAIL IBRAHIM dalam Perkara Nomor : 135/Pid.Sus/TPK/2015/PN.Jkt.Pst,  Gugur  ; ---------------------------- 
 Membebankan biaya perkara kepada Negara ; ---------------------------------------------- 
</t>
  </si>
  <si>
    <t>Senin, 09 Mei 2016</t>
  </si>
  <si>
    <t>Rabu, 10 Feb. 2016</t>
  </si>
  <si>
    <t>136/PID.SUS/TPK/2015/PN JKT.PST</t>
  </si>
  <si>
    <t>PURNAMA KARNA UTAMA</t>
  </si>
  <si>
    <t>PRIMAIR : 
 Pasal 2 ayat (1) UU No.31/1999 jo UU No.20/2001 jo Pasal 55 ayat (1) ke-1 KUHP jo Pasal 64 ayat (1) KUHP. 
 SUBSIDAIR : 
 Pasal 3 UU No.31/1999 jo UU No.20/2001 jo Pasal 55 ayat (1) ke-1 KUHP jo Pasal 64 ayat (1) KUHP.</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</si>
  <si>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</si>
  <si>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Senin, 18 Apr. 2016</t>
  </si>
  <si>
    <t>Kamis, 03 Mar. 2016</t>
  </si>
  <si>
    <t>137/PID.SUS/TPK/2015/PN JKT.PST</t>
  </si>
  <si>
    <t>ALEX USMAN, S.Sos, SH., MM</t>
  </si>
  <si>
    <t>PRIMAIR : 
 Pasal 2 ayat (1) UU No.31/1999 jo UU No.20/2001 jo Pasal 55 ayat (1) KUHP jo Pasal 64 ayat (1) KUHP. 
 SUBSIDAIR : 
 Pasal 3 UU No.31/1999 jo UU No.20/2001 jo Pasal 55 ayat (1) KUHP jo Pasal 64 ayat (1) KUHP.</t>
  </si>
  <si>
    <t>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</si>
  <si>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Kamis, 10 Mar. 2016</t>
  </si>
  <si>
    <t>TASJRIFIN MULYANA</t>
  </si>
  <si>
    <t>138/PID.SUS/TPK/2015/PN JKT.PST</t>
  </si>
  <si>
    <t>BAGUS HANDOKO, MT</t>
  </si>
  <si>
    <t>PRIMAIR : 
 Pasal 2 ayat (1) jo Pasal 18 UU No.20/2001 jo Pasal 55 ayat (1) ke-1 KUHP. 
 SUBSIDAIR : 
 Pasal 3 jo Pasal 18 UU No.20/2001 jo Pasal 55 ayat (1) ke-1 KUHP.</t>
  </si>
  <si>
    <t>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</si>
  <si>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Jumat, 16 Sep. 2016</t>
  </si>
  <si>
    <t>Selasa, 10 Mei 2016</t>
  </si>
  <si>
    <t>139/PID.SUS/TPK/2015/PN JKT.PST</t>
  </si>
  <si>
    <t>DJADJAT SUHARDJA</t>
  </si>
  <si>
    <t>PRIMAIR : 
 Pasal 2 ayat (1) jo Pasal 18 UU No.20/2001 jo Pasal 55 ayat (1) ke-1 KUHP jo Pasal 64 ayat (1) KUHP. 
 SUBSIDAIR : 
 Pasal 3 jo Pasal 18 ayat (1) UU No.20/2001 jo Pasal 55 ayat (1) ke-1 KUHP jo Pasal 64 ayat (1) KUHP.</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</si>
  <si>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</si>
  <si>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Drs. SUTRISNO</t>
  </si>
  <si>
    <t>14/PID.SUS/TPK/2013/PN.JKT.PST</t>
  </si>
  <si>
    <t>UCOK RONY SITORUS</t>
  </si>
  <si>
    <t>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</si>
  <si>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Kamis, 15 Agu. 2013</t>
  </si>
  <si>
    <t>Senin, 29 Jul. 2013</t>
  </si>
  <si>
    <t>14/PID.SUS/TPK/2014/PN.JKT.PST</t>
  </si>
  <si>
    <t>EDDY BUDIONO S.</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</si>
  <si>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</si>
  <si>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Senin, 08 Sep. 2014</t>
  </si>
  <si>
    <t>REINHART MARBUN</t>
  </si>
  <si>
    <t>M. RIZAL S.</t>
  </si>
  <si>
    <t>HENI MURJIANTO</t>
  </si>
  <si>
    <t>AGUS KURNIAWAN</t>
  </si>
  <si>
    <t>MUH NURMAN, SH</t>
  </si>
  <si>
    <t>14/PID.SUS/TPK/2015/PN JKT.PST</t>
  </si>
  <si>
    <t>RACHMAT BASUKI, SKM.,MSC.PH</t>
  </si>
  <si>
    <t>PRIMAIR : 
 Pasal 2 ayat (1) jo Pasal 18 UU RI Nomor 31/1999 jo UU RI Nomor 20/2001 jo Pasal 55 ayat (1) ke -1 jo Pasal 64 ayat (1) KUHPidana . 
 SUBSIDIAIR : 
 Pasal 3 jo Pasal 18 UU RI Nomor 31/1999 jo UU RI Nomor 20/2001 jo Pasal 55 ayat (1) ke -1 jo Pasal 64 ayat (1) KUHPidana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</si>
  <si>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</si>
  <si>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Selasa, 15 Sep. 2015</t>
  </si>
  <si>
    <t>Senin, 27 Jul. 2015</t>
  </si>
  <si>
    <t>14/Pid.Sus-TPK/2016/PN JKT.PST</t>
  </si>
  <si>
    <t>RINELDA BANDASO alias INE</t>
  </si>
  <si>
    <t>PERTAMA : 
 Pasal 12 huruf a jo Pasal 18 UU No.31/1999 jo UU No.20/2001 jo Pasal 55 ayat (1) ke-1 KUHP. 
 ATAU 
 KEDUA : 
 Pasal 11 UU No.31/1999 jo UU No.20/2001 jo Pasal 55 ayat (1) ke-1 KUHP. 
  </t>
  </si>
  <si>
    <t>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</si>
  <si>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Jumat, 03 Jun. 2016</t>
  </si>
  <si>
    <t>14/Pid.Sus-TPK/2017/PN Pn.Jkt.Pst</t>
  </si>
  <si>
    <t>Ir. Jati Waluyo bin M. Soewoto</t>
  </si>
  <si>
    <t>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</si>
  <si>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14/Pid.Sus-TPK/2018/PN Jkt.Pst</t>
  </si>
  <si>
    <t>Ir. RUDI GUNAWAN PAHLEWI S</t>
  </si>
  <si>
    <t>PRIMAIR 
 pasal 2 ayat (1) Jo pasal 18 UU No.31/1999 jo UU no. 20/2001 JO pasal 55 ayat (1) ke-1 KUHP JO pasal 64 ayat (1) KUHP 
 SUBSIDIAIR 
 pasal 3 Jo pasal 18 UU no. 31/1999 Jo UU no.20/2001 Jo pasal 55 ayat (1) ke-1 KUHP JO pasal 64 ayat (1) KUHP</t>
  </si>
  <si>
    <t>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</si>
  <si>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140/PID.SUS/TPK/2015/PN JKT.PST</t>
  </si>
  <si>
    <t>Ir. DASEP AHMADI</t>
  </si>
  <si>
    <t>PRIMAIR : 
 Pasal 2 ayat (1) jo Pasal 18 UU No.31/1999 jo UU No.20/2001 jo Pasal 55 ayat (1) ke-1 KUHP. 
 SUBSIDAIR : 
 Pasal 3 UU No.31/1999 jo UU No.20/2001 jo Pasal 55 ayat (1) ke-1 KUHP.</t>
  </si>
  <si>
    <t>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</si>
  <si>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Selasa, 26 Apr. 2016</t>
  </si>
  <si>
    <t>141/PID.SUS/TPK/2015/PN JKT.PST</t>
  </si>
  <si>
    <t>TJINTERA JOHAN</t>
  </si>
  <si>
    <t>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</si>
  <si>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Senin, 07 Des. 2015</t>
  </si>
  <si>
    <t>142/PID.SUS/TPK/2015/PN JKT.PST</t>
  </si>
  <si>
    <t>Drs. M. ZAINUDDIN, MM</t>
  </si>
  <si>
    <t>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</si>
  <si>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Senin, 28 Mar. 2016</t>
  </si>
  <si>
    <t>143/PID.SUS/TPK/2015/PN JKT.PST</t>
  </si>
  <si>
    <t>JOKO PRIONO, ST</t>
  </si>
  <si>
    <t>KESATU 
 PERTAMA : 
 Pasal 12 huruf e UU No.31/1999 jo UU No.20/2001. 
 KEDUA : 
 Pasal 12 huruf i UU No.31/1999 jo UU No.20/2001. 
 DAN 
 KEDUA : 
 Pasal 11 UU No.31/1999 jo UU No.20/2001. 
 DAN 
 KETIGA : 
 Pasal 3 UU No.8/2010.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</si>
  <si>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</si>
  <si>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Kamis, 17 Mar. 2016</t>
  </si>
  <si>
    <t>ARTHA THERESIA, SH.</t>
  </si>
  <si>
    <t>144/PID.SUS/TPK/2015/PN JKT.PST</t>
  </si>
  <si>
    <t>PATRICE RIO CAPELLA</t>
  </si>
  <si>
    <t>KESATU : 
 Pasal 12 huruf a UU No.31/1999 jo UU No.20/2001. 
 ATAU 
 KEDUA : 
 Pasal 11 UU No.31/1999 jo UU No.20/2001.</t>
  </si>
  <si>
    <t>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</si>
  <si>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Senin, 04 Jan. 2016</t>
  </si>
  <si>
    <t>YUDI KRISTINA</t>
  </si>
  <si>
    <t>145/PID.SUS/TPK/2015/PN JKT.PST</t>
  </si>
  <si>
    <t>HARUN SUARSONO</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</si>
  <si>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</si>
  <si>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Selasa, 06 Feb. 2018</t>
  </si>
  <si>
    <t>Senin, 31 Okt. 2016</t>
  </si>
  <si>
    <t>146/PID.SUS/TPK/2015/PN JKT.PST</t>
  </si>
  <si>
    <t>SLAMET PURWANTO bin ABDUL HAMID</t>
  </si>
  <si>
    <t>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</si>
  <si>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147/PID.SUS/TPK/2015/PN JKT.PST</t>
  </si>
  <si>
    <t>SOBRI WIJAYA, S.Kom., MM</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</si>
  <si>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</si>
  <si>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Rabu, 01 Jun. 2016</t>
  </si>
  <si>
    <t>148/PID.SUS/TPK/2015/PN JKT.PST</t>
  </si>
  <si>
    <t>HENDRA SUDJANA alias MINGKENG</t>
  </si>
  <si>
    <t>PERTAMA : 
 Pasal 5 ayat (1) huruf a UU No.31/1999 jo UU No.20/2001. 
 ATAU 
 KEDUA : 
 Pasal 5 ayat (1) huruf b UU No.31/1999 jo UU No.20/2001. 
 ATAU 
 KETIGA : 
 Pasal 13 UU No.31/199 jo UU No.20/2001.</t>
  </si>
  <si>
    <t>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</si>
  <si>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149/PID.SUS/TPK/2015/PN JKT.PST</t>
  </si>
  <si>
    <t>Drs. H. RAHUDMAN HARAHAP, MM</t>
  </si>
  <si>
    <t>PRIMAIR : 
 Pasal 2 ayat (1) jo Pasal 18 UU No.31/1999 jo UU No.20/1999 jo Pasal 55 ayat (1) ke-1 KUHP. 
 SUBSIDAIR : 
 Pasal 3 jo Pasal 18 UU No.31/1999 jo UU No.20/1999 jo Pasal 55 ayat (1) ke-1 KUHP.</t>
  </si>
  <si>
    <t>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</si>
  <si>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Selasa, 02 Agu. 2016</t>
  </si>
  <si>
    <t>15/PID.SUS/TPK/2013/PN.JKT.PST</t>
  </si>
  <si>
    <t>R. RHEVI INDRASTORO, ST.</t>
  </si>
  <si>
    <t>PRIMAIR : Pasal 2 (1) UU No.31/1999 jo UU No.20/2001 jo Pasal 55 (1) ke -1 KUHP 
 SUBSIDIAIR : Pasal 3 UU No.31/1999 jo UU No.20/2001 jo Pasal 55 (1) ke -1 KUHP</t>
  </si>
  <si>
    <t>Selasa, 10 Sep. 2013</t>
  </si>
  <si>
    <t>ROLANDO R., SH.</t>
  </si>
  <si>
    <t>15/PID.SUS/TPK/2014/PN.JKT.PST</t>
  </si>
  <si>
    <t>Dr. Ir. NIZWAR SYAFAAT</t>
  </si>
  <si>
    <t>Pasal 2 (1) jo. Pasal 18 UU No.31/1999 jo. UU No.20/2001 jo. Pasal 55 (1) ke-1 jo. Pasal 65 (1) KUHP</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</si>
  <si>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</si>
  <si>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EKO BAMBANG R.</t>
  </si>
  <si>
    <t>IMANUEL R. HOT</t>
  </si>
  <si>
    <t>WAGIYO, SH.</t>
  </si>
  <si>
    <t>15/PID.SUS/TPK/2015/PN JKT.PST</t>
  </si>
  <si>
    <t>ZURMANETI</t>
  </si>
  <si>
    <t>PRIMAIR : 
 Pasal 2 ayat (1) jo Pasal 18 UU RI Nomor : 31/1999 jo UU RI No. 20/2001 jo UU RI No. 31/1999 jo Pasal 64 ayat (1) KUHP; 
 SUBSIDIAIR : Pasal 3 jo Pasal 18 UU RI Nomor : 31/1999 jo UU RI No. 20/2001 jo UU RI No. 31/1999 jo Pasal 64 ayat (1) KUHP;</t>
  </si>
  <si>
    <t>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</si>
  <si>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Selasa, 11 Agu. 2015</t>
  </si>
  <si>
    <t>Kamis, 18 Jun. 2015</t>
  </si>
  <si>
    <t>15/Pid.Sus-TPK/2016/PN JKT.PST</t>
  </si>
  <si>
    <t>Kamaluddin Harahap</t>
  </si>
  <si>
    <t>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</si>
  <si>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</si>
  <si>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Rabu, 08 Jun. 2016</t>
  </si>
  <si>
    <t>HENDRA EKA SAPUTRA,SH</t>
  </si>
  <si>
    <t>15/Pid.Sus-TPK/2017/PN Pn.Jkt.Pst</t>
  </si>
  <si>
    <t>WAHYUDIANTO, ST., MM., MT</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</si>
  <si>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</si>
  <si>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Senin, 24 Jul. 2017</t>
  </si>
  <si>
    <t>AKHMAD, SH</t>
  </si>
  <si>
    <t>15/Pid.Sus-TPK/2018/PN Jkt.Pst</t>
  </si>
  <si>
    <t>IYAN SOFYAN, S.Ag</t>
  </si>
  <si>
    <t>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</si>
  <si>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Kamis, 05 Jul. 2018</t>
  </si>
  <si>
    <t>SUMIDI, SH.</t>
  </si>
  <si>
    <t>150/PID.SUS/TPK/2015/PN JKT.PST</t>
  </si>
  <si>
    <t>Ir. ASEP SUKARNO, M.Si.MT</t>
  </si>
  <si>
    <t>PRIMAIR : 
 Pasal 2 ayat (1) jo Pasal 18 UU No.31/1999 jo UU No.20/2001. 
 SUBSIDAIR : 
 Pasal 3 jo Pasal 18 UU No.31/1999 jo UU No.20/2001.</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</si>
  <si>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</si>
  <si>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Kamis, 02 Jun. 2016</t>
  </si>
  <si>
    <t>151/PID.SUS/TPK/2015/PN JKT.PST</t>
  </si>
  <si>
    <t>Moh. YAGARI BHASTARA GUNTUR alias GARY</t>
  </si>
  <si>
    <t>PRIMAIR : 
 SUBSIDAIR :</t>
  </si>
  <si>
    <t>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</si>
  <si>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152/PID.SUS/TPK/2015/PN JKT.PST</t>
  </si>
  <si>
    <t>MENNY SETIAWAN</t>
  </si>
  <si>
    <t>PRIMAIR : 
 Pasal 5 ayat (1) huruf a UU No.31/1999 jo UU No.20/2001 jo Pasal 55 ayat (1) ke-1 KUHP jo Pasal 64 ayat (1) KUHP. 
 SUBSIDAIR : 
 Pasal 13 UU No.31/1999 jo UU No.20/2001 jo Pasal 55 ayat (1) ke-1 KUHP jo Pasal 64 ayat (1) KUHP.</t>
  </si>
  <si>
    <t>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</si>
  <si>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Rabu, 03 Feb. 2016</t>
  </si>
  <si>
    <t>LIM CHANDRA SUTIOSO</t>
  </si>
  <si>
    <t>HARRY GANDHY</t>
  </si>
  <si>
    <t>153/PID.SUS/TPK/2015/PN JKT.PST</t>
  </si>
  <si>
    <t>ARIS SETIAWAN</t>
  </si>
  <si>
    <t>PRIMAIR : 
 Pasal 5 ayat (1) UU No.31/1999 jo UU No.20/2001 jo Pasal 64 ayat (1) KUHP. 
 SUBSIDAIR : 
 Pasal 11 UU No.31/1999 jo UU No.20/2001 jo Pasal 64 ayat (1) KUHP.</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</si>
  <si>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</si>
  <si>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Rabu, 20 Apr. 2016</t>
  </si>
  <si>
    <t>Senin, 04 Apr. 2016</t>
  </si>
  <si>
    <t>154/PID.SUS/TPK/2015/PN JKT.PST</t>
  </si>
  <si>
    <t>BAIHAQI</t>
  </si>
  <si>
    <t>PRIMAIR : 
 pasal 2 ayat (1) UU NO.20/2001 JO UU NO.31/1999 JO pasal 55 ayat (1) ke-1 KUHP JO pasal 64 ayat (1) 
 SUBSIDAIR : 
 pasal UU RI NO.20/2001 jo UU NO.31/1999 jo pasal 5 ayat (1) ke-1 KUHP jo pasal 64 ayat (1) KUHP</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</si>
  <si>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</si>
  <si>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155/PID.SUS/TPK/2015/PN JKT.PST</t>
  </si>
  <si>
    <t>Drs.H.JUMADI,M.pd</t>
  </si>
  <si>
    <t>PRIMAIR : 
 pasal 2 ayat (1) UU RI NO.20/2001 jo UU RI NO.31/1999 jo pasal 55 ayat (1) ke-1 KUHP jo pasal 64 ayat (1) KUHP. 
 SUBSIDAIR : 
 pasal 3 UU RI NO.20/2001 jo UU RI NO.31/1999 jo pasal 55 ayat (1) ke-1 KUHP jo pasal 64 ayat (1) KUHP</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</si>
  <si>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</si>
  <si>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156/PID.SUS/TPK/2015/PN JKT.PST</t>
  </si>
  <si>
    <t xml:space="preserve">LIN WENLU </t>
  </si>
  <si>
    <t xml:space="preserve">PRIMAIR : 
 pasal 5 ayat (1) huruf a UU RI NO.31/1999 jo UU RI NO.20/2001 jo UU RI NO.31/1999 jo pasal 55 ayat (1) Ke-1 KUHP jo paal 64 ayat (1) 
 SUBSIDAIR : 
 UU RI NO.20/2001 jo UU RI NO.31/1999 jo pasal 55 ayat (1) Ke-1 KUHP jo pasal 64 ayat (1) KUHP </t>
  </si>
  <si>
    <t>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</si>
  <si>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Kamis, 21 Apr. 2016</t>
  </si>
  <si>
    <t>Jumat, 08 Apr. 2016</t>
  </si>
  <si>
    <t>FAROUK, SH</t>
  </si>
  <si>
    <t>157/PID.SUS/TPK/2015/PN JKT.PST</t>
  </si>
  <si>
    <t>JAMALUDDIEN MALIK</t>
  </si>
  <si>
    <t>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</si>
  <si>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</si>
  <si>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Rabu, 18 Mei 2016</t>
  </si>
  <si>
    <t>Rabu, 30 Mar. 2016</t>
  </si>
  <si>
    <t>158/PID.SUS/TPK/2015/PN JKT.PST</t>
  </si>
  <si>
    <t>HENGKY WIDJAJA</t>
  </si>
  <si>
    <t>PERTAMA : 
 Pasal 2 ayat (1) jo Pasal 18 UU No.31/1999 jo UU No.20/2001 jo Pasal 55 ayat (1) ke-1 KUHP jo Pasal 64 ayat (1) KUHP. 
 ATAU 
 KEDUA : 
 Pasal 3 jo Pasal 18 UU No.31/1999 jo UU No.20/2001 jo Pasal 55 ayat (1) ke-1 KUHP jo Pasal 64 ayat (1) KUHP.</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</si>
  <si>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</si>
  <si>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Senin, 22 Feb. 2016</t>
  </si>
  <si>
    <t>159/PID.SUS/TPK/2015/PN JKT.PST</t>
  </si>
  <si>
    <t>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</si>
  <si>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</si>
  <si>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Rabu, 03 Agu. 2016</t>
  </si>
  <si>
    <t>Rabu, 15 Jun. 2016</t>
  </si>
  <si>
    <t>16/PID.SUS/TPK/2013/PN.JKT.PST</t>
  </si>
  <si>
    <t>PARTONO</t>
  </si>
  <si>
    <t>PRIMAIR : Pasal 2 (1) UU No.31/1999 jo UU No.20/2001 jo Pasal 55 (1) ke -1 KUHP jo Pasal 65 (1) KUHP 
 SUBSIDIAIR : Pasal 3 UU No.31/1999 jo UU No.20/2001 jo Pasal 55 (1) ke -1 KUHP jo Pasal 65 (1) KUHP 
 ATAU KEDUA : Pasal 9 UU No.31/1999 jo UU No.20/2001 jo Pasal 55 (1) ke -1 KUHP jo Pasal 65 (1) KUHP</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</si>
  <si>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</si>
  <si>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Rabu, 12 Feb. 2014</t>
  </si>
  <si>
    <t>Kamis, 25 Jul. 2013</t>
  </si>
  <si>
    <t>16/PID.SUS/TPK/2014/PN.JKT.PST</t>
  </si>
  <si>
    <t>TUBAGUS CHAERI WARDANA CHASAN alias  WAWAN</t>
  </si>
  <si>
    <t>KESATU: Pasal 6 (1) huruf a UU No.31/1999 jo. UU No.20/2001 jo. Pasal 55 (1) ke-1 KUHP 
 KEDUA: Pasal 13 UU No.31/1999 jo. UU No.20/2001 jo. Pasal 64 (1) KUHP</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</si>
  <si>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</si>
  <si>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Selasa, 12 Agu. 2014</t>
  </si>
  <si>
    <t>Senin, 23 Jun. 2014</t>
  </si>
  <si>
    <t>16/PID.SUS/TPK/2015/PN JKT.PST</t>
  </si>
  <si>
    <t>Ir. UDAR PRISTONO, MT.</t>
  </si>
  <si>
    <t>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</si>
  <si>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Senin, 19 Okt. 2015</t>
  </si>
  <si>
    <t>Rabu, 23 Sep. 2015</t>
  </si>
  <si>
    <t>16/Pid.Sus-TPK/2016/PN JKT.PST</t>
  </si>
  <si>
    <t>H. MARKASI</t>
  </si>
  <si>
    <t>PRIMAIR : 
 Pasal 2 ayat (1) jo Pasal 18 ayat (1) huruf a, b ayat (2) dan ayat (3) UU No.31/1999 jo UU No.20/2001 jo Pasal 64 ayat (1) KUHP. 
 SUBSIDAIR : 
 Pasal 3 jo Pasal 18 ayat (1) huruf a, b ayat (2) dan ayat (3) UU No.31/1999 jo UU No.20/2001 jo Pasal 64 ayat (1) KUHP.</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</si>
  <si>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</si>
  <si>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Kamis, 21 Jul. 2016</t>
  </si>
  <si>
    <t>16/Pid.Sus-TPK/2017/PN Pn.Jkt.Pst</t>
  </si>
  <si>
    <t>SURYANA SUPARMAN, S.Sos bin SUPARMAN</t>
  </si>
  <si>
    <t>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</si>
  <si>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Selasa, 18 Jul. 2017</t>
  </si>
  <si>
    <t>16/Pid.Sus-TPK/2018/PN Jkt.Pst</t>
  </si>
  <si>
    <t>MARYATUN SANUSI, S.Sos</t>
  </si>
  <si>
    <t>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</si>
  <si>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Kamis, 12 Jul. 2018</t>
  </si>
  <si>
    <t>160/PID.SUS/TPK/2015/PN JKT.PST</t>
  </si>
  <si>
    <t>Drs. PARTOGI PANGARIBUAN</t>
  </si>
  <si>
    <t>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</si>
  <si>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</si>
  <si>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Senin, 30 Mei 2016</t>
  </si>
  <si>
    <t>Senin, 11 Apr. 2016</t>
  </si>
  <si>
    <t>161/PID.SUS/TPK/2015/PN JKT.PST</t>
  </si>
  <si>
    <t>GATOT PUJO NUGROHO</t>
  </si>
  <si>
    <t>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</si>
  <si>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</si>
  <si>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EVY SUSANTI</t>
  </si>
  <si>
    <t>162/PID.SUS/TPK/2015/PN JKT.PST</t>
  </si>
  <si>
    <t>SUKARDI</t>
  </si>
  <si>
    <t>PRIMAIR : 
 Pasal 2 ayat (1) jo Pasal 18 UU No.31/1999 jo UU No.20/2001 jo Pasal 55 ayat (1) ke-1 KUHP jo Pasal 64 KUHP. 
 SUBSIDAIR : 
 Pasal 3 jo Pasal 18 UU No.31/1999 jo UU No.20/2001 jo Pasal 55 ayat (1) ke-1 KUHP jo Pasal 64 KUHP.</t>
  </si>
  <si>
    <t>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</si>
  <si>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Kamis, 28 Apr. 2016</t>
  </si>
  <si>
    <t>Donald T.J.S</t>
  </si>
  <si>
    <t>163/PID.SUS/TPK/2015/PN JKT.PST</t>
  </si>
  <si>
    <t>Drs. RACHMAT, HDP</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</si>
  <si>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</si>
  <si>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Senin, 02 Mei 2016</t>
  </si>
  <si>
    <t>17/PID.SUS/TPK/2013/PN.JKT.PST</t>
  </si>
  <si>
    <t>MAWARDI RAHMAN</t>
  </si>
  <si>
    <t>PRIMAIR : Pasal 2 (1) UU No.31/1999 jo UU No.20/2001 jo Pasal 55 (1) ke -1 KUHP jo Pasal 65 (1) KUHP 
 SUBSIDIAIR : Pasal 3 jo Pasal 18 UU No.31/1999 jo UU No.20/2001 jo Pasal 55 (1) ke -1 KUHP jo Pasal 65 (1) KUHP</t>
  </si>
  <si>
    <t>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</si>
  <si>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Selasa, 10 Des. 2013</t>
  </si>
  <si>
    <t>Kamis, 12 Sep. 2013</t>
  </si>
  <si>
    <t>LIDYA SASANDO PARAPAT, SH. MH.</t>
  </si>
  <si>
    <t>17/PID.SUS/TPK/2014/PN.JKT.PST</t>
  </si>
  <si>
    <t>SUSI TUR ANDAYANI alias UCI</t>
  </si>
  <si>
    <t>KESATU: Pasal 12 huruf C UU No.31/1999 jo. UU No.20/2001 jo. Pasal 55 (1) ke-1 KUHP 
 KEDUA: Pasal 12 huruf C UU No.31/1999 jo. UU No.20/2001 jo. Pasal 55 (1) KUHP</t>
  </si>
  <si>
    <t>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</si>
  <si>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Senin, 11 Agu. 2014</t>
  </si>
  <si>
    <t>17/PID.SUS/TPK/2015/PN JKT.PST</t>
  </si>
  <si>
    <t>Prof. Dr. Ir. PRAWOTO, MSAE</t>
  </si>
  <si>
    <t>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</si>
  <si>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Rabu, 30 Sep. 2015</t>
  </si>
  <si>
    <t>Rabu, 19 Agu. 2015</t>
  </si>
  <si>
    <t>17/Pid.Sus-TPK/2016/PN JKT.PST</t>
  </si>
  <si>
    <t>Ir. ITJEU KRISMIATI</t>
  </si>
  <si>
    <t>PRIMAIR : 
 Pasal 2 ayat (1) jo Pasal 18 ayat (1) huruf b UU No.31/1999 jo UU No.20/2001 jo Pasal 55 ayat (1) KUHP. 
 SUBSIDAIR : 
 Pasal 3 jo Pasal 18 ayat (1) huruf b UU No.31/1999 jo UU No.20/2001 jo Pasal 55 ayat (1) KUHP.</t>
  </si>
  <si>
    <t>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</si>
  <si>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Kamis, 06 Okt. 2016</t>
  </si>
  <si>
    <t>Kamis, 14 Jul. 2016</t>
  </si>
  <si>
    <t>17/Pid.Sus-TPK/2017/PN Pn.Jkt.Pst</t>
  </si>
  <si>
    <t>ELIAS, SE bin EDWAR SITOMPUL</t>
  </si>
  <si>
    <t>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</si>
  <si>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Kamis, 01 Jun. 2017</t>
  </si>
  <si>
    <t>17/Pid.Sus-TPK/2018/PN Jkt.Pst</t>
  </si>
  <si>
    <t>dr. BIMANESH SUTARJO</t>
  </si>
  <si>
    <t>Pasal 12 UU RI No. 31/1999, UU No.21/2001, JO. Pasal 55 ayat (1) ke-1 KUHP</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</si>
  <si>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</si>
  <si>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Senin, 30 Jul. 2018</t>
  </si>
  <si>
    <t>Senin, 16 Jul. 2018</t>
  </si>
  <si>
    <t>18/PID.SUS/TPK/2013/PN.JKT.PST</t>
  </si>
  <si>
    <t>Ir. AGUS WIDIYARTO</t>
  </si>
  <si>
    <t>PRIMAIR : Pasal 2 (1) UU No.31/1999 jo UU No.20/2001 jo Pasal 55 (1) ke -1 KUHP. 
 SUBSIDIAIR : Pasal 3 jo Pasal 18 UU No.31/1999 jo UU No.20/2001 jo Pasal 55 (1) ke -1 KUHP</t>
  </si>
  <si>
    <t>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</si>
  <si>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Selasa, 14 Okt. 2014</t>
  </si>
  <si>
    <t>18/PID.SUS/TPK/2014/PN.JKT.PST</t>
  </si>
  <si>
    <t>HILMAN MUNAF</t>
  </si>
  <si>
    <t>Pasal 2 ayat (1) jo. Pasal 18 ayat (1) huruf b UU No.31/1999 jo. UU No.20/2001 jo. Pasal 55 (1) ke-1 KUHP</t>
  </si>
  <si>
    <t>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</si>
  <si>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Kamis, 21 Agu. 2014</t>
  </si>
  <si>
    <t>Selasa, 17 Jun. 2014</t>
  </si>
  <si>
    <t>PURWONO EDI SANTOSA, SH. MH.</t>
  </si>
  <si>
    <t>BOBBY RUSWIN, SH.</t>
  </si>
  <si>
    <t>Ibnu Suud</t>
  </si>
  <si>
    <t>JUWITA KAYANA</t>
  </si>
  <si>
    <t>18/PID.SUS/TPK/2015/PN JKT.PST</t>
  </si>
  <si>
    <t>SUTAN BHATOEGANA</t>
  </si>
  <si>
    <t>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</si>
  <si>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</si>
  <si>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18/Pid.Sus-TPK/2016/PN JKT.PST</t>
  </si>
  <si>
    <t>YUNI ESTIANA, A.Md</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</si>
  <si>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</si>
  <si>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Kamis, 03 Nov. 2016</t>
  </si>
  <si>
    <t>18/Pid.Sus-TPK/2017/PN Pn.Jkt.Pst</t>
  </si>
  <si>
    <t>H. FAUZI TOHASAN</t>
  </si>
  <si>
    <t>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</si>
  <si>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</si>
  <si>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Jumat, 16 Jun. 2017</t>
  </si>
  <si>
    <t>18/Pid.Sus-TPK/2018/PN Jkt.Pst</t>
  </si>
  <si>
    <t>HERY SUSANTO GUN</t>
  </si>
  <si>
    <t>PERTAMA : 
 Pasal 5 huruf b UU RI No. 31/1999, UU RI No. 20/2001, JO Pasal 64 ayat (1) KUHPidana. 
 KEDUA : 
 Pasal 13 UU RI No. 31/1999, UU RI No. 20/2001, JO Pasal 64 ayat (1) KUHPidana.</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</si>
  <si>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</si>
  <si>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Jumat, 18 Mei 2018</t>
  </si>
  <si>
    <t>EKO NURCAHYO PUJIANTO</t>
  </si>
  <si>
    <t>19/PID.SUS/TPK/2013/PN.JKT.PST</t>
  </si>
  <si>
    <t>ARYA ABDI EFFENDI</t>
  </si>
  <si>
    <t>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</si>
  <si>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</si>
  <si>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Senin, 01 Jul. 2013</t>
  </si>
  <si>
    <t>AMIN ISMANTO, SH. MH.</t>
  </si>
  <si>
    <t>H, JUARD EFFENDI</t>
  </si>
  <si>
    <t>19/PID.SUS/TPK/2014/PN.JKT.PST</t>
  </si>
  <si>
    <t>NEDI SUNARTO</t>
  </si>
  <si>
    <t>Silvia Desti  Rosalina</t>
  </si>
  <si>
    <t>19/PID.SUS/TPK/2015/PN JKT.PST</t>
  </si>
  <si>
    <t>NIMROD ESAU SIHOMBING</t>
  </si>
  <si>
    <t>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</si>
  <si>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Kamis, 03 Sep. 2015</t>
  </si>
  <si>
    <t>Rabu, 08 Jul. 2015</t>
  </si>
  <si>
    <t>BAMBANG SUBIYANTO</t>
  </si>
  <si>
    <t>19/Pid.Sus-TPK/2016/PN JKT.PST</t>
  </si>
  <si>
    <t>MAULUDINO, A.Md</t>
  </si>
  <si>
    <t>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</si>
  <si>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19/Pid.Sus-TPK/2017/PN Pn.Jkt.Pst</t>
  </si>
  <si>
    <t>ANDI TAUFAN TIRO</t>
  </si>
  <si>
    <t>PERTAMA : 
 Pasal 12 huruf a UU No.31/1999 jo UU No.20/2001 jo Pasal 55 ayat (1) ke-1 KUHP jo Pasal 64 ayat (1) KUHP. 
 ATAU 
 KEDUA : 
 Pasal 11 UU No.31/1999 jo UU No.20/2001 jo Pasal 55 ayat (1) ke-1 KUHP jo Pasal 64 ayat (1) KUHP.</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</si>
  <si>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</si>
  <si>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Senin, 03 Jul. 2017</t>
  </si>
  <si>
    <t>19/Pid.Sus-TPK/2018/PN Jkt.Pst</t>
  </si>
  <si>
    <t>MUHAMMAD FADLI, A.PTNH, MH</t>
  </si>
  <si>
    <t>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</si>
  <si>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</si>
  <si>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Senin, 23 Jul. 2018</t>
  </si>
  <si>
    <t>2/PID.SUS/TPK/2013/PN.JKT.PST</t>
  </si>
  <si>
    <t>TRI MULYONO</t>
  </si>
  <si>
    <t xml:space="preserve">PRIMAIR : 
 Pasal 2 (1) jo. Pasal 18 (1) b UU No.31/1999 jo. UU No.20/2001 jo. Pasal 55 (1) ke-1 jo. Pasal 64 (1) KUHP. 
 SUBSIDAIR : 
 Pasal 3 jo. Pasal 18 (1) b UU No.31/1999 jo. UU No.20/2001 jo. Pasal 55 (1) ke-1 jo. Pasal 64 (1) KUHP. </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</si>
  <si>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</si>
  <si>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Selasa, 22 Okt. 2013</t>
  </si>
  <si>
    <t>Kamis, 04 Jul. 2013</t>
  </si>
  <si>
    <t>2/PID.SUS/TPK/2014/PN.JKT.PST</t>
  </si>
  <si>
    <t>ZAITUL AKMAM alias IMAM</t>
  </si>
  <si>
    <t>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</si>
  <si>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</si>
  <si>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Rabu, 28 Mei 2014</t>
  </si>
  <si>
    <t>Asry Retno</t>
  </si>
  <si>
    <t>Lenny Sebayang</t>
  </si>
  <si>
    <t>2/PID.SUS/TPK/2015/PN JKT.PST</t>
  </si>
  <si>
    <t>ANTON SUSANTO bin TONI SUSANTO</t>
  </si>
  <si>
    <t>PRIMAIR : 
 Pasal 2 ayat (1) jo Pasal 18 UU RI Nomor 31/1999 jo UU RI Nomor 20/2001 jo UU RI Nomor 31/1999 jo Pasal 55 ayat (1) ke 1 KUHPidana 
 SUBSIDIAIR : 
 Pasal 3 jo Pasal 18 UU RI Nomor 31/1999 jo UU RI Nomor 20/2001 jo UU RI Nomor 31/1999 jo Pasal 55 ayat (1) ke 1 KUHPidana</t>
  </si>
  <si>
    <t>Rabu, 09 Sep. 2015</t>
  </si>
  <si>
    <t>Rabu, 27 Mei 2015</t>
  </si>
  <si>
    <t>Juli Isnur</t>
  </si>
  <si>
    <t>2/PID.SUS/TPK/2016/PN JKT.PST</t>
  </si>
  <si>
    <t>MUSAFAH</t>
  </si>
  <si>
    <t>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</si>
  <si>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</si>
  <si>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Selasa, 24 Jan. 2017</t>
  </si>
  <si>
    <t>2/Pid.Sus-TPK/2017/PN Pn.Jkt.Pst</t>
  </si>
  <si>
    <t>RIMAWATI, SH</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</si>
  <si>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</si>
  <si>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2/Pid.Sus-TPK/2018/PN Jkt.Pst</t>
  </si>
  <si>
    <t>ANTONIUS TONNY BUDIONO</t>
  </si>
  <si>
    <t>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</si>
  <si>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</si>
  <si>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Rabu, 19 Des. 2018</t>
  </si>
  <si>
    <t>Kamis, 17 Mei 2018</t>
  </si>
  <si>
    <t>Mohamad Nur Azis</t>
  </si>
  <si>
    <t>20/PID.SUS/TPK/2013/PN.JKT.PST</t>
  </si>
  <si>
    <t>DJOKO SUSILO, SH.,M.Si</t>
  </si>
  <si>
    <t>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</si>
  <si>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</si>
  <si>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Senin, 07 Okt. 2013</t>
  </si>
  <si>
    <t>Selasa, 03 Sep. 2013</t>
  </si>
  <si>
    <t>20/PID.SUS/TPK/2014/PN.JKT.PST</t>
  </si>
  <si>
    <t>TEMA YULIMAN, SE.</t>
  </si>
  <si>
    <t>Kamis, 20 Nov. 2014</t>
  </si>
  <si>
    <t>Selasa, 13 Mei 2014</t>
  </si>
  <si>
    <t>20/PID.SUS/TPK/2015/PN JKT.PST</t>
  </si>
  <si>
    <t>Ir. TJUTJU RASMADI DJ</t>
  </si>
  <si>
    <t>PRIMAIR : 
 Pasal 2 ayat (1) jo Pasal 18 UU RI Nomor 31/1999 jo Pasal 20/2001 jo Pasal 31/1999 jo Pasal 55 ayat (1) ke 1 KUHP 
 SUBSIDIAIR : 
 Pasal 3 jo Pasal 18 UU RI Nomor 31/1999 jo Pasal 20/2001 jo Pasal 31/1999 jo Pasal 55 ayat (1) ke 1 KUHP</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</si>
  <si>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</si>
  <si>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20/Pid.Sus-TPK/2016/PN JKT.PST</t>
  </si>
  <si>
    <t>Ir. H. MONANG RITONGA, MT</t>
  </si>
  <si>
    <t>PRIMAIR : 
 Pasal 2 ayat (1) jo Pasal 18 UU No.31/1999 jo UU No.20/2001. 
 SUBSIDAIR : 
 Pasal 3 jo Pasal 18 UU No.31/1999 jo UU No.20/2001.</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</si>
  <si>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</si>
  <si>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20/Pid.Sus-TPK/2017/PN Pn.Jkt.Pst</t>
  </si>
  <si>
    <t>LUCKY PERMANA</t>
  </si>
  <si>
    <t>PRIMAIR : 
 Pasal 2 ayat (1) jo Pasal 18 UU No.31/1999 jo UU No.20/2001 jo Pasal 55 ayat (1) ke-1 KUHP jo Pasal 64 ayat (1) KUHP. 
 SUBSIDAIR : 
 Pasal 3 jo Pasal 18 UU No.31/1999 jo UU No.20/2001 jo Pasal 55 ayat (1) ke-1 KUHP jo Pasal 64 ayat (1) KUHP.</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</si>
  <si>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</si>
  <si>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Jumat, 09 Jun. 2017</t>
  </si>
  <si>
    <t>SUPRACOYO, SH</t>
  </si>
  <si>
    <t>20/Pid.Sus-TPK/2018/PN Jkt.Pst</t>
  </si>
  <si>
    <t>DRS. DJOKO SUSETYO, ST.</t>
  </si>
  <si>
    <t>PRIMAIR : 
 Pasal 2 ayat (1) JO pasal 18 UU No. 31/1999 
 UU No. 20/2001 JO pasal 55 ayat (1) ke-1 KUHP. 
 SUBSIDAIR : 
 Pasal 3 JO Pasal 18 UU No. 31/1999 
 UU No. 20/2001 JO pasal 55 ayat (1) ke-1 KUHP.</t>
  </si>
  <si>
    <t>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</si>
  <si>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Kamis, 22 Nov. 2018</t>
  </si>
  <si>
    <t>Rabu, 25 Jul. 2018</t>
  </si>
  <si>
    <t>Salman, SH</t>
  </si>
  <si>
    <t>21/PID.SUS/TPK/2012/PN.</t>
  </si>
  <si>
    <t>HELFIZAR  PURBA</t>
  </si>
  <si>
    <t xml:space="preserve">PRIMAIR: 
 Pasal 21 UU No.31/1999 jo. Uu No.20/2001 jo. Pasal 55 (1) ke-1 KUHP 
 SUBSIDAIR: 
 Pasal 15 jo. Pasal 5 (1) UU No.31/1999 jo. UU No.20/2001 jo Pasal 55 (1) ke-1 KUHP </t>
  </si>
  <si>
    <t>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</si>
  <si>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Rabu, 20 Jun. 2012</t>
  </si>
  <si>
    <t>21/PID.SUS/TPK/2013/PN.JKT.PST</t>
  </si>
  <si>
    <t>HENDRIK W.K. PANGARIBUAN, SE.</t>
  </si>
  <si>
    <t>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</si>
  <si>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</si>
  <si>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Selasa, 17 Des. 2013</t>
  </si>
  <si>
    <t>21/PID.SUS/TPK/2014/PN.JKT.PST</t>
  </si>
  <si>
    <t>BUDI MULYA</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</si>
  <si>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</si>
  <si>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Senin, 29 Sep. 2014</t>
  </si>
  <si>
    <t>Rabu, 16 Jul. 2014</t>
  </si>
  <si>
    <t>ROCHMAD, SH.</t>
  </si>
  <si>
    <t>ANTONIUS BUDI S.</t>
  </si>
  <si>
    <t>21/PID.SUS/TPK/2015/PN JKT.PST</t>
  </si>
  <si>
    <t>Drs. H. THAIB ARMAIYN</t>
  </si>
  <si>
    <t>PRIMAIR : 
 Pasal 2 ayat (1) jo Pasal 18 ayat (1) huruf b UU RI No.31/1999 jo UU RI No.20/2001 jo Pasal 55 ayat (1) ke 1 KUHP jo Pasal 64 ayat (1) KUHP; 
 SUBSIDIAIR : Pasal 3 jo Pasal 18 ayat (1) huruf b UU RI No.31/1999 jo UU RI No.20/2001 jo Pasal 55 ayat (1) ke 1 KUHP jo Pasal 64 ayat (1) KUHP;</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</si>
  <si>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</si>
  <si>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Rabu, 12 Agu. 2015</t>
  </si>
  <si>
    <t>21/Pid.Sus-TPK/2016/PN JKT.PST</t>
  </si>
  <si>
    <t>Ir. PAMUDJI bin DJEMAKIR</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</si>
  <si>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</si>
  <si>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21/Pid.Sus-TPK/2017/PN Pn.Jkt.Pst</t>
  </si>
  <si>
    <t>ABDU RASYID</t>
  </si>
  <si>
    <t>Pasal 11 Undang-undang No.31/1999 jo UU No.20/2001 tentang pemberantasan Tindak Pidana Korupsi</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</si>
  <si>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</si>
  <si>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21/Pid.Sus-TPK/2018/PN Jkt.Pst</t>
  </si>
  <si>
    <t>Dr. SISCA HERMAWATI, ST, MT</t>
  </si>
  <si>
    <t>PRIMAIR : 
 Pasal 2 ayat (1) JO Pasal 18 ayat (1) huruf b UU No. 31/1999. 
 UU No. 20/2001 JO Pasal 55 ayat (1) ke- 1 JO Pasal 64 ayat (1) KUHP. 
 SUBSIDAIR : 
 Pasal 3 JO Pasal 18 ayat (1) huruf b UU No. 31/1999. 
 UU No. 20/2001 JO Pasal 55 ayat (1) ke- 1 JO Pasal 64 ayat (1) KUHP.</t>
  </si>
  <si>
    <t>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</si>
  <si>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Rabu, 19 Sep. 2018</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</si>
  <si>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</si>
  <si>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22/PID.B/TPK/2012/PN JKT.PST</t>
  </si>
  <si>
    <t>BRAHMANTYO IRAWAN KUHANDOKO</t>
  </si>
  <si>
    <t>PRIMAIR : Pasal 2 ayat (1) jo Pasal 18 UU RI NO.31/1999 jo UU No.20/2001 jo UU No.31/1999 jo Pasal 55 ayat (1) ke 1 jo Pasal 64 ayat (1) KUHP; 
 SUBSIDIAIR : Pasal 3 jo Pasal 18 UU RI NO.31/1999 jo UU No.20/2001 jo UU No.31/1999 jo Pasal 55 ayat (1) ke 1 jo Pasal 64 ayat (1) KUHP;</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</si>
  <si>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</si>
  <si>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Rabu, 26 Feb. 2014</t>
  </si>
  <si>
    <t>HENDRA A.</t>
  </si>
  <si>
    <t>22/PID.SUS/TPK/2013/PN.JKT.PST</t>
  </si>
  <si>
    <t>Dr. MULYA A. HASTMY, SP.B,M.Kes</t>
  </si>
  <si>
    <t>PRIMAIR : Pasal 2 (1) jo Pasal 18 UU No.31/1999 jo UU No.20/2001 jo UU No.31/1999 jo Pasal 55 (1) ke -1 KUHP; 
 SUBSIDIAIR : Pasal 3 jo Pasal 18 UU No.31/1999 jo UU No.20/2001 jo UU No.31/1999 jo Pasal 55 (1) ke -1 KUHP;</t>
  </si>
  <si>
    <t>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</si>
  <si>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Senin, 21 Okt. 2013</t>
  </si>
  <si>
    <t>22/PID.SUS/TPK/2014/PN.JKT.PST</t>
  </si>
  <si>
    <t>MARIA ELIZABETH LIMAN</t>
  </si>
  <si>
    <t>KESATU : Pasal 5 (1) huruf a UU No.31/1999 jo. UU No.20/2001 jo. Pasal 55 (1) ke-1 KUHP 
 atau KEDUA: Pasal 13 UU No.31/1999 jo. UU No.20/2001 jo. Pasal 55 (1) ke-1 KUHP</t>
  </si>
  <si>
    <t>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</si>
  <si>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Senin, 09 Jun. 2014</t>
  </si>
  <si>
    <t>22/PID.SUS/TPK/2015/PN JKT.PST</t>
  </si>
  <si>
    <t>ABDUR ROUF</t>
  </si>
  <si>
    <t>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</si>
  <si>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</si>
  <si>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Selasa, 29 Sep. 2015</t>
  </si>
  <si>
    <t>Kamis, 27 Agu. 2015</t>
  </si>
  <si>
    <t>22/Pid.Sus-TPK/2016/PN JKT.PST</t>
  </si>
  <si>
    <t>Ir. WAGIMAN, MT bin TUAH</t>
  </si>
  <si>
    <t>PRIMAIR : 
 Pasal 2 ayat (1) UU No.31/1999 jo UU No.20/2001. 
 SUBSIDAIR : 
 Pasal 3 UU No.31/1999 jo UU No.20/2001.</t>
  </si>
  <si>
    <t>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</si>
  <si>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Selasa, 09 Agu. 2016</t>
  </si>
  <si>
    <t>Senin, 27 Jun. 2016</t>
  </si>
  <si>
    <t>22/Pid.Sus-TPK/2017/PN Pn.Jkt.Pst</t>
  </si>
  <si>
    <t>Ir. AKHMAD WILDANI, M.Si</t>
  </si>
  <si>
    <t>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</si>
  <si>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Rabu, 19 Jul. 2017</t>
  </si>
  <si>
    <t>VIKTOR PAKPAHAN</t>
  </si>
  <si>
    <t>22/Pid.Sus-TPK/2018/PN Jkt.Pst</t>
  </si>
  <si>
    <t>SLAMET RIYADI, S. Sos, MM</t>
  </si>
  <si>
    <t>PRIMAIR : 
 Pasal 2 ayat (1) JO Pasal 18 UU No. 31/1999. 
 UU No. 20/2001 JO Pasal 55 ayat (1) ke- 1 KUHP. 
 SUBSIDAIR : 
 Pasal 3 JO Pasal 18 UU No. 31/1999. 
 UU No. 20/2001 JO Pasal 55 ayat (1) ke- 1 KUHP.</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</si>
  <si>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</si>
  <si>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Rabu, 08 Agu. 2018</t>
  </si>
  <si>
    <t>23/PID.B/TPKOR/2012/PN JKT.PST</t>
  </si>
  <si>
    <t>DIAN SISWANTO, SE.,MM.</t>
  </si>
  <si>
    <t>PRIMAIR : 
 Pasal 2 ayat (1) jo Pasal 18 UU RI. NO 31/1999 jo UU RI NO.20/2001 jo UU RI NO 31/1999 jo Pasal 55 ayat (1) ke 1 KUHP jo Pasal 64 (1) KUHP; 
 SUBSIDIAIR : 
 Pasal 3 jo Pasal 18 UU RI. NO 31/1999 jo UU RI NO.20/2001 jo UU RI NO 31/1999 jo Pasal 55 ayat (1) ke 1 KUHP jo Pasal 64 (1) KUHP;</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</si>
  <si>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</si>
  <si>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Selasa, 25 Feb. 2014</t>
  </si>
  <si>
    <t>23/PID.SUS/TPK/2013/PN.JKT.PST</t>
  </si>
  <si>
    <t>Ir. THOMAS PATRIA</t>
  </si>
  <si>
    <t>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</si>
  <si>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Selasa, 17 Sep. 2013</t>
  </si>
  <si>
    <t>23/PID.SUS/TPK/2014/PN.JKT.PST</t>
  </si>
  <si>
    <t>ANDI ALFIAN MALLARANGENG</t>
  </si>
  <si>
    <t>PERTAMA : Pasal 2 (1) jo Pasal 18 UU No.31/1999 jo UU No.20/2001 jo UU No.31/1999 jo Pasal 55 (1) ke 1 KUHP jo pasal 65 (1) KUHP; 
 ATAU KEDUA :</t>
  </si>
  <si>
    <t>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</si>
  <si>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Jumat, 18 Jul. 2014</t>
  </si>
  <si>
    <t>HASWANDI</t>
  </si>
  <si>
    <t>23/PID.SUS/TPK/2015/PN JKT.PST</t>
  </si>
  <si>
    <t>GOLFRIED JUNI ANDAR</t>
  </si>
  <si>
    <t>PRIMAIR : Pasal 2 ayat (1) jo Pasal 18 ayat (1) huruf a dan b UU RI Nomor 31/1999 jo UU RI Nomor 20/2001 jo Pasal 55 ayat (1) ke 1 KUHP; 
 SUBSIDIAIR : Pasal 3 Pasal 18 ayat (1) huruf a dan b UU RI Nomor 31/1999 jo UU RI Nomor 20/2001 jo Pasal 55 ayat (1) ke 1 KUHP;</t>
  </si>
  <si>
    <t>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</si>
  <si>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Kamis, 17 Sep. 2015</t>
  </si>
  <si>
    <t>23/Pid.Sus-TPK/2016/PN JKT.PST</t>
  </si>
  <si>
    <t>Bambang Prajoko</t>
  </si>
  <si>
    <t>PRIMAIR : 
 Pasal 2 ayat (1) jo Pasal 18 ayat (1) huruf b UU No.31/1999 jo UU No.20/2001 jo Pasal 55 ayat (1) ke-1 KUHP jo Pasal 64 ayat (1) KUHP. 
 SUBSIDAIR : 
 Pasal 3 jo Pasal 18 ayat (1) huruf b UU No.31/1999 jo UU No.20/2001 jo Pasal 55 ayat (1) ke-1 KUHP jo Pasal 64 ayat (1) KUHP.</t>
  </si>
  <si>
    <t>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</si>
  <si>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23/Pid.Sus-TPK/2017/PN Pn.Jkt.Pst</t>
  </si>
  <si>
    <t>BIRMAN BANJARNEGARA, SH</t>
  </si>
  <si>
    <t>MENGADILI: 
  </t>
  </si>
  <si>
    <t>Kamis, 20 Jul. 2017</t>
  </si>
  <si>
    <t>23/Pid.Sus-TPK/2018/PN Jkt.Pst</t>
  </si>
  <si>
    <t>SURYA KOPA, ST, MM.</t>
  </si>
  <si>
    <t>PRIMAIR : 
 Pasal 2 ayat (1) JO Pasal 18 ayat (1) huruf b UU No. 31/1999. 
 UU No. 20/2001 JO Pasal 55 ayat (1) ke- 1 KUHP. 
 SUBSIDAIR : 
 Pasal 3 JO Pasal 18 ayat (1) huruf b UU No. 31/1999. 
 UU No. 20/2001 JO Pasal 55 ayat (1) ke- 1 KUHP.</t>
  </si>
  <si>
    <t>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</si>
  <si>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Kamis, 08 Nov. 2018</t>
  </si>
  <si>
    <t>24/PID.SUS/TPK/2013/PN.JKT.PST</t>
  </si>
  <si>
    <t>KUWAT</t>
  </si>
  <si>
    <t>PRIMAIR : 
 Pasal 2 (1) jo Pasal 18 UU No.31/1999 jo UU No.20/2001 jo UU No.31/1999 jo Pasal 55 (1) ke 1 KUHP; 
 SUBSIDIAIR : 
 Pasal 3 jo Pasal 18 UU No.31/1999 jo UU No.20/2001 jo UU No.31/1999 jo Pasal 55 (1) ke 1 KUHP;</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</si>
  <si>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</si>
  <si>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ERICH FOLANDA</t>
  </si>
  <si>
    <t>24/PID.SUS/TPK/2014/PN.JKT.PST</t>
  </si>
  <si>
    <t>SUDJADNAN PARNOHADININGRAT</t>
  </si>
  <si>
    <t>Melakukan tindak Pidana  Korupsi terkait pengelolaan Dana Penyelenggaraan Kegiatan Pertemuan /  Sidang Internasional pada Departemen Luar negeri Th. 2004 s/d 2005.</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</si>
  <si>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</si>
  <si>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Rabu, 10 Sep. 2014</t>
  </si>
  <si>
    <t>Rabu, 23 Jul. 2014</t>
  </si>
  <si>
    <t>Yadi Kristiana</t>
  </si>
  <si>
    <t>Ahmad Burhanudin</t>
  </si>
  <si>
    <t>Trimulyono</t>
  </si>
  <si>
    <t>Eva Yustiana</t>
  </si>
  <si>
    <t>Sri Kucoro</t>
  </si>
  <si>
    <t>24/PID.SUS/TPK/2015/PN JKT.PST</t>
  </si>
  <si>
    <t>KASIYADI, S.Sos</t>
  </si>
  <si>
    <t>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</si>
  <si>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</si>
  <si>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Rabu, 07 Okt. 2015</t>
  </si>
  <si>
    <t>24/Pid.Sus-TPK/2016/PN JKT.PST</t>
  </si>
  <si>
    <t>Muhammad Syakir</t>
  </si>
  <si>
    <t>PERTAMA : 
 Pasal 5 ayat (1) huruf a UU No.31/1999 jo UU No.20/2001 jo Pasal 55 ayat (1) ke-1 KUHP jo Pasal 64 ayat (1) KUHP. 
 Atau 
 KEDUA : 
 Pasal 5 ayat (1) huruf b UU No.31/1999 jo UU No.20/2001 jo Pasal 55 ayat (1) ke-1 KUHP jo Pasal 64 ayat (1) KUHP.</t>
  </si>
  <si>
    <t>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</si>
  <si>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Senin, 06 Jun. 2016</t>
  </si>
  <si>
    <t>24/Pid.Sus-TPK/2017/PN Pn.Jkt.Pst</t>
  </si>
  <si>
    <t>PANTUN BANJARNAHOR</t>
  </si>
  <si>
    <t>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</si>
  <si>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Kamis, 02 Nov. 2017</t>
  </si>
  <si>
    <t>Kamis, 19 Okt. 2017</t>
  </si>
  <si>
    <t>24/Pid.Sus-TPK/2018/PN Jkt.Pst</t>
  </si>
  <si>
    <t>WAGIMAN</t>
  </si>
  <si>
    <t>PRIMAIR : 
 Pasal 2 ayat (1) JO Pasal 18 UU No. 31/1999. 
 UU No. 20/2001 JO Pasal 55 ayat (1) ke- 1 Pasal  64 ayat (1) KUHP. 
 SUBSIDAIR : 
 Pasal 3 JO Pasal 18 UU No. 31/1999. 
 UU No. 20/2001 JO Pasal 55 ayat (1) ke- 1 Pasal  64 ayat (1) KUHP.</t>
  </si>
  <si>
    <t>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</si>
  <si>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Rabu, 05 Sep. 2018</t>
  </si>
  <si>
    <t>25/PID.SUS/TPK/2013/PN.JKT.PST</t>
  </si>
  <si>
    <t>HERMANTO TULUS WIDODO</t>
  </si>
  <si>
    <t>PRIMAIR : 
 Pasal 2 (1) jo Pasal 18 UU No.31/1999 jo UU No.20/2001 jo UU No.31/1999 jo Pasal 55 (1) ke 1 KUHP; 
 SUBSIDIAIR : Pasal 3 jo Pasal 18 UU No.31/1999 jo UU No.20/2001 jo UU No.31/1999 jo Pasal 55 (1) ke 1 KUHP;</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</si>
  <si>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</si>
  <si>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Rabu, 05 Feb. 2014</t>
  </si>
  <si>
    <t>25/PID.SUS/TPK/2014/PN.JKT.PST</t>
  </si>
  <si>
    <t>UCOK BANGSAWAN HARAHAP, SE. Msi</t>
  </si>
  <si>
    <t>-</t>
  </si>
  <si>
    <t>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</si>
  <si>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Asep Sontani</t>
  </si>
  <si>
    <t>Bambang Subiyanto</t>
  </si>
  <si>
    <t>Paidi</t>
  </si>
  <si>
    <t>25/PID.SUS/TPK/2015/PN JKT.PST</t>
  </si>
  <si>
    <t>SAMSUL BAHRI</t>
  </si>
  <si>
    <t>PRIMAIR : 
 Pasal 2 ayat (1) jo Pasal 18 UU RI Nomor 31/1999 jo UU RI Nomor 20/2001 jo Pasal 55 ayat(1) ke 1 KUHP. 
 SUBSIDIAIR : Pasal 3 jo Pasal 18 UU RI Nomor 31/1999 jo UU RI Nomor 20/2001 jo Pasal 55 ayat(1) ke 1 KUHP.</t>
  </si>
  <si>
    <t>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</si>
  <si>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Kamis, 20 Agu. 2015</t>
  </si>
  <si>
    <t>TIKA SUHERTIKA, S.Kom., SH.,MH.</t>
  </si>
  <si>
    <t>25/Pid.Sus-TPK/2016/PN JKT.PST</t>
  </si>
  <si>
    <t>dr. H. Syawal Idris Chaniago</t>
  </si>
  <si>
    <t>PRIMAIR : 
 Pasal 2 jo Pasal 18 UU No.31/1999 jo UU No.20/2001. 
 SUBSIDAIR : 
 Pasal 3 jo Pasal 18 UU No.31/1999 jo UU No.20/2001.</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</si>
  <si>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</si>
  <si>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Senin, 24 Okt. 2016</t>
  </si>
  <si>
    <t>Rabu, 28 Sep. 2016</t>
  </si>
  <si>
    <t>DIDIT A, SH</t>
  </si>
  <si>
    <t>25/Pid.Sus-TPK/2017/PN Pn.Jkt.Pst</t>
  </si>
  <si>
    <t>MEIZI SYELFIA</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</si>
  <si>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</si>
  <si>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</si>
  <si>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Selasa, 22 Agu. 2017</t>
  </si>
  <si>
    <t>Senin, 12 Jun. 2017</t>
  </si>
  <si>
    <t>AGUSTINUS HERIMULYANTO</t>
  </si>
  <si>
    <t>MAHDI, SH.</t>
  </si>
  <si>
    <t>25/Pid.Sus-TPK/2018/PN Jkt.Pst</t>
  </si>
  <si>
    <t>DONNY WITONO</t>
  </si>
  <si>
    <t>PERTAMA : 
 Pasal 5 ayat (1) huruf a UU RI No. 31/1999 
 UU RI No. 20/2001  JO Pasal 64 ayat (1) KUHP 
 ATAU 
 KEDUA : 
 Pasal 5 ayat (1) huruf b UU RI No. 31/1999 
 UU RI No. 20/2001  JO Pasal 64 ayat (1) KUHP 
 ATAU 
 KETIGA : 
 Pasal 13 UU RI No. 31/1999 
 UU RI No. 20/2001  JO Pasal 64 ayat (1) KUHP</t>
  </si>
  <si>
    <t>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</si>
  <si>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Jumat, 21 Sep. 2018</t>
  </si>
  <si>
    <t>Kamis, 24 Mei 2018</t>
  </si>
  <si>
    <t>26/PID.SUS/TPK/2013/PN.JKT.PST</t>
  </si>
  <si>
    <t>HASYIM, S.Sos</t>
  </si>
  <si>
    <t>PRIMAIR : 
 Pasal 2 (1) jo Pasal 18 UU No.31/1999 jo UU No.20/2001 jo UU No.31/1999 jo Pasal 55 (1) ke 1 KUHP jo Pasal 64 (1) KUHP; 
 SUBSIDIAIR : Pasal 3 jo Pasal 18 UU No.31/1999 jo UU No.20/2001 jo UU No.31/1999 jo Pasal 55 (1) ke 1 KUHP jo Pasal 64 (1) KUHP;</t>
  </si>
  <si>
    <t>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</si>
  <si>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Selasa, 11 Feb. 2014</t>
  </si>
  <si>
    <t>Kamis, 14 Nov. 2013</t>
  </si>
  <si>
    <t>26/PID.SUS/TPK/2014/PN JKT.PST</t>
  </si>
  <si>
    <t>Ir. HERU SULASTYONO alias HERU bin KUNCORO</t>
  </si>
  <si>
    <t>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</si>
  <si>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</si>
  <si>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Senin, 28 Jul. 2014</t>
  </si>
  <si>
    <t>Senin, 16 Jun. 2014</t>
  </si>
  <si>
    <t>26/PID.SUS/TPK/2015/PN JKT.PST</t>
  </si>
  <si>
    <t>ANI SA'ADAH, SH.</t>
  </si>
  <si>
    <t>KESATU 
 Pasal 12 huruf e UU RI Nomor 31/1999 jo UU RI Nomor 20/2001. 
 KEDUA 
 Pasal 10 huruf a UU RI Nomor 31/1999 jo UU RI Nomor 20/2001. 
 DAN KETIGA : 
 PRIMAIR : 
 Pasal 11 UU RI Nomor 31/1999 jo UU RI Nomor 20/2001. 
 SUBSIDIAIR : 
 Pasal 5 ayat (2) UU RI Nomor 31/1999 jo UU RI Nomor 20/2001.</t>
  </si>
  <si>
    <t>DEDEH SURYANTI</t>
  </si>
  <si>
    <t>26/Pid.Sus-TPK/2016/PN JKT.PST</t>
  </si>
  <si>
    <t>Ir. LINDA MULYANI, M.Si</t>
  </si>
  <si>
    <t>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</si>
  <si>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Selasa, 26 Jul. 2016</t>
  </si>
  <si>
    <t>26/Pid.Sus-TPK/2017/PN Pn.Jkt.Pst</t>
  </si>
  <si>
    <t>Raden Brotoseno bin Raden Bambang Prijo Sudibjo</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</si>
  <si>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</si>
  <si>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</si>
  <si>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Senin, 17 Jul. 2017</t>
  </si>
  <si>
    <t>Rabu, 14 Jun. 2017</t>
  </si>
  <si>
    <t>26/Pid.Sus-TPK/2018/PN Jkt.Pst</t>
  </si>
  <si>
    <t>LUANNA WIRIAWATY</t>
  </si>
  <si>
    <t>PRIMAIR :  
 Pasal 2 Ayat (1) JO Pasal 18 ayat (1) hurub b UU NO. 31/1999. 
 JO UU No. 20/2001, JO Pasal 55 ayat (1) ke-1 JO Pasal 64 KUHP. 
 SUBSIDAIR : 
 pasal 3 JO Pasal 18 ayat (1) hurub b UU NO. 31/1999. 
 JO UU No. 20/2001, JO Pasal 55 ayat (1) ke-1 JO Pasal 64 KUHP.</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</si>
  <si>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</si>
  <si>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Jumat, 24 Agu. 2018</t>
  </si>
  <si>
    <t>Selasa, 10 Jul. 2018</t>
  </si>
  <si>
    <t>27/PID.SUS/TPK/2013/PN.JKT.PST</t>
  </si>
  <si>
    <t>Ir. EDY MOH. SUHARIADI, M.MT.</t>
  </si>
  <si>
    <t>PRIMAIR : Pasal 2 (1) jo Pasal 18 UU No.31/1999 jo UU No.20/2001 jo UU No.31/1999 jo Pasal 55 (1) ke 1 KUHP Jo Pasal 64 (1) KUHP; 
 SUBSIDIAIR : Pasal 3 jo Pasal 18 UU No.31/1999 jo UU No.20/2001 jo UU No.31/1999 jo Pasal 55 (1) ke 1 KUHP Jo Pasal 64 (1) KUHP;</t>
  </si>
  <si>
    <t>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</si>
  <si>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Jumat, 22 Nov. 2013</t>
  </si>
  <si>
    <t>Kamis, 03 Okt. 2013</t>
  </si>
  <si>
    <t>27/PID.SUS/TPK/2014/PN.JKT.PST</t>
  </si>
  <si>
    <t>YUSRAN ARIEF</t>
  </si>
  <si>
    <t>Kamis, 19 Des. 2013</t>
  </si>
  <si>
    <t>Selasa, 20 Mei 2014</t>
  </si>
  <si>
    <t>27/PID.SUS/TPK/2015/PN JKT.PST</t>
  </si>
  <si>
    <t>Ir. WALUYO SUKARMAN</t>
  </si>
  <si>
    <t>PRIMAIR : Pasal 2 ayat (1) jo Pasal 18 ayat (1) huruf a dan b UU RI Nomor 31/1999 jo UU RI No.20/2001 jo Pasal 55 ayat (1) ke 1 KUHP; 
 SUBSIDIAIR : Pasal 3 jo Pasal 18 ayat (1) huruf a dan b UU RI Nomor 31/1999 jo UU RI No.20/2001 jo Pasal 55 ayat (1) ke 1 KUHP;</t>
  </si>
  <si>
    <t>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</si>
  <si>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27/Pid.Sus-TPK/2016/PN JKT.PST</t>
  </si>
  <si>
    <t>MASOPAN, S.Kom</t>
  </si>
  <si>
    <t>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</si>
  <si>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Kamis, 09 Jun. 2016</t>
  </si>
  <si>
    <t>Drs. JUNAEDI</t>
  </si>
  <si>
    <t>27/Pid.Sus-TPK/2017/PN Pn.Jkt.Pst</t>
  </si>
  <si>
    <t>LEXI MAILOWA BUDIMAN</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</si>
  <si>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</si>
  <si>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MENGADILI: 
  </t>
  </si>
  <si>
    <t>Senin, 07 Agu. 2017</t>
  </si>
  <si>
    <t>27/Pid.Sus-TPK/2018/PN Jkt.Pst</t>
  </si>
  <si>
    <t>KARNASIH TJIPTANINGRUM</t>
  </si>
  <si>
    <t>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</si>
  <si>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Senin, 20 Agu. 2018</t>
  </si>
  <si>
    <t>Rabu, 11 Jul. 2018</t>
  </si>
  <si>
    <t>28/PID.SUS/TPK/2013/PN.JKT.PST</t>
  </si>
  <si>
    <t>EDDY KRISTIYANTO PRAYITNO</t>
  </si>
  <si>
    <t>PRIMAIR : Pasal 2 (1) jo Pasal 18 UU No.31/1999 jo UU No.20/2001 jo UU No. 31/1999 jo Pasal 55 (1) ke 1 KUHP jo Pasal 64 (1) KUHP; 
 SUBSIDIAIR : Pasal 3 jo Pasal 18 UU No.31/1999 jo UU No.20/2001 jo UU No. 31/1999 jo Pasal 55 (1) ke 1 KUHP jo Pasal 64 (1) KUHP;</t>
  </si>
  <si>
    <t>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</si>
  <si>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Rabu, 20 Nov. 2013</t>
  </si>
  <si>
    <t>Senin, 30 Sep. 2013</t>
  </si>
  <si>
    <t>28/PID.SUS/TPK/2014/PN JKT.PST</t>
  </si>
  <si>
    <t>TONNY SIMANJUNTAK</t>
  </si>
  <si>
    <t>PRIMAIR : Pasal 2 ayat (1) jo Pasal 18 UU No.31/1999 jo UU No.20/2001 jo UU No.31/1999 jo Pasal 55 ayat (1) ke 1 KUHP; 
 SUBSIDIAIR : Pasal 3 jo Pasal 18 UU No.31/1999 jo UU No.20/2001 jo UU No.31/1999 jo Pasal 55 ayat (1) KUHP;</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</si>
  <si>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</si>
  <si>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Senin, 27 Okt. 2014</t>
  </si>
  <si>
    <t>Rabu, 02 Jul. 2014</t>
  </si>
  <si>
    <t>Ella Angelia</t>
  </si>
  <si>
    <t>Yoklina Sitepu</t>
  </si>
  <si>
    <t>Dian Anjari</t>
  </si>
  <si>
    <t>28/PID.SUS/TPK/2015/PN JKT.PST</t>
  </si>
  <si>
    <t>Ir. Agustinus Bambang Wisanggeni, MM</t>
  </si>
  <si>
    <t>Primair : 
 Pasal 2 ayat (1) Jo. Pasal 18 (1) huruf a dan b, UU. No.31/1999 Jo. UU. No.20/2001 Jo. Pasal 55 (1) ke-1 KUHP Jo. Pasal 65 (1) KUHP. 
 Subsidair : 
 Pasal 3 Jo. Pasal 18 (1) huruf a dan b, UU. No.31/1999 Jo. UU. No. 20/2001 Jo. Pasal 55 (1) ke-1 Jo. Pasal 65 (1) KUHP.</t>
  </si>
  <si>
    <t>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</si>
  <si>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Selasa, 03 Nov. 2015</t>
  </si>
  <si>
    <t>ASEP SONTANI</t>
  </si>
  <si>
    <t>28/Pid.Sus-TPK/2016/PN JKT.PST</t>
  </si>
  <si>
    <t>SIGIT PRAMONO ASRI</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</si>
  <si>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</si>
  <si>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</si>
  <si>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28/Pid.Sus-TPK/2017/PN Pn.Jkt.Pst</t>
  </si>
  <si>
    <t>HARIS ARTHUR HEDAR</t>
  </si>
  <si>
    <t>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</si>
  <si>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</si>
  <si>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28/Pid.Sus-TPK/2018/PN Jkt.Pst</t>
  </si>
  <si>
    <t>dr. SURYA CHANDRA SURAPATY, MPH., Ph. D</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</si>
  <si>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</si>
  <si>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29/PID.SUS/TPK/2013/PN.JKT.PST</t>
  </si>
  <si>
    <t>Dr. Hj. RATNA DEWI UMAR, M.Kes</t>
  </si>
  <si>
    <t>PRIMAIR : Pasal 2 (1) jo Pasal 18 UU No.31/1999 jo UU No.20/2001 joUU No.31/1999 jo Pasal 55 (1) ke 1 KUHP jo Pasal 64 (1) KUHP; 
 SUBSIDIAIR : Pasal 3 jo Pasal 18 UU No.31/1999 jo UU No.20/2001 joUU No.31/1999 jo Pasal 55 (1) ke 1 KUHP jo Pasal 64 (1) KUHP;</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</si>
  <si>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</si>
  <si>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Selasa, 29 Okt. 2013</t>
  </si>
  <si>
    <t>29/PID.SUS/TPK/2014/PN JKT.PST</t>
  </si>
  <si>
    <t>TOGAR SIANIPAR</t>
  </si>
  <si>
    <t>PRIMAIR : Pasal 2 ayat (1) jo Pasal 18 UU No.31/1999 jo UU No.20/2001 jo UU No.31/1999 jo Pasal 55 ayat (1) ke 1 jo Pasal 65 ayat (1) KUHP; 
 SUBSIDIAIR : Pasal 3 jo Pasal 18 UU No.31/1999 jo UU No.20/2001 jo UU No.31/1999 jo Pasal 55 ayat (1) ke 1 jo Pasal 65 ayat (1) KUHP;</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</si>
  <si>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</si>
  <si>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29/PID.SUS/TPK/2015/PN JKT.PST</t>
  </si>
  <si>
    <t>H. FUAD AMIN</t>
  </si>
  <si>
    <t>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</si>
  <si>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</si>
  <si>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Selasa, 20 Okt. 2015</t>
  </si>
  <si>
    <t>29/Pid.Sus-TPK/2016/PN JKT.PST</t>
  </si>
  <si>
    <t>H. SALEH BANGUN</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</si>
  <si>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</si>
  <si>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29/Pid.Sus-TPK/2017/PN Pn.Jkt.Pst</t>
  </si>
  <si>
    <t>DEDY SETIAWAN YUNUS</t>
  </si>
  <si>
    <t>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</si>
  <si>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</si>
  <si>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29/Pid.Sus-TPK/2018/PN Jkt.Pst</t>
  </si>
  <si>
    <t>DR. SANJOYO, MEc</t>
  </si>
  <si>
    <t>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</si>
  <si>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Rabu, 12 Sep. 2018</t>
  </si>
  <si>
    <t>3/PID.SUS/TPK/2013/PN.JKT.PST</t>
  </si>
  <si>
    <t>FAKHRUDDIN</t>
  </si>
  <si>
    <t>PRIMAIR: 
 Pasal 2 (1) jo. Pasal 18 (1) b UU No.31/1999 jo. UU No.20/2001 jo. Pasal 55 (1) ke-1 jo. Pasal 64 (1) KUHP. 
 SUBSIDAIR: 
 Pasal 3 jo. Pasal 18 (1) B UU NO.31/1999 jo. UU NO.20/2001 jo. Pasal 55 (1) Ke-1 jo. Pasal 64 (1)</t>
  </si>
  <si>
    <t>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</si>
  <si>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3/PID.SUS/TPK/2014/PN.JKT.PST</t>
  </si>
  <si>
    <t>ARIFIN AHMAD</t>
  </si>
  <si>
    <t>PRIMAIR : Pasal 2 (1) jo. Pasal 18 UU NO.31/1999 jo. UU No.20/2001 jo. Pasal 55 (1) ke-1 KUHP 
 SUBSIDAIR : Pasal 3 jo. Pasal 18 UU No.31/1999 jo. UU No.20/2001 jo. Pasal 55 (1) ke-1 KUHP</t>
  </si>
  <si>
    <t>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</si>
  <si>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Jumat, 06 Jun. 2014</t>
  </si>
  <si>
    <t>Eko Bambang Riyadi</t>
  </si>
  <si>
    <t>Lilies Lestari</t>
  </si>
  <si>
    <t>Three Wolse F. Rais</t>
  </si>
  <si>
    <t>A. R. Guntoro</t>
  </si>
  <si>
    <t>3/PID.SUS/TPK/2015/PN JKT.PST</t>
  </si>
  <si>
    <t>HADI, SP., MM. bin KANACI</t>
  </si>
  <si>
    <t>PRIMAIR : 
 Pasal 2 ayat (1) jo Pasal 18 UU RI Nomor 31/1999 jo UU RI Nomor 20/2001 jo UU RI Nomor 31/1999 jo Pasal 55 ayat (1) ke 1 KUHP; 
 SUBSIDIAIR : 
 Pasal  3 jo Pasal 18 UU RI Nomor 31/1999 jo UU RI Nomor 20/2001 jo UU RI Nomor 31/1999 jo Pasal 55 ayat (1) ke 1 KUHP;</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</si>
  <si>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</si>
  <si>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3/PID.SUS/TPK/2016/PN JKT.PST</t>
  </si>
  <si>
    <t>IMAM ARIYANTA</t>
  </si>
  <si>
    <t>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</si>
  <si>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</si>
  <si>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3/Pid.Sus-TPK/2017/PN Pn.Jkt.Pst</t>
  </si>
  <si>
    <t>KAMSUDIN, SH., MH</t>
  </si>
  <si>
    <t>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</si>
  <si>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3/Pid.Sus-TPK/2018/PN Jkt.Pst</t>
  </si>
  <si>
    <t>BAMBANG GUNARTO</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</si>
  <si>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</si>
  <si>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</si>
  <si>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Selasa, 15 Mei 2018</t>
  </si>
  <si>
    <t>Donna R Sitorus, SH., MH</t>
  </si>
  <si>
    <t>3/Pid.Sus-TPK/2019/PN Jkt.Pst</t>
  </si>
  <si>
    <t>WILLY AGUNG ADIPRADHANA</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</si>
  <si>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</si>
  <si>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</si>
  <si>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Rabu, 13 Mar. 2019</t>
  </si>
  <si>
    <t>TEGUH DUDY SYAMSURI ZALDY</t>
  </si>
  <si>
    <t>30/PID.SUS/TPK/2013/PN.JKT.PST</t>
  </si>
  <si>
    <t>NURDIANA</t>
  </si>
  <si>
    <t>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</si>
  <si>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</si>
  <si>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Kamis, 13 Mar. 2014</t>
  </si>
  <si>
    <t>ARIF Z</t>
  </si>
  <si>
    <t>30/PID.SUS/TPK/2014/PN.JKT.PST</t>
  </si>
  <si>
    <t>TEUKU BAGUS MOKHAMAD NOOR</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</si>
  <si>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</si>
  <si>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Kamis, 31 Jul. 2014</t>
  </si>
  <si>
    <t>Selasa, 08 Jul. 2014</t>
  </si>
  <si>
    <t>30/PID.SUS/TPK/2015/PN JKT.PST</t>
  </si>
  <si>
    <t>Agus Sudiarso</t>
  </si>
  <si>
    <t>Primair : 
 Pasal 2 ayat (1) Jo. Pasal 18 UU RI No. 31/1999 Jo. UU RI No.20/2001 Jo. Pasal 55 ayat (1) ke-1 KUHPidana 
 Subsidair : 
 Pasal 3 Jo. Pasal 18 UU RI No. 31/1999 Jo. UU RI No.20/2001 Jo. Pasal 55 ayat (1) ke-1 KUHPidana</t>
  </si>
  <si>
    <t>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</si>
  <si>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Kamis, 24 Sep. 2015</t>
  </si>
  <si>
    <t>Kamis, 10 Sep. 2015</t>
  </si>
  <si>
    <t>30/Pid.Sus-TPK/2016/PN JKT.PST</t>
  </si>
  <si>
    <t>CHAIDIR RITONGA</t>
  </si>
  <si>
    <t>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</si>
  <si>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30/Pid.Sus-TPK/2017/PN Pn.Jkt.Pst</t>
  </si>
  <si>
    <t>Dr. dr. SITI FADILAH SUPARI, SP.JP K</t>
  </si>
  <si>
    <t>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</si>
  <si>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</si>
  <si>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30/Pid.Sus-TPK/2018/PN Jkt.Pst</t>
  </si>
  <si>
    <t>YENNY WIRIAWATY</t>
  </si>
  <si>
    <t>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</si>
  <si>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ZULKIPLI</t>
  </si>
  <si>
    <t>31/PID.SUS/TPK/2013/PN.JKT.PST</t>
  </si>
  <si>
    <t>DEVI SARAH binti AGUS BAKRI</t>
  </si>
  <si>
    <t>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</si>
  <si>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</si>
  <si>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Senin, 28 Apr. 2014</t>
  </si>
  <si>
    <t>31/PID.SUS/TPK/2014/PN.JKT.PST</t>
  </si>
  <si>
    <t>YUSMAN PASARIBU</t>
  </si>
  <si>
    <t>Penetapan Hari Sidang Pertama</t>
  </si>
  <si>
    <t>Tindak Pidana Korupsi dalam melaksanakan kegiatan pengadaan toilet VVIP pada tahun 2009 a.n. Tersangka</t>
  </si>
  <si>
    <t>BUDI DARMAWAN</t>
  </si>
  <si>
    <t>ERIANTO</t>
  </si>
  <si>
    <t>31/PID.SUS/TPK/2015/PN JKT.PST</t>
  </si>
  <si>
    <t>INDRA PRIYATNA</t>
  </si>
  <si>
    <t>KESATU 
 PERTAMA : 
 Pasal 12e UU RI No.31/1999 Jo. UU RI No.20/2001 Jo. Pasal 64 ayat (1) KUHPidana 
 ATAU 
 KEDUA : 
 Pasal 11 UU RI No.31/1999 Jo. UU RI No.20/2001 Jo. Pasal 64 ayat (1) KUHPidana 
 DAN 
 KEDUA 
 Pasal 3 UU No.8/2010 Jo. Pasal 64 ayat (1) KUHP</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</si>
  <si>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</si>
  <si>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Selasa, 10 Nov. 2015</t>
  </si>
  <si>
    <t>IBNU FIRMAN IDE, SH.</t>
  </si>
  <si>
    <t>31/Pid.Sus-TPK/2016/PN JKT.PST</t>
  </si>
  <si>
    <t>AJIB SHAH</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</si>
  <si>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</si>
  <si>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31/Pid.Sus-TPK/2017/PN Pn.Jkt.Pst</t>
  </si>
  <si>
    <t>RAMAPANICKER RAJAMOHANAN NAIR</t>
  </si>
  <si>
    <t>Penerimaan Memori PK</t>
  </si>
  <si>
    <t>PERTAMA : 
 Pasal 5 ayat (1) huruf a UU No.31/1999 jo UU No.20/2001. 
 ATAU 
 KEDUA : 
 Pasal 5 ayat (1) huruf b UU No.31/1999 jo UU No.20/2001. 
 ATAU 
 KETIGA : 
 Pasal 13 UU No.31/1999 jo UU No.20/2001.</t>
  </si>
  <si>
    <t>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</si>
  <si>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Selasa, 02 Mei 2017</t>
  </si>
  <si>
    <t>31/Pid.Sus-TPK/2018/PN Jkt.Pst</t>
  </si>
  <si>
    <t>RISMONO</t>
  </si>
  <si>
    <t>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</si>
  <si>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Senin, 22 Okt. 2018</t>
  </si>
  <si>
    <t>Kamis, 09 Agu. 2018</t>
  </si>
  <si>
    <t>Irman Yudiandri</t>
  </si>
  <si>
    <t>32/PID.SUS/TPK/2013/PN.JKT.PST</t>
  </si>
  <si>
    <t>SELVIANA WANNA</t>
  </si>
  <si>
    <t>PRIMAIR : Pasal 2 (1) jo Pasal 18 UU No.31/1999 jo UU No.20/2001 jo UU No.31/1999 jo Pasal 55 (1) ke 1 KUHP; 
 SUBSIDIAIR : Pasal 3 jo Pasal 18 UU No.31/1999 jo UU No.20/2001 jo UU No.31/1999 jo Pasal 55 (1) ke 1 KUHP;</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</si>
  <si>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</si>
  <si>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Rabu, 16 Apr. 2014</t>
  </si>
  <si>
    <t>Senin, 17 Feb. 2014</t>
  </si>
  <si>
    <t>Eren S</t>
  </si>
  <si>
    <t>32/PID.SUS/TPK/2014/PN JKT.PST</t>
  </si>
  <si>
    <t>ARYADI</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</si>
  <si>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</si>
  <si>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</si>
  <si>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NOERADI</t>
  </si>
  <si>
    <t>LUCIA MORTHA</t>
  </si>
  <si>
    <t>32/PID.SUS/TPK/2015/PN JKT.PST</t>
  </si>
  <si>
    <t>Wahyono Karno</t>
  </si>
  <si>
    <t>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</si>
  <si>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</si>
  <si>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Selasa, 27 Okt. 2015</t>
  </si>
  <si>
    <t>Rabu, 16 Sep. 2015</t>
  </si>
  <si>
    <t>32/Pid.Sus-TPK/2016/PN JKT.PST</t>
  </si>
  <si>
    <t>ABDUL KHOIR</t>
  </si>
  <si>
    <t>PRIMAIR : 
 Pasal 5 ayat (1) huruf a UU No.31/1999 jo UU No.20/2001 jo Pasal 55 ayat (1) ke-1 KUHP jo Pasal 65 ayat (1) KUHP. 
 SUBSIDAIR : 
 Pasal 13 UU No.31/1999 jo UU No.20/2001 jo Pasal 55 ayat (1) ke-1 KUHP jo Pasal 65 ayat (1) KUHP.</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</si>
  <si>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</si>
  <si>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Kamis, 16 Jun. 2016</t>
  </si>
  <si>
    <t>MIEN TRISNAWATI</t>
  </si>
  <si>
    <t>32/Pid.Sus-TPK/2017/PN Pn.Jkt.Pst</t>
  </si>
  <si>
    <t>Dr. EKO BUDIWIYONO, MBA</t>
  </si>
  <si>
    <t>PRIMAIR : 
 Pasal 2 ayat (1) JO Pasal 18 UU No.31/1999 jo UU No.20/2001 jo Pasal 55 ayat (1) ke-1 KUHP jo Pasal 64 ayat (1) KUHP. 
 SUBSIDAIR : 
 Pasal 3 JO Pasal 18 UU No.31/1999 jo UU No.20/2001 jo Pasal 55 ayat (1) ke-1 KUHP jo Pasal 64 ayat (1) KUHP.</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</si>
  <si>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</si>
  <si>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Rabu, 21 Jun. 2017</t>
  </si>
  <si>
    <t>Burhan Ashshofa, SH., MH</t>
  </si>
  <si>
    <t>32/Pid.Sus-TPK/2018/PN Jkt.Pst</t>
  </si>
  <si>
    <t>Anang Sugiana Sudihardjo</t>
  </si>
  <si>
    <t>KESATU : 
 Pasal 2 ayat (1) UU No.31/1999 jo UU No.20/2001 jo Pasal 55 ayat (1) ke-1 KUHP. 
 KEDUA : 
 Pasal 3 UU No.31/1999 jo UU No.20/2001 jo Pasal 55 ayat (1) ke-1 KUHP.</t>
  </si>
  <si>
    <t>33/PID.SUS/TPK/2012/PN.</t>
  </si>
  <si>
    <t>ERWIN PAMAN</t>
  </si>
  <si>
    <t>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</si>
  <si>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</si>
  <si>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Kamis, 11 Okt. 2012</t>
  </si>
  <si>
    <t>ALI AMRA</t>
  </si>
  <si>
    <t>33/PID.SUS/TPK/2013/PN.JKT.PST</t>
  </si>
  <si>
    <t>ABBAS BARADJA</t>
  </si>
  <si>
    <t>PRIMAIR : Pasal 2 (1) jo Pasal 18 UU No.31/1999 jo Pasal 20/2001 jo Pasal 31/1999 jo Pasal 55(1) ke 1 KUHP; 
 SUBSIDIAIR : Pasal 3 jo Pasal 18 UU No.31/1999 jo Pasal 20/2001 jo Pasal 31/1999 jo Pasal 55(1) ke 1 KUHP;</t>
  </si>
  <si>
    <t>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</si>
  <si>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Kamis, 10 Apr. 2014</t>
  </si>
  <si>
    <t>ENNEN S</t>
  </si>
  <si>
    <t>33/PID.SUS/TPK/2014/PN.JKT.PST</t>
  </si>
  <si>
    <t>Ir. LUBIS LATIEF, Msi.</t>
  </si>
  <si>
    <t>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</si>
  <si>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</si>
  <si>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Selasa, 19 Agu. 2014</t>
  </si>
  <si>
    <t>Kamis, 17 Jul. 2014</t>
  </si>
  <si>
    <t>33/PID.SUS/TPK/2015/PN JKT.PST</t>
  </si>
  <si>
    <t>Andi Syamsu Alam, BA</t>
  </si>
  <si>
    <t>Primair : 
 Pasal 2 ayat (1) Jo Pasal 18 huruf a dan b UU No.31/1999 Jo. UU No.20/2001 Jo. UU No.31/1999 Jo. Pasal 55 ayat (1) ke-1 KUHP 
 Subsidair : 
 Pasal 3 Jo Pasal 18 ayat (1) huruf a dan b UU No.31/1999 Jo. UU No.20/2001 Jo. UU No.31/1999 Jo. Pasal 55 ayat (1) ke-1 KUHP</t>
  </si>
  <si>
    <t>Selasa, 22 Sep. 2015</t>
  </si>
  <si>
    <t>Senin, 24 Agu. 2015</t>
  </si>
  <si>
    <t>33/Pid.Sus-TPK/2016/PN JKT.PST</t>
  </si>
  <si>
    <t>RUCIE NOVIHARI binti HARI SOESENO</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</si>
  <si>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</si>
  <si>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Senin, 19 Sep. 2016</t>
  </si>
  <si>
    <t>Senin, 01 Agu. 2016</t>
  </si>
  <si>
    <t>33/Pid.Sus-TPK/2017/PN Pn.Jkt.Pst</t>
  </si>
  <si>
    <t>GUSTI INDRA RAHMADIANSYAH</t>
  </si>
  <si>
    <t>MENGADILI; 
  </t>
  </si>
  <si>
    <t>Jumat, 18 Agu. 2017</t>
  </si>
  <si>
    <t>33/Pid.Sus-TPK/2018/PN Jkt.Pst</t>
  </si>
  <si>
    <t>SITI ARYATI, SE</t>
  </si>
  <si>
    <t>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</si>
  <si>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Rabu, 03 Okt. 2018</t>
  </si>
  <si>
    <t>Kamis, 16 Agu. 2018</t>
  </si>
  <si>
    <t>Adham Ardhytia Manggala</t>
  </si>
  <si>
    <t>Drs. ENDANG SUHERMAN</t>
  </si>
  <si>
    <t>34/PID.SUS/TPK/2013/PN.JKT.PST</t>
  </si>
  <si>
    <t>BACHTIAR ABDUL FATAH</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</si>
  <si>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</si>
  <si>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Kamis, 17 Okt. 2013</t>
  </si>
  <si>
    <t>ALI MUKARTONO</t>
  </si>
  <si>
    <t>34/PID.SUS/TPK/2014/PN.JKT.PST</t>
  </si>
  <si>
    <t>YOLLANDA</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</si>
  <si>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</si>
  <si>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Selasa, 22 Jul. 2014</t>
  </si>
  <si>
    <t>RATNA ANDAMARI</t>
  </si>
  <si>
    <t>LILIS LESTARI</t>
  </si>
  <si>
    <t>34/PID.SUS/TPK/2015/PN JKT.PST</t>
  </si>
  <si>
    <t>Willy Sebastian Lim</t>
  </si>
  <si>
    <t>PERTAMA : 
 Pasal 5 ayat (1) huruf a UU No.31/1999 Jo. UU No.20/2001 Jo. 31/1999 Jo. Pasal 55 ayat (1) ke-1 Jo Pasal 64 ayat (1) KUHP. 
 ATAU 
 KEDUA : 
 Pasal 5 ayat (1) huruf b UU No.31/1999 Jo. UU No.20/2001 Jo. 31/1999 Jo. Pasal 55 ayat (1) ke-1 Jo Pasal 64 ayat (1) KUHP.</t>
  </si>
  <si>
    <t>Rabu, 29 Jul. 2015</t>
  </si>
  <si>
    <t>34/Pid.Sus-TPK/2016/PN JKT.PST</t>
  </si>
  <si>
    <t>Djoko Pramono</t>
  </si>
  <si>
    <t>Pemberitahuan Permohonan Banding</t>
  </si>
  <si>
    <t>PERTAMA : 
 Pasal 2 ayat (1) jo Pasal 18 UU No.31/1999 jo UU No.20/2001 jo Pasal 55 ayat (1) ke-1 KUHP. 
 ATAU 
 KEDUA : 
 Pasal 3 jo Pasal 18 UU No.31/1999 jo UU No.20/2001 jo Pasal 55 ayat (1) ke-1 KUHP.</t>
  </si>
  <si>
    <t>MENGADILI 
 .................................................................................................................................................................................................................................................................................................................................................................................................................................................................................................................................................................................................................................................................................................................</t>
  </si>
  <si>
    <t>Rabu, 24 Agu. 2016</t>
  </si>
  <si>
    <t>Rabu, 27 Jul. 2016</t>
  </si>
  <si>
    <t>34/Pid.Sus-TPK/2017/PN Pn.Jkt.Pst</t>
  </si>
  <si>
    <t>MULYATNO WIBOWO</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</si>
  <si>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</si>
  <si>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34/Pid.Sus-TPK/2018/PN Jkt.Pst</t>
  </si>
  <si>
    <t>EDWARD SEKY SOERYADJAYA</t>
  </si>
  <si>
    <t>Pengiriman Berkas Banding</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</si>
  <si>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</si>
  <si>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Rabu, 20 Feb. 2019</t>
  </si>
  <si>
    <t>Kamis, 10 Jan. 2019</t>
  </si>
  <si>
    <t>35/PID.SUS/TPK/2013/PN.JKT.PST</t>
  </si>
  <si>
    <t>ZULVIA</t>
  </si>
  <si>
    <t>PRIMAIR : Pasal 2 (1) jo Pasal 18 (1) b UU No.31/1999 jo Pasal 20/2001 jo Pasal 31/1999 jo Pasal 55(1) ke 1 KUHP; 
 SUBSIDIAIR : Pasal 3 jo Pasal 18 (1) b UU No.31/1999 jo Pasal 20/2001 jo Pasal 31/1999 jo Pasal 55(1) ke 1 KUHP;</t>
  </si>
  <si>
    <t>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</si>
  <si>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Senin, 31 Mar. 2014</t>
  </si>
  <si>
    <t>Kamis, 31 Okt. 2013</t>
  </si>
  <si>
    <t>35/PID.SUS/TPK/2014/PN JKT.PST</t>
  </si>
  <si>
    <t>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</si>
  <si>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</si>
  <si>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35/PID.SUS/TPK/2015/PN JKT.PST</t>
  </si>
  <si>
    <t>GUNAWAN</t>
  </si>
  <si>
    <t>PRIMAIR : 
 Pasal 2 ayat (1) Jo. Pasal 18 UU No.31/1999 Jo. UU No.20/2001 Jo. 31/1999 Jo. Pasal 55 ayat (1) ke-1 KUHP. 
 SUBSUDAIR : 
 Pasal 3 Jo. Pasal 18 UU No.31/1999 Jo. UU No.20/2001 Jo. 31/1999 Jo. Pasal 55 ayat (1) ke-1 KUHP.</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</si>
  <si>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</si>
  <si>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Senin, 23 Nov. 2015</t>
  </si>
  <si>
    <t>Senin, 28 Sep. 2015</t>
  </si>
  <si>
    <t>35/Pid.Sus-TPK/2016/PN JKT.PST</t>
  </si>
  <si>
    <t>RIDWAN, S.Sos</t>
  </si>
  <si>
    <t>Pasal 12 huruf e UU No.31/1999 jo UU No.20/2001 jo Pasal 55 ayat (1) ke-1 KUHP.</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</si>
  <si>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</si>
  <si>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Rabu, 09 Nov. 2016</t>
  </si>
  <si>
    <t>Selasa, 13 Sep. 2016</t>
  </si>
  <si>
    <t>RAHMAD MULYADI</t>
  </si>
  <si>
    <t>SYAMSUL ADHI DARMA, SE</t>
  </si>
  <si>
    <t>35/Pid.Sus-TPK/2017/PN Pn.Jkt.Pst</t>
  </si>
  <si>
    <t>Ir. H. HENGKY WIBOWO</t>
  </si>
  <si>
    <t>Rabu, 09 Agu. 2017</t>
  </si>
  <si>
    <t>ERI YUDIANTO, SH., MH</t>
  </si>
  <si>
    <t>M. TAUFIK</t>
  </si>
  <si>
    <t>35/Pid.Sus-TPK/2018/PN Jkt.Pst</t>
  </si>
  <si>
    <t>ERIKSON HALOHO</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</si>
  <si>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</si>
  <si>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Rabu, 26 Des. 2018</t>
  </si>
  <si>
    <t>Rabu, 07 Nov. 2018</t>
  </si>
  <si>
    <t>36/PID.SUS/TPK/2013/PN.JKT.PST</t>
  </si>
  <si>
    <t>MOHAMMAD SOFYAN als H. ANDY SOFYAN LAKKI</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</si>
  <si>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</si>
  <si>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Jumat, 29 Nov. 2013</t>
  </si>
  <si>
    <t>36/PID.SUS/TPK/2014/PN.JKT.PST</t>
  </si>
  <si>
    <t>HENDRA SAPUTRA</t>
  </si>
  <si>
    <t xml:space="preserve">Melakukan Tindak Pidana Korupsi dalam pengadaan Video Tren Sekjen Koperasi dan UKM RI senilai Ro.23.410.000.000,- oleh tersangka selaku Dir.Utama PT. Imaji Media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</si>
  <si>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</si>
  <si>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IRENE W</t>
  </si>
  <si>
    <t>36/PID.SUS/TPK/2015/PN JKT.PST</t>
  </si>
  <si>
    <t>HASBI HASIBUAN</t>
  </si>
  <si>
    <t>PRIMAIR : 
 Pasal 2 ayat (1) jo Pasal 18 UU No.31/1999 Jo. UU No.20/2001 Jo. UU No.31/1999 Jo. Pasal 55 ayat (1) ke-1 KUHP 
 SUBSIDAIR : 
 Pasal 3) jo Pasal 18 UU No.31/1999 Jo. UU No.20/2001 Jo. UU No.31/1999 Jo. Pasal 55 ayat (1) ke-1 KUHP</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</si>
  <si>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</si>
  <si>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AGUS ISTIQLAL</t>
  </si>
  <si>
    <t>36/Pid.Sus-TPK/2016/PN JKT.PST</t>
  </si>
  <si>
    <t>ICHSAN SUAIDI</t>
  </si>
  <si>
    <t>KESATU : 
 Pasal 5 ayat (1) huruf a UU No.31/1999 jo UU No.20/2001 jo Pasal 55 ayat (1) ke -1 KUHP. 
 ATAU 
 KEDUA : 
 Pasal 13 UU No.31/1999 jo UU No.20/2001 jo Pasal 55 ayat (1) ke -1 KUHP.</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</si>
  <si>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</si>
  <si>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Kamis, 28 Jul. 2016</t>
  </si>
  <si>
    <t>AWANG LAZUARDI EMBAT</t>
  </si>
  <si>
    <t>36/Pid.Sus-TPK/2017/PN Pn.Jkt.Pst</t>
  </si>
  <si>
    <t>Ir. SUHARTONO, MT bin ABDOESS SAMAD</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</si>
  <si>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</si>
  <si>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</si>
  <si>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Selasa, 19 Sep. 2017</t>
  </si>
  <si>
    <t>36/Pid.Sus-TPK/2018/PN Jkt.Pst</t>
  </si>
  <si>
    <t>WAHYU WIDIYANTO, S.Sos</t>
  </si>
  <si>
    <t>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</si>
  <si>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Senin, 03 Des. 2018</t>
  </si>
  <si>
    <t>Senin, 03 Sep. 2018</t>
  </si>
  <si>
    <t>OTTOMAN, SH.</t>
  </si>
  <si>
    <t>37/PID.B/TPK/2012/PN JKT.PST</t>
  </si>
  <si>
    <t>MARKUS SURYAWAN</t>
  </si>
  <si>
    <t>Pasal 2 ayat (1) UU No.31/1999 jo UU No.20/2001 jo UU No.31/1999 jo Pasal 55 ayat (1) ke 1 KUHP</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</si>
  <si>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</si>
  <si>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Selasa, 10 Jun. 2014</t>
  </si>
  <si>
    <t>BENNY ANDREAS SITUMORANG</t>
  </si>
  <si>
    <t>37/PID.SUS/TPK/2013/PN.JKT.PST</t>
  </si>
  <si>
    <t>SYAMSUL BAHRI, SKM, M.Kes.</t>
  </si>
  <si>
    <t>PRIMAIR : Pasal 2 (1) jo Pasal 18 UU No.31/1999 jo UU No.20/2001 jo UU No.31/1999 jo Pasal 55 (1) ke 1 KUHP jo Pasal 64 (1) KUHP; 
 SUBSIDIAIR : Pasal 3 jo Pasal 18 UU No.31/1999 jo UU No.20/2001 jo UU No.31/1999 jo Pasal 55 (1) ke 1 KUHP jo Pasal 64 (1) KUHP;</t>
  </si>
  <si>
    <t>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</si>
  <si>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Kamis, 16 Jan. 2014</t>
  </si>
  <si>
    <t>Rabu, 30 Okt. 2013</t>
  </si>
  <si>
    <t>37/PID.SUS/TPK/2014/PN.JKT.PST</t>
  </si>
  <si>
    <t>MARUHUM GULTOM</t>
  </si>
  <si>
    <t>Tindak Pidana Korupsi dalam ganti rugi aset Perum Perumnas Proyek Banjir Kanal Timur (BKT) tahun 2009 dilakukan oleh Tersangka</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</si>
  <si>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</si>
  <si>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Selasa, 03 Mar. 2015</t>
  </si>
  <si>
    <t>Selasa, 05 Agu. 2014</t>
  </si>
  <si>
    <t>LENNY SEBAYANG</t>
  </si>
  <si>
    <t>37/PID.SUS/TPK/2015/PN JKT.PST</t>
  </si>
  <si>
    <t>Gusti Ngurah Wirawan, ST</t>
  </si>
  <si>
    <t xml:space="preserve"> PRIMAIR : 
 Pasal 2 ayat (1) jo. Pasal 18 UU No.31/1999 Jo. UU No.20/2001 Jo. UU No.18/1999 Jo. Pasal 55 ayat (1) ke-1 KUHP 
 SUBSIDAIR : 
 Pasal 3  jo. Pasal 18 UU No.31/1999 Jo. UU No.20/2001 Jo. UU No.18/1999 Jo. Pasal 55 ayat (1) ke-1 KUHP 
  </t>
  </si>
  <si>
    <t>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</si>
  <si>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Rabu, 04 Nov. 2015</t>
  </si>
  <si>
    <t>37/Pid.Sus-TPK/2016/PN JKT.PST</t>
  </si>
  <si>
    <t>Ir. JON RISMAN DAMANIK alias JON</t>
  </si>
  <si>
    <t>PRIMAIR : 
 Pasal 2 ayat (1) jo Pasal 18 ayat (1) UU No.31/1999 jo UU No.20/2001 jo Pasal 55 ayat (1) ke-1 KUHP. 
 SUBSIDAIR : 
 Pasal 3 jo Pasal 18 ayat (1) UU No.31/1999 jo UU No.20/2001 jo Pasal 55 ayat (1) ke-1 KUHP.</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</si>
  <si>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</si>
  <si>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Senin, 10 Okt. 2016</t>
  </si>
  <si>
    <t>Rabu, 07 Sep. 2016</t>
  </si>
  <si>
    <t>KASDIAMAN SITOPU</t>
  </si>
  <si>
    <t>RACHMAD PURBA</t>
  </si>
  <si>
    <t>37/Pid.Sus-TPK/2017/PN Pn.Jkt.Pst</t>
  </si>
  <si>
    <t>Dr. EDDY S LIMANTORO</t>
  </si>
  <si>
    <t>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</si>
  <si>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</si>
  <si>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Senin, 30 Okt. 2017</t>
  </si>
  <si>
    <t>Senin, 31 Jul. 2017</t>
  </si>
  <si>
    <t>37/Pid.Sus-TPK/2018/PN Jkt.Pst</t>
  </si>
  <si>
    <t>TAUFIK RAHMAN</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</si>
  <si>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</si>
  <si>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</si>
  <si>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38/PID.SUS/TPK/2013/PN.JKT.PST</t>
  </si>
  <si>
    <t>LUTHFI HASAN ISHAAQ</t>
  </si>
  <si>
    <t>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</si>
  <si>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</si>
  <si>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Senin, 03 Feb. 2014</t>
  </si>
  <si>
    <t>Senin, 09 Des. 2013</t>
  </si>
  <si>
    <t>38/PID.SUS/TPK/2014/PN.JKT.PST</t>
  </si>
  <si>
    <t>Drs. DIAN PURFANTO, Msi.</t>
  </si>
  <si>
    <t>Dugaan Tindak Pidana Korupsi dalam kegiatan belanja barang dan jasa di Kec. Kramat Jati Kota Administrasi Jakarta Timur 2013</t>
  </si>
  <si>
    <t>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</si>
  <si>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38/PID.SUS/TPK/2015/PN JKT.PST</t>
  </si>
  <si>
    <t>Ferdinand Rambing Dien</t>
  </si>
  <si>
    <t>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</si>
  <si>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Kamis, 29 Okt. 2015</t>
  </si>
  <si>
    <t>38/Pid.Sus-TPK/2016/PN JKT.PST</t>
  </si>
  <si>
    <t>drh. SUPIYAH RAHAYU</t>
  </si>
  <si>
    <t>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</si>
  <si>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Kamis, 20 Okt. 2016</t>
  </si>
  <si>
    <t>38/Pid.Sus-TPK/2017/PN Pn.Jkt.Pst</t>
  </si>
  <si>
    <t>HARDY STEFANUS</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</si>
  <si>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</si>
  <si>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</si>
  <si>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Jumat, 09 Mar. 2018</t>
  </si>
  <si>
    <t>Jumat, 04 Agu. 2017</t>
  </si>
  <si>
    <t>38/Pid.Sus-TPK/2018/PN Jkt.Pst</t>
  </si>
  <si>
    <t>H. MUSTAFA</t>
  </si>
  <si>
    <t>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</si>
  <si>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Jumat, 23 Nov. 2018</t>
  </si>
  <si>
    <t>39/PID.SUS/TPK/2013/PN.JKT.PST</t>
  </si>
  <si>
    <t>AHMAD FATHANAH Als. OLONG</t>
  </si>
  <si>
    <t>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</si>
  <si>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</si>
  <si>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Selasa, 28 Jan. 2014</t>
  </si>
  <si>
    <t>39/PID.SUS/TPK/2014/PN.JKT.PST</t>
  </si>
  <si>
    <t>ANGGORO WIDJOJO</t>
  </si>
  <si>
    <t>Diduga melakukan Tindak Pidana Korupsi dalam sejumlah uang kepada Anggota Komisi IV DPR-RI terkait anggaran sistem komunikasi Radio terpadu (SKRT) 2007-2008</t>
  </si>
  <si>
    <t>Selasa, 24 Jun. 2014</t>
  </si>
  <si>
    <t>ANDI S</t>
  </si>
  <si>
    <t>ISKANDAR</t>
  </si>
  <si>
    <t>39/PID.SUS/TPK/2015/PN JKT.PST</t>
  </si>
  <si>
    <t>Tri Hendro Surjatno</t>
  </si>
  <si>
    <t>PRIMAIR : 
 Pasal 2 ayat (1) jo Pasal 18 UU No.31/1999 Jo UU No.20/2001 jo UU No.31/1999 Jo Psal 55 ayat (1) ke-1 KUHP 
 SUBSIDAIR : 
 Pasal 3 jo Pasal 18 UU No.31/1999 Jo UU No.20/2001 jo UU No.31/1999 Jo Psal 55 ayat (1) ke-1 KUHP</t>
  </si>
  <si>
    <t>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</si>
  <si>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39/Pid.Sus-TPK/2016/PN JKT.PST</t>
  </si>
  <si>
    <t>Ir. GIRI SURYATMANA</t>
  </si>
  <si>
    <t>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</si>
  <si>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Kamis, 08 Des. 2016</t>
  </si>
  <si>
    <t>fauzi</t>
  </si>
  <si>
    <t>39/Pid.Sus-TPK/2017/PN Pn.Jkt.Pst</t>
  </si>
  <si>
    <t>MUHAMMAD ADAMI OKTA</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</si>
  <si>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</si>
  <si>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Senin, 26 Feb. 2018</t>
  </si>
  <si>
    <t>Rabu, 17 Mei 2017</t>
  </si>
  <si>
    <t>39/Pid.Sus-TPK/2018/PN Jkt.Pst</t>
  </si>
  <si>
    <t>Syafruddin Arsyad Temenggung</t>
  </si>
  <si>
    <t>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</si>
  <si>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</si>
  <si>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Rabu, 24 Okt. 2018</t>
  </si>
  <si>
    <t>Senin, 24 Sep. 2018</t>
  </si>
  <si>
    <t>4/PID.SUS/TPK/2013/PN JKT.PST</t>
  </si>
  <si>
    <t>ZULKARNAEN DJABAR</t>
  </si>
  <si>
    <t>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</si>
  <si>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</si>
  <si>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Selasa, 13 Agu. 2013</t>
  </si>
  <si>
    <t>Kamis, 30 Mei 2013</t>
  </si>
  <si>
    <t>DENDY PRASETIA ZULKARNAEN PUTRA</t>
  </si>
  <si>
    <t>4/PID.SUS/TPK/2014/PN.JKT.PST</t>
  </si>
  <si>
    <t>Dr. Drs. FIRDAUS BASUNI, Mpd. Bin BASUNI ZAKARIA</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</si>
  <si>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</si>
  <si>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SUKIMAN, SH</t>
  </si>
  <si>
    <t>4/PID.SUS/TPK/2015/PN JKT.PST</t>
  </si>
  <si>
    <t>HENDRIYANSYAH, SE.</t>
  </si>
  <si>
    <t>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</si>
  <si>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</si>
  <si>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Selasa, 01 Sep. 2015</t>
  </si>
  <si>
    <t>Kamis, 07 Mei 2015</t>
  </si>
  <si>
    <t>4/PID.SUS/TPK/2016/PN JKT.PST</t>
  </si>
  <si>
    <t>PRIMAIR : 
 Pasal 2 ayat (1) jo Pasal 18 UU No.31/1999 jo UU No.20/2001 jo Pasal 55 ayat (1) KUHP. 
 SUBSIDAIR : 
 Pasal 3 Pasal 18 UU No.31/1999 jo UU No.20/2001 jo Pasal 55 ayat (1) KUHP.</t>
  </si>
  <si>
    <t>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</si>
  <si>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Rabu, 02 Nov. 2016</t>
  </si>
  <si>
    <t>Rabu, 21 Sep. 2016</t>
  </si>
  <si>
    <t>SANIN, SH</t>
  </si>
  <si>
    <t>4/Pid.Sus-TPK/2017/PN Pn.Jkt.Pst</t>
  </si>
  <si>
    <t>MUH. IRFAN IDRIS bin ROYANI</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</si>
  <si>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</si>
  <si>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Senin, 19 Jun. 2017</t>
  </si>
  <si>
    <t>4/Pid.Sus-TPK/2018/PN Jkt.Pst</t>
  </si>
  <si>
    <t>MUHAMMAD EFFENDI, SE</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</si>
  <si>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</si>
  <si>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Senin, 16 Apr. 2018</t>
  </si>
  <si>
    <t>4/Pid.Sus-TPK/2019/PN Jkt.Pst</t>
  </si>
  <si>
    <t>EDY SAPUTRA SURADJA</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</si>
  <si>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</si>
  <si>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Senin, 18 Mar. 2019</t>
  </si>
  <si>
    <t>40/PID.SUS/TPK/2013/PN.JKT.PST</t>
  </si>
  <si>
    <t>WALMAN SIMANJUNTAK, SH.,MM.</t>
  </si>
  <si>
    <t xml:space="preserve">PERTAMA PRIMAIR : Pasal 2 (1) jo Pasal 18 UU No.31/1999 jo UU No.20/2001 jo UU No.31/1999 jo Pasal 55 (1) ke -1 KUHP jo Pasal 64 (1) KUHP; 
 SUBSIDIAIR : Pasal 3 jo Pasal 18 UU No.31/1999 jo UU No.20/2001 jo UU No.31/1999 jo Pasal 55 (1) ke -1 KUHP jo Pasal 64 (1)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</si>
  <si>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</si>
  <si>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40/PID.SUS/TPK/2014/PN.JKT.PST</t>
  </si>
  <si>
    <t>HARTATY SUHERMAN alias JEANE</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</si>
  <si>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</si>
  <si>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Kamis, 26 Mar. 2015</t>
  </si>
  <si>
    <t>EMY VERONICA M.</t>
  </si>
  <si>
    <t>IWAN CATUR</t>
  </si>
  <si>
    <t>40/PID.SUS/TPK/2015/PN JKT.PST</t>
  </si>
  <si>
    <t>Diman Cahyono</t>
  </si>
  <si>
    <t>PRIMAIR : 
 Pasal 2 ayat (1) jo Pasal 18 ayat (1) huruf a dan b UU No.31/1999 Jo UU No.20/2001 jo UU No.31/1999 Jo Psal 55 ayat (1) ke-1 KUHP 
 SUBSIDAIR : 
 Pasal 2 ayat (1) jo Pasal 18 ayat (1) huruf a dan b UU No.31/1999 Jo UU No.20/2001 jo UU No.31/1999 Jo Psal 55 ayat (1) ke-1 KUHP</t>
  </si>
  <si>
    <t>40/Pid.Sus-TPK/2016/PN JKT.PST</t>
  </si>
  <si>
    <t>BOBBY REYNOLD MAMAHIT</t>
  </si>
  <si>
    <t>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</si>
  <si>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Rabu, 10 Agu. 2016</t>
  </si>
  <si>
    <t>40/Pid.Sus-TPK/2017/PN Pn.Jkt.Pst</t>
  </si>
  <si>
    <t>RATU ATUT CHOSIYAH</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</si>
  <si>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</si>
  <si>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</si>
  <si>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Jumat, 28 Jul. 2017</t>
  </si>
  <si>
    <t>40/Pid.Sus-TPK/2018/PN Jkt.Pst</t>
  </si>
  <si>
    <t>GATHOT HARSONO</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</si>
  <si>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</si>
  <si>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Jumat, 25 Jan. 2019</t>
  </si>
  <si>
    <t>Selasa, 02 Okt. 2018</t>
  </si>
  <si>
    <t>41/PID.SUS/TPK/2013/PN.JKT.PST</t>
  </si>
  <si>
    <t>DR. GANI ABDUL GANI</t>
  </si>
  <si>
    <t>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</si>
  <si>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</si>
  <si>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Senin, 30 Des. 2013</t>
  </si>
  <si>
    <t>Senin, 28 Okt. 2013</t>
  </si>
  <si>
    <t>41/PID.SUS/TPK/2014/PN.JKT.PST</t>
  </si>
  <si>
    <t>HERRON DOLF ANTON</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</si>
  <si>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</si>
  <si>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Jumat, 21 Nov. 2014</t>
  </si>
  <si>
    <t>41/PID.SUS/TPK/2015/PN JKT.PST</t>
  </si>
  <si>
    <t>Moch. Bihar Sakti Wibowo</t>
  </si>
  <si>
    <t>PRIMAIR : 
 Pasal 5 ayat (1) huruf a UU No.31/1999 Jo. UU No.20/2001 Jo.UU No.31/1999 Jo. Pasal 55 ayat (1) ke-1 KUHPidana. 
 SUBSIDAIR : 
 Pasal 13 UU No.31/1999 Jo. UU No.20/2001 Jo.UU No.31/1999 Jo. Pasal 55 ayat (1) ke-1 KUHPidana.</t>
  </si>
  <si>
    <t>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</si>
  <si>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Senin, 10 Agu. 2015</t>
  </si>
  <si>
    <t>41/Pid.Sus-TPK/2016/PN JKT.PST</t>
  </si>
  <si>
    <t>Damayanti Wisnu Putranti</t>
  </si>
  <si>
    <t>PERTAMA : 
 Pasal 12 huruf a UU No.31/1999 jo UU No.20/2001 jo Pasal 55 ayat (1) ke-1 KUHP jo Pasal 65 ayat (1) KUHP. 
 ATAU 
 KEDUA : 
 Pasal 11 UU No.31/1999 jo UU No.20/2001 jo Pasal 55 ayat (1) ke-1 KUHP jo Pasal 65 ayat (1) KUHP.</t>
  </si>
  <si>
    <t>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</si>
  <si>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Senin, 26 Sep. 2016</t>
  </si>
  <si>
    <t>41/Pid.Sus-TPK/2017/PN Pn.Jkt.Pst</t>
  </si>
  <si>
    <t>IRMAN</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</si>
  <si>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</si>
  <si>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</si>
  <si>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Senin, 04 Sep. 2017</t>
  </si>
  <si>
    <t>SUGIHARTO</t>
  </si>
  <si>
    <t>41/Pid.Sus-TPK/2018/PN Jkt.Pst</t>
  </si>
  <si>
    <t>Amir Pangaribuan, ST bin Sturman Pangaribuan</t>
  </si>
  <si>
    <t>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</si>
  <si>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Rabu, 26 Sep. 2018</t>
  </si>
  <si>
    <t>42/PID.SUS/TPK/2011/PN.</t>
  </si>
  <si>
    <t>AL AZHAR</t>
  </si>
  <si>
    <t>PERTAMA : 
 Pasal 2 ayat (1) UU No.31/1999 jo UU No.20/2001 jo Pasal 55 ayat (1) ke-1 KUHP jo Pasal 64 KUHP. 
 KEDUA : 
 Pasal 3 jo Pasal 18 UU No.31/1999 jo UU No.20/2001 jo Pasal 5 ayat  (1) ke-1 KUHP jo Pasal 64 KUHP.</t>
  </si>
  <si>
    <t>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</si>
  <si>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Rabu, 04 Jan. 2012</t>
  </si>
  <si>
    <t>42/PID.SUS/TPK/2013/PN.JKT.PST</t>
  </si>
  <si>
    <t>drg. HENDRO HARRY TJAHYONO</t>
  </si>
  <si>
    <t>PRIMAIR : Pasal 2 (1) jo Pasal 18 UU No.31/1999 jo UU No.20/2001 jo UU No.31/1999 jo Pasal 55 (1) jo Pasal 64 (1) KUHP; 
 SUBSIDIAIR : Pasal 3 jo Pasal 18 UU No.31/1999 jo UU No.20/2001 jo UU No.31/1999 jo Pasal 55 (1) jo Pasal 64 (1) KUHP;</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</si>
  <si>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</si>
  <si>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Senin, 06 Jan. 2014</t>
  </si>
  <si>
    <t>42/PID.SUS/TPK/2014/PN.JKT.PST</t>
  </si>
  <si>
    <t>TJASIH HERLITASARI</t>
  </si>
  <si>
    <t>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</si>
  <si>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Rabu, 24 Des. 2014</t>
  </si>
  <si>
    <t>ERNI VERONICA</t>
  </si>
  <si>
    <t>42/PID.SUS/TPK/2015/PN JKT.PST</t>
  </si>
  <si>
    <t>Sherman Rana Krishna</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</si>
  <si>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</si>
  <si>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42/Pid.Sus-TPK/2016/PN JKT.PST</t>
  </si>
  <si>
    <t>Dessy Ariyati Edwin</t>
  </si>
  <si>
    <t>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</si>
  <si>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42/Pid.Sus-TPK/2017/PN Pn.Jkt.Pst</t>
  </si>
  <si>
    <t>FAHMI DARMAWANSYAH</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</si>
  <si>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</si>
  <si>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</si>
  <si>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42/Pid.Sus-TPK/2018/PN Jkt.Pst</t>
  </si>
  <si>
    <t>FAUZAN RIFANI</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</si>
  <si>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</si>
  <si>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</si>
  <si>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Senin, 13 Agu. 2018</t>
  </si>
  <si>
    <t>43/PID.SUS/TPK/2012/PN.</t>
  </si>
  <si>
    <t>HENDRO WIRATMOKO</t>
  </si>
  <si>
    <t>PRIMAIR: 
 Pasal 2 (1) jo. Pasal 18 UU.No.311 1999 Jo. 
 Pasal 55 (1) ke-1 KUHP. 
 SUBSIDAIR: 
 Pasal 3 jo. Pasal 18 
 UU.No.31/1999 Jo. 
 UU.No.20/2001 Jo. 
 Pasal 55 (1) ke-1 KUHP</t>
  </si>
  <si>
    <t>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</si>
  <si>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Kamis, 28 Feb. 2013</t>
  </si>
  <si>
    <t>DEDI SEFTIYANTO, SH.</t>
  </si>
  <si>
    <t>43/PID.SUS/TPK/2013/PN.JKT.PST</t>
  </si>
  <si>
    <t>DRS. ZULKARNAIN KASIM,SKM.,MBA</t>
  </si>
  <si>
    <t>PRIMAIR : Pasal 2 (1) jo Pasal 18 (1) b UU No.31/1999 jo UU No.20/2001 jo UU No.31/1999 jo Pasal 55 (1) ke 1 KUHP; 
 SUBSIDIAIR : Pasal 3 jo Pasal 18 (1) b UU No.31/1999 jo UU No.20/2001 jo UU No.31/1999 jo Pasal 55 (1) ke 1 KUHP;</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</si>
  <si>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</si>
  <si>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Kamis, 05 Des. 2013</t>
  </si>
  <si>
    <t>43/PID.SUS/TPK/2014/PN.JKT.PST</t>
  </si>
  <si>
    <t>NURWIJAYANTI</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</si>
  <si>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</si>
  <si>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43/PID.SUS/TPK/2015/PN JKT.PST</t>
  </si>
  <si>
    <t>H. Amru Bentara Siregar</t>
  </si>
  <si>
    <t>PRIMAIR : 
 Pasal 2 ayat (1) jo Pasal 18 UU No.31/1999 jo UU No.20/2001 jo UU No.31/1999 Jo Pasal 55 ayat (1) ke-1 KUHP. 
 SUBSIDAIR : 
 Pasal 3  jo Pasal 18 UU No.31/1999 jo UU No.20/2001 jo UU No.31/1999 Jo Pasal 55 ayat (1) ke-1 KUHP.</t>
  </si>
  <si>
    <t xml:space="preserve">M  E  N  G  A  D  I  L  I   : 
 Menyatakan Hak Menuntut Hukuman terhadap Terdakwa H.Amru Bentara Siregar dalam Perkara Nomor : 43/Pid.Sus/TPK/2015/PN.Jkt.Pst, Gugur ; --------- 
 Membebankan biaya perkara kepada Negara ; ---------------------------------------------- 
</t>
  </si>
  <si>
    <t>43/Pid.Sus-TPK/2016/PN JKT.PST</t>
  </si>
  <si>
    <t>Julia Prasetyarini alias UWI</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</si>
  <si>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</si>
  <si>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Selasa, 15 Nov. 2016</t>
  </si>
  <si>
    <t>43/Pid.Sus-TPK/2017/PN Pn.Jkt.Pst</t>
  </si>
  <si>
    <t>Ir. Drs. H. IRVAN AMTHA, M.Sc</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</si>
  <si>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</si>
  <si>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Selasa, 15 Agu. 2017</t>
  </si>
  <si>
    <t>Rabu, 07 Jun. 2017</t>
  </si>
  <si>
    <t>43/Pid.Sus-TPK/2018/PN Jkt.Pst</t>
  </si>
  <si>
    <t>ABDUL BASIT</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</si>
  <si>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</si>
  <si>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</si>
  <si>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Jumat, 01 Feb. 2019</t>
  </si>
  <si>
    <t>44/PID.SUS/TPK/2012/PN.</t>
  </si>
  <si>
    <t>BANU ANWARI</t>
  </si>
  <si>
    <t>PRIMAIR : 
 Pasal 2 (1) jo. Pasal 18 
 UU.No.31 / 1999 Jo. 
 UU.20/2001 Jo. 
 Pasal 55 (1) Ke-1 KUHP 
 SUBSIDAIR: 
 Pasal 3 Jo. Pasal 18 
 UU.No.31 / 1999 Jo. 
 UU.No.20 / 2001 jo. 
 Pasal 55 (1)ke-1 KUHP</t>
  </si>
  <si>
    <t>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</si>
  <si>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44/PID.SUS/TPK/2013/PN.JKT.PST</t>
  </si>
  <si>
    <t>PARGONO RIYADI</t>
  </si>
  <si>
    <t>PRIMAIR : Pasal 12 huruf f UU No.31/1999 jo UU No.20/2001 
 SUBSIDIAIR : Pasal 11 UU No.31/1999 jo UU No.20/2001</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</si>
  <si>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</si>
  <si>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Kamis, 07 Nov. 2013</t>
  </si>
  <si>
    <t>44/PID.SUS/TPK/2014/PN JKT.PST</t>
  </si>
  <si>
    <t>HJ. RATU ATUT CHOSIYAH</t>
  </si>
  <si>
    <t>Pasal 6 ayat (1) huruf a UU No.31/1999 jo UU No.20/2001 jo UU No.31/1999 jo Pasal 55 ayat  (1) kuhp</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</si>
  <si>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</si>
  <si>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Senin, 20 Okt. 2014</t>
  </si>
  <si>
    <t>SRI KUNCORO</t>
  </si>
  <si>
    <t>44/PID.SUS/TPK/2015/PN JKT.PST</t>
  </si>
  <si>
    <t>Jumat, 04 Des. 2015</t>
  </si>
  <si>
    <t>44/Pid.Sus-TPK/2016/PN JKT.PST</t>
  </si>
  <si>
    <t>RR. Titi Aghra Parithusta</t>
  </si>
  <si>
    <t>PRIMAIR : 
 Pasal 2 ayat (1) jo Pasal 18 UU No.31/1999 jo UU No.20/2001 Jo Pasal 55 ayat (1) KUHP. 
 SUBSIDAIR : 
 Pasal 3 jo Pasal 18 UU No.31/1999 jo UU No.20/2001 Jo Pasal 55 ayat (1) KUHP.</t>
  </si>
  <si>
    <t>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</si>
  <si>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Selasa, 11 Apr. 2017</t>
  </si>
  <si>
    <t>44/Pid.Sus-TPK/2017/PN Pn.Jkt.Pst</t>
  </si>
  <si>
    <t>HERRY PRASTOWO, SE., MM</t>
  </si>
  <si>
    <t>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</si>
  <si>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44/Pid.Sus-TPK/2018/PN Jkt.Pst</t>
  </si>
  <si>
    <t>HASMUN HAMZAH</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</si>
  <si>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</si>
  <si>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</si>
  <si>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45/PID.SUS/TPK/2013/PN.JKT.PST</t>
  </si>
  <si>
    <t>SUZY NATARAHARDJA</t>
  </si>
  <si>
    <t>Penyerahan Memori Kasasi</t>
  </si>
  <si>
    <t>PRIMAIR : Pasal 2 (1) jo Pasal 18 UU No.31/1999 jo UU No.20/2001 jo Pasal 55 (1) ke 1 KUHP; 
 SUBSIDIAIR : Pasal 3 jo Pasal 18 UU No.31/1999 jo UU No.20/2001 jo Pasal 55 (1) ke 1 KUHP;</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</si>
  <si>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</si>
  <si>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Kamis, 12 Des. 2013</t>
  </si>
  <si>
    <t>45/PID.SUS/TPK/2014/PN.JKT.PST</t>
  </si>
  <si>
    <t>YAYAT SETIA</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</si>
  <si>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</si>
  <si>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Kamis, 11 Sep. 2014</t>
  </si>
  <si>
    <t>SUCIPTO</t>
  </si>
  <si>
    <t>ERIANTON</t>
  </si>
  <si>
    <t>45/PID.SUS/TPK/2015/PN JKT.PST</t>
  </si>
  <si>
    <t>Kamaru Zaman Budiyanto, ATT.II, M.Ap</t>
  </si>
  <si>
    <t>Pemberitahuan Putusan PK</t>
  </si>
  <si>
    <t>mengadili 
 - putus 4 tahun; 
 - denda sebesar Rp.100.000.000; 
 - subsidair 3 bulan penjara ; 
 ongkos perkara sebesar Rp.10.000;</t>
  </si>
  <si>
    <t>45/Pid.Sus-TPK/2016/PN JKT.PST</t>
  </si>
  <si>
    <t>YAYA SUPRIYADI</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</si>
  <si>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</si>
  <si>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45/Pid.Sus-TPK/2017/PN Pn.Jkt.Pst</t>
  </si>
  <si>
    <t>Ir. H. FAKHRURRAZI</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</si>
  <si>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</si>
  <si>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Selasa, 05 Des. 2017</t>
  </si>
  <si>
    <t>45/Pid.Sus-TPK/2018/PN Jkt.Pst</t>
  </si>
  <si>
    <t>ABDUL LATIF</t>
  </si>
  <si>
    <t>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</si>
  <si>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</si>
  <si>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Jumat, 19 Okt. 2018</t>
  </si>
  <si>
    <t>Kamis, 20 Sep. 2018</t>
  </si>
  <si>
    <t>46/PID.SUS/TPK/2013/PN.JKT.PST</t>
  </si>
  <si>
    <t>DIAH SOEMEDI</t>
  </si>
  <si>
    <t>PERTAMA : Pasal 5 (1) huruf a UU No.31/1999 jo UU No.20/2001 jo UU No.31/1999 jo Pasal 55 (1) ke 1 jo Pasal 64 (1) KUHP; 
 ATAU KEDUA : Pasal 13 UU No.31/1999 jo UU No.20/2001 jo UU No.31/1999 jo Pasal 55 (1) ke 1 jo Pasal 64 (1) KUHP;</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</si>
  <si>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</si>
  <si>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Selasa, 08 Okt. 2013</t>
  </si>
  <si>
    <t>46/PID.SUS/TPK/2014/PN.JKT.PST</t>
  </si>
  <si>
    <t>EFI SUPRIYATI</t>
  </si>
  <si>
    <t>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</si>
  <si>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Senin, 02 Mar. 2015</t>
  </si>
  <si>
    <t>Senin, 15 Sep. 2014</t>
  </si>
  <si>
    <t>46/PID.SUS/TPK/2015/PN JKT.PST</t>
  </si>
  <si>
    <t>Suroso Atmomartoyo</t>
  </si>
  <si>
    <t>PERTAMA : 
 Pasal 12 huruf a UU No.31/1999 jo UU No.20/2001 Jo UU No.31/1999 Jo Pasal 64 ayat (1) KUHPidana. 
 ATAU 
 KEDUA : 
 Pasal 12 huruf b UU No.31/1999 jo UU No.20/2001 Jo UU No.31/1999 Jo Pasal 64 ayat (1) KUHPidana.</t>
  </si>
  <si>
    <t>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</si>
  <si>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46/Pid.Sus-TPK/2016/PN JKT.PST</t>
  </si>
  <si>
    <t>Drs. H.A SAIFUDDIN</t>
  </si>
  <si>
    <t>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</si>
  <si>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Kamis, 17 Nov. 2016</t>
  </si>
  <si>
    <t>Rabu, 16 Nov. 2016</t>
  </si>
  <si>
    <t>46/Pid.Sus-TPK/2017/PN Pn.Jkt.Pst</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</si>
  <si>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</si>
  <si>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Jumat, 31 Agu. 2018</t>
  </si>
  <si>
    <t>46/Pid.Sus-TPK/2018/PN Jkt.Pst</t>
  </si>
  <si>
    <t>RUDY ERAWAN</t>
  </si>
  <si>
    <t>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</si>
  <si>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</si>
  <si>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Senin, 17 Des. 2018</t>
  </si>
  <si>
    <t>47/PID.SUS/TPK/2013/PN.JKT.PST</t>
  </si>
  <si>
    <t>EFFENDY KOMALA</t>
  </si>
  <si>
    <t>PERTAMA : Pasal 5 (1) huruf a UU No.31/1999 jo No.20/2001 jo UU No.31/1999 jo Pasal 55 (1) ke 1 jo Pasal 64 (1) KUHP; 
 ATAU KEDUA : Pasal 13 UU No.31/1999 jo No.20/2001 jo UU No.31/1999 jo Pasal 55 (1) ke 1 jo Pasal 64 (1) KUHP;</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</si>
  <si>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</si>
  <si>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Senin, 18 Nov. 2013</t>
  </si>
  <si>
    <t>TEDDY MULIAWAN</t>
  </si>
  <si>
    <t>47/PID.SUS/TPK/2014/PN.JKT.PST</t>
  </si>
  <si>
    <t>Drs. HERI ISMUWARDANA</t>
  </si>
  <si>
    <t>Dalam pelaksanaan lelang di Sudin Kesehatan Jakarta Pusat Th. 2010 Tersangka selaku Panitia lelang telah melakukan perbuatan melawan hukum dan mengakibatkan kerugian Negara.</t>
  </si>
  <si>
    <t>Senin, 13 Okt. 2014</t>
  </si>
  <si>
    <t>47/PID.SUS/TPK/2015/PN JKT.PST</t>
  </si>
  <si>
    <t>ALIMIN SOLA, SP.</t>
  </si>
  <si>
    <t>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</si>
  <si>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</si>
  <si>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47/Pid.Sus-TPK/2016/PN JKT.PST</t>
  </si>
  <si>
    <t>Hj. DELLY INDIRAYATI</t>
  </si>
  <si>
    <t>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</si>
  <si>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Senin, 17 Okt. 2016</t>
  </si>
  <si>
    <t>47/Pid.Sus-TPK/2018/PN Jkt.Pst</t>
  </si>
  <si>
    <t>DR. DASRIL ANWAR, MS</t>
  </si>
  <si>
    <t>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</si>
  <si>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Selasa, 18 Des. 2018</t>
  </si>
  <si>
    <t>Kamis, 25 Okt. 2018</t>
  </si>
  <si>
    <t>NOPRIYANDI, SH</t>
  </si>
  <si>
    <t>48/PID.SUS/TPK/2013/PN.JKT.PST</t>
  </si>
  <si>
    <t>BUDI SUSANTO</t>
  </si>
  <si>
    <t>PRIMAIR : Pasal 2 (1) jo Pasal 18 UU No.31/1999 jo UU No.20/2001 jo UU No.31/1999 jo Pasal 55 (1) ke -1 jo Pasal 65 (1) KUHP; 
 SUBSIDIAIR : Pasal 3 jo Pasal 18 UU No.31/1999 jo UU No.20/2001 jo UU No.31/1999 jo Pasal 55 (1) ke -1 jo Pasal 65 (1) KUHP;</t>
  </si>
  <si>
    <t>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</si>
  <si>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Jumat, 14 Mar. 2014</t>
  </si>
  <si>
    <t>48/PID.SUS/TPK/2014/PN.JKT.PST</t>
  </si>
  <si>
    <t>SAUDAH</t>
  </si>
  <si>
    <t>PRIMAIR : PASAL 2 (1) JO. PASAL 18 UU NO.31/1999 JO. UU NO.20/2001 JO.PASAL 55 (1) KE-1 KUHP JO. PASAL 64 (1) KUHP. 
 SUBSIDAIR : PASAL 3 JO. PASAL 18 UU NO.20/2001 JO. UU NO.31/1999 JO. PASAL 55 (1) KE-1 KUHP JO. PASAL 64 (1) KUHP.</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</si>
  <si>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</si>
  <si>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Jumat, 12 Des. 2014</t>
  </si>
  <si>
    <t>Kamis, 09 Okt. 2014</t>
  </si>
  <si>
    <t>SILVYA DESTI</t>
  </si>
  <si>
    <t>BOBBY RUSWIN</t>
  </si>
  <si>
    <t>BERTHA</t>
  </si>
  <si>
    <t>EVELIN NUR AGUSTA</t>
  </si>
  <si>
    <t>48/PID.SUS/TPK/2015/PN JKT.PST</t>
  </si>
  <si>
    <t>HIDAYAT ABDUL RACHMAN</t>
  </si>
  <si>
    <t>48/Pid.Sus-TPK/2016/PN JKT.PST</t>
  </si>
  <si>
    <t>Sukotjo Sastronegoro Bambang</t>
  </si>
  <si>
    <t>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</si>
  <si>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48/Pid.Sus-TPK/2017/PN Pn.Jkt.Pst</t>
  </si>
  <si>
    <t>SUMHARMOKO</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</si>
  <si>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</si>
  <si>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</si>
  <si>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Rabu, 02 Agu. 2017</t>
  </si>
  <si>
    <t>48/Pid.Sus-TPK/2018/PN Jkt.Pst</t>
  </si>
  <si>
    <t>YADI CAHYADI</t>
  </si>
  <si>
    <t>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</si>
  <si>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Senin, 26 Nov. 2018</t>
  </si>
  <si>
    <t>49/PID.B/TPK/2012/PN JKT.PST</t>
  </si>
  <si>
    <t>SELAMAT PARASIAN SIAGIAN</t>
  </si>
  <si>
    <t>PRIMAIR : Pasal 2 ayat (1) jo Pasal 18 UU RI No.31/1999 jo UU RI No.20/2001 jo UU RI No. 20/2001 jo Pasal 55 ayat (1) ke - 1 jo Pasal 64 ayat (1) KUHP; 
 SUBSIDIAIR : Pasal 3 jo Pasal 18 UU RI No.31/1999 jo UU RI No.20/2001 jo UU RI No. 20/2001 jo Pasal 55 ayat (1) ke - 1 jo Pasal 64 ayat (1) KUHP;</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</si>
  <si>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</si>
  <si>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49/PID.SUS/TPK/2013/PN.JKT.PST</t>
  </si>
  <si>
    <t>Drs. UMAR RUKHYAT</t>
  </si>
  <si>
    <t>PRIMAIR : Pasal 2 (1) jo Pasal 18 UU No.31/1999 jo UU No.20/2001 jo Pasal 55 (1) ke 1 jo Pasal 64 (1) KUHP; 
 SUBSIDIAIR : Pasal 3 jo Pasal 18 UU No.31/1999 jo No.20/2001 jo UU No.31/1999 jo Pasal 55 (1) ke 1 jo Pasal 64 (1) KUHP;</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</si>
  <si>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</si>
  <si>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Selasa, 01 Apr. 2014</t>
  </si>
  <si>
    <t>49/PID.SUS/TPK/2014/PN.JKT.PST</t>
  </si>
  <si>
    <t>ROSIDAH SRI BUNTARI</t>
  </si>
  <si>
    <t>PRIMAIR: PASAL 2 (1) JO. PASAL 18 UU NO.31/1999 JO. UU NO.20/2001 JO. UU NO.31/1999 JO. PASAL 55 (1) KE-1 KUHP JO. PASAL 64 (1) KUHP. 
 SUBSIDAIR: PASAL 3 JO. PASAL 18 UU NO.31/1999 JO. UU NO.20/2001 JO. UU NO.31/1999 JO. PASAL 55 (1) KE-1 KUHP JO. PASAL 64 (1) KUHP</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</si>
  <si>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</si>
  <si>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Rabu, 28 Jan. 2015</t>
  </si>
  <si>
    <t>49/PID.SUS/TPK/2015/PN JKT.PST</t>
  </si>
  <si>
    <t>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</si>
  <si>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</si>
  <si>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Kamis, 26 Nov. 2015</t>
  </si>
  <si>
    <t>49/Pid.Sus-TPK/2016/PN JKT.PST</t>
  </si>
  <si>
    <t>Trinanda Prihantoro</t>
  </si>
  <si>
    <t>KESATU : 
 Pasal 5 ayat (1) huruf a UU No.31/1999 jo UU No.20/2001 jo Pasl 55 ayat (1) ke-1 KUHP jo Pasal 64 ayat (1) KUHP. 
 KEDUA : 
 Pasal 13 huruf a UU No.31/1999 jo UU No.20/2001 jo Pasl 55 ayat (1) ke-1 KUHP jo Pasal 64 ayat (1) KUHP.</t>
  </si>
  <si>
    <t>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</si>
  <si>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Kamis, 27 Okt. 2016</t>
  </si>
  <si>
    <t>Kamis, 01 Sep. 2016</t>
  </si>
  <si>
    <t>49/Pid.Sus-TPK/2017/PN Pn.Jkt.Pst</t>
  </si>
  <si>
    <t>AGUS DWI INDRIARTO, S.Si., M.S.E</t>
  </si>
  <si>
    <t>PRIMAIR : 
 pasal 2 ayat (1) UU No.31/1999 jo UU No.20/2001 jo Pasal 55 ayat (1) ke-1 KUHP. 
 SUBSIDAIR : 
 pasal 3 UU No.31/1999 jo UU No.20/2001 jo Pasal 55 ayat (1) ke-1 KUHP.</t>
  </si>
  <si>
    <t>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</si>
  <si>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Kamis, 03 Agu. 2017</t>
  </si>
  <si>
    <t>49/Pid.Sus-TPK/2018/PN Jkt.Pst</t>
  </si>
  <si>
    <t>ARIS MALLAWEANG</t>
  </si>
  <si>
    <t>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</si>
  <si>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Kamis, 06 Des. 2018</t>
  </si>
  <si>
    <t>5/PID.SUS/TPK/2013/PN.JKT.PST</t>
  </si>
  <si>
    <t>HANSEN</t>
  </si>
  <si>
    <t xml:space="preserve">PRIMAIR : 
 Pasal 2 (1) jo. Pasal 18 UU No.31/1999 jo. UU No.20/2001 jo. Pasal 55 (1) ke 1 KUHP. 
 SUBSIDAIR : 
 Pasal 3 jo. Pasal 18 UU No.31/1999 jo. UU No.20/2001 Jo. Pasal 55 (1) ke-1 KUHP </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</si>
  <si>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</si>
  <si>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Jumat, 15 Nov. 2013</t>
  </si>
  <si>
    <t>Senin, 16 Sep. 2013</t>
  </si>
  <si>
    <t>5/PID.SUS/TPK/2014/PN.JKT.PST</t>
  </si>
  <si>
    <t>ADNOES RIANTO KESUMA</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</si>
  <si>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</si>
  <si>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Senin, 26 Mei 2014</t>
  </si>
  <si>
    <t>A.R. GUNTORO, SH</t>
  </si>
  <si>
    <t>5/PID.SUS/TPK/2015/PN JKT.PST</t>
  </si>
  <si>
    <t>FIRMANSYAH NOEH</t>
  </si>
  <si>
    <t>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</si>
  <si>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</si>
  <si>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Senin, 31 Agu. 2015</t>
  </si>
  <si>
    <t>5/PID.SUS/TPK/2016/PN JKT.PST</t>
  </si>
  <si>
    <t>WIRATMOKO SETIADJI</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</si>
  <si>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</si>
  <si>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LISBETH HUTAHAEN</t>
  </si>
  <si>
    <t>5/Pid.Sus-TPK/2017/PN Pn.Jkt.Pst</t>
  </si>
  <si>
    <t>AGUS SALIM, S.ST</t>
  </si>
  <si>
    <t>PRIMAIR : 
 Pasal 2 ayat (1) UU No.31/1999 jo UU No.20/2001 jo Pasal 55 ayat (1) ke-1 KUHP. 
 SUBSIDAIR : 
 Pasal 3  UU No.31/1999 jo UU No.20/2001 jo Pasal 55 ayat (1) ke-1 KUHP.</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</si>
  <si>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</si>
  <si>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SUKMADI, SH</t>
  </si>
  <si>
    <t>5/Pid.Sus-TPK/2018/PN Jkt.Pst</t>
  </si>
  <si>
    <t>THIAN LIN alias HALIM ARDIANSYAH</t>
  </si>
  <si>
    <t>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</si>
  <si>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</si>
  <si>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Selasa, 14 Agu. 2018</t>
  </si>
  <si>
    <t>50/PID.SUS/TPK/2013/PN JKT.PST</t>
  </si>
  <si>
    <t>SULAIMAN,SE bin MUSA</t>
  </si>
  <si>
    <t>PRIMAIR : Pasal 2 (1) jo Pasal 18 UU No.31/1999 jo UU No.20/2001 jo Pasal 55 (1) ke 1 KUHP; 
 SUBSIDIAIR : Pasal 3 Pasal 18 UU No.31/1999 jo UU No.20/2001 jo Pasal 55 (1) ke 1 KUHP;</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</si>
  <si>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</si>
  <si>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Senin, 03 Mar. 2014</t>
  </si>
  <si>
    <t>Rabu, 22 Jan. 2014</t>
  </si>
  <si>
    <t>50/PID.SUS/TPK/2014/PN.JKT.PST</t>
  </si>
  <si>
    <t>FAHMI SADIQ bin SADIQ</t>
  </si>
  <si>
    <t>PRIMAIR: PASAL 2 (1) JO. PASAL 18 (1)b UU NO.31/1999 Jo. UU NO.20/2001 Jo. PASAL 55 (1) KE-1 KUHP. 
 SUBSIDAIR: PASAL 3 UU NO.31/1999 Jo. UU NO.20/2001 Jo. PASAL 55 (1) KE-1 KUHP Jo. PASAL 64 (1). 
 LEBIH SUBSUDAIR: Pasal 9 Jo. Pasal 18 (1)b UU No.31/1999 Jo. UU No.20/2001 Jo. Pasal 55 (1) KUHP Jo. Pasal 64 (1) KUHP.</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</si>
  <si>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</si>
  <si>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Senin, 17 Nov. 2014</t>
  </si>
  <si>
    <t>Kamis, 02 Okt. 2014</t>
  </si>
  <si>
    <t>ABUN HASBULLOH</t>
  </si>
  <si>
    <t>ALBERT BUDDYMAN</t>
  </si>
  <si>
    <t>ARIEF SETYANUGRAHA, SH</t>
  </si>
  <si>
    <t>KUSUFI ESTI R.</t>
  </si>
  <si>
    <t>INDRI HARYATUN,SH</t>
  </si>
  <si>
    <t>NANO SUGIATNO, SH</t>
  </si>
  <si>
    <t>50/PID.SUS/TPK/2015/PN JKT.PST</t>
  </si>
  <si>
    <t>Drs. I MADE WINAYA, MM</t>
  </si>
  <si>
    <t>PRIMAIR : 
 Pasal 2 ayat (1) Jo Pasal 18 ayat (1) huruf b UU No.31/1999 Jo. UU No.20/2001 Jo. UU No.31/1999 Jo. Pasal 55 ayat (1) ke-1 KUHP. 
 SUBSIDAIR : 
 Pasal 3 Jo Pasal 18 ayat (1) huruf b UU No.31/1999 Jo. UU No.20/2001 Jo. UU No.31/1999 Jo. Pasal 55 ayat (1) ke-1 KUHP.</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</si>
  <si>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</si>
  <si>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50/Pid.Sus-TPK/2016/PN JKT.PST</t>
  </si>
  <si>
    <t>ARIESMAN WIDJAJA</t>
  </si>
  <si>
    <t>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</si>
  <si>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50/Pid.Sus-TPK/2017/PN Pn.Jkt.Pst</t>
  </si>
  <si>
    <t>TAN ING DJIE</t>
  </si>
  <si>
    <t>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</si>
  <si>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Kamis, 10 Agu. 2017</t>
  </si>
  <si>
    <t>SURIPTO alias ASAI</t>
  </si>
  <si>
    <t>50/Pid.Sus-TPK/2018/PN Jkt.Pst</t>
  </si>
  <si>
    <t>INDRA KUSNADI, ST., MM</t>
  </si>
  <si>
    <t>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</si>
  <si>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51/PID.SUS/TPK/2013/PN JKT.PST</t>
  </si>
  <si>
    <t>H. AMAT SUKUR, S.Sos</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</si>
  <si>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</si>
  <si>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Rabu, 23 Apr. 2014</t>
  </si>
  <si>
    <t>51/PID.SUS/TPK/2014/PN.JKT.PST</t>
  </si>
  <si>
    <t>SUHENDA</t>
  </si>
  <si>
    <t>PRIMAIR: PASAL 2 (1) JO. PASAL 18 (1)b UU NO.31/1999 JO. UU NO.20/2001 JO. PASAL 55 (1) KE-1 JO. PASAL 64 (1) KUHP. 
 SUBSIDAIR: PASAL 3 JO. PASAL 18 (1)b UU NO.31/1999 JO. UU NO.20/2001 JO. PASAL 55 (1) KE-1 JO. PASAL 64 (1) KUHP</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</si>
  <si>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</si>
  <si>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Selasa, 18 Nov. 2014</t>
  </si>
  <si>
    <t>Jumat, 03 Okt. 2014</t>
  </si>
  <si>
    <t>RIMA DIYANTI, SH</t>
  </si>
  <si>
    <t>51/PID.SUS/TPK/2015/PN JKT.PST</t>
  </si>
  <si>
    <t>NOVI SETIA, SH</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</si>
  <si>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</si>
  <si>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Senin, 28 Des. 2015</t>
  </si>
  <si>
    <t>51/Pid.Sus-TPK/2016/PN JKT.PST</t>
  </si>
  <si>
    <t>SUDI WANTOKO</t>
  </si>
  <si>
    <t>PERTAMA : 
 Pasal 5 ayat (1) huruf a UU No.31/1999 jo UU No.20/2001 jo Pasl 55 ayat (1) ke-1 KUHP. 
 KEDUA : 
 Pasal 5 ayat (1) huruf a UU No.31/1999 jo UU No.20/2001 jo Pasal 53 ayat (1) KUHP jo Pasal 55 ayat (1) ke-1 KUHP.</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</si>
  <si>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</si>
  <si>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Jumat, 02 Sep. 2016</t>
  </si>
  <si>
    <t>ADYANTANA MERU. H</t>
  </si>
  <si>
    <t>DANDUNG PAMULARNO</t>
  </si>
  <si>
    <t>51/Pid.Sus-TPK/2017/PN Pn.Jkt.Pst</t>
  </si>
  <si>
    <t>M.G.S. JANCIK</t>
  </si>
  <si>
    <t>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</si>
  <si>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Senin, 21 Agu. 2017</t>
  </si>
  <si>
    <t>CEPI SUDIANA</t>
  </si>
  <si>
    <t>51/Pid.Sus-TPK/2018/PN Jkt.Pst</t>
  </si>
  <si>
    <t>RUSLIYANTO</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</si>
  <si>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</si>
  <si>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</si>
  <si>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Jumat, 07 Des. 2018</t>
  </si>
  <si>
    <t>Senin, 05 Nov. 2018</t>
  </si>
  <si>
    <t>52/PID.SUS/TPK/2013/PN JKT.PST</t>
  </si>
  <si>
    <t>Dra. PUDJI HASTUTI</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</si>
  <si>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</si>
  <si>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Rabu, 14 Mei 2014</t>
  </si>
  <si>
    <t>52/PID.SUS/TPK/2014/PN.JKT.PST</t>
  </si>
  <si>
    <t>EFFENDY HUTAGALUNG</t>
  </si>
  <si>
    <t>PRIMAIR : PASAL 2 (1) JO. PASAL 18 (1)b UU NO.31/1999 JO. UU NO.20/2001 JO. PASAL 55 (1) KE-1 JO. PASAL 64 (1) KUHP. 
 SUBSIDAIR : PASAL 3 JO. PASAL 18 (1)b UU NO.31/1999 JO. UU NO.20/2001 JO. PASAL 55 (1) KE-1 JO. PASAL 64 (1) KUHP.</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</si>
  <si>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</si>
  <si>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Senin, 01 Des. 2014</t>
  </si>
  <si>
    <t>JANUAR VERONIKA, S, SH</t>
  </si>
  <si>
    <t>52/PID.SUS/TPK/2015/PN JKT.PST</t>
  </si>
  <si>
    <t>Drs. PULUNG</t>
  </si>
  <si>
    <t>Rabu, 06 Jan. 2016</t>
  </si>
  <si>
    <t>52/Pid.Sus-TPK/2016/PN JKT.PST</t>
  </si>
  <si>
    <t>MARUDUT</t>
  </si>
  <si>
    <t>PERTAMA : 
 Pasal 5 ayat (1) huruf a UU No.31/1999 jo UU No.20/2001 jo Pasal 53 ayat (1) KUHP  jo Pasal 55 ayat (1) ke-1 KUHP. 
 KEDUA : 
 Pasal 5 ayat (1) huruf a UU No.31/1999 jo UU No.20/2001 jo Pasal 53 ayat (1) jo Pasal 55 ayat (1) ke-1 KUHP.</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</si>
  <si>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</si>
  <si>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52/Pid.Sus-TPK/2017/PN Pn.Jkt.Pst</t>
  </si>
  <si>
    <t>Ir. SINTONG SIANIPAR, MT</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</si>
  <si>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</si>
  <si>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Rabu, 26 Jul. 2017</t>
  </si>
  <si>
    <t>Rabu, 12 Jul. 2017</t>
  </si>
  <si>
    <t>52/Pid.Sus-TPK/2018/PN Jkt.Pst</t>
  </si>
  <si>
    <t>NATALIS SINAGA</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</si>
  <si>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</si>
  <si>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</si>
  <si>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53/PID.SUS/TPK/2013/PN JKT.PST</t>
  </si>
  <si>
    <t>ABDUL LATIEF</t>
  </si>
  <si>
    <t xml:space="preserve">PRIMAIR : Pasal 2 (1) jo Pasal 18 UU No.31/1999 jo UU No.20/2001 jo UU No.31/1999 jo Pasal 55 (1) ke 1 KUHP jo Pasal 64 (1) KUHP; 
 SUBSIDIAIR : Pasal 3 jo Pasal 18 UU No.31/1999 jo UU No.20/2001 jo UU No.31/1999 jo Pasal 55 (1) ke 1 KUHP jo Pasal 64 (1) KUHP; </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</si>
  <si>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</si>
  <si>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53/PID.SUS/TPK/2014/PN.JKT.PST</t>
  </si>
  <si>
    <t>YOGI PARYANA SUTEDJO Bin SUTEDJO</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</si>
  <si>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</si>
  <si>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MARTHA BB, SH</t>
  </si>
  <si>
    <t>SHINTA DEWI, SH</t>
  </si>
  <si>
    <t>53/PID.SUS/TPK/2015/PN JKT.PST</t>
  </si>
  <si>
    <t>Dra. RITA PURWANTI</t>
  </si>
  <si>
    <t>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</si>
  <si>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Rabu, 23 Des. 2015</t>
  </si>
  <si>
    <t>53/Pid.Sus-TPK/2016/PN JKT.PST</t>
  </si>
  <si>
    <t>Andri Tristianto Sutrisna</t>
  </si>
  <si>
    <t>KESATU 
 Pertama : 
 Pasal 12 huruf a UU No.31/1999 jo UU No.20/2001 jo Pasal 55 ayat (1) ke-1 KUHP 
 Kedua : 
 Pasal 11 UU No.31/1999 jo UU No.20/2001 jo Pasal 55 ayat (1) ke-1 KUHP 
 DAN 
 KEDUA : 
 Pasal 12 B UU No.31/1999 jo UU No.20/2001.</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</si>
  <si>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</si>
  <si>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Jumat, 21 Okt. 2016</t>
  </si>
  <si>
    <t>Kamis, 25 Agu. 2016</t>
  </si>
  <si>
    <t>53/Pid.Sus-TPK/2017/PN Pn.Jkt.Pst</t>
  </si>
  <si>
    <t>Ir. CETO DWI SAPTONO, MM</t>
  </si>
  <si>
    <t>Permohonan Kasasi</t>
  </si>
  <si>
    <t>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</si>
  <si>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Selasa, 26 Sep. 2017</t>
  </si>
  <si>
    <t>53/Pid.Sus-TPK/2018/PN Jkt.Pst</t>
  </si>
  <si>
    <t>Ir. DUDY JOCOM, M.Si</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</si>
  <si>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</si>
  <si>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</si>
  <si>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Rabu, 14 Nov. 2018</t>
  </si>
  <si>
    <t>54/PID.SUS/TPK/2013/PN JKT.PST</t>
  </si>
  <si>
    <t>MUHAMMAD DIAN IRWAN NUQISRA</t>
  </si>
  <si>
    <t>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</si>
  <si>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</si>
  <si>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Rabu, 29 Jan. 2014</t>
  </si>
  <si>
    <t>EKO DARMAYANTO, SE.</t>
  </si>
  <si>
    <t>54/PID.SUS/TPK/2014/PN.JKT.PST</t>
  </si>
  <si>
    <t>MIRMA FADJARWATI MALIK</t>
  </si>
  <si>
    <t>PRIMAIR: PASAL 2 (1) JO. PASAL 18 (1)b UU NO.31/1999 JO. UU NO.20/2001 JO. PASAL 55 (1) KE-1 JO. PASAL 64 (1) KUHP. 
 SUBSIDAIR: PASAL 3 JO. PASAL 18 (1)b UU NO.31/1999 JO. UU NO.20/2001 JO. PASAL 55 (1) KE-1 JO. PASAL 64 (1) KUHP.</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</si>
  <si>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</si>
  <si>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Kamis, 27 Nov. 2014</t>
  </si>
  <si>
    <t>TATANG HERMAWAN, SH</t>
  </si>
  <si>
    <t>54/PID.SUS/TPK/2015/PN JKT.PST</t>
  </si>
  <si>
    <t>ANIS ALWAINY</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</si>
  <si>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</si>
  <si>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54/Pid.Sus-TPK/2016/PN JKT.PST</t>
  </si>
  <si>
    <t>Lukman Hakim</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</si>
  <si>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</si>
  <si>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Timmy Wolya</t>
  </si>
  <si>
    <t>54/Pid.Sus-TPK/2017/PN Pn.Jkt.Pst</t>
  </si>
  <si>
    <t>Andi Zulkarnain Anwar alias Andi Zulkarnain Mallarangeng alias Choel</t>
  </si>
  <si>
    <t>PERTAMA : 
 Pasal 2 ayat (1) jo Pasal 18 UU No.31/1999 jo UU No.20/2001 jo Pasal 55 ayat (1) ke-1 KUHP jo Pasal 65 ayat (1) KUHP. 
 ATAU 
 KEDUA : 
 Pasal 3 jo Pasal 18 UU No.31/1999 jo UU No.20/2001 jo Pasal 55 ayat (1) ke-1 KUHP jo Pasal 65 ayat (1) KUHP.</t>
  </si>
  <si>
    <t>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</si>
  <si>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Senin, 28 Agu. 2017</t>
  </si>
  <si>
    <t>54/Pid.Sus-TPK/2018/PN Jkt.Pst</t>
  </si>
  <si>
    <t>ARIS YUNANTO</t>
  </si>
  <si>
    <t>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</si>
  <si>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</si>
  <si>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Jumat, 28 Des. 2018</t>
  </si>
  <si>
    <t>Rabu, 21 Nov. 2018</t>
  </si>
  <si>
    <t>55/PID.SUS/TPK/2013/PN JKT.PST</t>
  </si>
  <si>
    <t>ZARYANA RAIT</t>
  </si>
  <si>
    <t>PRIMAIR PERTAMA : Pasal 12 huruf a UU No.31/1999 jo UU No.20/2001 Jo UU No.31/1999 jo Pasal 55 (1)  Pasal 64 ayat (1) KUHP; 
 ATAU KEDUA : Pasal 12 huruf b UU No.31/1999 jo UU No.20/2001 Jo UU No.31/1999 jo Pasal 55 ayat (1) KUHP; jo Pasal 64 ayat (1) KUHP;</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</si>
  <si>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</si>
  <si>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Senin, 12 Mei 2014</t>
  </si>
  <si>
    <t>Rabu, 18 Des. 2013</t>
  </si>
  <si>
    <t>RIRIN WIBISONO</t>
  </si>
  <si>
    <t>55/PID.SUS/TPK/2014/PN.JKT.PST</t>
  </si>
  <si>
    <t>ANNAS URBANINGRUM</t>
  </si>
  <si>
    <t>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</si>
  <si>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</si>
  <si>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Rabu, 26 Nov. 2014</t>
  </si>
  <si>
    <t>Rabu, 24 Sep. 2014</t>
  </si>
  <si>
    <t>Alandika Putra</t>
  </si>
  <si>
    <t>Budhi S</t>
  </si>
  <si>
    <t>Feby D.</t>
  </si>
  <si>
    <t>Achmad B</t>
  </si>
  <si>
    <t>Arif Suharmanto</t>
  </si>
  <si>
    <t>Moch. Takdir. S</t>
  </si>
  <si>
    <t>55/PID.SUS/TPK/2015/PN JKT.PST</t>
  </si>
  <si>
    <t>SRI ONENG SUSILANINGDIYAH</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</si>
  <si>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</si>
  <si>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55/Pid.Sus-TPK/2016/PN JKT.PST</t>
  </si>
  <si>
    <t>Hendri Kartika Andri</t>
  </si>
  <si>
    <t>PRIMAIR : 
 Pasal 2 ayat (1) jo Pasal 18 UU No.31/1999 jo UU No.20/2001 jo Pasal 55 ayat (1) ke-1 KUHP jo Pasal 64 ayat (1) KUHP. 
 SUBSIDAIR : 
 Pasal 3 jo Pasal 18 UU No.31/1999 jo UU No.20/2001 jo Pasal 55 ayat (1) ke-1 KUHP jo Pasal 64 ayat (1) KUHP.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</si>
  <si>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</si>
  <si>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Rabu, 04 Jan. 2017</t>
  </si>
  <si>
    <t>Selasa, 08 Nov. 2016</t>
  </si>
  <si>
    <t>55/Pid.Sus-TPK/2017/PN Pn.Jkt.Pst</t>
  </si>
  <si>
    <t>HANDANG SOEKARNO</t>
  </si>
  <si>
    <t>PERTAMA : 
 Pasal 12 huruf a UU No.31/1999 jo UU No.20/2001. 
 ATAU 
 KEDUA : 
 Pasal 12 huruf b UU No.31/1999 jo UU No.20/2001. 
 ATAU 
 KETIGA : 
 Pasal 11 UU No.31/1999 jo UU No.20/2001.</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</si>
  <si>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</si>
  <si>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Selasa, 01 Agu. 2017</t>
  </si>
  <si>
    <t>55/Pid.Sus-TPK/2018/PN Jkt.Pst</t>
  </si>
  <si>
    <t>RIZKI HIKMAWAN</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</si>
  <si>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</si>
  <si>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Rabu, 28 Nov. 2018</t>
  </si>
  <si>
    <t>56/PID.SUS/TPK/2013/PN JKT.PST</t>
  </si>
  <si>
    <t>MARIO CORNELIO BERNARDO</t>
  </si>
  <si>
    <t>PRIMAIR : Pasal 5 ayat (1) huruf a UU No.31/1999 jo UU No.20/2001 Jo UU No.31/1999 jo Pasal 55 ayat (1) KUHP; 
 SIBSIDIAIR : Pasal 13 UU No.31/1999 jo UU No.20/2001 Jo UU No.31/1999 jo Pasal 55 ayat (1) KUHP;</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</si>
  <si>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</si>
  <si>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56/PID.SUS/TPK/2014/PN.JKT.PST</t>
  </si>
  <si>
    <t>IDA BAGUS MADE JAYA MARTHA</t>
  </si>
  <si>
    <t>PRIMAIR : Pasal 2 ayat (1) jo Pasal 18 UU No.31/1999 jo. UU No.20/2001 jo Pasal 55 (1) ke 1 KUHP 
 SUBSIDAIR : Pasal 3 jo Pasal 18 UU No.31/1999 jo. UU N0.20/2001 jo. Pasal 55 (1) ke -1 KUHP</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</si>
  <si>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</si>
  <si>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Senin, 24 Nov. 2014</t>
  </si>
  <si>
    <t>Kamis, 23 Okt. 2014</t>
  </si>
  <si>
    <t>Boby Dewi A.</t>
  </si>
  <si>
    <t>SINTA DEWI, SH</t>
  </si>
  <si>
    <t>56/PID.SUS/TPK/2015/PN JKT.PST</t>
  </si>
  <si>
    <t>ANDREW HIDAYAT</t>
  </si>
  <si>
    <t>PERTAMA : 
 Pasal 5 ayat (1) huruf b UU No.31/1999 Jo. UU No.20/2001 Jo.UU No.31/1999 Jo. Pasal 64 ayat (1) KUHP. 
 ATAU 
 KEDUA : 
 Pasal 13 UU No.31/1999 Jo. UU No.20/2001 Jo.UU No.31/1999 Jo. Pasal 64 ayat (1) KUHP.</t>
  </si>
  <si>
    <t>Senin, 07 Sep. 2015</t>
  </si>
  <si>
    <t>56/Pid.Sus-TPK/2016/PN JKT.PST</t>
  </si>
  <si>
    <t>DULLES TAMPUBOLON</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</si>
  <si>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</si>
  <si>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Jumat, 09 Des. 2016</t>
  </si>
  <si>
    <t>56/Pid.Sus-TPK/2017/PN Pn.Jkt.Pst</t>
  </si>
  <si>
    <t>Hj. DELLY INDIRAYATI M.Si binti KASIYAMUN</t>
  </si>
  <si>
    <t>PRIMAIR : 
 Pasal 2 UU No.31/1999 jo UU No.20/2001 jo Pasal 55 ayat (1) ke-1 KUHP. 
 SUBSIDAIR : 
 Pasal 3 UU No.31/1999 jo UU No.20/2001 jo Pasal 55 ayat (1) ke-1 KUHP.</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</si>
  <si>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</si>
  <si>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Selasa, 12 Sep. 2017</t>
  </si>
  <si>
    <t>SORTA APRIANI T., SH.</t>
  </si>
  <si>
    <t>56/Pid.Sus-TPK/2018/PN Jkt.Pst</t>
  </si>
  <si>
    <t>AHMAD GHIAST</t>
  </si>
  <si>
    <t>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</si>
  <si>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</si>
  <si>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Jumat, 08 Feb. 2019</t>
  </si>
  <si>
    <t>Kamis, 13 Sep. 2018</t>
  </si>
  <si>
    <t>57/PID.SUS/TPK/2013/PN JKT.PST</t>
  </si>
  <si>
    <t>DJODI SUPRATMAN</t>
  </si>
  <si>
    <t>PRIMAIR : Pasal 5 ayat 2 jo Pasal 5 ayat (1) huruf a UU No.31/1999 jo UU No.20/2001 jo Pasal 55 ayat (1) ke 1 KUHP; 
 SUBSIDIAIR : Pasal 11 UU No. 31/1999 jo UU No.20/2001 jo Pasal 55 (1) ke 1 KUHP;</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</si>
  <si>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</si>
  <si>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57/PID.SUS/TPK/2014/PN.JKT.PST</t>
  </si>
  <si>
    <t>HERRY LIWOTO Alias HERRY Bin BASUKI RAHMAT</t>
  </si>
  <si>
    <t>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</si>
  <si>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</si>
  <si>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Rabu, 17 Des. 2014</t>
  </si>
  <si>
    <t>Senin, 10 Nov. 2014</t>
  </si>
  <si>
    <t>RISTA</t>
  </si>
  <si>
    <t>57/PID.SUS/TPK/2015/PN JKT.PST</t>
  </si>
  <si>
    <t>Dr. KURNIANTO AMIN, MM</t>
  </si>
  <si>
    <t>PRIMAIR : 
 Pasal 2 ayat (1) Jo. Pasal 18 UU No.31/1999 Jo. UU No.20/2001 Jo. UU No.31/1999 Jo. Pasal 55 ayat (1) ke-1 KUHP. 
 SUBSIDAIR : 
 Pasal 3 Jo. Pasal 18 UU No.31/1999 Jo. UU No.20/2001 Jo. UU No.31/1999 Jo. Pasal 55 ayat (1) ke-1 KUHP.</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</si>
  <si>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</si>
  <si>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Jumat, 13 Nov. 2015</t>
  </si>
  <si>
    <t>57/Pid.Sus-TPK/2016/PN JKT.PST</t>
  </si>
  <si>
    <t>H. SUPENDI bin AMIR</t>
  </si>
  <si>
    <t>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</si>
  <si>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57/Pid.Sus-TPK/2017/PN Pn.Jkt.Pst</t>
  </si>
  <si>
    <t>LISNA ALAMRI</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</si>
  <si>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</si>
  <si>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</si>
  <si>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Jumat, 06 Okt. 2017</t>
  </si>
  <si>
    <t>Selasa, 05 Sep. 2017</t>
  </si>
  <si>
    <t>57/Pid.Sus-TPK/2018/PN Jkt.Pst</t>
  </si>
  <si>
    <t>ADRIATMA DWI PUTRA</t>
  </si>
  <si>
    <t>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</si>
  <si>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</si>
  <si>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Rabu, 31 Okt. 2018</t>
  </si>
  <si>
    <t>ASRUN</t>
  </si>
  <si>
    <t>58/PID.SUS/TPK/2013/PN JKT.PST</t>
  </si>
  <si>
    <t>ROBERT JEFFREY LUMEMPOUW</t>
  </si>
  <si>
    <t>PRIMAIR : Pasal 2 (1) jo Pasal 18 (1) huruf b UU No.31/1999 jo UU No.20/2001 jo UU No.31/1999 jo Pasal 55 ayat (1) ke -1 KUHP; 
 SUBSIDIAIR : Pasal 3 jo Pasal 18 (1) huruf b UU No.31/1999 jo UU No.20/2001 jo UU No.31/1999 jo Pasal 55 ayat (1) ke -1 KUHP;</t>
  </si>
  <si>
    <t>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</si>
  <si>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Selasa, 25 Mar. 2014</t>
  </si>
  <si>
    <t>Kamis, 27 Feb. 2014</t>
  </si>
  <si>
    <t>ALFONSIUS G. LOE MAU</t>
  </si>
  <si>
    <t>58/PID.SUS/TPK/2014/PN.JKT.PST</t>
  </si>
  <si>
    <t>HENDRIANUS LANGEN PROJO</t>
  </si>
  <si>
    <t>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</si>
  <si>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</si>
  <si>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Selasa, 03 Feb. 2015</t>
  </si>
  <si>
    <t>58/PID.SUS/TPK/2015/PN JKT.PST</t>
  </si>
  <si>
    <t>Totot Fregattanto</t>
  </si>
  <si>
    <t>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</si>
  <si>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</si>
  <si>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Rabu, 11 Nov. 2015</t>
  </si>
  <si>
    <t>58/Pid.Sus-TPK/2016/PN JKT.PST</t>
  </si>
  <si>
    <t>Doddy Aryanto Supeno</t>
  </si>
  <si>
    <t>KESATU : 
 Pasal 5 ayat (1) huruf a UU No.31/1999 jo UU No.20/2001 jo Pasal 55 ayat (1) ke-1 KUHP jo Pasal 65 ayat (1) KUHP. 
 ATAU 
 KEDUA : 
 Pasal 13 UU No.31/1999 jo UU No.20/2001 jo Pasal 55 ayat (1) ke-1 KUHP jo Pasal 65 ayat (1) KUHP. 
  </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</si>
  <si>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</si>
  <si>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Selasa, 27 Sep. 2016</t>
  </si>
  <si>
    <t>58/Pid.Sus-TPK/2017/PN .Jkt.Pst</t>
  </si>
  <si>
    <t>SAIPUL JAMIL</t>
  </si>
  <si>
    <t>PERTAMA : 
 Pasal 6 ayat (1) huruf a UU No.31/1999 jo UU No.20/2001 jo Pasal 55 ayat (1) KE-1 KUHP. 
 ATAU 
 KEDUA : 
 Pasal 5 ayat (1) huruf b UU No.31/1999 jo UU No.20/2001 jo Pasal 55 ayat (1) KE-1 KUHP. 
 ATAU 
 KETIGA : 
 Pasal 13 UU No.31/1999 jo UU No.20/2001 jo Pasal 55 ayat (1) KE-1 KUHP.</t>
  </si>
  <si>
    <t>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</si>
  <si>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58/Pid.Sus-TPK/2018/PN Jkt.Pst</t>
  </si>
  <si>
    <t>FATMAWATY FAQIH</t>
  </si>
  <si>
    <t>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</si>
  <si>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</si>
  <si>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59/PID.SUS/TPK/2013/PN JKT.PST</t>
  </si>
  <si>
    <t>LUKMAN HAKIM KARTASASMITA</t>
  </si>
  <si>
    <t>PRIMAIR : Pasal 2 ayat (1) jo Pasal 18 (1) huruf b UU No.31/1999 jo UU No.20/2001 jo UU No.31/1999 jo Pasal 55 (1) ke 1 KUHP; 
 SUBSIDIAIR : Pasal 3 jo Pasal 18 (1) huruf b UU No.31/1999 jo UU No.20/2001 jo UU No.31/1999 jo Pasal 55 (1) ke 1 KUHP;</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</si>
  <si>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</si>
  <si>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59/PID.SUS/TPK/2014/PN.JKT.PST</t>
  </si>
  <si>
    <t>NAJAMUDDIN UMAR</t>
  </si>
  <si>
    <t>PRIMAIR : Pasal 2 (1) jo. Pasal 18 (1) huruf b UU No.31/1999 jo. UU No.20/2001 jo Pasal 55 (1) ke 1 KUHP 
 SUBSIDAIR : Pasal 3 jo. Pasal 18 (1) huruf b UU No.31/1999 jo. UU No.20/2001 jo Pasal 55 (1) ke 1 KUHP</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</si>
  <si>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</si>
  <si>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Rabu, 03 Des. 2014</t>
  </si>
  <si>
    <t>Senin, 03 Nov. 2014</t>
  </si>
  <si>
    <t>DWI KUSTONO</t>
  </si>
  <si>
    <t>ABDUL KADIR S.</t>
  </si>
  <si>
    <t>DRA. RATNAWATI alias ITA</t>
  </si>
  <si>
    <t>59/PID.SUS/TPK/2015/PN JKT.PST</t>
  </si>
  <si>
    <t>YUSHAN</t>
  </si>
  <si>
    <t>59/Pid.Sus-TPK/2016/PN Pn.Jkt.Pst</t>
  </si>
  <si>
    <t>RUSLAN ABDUL GANI</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</si>
  <si>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</si>
  <si>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Kamis, 12 Jan. 2017</t>
  </si>
  <si>
    <t>EDDY SOEPRAYITNO S PUTRA</t>
  </si>
  <si>
    <t>59/Pid.Sus-TPK/2017/PN .Jkt.Pst</t>
  </si>
  <si>
    <t>SRI AYOMI</t>
  </si>
  <si>
    <t>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</si>
  <si>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MUSTOFA N, SH</t>
  </si>
  <si>
    <t>ANDI SYAMSU ALAM</t>
  </si>
  <si>
    <t>59/Pid.Sus-TPK/2018/PN Jkt.Pst</t>
  </si>
  <si>
    <t>SUDI WANTOKO, MM.BAT</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</si>
  <si>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</si>
  <si>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</si>
  <si>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Selasa, 22 Jan. 2019</t>
  </si>
  <si>
    <t>Kamis, 13 Des. 2018</t>
  </si>
  <si>
    <t>Indra Kusmadi</t>
  </si>
  <si>
    <t>SARWOTO, SH., MH</t>
  </si>
  <si>
    <t>6/PID.SUS/TPK/2013/PN.JKT.PST</t>
  </si>
  <si>
    <t>SUSILO PRAYITNO</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</si>
  <si>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</si>
  <si>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</si>
  <si>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Selasa, 26 Nov. 2013</t>
  </si>
  <si>
    <t>Rabu, 28 Agu. 2013</t>
  </si>
  <si>
    <t>RUDY HARTONO</t>
  </si>
  <si>
    <t>ARIF RAHMANA</t>
  </si>
  <si>
    <t>6/PID.SUS/TPK/2014/PN.JKT.PST</t>
  </si>
  <si>
    <t>Dra. DENOK TAVIPERIANA</t>
  </si>
  <si>
    <t>6/PID.SUS/TPK/2015/PN JKT.PST</t>
  </si>
  <si>
    <t>AMAR</t>
  </si>
  <si>
    <t>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</si>
  <si>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</si>
  <si>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6/PID.SUS/TPK/2016/PN JKT.PST</t>
  </si>
  <si>
    <t>Ir. TANGGUL PRIMANDARU</t>
  </si>
  <si>
    <t>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</si>
  <si>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6/Pid.Sus-TPK/2017/PN Pn.Jkt.Pst</t>
  </si>
  <si>
    <t>Achmad Dahlan, SH., M.Si bin Arma Yakun</t>
  </si>
  <si>
    <t>PRIMAIR : 
 Pasal 2 ayat (1) jo Pasal 18 UU No.31/1999 jo UU No.20/2001 jo Pasal 55 ayat (1) KUHP jo Pasal 64 ayat (1) KUHP. 
 SUBSIDAIR : 
 Pasal 3 jo Pasal 18 UU No.31/1999 jo UU No.20/2001 jo Pasal 55 ayat (1) KUHP jo Pasal 64 ayat (1) KUHP.</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</si>
  <si>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</si>
  <si>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Senin, 11 Sep. 2017</t>
  </si>
  <si>
    <t>6/Pid.Sus-TPK/2018/PN Jkt.Pst</t>
  </si>
  <si>
    <t>AGOENG PARAMODA, SE., MM</t>
  </si>
  <si>
    <t>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</si>
  <si>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</si>
  <si>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Rabu, 16 Mei 2018</t>
  </si>
  <si>
    <t>60/PID.SUS/TPK/2013/PN JKT.PST</t>
  </si>
  <si>
    <t>TOTOK LESTIYO</t>
  </si>
  <si>
    <t>PERTAMA : Pasal 5 ayat (1) huruf a UU No.31/1999 jo UU No.20/2001 jo Pasal 55 (1) ke -1 jo Pasal 64 (1) KUHP; 
 ATAU KEDUA : Pasal 13 UU No.31/1999 jo UU No.20/2001 jo Pasal 55 (1) ke -1 jo Pasal 64 (1) KUHP;</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</si>
  <si>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</si>
  <si>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60/PID.SUS/TPK/2014/PN.JKT.PST</t>
  </si>
  <si>
    <t>Ir. FAHKRURRAZI</t>
  </si>
  <si>
    <t>PRIMAIR : Pasal 2 (1) jo Pasal 18 UU No.31/1999 jo UU No. 20/2001 jo. Pasal 55 (1) ke -1 KUHP 
 SUBSIDAIR : Pasal 3 jo. Pasal 18 UU No.31/1999 jo UU No.20/2001 jo Pasal 55 (1) ke - 1 KUHP</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</si>
  <si>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</si>
  <si>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Selasa, 16 Jun. 2015</t>
  </si>
  <si>
    <t>HARYONO</t>
  </si>
  <si>
    <t>60/PID.SUS/TPK/2015/PN JKT.PST</t>
  </si>
  <si>
    <t>Yayus Rusyadi Sastra</t>
  </si>
  <si>
    <t>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</si>
  <si>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Kamis, 05 Nov. 2015</t>
  </si>
  <si>
    <t>60/Pid.Sus-TPK/2016/PN Pn.Jkt.Pst</t>
  </si>
  <si>
    <t>HERRY SETIADJI</t>
  </si>
  <si>
    <t>PERTAMA : 
 Pasal 12 huruf e UU No.31/1999 jo UU No.20/2001 jo Pasal 55 ayat (1) ke-1 KUHP. 
 ATAU 
 KEDUA : 
 Pasal 11 UU No.31/1999 jo UU No.20/2001 jo Pasal 55 ayat (1) ke-1 KUHP.</t>
  </si>
  <si>
    <t>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</si>
  <si>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INDARTO CATUR NUGROHO</t>
  </si>
  <si>
    <t>SLAMET RIYANA</t>
  </si>
  <si>
    <t>60/Pid.Sus-TPK/2017/PN .Jkt.Pst</t>
  </si>
  <si>
    <t>EKO SUSILO HADI</t>
  </si>
  <si>
    <t>PRIMAIR : 
 Pasal 12 huruf b UU No.31/1999 jo UU No.20/2001 jo Pasal 55 ayat (1) ke-1 KUHP jo Pasal 64 ayat (1) KUHP. 
 SUBSIDAIR : 
 Pasal 11 UU No.31/1999 jo UU No.20/2001 jo Pasal 55 ayat (1) ke-1 KUHP jo Pasal 64 ayat (1) KUHP.</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</si>
  <si>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</si>
  <si>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Selasa, 09 Jan. 2018</t>
  </si>
  <si>
    <t>60/Pid.Sus-TPK/2018/PN Jkt.Pst</t>
  </si>
  <si>
    <t>EKO MARDIYANTO</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</si>
  <si>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</si>
  <si>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</si>
  <si>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Kamis, 28 Feb. 2019</t>
  </si>
  <si>
    <t>61/PID.SUS/TPK/2013/PN JKT.PST</t>
  </si>
  <si>
    <t>ITMAN HARRY BASUKI</t>
  </si>
  <si>
    <t>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</si>
  <si>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</si>
  <si>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Kamis, 27 Mar. 2014</t>
  </si>
  <si>
    <t>61/PID.SUS/TPK/2014/PN.JKT.PST</t>
  </si>
  <si>
    <t>ADI RACHMANTO</t>
  </si>
  <si>
    <t>PRIMAIR : Pasal 2 (1) jo Pasal 18 (1) huruf b UU No.31/1999 jo UU No 20/2001 jo. UU No.31/1999 jo Pasal 55 (1) ke -1 KUHP 
 SUBSIDAIR : Pasal 3 jo Pasal 18 (1) huruf b UU No.31/1999 jo UU No.20/2001 jo. UU No.31/1999 jo. Pasal 55 (1) ke -1 KUHP</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</si>
  <si>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</si>
  <si>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Kamis, 12 Feb. 2015</t>
  </si>
  <si>
    <t>ALBERTH B.P</t>
  </si>
  <si>
    <t>ARIF SETIA N.</t>
  </si>
  <si>
    <t>61/PID.SUS/TPK/2015/PN JKT.PST</t>
  </si>
  <si>
    <t>ARIEF SUSILA HADI</t>
  </si>
  <si>
    <t>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</si>
  <si>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61/Pid.Sus-TPK/2016/PN Pn.Jkt.Pst</t>
  </si>
  <si>
    <t>CHAIDI THE</t>
  </si>
  <si>
    <t>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</si>
  <si>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</si>
  <si>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Senin, 30 Jan. 2017</t>
  </si>
  <si>
    <t>Rabu, 14 Des. 2016</t>
  </si>
  <si>
    <t>61/Pid.Sus-TPK/2017/PN .Jkt.Pst</t>
  </si>
  <si>
    <t>H. CARSIDI SETIADI, SH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</si>
  <si>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</si>
  <si>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61/Pid.Sus-TPK/2018/PN Jkt.Pst</t>
  </si>
  <si>
    <t>SUTRISNO</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</si>
  <si>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</si>
  <si>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62/PID.SUS/TPK/2013/PN JKT.PST</t>
  </si>
  <si>
    <t>Drs. DEDDY KUSDINAR, MPd</t>
  </si>
  <si>
    <t>PERTAMA : Pasal 2 ayat (1) jo Pasal 18 UU No.31/1999 jo UU No.20/2001 jo Pasal 55 (1) ke -1 KUHP jo Pasal 65 (1) KUHP; 
 atau KEDUA : Pasal 3 jo Pasal 18 UU No.31/1999 jo UU No.20/2001 jo Pasal 55 ayat (1) ke 1 KUHP jo Pasal 65 (1) KUHP;</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</si>
  <si>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</si>
  <si>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Selasa, 11 Mar. 2014</t>
  </si>
  <si>
    <t>62/PID.SUS/TPK/2014/PN.JKT.PST</t>
  </si>
  <si>
    <t>HENRY JOSEPH MARATHON</t>
  </si>
  <si>
    <t>PRIMAIR : Pasal 2 (1) Jo Pasal 18 UU No.31/1999 jo. UU No.20/2001 Jo. No. 31/1999 jo. Pasal 55 (1) ke 1 KUHP 
 SUBSIDAIR : Pasal 3 jo Pasal 18 UU No.31/1999 jo. UU No.20/2001 Jo. No. 31/1999 jo. Pasal 55 (1) ke 1 KUHP</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</si>
  <si>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</si>
  <si>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62/PID.SUS/TPK/2015/PN JKT.PST</t>
  </si>
  <si>
    <t>I NYOMAN SARDJANA</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</si>
  <si>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</si>
  <si>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62/Pid.Sus-TPK/2016/PN Pn.Jkt.Pst</t>
  </si>
  <si>
    <t>G.F. Posenti M Marung alias Gabriel Marung</t>
  </si>
  <si>
    <t>Primair : 
 Pasal 2 ayat (1) jo Pasal 18 UU No.31/1999 jo UU No.20/2001 jo Pasal 55 ayat (1) ke-1 KUHP. 
 Subsidair : 
 Pasal 3 jo Pasal 18 UU No.31/1999 jo UU No.20/2001 jo Pasal 55 ayat (1) ke-1 KUHP.</t>
  </si>
  <si>
    <t>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</si>
  <si>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Senin, 13 Feb. 2017</t>
  </si>
  <si>
    <t>Kamis, 15 Des. 2016</t>
  </si>
  <si>
    <t>62/Pid.Sus-TPK/2017/PN .Jkt.Pst</t>
  </si>
  <si>
    <t>RIFQI AR, ST</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</si>
  <si>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</si>
  <si>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62/Pid.Sus-TPK/2018/PN Jkt.Pst</t>
  </si>
  <si>
    <t>JEFRI WIBISONO</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</si>
  <si>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</si>
  <si>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</si>
  <si>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63/PID.SUS/TPK/2013/PN JKT.PST</t>
  </si>
  <si>
    <t>SIMON GUNAWAN TANJAYA</t>
  </si>
  <si>
    <t>PERTAMA : Pasal 5 ayat (1) huruf a UU No.31/1999 jo UU No.20/2001 jo Pasal 55 ayat (1) ke -1 KUHP; 
 ATAU KEDUA : Pasal 5 ayat (1) huruf b UU No.31/1999 jo UU No.20/2001 jo Pasal 55 ayat (1) ke -1 KUHP; 
 ATAU KETIGA : Pasal 13 UU No.31/1999 jo UU No.20/2001 jo Pasal 55 ayat (1) ke -1 KUHP;</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</si>
  <si>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</si>
  <si>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Kamis, 23 Jan. 2014</t>
  </si>
  <si>
    <t>63/PID.SUS/TPK/2014/PN.JKT.PST</t>
  </si>
  <si>
    <t>ILHAMSYAH JOENOES</t>
  </si>
  <si>
    <t>PRIMAIR : Pasal 2 (1) jo Pasal 18 UU No.31/1999 jo UU No.20/2001 jo. UU No.31/1999 jo. Pasal 55 (1) ke 1 Pasal 65 (1) KUHP 
 SUBSIDAIR : Pasal 3 (1) jo Pasal 18 (1) b UU No.31/1999 jo UU No.20/2001 jo. UU No.31/1999 jo. Pasal 55 (1) ke 1 Pasal 65 (1) KUHP</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</si>
  <si>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</si>
  <si>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63/PID.SUS/TPK/2015/PN JKT.PST</t>
  </si>
  <si>
    <t>AHMAD YENDRA SATRIANA</t>
  </si>
  <si>
    <t>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</si>
  <si>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Rabu, 25 Nov. 2015</t>
  </si>
  <si>
    <t>63/Pid.Sus-TPK/2016/PN Pn.Jkt.Pst</t>
  </si>
  <si>
    <t>BUDI SUPRIYANTO</t>
  </si>
  <si>
    <t>PERTAMA : 
 Pasal 12 huruf a UU No.31/1999 jo UU No.20/2001 jo Pasal 55 ayat (1) ke-1 KUHP. 
 ATAU 
 KEDUA : 
 Pasal 11 UU No.31/1999 jo UU No.20/2001 jo Pasal 55 ayat (1) ke-1 KUHP.</t>
  </si>
  <si>
    <t>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</si>
  <si>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Senin, 28 Nov. 2016</t>
  </si>
  <si>
    <t>Kamis, 10 Nov. 2016</t>
  </si>
  <si>
    <t>63/Pid.Sus-TPK/2017/PN .Jkt.Pst</t>
  </si>
  <si>
    <t>H. AHMAD YAZID BUSTOMI, ST., MM</t>
  </si>
  <si>
    <t>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</si>
  <si>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63/Pid.Sus-TPK/2018/PN Jkt.Pst</t>
  </si>
  <si>
    <t>HENDRAWAN SA</t>
  </si>
  <si>
    <t>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</si>
  <si>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Jumat, 22 Feb. 2019</t>
  </si>
  <si>
    <t>64/PID.SUS/TPK/2013/PN JKT.PST</t>
  </si>
  <si>
    <t>WARDI, S.Ip</t>
  </si>
  <si>
    <t xml:space="preserve">PRIMAIR : Pasal 12 huruf e UU No.31/1999 jo UU No.20/2001 jo UU No.31/1999 
 SUBSIDIAIR : Pasal 11 UU No.31/1999 jo UU No.20/2001 jo UU No.31/1999 </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</si>
  <si>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</si>
  <si>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Senin, 10 Feb. 2014</t>
  </si>
  <si>
    <t>64/PID.SUS/TPK/2014/PN.JKT.PST</t>
  </si>
  <si>
    <t>Drs. SYAHRUL RAJA SEMPURNAJAYA</t>
  </si>
  <si>
    <t>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</si>
  <si>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</si>
  <si>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Selasa, 27 Jan. 2015</t>
  </si>
  <si>
    <t>Rabu, 12 Nov. 2014</t>
  </si>
  <si>
    <t>Budi Nugroho</t>
  </si>
  <si>
    <t>64/PID.SUS/TPK/2015/PN JKT.PST</t>
  </si>
  <si>
    <t>FAUZAN YUNAS</t>
  </si>
  <si>
    <t>PRIMAIR : 
 Pasal 2 ayat (1) Jo. Pasal 18 Ayat (1) huruf b UU No.31/1999 Jo. UU No.20/2001 Jo. UU No.31/1999 Jo. Pasal 55 ayat (1) ke-1 KUHP. 
 SUBSIDAIR : 
 Pasal 3 Jo. Pasal 18 Ayat (1) huruf b UU No.31/1999 Jo. UU No.20/2001 Jo. UU No.31/1999 Jo. Pasal 55 ayat (1) ke-1 KUHP.</t>
  </si>
  <si>
    <t>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</si>
  <si>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64/Pid.Sus-TPK/2016/PN Pn.Jkt.Pst</t>
  </si>
  <si>
    <t>SURYADI</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</si>
  <si>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</si>
  <si>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Kamis, 29 Des. 2016</t>
  </si>
  <si>
    <t>Kamis, 22 Des. 2016</t>
  </si>
  <si>
    <t>64/Pid.Sus-TPK/2017/PN .Jkt.Pst</t>
  </si>
  <si>
    <t>Ir. H. EDDY SUDRAJAT, M.Si</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</si>
  <si>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</si>
  <si>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64/Pid.Sus-TPK/2018/PN Jkt.Pst</t>
  </si>
  <si>
    <t>NELSON</t>
  </si>
  <si>
    <t>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</si>
  <si>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Selasa, 05 Mar. 2019</t>
  </si>
  <si>
    <t>65/PID.SUS/TPK/2013/PN JKT.PST</t>
  </si>
  <si>
    <t>dr. HAKIM MAULANA SIREGAR</t>
  </si>
  <si>
    <t>PRIMAIR : Pasal 2 (1)  jo Pasal 18 (1) huruf b UU No.31/1999 jo UU No.20/2001 jo Pasal 55 ayat (1)  ke -1 KUHP; 
 SUBSIDIAIR : Pasal 3 jo Pasal 18 (1) huruf b UU No.31/1999 jo UU No.20/2001 jo Pasal 55 ayat (1)  ke -1 KUHP;</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</si>
  <si>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</si>
  <si>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65/PID.SUS/TPK/2014/PN.JKT.PST</t>
  </si>
  <si>
    <t>TAFSIR NURCHAMID</t>
  </si>
  <si>
    <t>PERTAMA : Pasal 2(1) UU No.31/1999 Jo. UU No.20/2001 jo. Pasal 55 (1) ke 1 KUHP 
 ATAU KEDUA : Pasal 3 UU No.31/1999 Jo. UU No.20/2001 jo. Pasal 55 (1) ke 1 KUHP</t>
  </si>
  <si>
    <t>Rabu, 11 Feb. 2015</t>
  </si>
  <si>
    <t>ADI PURNAMA</t>
  </si>
  <si>
    <t>AGUS PRASETYA R</t>
  </si>
  <si>
    <t>ROY RIADI</t>
  </si>
  <si>
    <t>65/PID.SUS/TPK/2015/PN JKT.PST</t>
  </si>
  <si>
    <t>SYAIFOEL ARIEF</t>
  </si>
  <si>
    <t>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</si>
  <si>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65/Pid.Sus-TPK/2016/PN Pn.Jkt.Pst</t>
  </si>
  <si>
    <t>Ir. BUDIANTORO SYAHLANI</t>
  </si>
  <si>
    <t>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</si>
  <si>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Rabu, 11 Jan. 2017</t>
  </si>
  <si>
    <t>65/Pid.Sus-TPK/2017/PN .Jkt.Pst</t>
  </si>
  <si>
    <t>MARISI MATONDANG</t>
  </si>
  <si>
    <t>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</si>
  <si>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Selasa, 28 Nov. 2017</t>
  </si>
  <si>
    <t>65/Pid.Sus-TPK/2018/PN Jkt.Pst</t>
  </si>
  <si>
    <t>Irvanto Hendra Pambudi Cahyo</t>
  </si>
  <si>
    <t>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</si>
  <si>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</si>
  <si>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Kamis, 20 Des. 2018</t>
  </si>
  <si>
    <t>Rabu, 05 Des. 2018</t>
  </si>
  <si>
    <t>Made Oka Masagung</t>
  </si>
  <si>
    <t>66/PID.SUS/TPK/2013/PN JKT.PST</t>
  </si>
  <si>
    <t>IZEDRIK EMIR MOEIS</t>
  </si>
  <si>
    <t>PERTAMA : Pasal 12 huruf b UU No.31/1999 jo UU No.20/2001 
 ATAU KEDUA : Pasal 11 UU No.31/1999 jo UU No.20/2001</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</si>
  <si>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</si>
  <si>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Kamis, 12 Jun. 2014</t>
  </si>
  <si>
    <t>Senin, 14 Apr. 2014</t>
  </si>
  <si>
    <t>66/PID.SUS/TPK/2014/PN.JKT.PST</t>
  </si>
  <si>
    <t>SALAMUN</t>
  </si>
  <si>
    <t>PRIMAIR : Pasal 2 (1) jo Pasal 18 UU No.31/1999 Jo. UU No.20/2001 jo. Pasal  55 (1) ke 1 KUHP jo Pasal 64 (1) KUHP 
 SUBSIDAIR : Pasal 3 jo Pasal 18 UU No.31/1999 Jo. UU No.20/2001 jo. Pasal  55 (1) ke 1 KUHP jo Pasal 64 (1) KUHP</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</si>
  <si>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</si>
  <si>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Senin, 03 Agu. 2015</t>
  </si>
  <si>
    <t>B. OKTAVIANES</t>
  </si>
  <si>
    <t>ARIE APRIANSYAH</t>
  </si>
  <si>
    <t>INTAN INDRIA R</t>
  </si>
  <si>
    <t>66/PID.SUS/TPK/2015/PN JKT.PST</t>
  </si>
  <si>
    <t>ENDY PURWANTO</t>
  </si>
  <si>
    <t>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</si>
  <si>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66/Pid.Sus-TPK/2016/PN Pn.Jkt.Pst</t>
  </si>
  <si>
    <t>MOHAMAD SANUSI</t>
  </si>
  <si>
    <t>KESATU 
 Pertama : 
 Pasal 12 huruf a UU No.31/1999 jo UU No.20/2001 jo Pasal 55 ayat (1) ke-1 KUHP jo Pasal 64 ayat (1) KUHP. 
 Atau 
 Kedua : 
 Pasal 11 UU No.31/1999 jo UU No.20/2001 jo Pasal 55 ayat (1) ke-1 KUHP jo Pasal 64 ayat (1) KUHP. 
 DAN 
 KEDUA : 
 Pasal 3 UU No.8/2010 jo Pasal 64 ayat (1) KUHP.</t>
  </si>
  <si>
    <t>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</si>
  <si>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66/Pid.Sus-TPK/2017/PN .Jkt.Pst</t>
  </si>
  <si>
    <t>Ir. JOHAN INDRACHMAN</t>
  </si>
  <si>
    <t>PRIMIAR : 
 Pasal 2 ayat (1) UU No.31/1999 jo UU No.20/2001 jo Pasal 55 ayat (1) ke-1 KUHP. 
 SUBSIDAIR : 
 Pasal 3 UU No.31/1999 jo UU No.20/2001 jo Pasal 55 ayat (1) ke-1 KUHP.</t>
  </si>
  <si>
    <t>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</si>
  <si>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Selasa, 02 Jan. 2018</t>
  </si>
  <si>
    <t>67/PID.SUS/TPK/2013/PN JKT.PST</t>
  </si>
  <si>
    <t>R. BASUKI WISMANTORO</t>
  </si>
  <si>
    <t>PRIMAIR : Pasal 2 ayat (1) Pasal 18 UU No.31/1999 jo UU No.20/2001 jo Pasal 55 ayat (1)  ke -1 KUHP; 
 SUBSIDIAIR : Pasal 3 jo Pasal 18 UU No.31/1999 jo UU No.20/2001 jo Pasal 55 ayat (1)  ke -1 KUHP;</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</si>
  <si>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</si>
  <si>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67/PID.SUS/TPK/2014/PN.JKT.PST</t>
  </si>
  <si>
    <t>KOMARIAH</t>
  </si>
  <si>
    <t>PRIMAIR : Pasal 2(1) jo Pasal 18 UU No.31/1999 Jo. UU No.20/2001 jo. Pasal 55 (1) ke 1 KUHP jo Pasal 64 (1) KUHP 
 SUBSIDAIR : Pasal 3 jo Pasal 18 UU No.31/1999 Jo. UU No.20/2001 jo. Pasal 55 (1) ke 1 KUHP jo Pasal 64 (1) KUHP</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</si>
  <si>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</si>
  <si>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Senin, 06 Apr. 2015</t>
  </si>
  <si>
    <t>67/PID.SUS/TPK/2015/PN JKT.PST</t>
  </si>
  <si>
    <t>BARNABAS SUEBU</t>
  </si>
  <si>
    <t>PERTAMA : 
 Pasal 2 ayat (1) Jo Pasal 18 UU No.31/1999 Jo UU No.20/2001 Jo UU No.31/1999 Jo Pasal 55 ayat (1) ke-1 Jo Pasal 65 ayat (1) KUHPidana. 
 ATAU 
 KEDUA : 
 Pasal 3 Jo Pasal 18 UU No.31/1999 Jo UU No.20/2001 Jo UU No.31/1999 Jo Pasal 55 ayat (1) ke-1 Jo Pasal 65 ayat (1) KUHPidana.</t>
  </si>
  <si>
    <t>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</si>
  <si>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Kamis, 19 Nov. 2015</t>
  </si>
  <si>
    <t>67/Pid.Sus-TPK/2016/PN Pn.Jkt.Pst</t>
  </si>
  <si>
    <t>URIP PASTINTORO, ST</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</si>
  <si>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</si>
  <si>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Rabu, 21 Des. 2016</t>
  </si>
  <si>
    <t>67/Pid.Sus-TPK/2017/PN .Jkt.Pst</t>
  </si>
  <si>
    <t>EDDY</t>
  </si>
  <si>
    <t>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</si>
  <si>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Senin, 09 Okt. 2017</t>
  </si>
  <si>
    <t>Kamis, 14 Sep. 2017</t>
  </si>
  <si>
    <t>67/Pid.Sus-TPK/2018/PN Jkt.Pst</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</si>
  <si>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</si>
  <si>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</si>
  <si>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Rabu, 09 Jan. 2019</t>
  </si>
  <si>
    <t>68/PID.SUS/TPK/2013/PN JKT.PST</t>
  </si>
  <si>
    <t>HOSPITA CH. SINAGA</t>
  </si>
  <si>
    <t>PERTAMA PRIMAIR : Pasal 2 (1) jo Pasal 18 UU No.31/1999 jo UU No.20/2001 jo Pasal 55 (1) ke -1 KUHP; 
 SUBSIDIAIR : Pasal 3 jo Pasal 18 U No.31/1999 jo UU No.20/2001 jo Pasal 55 (1) ke -1 KUHP; 
 ATAU KEDUA : Pasal 9 jo Pasal 18 U No.31/1999 jo UU No.20/2001 jo Pasal 55 (1) ke -1 KUHP;</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</si>
  <si>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</si>
  <si>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Senin, 02 Jun. 2014</t>
  </si>
  <si>
    <t>IMRAN YUSUF</t>
  </si>
  <si>
    <t>RAFAEL PAHOTANI</t>
  </si>
  <si>
    <t>68/PID.SUS/TPK/2014/PN.JKT.PST</t>
  </si>
  <si>
    <t>AL JONA AL KAUTSAR</t>
  </si>
  <si>
    <t>PRIMAIR : Pasal 2 (1) jo Pasal 18 UU No.31/1999 jo. UU No. 20/2001 jo UU No.31/1999 
 SUBSIDIAIR : Pasal 3 jo Pasal 18 UU No.31/1999 jo. UU No. 20/2001 jo UU No.31/1999</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</si>
  <si>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</si>
  <si>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Jumat, 16 Jan. 2015</t>
  </si>
  <si>
    <t>68/PID.SUS/TPK/2015/PN JKT.PST</t>
  </si>
  <si>
    <t>drh. CHAIDIR TAUFIK, M.Si</t>
  </si>
  <si>
    <t>PRIMAIR : 
 Pasal 2 ayat (1) jo Pasal 18 UU No.31/1999 jo UU No.20/2001 jo UU No.31/1999 jo Pasal 55 ayat (1) ke-1 KUHP. 
 SUBSIDAIR : 
 Pasal 3 ayat (1) jo Pasal 18 UU No.31/1999 jo UU No.20/2001 jo UU No.31/1999 jo Pasal 55 ayat (1) ke-1 KUHP.</t>
  </si>
  <si>
    <t>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</si>
  <si>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68/Pid.Sus-TPK/2016/PN Pn.Jkt.Pst</t>
  </si>
  <si>
    <t>BERTHANATALIA RURUK KARIMAN</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</si>
  <si>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</si>
  <si>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</si>
  <si>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Senin, 21 Nov. 2016</t>
  </si>
  <si>
    <t>SAMSUL HIDAYATULLAH</t>
  </si>
  <si>
    <t>68/Pid.Sus-TPK/2017/PN .Jkt.Pst</t>
  </si>
  <si>
    <t>CARLO GAMBINO HUTAHAEAN</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</si>
  <si>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</si>
  <si>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68/Pid.Sus-TPK/2018/PN Jkt.Pst</t>
  </si>
  <si>
    <t>FAYAKHUN ANDRIADI</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</si>
  <si>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</si>
  <si>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</si>
  <si>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Kamis, 29 Nov. 2018</t>
  </si>
  <si>
    <t>69/PID.SUS/TPK/2013/PN JKT.PST</t>
  </si>
  <si>
    <t>MURSALIM MUHAIYANG</t>
  </si>
  <si>
    <t>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</si>
  <si>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</si>
  <si>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Jumat, 13 Jun. 2014</t>
  </si>
  <si>
    <t>SUSILO BUDI RIYANTO</t>
  </si>
  <si>
    <t>69/PID.SUS/TPK/2014/PN.JKT.PST</t>
  </si>
  <si>
    <t>Drs. AGUNG WRADSONGKO, MP</t>
  </si>
  <si>
    <t>PRIMAIR : Pasal 2 (1) jo. Pasal 18 ayat (1) huruf b UU No.31/1999 jo. UU No. 20/2001 jo UU No.31/1999 jo Pasal 55 (1) ke -1 KUHP 
 SUBSIDIAIR : Pasal 3 jo Pasal 18 (1) huruf b UU No.31/1999 jo. UU No. 20/2001 jo UU No.31/1999 jo Pasal 55 (1) ke - 1 KUHP</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</si>
  <si>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</si>
  <si>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Senin, 02 Feb. 2015</t>
  </si>
  <si>
    <t>Kamis, 11 Des. 2014</t>
  </si>
  <si>
    <t>ARDHI H</t>
  </si>
  <si>
    <t>69/PID.SUS/TPK/2015/PN JKT.PST</t>
  </si>
  <si>
    <t>PRIMAIR : 
 Pasal 2 ayat (1) jo Pasal 18 ayat (1) huruf b UU No.31/1999 jo UU No.20/2001 jo Pasal 55 ayat (1) ke-1 KUHP. 
 SUBSIDAIR : 
 Pasal 3 ayat (1) jo Pasal 18 ayat (1) huruf b UU No.31/1999 jo UU No.20/2001 jo Pasal 55 ayat (1) ke-1 KUHP.</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</si>
  <si>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</si>
  <si>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69/Pid.Sus-TPK/2016/PN Pn.Jkt.Pst</t>
  </si>
  <si>
    <t>KASMAN alias KASMAN SANGAJI</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</si>
  <si>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</si>
  <si>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</si>
  <si>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Selasa, 03 Jan. 2017</t>
  </si>
  <si>
    <t>Senin, 14 Nov. 2016</t>
  </si>
  <si>
    <t>69/Pid.Sus-TPK/2017/PN .Jkt.Pst</t>
  </si>
  <si>
    <t>D. SIDHI WIDYAWAN</t>
  </si>
  <si>
    <t>Pemberitahuan Permohonan Kasasi</t>
  </si>
  <si>
    <t>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</si>
  <si>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69/Pid.Sus-TPK/2018/PN Jkt.Pst</t>
  </si>
  <si>
    <t>SYAIFUL BAHRI</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</si>
  <si>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</si>
  <si>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Senin, 07 Jan. 2019</t>
  </si>
  <si>
    <t>Dr. ERIANTO N, SH., MH</t>
  </si>
  <si>
    <t>7/PID.SUS/TPK/2013/PN.JKT.PST</t>
  </si>
  <si>
    <t>ARIANTO</t>
  </si>
  <si>
    <t>PRIMAIR: Pasal 2 (1) UU No.31/1999 jo. UU No.20/2001 jo. Pasal 55 (1) ke-1 KUHP 
 SUBSIDAIR : Pasal 3 UU No.31/1999 jo. UU No.20/2001 jo. Pasal 55 (1) ke-1 KUHP</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</si>
  <si>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</si>
  <si>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7/PID.SUS/TPK/2014/PN.JKT.PST</t>
  </si>
  <si>
    <t>TOTOK HENDRIYATNO</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</si>
  <si>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</si>
  <si>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Senin, 09 Feb. 2015</t>
  </si>
  <si>
    <t>7/PID.SUS/TPK/2015/PN JKT.PST</t>
  </si>
  <si>
    <t>RAFIDIN HAMUS Alias MUHAMAD RAFIDIN, SE.,MM.</t>
  </si>
  <si>
    <t>PERTAMA : Pasal 5 ayat (1) huruf a UU RI Nomor 20/2001 Perubahan UU RI Nomor 31/1999 jo Pasal 56 ayat (1), (2) KUHP; 
 ATAU 
 KEDUA : 
 Pasal 12 huruf b UU RI Nomor 20/2001 Perubahan UU RI Nomor 31/1999 
 ATAU 
 KETIGA: 
 Pasal 11 UU RI Nomor 20/2001 Perubahan UU RI Nomor 31/1999</t>
  </si>
  <si>
    <t>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</si>
  <si>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Rabu, 17 Jun. 2015</t>
  </si>
  <si>
    <t>7/PID.SUS/TPK/2016/PN JKT.PST</t>
  </si>
  <si>
    <t>EGON CHAIRUL ARIFIN</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</si>
  <si>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</si>
  <si>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7/Pid.Sus-TPK/2017/PN Pn.Jkt.Pst</t>
  </si>
  <si>
    <t>H. SUNARTO, SE bin H. SUNARDI</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</si>
  <si>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</si>
  <si>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Rabu, 10 Mei 2017</t>
  </si>
  <si>
    <t>7/Pid.Sus-TPK/2018/PN Jkt.Pst</t>
  </si>
  <si>
    <t>ATENG HERMAWAN</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</si>
  <si>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</si>
  <si>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Kamis, 21 Jun. 2018</t>
  </si>
  <si>
    <t>7/Pid.Sus-TPK/2019/PN Jkt.Pst</t>
  </si>
  <si>
    <t>HELPANDI</t>
  </si>
  <si>
    <t>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</si>
  <si>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</si>
  <si>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70/PID.SUS/TPK/2013/PN JKT.PST</t>
  </si>
  <si>
    <t>SOTER SIJABAT</t>
  </si>
  <si>
    <t>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</si>
  <si>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</si>
  <si>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70/PID.SUS/TPK/2014/PN.JKT.PST</t>
  </si>
  <si>
    <t>Ir. AZI NURZAMAN</t>
  </si>
  <si>
    <t>PRIMAIR : Pasal 2 (1) jo Pasal 18 ayat (1) huruf b UU No.31/1999 jo UU No.20/2001 jo. No.UU No. 31/1999 jo. Pasal 55 (1) ke - 1 KUHP 
 SUBSIDIAIR : Pasal 3 jo. Pasal 18 (1) huruf b UU No.31/1999 jo UU No.20/2001 jo. No.UU No. 31/1999 jo. Pasal 55 (1) ke - 1 KUHP</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</si>
  <si>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</si>
  <si>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Jumat, 22 Mei 2015</t>
  </si>
  <si>
    <t>Senin, 15 Des. 2014</t>
  </si>
  <si>
    <t>DIRJA</t>
  </si>
  <si>
    <t>HERLAN J. B</t>
  </si>
  <si>
    <t>70/PID.SUS/TPK/2015/PN JKT.PST</t>
  </si>
  <si>
    <t>CHEN CHONG KYEONG</t>
  </si>
  <si>
    <t>PRIMAIR : 
 Pasal 2 ayat (1) jo Pasal 18 UU No.31/1999 jo UU No.20/2001 jo Pasal 55 ayat (1) ke-1 KUHP 
 SUBSIDAIR : 
 Pasal 3 ayat (1) jo Pasal 18 UU No.31/1999 jo UU No.20/2001 jo Pasal 55 ayat (1) ke-1 KUHP</t>
  </si>
  <si>
    <t>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</si>
  <si>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70/Pid.Sus-TPK/2016/PN Pn.Jkt.Pst</t>
  </si>
  <si>
    <t>HERI SETYAWAN</t>
  </si>
  <si>
    <t>KESATU 
 PRIMAIR : 
 Pasal 2 ayat (1) jo Pasal 18 UU No.31/1999 jo UU No.20/2001 jo Pasal 55 ayat (1) ke-1 KUHP. 
 SUBSIDAIR : 
 Pasal 3 jo Pasal 18 UU No.31/1999 jo UU No.20/2001 jo Pasal 55 ayat (1) ke-1 KUHP. 
 ATAU 
 KEDUA : 
 Pasal 9 UU No.20/2001 jo Pasal 55 ayat (1) ke-1 KUHP.</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</si>
  <si>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</si>
  <si>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70/Pid.Sus-TPK/2017/PN .Jkt.Pst</t>
  </si>
  <si>
    <t>HENDRIK HANDOKO</t>
  </si>
  <si>
    <t>PRIMAIR : 
 Pasal 2 ayta (1) UU No.31/1999 jo UU No.20/2001 jo Pasal 55 ayat (1) ke-1 KUHP. 
 SUBSIDAIR : 
 Pasal 3 UU No.31/1999 jo UU No.20/2001 jo Pasal 55 ayat (1) ke-1 KUHP.</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</si>
  <si>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</si>
  <si>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70/Pid.Sus-TPK/2018/PN Jkt.Pst</t>
  </si>
  <si>
    <t>HERMAN SUDIANTO, SE</t>
  </si>
  <si>
    <t>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</si>
  <si>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Kamis, 14 Mar. 2019</t>
  </si>
  <si>
    <t>71/PID.SUS/TPK/2013/PN JKT.PST</t>
  </si>
  <si>
    <t>JONAIDI SYAHRI</t>
  </si>
  <si>
    <t>PRIMAIR PERTAMA : Pasal 12 huruf a UU No.31/1999 jo UU No.20/2001 jo UU No.31/1999 jo Pasal 55 ayat (1) ke 1 jo Pasal 64 ayat (1) KUHP; 
 ATAU KEDUA : Pasal 12 huruf b UU No.31/1999 jo UU No.20/2001 jo UU No.31/1999 jo Pasal 55 ayat (1) ke 1 jo Pasal 64 ayat (1) KUHP;</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</si>
  <si>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</si>
  <si>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Selasa, 26 Agu. 2014</t>
  </si>
  <si>
    <t>Kamis, 13 Feb. 2014</t>
  </si>
  <si>
    <t>MUCHLIS TOHIR</t>
  </si>
  <si>
    <t>71/PID.SUS/TPK/2014/PN.JKT.PST</t>
  </si>
  <si>
    <t>AGUS IRWANTO</t>
  </si>
  <si>
    <t>PRIMAIR :Pasal 2 (1) Jo. Pasal 18 (1) Huruf b UU No.31/1999 jo UU No.20/2001 jo UU No.31/1999 jo Pasal 55 (1) ke 1 KUHP 
 SUBSIDIAIR : Pasal 3 jo Pasal 18 (1) huruf b UU No.31/1999 jo UU No.20/2001 jo UU No.31/1999 jo Pasal 55 (1) ke 1 KUHP</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</si>
  <si>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</si>
  <si>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71/PID.SUS/TPK/2015/PN JKT.PST</t>
  </si>
  <si>
    <t>Drs. YUSRALUDIN, M.Kes</t>
  </si>
  <si>
    <t>PRIMAIR : 
 Pasal 2 ayat (1) jo Pasal 18 UU No.31/1999 jo UU No.20/2001 jo Pasal 55 ayat (1) ke-1 jo Pasal 64 ayat (1) KUHP. 
 SUBSIDAIR : 
 Pasal 3 ayat (1) jo Pasal 18 UU No.31/1999 jo UU No.20/2001 jo Pasal 55 ayat (1) ke-1 jo Pasal 64 ayat (1) KUHP.</t>
  </si>
  <si>
    <t>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</si>
  <si>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71/Pid.Sus-TPK/2016/PN Pn.Jkt.Pst</t>
  </si>
  <si>
    <t>Binahar Pangaribuan bin Jentan Pangaribuan</t>
  </si>
  <si>
    <t>PRIMAIR : 
 Pasal 2 ayat (1) jo Pasal 18 UU No.31/1999 jo UU No.20/2001 jo Pasal 55 ayat (1) ke-1 KUHP. 
 SUBSIDAIR : 
 Pasal 3 jo Pasal 18 UU No.31/1999 jo UU No.20/2001 jo Pasal 55 ayat (1) ke-1 KUHP. 
  </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</si>
  <si>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</si>
  <si>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71/Pid.Sus-TPK/2017/PN .Jkt.Pst</t>
  </si>
  <si>
    <t>LUDIE ERISTIAWAN KUSUMA, SE</t>
  </si>
  <si>
    <t>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</si>
  <si>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Rabu, 20 Des. 2017</t>
  </si>
  <si>
    <t>71/Pid.Sus-TPK/2018/PN Jkt.Pst</t>
  </si>
  <si>
    <t>Drs. Kitot Prihartono, S., MM</t>
  </si>
  <si>
    <t>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</si>
  <si>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72/PID.B/TPKOR/2012/PN JKT.PST</t>
  </si>
  <si>
    <t>HENDRO TIRTAJAYA</t>
  </si>
  <si>
    <t>PRIMAIR : 
 Pasal 2 ayat (1) UU RI No.31/1999 jo UU RI No.20/2001 jo UU RI No.31/1999 jo Pasal 55 ayat (1) ke 1 KUHP; 
 SUBSIDIAIR : 
 Pasal 5 ayat (1) huruf a UU RI No.31/1999 jo UU RI No.20/2001 jo UU RI No.31/1999 jo Pasal 55 ayat (1) ke 1 KUHP;</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</si>
  <si>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</si>
  <si>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Rabu, 22 Mei 2013</t>
  </si>
  <si>
    <t>Kamis, 21 Mar. 2013</t>
  </si>
  <si>
    <t>72/PID.SUS/TPK/2013/PN JKT.PST</t>
  </si>
  <si>
    <t>HARIS ANDI SURAHMAN alias HARIS SURAHMAN MANAB</t>
  </si>
  <si>
    <t>PRIMAIR : Pasal 5 (1) huruf a UU No.31/1999 jo UU No.20/2001 jo UU No.31/1999 jo Pasal 55 ayat (1) ke -1 KUHP; 
 SUBSIDIAIR : Pasal 13 UU No.31/1999 jo UU No.20/2001 jo UU No.31/1999 jo Pasal 55 ayat (1) ke -1 KUHP;</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</si>
  <si>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</si>
  <si>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Selasa, 29 Apr. 2014</t>
  </si>
  <si>
    <t>Selasa, 18 Feb. 2014</t>
  </si>
  <si>
    <t>72/PID.SUS/TPK/2014/PN.JKT.PST</t>
  </si>
  <si>
    <t>YESAYA SOMBUK</t>
  </si>
  <si>
    <t>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</si>
  <si>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</si>
  <si>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Rabu, 29 Okt. 2014</t>
  </si>
  <si>
    <t>HAERUDIN, SH.,MH.</t>
  </si>
  <si>
    <t>NI NENGAH GINA SARASWATI</t>
  </si>
  <si>
    <t>72/PID.SUS/TPK/2015/PN JKT.PST</t>
  </si>
  <si>
    <t>LA MUSI DIDI</t>
  </si>
  <si>
    <t>PERTAMA : 
 Pasal 2 ayat (1) jo Pasal 18 UU No.31/1999 jo UU No.20/2001 jo Pasal 55 ayat (1)ke-1 KUHP jo Pasal 65 ayat (1) KUHPidana. 
 ATAU 
 KEDUA : 
 Pasal 3 jo Pasal 18 UU No.31/1999 jo UU No.20/2001 jo Pasal 55 ayat (1)ke-1 KUHP jo Pasal 65 ayat (1) KUHPidana.</t>
  </si>
  <si>
    <t>SOESILO ATMOKO</t>
  </si>
  <si>
    <t>72/Pid.Sus-TPK/2016/PN Pn.Jkt.Pst</t>
  </si>
  <si>
    <t>AHMAD MAWARDY</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</si>
  <si>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</si>
  <si>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72/Pid.Sus-TPK/2017/PN .Jkt.Pst</t>
  </si>
  <si>
    <t>SO KOK SENG alias ASENG</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</si>
  <si>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</si>
  <si>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</si>
  <si>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Kamis, 30 Nov. 2017</t>
  </si>
  <si>
    <t>72/Pid.Sus-TPK/2018/PN Jkt.Pst</t>
  </si>
  <si>
    <t>ZUMI ZOLA ZULKIFLI</t>
  </si>
  <si>
    <t>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</si>
  <si>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</si>
  <si>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73/PID.SUS/TPK/2013/PN JKT.PST</t>
  </si>
  <si>
    <t>DRS. R. HENDARKO HUDOYO</t>
  </si>
  <si>
    <t>PRIMAIR : Pasal 2 ayat (1) jo Pasal 18 UU No.31/1999 jo UU No.20/2001 jo UU No.31/1999 jo Pasal 55 ayat (1) ke 1 jo Pasal 64 (1) KUHP; 
 SUBSIDIAIR : Pasal 3 jo Pasal 18 UU No.31/1999 jo UU No.20/2001 jo UU No.31/1999 jo Pasal 55 ayat (1) ke 1 jo Pasal 64 (1) KUHP;</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</si>
  <si>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</si>
  <si>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Rabu, 18 Jun. 2014</t>
  </si>
  <si>
    <t>Rabu, 30 Apr. 2014</t>
  </si>
  <si>
    <t>H.M. ASEP KUSNAN alias KUSNAN</t>
  </si>
  <si>
    <t>73/PID.SUS/TPK/2014/PN.JKT.PST</t>
  </si>
  <si>
    <t>TEDDY RENYUT</t>
  </si>
  <si>
    <t>PRIMAIR :Pasal 5 (1) huruf a UU No.31/1999 jo. UU No.20/2001 jo. UU No. 31/1999 jo. Pasal 64 (1) KUH Pidana. 
 SUBSIDIAIR : Pasal 13 UU No.31/1999 jo. UU No.20/2001 jo. UU No. 31/1999 jo. Pasal 64 (1) KUH Pidana.</t>
  </si>
  <si>
    <t>MUH. ASRI IRAWAN</t>
  </si>
  <si>
    <t>ARIN KURNIA SARI</t>
  </si>
  <si>
    <t>FERDIAN ADI NUGRAHA</t>
  </si>
  <si>
    <t>73/PID.SUS/TPK/2015/PN JKT.PST</t>
  </si>
  <si>
    <t>JANNES JOHAN KARUBABA</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</si>
  <si>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</si>
  <si>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Kamis, 18 Agu. 2016</t>
  </si>
  <si>
    <t>73/Pid.Sus-TPK/2016/PN Pn.Jkt.Pst</t>
  </si>
  <si>
    <t>Arnold Welly Arde bin A. Doloksaribu</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</si>
  <si>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</si>
  <si>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Senin, 23 Jan. 2017</t>
  </si>
  <si>
    <t>73/Pid.Sus-TPK/2017/PN .Jkt.Pst</t>
  </si>
  <si>
    <t>ACHMAD NAHROWI, SE., MM</t>
  </si>
  <si>
    <t>KESATU 
 Primair : 
 Pasal 2 ayat (1) jo Pasal 18 UU No.31/1999 jo UU No.20/2001. 
 Subsidair : 
 Pasal 3 jo Pasal 18 UU No.31/1999 jo UU No.20/2001. 
 ATAU 
 KEDUA : 
 Pasal 8 jo Pasal 18 UU No.31/1999 jo UU No.20/2001.</t>
  </si>
  <si>
    <t>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</si>
  <si>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Theodora Marpaung, SH., MH</t>
  </si>
  <si>
    <t>73/Pid.Sus-TPK/2018/PN Jkt.Pst</t>
  </si>
  <si>
    <t>Martinus Suto Adikara</t>
  </si>
  <si>
    <t>PRIMAIR : 
 Pasal 2 ayat (1) jo Pasal 18 UU No.31/1999 jo Pasal 55 ayat (1) ke-1 KUHP 
 SUBSIDAIR : 
 Pasal 3 jo Pasal 18 UU No.31/1999 jo Pasal 55 ayat (1) ke-1 KUHP</t>
  </si>
  <si>
    <t>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</si>
  <si>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74/PID.SUS/TPK/2013/PN JKT.PST</t>
  </si>
  <si>
    <t>IFIANTARA SEPTRIMAN NASUTION alias DUDUT</t>
  </si>
  <si>
    <t>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</si>
  <si>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GUGUR "Terdakwa Meninggal pada saat sidang masih berjalan"</t>
  </si>
  <si>
    <t>Senin, 20 Jan. 2014</t>
  </si>
  <si>
    <t>74/PID.SUS/TPK/2014/PN.JKT.PST</t>
  </si>
  <si>
    <t>IKHSAN NUGRAHA</t>
  </si>
  <si>
    <t>PRIMAIR : Pasal 2 ayat (1) jo Pasal 18 ayat (1) Huruf b UU No. 31/1999 jo UU No.20/2001 jo UU No.31/1999 jo Pasal 55 ayat (1) ke 1 KUHP 
 SUBSIDIAIR : Pasal 3 jo Pasal 18 ayat (1) huruf b UU No. 31/1999 jo UU No.20/2001 jo UU No.31/1999 jo Pasal 55 ayat (1) ke 1 KUHP</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</si>
  <si>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</si>
  <si>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74/PID.SUS/TPK/2015/PN JKT.PST</t>
  </si>
  <si>
    <t>RINI YULIANTHIE FATIMAH</t>
  </si>
  <si>
    <t>PRIMAIR : 
 Pasal 2 ayat (1) Jo Pasal 18 ayat (1) UU No.31/199 Jo. UU No.20/2001 Jo Pasal 55 ayat (1) ke-1 KUHP 
 SUBSIDAIR : 
 Pasal 3 Jo Pasal 18 ayat (1) UU No.31/199 Jo. UU No.20/2001 Jo Pasal 55 ayat (1) ke-1 KUHP</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</si>
  <si>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</si>
  <si>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Rabu, 02 Des. 2015</t>
  </si>
  <si>
    <t>74/Pid.Sus-TPK/2016/PN Pn.Jkt.Pst</t>
  </si>
  <si>
    <t>Yoyo Suryanto bin Sutarya</t>
  </si>
  <si>
    <t>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</si>
  <si>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Jumat, 30 Des. 2016</t>
  </si>
  <si>
    <t>74/Pid.Sus-TPK/2017/PN Jkt.Pst</t>
  </si>
  <si>
    <t>BASUKI HARIMAN</t>
  </si>
  <si>
    <t>PERTAMA : 
 Pasal 6 ayat (1) huruf a UU No.31/1999 jo UU No.20/2001 jo Pasal 55 ayat (1) ke-1 KUHP jo Pasal 64 ayat (1) KUHP. 
 ATAU 
 KEDUA : 
 Pasal 13 UU No.31/1999 jo UU No.20/2001 jo Pasal 55 ayat (1) ke-1 KUHP jo Pasal 64 ayat (1) KUHP.</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</si>
  <si>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</si>
  <si>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74/Pid.Sus-TPK/2018/PN Jkt.Pst</t>
  </si>
  <si>
    <t>Drs. EDDY BUDHAYA</t>
  </si>
  <si>
    <t>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</si>
  <si>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Jumat, 08 Mar. 2019</t>
  </si>
  <si>
    <t>75/PID.SUS/TPK/2013/PN JKT.PST</t>
  </si>
  <si>
    <t>Ir. HARI BUDIANTO</t>
  </si>
  <si>
    <t>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</si>
  <si>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</si>
  <si>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75/PID.SUS/TPK/2014/PN.JKT.PST</t>
  </si>
  <si>
    <t>YANUAR</t>
  </si>
  <si>
    <t>PRIMAIR : Pasal 2 ayat (1) jo Pasal 18 ayat (1) huruf b UU No. 31/1999 jo UU No.20/2001 jo UU No.31/1999 jo Pasal 55 ayat (1) ke 1 KUHP 
 SUBSIDIAIR : Pasal 3 jo Pasal 18 ayat (1) UU No. 31/1999 jo UU No.20/2001 jo UU No.31/1999 jo Pasal 55 ayat (1) ke 1 KUHP</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</si>
  <si>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</si>
  <si>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75/PID.SUS/TPK/2015/PN JKT.PST</t>
  </si>
  <si>
    <t>RIZAL ABDULLAH</t>
  </si>
  <si>
    <t>PERTAMA : 
 Pasal 2 ayat (1) Jo Pasal 18 UU No.31/1999 Jo.UU No.20/2001 Jo Pasal 55 ayat (1) ke-1 KUHP 
 ATAU 
 KEDUA : 
 Pasal 3 Jo Pasal 18 UU No.31/1999 Jo.UU No.20/2001 Jo Pasal 55 ayat (1) ke-1 KUHP</t>
  </si>
  <si>
    <t>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</si>
  <si>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Jumat, 27 Nov. 2015</t>
  </si>
  <si>
    <t>75/Pid.Sus-TPK/2016/PN Pn.Jkt.Pst</t>
  </si>
  <si>
    <t>NURHADI</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</si>
  <si>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</si>
  <si>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75/Pid.Sus-TPK/2017/PN Jkt.Pst</t>
  </si>
  <si>
    <t>NG FENNY</t>
  </si>
  <si>
    <t>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</si>
  <si>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Jumat, 22 Sep. 2017</t>
  </si>
  <si>
    <t>75/Pid.Sus-TPK/2018/PN Jkt.Pst</t>
  </si>
  <si>
    <t>AMIN SANTONO</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</si>
  <si>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</si>
  <si>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</si>
  <si>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Rabu, 27 Mar. 2019</t>
  </si>
  <si>
    <t>Senin, 04 Feb. 2019</t>
  </si>
  <si>
    <t>76/PID.SUS/TPK/2012/PN.</t>
  </si>
  <si>
    <t>SITI HARTATI MURDAYA</t>
  </si>
  <si>
    <t>PERTAMA : 
 Pasal 5 ayat (1) huruf a UU No.31/1999 jo UU No.20/2001 jo UU No.31/1999 jo Pasal 64 (1) ke 1 KUHP; 
 ATAU KEDUA : 
 Pasal 13 UU No.31/1999 jo. UU No.20/2001 jo UU No.31/1999 jo Pasal 64 (1) jo Pasal 55 (1) KUHP</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</si>
  <si>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</si>
  <si>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Senin, 04 Feb. 2013</t>
  </si>
  <si>
    <t>76/PID.SUS/TPK/2013/PN JKT.PST</t>
  </si>
  <si>
    <t>TUSIWAN FARIANTO Bin REBAN KARYA WIGUNA</t>
  </si>
  <si>
    <t>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</si>
  <si>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</si>
  <si>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Jumat, 30 Mei 2014</t>
  </si>
  <si>
    <t>Senin, 07 Apr. 2014</t>
  </si>
  <si>
    <t>76/PID.SUS/TPK/2014/PN.JKT.PST</t>
  </si>
  <si>
    <t>PRIMAIR : Pasal 2 ayat (1) jo Pasal 18 ayat (1) HURUF B UU No. 31/1999 jo UU No.20/2001 jo UU No.31/1999 jo Pasal 55 ayat (1) ke 1 KUHP 
 SUBSIDIAIR : Pasal 3 jo Pasal 18 ayat (1) huruf b UU No. 31/1999 jo UU No.20/2001 jo UU No.31/1999 jo Pasal 55 ayat (1) ke 1 KUHP</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</si>
  <si>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</si>
  <si>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76/PID.SUS/TPK/2015/PN JKT.PST</t>
  </si>
  <si>
    <t>RUSLI SIBUA</t>
  </si>
  <si>
    <t>PRIMAIR : 
 Pasal 6 ayat (1) huruf a UU No.31/1999 Jo UU No.20/2001 Jo Pasal 55 ayat (1) ke-1 KUHPidana. 
 SUBSIDAIR : 
 Pasal 13 UU No.31/1999 Jo UU No.20/2001 Jo Pasal 55 ayat (1) ke-1 KUHPidana.</t>
  </si>
  <si>
    <t>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</si>
  <si>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Selasa, 15 Des. 2015</t>
  </si>
  <si>
    <t>76/Pid.Sus-TPK/2016/PN Pn.Jkt.Pst</t>
  </si>
  <si>
    <t>H. Ir. LA NYALLA MAHMUD MATTALITTI</t>
  </si>
  <si>
    <t>PRIMAIR : 
 Pasal 2 ayat (1) jo Pasal 18 UU No.31/1999 jo UU No.20/2001 jo Pasal 55 ayat (1) ke-1 KUHP jo Pasal 65 KUHP. 
 SUBSIDAIR : 
 Pasal 3 jo Pasal 18 UU No.31/1999 jo UU No.20/2001 jo Pasal 55 ayat (1) ke-1 KUHP jo Pasal 65 KUHP.</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</si>
  <si>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</si>
  <si>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Selasa, 27 Des. 2016</t>
  </si>
  <si>
    <t>I Made Suarnawan, SH., MH</t>
  </si>
  <si>
    <t>76/Pid.Sus-TPK/2017/PN Jkt.Pst</t>
  </si>
  <si>
    <t>TUGIYONO</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</si>
  <si>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</si>
  <si>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76/Pid.Sus-TPK/2018/PN Jkt.Pst</t>
  </si>
  <si>
    <t>EKA KAMALUDDIN</t>
  </si>
  <si>
    <t>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</si>
  <si>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</si>
  <si>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77/PID.SUS/TPK/2013/PN JKT.PST</t>
  </si>
  <si>
    <t>MAHFUDI HUSODO, STP.</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</si>
  <si>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</si>
  <si>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</si>
  <si>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Selasa, 06 Mei 2014</t>
  </si>
  <si>
    <t>77/PID.SUS/TPK/2014/PN.JKT.PST</t>
  </si>
  <si>
    <t>AMSAR SHEBA</t>
  </si>
  <si>
    <t>PRIMAIR : Pasal 2 ayat (1) jo Pasal 18 ayat (1) huruf b UU No.31/1999 jo UU No.20/2001 jo UU No.31/1999 jo Pasal 55 ayat (1) ke 1 KUHP 
 SUBSIDIAIR : Pasal 3 jo Pasal 18 ayat (1) huruf b UU No.31/1999 jo UU No.20/2001 jo UU No.31/1999 jo Pasal 55 ayat (1) ke 1 KUHP</t>
  </si>
  <si>
    <t>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</si>
  <si>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77/PID.SUS/TPK/2015/PN JKT.PST</t>
  </si>
  <si>
    <t>Ilham Ariefiany bin Margani Saijan</t>
  </si>
  <si>
    <t>Pasal 8 UU No.31/1999 Jo UU No.20/2001 Jo. Pasal 64 ayat (1) KUHP.</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</si>
  <si>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</si>
  <si>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77/Pid.Sus-TPK/2016/PN Pn.Jkt.Pst</t>
  </si>
  <si>
    <t>ROHADI</t>
  </si>
  <si>
    <t>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</si>
  <si>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</si>
  <si>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77/Pid.Sus-TPK/2017/PN Jkt.Pst</t>
  </si>
  <si>
    <t>M. MUSTOFA, S.Pd</t>
  </si>
  <si>
    <t>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</si>
  <si>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</si>
  <si>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Jumat, 27 Okt. 2017</t>
  </si>
  <si>
    <t>Kamis, 26 Okt. 2017</t>
  </si>
  <si>
    <t>77/Pid.Sus-TPK/2018/PN Jkt.Pst</t>
  </si>
  <si>
    <t>YAYA PURNOMO</t>
  </si>
  <si>
    <t>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</si>
  <si>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</si>
  <si>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78/PID.SUS/TPK/2011/PN.</t>
  </si>
  <si>
    <t>ILHAM MARTUA HARAHAP</t>
  </si>
  <si>
    <t>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</si>
  <si>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Selasa, 29 Mei 2012</t>
  </si>
  <si>
    <t>78/PID.SUS/TPK/2012/PN.JKT.PST</t>
  </si>
  <si>
    <t>MICHAEL SURYA GUNAWAN</t>
  </si>
  <si>
    <t>PRIMAIR : Pasal 2 (1) jo. Pasal 18 (1) b UU No.31/1999 jo. UU No.20/2001 jo. UU No.31/1999 jo. Pasal 56 (1) KUHP 
 SUBSIDAIR : Pasal 3 jo. Pasal 18 (1) b jo. Pasal 15 UU No.31/1999 jo. UU No.20/2001 jo. UU No.31/1999 jo. Pasal 56 (1) KUHP 
 DAN KEDUA : Pasal 22 jo. Pasal 35 (1) UU No.31/1999 jo. UU No.20/2001.</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</si>
  <si>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</si>
  <si>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NOPITA R. SOUTH</t>
  </si>
  <si>
    <t>78/PID.SUS/TPK/2013/PN JKT.PST</t>
  </si>
  <si>
    <t>SUTRISNO, S.P.,M.Hum.</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</si>
  <si>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</si>
  <si>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</si>
  <si>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78/PID.SUS/TPK/2014/PN.JKT.PST</t>
  </si>
  <si>
    <t>PRIMAIR :Pasal 2 ayat (1) jo Pasal 18 ayat (1) huruf b UU No.31/1999 jo UU No.20/2001 jo UU No.31/1999 jo Pasal 55 ayat (1) ke 1 KUHP 
 SUBSIDIAIR : Pasal 3 jo Pasal 18 ayat (1) huruf b UU No.31/1999 jo UU No.20/2001 jo UU No.31/1999 jo Pasal 55 ayat (1) ke 1 KUHP</t>
  </si>
  <si>
    <t>78/PID.SUS/TPK/2015/PN JKT.PST</t>
  </si>
  <si>
    <t>HANDOKO LIE</t>
  </si>
  <si>
    <t>Penerimaan Kontra Memori Kasasi</t>
  </si>
  <si>
    <t>PRIMAIR : 
 Pasal 2 ayat (1) jo Pasal 18 UU No.31/1999 Jo UU No.20/2001 Jo Pasal 55 ayat (1) ke-1 KUHPidana. 
 SUBSIDAIR : 
 Pasal 3 jo Pasal 18 UU No.31/1999 Jo UU No.20/2001 Jo Pasal 55 ayat (1) ke-1 KUHPidana.</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</si>
  <si>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</si>
  <si>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Jumat, 18 Des. 2015</t>
  </si>
  <si>
    <t>78/Pid.Sus-TPK/2016/PN Pn.Jkt.Pst</t>
  </si>
  <si>
    <t>EDY NASUTION</t>
  </si>
  <si>
    <t>KESATU 
 Pertama : 
 Pasal 12 huruf a UU No.31/1999 jo UU No.20/2001jo Pasal 65 ayat (1) KUHP 
 ATAU 
 Kedua : 
 Pasal 11 UU No.31/1999 jo UU No.20/2001jo Pasal 65 ayat (1) KUHP 
 DAN 
 KEDUA : 
 Pasal 12 B UU No.31/1999 jo UU No.20/2001.</t>
  </si>
  <si>
    <t>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</si>
  <si>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78/Pid.Sus-TPK/2017/PN Jkt.Pst</t>
  </si>
  <si>
    <t>SOVYAN RAMLAN</t>
  </si>
  <si>
    <t>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</si>
  <si>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Selasa, 31 Okt. 2017</t>
  </si>
  <si>
    <t>78/Pid.Sus-TPK/2018/PN Jkt.Pst</t>
  </si>
  <si>
    <t>AHMADI, SE</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</si>
  <si>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</si>
  <si>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</si>
  <si>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Selasa, 11 Des. 2018</t>
  </si>
  <si>
    <t>79/PID.SUS/TPK/2013/PN JKT.PST</t>
  </si>
  <si>
    <t>IMELDA, ST.</t>
  </si>
  <si>
    <t>PRIMAIR : Pasal 2 ayat (1) jo Pasal 18 UU No.31/1999 jo UU No.20/2001 jo UU No.31/1999 jo Pasal 55 ayat (1) ke 1 KUHP; 
 SUBSIDIAIR : Pasal 3 jo Pasal 18 UU No.31/1999 jo UU No.20/2001 jo UU No.31/1999 jo Pasal 55 ayat (1) ke 1 KUHP;</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</si>
  <si>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</si>
  <si>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Jumat, 27 Feb. 2015</t>
  </si>
  <si>
    <t>Rabu, 07 Mei 2014</t>
  </si>
  <si>
    <t>79/PID.SUS/TPK/2014/PN.JKT.PST</t>
  </si>
  <si>
    <t>RIJAL ROIHAN, S.Ag.,M.A</t>
  </si>
  <si>
    <t>PRIMAIR : Pasal 2 ayat (1) jo Pasal 18 UU No.31/1999 jo UU No.20/2001 jo UU No.31/1999 jo Pasal 55 ayat (1) ke 1 KUHP 
 SUBSIDIAIR : Pasal 3 jo Pasal 18 UU No.31/1999 jo UU No.20/2001 jo UU No.31/1999 jo Pasal 55 ayat (1) ke 1 KUHP</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</si>
  <si>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</si>
  <si>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Senin, 26 Jan. 2015</t>
  </si>
  <si>
    <t>Senin, 05 Jan. 2015</t>
  </si>
  <si>
    <t>79/PID.SUS/TPK/2015/PN JKT.PST</t>
  </si>
  <si>
    <t>HASSAN WIDJAJA</t>
  </si>
  <si>
    <t>PRIMAIR : 
 Pasal 5 ayat (1) huruf a UU No.31/1999 jo UU No.20/2001 jo Pasal 55 ayat (1) ke-1 KUHPidana. 
 SUBSIDAIR : 
 Pasal 13 UU No.31/1999 jo UU No.20/2001 jo Pasal 55 ayat (1) ke-1 KUHPidana.</t>
  </si>
  <si>
    <t>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</si>
  <si>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79/Pid.Sus-TPK/2016/PN Pn.Jkt.Pst</t>
  </si>
  <si>
    <t>SITI MARWA</t>
  </si>
  <si>
    <t>PERTAMA : 
 Pasal 12 huruf b UU No.31/1999 jo UU No.20/2001jo Pasal 65 KUHP. 
 ATAU 
 KEDUA : 
 Pasal 11 UU No.31/1999 jo UU No.20/2001jo Pasal 65 KUHP.</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</si>
  <si>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</si>
  <si>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Senin, 05 Des. 2016</t>
  </si>
  <si>
    <t>79/Pid.Sus-TPK/2017/PN Jkt.Pst</t>
  </si>
  <si>
    <t>MUSTA'IN bin MARDANI</t>
  </si>
  <si>
    <t>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</si>
  <si>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Kamis, 16 Nov. 2017</t>
  </si>
  <si>
    <t>79/Pid.Sus-TPK/2018/PN Jkt.Pst</t>
  </si>
  <si>
    <t>Johanes Budisutrisno Kotjo</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</si>
  <si>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</si>
  <si>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LUCAS PRAKOSO</t>
  </si>
  <si>
    <t>KHAIRUDDIN</t>
  </si>
  <si>
    <t>8/PID.SUS/TPK/2013/PN.JKT.PST</t>
  </si>
  <si>
    <t>SUKOYONO</t>
  </si>
  <si>
    <t>PRIMAIR : Pasal 2 (1) UU No.31/1999 jo UU No.20/2001 jo. Pasal 55 (1) ke-1 KUHP 
 SUBSIDAIR : Pasal 3 UU No.31/1999 jo. UU No.20/2001 jo. Pasal 55 (1) ke-1 KUHP</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</si>
  <si>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</si>
  <si>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8/PID.SUS/TPK/2014/PN.JKT.PST</t>
  </si>
  <si>
    <t>IMANUEL ROBERT NAJOAN Alias BERTHY</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</si>
  <si>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</si>
  <si>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8/PID.SUS/TPK/2015/PN JKT.PST</t>
  </si>
  <si>
    <t>KWEE CAHYADI KUMALA alias SWIE TENG</t>
  </si>
  <si>
    <t>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</si>
  <si>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</si>
  <si>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Senin, 08 Jun. 2015</t>
  </si>
  <si>
    <t>MUNGKI HADIPRATIKTO</t>
  </si>
  <si>
    <t>8/Pid.Sus-TPK/2016/PN JKT.PST</t>
  </si>
  <si>
    <t>Drh. Agus Indrajaya, MM</t>
  </si>
  <si>
    <t>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</si>
  <si>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Senin, 20 Jun. 2016</t>
  </si>
  <si>
    <t>8/Pid.Sus-TPK/2017/PN Pn.Jkt.Pst</t>
  </si>
  <si>
    <t>Drs. Hardi Thahir bin Muhammad Thahir</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</si>
  <si>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</si>
  <si>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8/Pid.Sus-TPK/2018/PN Jkt.Pst</t>
  </si>
  <si>
    <t>SIGIT YUGOHARTO</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</si>
  <si>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</si>
  <si>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</si>
  <si>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80/PID.SUS/TPK/2012/PN.JKT.PST</t>
  </si>
  <si>
    <t>ACHMAD SJARIFUDDIN ALSAH</t>
  </si>
  <si>
    <t>PRIMAIR : 
 Pasal 2 (1) jo. Pasal 18 (1) b UU No.31/1999 jo. UU No.20/2001 jo. Pasal 55 (1) ke-1 KUHP 
 SUBSIDAIR : 
 Pasal 3 jo. Pasal 18 (1) b UU No.31/1999 jo. UU No.20/2001 jo. Pasal 55 (1) ke-1 KUHP</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</si>
  <si>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</si>
  <si>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Senin, 17 Jun. 2013</t>
  </si>
  <si>
    <t>Selasa, 23 Apr. 2013</t>
  </si>
  <si>
    <t>PRAMA DJASA M</t>
  </si>
  <si>
    <t>80/PID.SUS/TPK/2013/PN JKT.PST</t>
  </si>
  <si>
    <t>AHMAD JAUHARI</t>
  </si>
  <si>
    <t>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</si>
  <si>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</si>
  <si>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80/PID.SUS/TPK/2014/PN.JKT.PST</t>
  </si>
  <si>
    <t>Ir. SUGIYANTO, MM Bin KASIM ATMAWIJAYA</t>
  </si>
  <si>
    <t>PRIMAIR :Pasal 2 ayat (1) jo Pasal 18 UU No.31/1999 jo UU No.20/2001 jo UU No.31/1999 jo Pasal 55 ayat (1) ke 1 KUHP 
 SUBSIDIAIR : Pasal 9 UU No.31/1999 jo UU No.20/2001 jo UU No.31/1999 jo Pasal 55 ayat (1) ke 1 KUHP</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</si>
  <si>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</si>
  <si>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Kamis, 18 Des. 2014</t>
  </si>
  <si>
    <t>80/PID.SUS/TPK/2015/PN JKT.PST</t>
  </si>
  <si>
    <t>H. MANDRA</t>
  </si>
  <si>
    <t>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</si>
  <si>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80/Pid.Sus-TPK/2016/PN Pn.Jkt.Pst</t>
  </si>
  <si>
    <t>Ir. SUPRAPTO, M.Si</t>
  </si>
  <si>
    <t>PERTAMA : 
 Pasal 5 ayat (1) huruf a UU No.31/1999 jo UU No.20/2001 jo Pasal 55 ayat (1) ke-1 KUHP. 
 ATAU 
 KEDUA : 
 Pasal 13 UU No.31/1999 jo UU No.20/2001 jo Pasal 55 ayat (1) ke-1 KUHP.</t>
  </si>
  <si>
    <t>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</si>
  <si>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Kamis, 24 Nov. 2016</t>
  </si>
  <si>
    <t>80/Pid.Sus-TPK/2017/PN Jkt.Pst</t>
  </si>
  <si>
    <t>NISIN bin MANSUR SUWE</t>
  </si>
  <si>
    <t>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</si>
  <si>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80/Pid.Sus-TPK/2018/PN Jkt.Pst</t>
  </si>
  <si>
    <t>ASRAR, SE</t>
  </si>
  <si>
    <t>Penetapan Hari Sidang</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</si>
  <si>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</si>
  <si>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</si>
  <si>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Selasa, 26 Mar. 2019</t>
  </si>
  <si>
    <t>Kamis, 14 Feb. 2019</t>
  </si>
  <si>
    <t>81/PID.SUS/TPK/2013/PN JKT.PST</t>
  </si>
  <si>
    <t>Hj. CHAIRUNNISA</t>
  </si>
  <si>
    <t>PERTAMA : Pasal 12 huruf c UU No.31/1999 jo UU No.20/2001 jo UU No.31/1999 jo Pasal 55 ayat (1) ke -1 KUHP; 
 ATAU KEDUA : Pasal 11 UU No.31/1999 jo UU No.20/2001 jo UU No.31/1999 jo Pasal 55 ayat (1) ke -1 KUHP;</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</si>
  <si>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</si>
  <si>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Senin, 05 Mei 2014</t>
  </si>
  <si>
    <t>81/PID.SUS/TPK/2014/PN.JKT.PST</t>
  </si>
  <si>
    <t>ZAENAL FAHMI, SE</t>
  </si>
  <si>
    <t>PRIMAIR : Pasal 2 ayat (1) jo Pasal 18 ayat (1), (2), dan (3) UU No.31/1999 jo UU No.20/2001 jo UU No.31/1999 jo Pasal 55 ayat (1) ke 1 KUHP 
 SUBSIDIAIR : Pasal 3 jo Pasal 18 ayat (1), (2), dan (3) UU No.31/1999 jo UU No.20/2001 jo UU No.31/1999 jo Pasal 55 ayat (1) ke 1 KUHP</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</si>
  <si>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</si>
  <si>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RENHART M. MARBUN, SH</t>
  </si>
  <si>
    <t>81/PID.SUS/TPK/2015/PN JKT.PST</t>
  </si>
  <si>
    <t>YULKASMIR, SE. MM</t>
  </si>
  <si>
    <t>PRIMAIR : 
 Pasal 2 ayat (1) jo Pasal 18 ayat (1) huruf b UU No.31/1999 jo UU No.20/2001 jo Pasal 55 ayat (1) ke-1 KUHP. 
 SUBSIDAIR : 
 Pasal 3 jo Pasal 18 ayat (1) huruf b UU No.31/1999 jo UU No.20/2001 jo Pasal 55 ayat (1) ke-1 KUHP.</t>
  </si>
  <si>
    <t>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</si>
  <si>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81/Pid.Sus-TPK/2016/PN Pn.Jkt.Pst</t>
  </si>
  <si>
    <t>YOGAN ASKAN</t>
  </si>
  <si>
    <t>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</si>
  <si>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81/Pid.Sus-TPK/2017/PN Jkt.Pst</t>
  </si>
  <si>
    <t>PATRIALIS AKBAR</t>
  </si>
  <si>
    <t>KESATU : 
 Pasal 12 huruf c jo Pasal 18 UU No.31/1999 jo UU No.20/2001 jo Pasal 55 ayat (1) ke-1 KUHP jo Pasal 64 ayat (1) KUHP. 
 ATAU 
 KEDUA : 
 Pasal 11 jo Pasal 18 UU No.31/1999 jo UU No.20/2001 jo Pasal 55 ayat (1) ke-1 KUHP jo Pasal 64 ayat (1) KUHP.</t>
  </si>
  <si>
    <t>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</si>
  <si>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Senin, 25 Sep. 2017</t>
  </si>
  <si>
    <t>81/Pid.Sus-TPK/2018/PN Jkt.Pst</t>
  </si>
  <si>
    <t>Disamarkan</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</si>
  <si>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</si>
  <si>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Kamis, 03 Jan. 2019</t>
  </si>
  <si>
    <t>82/PID.SUS/TPK/2013/PN JKT.PST</t>
  </si>
  <si>
    <t>HAMBIT BINTIH</t>
  </si>
  <si>
    <t>PERTAMA : Pasal 6 ayat (1) huruf a UU No.31/1999 jo UU No.20/2001 jo UU No.31/1999 jo Pasal 55 ayat (1) ke 1 KUHP; 
 ATAU KEDUA : Pasal 13 UU No.31/1999 jo UU No.20/2001 jo UU No.31/1999 jo Pasal 55 ayat (1) ke 1 KUHP;</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</si>
  <si>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</si>
  <si>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CORNELIS NALAU ANTUN</t>
  </si>
  <si>
    <t>82/PID.SUS/TPK/2014/PN.JKT.PST</t>
  </si>
  <si>
    <t>Ir. WB. DIDIT HANINDIPTO bin M. MOERADI</t>
  </si>
  <si>
    <t>M E N G A D I L I</t>
  </si>
  <si>
    <t>Rabu, 20 Mei 2015</t>
  </si>
  <si>
    <t>82/PID.SUS/TPK/2015/PN JKT.PST</t>
  </si>
  <si>
    <t>IWAN CHERMAWAN</t>
  </si>
  <si>
    <t>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</si>
  <si>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</si>
  <si>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82/Pid.Sus-TPK/2016/PN Pn.Jkt.Pst</t>
  </si>
  <si>
    <t>L. MARDAPOT AMBARITA</t>
  </si>
  <si>
    <t>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</si>
  <si>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82/Pid.Sus-TPK/2017/PN Jkt.Pst</t>
  </si>
  <si>
    <t>KAMALUDIN</t>
  </si>
  <si>
    <t>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</si>
  <si>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Rabu, 06 Sep. 2017</t>
  </si>
  <si>
    <t>82/Pid.Sus-TPK/2018/PN Jkt.Pst</t>
  </si>
  <si>
    <t>MOCHAMAD DAMIRI, SE alias DAMIRI</t>
  </si>
  <si>
    <t>KESATU 
 Primair : 
 Pasal 2 ayat (1) jo Pasal 18 ayat (1) huruf b UU No.31/1999 jo UU No.20/2001 jo Pasal 55 ayat (1) ke-1 KUHP. 
 Subsidair : 
 Pasal 2 ayat (1) jo Pasal 18 ayat (1) huruf b UU No.31/1999 jo UU No.20/2001 jo Pasal 55 ayat (1) ke-1 KUHP. 
 ATAU 
 KEDUA : 
 Pasal 3 UU No.8/2010 TPPU.</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</si>
  <si>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</si>
  <si>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83/PID.SUS/TPK/2013/PN JKT.PST</t>
  </si>
  <si>
    <t>SARAH LALLO, SE.,M.Si</t>
  </si>
  <si>
    <t>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</si>
  <si>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</si>
  <si>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83/PID.SUS/TPK/2014/PN.JKT.PST</t>
  </si>
  <si>
    <t>EDDY S.Sos</t>
  </si>
  <si>
    <t>PRIMAIR : Pasal 2(1) jo Pasal 18 huruf a,dan b , (2), (3) UU No.31/1999 jo UU No.20/2001 jo UU No.31/1999 jo Pasal 55 ayat (1) ke 1 jo Pasal 64 (1) KUHP 
 SUBSIDIAIR : Pasal 3 jo Pasal 18 (1) huruf a dan b, (2), (3) UU No.31/1999 jo UU No.20/2001 jo UU No.31/1999 jo Pasal 55 ayat (1) ke 1 jo Pasal 64 (1) KUHP</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</si>
  <si>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</si>
  <si>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Senin, 16 Feb. 2015</t>
  </si>
  <si>
    <t>83/PID.SUS/TPK/2015/PN JKT.PST</t>
  </si>
  <si>
    <t>AZAN TARIZKI</t>
  </si>
  <si>
    <t>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</si>
  <si>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83/Pid.Sus-TPK/2016/PN Pn.Jkt.Pst</t>
  </si>
  <si>
    <t>BAMBANG DARYONO</t>
  </si>
  <si>
    <t>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</si>
  <si>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Selasa, 21 Feb. 2017</t>
  </si>
  <si>
    <t>83/Pid.Sus-TPK/2017/PN Jkt.Pst</t>
  </si>
  <si>
    <t>Samsu Umar Abdul Samiun alias Umar Samiun</t>
  </si>
  <si>
    <t>PERTAMA : 
 Pasal 6 ayat (1) huruf a UU No.31/1999 jo UU No.20/2001. 
 ATAU 
 KEDUA : 
 Pasal 13 UU No.31/1999 jo UU No.2001.</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</si>
  <si>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</si>
  <si>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Senin, 06 Nov. 2017</t>
  </si>
  <si>
    <t>Rabu, 27 Sep. 2017</t>
  </si>
  <si>
    <t>83/Pid.Sus-TPK/2018/PN Jkt.Pst</t>
  </si>
  <si>
    <t>HASAN S. HANAPI</t>
  </si>
  <si>
    <t>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</si>
  <si>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84/PID.SUS/TPK/2013/PN JKT.PST</t>
  </si>
  <si>
    <t>DEVIARDI</t>
  </si>
  <si>
    <t>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</si>
  <si>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</si>
  <si>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84/PID.SUS/TPK/2014/PN.JKT.PST</t>
  </si>
  <si>
    <t>SAIFUL BAHRI</t>
  </si>
  <si>
    <t>PRIMAIR : Pasal 2 (1) UU No.31/1999 jo UU No.20/2001 jo UU No.31/1999 jo Pasal 55 ayat (1) KUHP 
 SUBSIDIAIR : Pasal 3 UU No.31/1999 jo UU No.20/2001 jo UU No.31/1999 jo Pasal 55 ayat (1) KUHP</t>
  </si>
  <si>
    <t>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</si>
  <si>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84/PID.SUS/TPK/2015/PN JKT.PST</t>
  </si>
  <si>
    <t>RIFIG ABDULLAH, ME</t>
  </si>
  <si>
    <t>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</si>
  <si>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84/Pid.Sus-TPK/2016/PN Pn.Jkt.Pst</t>
  </si>
  <si>
    <t>DJAJUSMAN</t>
  </si>
  <si>
    <t>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</si>
  <si>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Rabu, 25 Jan. 2017</t>
  </si>
  <si>
    <t>84/Pid.Sus-TPK/2017/PN Jkt.Pst</t>
  </si>
  <si>
    <t>DODY ISWANDI</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</si>
  <si>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</si>
  <si>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</si>
  <si>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Mia Banulita</t>
  </si>
  <si>
    <t>84/Pid.Sus-TPK/2018/PN Jkt.Pst</t>
  </si>
  <si>
    <t>KAMJUDIN</t>
  </si>
  <si>
    <t>Primair : 
 Pasal 2 ayat (1) jo Pasal 18 ayat (1) huruf b UU No.31/1999 jo UU No.20/2001 jo Pasal 55 ayat (1) ke-1 KUHP. 
 Subsidair : 
 Pasal 2 ayat (1) jo Pasal 18 ayat (1) huruf b UU No.31/1999 jo UU No.20/2001 jo Pasal 55 ayat (1) ke-1 KUHP.</t>
  </si>
  <si>
    <t>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</si>
  <si>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Kamis, 11 Apr. 2019</t>
  </si>
  <si>
    <t>AHMADIN bin SUDIRMAN</t>
  </si>
  <si>
    <t>85/PID.SUS/TPK/2013/PN JKT.PST</t>
  </si>
  <si>
    <t>RUDI RUBIANDINI</t>
  </si>
  <si>
    <t>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</si>
  <si>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</si>
  <si>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85/PID.SUS/TPK/2014/PN.JKT.PST</t>
  </si>
  <si>
    <t>KARTONO, SH.</t>
  </si>
  <si>
    <t>PRIMAIR : Pasal 2 (1) jo Pasal 18 UU No.31/1999 jo UU No.20/2001 jo UU No.31/1999 jo Pasal 55 ayat (1) ke 1 KUHP 
 SUBSIDIAIR : Pasal 3 jo Pasal 18 UU No.31/1999 jo UU No.20/2001 jo UU No.31/1999 jo Pasal 55 ayat (1) ke 1 KUHP</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</si>
  <si>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</si>
  <si>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Senin, 12 Jan. 2015</t>
  </si>
  <si>
    <t>85/PID.SUS/TPK/2015/PN JKT.PST</t>
  </si>
  <si>
    <t>Ir. NOTO HARTONO</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</si>
  <si>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</si>
  <si>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Senin, 11 Jul. 2016</t>
  </si>
  <si>
    <t>Senin, 14 Des. 2015</t>
  </si>
  <si>
    <t>85/Pid.Sus-TPK/2016/PN Pn.Jkt.Pst</t>
  </si>
  <si>
    <t>Erwin Widagno Sirin Saputro</t>
  </si>
  <si>
    <t>85/Pid.Sus-TPK/2017/PN Jkt.Pst</t>
  </si>
  <si>
    <t>ANJAS RIVAI, SH</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</si>
  <si>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</si>
  <si>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</si>
  <si>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85/Pid.Sus-TPK/2018/PN Jkt.Pst</t>
  </si>
  <si>
    <t>TOGU SIAGIAN, S.Ip. M.Si</t>
  </si>
  <si>
    <t>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</si>
  <si>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Kamis, 25 Apr. 2019</t>
  </si>
  <si>
    <t>86/PID.SUS/TPK/2014/PN.JKT.PST</t>
  </si>
  <si>
    <t>HERU SULAKSONO</t>
  </si>
  <si>
    <t>PRIMAIR : Pasal 2 ayat (1) UU No.31/1999 jo UU No.20/2001 jo UU No.31/1999 jo Pasal 55 ayat (1) ke-1 jo Pasal 65 (1) KUHP; 
 SUBSIDIAIR : Pasal 3 UU No.31/1999 jo UU No.20/2001 jo UU No.31/1999 jo Pasal 55 ayat (1) ke-1 jo Pasal 65 (1) KUHP;</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</si>
  <si>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</si>
  <si>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Senin, 22 Des. 2014</t>
  </si>
  <si>
    <t>86/PID.SUS/TPK/2015/PN JKT.PST</t>
  </si>
  <si>
    <t>ALFONSIUS SETIAWAN</t>
  </si>
  <si>
    <t>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</si>
  <si>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</si>
  <si>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86/Pid.Sus-TPK/2016/PN Pn.Jkt.Pst</t>
  </si>
  <si>
    <t>EDITIAWARMAN, SH., M.Hum</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</si>
  <si>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</si>
  <si>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Rabu, 08 Feb. 2017</t>
  </si>
  <si>
    <t>86/Pid.Sus-TPK/2017/PN Jkt.Pst</t>
  </si>
  <si>
    <t>H. Ihwan Agus Salim</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</si>
  <si>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</si>
  <si>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</si>
  <si>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86/Pid.Sus-TPK/2018/PN Jkt.Pst</t>
  </si>
  <si>
    <t>SUHARTONO SIMAMORA</t>
  </si>
  <si>
    <t>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</si>
  <si>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Rabu, 20 Mar. 2019</t>
  </si>
  <si>
    <t>87/PID.SUS/TPK/2014/PN.JKT.PST</t>
  </si>
  <si>
    <t>ARTHA MERIS SIMBOLON</t>
  </si>
  <si>
    <t>PERTAMA : Pasal 5 ayat (1) huruf a UU No.31/1999 jo UU No.20/2001 jo UU No. 31/1999 jo. Pasal 64 ayat (1) jo Pasal 55 (1) ke 1 KUHP; 
 KEDUA : Pasal 13 UU No.31/1999 jo UU No.20/2001 jo UU No. 31/1999 jo. Pasal 64 ayat (1) jo Pasal 55 (1) ke 1 KUHP;</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</si>
  <si>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</si>
  <si>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87/PID.SUS/TPK/2015/PN JKT.PST</t>
  </si>
  <si>
    <t>YAN KAUNANG alias JANTJE KAUNANG</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</si>
  <si>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</si>
  <si>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87/Pid.Sus-TPK/2016/PN Pn.Jkt.Pst</t>
  </si>
  <si>
    <t>SUBARI</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</si>
  <si>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</si>
  <si>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87/Pid.Sus-TPK/2017/PN Jkt.Pst</t>
  </si>
  <si>
    <t>Ir. WAHYUDIN AKBAR</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</si>
  <si>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</si>
  <si>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</si>
  <si>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87/Pid.Sus-TPK/2018/PN Jkt.Pst</t>
  </si>
  <si>
    <t>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</si>
  <si>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Kamis, 21 Mar. 2019</t>
  </si>
  <si>
    <t>88/PID.SUS/TPK/2014/PN.JKT.PST</t>
  </si>
  <si>
    <t>RIEFAN AVRIAN</t>
  </si>
  <si>
    <t>PRIMAIR : Pasal 2 ayat (1) Jo Pasal 18 ayat (1) b UU No.31/1999 jo UU No. 20/2001 jo UU No.31/1999 jo. Pasal 55 ayat (1) ke-1 KUHP; 
 SUBSIDIAIR : Pasal 3 ayat (1) jo Pasal 18 ayat (1) b UU No.31/1999 jo UU No. 20/2001 jo UU No.31/1999 jo. Pasal 55 ayat (1) ke-1 KUHP;</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</si>
  <si>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</si>
  <si>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Selasa, 10 Feb. 2015</t>
  </si>
  <si>
    <t>88/PID.SUS/TPK/2015/PN JKT.PST</t>
  </si>
  <si>
    <t>AWALUDIN</t>
  </si>
  <si>
    <t>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</si>
  <si>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Jumat, 19 Feb. 2016</t>
  </si>
  <si>
    <t>88/Pid.Sus-TPK/2016/PN Pn.Jkt.Pst</t>
  </si>
  <si>
    <t>HEDDY HAMRULLAH</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</si>
  <si>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</si>
  <si>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88/Pid.Sus-TPK/2017/PN Jkt.Pst</t>
  </si>
  <si>
    <t>Charles Jones Mesang</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</si>
  <si>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</si>
  <si>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</si>
  <si>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Senin, 13 Nov. 2017</t>
  </si>
  <si>
    <t>88/Pid.Sus-TPK/2018/PN Jkt.Pst</t>
  </si>
  <si>
    <t>FEREDERICK S.T SIAHAAN</t>
  </si>
  <si>
    <t>PRIMAIR : 
 Pasal 2 ayat (1) jo Pasal 18 ayat (1) huruf b UU No.31/1999 jo UU No.20/2001 jo Pasal 55 ayat (1) ke-1 KUHP. 
 SUBSIDAIR : 
 Pasal 3 jo Pasal 18 ayat (1) huruf b UU No.31/1999 jo UU No.20/2001 jo Pasal 55 ayat (1) ke-1 KUHP</t>
  </si>
  <si>
    <t>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</si>
  <si>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Senin, 06 Mei 2019</t>
  </si>
  <si>
    <t>SUGENG RIYANTA, SH., MH</t>
  </si>
  <si>
    <t>89/PID.SUS/TPK/2014/PN JKT.PST</t>
  </si>
  <si>
    <t>Drs. SOLICHIN</t>
  </si>
  <si>
    <t>PRIMAIR : Pasal 2 ayat (1) jo Pasal 18 UU No.31/1999 jo UU No.20/2001 jo Pasal 55 (1) ke 1 KUHP; 
 SUBSIDIAIR : Pasal 3 jo. Pasal 18 UU No.31/1999 jo UU No.20/2001 jo Pasal 55 (1) ke 1 KUHP;</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</si>
  <si>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</si>
  <si>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89/PID.SUS/TPK/2015/PN JKT.PST</t>
  </si>
  <si>
    <t>OTTO CORNELIS KALIGIS</t>
  </si>
  <si>
    <t>PERTAMA : 
 Pasal 6 ayat (1) huruf a UU No.31/1999 jo UU No.20/2001 jo Pasal 55 ayat (1) ke-1 KUHPidana jo Pasal 64 ayat (1) KUHPidana. 
 ATAU 
 KEDUA : 
 Pasal 13 UU No.31/1999 jo UU No.20/2001 jo Pasal 55 ayat (1) ke-1 KUHPidana jo Pasal 64 ayat (1) KUHPidana.</t>
  </si>
  <si>
    <t>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</si>
  <si>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89/Pid.Sus-TPK/2016/PN Pn.Jkt.Pst</t>
  </si>
  <si>
    <t>RADEN SUGIYARTO</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</si>
  <si>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</si>
  <si>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Senin, 11 Mar. 2019</t>
  </si>
  <si>
    <t>89/Pid.Sus-TPK/2017/PN Jkt.Pst</t>
  </si>
  <si>
    <t>Miryam S Haryani</t>
  </si>
  <si>
    <t>Pasal 22 jo Pasal 35 ayat (1) UU No.31/1999 jo UU No.20/2001 jo Pasal 64 ayat (1) KUHP.</t>
  </si>
  <si>
    <t>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</si>
  <si>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89/Pid.Sus-TPK/2018/PN Jkt.Pst</t>
  </si>
  <si>
    <t>IR. BAYU KRISTANTO, MM</t>
  </si>
  <si>
    <t>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</si>
  <si>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9/PID.SUS/TPK/2013/PN.JKT.PST</t>
  </si>
  <si>
    <t>ARIZAL ANAS</t>
  </si>
  <si>
    <t>PRIMAIR : Pasal 2 (1) jo. Pasal 18 (1) b UU No.31/1999 jo. UU No.20/2001 jo.Pasal 55 (1) ke-1 KUHP 
 SUBSIDAIR : Pasal 3 jo. Pasal 18 (1) b UU No.31/1999 jo. UU No.20/2001 jo. Pasal 55 (1) ke-1 KUHP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</si>
  <si>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</si>
  <si>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9/PID.SUS/TPK/2014/PN.JKT.PST</t>
  </si>
  <si>
    <t>DR. Drs. AFFANDI MOCHTAR, MA.</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</si>
  <si>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</si>
  <si>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9/PID.SUS/TPK/2015/PN JKT.PST</t>
  </si>
  <si>
    <t>Ir. YOYO SULAEMAN</t>
  </si>
  <si>
    <t>PRIMAIR : 
 Pasal 2 ayat (1) jo Pasal 18 UU RI Nomor 31/1999 jo UU RI Nomor 20/2001 Jo UU RI Nomor 31/1999 jo Pasal 55 ayat (1) ke 1 KUHP. 
 SUBSIDIAIR : 
 Pasal 3 jo jo Pasal 18 UU RI Nomor 31/1999 jo UU RI Nomor 20/2001 Jo UU RI Nomor 31/1999 jo Pasal 55 ayat (1) ke 1 KUHP.</t>
  </si>
  <si>
    <t>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</si>
  <si>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Jumat, 03 Jul. 2015</t>
  </si>
  <si>
    <t>Senin, 15 Jun. 2015</t>
  </si>
  <si>
    <t>9/Pid.Sus-TPK/2016/PN JKT.PST</t>
  </si>
  <si>
    <t>DR. Basuki Ranto</t>
  </si>
  <si>
    <t>PRIMAIR : 
 Pasal 2 ayat (1) jo Pasal 18 UU No.31/1999 jo UU No.20/2001 jo Pasal 55 Yat (1) ke-1 KUHP jo Pasal 64 ayat (1) KUHP. 
 SUBSIDAIR : 
 Pasal 3 jo Pasal 18 UU No.31/1999 jo UU No.20/2001 jo Pasal 55 Yat (1) ke-1 KUHP jo Pasal 64 ayat (1) KUHP.</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</si>
  <si>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</si>
  <si>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9/Pid.Sus-TPK/2017/PN Pn.Jkt.Pst</t>
  </si>
  <si>
    <t>Ir. Zaenal Mohamad Saleh bin Mohamad Saleh</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</si>
  <si>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</si>
  <si>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9/Pid.Sus-TPK/2018/PN Jkt.Pst</t>
  </si>
  <si>
    <t>DR. FREDRICH YUNADI, SH, LLM, MBA</t>
  </si>
  <si>
    <t>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</si>
  <si>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</si>
  <si>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Kamis, 28 Jun. 2018</t>
  </si>
  <si>
    <t>9/Pid.Sus-TPK/2019/PN Jkt.Pst</t>
  </si>
  <si>
    <t>IDRUS MARHAM</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</si>
  <si>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</si>
  <si>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</si>
  <si>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Selasa, 23 Apr. 2019</t>
  </si>
  <si>
    <t>90/PID.SUS/TPK/2014/PN JKT.PST</t>
  </si>
  <si>
    <t>RAMADHANI ISMY</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</si>
  <si>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</si>
  <si>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Selasa, 20 Jan. 2015</t>
  </si>
  <si>
    <t>90/PID.SUS/TPK/2015/PN JKT.PST</t>
  </si>
  <si>
    <t>IRWAN HENDARMIN</t>
  </si>
  <si>
    <t>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</si>
  <si>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</si>
  <si>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Jumat, 22 Jan. 2016</t>
  </si>
  <si>
    <t>90/Pid.Sus-TPK/2016/PN Pn.Jkt.Pst</t>
  </si>
  <si>
    <t>EKO PRIHARTONO</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</si>
  <si>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</si>
  <si>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90/Pid.Sus-TPK/2017/PN Jkt.Pst</t>
  </si>
  <si>
    <t>MUSA ZAINUDDIN</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</si>
  <si>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</si>
  <si>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</si>
  <si>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Rabu, 11 Apr. 2018</t>
  </si>
  <si>
    <t>Rabu, 15 Nov. 2017</t>
  </si>
  <si>
    <t>90/Pid.Sus-TPK/2018/PN Jkt.Pst</t>
  </si>
  <si>
    <t>LUCAS</t>
  </si>
  <si>
    <t>Pasal 21 UU No.31/1999 jo UU No.20/2001 jo Pasal 55 ayat (1) ke-1 KUHP.</t>
  </si>
  <si>
    <t>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</si>
  <si>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91/PID.SUS/TPK/2014/PN JKT.PST</t>
  </si>
  <si>
    <t>HARMAN RAJAGUKGUK BIN LODEWIJK RAJAGUKGUK</t>
  </si>
  <si>
    <t>PRIMAIR : Pasal 2 ayat (1) jo Pasal 18 UU No.31/1999 jo UU No.20/2001 Jo UU No.31/1999 jo Pasal 55 ayat (1) KUHP; 
 SUBSIDIAIR : Pasal 3 jo Pasal 18 UU No.31/1999 jo UU No.20/2001 Jo UU No.31/1999 jo Pasal 55 ayat (1) KUHP;</t>
  </si>
  <si>
    <t>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</si>
  <si>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Selasa, 04 Agu. 2015</t>
  </si>
  <si>
    <t>91/PID.SUS/TPK/2015/PN JKT.PST</t>
  </si>
  <si>
    <t>HUSKE DWI GUSTIAN bin RAJA HUSIN</t>
  </si>
  <si>
    <t>KESATU : 
 Pasal 11 UU No.31/1999 jo UU No.20/2001 jo Pasal 64 ayat (1) KUHP. 
 DAN 
 KEDUA 
 PERTAMA : 
 Pasal 3 UU No.8/2010 jo Pasal 64 ayat (1) KUHP. 
 ATAU 
 KEDUA : 
 Pasal 4 UU No.8/2010 jo Pasal 64 ayat (1) KUHP.</t>
  </si>
  <si>
    <t>91/Pid.Sus-TPK/2016/PN Pn.Jkt.Pst</t>
  </si>
  <si>
    <t>SUHEMI</t>
  </si>
  <si>
    <t>PERTAMA : 
 Pasal 12 huruf a UU No.31/1999 jo UU No.20/2001 jo Pasal 55 ayat (1) ke-1 KUHP. 
 ATAU 
 KEDUA : 
 Pasal 11 huruf a UU No.31/1999 jo UU No.20/2001 jo Pasal 55 ayat (1) ke-1 KUHP.</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</si>
  <si>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</si>
  <si>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Rabu, 01 Mar. 2017</t>
  </si>
  <si>
    <t>NOVIYANTI</t>
  </si>
  <si>
    <t>91/Pid.Sus-TPK/2017/PN Jkt.Pst</t>
  </si>
  <si>
    <t>FAHD EL FOUZ alias FADH A RAFIQ</t>
  </si>
  <si>
    <t>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</si>
  <si>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</si>
  <si>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Kamis, 28 Sep. 2017</t>
  </si>
  <si>
    <t>91/Pid.Sus-TPK/2018/PN Jkt.Pst</t>
  </si>
  <si>
    <t>Drs. H. RIJAL SIRAIT</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</si>
  <si>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</si>
  <si>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</si>
  <si>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Senin, 25 Feb. 2019</t>
  </si>
  <si>
    <t>FADLY NURZAL</t>
  </si>
  <si>
    <t>ROOSLYNDA MARPAUNG</t>
  </si>
  <si>
    <t>RINAWATI SIANTURI</t>
  </si>
  <si>
    <t>92/PID.SUS/TPK/2014/PN JKT.PST</t>
  </si>
  <si>
    <t>Drs. PRIYONO, M.KOM.</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</si>
  <si>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</si>
  <si>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92/PID.SUS/TPK/2015/PN JKT.PST</t>
  </si>
  <si>
    <t>ADRIANSYAH</t>
  </si>
  <si>
    <t>PERTAMA : 
 Pasal 12 huruf b UU No.31/1999 jo UU No.20/2001 jo Pasal 64 ayat (1) KUHP. 
 ATAU 
 KEDUA : 
 Pasal 5 ayat (2) jo Pasal 5 ayat (1) huruf b UU No.31/1999 jo UU No.20/2001 jo Pasal 64 ayat (1) KUHP. 
 ATAU 
 KETIGA : 
 Pasal 11 UU No.31/1999 jo UU No.20/2001 jo Pasal 64 ayat (1) KUHP.</t>
  </si>
  <si>
    <t>mengadili 
 3 tahun penjara; 
 denda 100.000.000; 
 subsidair 1 bulan penjara ; 
 op 10.000;</t>
  </si>
  <si>
    <t>92/Pid.Sus-TPK/2016/PN Pn.Jkt.Pst</t>
  </si>
  <si>
    <t>AHMAD YANI</t>
  </si>
  <si>
    <t>PRIMAIR : 
 Pasal 6 ayat (1) huruf a UU No.31/1999 jo UU No.20/2001 jo Pasal 55 ayat (1) ke-1 KUHP. 
 SUBSIDAIR : 
 Pasal 5 ayat (1) huruf b UU No.31/1999 jo UU No.20/2001 jo Pasal 55 ayat (1) ke-1 KUHP. 
 LEBIH SUBSIDAIR : 
 Pasal 13 UU No.31/1999 jo UU No.20/2001 jo Pasal 55 ayat (1) ke-1 KUHP.</t>
  </si>
  <si>
    <t>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</si>
  <si>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Senin, 09 Jan. 2017</t>
  </si>
  <si>
    <t>92/Pid.Sus-TPK/2017/PN Jkt.Pst</t>
  </si>
  <si>
    <t>HENRY DJUHARI</t>
  </si>
  <si>
    <t>PRIMAIR : 
 Pasal 2 ayat (1) jo Pasal 18 UU No.31/1999 jo UU No.20/2001 jo Pasal 55 ayat (1) ke-1 KUHP. 
 SUBSIDAIR : 
 Pasal 3 jo Pasal 18 UU No.31/1999 jo UU No.20/2001 jo Pasal 55 ayat (1) ke-1 KUHP. 
  </t>
  </si>
  <si>
    <t>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</si>
  <si>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Kamis, 23 Nov. 2017</t>
  </si>
  <si>
    <t>92/Pid.Sus-TPK/2018/PN Jkt.Pst</t>
  </si>
  <si>
    <t>TIAISAH RITONGA</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</si>
  <si>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</si>
  <si>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</si>
  <si>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93/PID.SUS/TPK/2014/PN JKT.PST</t>
  </si>
  <si>
    <t>ROBERT REJEKI SARAGIH</t>
  </si>
  <si>
    <t>PRIMAIR : Pasal 2 (1) jo Pasal 18 UU No.31/1999 jo UU No.20/2001 Jo UU No.31/1999 jo Pasal 55 ayat (1) KUHP; 
 SUBSIDIAIR : Pasal 3 jo Pasal 18 UU No.31/1999 jo UU No.20/2001 Jo UU No.31/1999 jo Pasal 55 ayat (1) KUHP;</t>
  </si>
  <si>
    <t>LASIH SUTINGGAR BIN SUTINGGAR</t>
  </si>
  <si>
    <t>93/PID.SUS/TPK/2015/PN JKT.PST</t>
  </si>
  <si>
    <t>SURYADHARMA ALI</t>
  </si>
  <si>
    <t>PERTAMA : 
 Pasal 2 ayat (1) jo Pasal 18 UU No.31/1999 jo UU No.20/2001 jo Pasal 55 ayat (1) ke-1 KUPidana. 
 ATAU 
 KEDUA : 
 Pasal 3 jo Pasal 18 UU No.31/1999 jo UU No.20/2001 jo Pasal 55 ayat (1) ke-1 KUPidana.</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</si>
  <si>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</si>
  <si>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93/Pid.Sus-TPK/2016/PN Pn.Jkt.Pst</t>
  </si>
  <si>
    <t>Yuliana Setyaning M. S.pd</t>
  </si>
  <si>
    <t>PRIMAIR : 
 Pasal 2 ayat (1) jo Pasal 18 UU No.31/1999 jo UU No.20/2001 jo Pasal 64 ayat (1) KUHP. 
 SUBSIDAIR : 
 Pasal 3 jo Pasal 18 UU No.31/1999 jo UU No.20/2001 jo Pasal 64 ayat (1) KUHP. 
 LEBIH SUBSIDAIR : 
 Pasal 9 jo Pasal 18 UU No.31/1999 jo UU No.20/2001 jo Pasal 64 ayat (1) KUHP.</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</si>
  <si>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</si>
  <si>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Septina Abgretyaningrum, SH</t>
  </si>
  <si>
    <t>93/Pid.Sus-TPK/2017/PN Jkt.Pst</t>
  </si>
  <si>
    <t>LIBRA WIDIARTO</t>
  </si>
  <si>
    <t>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</si>
  <si>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93/Pid.Sus-TPK/2018/PN Jkt.Pst</t>
  </si>
  <si>
    <t>ARIFIN NAINGGOLAN</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</si>
  <si>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</si>
  <si>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</si>
  <si>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Senin, 13 Mei 2019</t>
  </si>
  <si>
    <t>Senin, 08 Apr. 2019</t>
  </si>
  <si>
    <t>MUSTOFAWIYAH</t>
  </si>
  <si>
    <t>SOPAR SIBURIAN</t>
  </si>
  <si>
    <t>ANALISMAN ZALUKHU</t>
  </si>
  <si>
    <t>94/PID.SUS/TPK/2014/PN JKT.PST</t>
  </si>
  <si>
    <t>MUHAMMAD IRFANDI</t>
  </si>
  <si>
    <t>PRIMAIR : Pasal 2 ayat (1) Jo Pasal 18 UU No.31/1999 jo UU No.20/2001 jo UU No.31/1999 jo Pasal 55 ayat (1) ke 1 KUHP; 
 SUBSIDIAIR : Pasal 3 jo Pasal 18 UU No.31/1999 jo UU No.20/2001 jo UU No.31/1999 jo Pasal 55 ayat (1) ke 1 KUHP;</t>
  </si>
  <si>
    <t>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</si>
  <si>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94/PID.SUS/TPK/2015/PN JKT.PST</t>
  </si>
  <si>
    <t>Ir. WILTON NADEAK, S.PDK</t>
  </si>
  <si>
    <t>PRIMAIR : 
 Pasal 2 ayat (1) jo Pasal 18 ayat (1) b UU No.31/1999 jo UU No.20/2001 jo Pasal 55 ayat (1) ke-1 KUHP. 
 SUBSIDAIR : 
 Pasal 3 jo Pasal 18 ayat (1) b UU No.31/1999 jo UU No.20/2001 jo Pasal 55 ayat (1) ke-1 KUHP.</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</si>
  <si>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</si>
  <si>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94/Pid.Sus-TPK/2016/PN Pn.Jkt.Pst</t>
  </si>
  <si>
    <t>Raoul Adithya Wiranatakusumah</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</si>
  <si>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</si>
  <si>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94/Pid.Sus-TPK/2017/PN Jkt.Pst</t>
  </si>
  <si>
    <t>DUDUNG PURWADI</t>
  </si>
  <si>
    <t>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</si>
  <si>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</si>
  <si>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Rabu, 27 Des. 2017</t>
  </si>
  <si>
    <t>Senin, 27 Nov. 2017</t>
  </si>
  <si>
    <t>94/Pid.Sus-TPK/2018/PN Jkt.Pst</t>
  </si>
  <si>
    <t>ZAINAL MUS</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</si>
  <si>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</si>
  <si>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</si>
  <si>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95/PID.SUS/TPK/2014/PN JKT.PST</t>
  </si>
  <si>
    <t>WINNY ERWINDIA</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</si>
  <si>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</si>
  <si>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95/PID.SUS/TPK/2015/PN JKT.PST</t>
  </si>
  <si>
    <t>Agustinus Joko Wuryanto</t>
  </si>
  <si>
    <t>PRIMAIR : 
 Pasal 2 ayat (1) jo Pasal 18 ayat (1), (3) UU No.31/1999 jo UU No.20/2001 jo Pasal 55 ayat (1) ke-1 KUHP. 
 SUBSIDAIR : 
 Pasal 3 jo Pasal 18 ayat (1), (3) UU No.31/1999 jo UU No.20/2001 jo Pasal 55 ayat (1) ke-1 KUHP.</t>
  </si>
  <si>
    <t>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</si>
  <si>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Selasa, 12 Jan. 2016</t>
  </si>
  <si>
    <t>95/Pid.Sus-TPK/2016/PN Pn.Jkt.Pst</t>
  </si>
  <si>
    <t>ELIS IRNAWATI, A.Md</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</si>
  <si>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</si>
  <si>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NANO S, SH</t>
  </si>
  <si>
    <t>95/Pid.Sus-TPK/2017/PN Jkt.Pst</t>
  </si>
  <si>
    <t>SARIPUDIN, S.Sos.</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</si>
  <si>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</si>
  <si>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</si>
  <si>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95/Pid.Sus-TPK/2018/PN Jkt.Pst</t>
  </si>
  <si>
    <t>AHMAD HIDAYAT MUS</t>
  </si>
  <si>
    <t>96/PID.SUS/TPK/2014/PN JKT.PST</t>
  </si>
  <si>
    <t>SUHERMAN alias HERMAN</t>
  </si>
  <si>
    <t>PRIMAIR : Pasal 2 ayat (1)  jo Pasal 18 UU No.31/1999 jo UU No.20/2001 jo UU No.31/1999 jo Pasal 55 ayat (1) ke -1 KUHP jo Pasal 64 (1) KUHP; 
 SUBSIDIAIR : Pasal 3 jo Pasal 18 UU No.31/1999 jo UU No.20/2001 jo UU No.31/1999 jo Pasal 55 ayat (1) ke -1 KUHP jo Pasal 64 (1) KUHP;</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</si>
  <si>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</si>
  <si>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Rabu, 04 Mar. 2015</t>
  </si>
  <si>
    <t>96/PID.SUS/TPK/2015/PN JKT.PST</t>
  </si>
  <si>
    <t>EDY SRIYANTO</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</si>
  <si>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</si>
  <si>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96/Pid.Sus-TPK/2016/PN Pn.Jkt.Pst</t>
  </si>
  <si>
    <t>ZULKIFLI HUSEIN</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</si>
  <si>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</si>
  <si>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Selasa, 13 Jun. 2017</t>
  </si>
  <si>
    <t>Rabu, 31 Mei 2017</t>
  </si>
  <si>
    <t>96/Pid.Sus-TPK/2017/PN Jkt.Pst</t>
  </si>
  <si>
    <t>KURYATNA ATMADJA, ST.</t>
  </si>
  <si>
    <t>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</si>
  <si>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Jumat, 08 Des. 2017</t>
  </si>
  <si>
    <t>96/Pid.Sus-TPK/2018/PN Jkt.Pst</t>
  </si>
  <si>
    <t>HELMIATI</t>
  </si>
  <si>
    <t>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</si>
  <si>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Selasa, 02 Apr. 2019</t>
  </si>
  <si>
    <t>MUSLIM SIMBOLON</t>
  </si>
  <si>
    <t>SONNY FIRDAUS</t>
  </si>
  <si>
    <t>97/PID.SUS/TPK/2014/PN JKT.PST</t>
  </si>
  <si>
    <t>Ir. TONNY TAMPI, M.S., M.E.</t>
  </si>
  <si>
    <t>PRIMIAR : Pasal 2 ayat (1) jo Pasal 18 UU No.31/1999 jo UU No.20/2001 jo UU No.31/1999 jo Pasal 55 ayat (1) ke -1 KUHP jo Pasal 64 (1) KUHP; 
 SUBSIDIAIR : Pasal 3 jo Pasal 18 UU No.31/1999 jo UU No.20/2001 jo UU No.31/1999 jo Pasal 55 ayat (1) ke -1 KUHP jo Pasal 64 (1) KUHP;</t>
  </si>
  <si>
    <t>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</si>
  <si>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Rabu, 04 Feb. 2015</t>
  </si>
  <si>
    <t>97/PID.SUS/TPK/2015/PN JKT.PST</t>
  </si>
  <si>
    <t>SAMSON SAWANGIN M</t>
  </si>
  <si>
    <t>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</si>
  <si>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97/Pid.Sus-TPK/2016/PN Pn.Jkt.Pst</t>
  </si>
  <si>
    <t>PARLUHUTAN SIREGAR</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</si>
  <si>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</si>
  <si>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Kamis, 20 Apr. 2017</t>
  </si>
  <si>
    <t>97/Pid.Sus-TPK/2017/PN Jkt.Pst</t>
  </si>
  <si>
    <t>H. FATAHILLAH, SH. MH. MM</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</si>
  <si>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</si>
  <si>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</si>
  <si>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Rabu, 22 Nov. 2017</t>
  </si>
  <si>
    <t>97/Pid.Sus-TPK/2018/PN Jkt.Pst</t>
  </si>
  <si>
    <t>drh. H. IRWANDI YUSUF, M.Sc</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</si>
  <si>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</si>
  <si>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</si>
  <si>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98/PID.SUS/TPK/2014/PN JKT.PST</t>
  </si>
  <si>
    <t>Ir. VICTOR H SIMATUPANG</t>
  </si>
  <si>
    <t>PRIMAIR : Pasal 2 ayat (1) UU No.31/1999 jo UU No.20/2001 jo UU No.31/1999 jo Pasal 55 ayat (1) ke -1 KUHP jo Pasal 64 (1) KUHP; 
 SUBSIDIAIR : Pasal 3  UU No.31/1999 jo UU No.20/2001 jo UU No.31/1999 jo Pasal 55 ayat (1) ke -1 KUHP jo Pasal 64 (1) KUHP;</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</si>
  <si>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</si>
  <si>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98/PID.SUS/TPK/2015/PN JKT.PST</t>
  </si>
  <si>
    <t>Drs. HERU BUDI SANTOSO, MM</t>
  </si>
  <si>
    <t>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</si>
  <si>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98/Pid.Sus-TPK/2016/PN Pn.Jkt.Pst</t>
  </si>
  <si>
    <t>ZULKIFLI EFENDI S alias ZULKIFLI EFFENDI SIREGAR</t>
  </si>
  <si>
    <t>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</si>
  <si>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</si>
  <si>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98/Pid.Sus-TPK/2017/PN Jkt.Pst</t>
  </si>
  <si>
    <t>Drs. ASRIL MARZUKI, MM</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</si>
  <si>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</si>
  <si>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Kamis, 15 Feb. 2018</t>
  </si>
  <si>
    <t>98/Pid.Sus-TPK/2018/PN Jkt.Pst</t>
  </si>
  <si>
    <t>HENDRI YUZAL</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</si>
  <si>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</si>
  <si>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</si>
  <si>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99/PID.SUS/TPK/2014/PN JKT.PST</t>
  </si>
  <si>
    <t>Ir. HADI WALUYO</t>
  </si>
  <si>
    <t>PRIMAIR : Pasal 2 ayat (1) jo Pasal 55 ayat (1) ke 1 KUHPidana jo Pasal 18 UU No.31/1999 jo UU No.20/2001 jo Pasal 55 ayat (1) ke 1 KUHPidana; 
 SUBSIDIAIR : Pasal 3 jo Pasal 55 ayat (1) ke 1 KUHPidana jo Pasal 18 UU No.31/1999 jo UU No.20/2001 jo Pasal 55 ayat (1) ke 1 KUHPidana;</t>
  </si>
  <si>
    <t>SUZYLOWATI SOETJIPTO</t>
  </si>
  <si>
    <t>99/PID.SUS/TPK/2015/PN JKT.PST</t>
  </si>
  <si>
    <t>RD. WEKO ATGIAWAN</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</si>
  <si>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</si>
  <si>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99/Pid.Sus-TPK/2016/PN Pn.Jkt.Pst</t>
  </si>
  <si>
    <t>BUDIMAN PARDAMEAN NADAPDAP</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</si>
  <si>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</si>
  <si>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99/Pid.Sus-TPK/2017/PN Jkt.Pst</t>
  </si>
  <si>
    <t>DWI WIDODO</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</si>
  <si>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</si>
  <si>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</si>
  <si>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Jumat, 05 Jan. 2018</t>
  </si>
  <si>
    <t>99/Pid.Sus-TPK/2018/PN Jkt.Pst</t>
  </si>
  <si>
    <t>TEUKU SAIFUL BAHRI</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</si>
  <si>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</si>
  <si>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Nama Hakim</t>
  </si>
  <si>
    <t>Status (Karir/ADHOC)</t>
  </si>
  <si>
    <t>Jenis Kelamin</t>
  </si>
  <si>
    <t>Pendidikan Terakhir</t>
  </si>
  <si>
    <t>Bidang Pendidikan</t>
  </si>
  <si>
    <t>ADHOC</t>
  </si>
  <si>
    <t>L</t>
  </si>
  <si>
    <t>S2</t>
  </si>
  <si>
    <t>PENDIDIKAN</t>
  </si>
  <si>
    <t>S1</t>
  </si>
  <si>
    <t>HUKUM</t>
  </si>
  <si>
    <t>KARIR</t>
  </si>
  <si>
    <t>HUMANIORA</t>
  </si>
  <si>
    <t>S3</t>
  </si>
  <si>
    <t>P</t>
  </si>
  <si>
    <t>FRANSISKUS ARKADEUS RUWE</t>
  </si>
  <si>
    <t>HEBBIN SILALAHI</t>
  </si>
  <si>
    <t>TEKNIK</t>
  </si>
  <si>
    <t>AKUNTANSI</t>
  </si>
  <si>
    <t>SAINS</t>
  </si>
  <si>
    <t>NOT APPLICABLE</t>
  </si>
  <si>
    <t>year_decision</t>
  </si>
  <si>
    <t>majority_adhoc</t>
  </si>
  <si>
    <t>hukuman_penjara_year</t>
  </si>
  <si>
    <t>hukuman_denda_rupiah</t>
  </si>
  <si>
    <t>subsider_denda_year</t>
  </si>
  <si>
    <t>uang_pengganti_rupiah</t>
  </si>
  <si>
    <t>subsider_pengganti_year</t>
  </si>
  <si>
    <t>jumlah panitera</t>
  </si>
  <si>
    <t>PT NUSA KONSTRUKSI ENJINIRING</t>
  </si>
  <si>
    <t>2011</t>
  </si>
  <si>
    <t/>
  </si>
  <si>
    <t>2012</t>
  </si>
  <si>
    <t>2013</t>
  </si>
  <si>
    <t>2014</t>
  </si>
  <si>
    <t>2015</t>
  </si>
  <si>
    <t>2016</t>
  </si>
  <si>
    <t>2017</t>
  </si>
  <si>
    <t>2018</t>
  </si>
  <si>
    <t>2019</t>
  </si>
  <si>
    <t>UUNG ABDUL SYAKUR</t>
  </si>
  <si>
    <t>TEGUH WARDOYO</t>
  </si>
  <si>
    <t>ERI YUDIANTO</t>
  </si>
  <si>
    <t>SYAHROLI</t>
  </si>
  <si>
    <t>DEDIE TRI HARYADI</t>
  </si>
  <si>
    <t>JOSIA KONI</t>
  </si>
  <si>
    <t>DESY MEUTIA.F</t>
  </si>
  <si>
    <t>HENDRI</t>
  </si>
  <si>
    <t>ZUHARDI</t>
  </si>
  <si>
    <t>IBU SUUD</t>
  </si>
  <si>
    <t>MOCHAMAD NOVEL</t>
  </si>
  <si>
    <t>ARIF ZAHRULYANI</t>
  </si>
  <si>
    <t>KMS. A. RONI</t>
  </si>
  <si>
    <t>PRAMA DJASA</t>
  </si>
  <si>
    <t>SUKMA M.</t>
  </si>
  <si>
    <t>MOCH. RUM</t>
  </si>
  <si>
    <t>LISBETH H.</t>
  </si>
  <si>
    <t>SUHARDI</t>
  </si>
  <si>
    <t>I KADEK W.</t>
  </si>
  <si>
    <t>PRAMANA S. I.</t>
  </si>
  <si>
    <t>IDA BAGUS</t>
  </si>
  <si>
    <t>I KADEK WIRADANA</t>
  </si>
  <si>
    <t>ANDRI KURNIAWAN</t>
  </si>
  <si>
    <t>SYAHROLI,SH</t>
  </si>
  <si>
    <t>HERLAN JHONSON B.</t>
  </si>
  <si>
    <t>TOLHAS B. HUTAGALUNG</t>
  </si>
  <si>
    <t>K.M.S.A. RONI</t>
  </si>
  <si>
    <t>MUH. SUHARTONO</t>
  </si>
  <si>
    <t>NOPITA R.</t>
  </si>
  <si>
    <t>IMMANUEL R.</t>
  </si>
  <si>
    <t>KMS A. RONI</t>
  </si>
  <si>
    <t>1. Menyatakan Terdakwa IR. RACHMAN HAKIM, MBA terbukti secara sah dan
meyakinkan bersalah melakukan Tindak Pidana Korupsi secara bersama- sama sebagai perbuatan berlanjut sebagaimana Dakwaan Ke-satu Primer dan melakukan Tindak Pidana Pencucian Uang secara bersama-sama
sebagai perbuatan berlanjut sebagaimana Dakwaan Ke-Dua Primair Surat
Dakwaan perkara ini;
2. Menjatuhkan pidana oleh karenanya terhadap Terdakwa IR. RACHMAN
HAKIM, MBA, dengan pidana penjara selama 9 (sembilan) tahun dan pidana
denda sebesar Rp1.000.000.000,00 (satu miliar rupiah) dengan ketentuan
apabila denda tersebut tidak dibayar maka diganti dengan pidana kurungan
selama 6 (enam) bulan ;
3. Menghukum Terdakwa IR. RACHMAN HAKIM, MBA untuk membayar uang
pengganti Rp 2. 695.600.000,- (dua miliar enam ratus sembilan puluh lima
juta enam ratus ribu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
4. Memerintahkan masa penahanan yang telah dijalani Terdakwa dikurangkan
seluruhnya dari pidana yang dijatuhkan ;
5. Memerintahkan Terdakwa tetap berada dalam tahanan;
6. Menetapkan terhadap barang bukti :
A. Barang bukti sebagaimana No. Urut 1 s/d 5, 8, 9, 12.2 s/d 12.6, 12.9
s/d 12.15, 14, 15, 20, 21.a s/d 21.c, 21.i s/d 21.n, 22 s/d 24, berupa :
1. 1 (satu) buah Blackberry Pearl warna merah hitam IMEI 351974.
04.273845.1;
2. a. 1 (satu) buah Blackberry Pearl warna merah hitam IMEI
351974.04.049821.5;
b. 1 (satu) buah Nokia C5-00 warna putih IMEI
353757/04/702988/7.
3. a. Advis Deposito berjangka Bank Mega sejumlah 4 (empat)
lembar atas nama Pemkab Batu Bara jalan Perdagangan No. 9
A Lima Puluh Kabupaten Batu Bara Sumatera Utara masing- masing sebagai berikut :
1.Nomor : 79961 Nomor Rekening : 01-150-00-30-004130 nilai
nominal Rp. 20.000.000.000,-. 2.Nomor : 80178 Nomor Rekening : 01-150-00-30-004912 nilai
nominal Rp. 10.000.000.000,-</t>
  </si>
  <si>
    <t>http://www.tribunnews.com/nasional/2013/02/20/bobol-bank-mandiri-junaedi-dan-syofrigo-divonis-7-tahun</t>
  </si>
  <si>
    <t>https://acch.kpk.go.id/id/jejak-kasus/48-mohamad-hasan-bin-khusi-mohamad</t>
  </si>
  <si>
    <t>http://www.kejari-jaksel.go.id/read/news/2012/03/28/404/endro-laksono-se-mantan-staff-kpk-divonis-4-5-tahun-penjara-404</t>
  </si>
  <si>
    <t>Setelah mendengar pembacaan Tuntutan Jaksa Penuntut Umum yang dibacakan di depan persidangan pada tanggal 8 Februari 2012 yang pada pokoknya menuntut supaya Majelis Hakim Pengadilan Tindak Pidana Korupsi pada Pengadilan Negeri Jakarta Pusat yang memeriksa dan mengadili perkara ini memutuskan: 1 Menyatakan Terdakwa R. DHARANA HERLAMBANG PARIKESIT terbukti secara sah dan meyakinkan bersalah melakukan tindak pidana korupsi sebagaimana diatur dan diancam pidana dalam Pasal 12 B ayat (1) Undang-undang Nomor 20 Tahun 2001 tentang Perubahan atas Undangundang Nomor 31 Tahun 1999 tentang Pemberantasan Tindak Pidana Korupsi, dalam Dakwaan Kesatu Primair; 2 Menjatuhkan pidana terhadap Terdakwa dengan pidana Penjara selama 4 (empat) tahun dan 6 (enam) bulan dikurangi selama terdakwa ditahan dengan tahanan Kota, dengan perintah supaya terdakwa  dengan tahanan Rutan dan membayar Denda sebesar Rp. 300.000.000,00.- (tiga ratus juta rupiah) subsidair 4 (empat) bulan kurungan;</t>
  </si>
  <si>
    <t>COUNT_PASAL_VALID</t>
  </si>
  <si>
    <t>COUNT_PASAL_VALID_adj</t>
  </si>
  <si>
    <t>pasal_dlm_dakwaan</t>
  </si>
  <si>
    <t>remove</t>
  </si>
  <si>
    <t>tanggal_register</t>
  </si>
  <si>
    <t>year_register</t>
  </si>
  <si>
    <t>Row Labels</t>
  </si>
  <si>
    <t>Grand Total</t>
  </si>
  <si>
    <t>(blank)</t>
  </si>
  <si>
    <t>Column Labels</t>
  </si>
  <si>
    <t>Count of Nomor Perkara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</si>
</sst>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_);_(@_)"/>
    <numFmt numFmtId="165" formatCode="d\-mmm\-yy;@"/>
    <numFmt numFmtId="166" formatCode="0.000"/>
    <numFmt numFmtId="170" formatCode="[$-409]d\-mmm\-yy;@"/>
  </numFmts>
  <fonts count="8" x14ac:knownFonts="1">
    <font>
      <sz val="11"/>
      <color rgb="FF000000"/>
      <name val="Calibri"/>
      <family val="2"/>
      <charset val="1"/>
    </font>
    <font>
      <i/>
      <sz val="11"/>
      <color rgb="FF000000"/>
      <name val="Calibri"/>
      <family val="2"/>
      <charset val="1"/>
    </font>
    <font>
      <sz val="11"/>
      <color rgb="FF000000"/>
      <name val="Calibri"/>
      <family val="2"/>
      <charset val="1"/>
    </font>
    <font>
      <b/>
      <sz val="11"/>
      <color rgb="FF000000"/>
      <name val="Calibri"/>
      <family val="2"/>
    </font>
    <font>
      <sz val="11"/>
      <name val="Calibri"/>
      <family val="2"/>
      <charset val="1"/>
    </font>
    <font>
      <b/>
      <sz val="11"/>
      <name val="Calibri"/>
      <family val="2"/>
      <charset val="1"/>
    </font>
    <font>
      <u/>
      <sz val="11"/>
      <color theme="10"/>
      <name val="Calibri"/>
      <family val="2"/>
      <charset val="1"/>
    </font>
    <font>
      <u/>
      <sz val="11"/>
      <name val="Calibri"/>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164" fontId="2" fillId="0" borderId="0" applyBorder="0" applyProtection="0"/>
    <xf numFmtId="9" fontId="2" fillId="0" borderId="0" applyBorder="0" applyProtection="0"/>
    <xf numFmtId="0" fontId="6" fillId="0" borderId="0" applyNumberFormat="0" applyFill="0" applyBorder="0" applyAlignment="0" applyProtection="0"/>
  </cellStyleXfs>
  <cellXfs count="32">
    <xf numFmtId="0" fontId="0" fillId="0" borderId="0" xfId="0"/>
    <xf numFmtId="0" fontId="1" fillId="0" borderId="0" xfId="0" applyFont="1"/>
    <xf numFmtId="0" fontId="0" fillId="0" borderId="0" xfId="0" applyFill="1"/>
    <xf numFmtId="0" fontId="3" fillId="0" borderId="0" xfId="0" applyFont="1"/>
    <xf numFmtId="170" fontId="3" fillId="0" borderId="0" xfId="0" applyNumberFormat="1" applyFont="1"/>
    <xf numFmtId="170" fontId="0" fillId="0" borderId="0" xfId="0" applyNumberFormat="1"/>
    <xf numFmtId="0" fontId="4" fillId="0" borderId="1" xfId="0" applyFont="1" applyFill="1" applyBorder="1" applyAlignment="1">
      <alignment vertical="top"/>
    </xf>
    <xf numFmtId="0" fontId="5" fillId="0" borderId="1" xfId="0" applyFont="1" applyFill="1" applyBorder="1" applyAlignment="1">
      <alignment horizontal="center" vertical="top"/>
    </xf>
    <xf numFmtId="166" fontId="0" fillId="0" borderId="0" xfId="1" applyNumberFormat="1" applyFont="1" applyFill="1" applyBorder="1" applyAlignment="1" applyProtection="1">
      <alignment vertical="center"/>
    </xf>
    <xf numFmtId="0" fontId="0" fillId="0" borderId="0" xfId="0" applyFill="1" applyAlignment="1">
      <alignment vertical="center"/>
    </xf>
    <xf numFmtId="0" fontId="0" fillId="0" borderId="0" xfId="0" applyFill="1" applyAlignment="1"/>
    <xf numFmtId="164" fontId="2" fillId="0" borderId="0" xfId="1" applyFill="1" applyBorder="1" applyProtection="1"/>
    <xf numFmtId="0" fontId="4" fillId="0" borderId="0" xfId="0" applyFont="1" applyFill="1"/>
    <xf numFmtId="0" fontId="5" fillId="0" borderId="1" xfId="0" applyFont="1" applyFill="1" applyBorder="1" applyAlignment="1">
      <alignment horizontal="center" vertical="center"/>
    </xf>
    <xf numFmtId="166" fontId="5" fillId="0" borderId="1" xfId="1" applyNumberFormat="1" applyFont="1" applyFill="1" applyBorder="1" applyAlignment="1" applyProtection="1">
      <alignment horizontal="center" vertical="center"/>
    </xf>
    <xf numFmtId="1" fontId="5" fillId="0" borderId="1" xfId="0" applyNumberFormat="1" applyFont="1" applyFill="1" applyBorder="1" applyAlignment="1">
      <alignment horizontal="center" vertical="top"/>
    </xf>
    <xf numFmtId="0" fontId="5" fillId="0" borderId="1" xfId="0" applyFont="1" applyFill="1" applyBorder="1" applyAlignment="1">
      <alignment horizontal="left" vertical="center"/>
    </xf>
    <xf numFmtId="166" fontId="4" fillId="0" borderId="1" xfId="1" applyNumberFormat="1" applyFont="1" applyFill="1" applyBorder="1" applyAlignment="1" applyProtection="1">
      <alignment horizontal="left" vertical="center"/>
    </xf>
    <xf numFmtId="0" fontId="4" fillId="0" borderId="1" xfId="0" applyFont="1" applyFill="1" applyBorder="1" applyAlignment="1">
      <alignment vertical="center"/>
    </xf>
    <xf numFmtId="165" fontId="4" fillId="0" borderId="1" xfId="0" applyNumberFormat="1" applyFont="1" applyFill="1" applyBorder="1" applyAlignment="1">
      <alignment vertical="top"/>
    </xf>
    <xf numFmtId="10" fontId="4" fillId="0" borderId="1" xfId="2" applyNumberFormat="1" applyFont="1" applyFill="1" applyBorder="1" applyAlignment="1" applyProtection="1">
      <alignment vertical="top"/>
    </xf>
    <xf numFmtId="1" fontId="4" fillId="0" borderId="1" xfId="2" applyNumberFormat="1" applyFont="1" applyFill="1" applyBorder="1" applyAlignment="1" applyProtection="1">
      <alignment vertical="top"/>
    </xf>
    <xf numFmtId="0" fontId="4" fillId="0" borderId="1" xfId="0" applyFont="1" applyFill="1" applyBorder="1"/>
    <xf numFmtId="0" fontId="7" fillId="0" borderId="1" xfId="3" applyFont="1" applyFill="1" applyBorder="1"/>
    <xf numFmtId="166" fontId="4" fillId="0" borderId="1" xfId="0" applyNumberFormat="1" applyFont="1" applyFill="1" applyBorder="1"/>
    <xf numFmtId="166" fontId="4" fillId="0" borderId="1" xfId="1" applyNumberFormat="1" applyFont="1" applyFill="1" applyBorder="1" applyAlignment="1" applyProtection="1">
      <alignment vertical="center"/>
    </xf>
    <xf numFmtId="0" fontId="4" fillId="0" borderId="1" xfId="0" applyFont="1" applyFill="1" applyBorder="1" applyAlignment="1">
      <alignment vertical="top" wrapText="1"/>
    </xf>
    <xf numFmtId="1" fontId="4" fillId="0" borderId="1" xfId="0" applyNumberFormat="1" applyFont="1" applyFill="1" applyBorder="1" applyAlignment="1">
      <alignment vertical="top"/>
    </xf>
    <xf numFmtId="0" fontId="0" fillId="0" borderId="0" xfId="0" pivotButton="1"/>
    <xf numFmtId="1" fontId="0" fillId="0" borderId="0" xfId="0" applyNumberFormat="1" applyAlignment="1">
      <alignment horizontal="left"/>
    </xf>
    <xf numFmtId="0" fontId="0" fillId="0" borderId="0" xfId="0" applyAlignment="1">
      <alignment horizontal="left" indent="1"/>
    </xf>
    <xf numFmtId="0"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mal Fadhlurrahman (ID)" refreshedDate="43623.941909606481" createdVersion="5" refreshedVersion="5" minRefreshableVersion="3" recordCount="995">
  <cacheSource type="worksheet">
    <worksheetSource ref="A1:AW996" sheet="DATABASE_ALL"/>
  </cacheSource>
  <cacheFields count="49">
    <cacheField name="Nomor Perkara" numFmtId="0">
      <sharedItems/>
    </cacheField>
    <cacheField name="hukuman_penjara_year" numFmtId="166">
      <sharedItems containsBlank="1" containsMixedTypes="1" containsNumber="1" minValue="0" maxValue="50"/>
    </cacheField>
    <cacheField name="hukuman_denda_rupiah" numFmtId="166">
      <sharedItems containsBlank="1" containsMixedTypes="1" containsNumber="1" containsInteger="1" minValue="0" maxValue="1000000000000"/>
    </cacheField>
    <cacheField name="subsider_denda_year" numFmtId="166">
      <sharedItems containsBlank="1" containsMixedTypes="1" containsNumber="1" minValue="0" maxValue="3"/>
    </cacheField>
    <cacheField name="uang_pengganti_rupiah" numFmtId="166">
      <sharedItems containsBlank="1" containsMixedTypes="1" containsNumber="1" minValue="0" maxValue="1358343346674"/>
    </cacheField>
    <cacheField name="subsider_pengganti_year" numFmtId="166">
      <sharedItems containsBlank="1" containsMixedTypes="1" containsNumber="1" minValue="0" maxValue="6"/>
    </cacheField>
    <cacheField name="Nama Terdakwa" numFmtId="0">
      <sharedItems/>
    </cacheField>
    <cacheField name="tanggal_register" numFmtId="165">
      <sharedItems containsSemiMixedTypes="0" containsNonDate="0" containsDate="1" containsString="0" minDate="2010-11-15T00:00:00" maxDate="2019-01-10T00:00:00"/>
    </cacheField>
    <cacheField name="year_register" numFmtId="1">
      <sharedItems containsSemiMixedTypes="0" containsString="0" containsNumber="1" containsInteger="1" minValue="2010" maxValue="2019" count="10">
        <n v="2011"/>
        <n v="2012"/>
        <n v="2010"/>
        <n v="2013"/>
        <n v="2014"/>
        <n v="2015"/>
        <n v="2016"/>
        <n v="2017"/>
        <n v="2018"/>
        <n v="2019"/>
      </sharedItems>
    </cacheField>
    <cacheField name="Status Perkara" numFmtId="0">
      <sharedItems containsBlank="1"/>
    </cacheField>
    <cacheField name="Lama Proses (Hari)" numFmtId="0">
      <sharedItems containsSemiMixedTypes="0" containsString="0" containsNumber="1" containsInteger="1" minValue="15" maxValue="1909"/>
    </cacheField>
    <cacheField name="Dakwaan" numFmtId="0">
      <sharedItems containsBlank="1" longText="1"/>
    </cacheField>
    <cacheField name="pasal_dlm_dakwaan" numFmtId="0">
      <sharedItems containsSemiMixedTypes="0" containsString="0" containsNumber="1" containsInteger="1" minValue="1" maxValue="10"/>
    </cacheField>
    <cacheField name="Amar Putusan" numFmtId="0">
      <sharedItems containsBlank="1" containsMixedTypes="1" containsNumber="1" containsInteger="1" minValue="1" maxValue="1" longText="1"/>
    </cacheField>
    <cacheField name="Tanggal Minutasi" numFmtId="0">
      <sharedItems containsBlank="1"/>
    </cacheField>
    <cacheField name="Tanggal Putusan" numFmtId="0">
      <sharedItems/>
    </cacheField>
    <cacheField name="Hakim Ketua_1" numFmtId="0">
      <sharedItems/>
    </cacheField>
    <cacheField name="Hakim Anggota_1" numFmtId="0">
      <sharedItems/>
    </cacheField>
    <cacheField name="Hakim Anggota_2" numFmtId="0">
      <sharedItems/>
    </cacheField>
    <cacheField name="Hakim Anggota_3" numFmtId="0">
      <sharedItems containsBlank="1"/>
    </cacheField>
    <cacheField name="Hakim Anggota_4" numFmtId="0">
      <sharedItems containsBlank="1"/>
    </cacheField>
    <cacheField name="Status_Hakim Ketua_1" numFmtId="0">
      <sharedItems/>
    </cacheField>
    <cacheField name="Status_Hakim Anggota_1" numFmtId="0">
      <sharedItems/>
    </cacheField>
    <cacheField name="Status_Hakim Anggota_2" numFmtId="0">
      <sharedItems/>
    </cacheField>
    <cacheField name="Status_Hakim Anggota_3" numFmtId="0">
      <sharedItems/>
    </cacheField>
    <cacheField name="Status_Hakim Anggota_4" numFmtId="0">
      <sharedItems/>
    </cacheField>
    <cacheField name="panel_size" numFmtId="0">
      <sharedItems containsSemiMixedTypes="0" containsString="0" containsNumber="1" containsInteger="1" minValue="3" maxValue="5" count="2">
        <n v="3"/>
        <n v="5"/>
      </sharedItems>
    </cacheField>
    <cacheField name="count_karir" numFmtId="0">
      <sharedItems containsSemiMixedTypes="0" containsString="0" containsNumber="1" containsInteger="1" minValue="1" maxValue="4"/>
    </cacheField>
    <cacheField name="count_adhoc" numFmtId="0">
      <sharedItems containsSemiMixedTypes="0" containsString="0" containsNumber="1" containsInteger="1" minValue="0" maxValue="3" count="4">
        <n v="2"/>
        <n v="1"/>
        <n v="3"/>
        <n v="0"/>
      </sharedItems>
    </cacheField>
    <cacheField name="pct_adhoc" numFmtId="10">
      <sharedItems containsSemiMixedTypes="0" containsString="0" containsNumber="1" minValue="0" maxValue="0.66666666666666663"/>
    </cacheField>
    <cacheField name="majority_adhoc" numFmtId="1">
      <sharedItems containsSemiMixedTypes="0" containsString="0" containsNumber="1" containsInteger="1" minValue="0" maxValue="1"/>
    </cacheField>
    <cacheField name="Jaksa_1" numFmtId="0">
      <sharedItems/>
    </cacheField>
    <cacheField name="Jaksa_2" numFmtId="0">
      <sharedItems containsBlank="1"/>
    </cacheField>
    <cacheField name="Jaksa_3" numFmtId="0">
      <sharedItems containsBlank="1"/>
    </cacheField>
    <cacheField name="Jaksa_4" numFmtId="0">
      <sharedItems containsBlank="1"/>
    </cacheField>
    <cacheField name="Jaksa_5" numFmtId="0">
      <sharedItems containsBlank="1"/>
    </cacheField>
    <cacheField name="Jaksa_6" numFmtId="0">
      <sharedItems containsBlank="1"/>
    </cacheField>
    <cacheField name="Jaksa_7" numFmtId="0">
      <sharedItems containsBlank="1"/>
    </cacheField>
    <cacheField name="Jaksa_8" numFmtId="0">
      <sharedItems containsBlank="1"/>
    </cacheField>
    <cacheField name="Jaksa_9" numFmtId="0">
      <sharedItems containsBlank="1"/>
    </cacheField>
    <cacheField name="Jaksa_10" numFmtId="0">
      <sharedItems containsBlank="1"/>
    </cacheField>
    <cacheField name="Jaksa_11" numFmtId="0">
      <sharedItems containsBlank="1"/>
    </cacheField>
    <cacheField name="Jaksa_12" numFmtId="0">
      <sharedItems containsBlank="1"/>
    </cacheField>
    <cacheField name="Jumlah Jaksa" numFmtId="0">
      <sharedItems containsSemiMixedTypes="0" containsString="0" containsNumber="1" containsInteger="1" minValue="1" maxValue="12"/>
    </cacheField>
    <cacheField name="Panitera_1" numFmtId="0">
      <sharedItems/>
    </cacheField>
    <cacheField name="Panitera_2" numFmtId="0">
      <sharedItems containsBlank="1"/>
    </cacheField>
    <cacheField name="Panitera_3" numFmtId="0">
      <sharedItems containsBlank="1"/>
    </cacheField>
    <cacheField name="jumlah panitera" numFmtId="0">
      <sharedItems containsSemiMixedTypes="0" containsString="0" containsNumber="1" containsInteger="1" minValue="1" maxValue="3"/>
    </cacheField>
    <cacheField name="remove" numFmtId="0">
      <sharedItems containsString="0" containsBlank="1" containsNumber="1" containsInteger="1" minValue="1" maxValue="1" count="2">
        <m/>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5">
  <r>
    <s v="00001/PID.B/TPKOR/2011/PN.JKT.PST"/>
    <n v="0"/>
    <n v="0"/>
    <n v="0"/>
    <n v="0"/>
    <n v="0"/>
    <s v="MIEKE HENRIETT BAMBANG"/>
    <d v="2011-01-18T00:00:00"/>
    <x v="0"/>
    <s v="Minutasi"/>
    <n v="34"/>
    <s v="PASAL : 21 UU R.I No.31/ 1999 JO UU R.I No.20/ 2001 ATAU PASAL : 231 KUHP "/>
    <n v="1"/>
    <s v="MENGADILI : _x000a_ 1. Menyatakan keberatan Tim Penasehat Hukum Terdakwa Mieke Henriett Bambang diterima untuk seluruhnya. _x000a_ 2. Menyatakan Surat Dakwaan Penuntut Umum pada Kejaksaan Negeri Jakarta Pusat Nomor Register Perkara : PDS-01/Fp/01/2011 tanggal 24 Januari 2011 batal demi hukum. _x000a_ 3. Mengembalikan berkas perkara ini kepada Penuntut Umum kepada Kejaksaan Negeri Jakarta Pusat. _x000a_ 4. Memerintahkan melepaskan terdakwa dari dalam tahanan segera setelah putusan ini diucapkan. _x000a_ 5. Membebankan biaya perkara ini sebesar Rp.5000,00 (lima ribu rupiah) kepada Negara. _x000a_"/>
    <s v="Selasa, 19 Apr. 2011"/>
    <s v="Senin, 21 Feb. 2011"/>
    <s v="HERDI AGUSTEN, SH.MHUM"/>
    <s v="I MADE HENDRA KUSUMA,S.H."/>
    <s v="HENDRA YOSPIN,SH."/>
    <m/>
    <m/>
    <s v="KARIR"/>
    <s v="ADHOC"/>
    <s v="ADHOC"/>
    <s v=""/>
    <s v=""/>
    <x v="0"/>
    <n v="1"/>
    <x v="0"/>
    <n v="0.66666666666666663"/>
    <n v="1"/>
    <s v="SYAHROLI, SH"/>
    <s v="DAVID ROZI, SH"/>
    <s v="ASEP KURNIAWAN CAKRAPUTRA, SH"/>
    <s v="ROLAND H HUTAHEAN, SH"/>
    <s v="YUSUF DARMA PUTRA, SH"/>
    <s v="YON YUVIARSO, SH"/>
    <m/>
    <m/>
    <m/>
    <m/>
    <m/>
    <m/>
    <n v="6"/>
    <s v="ROMA SIALLAGAN, SH."/>
    <s v="RUSTIANI, SH"/>
    <m/>
    <n v="2"/>
    <x v="0"/>
  </r>
  <r>
    <s v="00001/PID.B/TPKOR/2012/PN.JKT.PST"/>
    <n v="1"/>
    <n v="50000000"/>
    <n v="0.25"/>
    <n v="0"/>
    <n v="0"/>
    <s v="SUMUDI KARTONO"/>
    <d v="2012-01-04T00:00:00"/>
    <x v="1"/>
    <s v="Minutasi"/>
    <n v="119"/>
    <s v="KESATU : Pasal 2 (1) jo. Pasal 18 (1) b UU No.31/1999 jo. UU No.20/2001 jo. Pasal 55 (1) ke-1 KUHP.   KEDUA : Pasal 3 jo. Pasal 18 (1) b UU No.31/1999 jo. Pasal 20/2001 jo. Pasal 55 (1) ke-1 KUHP "/>
    <n v="2"/>
    <s v="MENGADILI : _x000a_   _x000a_ 1. Menyatakan terdakwa Ir.Sumudi Kartono,SP.1 tersebut diatas terbukti secara sah dan meyakinkan bersalah melakukan tindak pidana korupsi sebagaimana dalam Dakwaan Kedua Pasal 3 UU No.31/1999 jo. UU No.20/2001 jo. Pasal 55 (1) ke-1 KUHP. _x000a_ 2. Menjtuhkan pidana oleh karena itu kepada terdakwa dengan pidana penjara selama 1 (satu) tahun dan pidana denda Rp.50.000.000,- (lima puluh juta rupiah) dengan ketentuan apabila denda tidak dibayar diganti pidana kurungan selama 3 (tiga) bulan. _x000a_ 3. Menetapkan masa penahanan yang dijalankan terdakwa dikurangkan sepenuhnya dari pidana yang dijatuhkan. _x000a_ 4.Menetapkan Terdakwa tetap ditahan. _x000a_ 5. Menetapkan barang bukti digunakan dalam perkara lain. _x000a_ 6. Menghukum terdakwa membayar biaya perkara Rp.10.000,- (sepuluh ribu rupiah)"/>
    <s v="Selasa, 19 Jun. 2012"/>
    <s v="Rabu, 02 Mei 2012"/>
    <s v="HERDI AGUSTEN, SH.MHUM"/>
    <s v="Anwar,SH."/>
    <s v="Ugo,SH."/>
    <m/>
    <m/>
    <s v="KARIR"/>
    <s v="ADHOC"/>
    <s v="ADHOC"/>
    <s v=""/>
    <s v=""/>
    <x v="0"/>
    <n v="1"/>
    <x v="0"/>
    <n v="0.66666666666666663"/>
    <n v="1"/>
    <s v="UUNG ABDUL SYAKUR"/>
    <m/>
    <m/>
    <m/>
    <m/>
    <m/>
    <m/>
    <m/>
    <m/>
    <m/>
    <m/>
    <m/>
    <n v="1"/>
    <s v="DJOKO SANTOSO, SH"/>
    <s v="HARTANTO, SH"/>
    <m/>
    <n v="2"/>
    <x v="0"/>
  </r>
  <r>
    <s v="00002/PID.B/TPKOR/2011/PN.JKT.PST"/>
    <n v="2.5"/>
    <n v="50000000"/>
    <n v="0.5"/>
    <n v="387081300"/>
    <n v="0.5"/>
    <s v="ENDANG ABDULLAH K"/>
    <d v="2011-01-26T00:00:00"/>
    <x v="0"/>
    <s v="Minutasi"/>
    <n v="82"/>
    <s v="PASAL : 2 AYAT (1) JO PASAL 18 UU R.I No.31/ TAHUN 1999 TENTANG PEMBERANTASAN TPKOR SEBAGAIMANA TELAH DIUBAH DENGAN UU R.I No.20/2001 TENTANG PEMBERANTASAN TPKOR JO PASAL 65 AYAT (1) KUHP"/>
    <n v="1"/>
    <s v="MENGADILI : _x000a_ 1. Menyatakan Terdakwa Drs.Endang Abdullah Karta W, terbukti secara sah dan meyakinkan bersalah melakukan TIPIKOR. _x000a_ 2. Menjatuhkan pidana oleh karenanya terhadap Terdakwa Endang Abdullah Karta W, dengan pidana penjara selama 2 (dua) tahun 6 (enam) bulan dan denda sebesar Rp.50.000.000,- (lima puluh juta rupiah) apabila denda tersebut tidak dibayar, diganti dengan pidana kurungan selama 6 (enam) bulan. _x000a_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_x000a_ 4. Menetapkan masa penahanan sementara yang telah dijalankan oleh terdakwa Endang Abdullah Karta W, dikurangkan seluruhnya dari pidana yang dijatuhkan. _x000a_ 5. Memerintahkan agar barang bukti berupa : Poin 1 sampai dengan Poin 62, dikembalikan kepada saksi Rahma Pratiwi (UPKMK) _x000a_ 6. Membebankan kepada Terdakwa Endang Abdullah Karta W, untuk membayar biaya perkara sebesar Rp.5000,- (lima ribu rupiah)."/>
    <s v="Senin, 13 Jun. 2011"/>
    <s v="Senin, 18 Apr. 2011"/>
    <s v="JUPRIYADI, SH.MHUM"/>
    <s v="Anwar,SH."/>
    <s v="Ugo,SH."/>
    <m/>
    <m/>
    <s v="KARIR"/>
    <s v="ADHOC"/>
    <s v="ADHOC"/>
    <s v=""/>
    <s v=""/>
    <x v="0"/>
    <n v="1"/>
    <x v="0"/>
    <n v="0.66666666666666663"/>
    <n v="1"/>
    <s v="BIMO BUDI HARTONO, SH"/>
    <s v="ROLAND H HUTAHEAN, SH"/>
    <s v="TEGUH SUHENDRO, SH"/>
    <s v="YUSUF DARMA PUTRA, SH"/>
    <s v="HARSINI, SH"/>
    <s v="YON YUVIARSO, SH"/>
    <m/>
    <m/>
    <m/>
    <m/>
    <m/>
    <m/>
    <n v="6"/>
    <s v="ROMA SIALLAGAN, SH."/>
    <s v="RUSTIANI, SH"/>
    <m/>
    <n v="2"/>
    <x v="0"/>
  </r>
  <r>
    <s v="00002/PID.B/TPKOR/2012/PN.JKT.PST"/>
    <n v="1.25"/>
    <n v="50000000"/>
    <n v="0.25"/>
    <n v="0"/>
    <n v="0"/>
    <s v="BAMBANG TURYONO"/>
    <d v="2012-01-04T00:00:00"/>
    <x v="1"/>
    <s v="Minutasi"/>
    <n v="131"/>
    <s v="KESATU : Pasal 2 (1) jo. Pasal 18 (1) huruf b UU No.31/1999 jo. UU No.20/2001 jo. Pasal 55 (1) ke-1 KUHP   KEDUA : Pasal Pasal 3 jo. Pasal 18 (1) huruf b UU No.31/1999 jo. UU No.20/2001 jo. Pasal 55 (1) ke-1 KUHP "/>
    <n v="2"/>
    <s v="MENGADILI: _x000a_ 1. Menyatakan terdakwa Bambang Turyono bin Sihono Hardimartojo terbukti secara sah dan meyakinkan bersalah melakukan tindak pidana korupsi secara bersama-sama. _x000a_ 2. Menjatuhkan pidana terhadap terdakwa dengan pidana penjara selama 1 (satu) tahun 3 (tiga) bulan dan membayar denda Rp.50.000.000,- (lima puluh juta rupiah) dengan perintah apabila denda tersebut tidak dibayar maka diganti dengan pidana kurungan selama 3 (tiga) bulan. _x000a_ 3. Menyatakan lamanya terdakwa dikurangkan segenapnya dari pidana yang dijatuhkan. _x000a_ 4. Menetapkan agar terdakwa tetap ditahan. _x000a_ 5. Membebaskan terdakwa untuk membayar uang pengganti. _x000a_ 6. Menetapkan barang bukti dirampas oleh negara dan sejumlah Rp.3.991.095.464,- dikembalikan kepada terdakwa. _x000a_ 7. Menghukum terdakwa membayar biaya perkara sebesar Rp.10.000,- "/>
    <s v="Selasa, 12 Jun. 2012"/>
    <s v="Senin, 14 Mei 2012"/>
    <s v="EKA BUDHI PRIJANTA, SH.MH"/>
    <s v="Slamet Subagyo,SH."/>
    <s v="SOFIALDI"/>
    <m/>
    <m/>
    <s v="KARIR"/>
    <s v="ADHOC"/>
    <s v="ADHOC"/>
    <s v=""/>
    <s v=""/>
    <x v="0"/>
    <n v="1"/>
    <x v="0"/>
    <n v="0.66666666666666663"/>
    <n v="1"/>
    <s v="TEGUH WARDOYO"/>
    <m/>
    <m/>
    <m/>
    <m/>
    <m/>
    <m/>
    <m/>
    <m/>
    <m/>
    <m/>
    <m/>
    <n v="1"/>
    <s v="SRI TASLIHIYAH, SH."/>
    <s v="WIJI ASTUTI"/>
    <m/>
    <n v="2"/>
    <x v="0"/>
  </r>
  <r>
    <s v="00003/PID.B/TPKOR/2011/PN.JKT.PST"/>
    <n v="4.5"/>
    <n v="200000000"/>
    <n v="0.25"/>
    <n v="10818452145"/>
    <n v="3"/>
    <s v="CEP RUHYAT"/>
    <d v="2011-02-09T00:00:00"/>
    <x v="0"/>
    <s v="Minutasi"/>
    <n v="139"/>
    <s v="PASAL : 2 AYAT (1) JO PASAL 18 UU No.31 TAHUN 1999 TENTANG PEMBERANTASAN TPKOR SEBAGAIMANA TELAH DIUBAH DAN DI TAMBAH DENGAN  UU NO.20 TAHUN 2001 TENTANG PERUBAHAN ATAS UU No.31 TAHUN 1999 TENTANG PEMBERANTASAN TINDAK PIDANA KORUPSI JO PASAL 55 AYAT (1) KE-1 KUHP JO PASAL 65 AYAT (1) KUHP"/>
    <n v="1"/>
    <s v="MENGADILI : _x000a_   _x000a_ 1. Menyatakan Terdakwa Cep Ruhyat telah terbukti secara sah dan meyakinkan bersalah melakukan &quot;tindak pidana korupsi secara bersama-sama&quot;. _x000a_ 2. Menjatuhkan pidana kepada Terdakwa dengan pidana penjara 4 (empat) tahun dan 6 (enam) bulan dan pidana denda Rp.200.000.000,- (dua ratus juta rupiah) subsidair pidana kurungan selama 3 (tiga) bulan. _x000a_ 3. Menetapkan agar lamanya terdakwa ditahan dikurangi seluruhnya dari pidana yang dijatuhkan. _x000a_ 4. Memerintahkan agar Terdakwa tetap berada dalam tahanan. _x000a_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_x000a_ 6. Memerintahkan agar barang bukti dirampas untuk negara. _x000a_ 7. Membebankan kepada Terdakwa untuk membayar biaya perkara sebesar Rp.10.000,- (sepuluh ribu rupiah)"/>
    <s v="Kamis, 25 Agu. 2011"/>
    <s v="Selasa, 28 Jun. 2011"/>
    <s v="NANI INDRAWATI,SH.MHUM"/>
    <s v="Ahmad Linoh,SH."/>
    <s v="SOFIALDI"/>
    <m/>
    <m/>
    <s v="KARIR"/>
    <s v="ADHOC"/>
    <s v="ADHOC"/>
    <s v=""/>
    <s v=""/>
    <x v="0"/>
    <n v="1"/>
    <x v="0"/>
    <n v="0.66666666666666663"/>
    <n v="1"/>
    <s v="DWI ARIES, SH"/>
    <s v="SUDARTA, SH.MH"/>
    <s v="MALINO P, SH"/>
    <s v="JAYA P, SH"/>
    <m/>
    <m/>
    <m/>
    <m/>
    <m/>
    <m/>
    <m/>
    <m/>
    <n v="4"/>
    <s v="HARTANTO, SH"/>
    <s v="SUAEB. SH"/>
    <m/>
    <n v="2"/>
    <x v="0"/>
  </r>
  <r>
    <s v="00003/PID.B/TPKOR/2012/PN.JKT.PST"/>
    <n v="1"/>
    <n v="50000000"/>
    <n v="0.25"/>
    <n v="30000000"/>
    <n v="0.16666666666666699"/>
    <s v="SARDJONO"/>
    <d v="2012-01-10T00:00:00"/>
    <x v="1"/>
    <s v="Minutasi"/>
    <n v="78"/>
    <s v="KESATU : Pasal 2 (1) jo. Pasal 18 UU Nomor 31/1999 jo. UU Nomor 20/2001 jo. Pasal 55 (1) ke-1 KUHP   KEDUA : Pasal 3 jo. Pasal 18 UU Nomor 31/1999 jo. UU Nomor 20/2001 jo. Pasal 55 (1) ke-1 KUHP "/>
    <n v="2"/>
    <s v="MENGADILI : _x000a_ 1. Menyatakan terdakwa Sardjono terbukti sah dan meyakinkan bersalah melakukan Tindak Pidana Korupsi sebagaimana dalam Dakwaan Kedua. _x000a_ 2. Menjatuhkan pidana penjara kepada terdakwa selama 1 (satu) tahun. _x000a_ 3. Menjatuhkan pidana denda Rp.50.000.000,-, apabila denda tidak dibayar diganti dengan pidana kurungan selama 3 (tiga) bulan. _x000a_ 4. Menghukum terdakwa membayar uang pengganti sebesar Rp.30.000.000,-, apabila tidak dibayar dalam 1 bulan, maka terdakwa dikenakan pidana penjara selama 2 (dua) bulan. _x000a_ 5. Menetapkan masa penahanan terdakwa dikurangkan seluruhnya dari jumlah pidana yang dijatuhkan. _x000a_ 6. Memerintahkan terdakwa tetap berada dalam tahanan. _x000a_ 7. Menyatakan barang bukti digunakan dalam perkara lain. _x000a_ 8. Membebankan baiaya perkara Rp.5000,-"/>
    <s v="Senin, 07 Mei 2012"/>
    <s v="Rabu, 28 Mar. 2012"/>
    <s v="DR. MARSUDIN NAINGGOLAN, SH.MH"/>
    <s v="JOKO SUBAGYO"/>
    <s v="I MADE HENDRA KUSUMA,S.H."/>
    <m/>
    <m/>
    <s v="KARIR"/>
    <s v="ADHOC"/>
    <s v="ADHOC"/>
    <s v=""/>
    <s v=""/>
    <x v="0"/>
    <n v="1"/>
    <x v="0"/>
    <n v="0.66666666666666663"/>
    <n v="1"/>
    <s v="ERI YUDIANTO"/>
    <m/>
    <m/>
    <m/>
    <m/>
    <m/>
    <m/>
    <m/>
    <m/>
    <m/>
    <m/>
    <m/>
    <n v="1"/>
    <s v="WIDI ASTUTI, SH"/>
    <s v="WIJI ASTUTI"/>
    <m/>
    <n v="2"/>
    <x v="0"/>
  </r>
  <r>
    <s v="00004/PID.B/TPKOR/2011/PN.JKT.PST"/>
    <n v="2"/>
    <n v="50000000"/>
    <n v="0.25"/>
    <n v="0"/>
    <n v="0"/>
    <s v="ABD MA'RUF"/>
    <d v="2011-02-16T00:00:00"/>
    <x v="0"/>
    <s v="Minutasi"/>
    <n v="139"/>
    <s v="PASAL : 2 (1) JO PASAL 18 (1)B UU R.I No.31/ 1999 TENTANG PEMBERANTASAN  TPKOR SEBAGAIMANA TELAH DIUBAH UU No.20/2001 TENTANG PERUBAHAN ATAS UU No.31/ 1999 TENTANG PEMBERANTASAN TPKOR JO PASAL 55 (1) KE-1 KUHP JO PASAL 64 (1) KUHP"/>
    <n v="1"/>
    <s v="mengadili _x000a_ 1. menyatakan terdakwa terbukti secara sah dan meyakinkan bersalah melakukan tndak pidana korupsi secara bersama sama;"/>
    <s v="Selasa, 06 Sep. 2011"/>
    <s v="Selasa, 05 Jul. 2011"/>
    <s v="TJOKORDA RAI SUWAMBA, SH"/>
    <s v="Anwar,SH."/>
    <s v="Ugo,SH."/>
    <m/>
    <m/>
    <s v="KARIR"/>
    <s v="ADHOC"/>
    <s v="ADHOC"/>
    <s v=""/>
    <s v=""/>
    <x v="0"/>
    <n v="1"/>
    <x v="0"/>
    <n v="0.66666666666666663"/>
    <n v="1"/>
    <s v="MUHAMAD SUMARTONO, SH"/>
    <s v="SLAMET RIYADI, SH"/>
    <s v="SUWANDA, SH"/>
    <m/>
    <m/>
    <m/>
    <m/>
    <m/>
    <m/>
    <m/>
    <m/>
    <m/>
    <n v="3"/>
    <s v="HARTANTO, SH"/>
    <s v="WIDI ASTUTI, SH"/>
    <m/>
    <n v="2"/>
    <x v="0"/>
  </r>
  <r>
    <s v="00004/PID.B/TPKOR/2012/PN.JKT.PST"/>
    <n v="2.4166666666666701"/>
    <n v="50000000"/>
    <n v="8.3333333333333301E-2"/>
    <n v="0"/>
    <n v="0"/>
    <s v="ROHMATULLOH"/>
    <d v="2012-01-19T00:00:00"/>
    <x v="1"/>
    <s v="Minutasi"/>
    <n v="90"/>
    <s v="PERTAMA : Pasal 3 jo. Pasal 18 UU Nomor 31/1999 jo. UU Nomor 20/2001 jo. Pasal 64 (1) KUHP KEDUA : Pasal 2 (1) jo. Pasal 18 UU Nomor 31/1999 jo. UU Nomor 20/2001 jo. Pasal 64 (1) KUHP "/>
    <n v="2"/>
    <s v="MENGADILI : _x000a_ 1. Menyatakan terdakwa Rohmatullah terbukti sah dan meyakinkan bersalah melakukan tindak pidana korupsi secara berlanjut sebagimana diatur dan diancam pidana dalam dakwaa kesatu. _x000a_ 2. Menjatuhkan pidana terhadap terdkwa dengan pidana penjara selama 2 tahun 5 bulan dan denda 50.000.000,-. apabila denda tidak dibayar diganti pidana penjara selama 1 bulan. _x000a_ 3. Menetapkan masa penahanan yang dijalankan terdakwa dikurangkan seluruhnya dari pidana yang dijatuhkan. _x000a_ 4. Menetapkan agar terdakwa tetap ditahan _x000a_ 5. Menyatakan barang bukti No. 1-18 dikembalikan kepada PT. Merpati Nusantara Airlines, No.19-23 dikembalikan kepada terdakwa. _x000a_ 6. Membebankan kepada terdakwa biaya perkara Rp. 10.000."/>
    <s v="Senin, 31 Des. 2012"/>
    <s v="Rabu, 18 Apr. 2012"/>
    <s v="SUJATMIKO, SH. MH"/>
    <s v="HENDRA YOSPIN,SH."/>
    <s v="ALEXANDER MARWATA, AK. SH. CFE."/>
    <m/>
    <m/>
    <s v="KARIR"/>
    <s v="ADHOC"/>
    <s v="ADHOC"/>
    <s v=""/>
    <s v=""/>
    <x v="0"/>
    <n v="1"/>
    <x v="0"/>
    <n v="0.66666666666666663"/>
    <n v="1"/>
    <s v="ROLAND S. HUTAHAEAN"/>
    <m/>
    <m/>
    <m/>
    <m/>
    <m/>
    <m/>
    <m/>
    <m/>
    <m/>
    <m/>
    <m/>
    <n v="1"/>
    <s v="FATONI, SH"/>
    <s v="HARTANTO, SH"/>
    <m/>
    <n v="2"/>
    <x v="0"/>
  </r>
  <r>
    <s v="00005/PID.B/TPKOR/2011/PN.JKT.PST"/>
    <n v="5"/>
    <n v="250000000"/>
    <n v="0.5"/>
    <n v="0"/>
    <n v="0"/>
    <s v="ARY MULADI"/>
    <d v="2011-02-16T00:00:00"/>
    <x v="0"/>
    <s v="Minutasi"/>
    <n v="111"/>
    <s v="PASAL :  15 JO PASAL 5 AYAT (1)A UU R.I No.31/ 1999 TENTANG PEMBERANTASAN TPKOR SEBAGAIMANA TELAH DIUBAH DENGAN UURI No.20/ 2001 TENTANG PERUBAHAN  TPKOR"/>
    <n v="1"/>
    <s v="MENGADILI: _x000a_   _x000a_ 1. Menyatakan terdakwa Ary Muladi dengan identitas sebagaimana tersebut diatas tidak terbukti secara sah dan meyakinkan bersalah melakukan tipikor sebagaimana didakwakan dalam dakwaan kedua. _x000a_ 2. Membebaskan oleh karenanya kepada Terdakwa dari dakwaan Kedua Penuntut Umum pada KPK tersebut. _x000a_ 3. Menyatakan Terdakwa telah terbukti secara sah dan melakukan Tipikor sebagaimana didakwakan dalam dalam dakwaan kesatu. _x000a_ 4. Menjatuhkan pidana oleh karenanya terhadap Terdakwa tersebut dengan Pidana penjara 5 (lima) tahun dan pidana denda sebesar Rp.250.000.000,- (dua ratus lima puluh juta rupiah) dengan ketentuan apabila denda tidak dibayar akan diganti dengan pidana kurungan selama 6 (enam) bulan. _x000a_ 5. Menetapkan masa penahanan yang telah dijalani Terdakwa dikurangi seluruhnya dari pidana yang dijatuhkan. _x000a_ 6. Menetapkan Terdakwa tetap berada dalam tahanan. _x000a_ 7. Memerintahkan agar barang bukti tetap terlampir dalam berkas perkara. _x000a_ 8. Membebankan kepada Terdakwa biaya perkara sebesar Rp.10.000,- (sepuluh ribu rupiah)."/>
    <s v="Senin, 22 Agu. 2011"/>
    <s v="Selasa, 07 Jun. 2011"/>
    <s v="NANI INDRAWATI,SH.MHUM"/>
    <s v="Slamet Subagyo,SH."/>
    <s v="SOFIALDI"/>
    <m/>
    <m/>
    <s v="KARIR"/>
    <s v="ADHOC"/>
    <s v="ADHOC"/>
    <s v=""/>
    <s v=""/>
    <x v="0"/>
    <n v="1"/>
    <x v="0"/>
    <n v="0.66666666666666663"/>
    <n v="1"/>
    <s v="SUWARJI, SH"/>
    <s v="KADEK WIRADANA, SH"/>
    <s v="EDY HARTOYO, SH"/>
    <s v="ANANG SUPRIATNA, SH"/>
    <m/>
    <m/>
    <m/>
    <m/>
    <m/>
    <m/>
    <m/>
    <m/>
    <n v="4"/>
    <s v="HARTANTO, SH"/>
    <s v="WIDI ASTUTI, SH"/>
    <m/>
    <n v="2"/>
    <x v="0"/>
  </r>
  <r>
    <s v="00005/PID.B/TPKOR/2012/PN.JKT.PST"/>
    <n v="4.5"/>
    <n v="150000000"/>
    <n v="0.25"/>
    <n v="0"/>
    <n v="0"/>
    <s v="ANANG SUSANTO"/>
    <d v="2012-01-26T00:00:00"/>
    <x v="1"/>
    <s v="Minutasi"/>
    <n v="137"/>
    <s v="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
    <n v="5"/>
    <s v="MENGADILI : _x000a_ 1. Menyatakan terdakwa Anang Susanto terbukti secara sah dan meyakinkan bersalah melakukan tindak pidana korupsi dan pencucian uang sebagaimana dalam Dakwaan Kesatu. _x000a_ 2. Menjatuhkan pidana oleh karenanya pidana penjara selama 4 (empat) tahun 6 (enam) bulan dan denda Rp.150.000.000,-, apabila denda tidak dibayar diganti pidana kurungan 3 (tiga) bulan. _x000a_ 3. Menetapkan agar masa penahanan yang telah dijalankan terdakwa dikurangkan sepenuhnya dari pidana yang dijatuhkan. _x000a_ 4. Memerintahkan agar terdakwa tetap ditahan. _x000a_ 5. Memerintahkan agar barang bukti tetap terlampir dalam berkas perkara. _x000a_ 6. Membebankan kepada terdakwa biaya perkara Rp.10.000,-"/>
    <s v="Selasa, 24 Jul. 2012"/>
    <s v="Senin, 11 Jun. 2012"/>
    <s v="Suhartoyo, SH. MH."/>
    <s v="Anwar,SH."/>
    <s v="Ugo,SH."/>
    <m/>
    <m/>
    <s v="KARIR"/>
    <s v="ADHOC"/>
    <s v="ADHOC"/>
    <s v=""/>
    <s v=""/>
    <x v="0"/>
    <n v="1"/>
    <x v="0"/>
    <n v="0.66666666666666663"/>
    <n v="1"/>
    <s v="SYAHROLI"/>
    <m/>
    <m/>
    <m/>
    <m/>
    <m/>
    <m/>
    <m/>
    <m/>
    <m/>
    <m/>
    <m/>
    <n v="1"/>
    <s v="WIDI ASTUTI, SH"/>
    <s v="WIJI ASTUTI"/>
    <m/>
    <n v="2"/>
    <x v="0"/>
  </r>
  <r>
    <s v="00006/PID.B/TPKOR/2011/PN.JKT.PST"/>
    <n v="0"/>
    <n v="0"/>
    <n v="0"/>
    <n v="0"/>
    <n v="0"/>
    <s v="ARIS PRANATA"/>
    <d v="2011-03-01T00:00:00"/>
    <x v="0"/>
    <s v="Minutasi"/>
    <n v="29"/>
    <s v="KESATU : Psl.2 (1) jo. Psl.18 d UU No.31/1999 ttg Pemberantasan Tipikor sebagaimana diubah dengan UU No.20/2001 ttg perubahan atas UU No.31/1999 ttg Pemberantasan Tipikor jo. Psl 55 (1) ke-1 KUHP. KEDUA : Psl.3 jo.Psl.18 d UU No.31/1999 sebagaimana diubah dengan UU No.20/2001 jo. Psl.55 (1) ke-1 KUHP "/>
    <n v="2"/>
    <s v="MENGADILI : _x000a_ 1. Menyatakan keberatan Tim Penasehat Hukum terdakwa Ir. Aris Pranata diterima untuk seluruhnya. _x000a_ 2. Menyatakan surat dakwaan Penuntut Umum pada Kejaksaan Negeri Jakarta Pusat Nomor Reg. PRK : PDS-02/JKT.PST/02/2011 tanggal 21 Februari 2011 batal demi hukum. _x000a_ 3. Menyatakan Pengadilan Tindak Pidana Korupsi tidak berwenang mengadili perkara ini. _x000a_ 4. Mengembalikan berkasa perkara ini kepada Penuntut Umum pada Kejaksaan Negeri Jakarta Pusat. _x000a_ 5. Memerintahkan melepaskan Terdakwa dari tahanan kota Jakarta segera setelah putusan ini diucapkan. _x000a_ 6. Membebankan biaya perkara ini kepada negeara sebesar Rp.5000,- (Lima Ribu Rupiah)."/>
    <s v="Selasa, 31 Mei 2011"/>
    <s v="Rabu, 30 Mar. 2011"/>
    <s v="HERDI AGUSTEN, SH.MHUM"/>
    <s v="Andi Bachtiar, SH"/>
    <s v="I MADE HENDRA KUSUMA,S.H."/>
    <m/>
    <m/>
    <s v="KARIR"/>
    <s v="ADHOC"/>
    <s v="ADHOC"/>
    <s v=""/>
    <s v=""/>
    <x v="0"/>
    <n v="1"/>
    <x v="0"/>
    <n v="0.66666666666666663"/>
    <n v="1"/>
    <s v="ZAINUL ARIFIN"/>
    <s v="VICTOR A. SIDABUTAR"/>
    <s v="YUNI DARU"/>
    <s v="BUSTAMAN"/>
    <s v="HENDRO DEWANTO"/>
    <s v="ROLAND H HUTAHEAN, SH"/>
    <s v="YUSUF DARMA PUTRA, SH"/>
    <s v="YON YUVIARSO, SH"/>
    <m/>
    <m/>
    <m/>
    <m/>
    <n v="8"/>
    <s v="ROMA SIALLAGAN, SH."/>
    <m/>
    <m/>
    <n v="1"/>
    <x v="0"/>
  </r>
  <r>
    <s v="00006/PID.B/TPKOR/2012/PN.JKT.PST"/>
    <n v="2"/>
    <n v="100000000"/>
    <n v="0.25"/>
    <n v="0"/>
    <n v="0"/>
    <s v="MUNADI SUBRATA"/>
    <d v="2012-02-03T00:00:00"/>
    <x v="1"/>
    <s v="Minutasi"/>
    <n v="143"/>
    <s v="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
    <n v="4"/>
    <s v="MENGADILI : _x000a_ 1. Menyatakan terdakwa Munadi Subrata telah terbukti secara sah dan meyakinkan bersalah melakukan tindak pidana korupsi yang dilakukan bersama-sama sebagaimana dalam Dakwaan Kedua Primair. _x000a_ 2. Menjatuhkan pidana terhadap terdakwa dengan pidana penjara 2 (dua) tahun dan denda Rp.100.000.000,- Apabila denda tidak dibayar diganti pidana kurungan 3 (tiga)  bulan. _x000a_ 3. Memerintahkan masa penahanan yang dijalankan terdakwa dikurangkan seluruhnya dari jumlah pidana yang dijatuhkan. _x000a_ 4. Memerintahkan terdakwa tetap berada dalam tahanan. _x000a_ 5. Menetapkan barang bukti tetap terlapir dalam berkas perkara. _x000a_ 6. Membebankan terdakwa membayar biaya perkara Rp.10.000,-"/>
    <s v="Kamis, 05 Jul. 2012"/>
    <s v="Senin, 25 Jun. 2012"/>
    <s v="TITIK TEJANINGSIH"/>
    <s v="JOKO SUBAGYO"/>
    <s v="I MADE HENDRA KUSUMA,S.H."/>
    <m/>
    <m/>
    <s v="KARIR"/>
    <s v="ADHOC"/>
    <s v="ADHOC"/>
    <s v=""/>
    <s v=""/>
    <x v="0"/>
    <n v="1"/>
    <x v="0"/>
    <n v="0.66666666666666663"/>
    <n v="1"/>
    <s v="DEDIE TRI HARYADI"/>
    <m/>
    <m/>
    <m/>
    <m/>
    <m/>
    <m/>
    <m/>
    <m/>
    <m/>
    <m/>
    <m/>
    <n v="1"/>
    <s v="FATONI, SH"/>
    <s v="SUAEB. SH"/>
    <m/>
    <n v="2"/>
    <x v="0"/>
  </r>
  <r>
    <s v="00007/PID.B/TPKOR/2011/PN.JKT.PST"/>
    <n v="2.5"/>
    <n v="150000000"/>
    <n v="0.25"/>
    <n v="0"/>
    <n v="0"/>
    <s v="SYAMSUL ARIFIN"/>
    <d v="2011-03-03T00:00:00"/>
    <x v="0"/>
    <s v="Minutasi"/>
    <n v="165"/>
    <s v="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
    <n v="2"/>
    <s v="MENGADILI : _x000a_   _x000a_ 1.  Menyatakan terdakwa H. Syamsul Arifin, SE terbukti secara sah dan meyakinkan bersalah melakukan tipikor. _x000a_ 2. Menjatuhkan pidana terhadap terdakwa dengan pidana penjara 2 (dua) tahun dan 6 (enam) bulan dan denda Rp.150.000.000,- (seratus lima puluh juta rupiah), dengan ketentuan apabila denda tidak dibayar maka diganti dengan pidana kurungan 3 (tiga) bulan. _x000a_ 3. Menetapkan masa penahanan yang telah dijalankan terdakwa dikurangkan seluruhnya dari jumlah pidana yang dijatuhkan. _x000a_ 4. Menetapkan agar Terdakwa tetap berada dalam tahanan. _x000a_ 5. Memerintahkan agar barang sitaan dikembalikan dimana barang tersebut disita. _x000a_ 6. Memerintahkan agar barang bukti terlampir dalam berkas perkara. _x000a_ 7.Menetapkan terdakwa membayar biaya perkara Rp.10.000,- (sepuluh ribu rupiah)"/>
    <s v="Senin, 19 Des. 2011"/>
    <s v="Senin, 15 Agu. 2011"/>
    <s v="TJOKORDA RAI SUWAMBA, SH"/>
    <s v="JUPRIYADI, SH.MHUM"/>
    <s v="Anwar,SH."/>
    <m/>
    <m/>
    <s v="KARIR"/>
    <s v="KARIR"/>
    <s v="ADHOC"/>
    <s v=""/>
    <s v=""/>
    <x v="0"/>
    <n v="2"/>
    <x v="1"/>
    <n v="0.33333333333333331"/>
    <n v="0"/>
    <s v="CHATARINA MULIANA SH,SE,MH"/>
    <s v="MUHIBUDIN SH,MH"/>
    <s v="RISMA ANSYARI, SH"/>
    <s v="AFNI CAROLINA SH,MH"/>
    <m/>
    <m/>
    <m/>
    <m/>
    <m/>
    <m/>
    <m/>
    <m/>
    <n v="4"/>
    <s v="ROMA SIALLAGAN, SH."/>
    <s v="RUSTIANI, SH"/>
    <m/>
    <n v="2"/>
    <x v="0"/>
  </r>
  <r>
    <s v="00007/PID.B/TPKOR/2012/PN.JKT.PST"/>
    <n v="2"/>
    <n v="50000000"/>
    <n v="8.3333333333333301E-2"/>
    <n v="364688940"/>
    <n v="0"/>
    <s v="MUHAMMMAD NAGUIB"/>
    <d v="2012-02-03T00:00:00"/>
    <x v="1"/>
    <s v="Minutasi"/>
    <n v="139"/>
    <s v="PERTAMA :  Pasal 2 (1) jo. Pasal 18 UU No.31/1999 jo. UU No.20/2001 jo. Pasal 55 (1) ke-1 KUHP. KEDUA :  Pasal 3 jo. Pasal 18 UU No.31/1999 jo. Pasal 20/2001 jo. Pasal 55 (1) ke-1 KUHP."/>
    <n v="2"/>
    <s v="MENGADILI : _x000a_ 1. Menyatakan terdakwa Muhammad Naguib terbukti secara sah dan meyakinkan bersalah melakukan tindak pidana korupsi sebagaimana didakwakan dalam Dakwaan Kedua Penuntut Umum _x000a_ 2.Menjatuhkan pidana terhadap terdakwa dengan pidana penjara 2 tahun dan denda Rp.50.000.000,- Apabila denda tidak dibayar diganti pidana kurungan selama 1 bulan. _x000a_ 3. Menetapkan masa penahanan kota yang dijalankan terdakwa dikurangkan sepenuhnya dari pidana yang dijatuhkan. _x000a_ 4. Menetapkan terdakwa tetap dalam tahanan kota. _x000a_ 5. Memerintahkan barang bukti dipergunakan dalam perkara lain dan uang tunai Rp.364.688.940,- dirampas untuk negara. _x000a_ 6. Membebankan terdakwa membayar biaya perkara Rp.10.000,-"/>
    <s v="Rabu, 03 Okt. 2012"/>
    <s v="Kamis, 21 Jun. 2012"/>
    <s v="Tatik Hadiyanti, SH. MH."/>
    <s v="Slamet Subagyo,SH."/>
    <s v="SOFIALDI"/>
    <m/>
    <m/>
    <s v="KARIR"/>
    <s v="ADHOC"/>
    <s v="ADHOC"/>
    <s v=""/>
    <s v=""/>
    <x v="0"/>
    <n v="1"/>
    <x v="0"/>
    <n v="0.66666666666666663"/>
    <n v="1"/>
    <s v="DASTER SITOHANG"/>
    <m/>
    <m/>
    <m/>
    <m/>
    <m/>
    <m/>
    <m/>
    <m/>
    <m/>
    <m/>
    <m/>
    <n v="1"/>
    <s v="FATONI, SH"/>
    <s v="SUAEB. SH"/>
    <m/>
    <n v="2"/>
    <x v="0"/>
  </r>
  <r>
    <s v="00008/PID.B/TPKOR/2011/PN.JKT.PST"/>
    <n v="8"/>
    <n v="200000000"/>
    <n v="0.25"/>
    <n v="30825640000"/>
    <n v="1"/>
    <s v="AGUS MULYANA BIN H.MAMAD ROCHAELI"/>
    <d v="2011-03-16T00:00:00"/>
    <x v="0"/>
    <s v="Pengiriman Berkas PK"/>
    <n v="139"/>
    <s v="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
    <n v="3"/>
    <s v="MENGADILI : _x000a_   _x000a_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_x000a_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_x000a_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_x000a_ 4. Menetapkan masa penahanan yang telah dijalankan oleh terdakwa dikurangkan sepenuhnya dari pidana yang dijatuhkan. _x000a_ 5. Menetapkan agar Para Terdakwa tetap berada dalam tahanan. _x000a_ 6. Menetapkan agar barang bukti digunakan dalam perkara TCHIKAGOUA MOREL EMMANUEL alias COPER, dkk. _x000a_ 7. Menetapkan agar Para Terdakwa membayar biaya perkara sebesar Rp.10.000,- (sepuluh ribu rupiah)."/>
    <s v="Senin, 10 Okt. 2011"/>
    <s v="Selasa, 02 Agu. 2011"/>
    <s v="Tatik Hadiyanti, SH. MH."/>
    <s v="TJOKORDA RAI SUWAMBA, SH"/>
    <s v="Anwar,SH."/>
    <m/>
    <m/>
    <s v="KARIR"/>
    <s v="KARIR"/>
    <s v="ADHOC"/>
    <s v=""/>
    <s v=""/>
    <x v="0"/>
    <n v="2"/>
    <x v="1"/>
    <n v="0.33333333333333331"/>
    <n v="0"/>
    <s v="MARTHA PB, SH"/>
    <s v="HAZAIRIN, SH"/>
    <s v="SUWARSONO"/>
    <s v="RAHMAH"/>
    <m/>
    <m/>
    <m/>
    <m/>
    <m/>
    <m/>
    <m/>
    <m/>
    <n v="4"/>
    <s v="ROMA SIALLAGAN, SH."/>
    <s v="SUAEB. SH"/>
    <m/>
    <n v="2"/>
    <x v="0"/>
  </r>
  <r>
    <s v="00008/PID.B/TPKOR/2011/PN.JKT.PST"/>
    <n v="10"/>
    <n v="200000000"/>
    <n v="0.25"/>
    <n v="30825640000"/>
    <n v="3"/>
    <s v="AGUS SETIAWAN BIN A PUD"/>
    <d v="2011-03-16T00:00:00"/>
    <x v="0"/>
    <s v="Pengiriman Berkas PK"/>
    <n v="139"/>
    <s v="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
    <n v="3"/>
    <s v="MENGADILI : _x000a_   _x000a_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_x000a_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_x000a_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_x000a_ 4. Menetapkan masa penahanan yang telah dijalankan oleh terdakwa dikurangkan sepenuhnya dari pidana yang dijatuhkan. _x000a_ 5. Menetapkan agar Para Terdakwa tetap berada dalam tahanan. _x000a_ 6. Menetapkan agar barang bukti digunakan dalam perkara TCHIKAGOUA MOREL EMMANUEL alias COPER, dkk. _x000a_ 7. Menetapkan agar Para Terdakwa membayar biaya perkara sebesar Rp.10.000,- (sepuluh ribu rupiah)."/>
    <s v="Senin, 10 Okt. 2011"/>
    <s v="Selasa, 02 Agu. 2011"/>
    <s v="Tatik Hadiyanti, SH. MH."/>
    <s v="TJOKORDA RAI SUWAMBA, SH"/>
    <s v="Anwar,SH."/>
    <m/>
    <m/>
    <s v="KARIR"/>
    <s v="KARIR"/>
    <s v="ADHOC"/>
    <s v=""/>
    <s v=""/>
    <x v="0"/>
    <n v="2"/>
    <x v="1"/>
    <n v="0.33333333333333331"/>
    <n v="0"/>
    <s v="MARTHA PB, SH"/>
    <s v="HAZAIRIN, SH"/>
    <s v="SUWARSONO"/>
    <s v="RAHMAH"/>
    <m/>
    <m/>
    <m/>
    <m/>
    <m/>
    <m/>
    <m/>
    <m/>
    <n v="4"/>
    <s v="ROMA SIALLAGAN, SH."/>
    <s v="SUAEB. SH"/>
    <m/>
    <n v="2"/>
    <x v="0"/>
  </r>
  <r>
    <s v="00008/PID.B/TPKOR/2011/PN.JKT.PST"/>
    <n v="6"/>
    <n v="200000000"/>
    <n v="0.25"/>
    <n v="0"/>
    <n v="0"/>
    <s v="IMAM WAHYUDI"/>
    <d v="2011-03-16T00:00:00"/>
    <x v="0"/>
    <s v="Pengiriman Berkas PK"/>
    <n v="139"/>
    <s v="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
    <n v="3"/>
    <s v="MENGADILI : _x000a_   _x000a_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_x000a_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_x000a_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_x000a_ 4. Menetapkan masa penahanan yang telah dijalankan oleh terdakwa dikurangkan sepenuhnya dari pidana yang dijatuhkan. _x000a_ 5. Menetapkan agar Para Terdakwa tetap berada dalam tahanan. _x000a_ 6. Menetapkan agar barang bukti digunakan dalam perkara TCHIKAGOUA MOREL EMMANUEL alias COPER, dkk. _x000a_ 7. Menetapkan agar Para Terdakwa membayar biaya perkara sebesar Rp.10.000,- (sepuluh ribu rupiah)."/>
    <s v="Senin, 10 Okt. 2011"/>
    <s v="Selasa, 02 Agu. 2011"/>
    <s v="Tatik Hadiyanti, SH. MH."/>
    <s v="TJOKORDA RAI SUWAMBA, SH"/>
    <s v="Anwar,SH."/>
    <m/>
    <m/>
    <s v="KARIR"/>
    <s v="KARIR"/>
    <s v="ADHOC"/>
    <s v=""/>
    <s v=""/>
    <x v="0"/>
    <n v="2"/>
    <x v="1"/>
    <n v="0.33333333333333331"/>
    <n v="0"/>
    <s v="MARTHA PB, SH"/>
    <s v="HAZAIRIN, SH"/>
    <s v="SUWARSONO"/>
    <s v="RAHMAH"/>
    <m/>
    <m/>
    <m/>
    <m/>
    <m/>
    <m/>
    <m/>
    <m/>
    <n v="4"/>
    <s v="ROMA SIALLAGAN, SH."/>
    <s v="SUAEB. SH"/>
    <m/>
    <n v="2"/>
    <x v="0"/>
  </r>
  <r>
    <s v="00008/PID.B/TPKOR/2011/PN.JKT.PST"/>
    <n v="6"/>
    <n v="200000000"/>
    <n v="0.25"/>
    <n v="200000000"/>
    <n v="0.5"/>
    <s v="DEDEN ZACKY HASAN DJAFAR SH BIN ABDUL KADIR"/>
    <d v="2011-03-16T00:00:00"/>
    <x v="0"/>
    <s v="Pengiriman Berkas PK"/>
    <n v="139"/>
    <s v="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
    <n v="3"/>
    <s v="MENGADILI : _x000a_   _x000a_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_x000a_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_x000a_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_x000a_ 4. Menetapkan masa penahanan yang telah dijalankan oleh terdakwa dikurangkan sepenuhnya dari pidana yang dijatuhkan. _x000a_ 5. Menetapkan agar Para Terdakwa tetap berada dalam tahanan. _x000a_ 6. Menetapkan agar barang bukti digunakan dalam perkara TCHIKAGOUA MOREL EMMANUEL alias COPER, dkk. _x000a_ 7. Menetapkan agar Para Terdakwa membayar biaya perkara sebesar Rp.10.000,- (sepuluh ribu rupiah)."/>
    <s v="Senin, 10 Okt. 2011"/>
    <s v="Selasa, 02 Agu. 2011"/>
    <s v="Tatik Hadiyanti, SH. MH."/>
    <s v="TJOKORDA RAI SUWAMBA, SH"/>
    <s v="Anwar,SH."/>
    <m/>
    <m/>
    <s v="KARIR"/>
    <s v="KARIR"/>
    <s v="ADHOC"/>
    <s v=""/>
    <s v=""/>
    <x v="0"/>
    <n v="2"/>
    <x v="1"/>
    <n v="0.33333333333333331"/>
    <n v="0"/>
    <s v="MARTHA PB, SH"/>
    <s v="HAZAIRIN, SH"/>
    <s v="SUWARSONO"/>
    <s v="RAHMAH"/>
    <m/>
    <m/>
    <m/>
    <m/>
    <m/>
    <m/>
    <m/>
    <m/>
    <n v="4"/>
    <s v="ROMA SIALLAGAN, SH."/>
    <s v="SUAEB. SH"/>
    <m/>
    <n v="2"/>
    <x v="0"/>
  </r>
  <r>
    <s v="00008/PID.B/TPKOR/2012/PN.JKT.PST"/>
    <n v="2.5"/>
    <n v="150000000"/>
    <n v="0.25"/>
    <n v="364688940"/>
    <n v="0"/>
    <s v="MULYA A. HASJMI"/>
    <d v="2012-02-07T00:00:00"/>
    <x v="1"/>
    <s v="Minutasi"/>
    <n v="142"/>
    <s v="PRIMAIR : Pasal 2 (1) jo. Pasal 18 UU No.31/1999 jo. UU No.20/2001 jo. Pasal 55 (1) ke-1 KUHP.  SUBSIDAIR : Pasal 3 jo. Pasal 18 UU No.31/1999 jo. UU No.20/2001 jo. Pasal 55 (1) ke-1 KUHP"/>
    <n v="2"/>
    <s v="MENGADILI : _x000a_ 1. Menyatakan terdakwa Dr.Mulya A. Hasjmi tidak terbukti secara sah dan meyakinkan bersalah melakukan tindak pidana korupsi sebagaimana dalam Dakwaan Primair surat dakwaan perkara ini. _x000a_ 2. Membebaskan terdakwa dari Dakwaan Primair suarat dakwaan tersebut. _x000a_ 3. Menyatakan terdakwa terbukti secara sah dan meyakinkan bersalah melakukan Tindak Pidana Korupsi secara bersama-sama sebagaimana Dakwaan Subsidair surat dakwaan perkara ini. _x000a_ 4. Menjatuhkan pidana terhadap terdakwa berupa pidana penjara 2 tahun 6 bulan dan denda Rp.150.000.000,-, apabila denda tidak dibayar diganti pidana kurungan selama 3 bulan. _x000a_ 5. Memerintahkan masa penahanan yang dijalankan terdakwa dikurangkan dari jumlah pidana yang dijatuhkan. _x000a_ 6. Memerintahkan barang bukti dikembalikan kepada Jaksa Penuntut Umum untuk digunakan dalam perkara lain. Dan uang tunai Rp.364.688.940,- dirampas untuk negara. _x000a_ 7. Membebankan biaya perkara Rp.10.000,-"/>
    <s v="Rabu, 03 Okt. 2012"/>
    <s v="Kamis, 28 Jun. 2012"/>
    <s v="TITIK TEJANINGSIH"/>
    <s v="JOKO SUBAGYO"/>
    <s v="I MADE HENDRA KUSUMA,S.H."/>
    <m/>
    <m/>
    <s v="KARIR"/>
    <s v="ADHOC"/>
    <s v="ADHOC"/>
    <s v=""/>
    <s v=""/>
    <x v="0"/>
    <n v="1"/>
    <x v="0"/>
    <n v="0.66666666666666663"/>
    <n v="1"/>
    <s v="JOSIA KONI"/>
    <m/>
    <m/>
    <m/>
    <m/>
    <m/>
    <m/>
    <m/>
    <m/>
    <m/>
    <m/>
    <m/>
    <n v="1"/>
    <s v="ROMA SIALLAGAN, SH."/>
    <s v="WIDI ASTUTI, SH"/>
    <m/>
    <n v="2"/>
    <x v="0"/>
  </r>
  <r>
    <s v="00009/PID.B/TPKOR/2011/PN.JKT.PST"/>
    <n v="6"/>
    <n v="200000000"/>
    <n v="0.25"/>
    <n v="220000000"/>
    <n v="1"/>
    <s v="TCHIKANGOLIA MOREL EMMANUEL ALIAS COPER"/>
    <d v="2011-03-16T00:00:00"/>
    <x v="0"/>
    <s v="Minutasi"/>
    <n v="141"/>
    <s v="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
    <n v="3"/>
    <s v="MENGADILI : _x000a_   _x000a_ 1. Menyatakan Terdakwa I Tchikangoua Morel Emmanuel alias Coper, Terdakwa II Goenarto Harto bin Sidianto telah terbukti secara sah dan meyakinkan bersalah melakukan tindak pidana Pencucian Uang secara bersama-sama. _x000a_ 2. Menjatuhkan pidana kepada Terdakwa I selama 6 (enam) tahun dan denda Rp.200.000.000,- (dua ratus juta rupiah) subsidair pidana kurungan 3 (tiga) bulan kurungan, Terdakwa II selama 6 (enam) tahun dan denda Rp.200.000.000,- (dua ratus juta rupiah) subsidair pidana kurungan 3 (tiga) bulan. _x000a_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_x000a_ 4. Menetapkan masa penahanan yang telah dijalani terdakwa dikurangi sepenuhnya dari pidana yang dijatuhkan. _x000a_ 5. Menetapkan agar para terdakwa tetap berada dalam tahanan. _x000a_ 6. Menetapkan agar barang bukti dirampas untuk dimusnahkan. _x000a_ 7. Menetapkan para Terdakwa membayar biaya perkara masing-masing Rp.10.000,- (sepuluh ribu rupiah)"/>
    <s v="Senin, 19 Des. 2011"/>
    <s v="Kamis, 04 Agu. 2011"/>
    <s v="Tatik Hadiyanti, SH. MH."/>
    <s v="TJOKORDA RAI SUWAMBA, SH"/>
    <s v="Anwar,SH."/>
    <m/>
    <m/>
    <s v="KARIR"/>
    <s v="KARIR"/>
    <s v="ADHOC"/>
    <s v=""/>
    <s v=""/>
    <x v="0"/>
    <n v="2"/>
    <x v="1"/>
    <n v="0.33333333333333331"/>
    <n v="0"/>
    <s v="MARTHA PB, SH"/>
    <s v="HAZAIRIN, SH"/>
    <s v="IBNU SUUD"/>
    <s v="RD KOSWARA"/>
    <m/>
    <m/>
    <m/>
    <m/>
    <m/>
    <m/>
    <m/>
    <m/>
    <n v="4"/>
    <s v="ROMA SIALLAGAN, SH."/>
    <s v="SUAEB. SH"/>
    <m/>
    <n v="2"/>
    <x v="0"/>
  </r>
  <r>
    <s v="00009/PID.B/TPKOR/2011/PN.JKT.PST"/>
    <n v="6"/>
    <n v="200000000"/>
    <n v="0.25"/>
    <n v="150000000"/>
    <n v="1"/>
    <s v="GOENARTO HARTO BIN SODIANTO"/>
    <d v="2011-03-16T00:00:00"/>
    <x v="0"/>
    <s v="Minutasi"/>
    <n v="141"/>
    <s v="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
    <n v="3"/>
    <s v="MENGADILI : _x000a_   _x000a_ 1. Menyatakan Terdakwa I Tchikangoua Morel Emmanuel alias Coper, Terdakwa II Goenarto Harto bin Sidianto telah terbukti secara sah dan meyakinkan bersalah melakukan tindak pidana Pencucian Uang secara bersama-sama. _x000a_ 2. Menjatuhkan pidana kepada Terdakwa I selama 6 (enam) tahun dan denda Rp.200.000.000,- (dua ratus juta rupiah) subsidair pidana kurungan 3 (tiga) bulan kurungan, Terdakwa II selama 6 (enam) tahun dan denda Rp.200.000.000,- (dua ratus juta rupiah) subsidair pidana kurungan 3 (tiga) bulan. _x000a_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_x000a_ 4. Menetapkan masa penahanan yang telah dijalani terdakwa dikurangi sepenuhnya dari pidana yang dijatuhkan. _x000a_ 5. Menetapkan agar para terdakwa tetap berada dalam tahanan. _x000a_ 6. Menetapkan agar barang bukti dirampas untuk dimusnahkan. _x000a_ 7. Menetapkan para Terdakwa membayar biaya perkara masing-masing Rp.10.000,- (sepuluh ribu rupiah)"/>
    <s v="Senin, 19 Des. 2011"/>
    <s v="Kamis, 04 Agu. 2011"/>
    <s v="Tatik Hadiyanti, SH. MH."/>
    <s v="TJOKORDA RAI SUWAMBA, SH"/>
    <s v="Anwar,SH."/>
    <m/>
    <m/>
    <s v="KARIR"/>
    <s v="KARIR"/>
    <s v="ADHOC"/>
    <s v=""/>
    <s v=""/>
    <x v="0"/>
    <n v="2"/>
    <x v="1"/>
    <n v="0.33333333333333331"/>
    <n v="0"/>
    <s v="MARTHA PB, SH"/>
    <s v="HAZAIRIN, SH"/>
    <s v="IBNU SUUD"/>
    <s v="RD KOSWARA"/>
    <m/>
    <m/>
    <m/>
    <m/>
    <m/>
    <m/>
    <m/>
    <m/>
    <n v="4"/>
    <s v="ROMA SIALLAGAN, SH."/>
    <s v="SUAEB. SH"/>
    <m/>
    <n v="2"/>
    <x v="0"/>
  </r>
  <r>
    <s v="00009/PID.B/TPKOR/2012/PN.JKT.PST"/>
    <n v="1"/>
    <n v="50000000"/>
    <n v="0.25"/>
    <n v="0"/>
    <n v="0"/>
    <s v="HASNAWATI"/>
    <d v="2012-02-07T00:00:00"/>
    <x v="1"/>
    <s v="Minutasi"/>
    <n v="141"/>
    <s v="KESATU :  Pasal 2 (1) jo. Pasal 18 UU No.31/1999 jo. UU No.20/2001 jo. Pasal 55 (1) ke-1 KUHP. KEDUA :   Pasal 3 jo. Pasal 18 UU No31/1999 jo. UU No.20/2001 jo. Pasal 55 (1) ke-1 KUHP."/>
    <n v="2"/>
    <s v="MENGADILI : _x000a_ 1. Menyatakan terdakwa Hasnawati terbukti secara sah dan meyakinkan bersalah melakukan tindak pidana korupsi secara bersama-sama. _x000a_ 2. Menjatuhkan pidana oleh karenanya terhadap terdakwa dengan pidana penjara selama 1 tahun dikurangi lamanya terdakwa berada dalam tahanan sementara dan pidana denda sebesar Rp.50.000.000,- dengan ketentuan apabila tidak dibayar, diganti dengan 3 (tiga) bulan pidana kurungan. _x000a_ 3. Menyatakan lamanya terdakwa dalam tahanan kota dikurangkan seluruhnya dari jumlah pidana yang dijatuhkan. _x000a_ 4. Memerintahkan terdakwa tetap berada dalam tahanan kota. _x000a_ 5. Memerintahkan barang bukti poin A sampai dengan poin H digunakan dalam perkara lain. _x000a_ 6. Membayar ongkos perkara sebesar Rp.10.000,-"/>
    <s v="Kamis, 23 Agu. 2012"/>
    <s v="Rabu, 27 Jun. 2012"/>
    <s v="Tatik Hadiyanti, SH. MH."/>
    <s v="Slamet Subagyo,SH."/>
    <s v="SOFIALDI"/>
    <m/>
    <m/>
    <s v="KARIR"/>
    <s v="ADHOC"/>
    <s v="ADHOC"/>
    <s v=""/>
    <s v=""/>
    <x v="0"/>
    <n v="1"/>
    <x v="0"/>
    <n v="0.66666666666666663"/>
    <n v="1"/>
    <s v="JOSIA KONI"/>
    <m/>
    <m/>
    <m/>
    <m/>
    <m/>
    <m/>
    <m/>
    <m/>
    <m/>
    <m/>
    <m/>
    <n v="1"/>
    <s v="ROMA SIALLAGAN, SH."/>
    <s v="WIDI ASTUTI, SH"/>
    <m/>
    <n v="2"/>
    <x v="0"/>
  </r>
  <r>
    <s v="00010/PID.B/TPKOR/2011/PN.JKT.PST"/>
    <n v="4"/>
    <n v="200000000"/>
    <n v="0.5"/>
    <n v="5270705212"/>
    <n v="0"/>
    <s v="SYAH MAULANA MANAF"/>
    <d v="2011-03-18T00:00:00"/>
    <x v="0"/>
    <s v="Minutasi"/>
    <n v="143"/>
    <s v="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
    <n v="2"/>
    <s v="MENGADILI : _x000a_   _x000a_ 1. Menyatakan Terdakwa Sjahmaulana Manaf terbukti secara sah dan meyakinkan bersalah melakukan Tipikor. _x000a_ 2. Menjatuhkan pidana oleh karenanya kepada Terdakwa dengan pidana penjara selama 4 (empat) tahun dan pidana denda Rp.200.000.000,- (dua ratus juta rupiah) dengan ketentuan apabila denda tidak dibayar maka diganti pidana kurungan selama 6 (enam) bulan. _x000a_ 3. Menghukum terdakwa untuk membayar uang pengganti sebesar Rp.5.270.705.212,- (lima milyar dua ratus tujuh puluh juta tujuh ratus lima ribu dua ratus dua belas rupiah). _x000a_ 4. Memerintahkan agar masa penahanan yang dijalani Terdakwa dikurangi seluruhnya dari jumlah pidana yang dijatuhkan. _x000a_ 5. Memerintahkan Terdakwa tetap dalam tahanan.a _x000a_ 6. Memerintahkan barang bukti dikembalikan kepada Dinas Perindustrian dan Energi Provinsi DKI Jakarta. _x000a_ 7. Menetapkan biaya perkara Rp.10.000,- (sepuluh ribu rupiah)"/>
    <s v="Senin, 05 Sep. 2011"/>
    <s v="Senin, 08 Agu. 2011"/>
    <s v="EKA BUDHI PRIJANTA, SH.MH"/>
    <s v="I MADE HENDRA KUSUMA,S.H."/>
    <s v="Andi Bachtiar, SH"/>
    <m/>
    <m/>
    <s v="KARIR"/>
    <s v="ADHOC"/>
    <s v="ADHOC"/>
    <s v=""/>
    <s v=""/>
    <x v="0"/>
    <n v="1"/>
    <x v="0"/>
    <n v="0.66666666666666663"/>
    <n v="1"/>
    <s v="yulianto"/>
    <s v="ZAINUL ARIFIN"/>
    <s v="VICTOR A. SIDABUTAR"/>
    <s v="ROLAND S HUTAHEAN, SH"/>
    <s v="YUSUF DARMA PUTRA, SH"/>
    <s v="YOS YUFIARSO"/>
    <m/>
    <m/>
    <m/>
    <m/>
    <m/>
    <m/>
    <n v="6"/>
    <s v="DJOKO SANTOSO, SH"/>
    <s v="HARTANTO, SH"/>
    <m/>
    <n v="2"/>
    <x v="0"/>
  </r>
  <r>
    <s v="00010/PID.B/TPKOR/2012/PN.JKT.PST"/>
    <n v="5"/>
    <n v="1000000000"/>
    <n v="0.5"/>
    <n v="0"/>
    <n v="0"/>
    <s v="RENE SETYAWAN"/>
    <d v="2012-02-16T00:00:00"/>
    <x v="1"/>
    <s v="Minutasi"/>
    <n v="140"/>
    <s v="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
    <n v="4"/>
    <s v="MENGADILI : _x000a_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_x000a_ 2. Menjatuhkan pidana kepada terdakwa selama 5 tahun dan denda Rp.1.000.000.000,- Apabila denda tidak dibayar diganti pidana kurungan 6 (enam) bulan. _x000a_ 3. Memerintahkan terdakwa tetap berada dalam tahanan. _x000a_ 4. Memerintahkan barang bukti dilampirkan dalam berkas untuk perkara lain. _x000a_ 5. Menetapkan biaya perkara Rp.10.000,- dibebankan kepada terdakwa."/>
    <s v="Selasa, 21 Agu. 2012"/>
    <s v="Kamis, 05 Jul. 2012"/>
    <s v="Pangeran Napitupulu, SH. MH."/>
    <s v="HENDRA YOSPIN,SH."/>
    <s v="ALEXANDER MARWATA, AK. SH. CFE."/>
    <m/>
    <m/>
    <s v="KARIR"/>
    <s v="ADHOC"/>
    <s v="ADHOC"/>
    <s v=""/>
    <s v=""/>
    <x v="0"/>
    <n v="1"/>
    <x v="0"/>
    <n v="0.66666666666666663"/>
    <n v="1"/>
    <s v="DESY MEUTIA.F"/>
    <m/>
    <m/>
    <m/>
    <m/>
    <m/>
    <m/>
    <m/>
    <m/>
    <m/>
    <m/>
    <m/>
    <n v="1"/>
    <s v="RUSTIANI, SH"/>
    <s v="SRI TASLIHIYAH, SH."/>
    <m/>
    <n v="2"/>
    <x v="0"/>
  </r>
  <r>
    <s v="00011/PID.B/TPKOR/2011/PN.JKT.PST"/>
    <n v="3"/>
    <n v="150000000"/>
    <n v="0.5"/>
    <n v="0"/>
    <n v="0"/>
    <s v="CHARLES MARPAUNG"/>
    <d v="2011-03-18T00:00:00"/>
    <x v="0"/>
    <s v="Minutasi"/>
    <n v="115"/>
    <s v="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
    <n v="2"/>
    <s v="MENGADILI : _x000a_ 1.Menyatakan Terdakwa Ir.Charles Marpaung,MT telah terbukti secara sah dan meyakinkan bersalah melakukan tindak pidana korupsi secara bersama-sama. _x000a_ 2. Menjatuhkan pidana oleh karena itu terhadap Terdakwa Ir.Charles Marpaung,MT dengan pidana penjara selama 3(tiga) tahun. _x000a_ 3. Menjatuhkan pidana denda kepada terdakwa sebesar Rp.150.000.000,- (seratus lima puluh juta rupiah) dan apabila tidak dibayar diganti dengan pidana kurungan selama 6 (enam) bulan. _x000a_ 4. Menetapkan masa penahanan yang telah dijalani oleh Terdakwa dikurangkan sepenuhnya dari pidana yang dijatuhkan. _x000a_ 5. Memerintahkan agar Terdakwa tetap berada dalam tahanan. _x000a_ 6. Menyatakan barang bukti surat tetap dalam sitaan untuk dipergunakan dalam perkara lain. _x000a_ 7. Membebani Terdakwa untuk membayar biaya perkara sebesar Rp.20.000,- (dua puluh ribu rupiah)."/>
    <s v="Kamis, 18 Agu. 2011"/>
    <s v="Senin, 11 Jul. 2011"/>
    <s v="DR. MARSUDIN NAINGGOLAN, SH.MH"/>
    <s v="Slamet Subagyo,SH."/>
    <s v="SOFIALDI"/>
    <m/>
    <m/>
    <s v="KARIR"/>
    <s v="ADHOC"/>
    <s v="ADHOC"/>
    <s v=""/>
    <s v=""/>
    <x v="0"/>
    <n v="1"/>
    <x v="0"/>
    <n v="0.66666666666666663"/>
    <n v="1"/>
    <s v="FEBRI ADRIANSYAH"/>
    <s v="ZAINUL ARIFIN"/>
    <s v="VICTOR A. SIDABUTAR"/>
    <s v="ROLAND S HUTAHEAN, SH"/>
    <s v="YUSUF DARMA PUTRA, SH"/>
    <s v="YON YUVIARSO, SH"/>
    <m/>
    <m/>
    <m/>
    <m/>
    <m/>
    <m/>
    <n v="6"/>
    <s v="DJOKO SANTOSO, SH"/>
    <s v="HARTANTO, SH"/>
    <m/>
    <n v="2"/>
    <x v="0"/>
  </r>
  <r>
    <s v="00012/PID.B/TPKOR/2011/PN.JKT.PST"/>
    <n v="4"/>
    <n v="200000000"/>
    <n v="0.5"/>
    <n v="2314831600"/>
    <n v="2"/>
    <s v="RIANTO BUDIRAHARDJA"/>
    <d v="2011-03-21T00:00:00"/>
    <x v="0"/>
    <s v="Minutasi"/>
    <n v="140"/>
    <s v="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
    <n v="2"/>
    <s v="MENGADILI : _x000a_   _x000a_ 1. Menyatakan Terdakwa Riyanto Budi Rahardjo telah terbukti secara sah dan meyakinkan bersalah melakukan tindak pidana korupsi secara bersama-sama sebagaimana dalam Dakwaan Primair. _x000a_ 2. Menjatuhkan pidana terhadap Terdakwa dengan pidana penjara selama 4 (empat) tahun dan denda sebesar Rp.200.000.000,- (dua ratus juta rupiah) apabila tidak dibayar diganti dengan pidana kurungan selama 6 (enam) bulan. _x000a_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_x000a_ 4. Menetapkan lamanya penahanan yang telah dijalani terdakwa dikurangkan seluruhnya dengan pidana penjara yang dijatuhkan. _x000a_ 5. Memerintahkan agar Terdakwa tetap berada dalam tahanan. _x000a_ 6. Menyatakan bahwa barang bukti dikembalikan kepada Jaksa Penuntut Umum untuk dipergunakan dalam perkara lain. _x000a_ 7. Membebankan terdakwa membayar biaya perkara sebesar Rp.20.000,- (dua puluh ribu rupiah)"/>
    <s v="Rabu, 19 Okt. 2011"/>
    <s v="Senin, 08 Agu. 2011"/>
    <s v="SUWIDYA"/>
    <s v="I MADE HENDRA KUSUMA,S.H."/>
    <s v="HENDRA YOSPIN,SH."/>
    <m/>
    <m/>
    <s v="KARIR"/>
    <s v="ADHOC"/>
    <s v="ADHOC"/>
    <s v=""/>
    <s v=""/>
    <x v="0"/>
    <n v="1"/>
    <x v="0"/>
    <n v="0.66666666666666663"/>
    <n v="1"/>
    <s v="ZAINUL ARIFIN"/>
    <s v="YULIANTO"/>
    <s v="VICTOR A. SIDABUTAR"/>
    <s v="ROLAND S. HUTAHAEAN"/>
    <m/>
    <m/>
    <m/>
    <m/>
    <m/>
    <m/>
    <m/>
    <m/>
    <n v="4"/>
    <s v="RUSTIANI, SH"/>
    <s v="WIDI ASTUTI, SH"/>
    <m/>
    <n v="2"/>
    <x v="0"/>
  </r>
  <r>
    <s v="00012/PID.B/TPKOR/2012/PN.JKT.PST"/>
    <n v="1"/>
    <n v="50000000"/>
    <n v="0.25"/>
    <n v="50000000"/>
    <n v="0.16666666666666699"/>
    <s v="YUSUP"/>
    <d v="2012-02-20T00:00:00"/>
    <x v="1"/>
    <s v="Minutasi"/>
    <n v="79"/>
    <s v="KESATU : Pasal 2 (1) jo. Pasal 18 UU No.31/1999 jo. UU No.20/2001 jo. Pasal 55 (1) ke-1 KUHP jo. Pasal 64 (1) KUHP   KEDUA: Pasal 3 jo. Pasal 18 UU No.31/1999 jo. UU No.20/2001 jo. Pasal 55 (1) ke-1 KUHP jo. Pasal 64 (1) KUHP. "/>
    <n v="2"/>
    <s v="MENGADILI : _x000a_ 1. Menyatakan terdakwa Drs.Yusup terbukti secara sah dan meyakinkan bersalah melakukan tindak pidana korupsi yang dilakukan bersama-sama dan berlanjut sebagaimana dalam Dakwaan kedua. _x000a_ 2. Menjatuhkan pidana penjara kepada terdakwa selama 1 tahun. _x000a_ 3. Menjatuhkan pidana denda kepada terdakwa sebesar Rp.50.000.000,- dengan ketentuan apabila denda tidak dibayar diganti pidana kurungan selama 3 bulan. _x000a_ 4. Menghukum terdakwa membayar uang pengganti Rp.50.000.000,- subsidair 2 bulan penjara diperhitungkan dari pengembalian kerugian keuangan negara pada perkara Sardjono sebesar Rp.360.000.000,- _x000a_ 5. Menetapkan masa penahanan yang dijalankan terdakwa dikurangkan seperlima dari jumlah pidana yang dijatuhkan. _x000a_ 6. Menyatakan barang bukti dirampas untuk negara dan dikembalikan kepada saksi Sri Sumiyati. _x000a_ 7. Membebankan terdakwa membayar biaya perkara Rp.5.000,-"/>
    <s v="Selasa, 12 Jun. 2012"/>
    <s v="Rabu, 09 Mei 2012"/>
    <s v="DR. MARSUDIN NAINGGOLAN, SH.MH"/>
    <s v="JOKO SUBAGYO"/>
    <s v="I MADE HENDRA KUSUMA,S.H."/>
    <m/>
    <m/>
    <s v="KARIR"/>
    <s v="ADHOC"/>
    <s v="ADHOC"/>
    <s v=""/>
    <s v=""/>
    <x v="0"/>
    <n v="1"/>
    <x v="0"/>
    <n v="0.66666666666666663"/>
    <n v="1"/>
    <s v="ERI YUDIANTO"/>
    <m/>
    <m/>
    <m/>
    <m/>
    <m/>
    <m/>
    <m/>
    <m/>
    <m/>
    <m/>
    <m/>
    <n v="1"/>
    <s v="WIDI ASTUTI, SH"/>
    <s v="WIJI ASTUTI"/>
    <m/>
    <n v="2"/>
    <x v="0"/>
  </r>
  <r>
    <s v="00013/PID.B/TPKOR/2011/PN.JKT.PST"/>
    <n v="4"/>
    <n v="200000000"/>
    <n v="0.33333333333333298"/>
    <n v="13286084939"/>
    <n v="3"/>
    <s v="MUSPAR AZIZ"/>
    <d v="2011-03-28T00:00:00"/>
    <x v="0"/>
    <s v="Minutasi"/>
    <n v="108"/>
    <s v="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
    <n v="2"/>
    <s v="MENGADILI : _x000a_   _x000a_ 1. Menyatakan Terdakwa H. Musfar Aziz terbukti secara sah dan meyakinkan bersalah melakukan tindak pidana turut serta melakukan korupsi berulang kali. _x000a_ 2. Menjatuhkan pidana kepada Terdakwa 4 (empat) tahun dan pidana denda sebesar Rp.200.000.000,- (dua ratus juta rupiah) subsidair 4 (empat) bulan kurungan. _x000a_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_x000a_ 4. Menetapkan masa penahanan yang dijalani Terdakwa dikurangkan seluruhnya dari pidana yang dijatuhkan. _x000a_ 5. Menetapkan agar Terdakwa tetap ditahan. _x000a_ 6. Menetapkan barang bukti agar dikembalikan kepada Penuntut Umum untuk dipergunakan dalam perkara Yusrizal dan Amrun Daulay. _x000a_ 7. Membebankan Terdakwa membayar biaya perkara Rp.10.000,- (sepuluh ribu rupiah)"/>
    <s v="Kamis, 22 Sep. 2011"/>
    <s v="Kamis, 14 Jul. 2011"/>
    <s v="SUWIDYA"/>
    <s v="I MADE HENDRA KUSUMA,S.H."/>
    <s v="HENDRA YOSPIN,SH."/>
    <m/>
    <m/>
    <s v="KARIR"/>
    <s v="ADHOC"/>
    <s v="ADHOC"/>
    <s v=""/>
    <s v=""/>
    <x v="0"/>
    <n v="1"/>
    <x v="0"/>
    <n v="0.66666666666666663"/>
    <n v="1"/>
    <s v="IRENE PUTRI, SH."/>
    <m/>
    <m/>
    <m/>
    <m/>
    <m/>
    <m/>
    <m/>
    <m/>
    <m/>
    <m/>
    <m/>
    <n v="1"/>
    <s v="TEUKU UMAR, SH. MH."/>
    <m/>
    <m/>
    <n v="1"/>
    <x v="0"/>
  </r>
  <r>
    <s v="00013/PID.B/TPKOR/2012/PN.JKT.PST"/>
    <n v="2.5"/>
    <n v="150000000"/>
    <n v="0.25"/>
    <n v="0"/>
    <n v="0"/>
    <s v="NUNUN NURBATIE"/>
    <d v="2012-02-20T00:00:00"/>
    <x v="1"/>
    <s v="Minutasi"/>
    <n v="79"/>
    <s v="KESATU  Pasal 2 (1) jo. Pasal 18 Uu no.31/1999 jo, UU No.20/2001 "/>
    <n v="1"/>
    <s v="MENGADILI : _x000a_ 1. Menyatakan terdakwa Nunun Nurbaetie D. terbukti secara sah dan meyakinkan bersalah melakukan tindak pidana korupsi sebagaimana diatur dan diancam dalam Dakwaan Pertama. _x000a_ 2. Menjatuhkan pidana terhadap terdakwa selama 2 tahun 6 bulan dan denda Rp.150.000.000,- dengan ketentuan apabila denda tidak dibayar diganti pidana penjara selama 3 bulan. _x000a_ 3. Menetapkan lamanya terdakwa ditahan dikurangkan sepenuhnya terhadap jumlah pidana yang dijatuhkan. _x000a_ 4. Memerintahkan agar terdakwa tetap berada dalam tahanan. _x000a_ 5. Menetapkan barang bukti No.1 s/d No.668 tetap terlampir dalam berkas perkara untuk dipergunakan dalam perkara lain. _x000a_ 6. Menetapkan agar terdakwa membayar ongkos perkara Rp.10.000,-"/>
    <s v="Senin, 11 Jun. 2012"/>
    <s v="Rabu, 09 Mei 2012"/>
    <s v="SUJATMIKO, SH. MH"/>
    <s v="EKA BUDHI PRIJANTA, SH.MH"/>
    <s v="Ugo,SH."/>
    <s v="Anwar,SH."/>
    <s v="SOFIALDI"/>
    <s v="KARIR"/>
    <s v="KARIR"/>
    <s v="ADHOC"/>
    <s v="ADHOC"/>
    <s v="ADHOC"/>
    <x v="1"/>
    <n v="2"/>
    <x v="2"/>
    <n v="0.6"/>
    <n v="1"/>
    <s v="NELLITA ARIANI"/>
    <m/>
    <m/>
    <m/>
    <m/>
    <m/>
    <m/>
    <m/>
    <m/>
    <m/>
    <m/>
    <m/>
    <n v="1"/>
    <s v="HARTANTO, SH"/>
    <s v="SUAEB. SH"/>
    <m/>
    <n v="2"/>
    <x v="0"/>
  </r>
  <r>
    <s v="00014/PID.B/TPKOR/2011/PN.JKT.PST"/>
    <n v="1.25"/>
    <n v="50000000"/>
    <n v="0.25"/>
    <n v="0"/>
    <n v="0"/>
    <s v="AGUS CONDRO PRAYITNO"/>
    <d v="2011-03-28T00:00:00"/>
    <x v="0"/>
    <s v="Minutasi"/>
    <n v="80"/>
    <s v="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Menyatakan Terdakwa I Agus Condro Prayitno, Terdakwa II Max Moein, Terdakwa III Rusman Lumban Toruan, Terdakwa V Williem Max Tutuarima tersebut diatas terbukti bersalah melakukan tindak pidana korupsi secara bersama-sama. _x000a_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_x000a_ 3. Menjatuhkan pidan denda kepada masing-masing Terdakwa sebesar Rp.50.000.000,- (lima puluh juta rupiah) dan apabila tidak dibayar diganti dengan pidana kurungan masing-masing 3 (tiga) bulan. _x000a_ 4. Menetpakan masa penahanan para terdakwa dikurangkan seluruhnya dengan masa pidana yang dijatuhkan. _x000a_ 5. Memerintahkan Terdakwa tetap ditahan. _x000a_ 6. Menetapkan barang bukti berupa : Poin 6.1 sampai dengan Poin 6.352 terlampir dalam berkas perkara. _x000a_ 7. Membebankan biaya perkara kepada para Terdakwa masing-masing sebesar Rp.10.000,- (sepuluh ribu rupiah)."/>
    <s v="Kamis, 11 Agu. 2011"/>
    <s v="Kamis, 16 Jun. 2011"/>
    <s v="Suhartoyo, SH. MH."/>
    <s v="Pangeran Napitupulu, SH. MH."/>
    <s v="Ahmad Linoh,SH."/>
    <s v="Slamet Subagyo,SH."/>
    <s v="SOFIALDI"/>
    <s v="KARIR"/>
    <s v="KARIR"/>
    <s v="ADHOC"/>
    <s v="ADHOC"/>
    <s v="ADHOC"/>
    <x v="1"/>
    <n v="2"/>
    <x v="2"/>
    <n v="0.6"/>
    <n v="1"/>
    <s v="MOHAMAD RUM"/>
    <s v="RIYONO"/>
    <s v="SISWANTO"/>
    <s v="ANDI SUHARLIS"/>
    <m/>
    <m/>
    <m/>
    <m/>
    <m/>
    <m/>
    <m/>
    <m/>
    <n v="4"/>
    <s v="RUSTIANI, SH"/>
    <m/>
    <m/>
    <n v="1"/>
    <x v="0"/>
  </r>
  <r>
    <s v="00014/PID.B/TPKOR/2011/PN.JKT.PST"/>
    <n v="1.6666666666666701"/>
    <n v="50000000"/>
    <n v="0.25"/>
    <n v="0"/>
    <n v="0"/>
    <s v="MAX MOEIN"/>
    <d v="2011-03-28T00:00:00"/>
    <x v="0"/>
    <s v="Minutasi"/>
    <n v="80"/>
    <s v="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Menyatakan Terdakwa I Agus Condro Prayitno, Terdakwa II Max Moein, Terdakwa III Rusman Lumban Toruan, Terdakwa V Williem Max Tutuarima tersebut diatas terbukti bersalah melakukan tindak pidana korupsi secara bersama-sama. _x000a_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_x000a_ 3. Menjatuhkan pidan denda kepada masing-masing Terdakwa sebesar Rp.50.000.000,- (lima puluh juta rupiah) dan apabila tidak dibayar diganti dengan pidana kurungan masing-masing 3 (tiga) bulan. _x000a_ 4. Menetpakan masa penahanan para terdakwa dikurangkan seluruhnya dengan masa pidana yang dijatuhkan. _x000a_ 5. Memerintahkan Terdakwa tetap ditahan. _x000a_ 6. Menetapkan barang bukti berupa : Poin 6.1 sampai dengan Poin 6.352 terlampir dalam berkas perkara. _x000a_ 7. Membebankan biaya perkara kepada para Terdakwa masing-masing sebesar Rp.10.000,- (sepuluh ribu rupiah)."/>
    <s v="Kamis, 11 Agu. 2011"/>
    <s v="Kamis, 16 Jun. 2011"/>
    <s v="Suhartoyo, SH. MH."/>
    <s v="Pangeran Napitupulu, SH. MH."/>
    <s v="Ahmad Linoh,SH."/>
    <s v="Slamet Subagyo,SH."/>
    <s v="SOFIALDI"/>
    <s v="KARIR"/>
    <s v="KARIR"/>
    <s v="ADHOC"/>
    <s v="ADHOC"/>
    <s v="ADHOC"/>
    <x v="1"/>
    <n v="2"/>
    <x v="2"/>
    <n v="0.6"/>
    <n v="1"/>
    <s v="MOHAMAD RUM"/>
    <s v="RIYONO"/>
    <s v="SISWANTO"/>
    <s v="ANDI SUHARLIS"/>
    <m/>
    <m/>
    <m/>
    <m/>
    <m/>
    <m/>
    <m/>
    <m/>
    <n v="4"/>
    <s v="RUSTIANI, SH"/>
    <m/>
    <m/>
    <n v="1"/>
    <x v="0"/>
  </r>
  <r>
    <s v="00014/PID.B/TPKOR/2011/PN.JKT.PST"/>
    <n v="1.6666666666666701"/>
    <n v="50000000"/>
    <n v="0.25"/>
    <n v="0"/>
    <n v="0"/>
    <s v="RUSMAN LUMBAN TORUAN"/>
    <d v="2011-03-28T00:00:00"/>
    <x v="0"/>
    <s v="Minutasi"/>
    <n v="80"/>
    <s v="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Menyatakan Terdakwa I Agus Condro Prayitno, Terdakwa II Max Moein, Terdakwa III Rusman Lumban Toruan, Terdakwa V Williem Max Tutuarima tersebut diatas terbukti bersalah melakukan tindak pidana korupsi secara bersama-sama. _x000a_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_x000a_ 3. Menjatuhkan pidan denda kepada masing-masing Terdakwa sebesar Rp.50.000.000,- (lima puluh juta rupiah) dan apabila tidak dibayar diganti dengan pidana kurungan masing-masing 3 (tiga) bulan. _x000a_ 4. Menetpakan masa penahanan para terdakwa dikurangkan seluruhnya dengan masa pidana yang dijatuhkan. _x000a_ 5. Memerintahkan Terdakwa tetap ditahan. _x000a_ 6. Menetapkan barang bukti berupa : Poin 6.1 sampai dengan Poin 6.352 terlampir dalam berkas perkara. _x000a_ 7. Membebankan biaya perkara kepada para Terdakwa masing-masing sebesar Rp.10.000,- (sepuluh ribu rupiah)."/>
    <s v="Kamis, 11 Agu. 2011"/>
    <s v="Kamis, 16 Jun. 2011"/>
    <s v="Suhartoyo, SH. MH."/>
    <s v="Pangeran Napitupulu, SH. MH."/>
    <s v="Ahmad Linoh,SH."/>
    <s v="Slamet Subagyo,SH."/>
    <s v="SOFIALDI"/>
    <s v="KARIR"/>
    <s v="KARIR"/>
    <s v="ADHOC"/>
    <s v="ADHOC"/>
    <s v="ADHOC"/>
    <x v="1"/>
    <n v="2"/>
    <x v="2"/>
    <n v="0.6"/>
    <n v="1"/>
    <s v="MOHAMAD RUM"/>
    <s v="RIYONO"/>
    <s v="SISWANTO"/>
    <s v="ANDI SUHARLIS"/>
    <m/>
    <m/>
    <m/>
    <m/>
    <m/>
    <m/>
    <m/>
    <m/>
    <n v="4"/>
    <s v="RUSTIANI, SH"/>
    <m/>
    <m/>
    <n v="1"/>
    <x v="0"/>
  </r>
  <r>
    <s v="00014/PID.B/TPKOR/2011/PN.JKT.PST"/>
    <s v="GUGUR"/>
    <s v="GUGUR"/>
    <s v="GUGUR"/>
    <s v="GUGUR"/>
    <s v="GUGUR"/>
    <s v="POLTAK SITORUS"/>
    <d v="2011-03-28T00:00:00"/>
    <x v="0"/>
    <s v="Minutasi"/>
    <n v="80"/>
    <s v="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Menyatakan Terdakwa I Agus Condro Prayitno, Terdakwa II Max Moein, Terdakwa III Rusman Lumban Toruan, Terdakwa V Williem Max Tutuarima tersebut diatas terbukti bersalah melakukan tindak pidana korupsi secara bersama-sama. _x000a_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_x000a_ 3. Menjatuhkan pidan denda kepada masing-masing Terdakwa sebesar Rp.50.000.000,- (lima puluh juta rupiah) dan apabila tidak dibayar diganti dengan pidana kurungan masing-masing 3 (tiga) bulan. _x000a_ 4. Menetpakan masa penahanan para terdakwa dikurangkan seluruhnya dengan masa pidana yang dijatuhkan. _x000a_ 5. Memerintahkan Terdakwa tetap ditahan. _x000a_ 6. Menetapkan barang bukti berupa : Poin 6.1 sampai dengan Poin 6.352 terlampir dalam berkas perkara. _x000a_ 7. Membebankan biaya perkara kepada para Terdakwa masing-masing sebesar Rp.10.000,- (sepuluh ribu rupiah)."/>
    <s v="Kamis, 11 Agu. 2011"/>
    <s v="Kamis, 16 Jun. 2011"/>
    <s v="Suhartoyo, SH. MH."/>
    <s v="Pangeran Napitupulu, SH. MH."/>
    <s v="Ahmad Linoh,SH."/>
    <s v="Slamet Subagyo,SH."/>
    <s v="SOFIALDI"/>
    <s v="KARIR"/>
    <s v="KARIR"/>
    <s v="ADHOC"/>
    <s v="ADHOC"/>
    <s v="ADHOC"/>
    <x v="1"/>
    <n v="2"/>
    <x v="2"/>
    <n v="0.6"/>
    <n v="1"/>
    <s v="MOHAMAD RUM"/>
    <s v="RIYONO"/>
    <s v="SISWANTO"/>
    <s v="ANDI SUHARLIS"/>
    <m/>
    <m/>
    <m/>
    <m/>
    <m/>
    <m/>
    <m/>
    <m/>
    <n v="4"/>
    <s v="RUSTIANI, SH"/>
    <m/>
    <m/>
    <n v="1"/>
    <x v="0"/>
  </r>
  <r>
    <s v="00014/PID.B/TPKOR/2011/PN.JKT.PST"/>
    <n v="1.5"/>
    <n v="50000000"/>
    <n v="0.25"/>
    <n v="0"/>
    <n v="0"/>
    <s v="WILLIEM MAX TUTUARIMA"/>
    <d v="2011-03-28T00:00:00"/>
    <x v="0"/>
    <s v="Minutasi"/>
    <n v="80"/>
    <s v="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Menyatakan Terdakwa I Agus Condro Prayitno, Terdakwa II Max Moein, Terdakwa III Rusman Lumban Toruan, Terdakwa V Williem Max Tutuarima tersebut diatas terbukti bersalah melakukan tindak pidana korupsi secara bersama-sama. _x000a_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_x000a_ 3. Menjatuhkan pidan denda kepada masing-masing Terdakwa sebesar Rp.50.000.000,- (lima puluh juta rupiah) dan apabila tidak dibayar diganti dengan pidana kurungan masing-masing 3 (tiga) bulan. _x000a_ 4. Menetpakan masa penahanan para terdakwa dikurangkan seluruhnya dengan masa pidana yang dijatuhkan. _x000a_ 5. Memerintahkan Terdakwa tetap ditahan. _x000a_ 6. Menetapkan barang bukti berupa : Poin 6.1 sampai dengan Poin 6.352 terlampir dalam berkas perkara. _x000a_ 7. Membebankan biaya perkara kepada para Terdakwa masing-masing sebesar Rp.10.000,- (sepuluh ribu rupiah)."/>
    <s v="Kamis, 11 Agu. 2011"/>
    <s v="Kamis, 16 Jun. 2011"/>
    <s v="Suhartoyo, SH. MH."/>
    <s v="Pangeran Napitupulu, SH. MH."/>
    <s v="Ahmad Linoh,SH."/>
    <s v="Slamet Subagyo,SH."/>
    <s v="SOFIALDI"/>
    <s v="KARIR"/>
    <s v="KARIR"/>
    <s v="ADHOC"/>
    <s v="ADHOC"/>
    <s v="ADHOC"/>
    <x v="1"/>
    <n v="2"/>
    <x v="2"/>
    <n v="0.6"/>
    <n v="1"/>
    <s v="MOHAMAD RUM"/>
    <s v="RIYONO"/>
    <s v="SISWANTO"/>
    <s v="ANDI SUHARLIS"/>
    <m/>
    <m/>
    <m/>
    <m/>
    <m/>
    <m/>
    <m/>
    <m/>
    <n v="4"/>
    <s v="RUSTIANI, SH"/>
    <m/>
    <m/>
    <n v="1"/>
    <x v="0"/>
  </r>
  <r>
    <s v="00014/PID.B/TPKOR/2012/PN.JKT.PST"/>
    <n v="1"/>
    <n v="50000000"/>
    <n v="0.25"/>
    <n v="0"/>
    <n v="0"/>
    <s v="DIDING SUDIRMAN"/>
    <d v="2012-02-24T00:00:00"/>
    <x v="1"/>
    <s v="Minutasi"/>
    <n v="143"/>
    <s v="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n v="3"/>
    <s v="MENGADILI : _x000a_ 1. Menyataka terdakwa Diding Sudirman terbukti melakukan Tindak Pidana Korupsi secara sah dan bersama-sama sebagaimana Dakwaan Kedua. _x000a_ 2. Menjatuhkan pidana kepada Terdakwa dengan pidana penjara selama 1(satu) tahun dan pidana denda Rp.50.000.000,- Apabila denda tidak dibayar maka terdakwa dikenakan pidana kurungan selama 3 (tiga) bulan. _x000a_ 3. Menetapkan masa penahanan yang dijalankan terdakwa dikurangkan sepenuhnya dari pidana yang dijatuhkan. _x000a_ 4. Memerintahkan agar terdakwa tetap berada dalam tahanan. _x000a_ 5. Memerintahkan barang bukti tetap terlampir dalam berkas perkara. _x000a_ 6. Menetapkan terdakwa membayar biaya perkara Rp.10.000,- (sepuluh ribu rupiah)"/>
    <s v="Senin, 03 Sep. 2012"/>
    <s v="Senin, 16 Jul. 2012"/>
    <s v="GUSRIZAL"/>
    <s v="Anwar,SH."/>
    <s v="Ugo,SH."/>
    <m/>
    <m/>
    <s v="KARIR"/>
    <s v="ADHOC"/>
    <s v="ADHOC"/>
    <s v=""/>
    <s v=""/>
    <x v="0"/>
    <n v="1"/>
    <x v="0"/>
    <n v="0.66666666666666663"/>
    <n v="1"/>
    <s v="HENDRI"/>
    <m/>
    <m/>
    <m/>
    <m/>
    <m/>
    <m/>
    <m/>
    <m/>
    <m/>
    <m/>
    <m/>
    <n v="1"/>
    <s v="SUAEB. SH"/>
    <s v="TEUKU UMAR, SH. MH."/>
    <m/>
    <n v="2"/>
    <x v="0"/>
  </r>
  <r>
    <s v="00015/PID.B/TPKOR/2011/PN.JKT.PST"/>
    <n v="1.3333333333333299"/>
    <n v="50000000"/>
    <n v="0.25"/>
    <n v="0"/>
    <n v="0"/>
    <s v="ASEP RUCHIMAT SUDJANA"/>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sep Ruchimat Sudjana, Terdakwa II Teuku Muhammad Nurlif, Terdakwa III Baharuddin Aritonang, Terdakwa IV Reza Kamarullah, Terdakwa V Hengky Baramuli telah terbukti secara sah dan meyakinkan bersalah melakukan tindak pidana korupsi secara bersama-sama. _x000a_ 2. Menjatuhkan pidana terhadap Terdakwa I Asep Ruchimat Sudjana, Terdakwa II Teuku Muhammad Nurlif, Terdakwa III Baharuddin Aritonang, Terdakwa IV Reza Kamarullah, dan Terdakwa V Hengky Baramuli berupa pidana penjara masing-masing selama 1 (satu) tahun dan 4 (empat) bulan. _x000a_ 3. Menghukum para Terdakwa tersebut diata untuk membayar pidana denda masing-masing sebesar Rp.50.000.000,- (lima puluh juta rupiah) subsidair 3 (tiga) bulan. _x000a_ 4. Menetapkan lamanya para terdakwa ditahan dikurangkan segenapnya dari pidana yg dijatuhkan. _x000a_ 5. Menetapkan agar para Terdakwa tetap ditahan. _x000a_ 6. Menyatakan barang bukti berupa : Poin 1 sampai dengan Poin 92, tetap terlampir dalam berkas perkara. _x000a_ 7. Menetapkan agar Terdakwa I Asep Ruchimat Sudjana, Terdakwa II Teuku Muhammad Nurlif, Terdakwa III Baharuddin Aritonang, Terdakwa IV Reza Kamarullah, dan Terdakwa V Hengky Baramuli membayar biaya perkara masing-masing sebesar Rp.10.000,- (sepuluh ribu rupiah)"/>
    <s v="Kamis, 28 Jul. 2011"/>
    <s v="Jumat, 17 Jun. 2011"/>
    <s v="EKA BUDHI PRIJANTA, SH.MH"/>
    <s v="SUWIDYA"/>
    <s v="DR. MARSUDIN NAINGGOLAN, SH.MH"/>
    <s v="Anwar,SH."/>
    <s v="Ugo,SH."/>
    <s v="KARIR"/>
    <s v="KARIR"/>
    <s v="KARIR"/>
    <s v="ADHOC"/>
    <s v="ADHOC"/>
    <x v="1"/>
    <n v="3"/>
    <x v="0"/>
    <n v="0.4"/>
    <n v="0"/>
    <s v="SUWARDJI"/>
    <s v="I. KADEK WIRADANA"/>
    <s v="EDY HARTOYO"/>
    <s v="ANANG SUPRIATNA"/>
    <m/>
    <m/>
    <m/>
    <m/>
    <m/>
    <m/>
    <m/>
    <m/>
    <n v="4"/>
    <s v="FATONI, SH"/>
    <s v="WIJI ASTUTI"/>
    <m/>
    <n v="2"/>
    <x v="0"/>
  </r>
  <r>
    <s v="00015/PID.B/TPKOR/2011/PN.JKT.PST"/>
    <n v="1.3333333333333299"/>
    <n v="50000000"/>
    <n v="0.25"/>
    <n v="0"/>
    <n v="0"/>
    <s v="TEUKU MUHAMMAD NURLIF"/>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sep Ruchimat Sudjana, Terdakwa II Teuku Muhammad Nurlif, Terdakwa III Baharuddin Aritonang, Terdakwa IV Reza Kamarullah, Terdakwa V Hengky Baramuli telah terbukti secara sah dan meyakinkan bersalah melakukan tindak pidana korupsi secara bersama-sama. _x000a_ 2. Menjatuhkan pidana terhadap Terdakwa I Asep Ruchimat Sudjana, Terdakwa II Teuku Muhammad Nurlif, Terdakwa III Baharuddin Aritonang, Terdakwa IV Reza Kamarullah, dan Terdakwa V Hengky Baramuli berupa pidana penjara masing-masing selama 1 (satu) tahun dan 4 (empat) bulan. _x000a_ 3. Menghukum para Terdakwa tersebut diata untuk membayar pidana denda masing-masing sebesar Rp.50.000.000,- (lima puluh juta rupiah) subsidair 3 (tiga) bulan. _x000a_ 4. Menetapkan lamanya para terdakwa ditahan dikurangkan segenapnya dari pidana yg dijatuhkan. _x000a_ 5. Menetapkan agar para Terdakwa tetap ditahan. _x000a_ 6. Menyatakan barang bukti berupa : Poin 1 sampai dengan Poin 92, tetap terlampir dalam berkas perkara. _x000a_ 7. Menetapkan agar Terdakwa I Asep Ruchimat Sudjana, Terdakwa II Teuku Muhammad Nurlif, Terdakwa III Baharuddin Aritonang, Terdakwa IV Reza Kamarullah, dan Terdakwa V Hengky Baramuli membayar biaya perkara masing-masing sebesar Rp.10.000,- (sepuluh ribu rupiah)"/>
    <s v="Kamis, 28 Jul. 2011"/>
    <s v="Jumat, 17 Jun. 2011"/>
    <s v="EKA BUDHI PRIJANTA, SH.MH"/>
    <s v="SUWIDYA"/>
    <s v="DR. MARSUDIN NAINGGOLAN, SH.MH"/>
    <s v="Anwar,SH."/>
    <s v="Ugo,SH."/>
    <s v="KARIR"/>
    <s v="KARIR"/>
    <s v="KARIR"/>
    <s v="ADHOC"/>
    <s v="ADHOC"/>
    <x v="1"/>
    <n v="3"/>
    <x v="0"/>
    <n v="0.4"/>
    <n v="0"/>
    <s v="SUWARDJI"/>
    <s v="I. KADEK WIRADANA"/>
    <s v="EDY HARTOYO"/>
    <s v="ANANG SUPRIATNA"/>
    <m/>
    <m/>
    <m/>
    <m/>
    <m/>
    <m/>
    <m/>
    <m/>
    <n v="4"/>
    <s v="FATONI, SH"/>
    <s v="WIJI ASTUTI"/>
    <m/>
    <n v="2"/>
    <x v="0"/>
  </r>
  <r>
    <s v="00015/PID.B/TPKOR/2011/PN.JKT.PST"/>
    <n v="1.3333333333333299"/>
    <n v="50000000"/>
    <n v="0.25"/>
    <n v="0"/>
    <n v="0"/>
    <s v="BAHARUDDIN ARITONANG"/>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sep Ruchimat Sudjana, Terdakwa II Teuku Muhammad Nurlif, Terdakwa III Baharuddin Aritonang, Terdakwa IV Reza Kamarullah, Terdakwa V Hengky Baramuli telah terbukti secara sah dan meyakinkan bersalah melakukan tindak pidana korupsi secara bersama-sama. _x000a_ 2. Menjatuhkan pidana terhadap Terdakwa I Asep Ruchimat Sudjana, Terdakwa II Teuku Muhammad Nurlif, Terdakwa III Baharuddin Aritonang, Terdakwa IV Reza Kamarullah, dan Terdakwa V Hengky Baramuli berupa pidana penjara masing-masing selama 1 (satu) tahun dan 4 (empat) bulan. _x000a_ 3. Menghukum para Terdakwa tersebut diata untuk membayar pidana denda masing-masing sebesar Rp.50.000.000,- (lima puluh juta rupiah) subsidair 3 (tiga) bulan. _x000a_ 4. Menetapkan lamanya para terdakwa ditahan dikurangkan segenapnya dari pidana yg dijatuhkan. _x000a_ 5. Menetapkan agar para Terdakwa tetap ditahan. _x000a_ 6. Menyatakan barang bukti berupa : Poin 1 sampai dengan Poin 92, tetap terlampir dalam berkas perkara. _x000a_ 7. Menetapkan agar Terdakwa I Asep Ruchimat Sudjana, Terdakwa II Teuku Muhammad Nurlif, Terdakwa III Baharuddin Aritonang, Terdakwa IV Reza Kamarullah, dan Terdakwa V Hengky Baramuli membayar biaya perkara masing-masing sebesar Rp.10.000,- (sepuluh ribu rupiah)"/>
    <s v="Kamis, 28 Jul. 2011"/>
    <s v="Jumat, 17 Jun. 2011"/>
    <s v="EKA BUDHI PRIJANTA, SH.MH"/>
    <s v="SUWIDYA"/>
    <s v="DR. MARSUDIN NAINGGOLAN, SH.MH"/>
    <s v="Anwar,SH."/>
    <s v="Ugo,SH."/>
    <s v="KARIR"/>
    <s v="KARIR"/>
    <s v="KARIR"/>
    <s v="ADHOC"/>
    <s v="ADHOC"/>
    <x v="1"/>
    <n v="3"/>
    <x v="0"/>
    <n v="0.4"/>
    <n v="0"/>
    <s v="SUWARDJI"/>
    <s v="I. KADEK WIRADANA"/>
    <s v="EDY HARTOYO"/>
    <s v="ANANG SUPRIATNA"/>
    <m/>
    <m/>
    <m/>
    <m/>
    <m/>
    <m/>
    <m/>
    <m/>
    <n v="4"/>
    <s v="FATONI, SH"/>
    <s v="WIJI ASTUTI"/>
    <m/>
    <n v="2"/>
    <x v="0"/>
  </r>
  <r>
    <s v="00015/PID.B/TPKOR/2011/PN.JKT.PST"/>
    <n v="1.3333333333333299"/>
    <n v="50000000"/>
    <n v="0.25"/>
    <n v="0"/>
    <n v="0"/>
    <s v="REZA KAMARULLAH"/>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sep Ruchimat Sudjana, Terdakwa II Teuku Muhammad Nurlif, Terdakwa III Baharuddin Aritonang, Terdakwa IV Reza Kamarullah, Terdakwa V Hengky Baramuli telah terbukti secara sah dan meyakinkan bersalah melakukan tindak pidana korupsi secara bersama-sama. _x000a_ 2. Menjatuhkan pidana terhadap Terdakwa I Asep Ruchimat Sudjana, Terdakwa II Teuku Muhammad Nurlif, Terdakwa III Baharuddin Aritonang, Terdakwa IV Reza Kamarullah, dan Terdakwa V Hengky Baramuli berupa pidana penjara masing-masing selama 1 (satu) tahun dan 4 (empat) bulan. _x000a_ 3. Menghukum para Terdakwa tersebut diata untuk membayar pidana denda masing-masing sebesar Rp.50.000.000,- (lima puluh juta rupiah) subsidair 3 (tiga) bulan. _x000a_ 4. Menetapkan lamanya para terdakwa ditahan dikurangkan segenapnya dari pidana yg dijatuhkan. _x000a_ 5. Menetapkan agar para Terdakwa tetap ditahan. _x000a_ 6. Menyatakan barang bukti berupa : Poin 1 sampai dengan Poin 92, tetap terlampir dalam berkas perkara. _x000a_ 7. Menetapkan agar Terdakwa I Asep Ruchimat Sudjana, Terdakwa II Teuku Muhammad Nurlif, Terdakwa III Baharuddin Aritonang, Terdakwa IV Reza Kamarullah, dan Terdakwa V Hengky Baramuli membayar biaya perkara masing-masing sebesar Rp.10.000,- (sepuluh ribu rupiah)"/>
    <s v="Kamis, 28 Jul. 2011"/>
    <s v="Jumat, 17 Jun. 2011"/>
    <s v="EKA BUDHI PRIJANTA, SH.MH"/>
    <s v="SUWIDYA"/>
    <s v="DR. MARSUDIN NAINGGOLAN, SH.MH"/>
    <s v="Anwar,SH."/>
    <s v="Ugo,SH."/>
    <s v="KARIR"/>
    <s v="KARIR"/>
    <s v="KARIR"/>
    <s v="ADHOC"/>
    <s v="ADHOC"/>
    <x v="1"/>
    <n v="3"/>
    <x v="0"/>
    <n v="0.4"/>
    <n v="0"/>
    <s v="SUWARDJI"/>
    <s v="I. KADEK WIRADANA"/>
    <s v="EDY HARTOYO"/>
    <s v="ANANG SUPRIATNA"/>
    <m/>
    <m/>
    <m/>
    <m/>
    <m/>
    <m/>
    <m/>
    <m/>
    <n v="4"/>
    <s v="FATONI, SH"/>
    <s v="WIJI ASTUTI"/>
    <m/>
    <n v="2"/>
    <x v="0"/>
  </r>
  <r>
    <s v="00015/PID.B/TPKOR/2011/PN.JKT.PST"/>
    <n v="1.3333333333333299"/>
    <n v="50000000"/>
    <n v="0.25"/>
    <n v="0"/>
    <n v="0"/>
    <s v="HENGKY BARAMULI"/>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sep Ruchimat Sudjana, Terdakwa II Teuku Muhammad Nurlif, Terdakwa III Baharuddin Aritonang, Terdakwa IV Reza Kamarullah, Terdakwa V Hengky Baramuli telah terbukti secara sah dan meyakinkan bersalah melakukan tindak pidana korupsi secara bersama-sama. _x000a_ 2. Menjatuhkan pidana terhadap Terdakwa I Asep Ruchimat Sudjana, Terdakwa II Teuku Muhammad Nurlif, Terdakwa III Baharuddin Aritonang, Terdakwa IV Reza Kamarullah, dan Terdakwa V Hengky Baramuli berupa pidana penjara masing-masing selama 1 (satu) tahun dan 4 (empat) bulan. _x000a_ 3. Menghukum para Terdakwa tersebut diata untuk membayar pidana denda masing-masing sebesar Rp.50.000.000,- (lima puluh juta rupiah) subsidair 3 (tiga) bulan. _x000a_ 4. Menetapkan lamanya para terdakwa ditahan dikurangkan segenapnya dari pidana yg dijatuhkan. _x000a_ 5. Menetapkan agar para Terdakwa tetap ditahan. _x000a_ 6. Menyatakan barang bukti berupa : Poin 1 sampai dengan Poin 92, tetap terlampir dalam berkas perkara. _x000a_ 7. Menetapkan agar Terdakwa I Asep Ruchimat Sudjana, Terdakwa II Teuku Muhammad Nurlif, Terdakwa III Baharuddin Aritonang, Terdakwa IV Reza Kamarullah, dan Terdakwa V Hengky Baramuli membayar biaya perkara masing-masing sebesar Rp.10.000,- (sepuluh ribu rupiah)"/>
    <s v="Kamis, 28 Jul. 2011"/>
    <s v="Jumat, 17 Jun. 2011"/>
    <s v="EKA BUDHI PRIJANTA, SH.MH"/>
    <s v="SUWIDYA"/>
    <s v="DR. MARSUDIN NAINGGOLAN, SH.MH"/>
    <s v="Anwar,SH."/>
    <s v="Ugo,SH."/>
    <s v="KARIR"/>
    <s v="KARIR"/>
    <s v="KARIR"/>
    <s v="ADHOC"/>
    <s v="ADHOC"/>
    <x v="1"/>
    <n v="3"/>
    <x v="0"/>
    <n v="0.4"/>
    <n v="0"/>
    <s v="SUWARDJI"/>
    <s v="I. KADEK WIRADANA"/>
    <s v="EDY HARTOYO"/>
    <s v="ANANG SUPRIATNA"/>
    <m/>
    <m/>
    <m/>
    <m/>
    <m/>
    <m/>
    <m/>
    <m/>
    <n v="4"/>
    <s v="FATONI, SH"/>
    <s v="WIJI ASTUTI"/>
    <m/>
    <n v="2"/>
    <x v="0"/>
  </r>
  <r>
    <s v="00015/PID.B/TPKOR/2012/PN.JKT.PST"/>
    <n v="1"/>
    <n v="50000000"/>
    <n v="0.25"/>
    <n v="0"/>
    <n v="0"/>
    <s v="WATONO"/>
    <d v="2012-02-24T00:00:00"/>
    <x v="1"/>
    <s v="Minutasi"/>
    <n v="143"/>
    <s v="KESATU : Pasal 2 (1) jo. Pasal 18 UU No.31/1999 jo. UU No.20/2001 jo. Pasal 55 (1) ke-1 KUHP jo. Pasal 64 (1) KUHP KEDUA : Pasal 3 jo. Pasal 18 UU No.31/1999 jo. UU No.20/2001 jo. Pasal 55 (1) ke-1 KUHP jo. Pasal 64 (1) KUHP KETIGA : Pasal 9 UU No.31/1999 jo. UU No.20/2001 jo.Pasal 55 (1) ke-1 KUHP jo. Pasal 64 (1) KUHP "/>
    <n v="3"/>
    <s v="MENGADILI : _x000a_ 1. Menyatakan terdakwa Watono terbukti sah dan meyakinkan bersalah melakukan tindak pidana korupsi secara bersama-samaa sebagaimana diatur dalam Dakwaan Kedua. _x000a_ 2. Menjatuhkan pidana terhadap terdakwa dengan pidana penjara selama 1 tahun dan denda Rp.50.000.000,- Apabila tidak dibayar diganti pidana kurungan 3 (tiga) bulan. _x000a_ 3. Menetapkan masa penahanan yang dijalankan terdakwa dikurangkan dari pidana yang dijatuhkan. _x000a_ 4. Memerintahkan terdakwa tetap berada dalam tahanan. _x000a_ 5. Memerintahkan barang bukti No.1- No.44 digunakan atas nama Diding Sudirman. _x000a_ 6. Menetapkan terdakwa membayar biaya perkara Rp.10.000,- (sepuluh ribu rupiah)"/>
    <s v="Senin, 03 Sep. 2012"/>
    <s v="Senin, 16 Jul. 2012"/>
    <s v="GUSRIZAL"/>
    <s v="Anwar,SH."/>
    <s v="Ugo,SH."/>
    <m/>
    <m/>
    <s v="KARIR"/>
    <s v="ADHOC"/>
    <s v="ADHOC"/>
    <s v=""/>
    <s v=""/>
    <x v="0"/>
    <n v="1"/>
    <x v="0"/>
    <n v="0.66666666666666663"/>
    <n v="1"/>
    <s v="ZUHARDI"/>
    <m/>
    <m/>
    <m/>
    <m/>
    <m/>
    <m/>
    <m/>
    <m/>
    <m/>
    <m/>
    <m/>
    <n v="1"/>
    <s v="DJOKO SANTOSO, SH"/>
    <s v="TEUKU UMAR, SH. MH."/>
    <m/>
    <n v="2"/>
    <x v="0"/>
  </r>
  <r>
    <s v="00016/PID.B/TPKOR/2011/PN.JKT.PST"/>
    <n v="1.3333333333333299"/>
    <n v="50000000"/>
    <n v="0.25"/>
    <n v="0"/>
    <n v="0"/>
    <s v="AHMAD HAAZ ZAMAWI"/>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hmad Hafiz Zawawi, Terdakwa II Marthin Bria Seran, Terdakwa III Paskah Suzetta, Terdakwa IV Bobby Satrio Hardiwibowo, Terdakwa V Anthony Zeidra Abidin telah terbukti secara sah dan menurut hukum bersalah melakukan tindak pidana korupsi secara bersam-sama. _x000a_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_x000a_ 3. Mentepkan agar lamanya terdakwa berada dalam tahanan dikurangkan seluruhnya dari pidana yg dijatuhkan tersebut diatas. _x000a_ 4. Memerintahkan agar terdakwa tetap berada dalam tahanan. _x000a_ 5. Menyatakan barang bukti berupa : No.1 sampai dengan No.107 terlampir dalam berkas perkara. _x000a_ 6. Menetapkan agar Terdakwa I Ahmad Hafiz Zawawi, Terdakwa II Marthin Bria Seran, Terdakwa III Paskah Suzetta, Terdakwa IV Bobby Satrio Hardiwibowo Suhardiman, Terdakwa V Anthony Zeidra Abidin masing-masing membayar biaya perkara sebesar Rp.10.000,- (sepuluh ribu rupiah)."/>
    <s v="Rabu, 10 Agu. 2011"/>
    <s v="Jumat, 17 Jun. 2011"/>
    <s v="SUWIDYA"/>
    <s v="EKA BUDHI PRIJANTA, SH.MH"/>
    <s v="DR. MARSUDIN NAINGGOLAN, SH.MH"/>
    <s v="Anwar,SH."/>
    <s v="Ugo,SH."/>
    <s v="KARIR"/>
    <s v="KARIR"/>
    <s v="KARIR"/>
    <s v="ADHOC"/>
    <s v="ADHOC"/>
    <x v="1"/>
    <n v="3"/>
    <x v="0"/>
    <n v="0.4"/>
    <n v="0"/>
    <s v="SUWARDJI"/>
    <s v="I. KADEK WIRADANA"/>
    <s v="EDY HARTOYO"/>
    <s v="ANANG SUPRIATNA"/>
    <m/>
    <m/>
    <m/>
    <m/>
    <m/>
    <m/>
    <m/>
    <m/>
    <n v="4"/>
    <s v="FATONI, SH"/>
    <s v="WIJI ASTUTI"/>
    <m/>
    <n v="2"/>
    <x v="0"/>
  </r>
  <r>
    <s v="00016/PID.B/TPKOR/2011/PN.JKT.PST"/>
    <n v="1.3333333333333299"/>
    <n v="50000000"/>
    <n v="0.25"/>
    <n v="0"/>
    <n v="0"/>
    <s v="MARTHIN BRIA SERAN"/>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hmad Hafiz Zawawi, Terdakwa II Marthin Bria Seran, Terdakwa III Paskah Suzetta, Terdakwa IV Bobby Satrio Hardiwibowo, Terdakwa V Anthony Zeidra Abidin telah terbukti secara sah dan menurut hukum bersalah melakukan tindak pidana korupsi secara bersam-sama. _x000a_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_x000a_ 3. Mentepkan agar lamanya terdakwa berada dalam tahanan dikurangkan seluruhnya dari pidana yg dijatuhkan tersebut diatas. _x000a_ 4. Memerintahkan agar terdakwa tetap berada dalam tahanan. _x000a_ 5. Menyatakan barang bukti berupa : No.1 sampai dengan No.107 terlampir dalam berkas perkara. _x000a_ 6. Menetapkan agar Terdakwa I Ahmad Hafiz Zawawi, Terdakwa II Marthin Bria Seran, Terdakwa III Paskah Suzetta, Terdakwa IV Bobby Satrio Hardiwibowo Suhardiman, Terdakwa V Anthony Zeidra Abidin masing-masing membayar biaya perkara sebesar Rp.10.000,- (sepuluh ribu rupiah)."/>
    <s v="Rabu, 10 Agu. 2011"/>
    <s v="Jumat, 17 Jun. 2011"/>
    <s v="SUWIDYA"/>
    <s v="EKA BUDHI PRIJANTA, SH.MH"/>
    <s v="DR. MARSUDIN NAINGGOLAN, SH.MH"/>
    <s v="Anwar,SH."/>
    <s v="Ugo,SH."/>
    <s v="KARIR"/>
    <s v="KARIR"/>
    <s v="KARIR"/>
    <s v="ADHOC"/>
    <s v="ADHOC"/>
    <x v="1"/>
    <n v="3"/>
    <x v="0"/>
    <n v="0.4"/>
    <n v="0"/>
    <s v="SUWARDJI"/>
    <s v="I. KADEK WIRADANA"/>
    <s v="EDY HARTOYO"/>
    <s v="ANANG SUPRIATNA"/>
    <m/>
    <m/>
    <m/>
    <m/>
    <m/>
    <m/>
    <m/>
    <m/>
    <n v="4"/>
    <s v="FATONI, SH"/>
    <s v="WIJI ASTUTI"/>
    <m/>
    <n v="2"/>
    <x v="0"/>
  </r>
  <r>
    <s v="00016/PID.B/TPKOR/2011/PN.JKT.PST"/>
    <n v="1.3333333333333299"/>
    <n v="50000000"/>
    <n v="0.25"/>
    <n v="0"/>
    <n v="0"/>
    <s v="PASKAH SUZETTA"/>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hmad Hafiz Zawawi, Terdakwa II Marthin Bria Seran, Terdakwa III Paskah Suzetta, Terdakwa IV Bobby Satrio Hardiwibowo, Terdakwa V Anthony Zeidra Abidin telah terbukti secara sah dan menurut hukum bersalah melakukan tindak pidana korupsi secara bersam-sama. _x000a_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_x000a_ 3. Mentepkan agar lamanya terdakwa berada dalam tahanan dikurangkan seluruhnya dari pidana yg dijatuhkan tersebut diatas. _x000a_ 4. Memerintahkan agar terdakwa tetap berada dalam tahanan. _x000a_ 5. Menyatakan barang bukti berupa : No.1 sampai dengan No.107 terlampir dalam berkas perkara. _x000a_ 6. Menetapkan agar Terdakwa I Ahmad Hafiz Zawawi, Terdakwa II Marthin Bria Seran, Terdakwa III Paskah Suzetta, Terdakwa IV Bobby Satrio Hardiwibowo Suhardiman, Terdakwa V Anthony Zeidra Abidin masing-masing membayar biaya perkara sebesar Rp.10.000,- (sepuluh ribu rupiah)."/>
    <s v="Rabu, 10 Agu. 2011"/>
    <s v="Jumat, 17 Jun. 2011"/>
    <s v="SUWIDYA"/>
    <s v="EKA BUDHI PRIJANTA, SH.MH"/>
    <s v="DR. MARSUDIN NAINGGOLAN, SH.MH"/>
    <s v="Anwar,SH."/>
    <s v="Ugo,SH."/>
    <s v="KARIR"/>
    <s v="KARIR"/>
    <s v="KARIR"/>
    <s v="ADHOC"/>
    <s v="ADHOC"/>
    <x v="1"/>
    <n v="3"/>
    <x v="0"/>
    <n v="0.4"/>
    <n v="0"/>
    <s v="SUWARDJI"/>
    <s v="I. KADEK WIRADANA"/>
    <s v="EDY HARTOYO"/>
    <s v="ANANG SUPRIATNA"/>
    <m/>
    <m/>
    <m/>
    <m/>
    <m/>
    <m/>
    <m/>
    <m/>
    <n v="4"/>
    <s v="FATONI, SH"/>
    <s v="WIJI ASTUTI"/>
    <m/>
    <n v="2"/>
    <x v="0"/>
  </r>
  <r>
    <s v="00016/PID.B/TPKOR/2011/PN.JKT.PST"/>
    <n v="1.3333333333333299"/>
    <n v="50000000"/>
    <n v="0.25"/>
    <n v="0"/>
    <n v="0"/>
    <s v="BOBBY SATRIO HARDIWIBOWO SUHARDIMAN"/>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hmad Hafiz Zawawi, Terdakwa II Marthin Bria Seran, Terdakwa III Paskah Suzetta, Terdakwa IV Bobby Satrio Hardiwibowo, Terdakwa V Anthony Zeidra Abidin telah terbukti secara sah dan menurut hukum bersalah melakukan tindak pidana korupsi secara bersam-sama. _x000a_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_x000a_ 3. Mentepkan agar lamanya terdakwa berada dalam tahanan dikurangkan seluruhnya dari pidana yg dijatuhkan tersebut diatas. _x000a_ 4. Memerintahkan agar terdakwa tetap berada dalam tahanan. _x000a_ 5. Menyatakan barang bukti berupa : No.1 sampai dengan No.107 terlampir dalam berkas perkara. _x000a_ 6. Menetapkan agar Terdakwa I Ahmad Hafiz Zawawi, Terdakwa II Marthin Bria Seran, Terdakwa III Paskah Suzetta, Terdakwa IV Bobby Satrio Hardiwibowo Suhardiman, Terdakwa V Anthony Zeidra Abidin masing-masing membayar biaya perkara sebesar Rp.10.000,- (sepuluh ribu rupiah)."/>
    <s v="Rabu, 10 Agu. 2011"/>
    <s v="Jumat, 17 Jun. 2011"/>
    <s v="SUWIDYA"/>
    <s v="EKA BUDHI PRIJANTA, SH.MH"/>
    <s v="DR. MARSUDIN NAINGGOLAN, SH.MH"/>
    <s v="Anwar,SH."/>
    <s v="Ugo,SH."/>
    <s v="KARIR"/>
    <s v="KARIR"/>
    <s v="KARIR"/>
    <s v="ADHOC"/>
    <s v="ADHOC"/>
    <x v="1"/>
    <n v="3"/>
    <x v="0"/>
    <n v="0.4"/>
    <n v="0"/>
    <s v="SUWARDJI"/>
    <s v="I. KADEK WIRADANA"/>
    <s v="EDY HARTOYO"/>
    <s v="ANANG SUPRIATNA"/>
    <m/>
    <m/>
    <m/>
    <m/>
    <m/>
    <m/>
    <m/>
    <m/>
    <n v="4"/>
    <s v="FATONI, SH"/>
    <s v="WIJI ASTUTI"/>
    <m/>
    <n v="2"/>
    <x v="0"/>
  </r>
  <r>
    <s v="00016/PID.B/TPKOR/2011/PN.JKT.PST"/>
    <n v="1.3333333333333299"/>
    <n v="50000000"/>
    <n v="0.25"/>
    <n v="0"/>
    <n v="0"/>
    <s v="ANTHONY ZEIDRA ABIDIN"/>
    <d v="2011-03-30T00:00:00"/>
    <x v="0"/>
    <s v="Minutasi"/>
    <n v="79"/>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Ahmad Hafiz Zawawi, Terdakwa II Marthin Bria Seran, Terdakwa III Paskah Suzetta, Terdakwa IV Bobby Satrio Hardiwibowo, Terdakwa V Anthony Zeidra Abidin telah terbukti secara sah dan menurut hukum bersalah melakukan tindak pidana korupsi secara bersam-sama. _x000a_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_x000a_ 3. Mentepkan agar lamanya terdakwa berada dalam tahanan dikurangkan seluruhnya dari pidana yg dijatuhkan tersebut diatas. _x000a_ 4. Memerintahkan agar terdakwa tetap berada dalam tahanan. _x000a_ 5. Menyatakan barang bukti berupa : No.1 sampai dengan No.107 terlampir dalam berkas perkara. _x000a_ 6. Menetapkan agar Terdakwa I Ahmad Hafiz Zawawi, Terdakwa II Marthin Bria Seran, Terdakwa III Paskah Suzetta, Terdakwa IV Bobby Satrio Hardiwibowo Suhardiman, Terdakwa V Anthony Zeidra Abidin masing-masing membayar biaya perkara sebesar Rp.10.000,- (sepuluh ribu rupiah)."/>
    <s v="Rabu, 10 Agu. 2011"/>
    <s v="Jumat, 17 Jun. 2011"/>
    <s v="SUWIDYA"/>
    <s v="EKA BUDHI PRIJANTA, SH.MH"/>
    <s v="DR. MARSUDIN NAINGGOLAN, SH.MH"/>
    <s v="Anwar,SH."/>
    <s v="Ugo,SH."/>
    <s v="KARIR"/>
    <s v="KARIR"/>
    <s v="KARIR"/>
    <s v="ADHOC"/>
    <s v="ADHOC"/>
    <x v="1"/>
    <n v="3"/>
    <x v="0"/>
    <n v="0.4"/>
    <n v="0"/>
    <s v="SUWARDJI"/>
    <s v="I. KADEK WIRADANA"/>
    <s v="EDY HARTOYO"/>
    <s v="ANANG SUPRIATNA"/>
    <m/>
    <m/>
    <m/>
    <m/>
    <m/>
    <m/>
    <m/>
    <m/>
    <n v="4"/>
    <s v="FATONI, SH"/>
    <s v="WIJI ASTUTI"/>
    <m/>
    <n v="2"/>
    <x v="0"/>
  </r>
  <r>
    <s v="00016/PID.B/TPKOR/2012/PN.JKT.PST"/>
    <n v="1"/>
    <n v="50000000"/>
    <n v="0.25"/>
    <n v="0"/>
    <n v="0"/>
    <s v="ITA MEGASARI DACHLAN"/>
    <d v="2012-02-24T00:00:00"/>
    <x v="1"/>
    <s v="Minutasi"/>
    <n v="143"/>
    <s v="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
    <n v="3"/>
    <s v="MENGADILI : _x000a_ 1. Menyatakan terdakwa Ita Megasari Dachlan terbukri sah dan meyakinkan bersalah melakukan tindak pidana korupsi secara bersama-sama sebagaimana Dakwaaan Kedua. _x000a_ 2. Menjatuhkan pidana oleh karenanya terhadap terdakwa selama 1 tahun dan denda Rp.50.000.000,- Apabila denda tidak dibayar diganti pidana kurungan selama 3 bulan. _x000a_ 3. Menetapkan masa penahanan yang telah dijalankan terdakwa dikurangkan sepenuhnya dari jumlah pidana yang dijatuhkan. _x000a_ 4. Memerintahkan terdakwa tetap ditahan. _x000a_ 5. Memerintahkan barang bukti No.1 s/d No.44 tetap terlampir dalam berkas perkara. _x000a_ 6. Menetapkan terdakwa membayar biaya perkara Rp.10.000,-"/>
    <s v="Selasa, 04 Sep. 2012"/>
    <s v="Senin, 16 Jul. 2012"/>
    <s v="GUSRIZAL"/>
    <s v="Anwar,SH."/>
    <s v="Ugo,SH."/>
    <m/>
    <m/>
    <s v="KARIR"/>
    <s v="ADHOC"/>
    <s v="ADHOC"/>
    <s v=""/>
    <s v=""/>
    <x v="0"/>
    <n v="1"/>
    <x v="0"/>
    <n v="0.66666666666666663"/>
    <n v="1"/>
    <s v="FATONI HATAM"/>
    <m/>
    <m/>
    <m/>
    <m/>
    <m/>
    <m/>
    <m/>
    <m/>
    <m/>
    <m/>
    <m/>
    <n v="1"/>
    <s v="SRI TASLIHIYAH, SH."/>
    <s v="WIDI ASTUTI, SH"/>
    <m/>
    <n v="2"/>
    <x v="0"/>
  </r>
  <r>
    <s v="00017/PID.B/TPKOR/2011/PN.JKT.PST"/>
    <n v="1.25"/>
    <n v="50000000"/>
    <n v="0.25"/>
    <n v="0"/>
    <n v="0"/>
    <s v="DANIAL TANDJUNG"/>
    <d v="2011-04-04T00:00:00"/>
    <x v="0"/>
    <s v="Minutasi"/>
    <n v="77"/>
    <s v="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
    <n v="6"/>
    <s v="MENGADILI : _x000a_ 1. Menyatakan Terdakwa I Danial Tanjung dan Terdakwa II Sofyan Usman masing-masing sebagai Penyelenggara Negara telah terbukti secara sah dan meyakinkan bersalah melakukan tindak pidana &quot;menerima hadiah yang berkaitan dengan jabatannya (korupsi) secara bersam-sama&quot; _x000a_ 2. Menjatuhkan pidana oleh karena itu terhadap Terdakwa I Danial Tanjung dan Terdakwa II Sofyan Usman dengan pidana penjara masing-masing 1 (satu) tahun dan 3 (tiga) bulan. _x000a_ 3. Menjatuhkan pidana denda kepada masing-masing Terdakwa sebesar Rp.50.000.000,- (lima puluh juta rupiah) dan apabila tidak dibayar diganti dengan pidana kurungan selama 3 (tiga) bulan. _x000a_ 4. Menetapkan masa tahanan yang telah dijalani oleh para Terdakwa dikurangkan segenapnya dari pidana yang dijatuhkan. _x000a_ 5. Memerintahkan Terdakwa I dan Terdakwa II tetap berada dalam Rumah Tahanan Negara. _x000a_ 6. Menyatakan Barang bukti berupa : Poin 1 sampai dengan Poin 43, seluruhnya agar tetap terlampir dalam berkas perkara. _x000a_ 7. Membebankan biaya perkara kepada masing-masing Terdakwa sebesar Rp.10.000,- (sepuluh ribu rupiah)."/>
    <s v="Selasa, 09 Agu. 2011"/>
    <s v="Senin, 20 Jun. 2011"/>
    <s v="DR. MARSUDIN NAINGGOLAN, SH.MH"/>
    <s v="SUWIDYA"/>
    <s v="EKA BUDHI PRIJANTA, SH.MH"/>
    <s v="Andi Bachtiar, SH"/>
    <s v="I MADE HENDRA KUSUMA,S.H."/>
    <s v="KARIR"/>
    <s v="KARIR"/>
    <s v="KARIR"/>
    <s v="ADHOC"/>
    <s v="ADHOC"/>
    <x v="1"/>
    <n v="3"/>
    <x v="0"/>
    <n v="0.4"/>
    <n v="0"/>
    <s v="DWI ARIES SUDARTO"/>
    <s v="MALINO PRANDUK"/>
    <s v="JAYA P. SITOMPUL"/>
    <m/>
    <m/>
    <m/>
    <m/>
    <m/>
    <m/>
    <m/>
    <m/>
    <m/>
    <n v="3"/>
    <s v="SRI TASLIHIYAH, SH."/>
    <m/>
    <m/>
    <n v="1"/>
    <x v="0"/>
  </r>
  <r>
    <s v="00017/PID.B/TPKOR/2011/PN.JKT.PST"/>
    <n v="1.25"/>
    <n v="50000000"/>
    <n v="0.25"/>
    <n v="0"/>
    <n v="0"/>
    <s v="SOFYAN USMAN"/>
    <d v="2011-04-04T00:00:00"/>
    <x v="0"/>
    <s v="Minutasi"/>
    <n v="77"/>
    <s v="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
    <n v="6"/>
    <s v="MENGADILI : _x000a_ 1. Menyatakan Terdakwa I Danial Tanjung dan Terdakwa II Sofyan Usman masing-masing sebagai Penyelenggara Negara telah terbukti secara sah dan meyakinkan bersalah melakukan tindak pidana &quot;menerima hadiah yang berkaitan dengan jabatannya (korupsi) secara bersam-sama&quot; _x000a_ 2. Menjatuhkan pidana oleh karena itu terhadap Terdakwa I Danial Tanjung dan Terdakwa II Sofyan Usman dengan pidana penjara masing-masing 1 (satu) tahun dan 3 (tiga) bulan. _x000a_ 3. Menjatuhkan pidana denda kepada masing-masing Terdakwa sebesar Rp.50.000.000,- (lima puluh juta rupiah) dan apabila tidak dibayar diganti dengan pidana kurungan selama 3 (tiga) bulan. _x000a_ 4. Menetapkan masa tahanan yang telah dijalani oleh para Terdakwa dikurangkan segenapnya dari pidana yang dijatuhkan. _x000a_ 5. Memerintahkan Terdakwa I dan Terdakwa II tetap berada dalam Rumah Tahanan Negara. _x000a_ 6. Menyatakan Barang bukti berupa : Poin 1 sampai dengan Poin 43, seluruhnya agar tetap terlampir dalam berkas perkara. _x000a_ 7. Membebankan biaya perkara kepada masing-masing Terdakwa sebesar Rp.10.000,- (sepuluh ribu rupiah)."/>
    <s v="Selasa, 09 Agu. 2011"/>
    <s v="Senin, 20 Jun. 2011"/>
    <s v="DR. MARSUDIN NAINGGOLAN, SH.MH"/>
    <s v="SUWIDYA"/>
    <s v="EKA BUDHI PRIJANTA, SH.MH"/>
    <s v="Andi Bachtiar, SH"/>
    <s v="I MADE HENDRA KUSUMA,S.H."/>
    <s v="KARIR"/>
    <s v="KARIR"/>
    <s v="KARIR"/>
    <s v="ADHOC"/>
    <s v="ADHOC"/>
    <x v="1"/>
    <n v="3"/>
    <x v="0"/>
    <n v="0.4"/>
    <n v="0"/>
    <s v="DWI ARIES SUDARTO"/>
    <s v="MALINO PRANDUK"/>
    <s v="JAYA P. SITOMPUL"/>
    <m/>
    <m/>
    <m/>
    <m/>
    <m/>
    <m/>
    <m/>
    <m/>
    <m/>
    <n v="3"/>
    <s v="SRI TASLIHIYAH, SH."/>
    <m/>
    <m/>
    <n v="1"/>
    <x v="0"/>
  </r>
  <r>
    <s v="00017/PID.B/TPKOR/2012/PN.JKT.PST"/>
    <n v="1"/>
    <n v="50000000"/>
    <n v="0.25"/>
    <n v="0"/>
    <n v="0"/>
    <s v="MAMAN SUWARMAN"/>
    <d v="2012-02-24T00:00:00"/>
    <x v="1"/>
    <s v="Minutasi"/>
    <n v="139"/>
    <s v="KESATU :  Pasal 2 (1) jo. Pasal 18 UU No.31/1999 jo. UU No.20/2001 jo Pasal 55 (1) ke-1 jo. Pasal 64 (1) KUHP KEDUA :  Pasal 3 jo Pasal 18 UU No.31/1999 jo. UU No.20/2001 jo. Pasal 55 (1) ke-1 jo. Pasal 64 (1) KUHP KETIGA :  Pasal 9 UU No.31/1999 jo. UU No.20/2001 jo. Pasal 55 (1) ke-1 jo. Pasal 64(1) KUHP  "/>
    <n v="3"/>
    <s v="MENGADILI : _x000a_ 1. Menyatakan terdakwa Maman Suarman terbukti secara sah dan meyakinkan bersalah melakukan tindak pidana korupsi secara bersama-sama sebagaimana dalam Dakwaan Kedua. _x000a_ 2. Menjatuhkan pidana kepada terdakwa selama 1 tahun dan denda Rp.50.000.000,- Apabila denda tidak dibayar maka diganti pidana kurungan selama 3 bulan. _x000a_ 3. Menetapkan agar masa penahanan yang telah dijalankan terdakwa dikurangkan sepenuhnya dari jumlah pidana yang dijatuhkan. _x000a_ 4. Memerintahkan agar terdakwa tetap berada dalam tahanan. _x000a_ 5. Memerintahkan barang bukti No.1 s/d No.44 tetap terlampir dalam berkas perkara. _x000a_ 6. Menetapkan agar terdakwa membayar biaya perkara Rp.10.000,-"/>
    <s v="Selasa, 04 Sep. 2012"/>
    <s v="Kamis, 12 Jul. 2012"/>
    <s v="HERDI AGUSTEN, SH.MHUM"/>
    <s v="Anwar,SH."/>
    <s v="Ugo,SH."/>
    <m/>
    <m/>
    <s v="KARIR"/>
    <s v="ADHOC"/>
    <s v="ADHOC"/>
    <s v=""/>
    <s v=""/>
    <x v="0"/>
    <n v="1"/>
    <x v="0"/>
    <n v="0.66666666666666663"/>
    <n v="1"/>
    <s v="SURMA"/>
    <m/>
    <m/>
    <m/>
    <m/>
    <m/>
    <m/>
    <m/>
    <m/>
    <m/>
    <m/>
    <m/>
    <n v="1"/>
    <s v="SRI TASLIHIYAH, SH."/>
    <s v="WIDI ASTUTI, SH"/>
    <m/>
    <n v="2"/>
    <x v="0"/>
  </r>
  <r>
    <s v="00018/PID.B/TPKOR/2011/PN.JKT.PST"/>
    <n v="1.4166666666666701"/>
    <n v="50000000"/>
    <n v="0.25"/>
    <n v="0"/>
    <n v="0"/>
    <s v="NILUH MARIANI TIRTASARI"/>
    <d v="2011-04-04T00:00:00"/>
    <x v="0"/>
    <s v="Minutasi"/>
    <n v="79"/>
    <s v="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_x000a_   _x000a_ 1. Menyatakan Terdakwa I Ni Luh Mariani Tirtasari, Terdakwa II Drs. Soetanto Pranoto, Terdakwa III Soewarno, dan Terdakwa IV Matheos Permos terbukti secara sah dan meyakinkan bersalah melakukan tindak pidana korupsi bersama-sama. _x000a_ 2. Menjatuhkan pidana terhadap Para Terdakwa pidana penjara masing-masing selama 1 (satu) tahun dan 5 (lima) bulan dan membayar pidana denda masing-masing Rp.50.000.000,- (lima puluh juta rupiah) dengan ketentuan bila denda tidak dibayar, diganti dengan pidana kurungan selama 3 (tiga) bulan. _x000a_ 3. Menetapkan lamanya para terdakwa ditahan dikurangkan segenapnya dari pidana yang dijatuhkan. _x000a_ 4. Menetapkan agar para Terdakwa tetap ditahan. _x000a_ 5. Menyatakan barang bukti agar dikembalikan kepada Nining Indra Saleh. _x000a_ 6. Menetapkan agar Para Terdakwa membayar biaya perkara masing-masing sebesar Rp.10.000,- (sepuluh ribu rupiah)"/>
    <s v="Kamis, 28 Jul. 2011"/>
    <s v="Rabu, 22 Jun. 2011"/>
    <s v="SUWIDYA"/>
    <s v="DR. MARSUDIN NAINGGOLAN, SH.MH"/>
    <s v="EKA BUDHI PRIJANTA, SH.MH"/>
    <s v="Andi Bachtiar, SH"/>
    <s v="I MADE HENDRA KUSUMA,S.H."/>
    <s v="KARIR"/>
    <s v="KARIR"/>
    <s v="KARIR"/>
    <s v="ADHOC"/>
    <s v="ADHOC"/>
    <x v="1"/>
    <n v="3"/>
    <x v="0"/>
    <n v="0.4"/>
    <n v="0"/>
    <s v="AGUS SALIM"/>
    <s v="HANDARBENI SAYEKTI"/>
    <s v="RACHMAT SUPRIADY"/>
    <m/>
    <m/>
    <m/>
    <m/>
    <m/>
    <m/>
    <m/>
    <m/>
    <m/>
    <n v="3"/>
    <s v="TEUKU UMAR, SH. MH."/>
    <m/>
    <m/>
    <n v="1"/>
    <x v="0"/>
  </r>
  <r>
    <s v="00018/PID.B/TPKOR/2011/PN.JKT.PST"/>
    <n v="1.4166666666666701"/>
    <n v="50000000"/>
    <n v="0.25"/>
    <n v="0"/>
    <n v="0"/>
    <s v="SOETANTO PRANOTO"/>
    <d v="2011-04-04T00:00:00"/>
    <x v="0"/>
    <s v="Minutasi"/>
    <n v="79"/>
    <s v="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_x000a_   _x000a_ 1. Menyatakan Terdakwa I Ni Luh Mariani Tirtasari, Terdakwa II Drs. Soetanto Pranoto, Terdakwa III Soewarno, dan Terdakwa IV Matheos Permos terbukti secara sah dan meyakinkan bersalah melakukan tindak pidana korupsi bersama-sama. _x000a_ 2. Menjatuhkan pidana terhadap Para Terdakwa pidana penjara masing-masing selama 1 (satu) tahun dan 5 (lima) bulan dan membayar pidana denda masing-masing Rp.50.000.000,- (lima puluh juta rupiah) dengan ketentuan bila denda tidak dibayar, diganti dengan pidana kurungan selama 3 (tiga) bulan. _x000a_ 3. Menetapkan lamanya para terdakwa ditahan dikurangkan segenapnya dari pidana yang dijatuhkan. _x000a_ 4. Menetapkan agar para Terdakwa tetap ditahan. _x000a_ 5. Menyatakan barang bukti agar dikembalikan kepada Nining Indra Saleh. _x000a_ 6. Menetapkan agar Para Terdakwa membayar biaya perkara masing-masing sebesar Rp.10.000,- (sepuluh ribu rupiah)"/>
    <s v="Kamis, 28 Jul. 2011"/>
    <s v="Rabu, 22 Jun. 2011"/>
    <s v="SUWIDYA"/>
    <s v="DR. MARSUDIN NAINGGOLAN, SH.MH"/>
    <s v="EKA BUDHI PRIJANTA, SH.MH"/>
    <s v="Andi Bachtiar, SH"/>
    <s v="I MADE HENDRA KUSUMA,S.H."/>
    <s v="KARIR"/>
    <s v="KARIR"/>
    <s v="KARIR"/>
    <s v="ADHOC"/>
    <s v="ADHOC"/>
    <x v="1"/>
    <n v="3"/>
    <x v="0"/>
    <n v="0.4"/>
    <n v="0"/>
    <s v="AGUS SALIM"/>
    <s v="HANDARBENI SAYEKTI"/>
    <s v="RACHMAT SUPRIADY"/>
    <m/>
    <m/>
    <m/>
    <m/>
    <m/>
    <m/>
    <m/>
    <m/>
    <m/>
    <n v="3"/>
    <s v="TEUKU UMAR, SH. MH."/>
    <m/>
    <m/>
    <n v="1"/>
    <x v="0"/>
  </r>
  <r>
    <s v="00018/PID.B/TPKOR/2011/PN.JKT.PST"/>
    <n v="1.4166666666666701"/>
    <n v="50000000"/>
    <n v="0.25"/>
    <n v="0"/>
    <n v="0"/>
    <s v="SOEWARNO"/>
    <d v="2011-04-04T00:00:00"/>
    <x v="0"/>
    <s v="Minutasi"/>
    <n v="79"/>
    <s v="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_x000a_   _x000a_ 1. Menyatakan Terdakwa I Ni Luh Mariani Tirtasari, Terdakwa II Drs. Soetanto Pranoto, Terdakwa III Soewarno, dan Terdakwa IV Matheos Permos terbukti secara sah dan meyakinkan bersalah melakukan tindak pidana korupsi bersama-sama. _x000a_ 2. Menjatuhkan pidana terhadap Para Terdakwa pidana penjara masing-masing selama 1 (satu) tahun dan 5 (lima) bulan dan membayar pidana denda masing-masing Rp.50.000.000,- (lima puluh juta rupiah) dengan ketentuan bila denda tidak dibayar, diganti dengan pidana kurungan selama 3 (tiga) bulan. _x000a_ 3. Menetapkan lamanya para terdakwa ditahan dikurangkan segenapnya dari pidana yang dijatuhkan. _x000a_ 4. Menetapkan agar para Terdakwa tetap ditahan. _x000a_ 5. Menyatakan barang bukti agar dikembalikan kepada Nining Indra Saleh. _x000a_ 6. Menetapkan agar Para Terdakwa membayar biaya perkara masing-masing sebesar Rp.10.000,- (sepuluh ribu rupiah)"/>
    <s v="Kamis, 28 Jul. 2011"/>
    <s v="Rabu, 22 Jun. 2011"/>
    <s v="SUWIDYA"/>
    <s v="DR. MARSUDIN NAINGGOLAN, SH.MH"/>
    <s v="EKA BUDHI PRIJANTA, SH.MH"/>
    <s v="Andi Bachtiar, SH"/>
    <s v="I MADE HENDRA KUSUMA,S.H."/>
    <s v="KARIR"/>
    <s v="KARIR"/>
    <s v="KARIR"/>
    <s v="ADHOC"/>
    <s v="ADHOC"/>
    <x v="1"/>
    <n v="3"/>
    <x v="0"/>
    <n v="0.4"/>
    <n v="0"/>
    <s v="AGUS SALIM"/>
    <s v="HANDARBENI SAYEKTI"/>
    <s v="RACHMAT SUPRIADY"/>
    <m/>
    <m/>
    <m/>
    <m/>
    <m/>
    <m/>
    <m/>
    <m/>
    <m/>
    <n v="3"/>
    <s v="TEUKU UMAR, SH. MH."/>
    <m/>
    <m/>
    <n v="1"/>
    <x v="0"/>
  </r>
  <r>
    <s v="00018/PID.B/TPKOR/2011/PN.JKT.PST"/>
    <n v="1.4166666666666701"/>
    <n v="50000000"/>
    <n v="0.25"/>
    <n v="0"/>
    <n v="0"/>
    <s v="MATHOES PERMOS"/>
    <d v="2011-04-04T00:00:00"/>
    <x v="0"/>
    <s v="Minutasi"/>
    <n v="79"/>
    <s v="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_x000a_   _x000a_ 1. Menyatakan Terdakwa I Ni Luh Mariani Tirtasari, Terdakwa II Drs. Soetanto Pranoto, Terdakwa III Soewarno, dan Terdakwa IV Matheos Permos terbukti secara sah dan meyakinkan bersalah melakukan tindak pidana korupsi bersama-sama. _x000a_ 2. Menjatuhkan pidana terhadap Para Terdakwa pidana penjara masing-masing selama 1 (satu) tahun dan 5 (lima) bulan dan membayar pidana denda masing-masing Rp.50.000.000,- (lima puluh juta rupiah) dengan ketentuan bila denda tidak dibayar, diganti dengan pidana kurungan selama 3 (tiga) bulan. _x000a_ 3. Menetapkan lamanya para terdakwa ditahan dikurangkan segenapnya dari pidana yang dijatuhkan. _x000a_ 4. Menetapkan agar para Terdakwa tetap ditahan. _x000a_ 5. Menyatakan barang bukti agar dikembalikan kepada Nining Indra Saleh. _x000a_ 6. Menetapkan agar Para Terdakwa membayar biaya perkara masing-masing sebesar Rp.10.000,- (sepuluh ribu rupiah)"/>
    <s v="Kamis, 28 Jul. 2011"/>
    <s v="Rabu, 22 Jun. 2011"/>
    <s v="SUWIDYA"/>
    <s v="DR. MARSUDIN NAINGGOLAN, SH.MH"/>
    <s v="EKA BUDHI PRIJANTA, SH.MH"/>
    <s v="Andi Bachtiar, SH"/>
    <s v="I MADE HENDRA KUSUMA,S.H."/>
    <s v="KARIR"/>
    <s v="KARIR"/>
    <s v="KARIR"/>
    <s v="ADHOC"/>
    <s v="ADHOC"/>
    <x v="1"/>
    <n v="3"/>
    <x v="0"/>
    <n v="0.4"/>
    <n v="0"/>
    <s v="AGUS SALIM"/>
    <s v="HANDARBENI SAYEKTI"/>
    <s v="RACHMAT SUPRIADY"/>
    <m/>
    <m/>
    <m/>
    <m/>
    <m/>
    <m/>
    <m/>
    <m/>
    <m/>
    <n v="3"/>
    <s v="TEUKU UMAR, SH. MH."/>
    <m/>
    <m/>
    <n v="1"/>
    <x v="0"/>
  </r>
  <r>
    <s v="00018/PID.B/TPKOR/2012/PN.JKT.PST"/>
    <n v="1"/>
    <n v="50000000"/>
    <n v="0.25"/>
    <n v="0"/>
    <n v="0"/>
    <s v="CHRISNAWAN TRIWAHYUARDHIANTO"/>
    <d v="2012-02-24T00:00:00"/>
    <x v="1"/>
    <s v="Minutasi"/>
    <n v="139"/>
    <s v="KESATU : Pasal 2 (1) jo. Pasal 18 UU No.31/1999 jo. UU No.20/2001 jo. Pasal 55 (1) ke-1 jo. Pasal 64 (1) KUHP  KEDUA : Pasal 3 jo Pasal 18 UU No.31/1999 jo. Pasal 20/2001 jo. Pasal 55 (1) ke-1 jo. Pasal 64 (1) KUHP KETIGA : Pasal 9 UU No.31/1999 jo. UU No.20/2001 jo. Pasal 55 (1) ke-1 jo. Pasal 64 (1) KUHP"/>
    <n v="3"/>
    <s v="MENGADILI : _x000a_ 1. Menyatakan terdakwa terbukti secara sah dan meyakinkan bersalah melakukan tindak pidana korupsi secara bersama-sama sebagaimana Dakwaan Kedua. _x000a_ 2. Menjatuhkan pidana penjara pidana penjara 1 tahun dan denda Rp.50.000.000,- Jika tidak dibayar diganti pidana kurungan 3 bulan. _x000a_ 3. Memerintahkan Penuntut Umum mengembalikan uang titipan Rp.7.000.000.000.000,- kepada terdakwa Chrisnawan Triwahyuardhianto. _x000a_ 4. Menetapkan masa penahanan yang telah dijalankan terdakwa dikurangkan seluruhnya dari jumlah pidana yang dijatuhkan. _x000a_ 5. Memerintahkan agar terdakwa tetap berada dalam tahanan. _x000a_ 6. Memerintahkan barang bukti No.1 s/d No.44 tetap terlampir dalam berkas perkara. _x000a_ 7. Menetapkan terdakwa membayar biaya perkara Rp.10.000,-"/>
    <s v="Selasa, 04 Sep. 2012"/>
    <s v="Kamis, 12 Jul. 2012"/>
    <s v="HERDI AGUSTEN, SH.MHUM"/>
    <s v="Anwar,SH."/>
    <s v="Ugo,SH."/>
    <m/>
    <m/>
    <s v="KARIR"/>
    <s v="ADHOC"/>
    <s v="ADHOC"/>
    <s v=""/>
    <s v=""/>
    <x v="0"/>
    <n v="1"/>
    <x v="0"/>
    <n v="0.66666666666666663"/>
    <n v="1"/>
    <s v="DASTER SITOHANG"/>
    <m/>
    <m/>
    <m/>
    <m/>
    <m/>
    <m/>
    <m/>
    <m/>
    <m/>
    <m/>
    <m/>
    <n v="1"/>
    <s v="DJOKO SANTOSO, SH"/>
    <s v="TEUKU UMAR, SH. MH."/>
    <m/>
    <n v="2"/>
    <x v="0"/>
  </r>
  <r>
    <s v="00019/PID.B/TPKOR/2011/PN.JKT.PST"/>
    <n v="1.4166666666666701"/>
    <n v="50000000"/>
    <n v="0.25"/>
    <n v="0"/>
    <n v="0"/>
    <s v="PANDA NABABAN"/>
    <d v="2011-04-05T00:00:00"/>
    <x v="0"/>
    <s v="Minutasi"/>
    <n v="78"/>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Panda Nababan, Terdakwa II Engelina Pattiasina, Terdakwa III M.Iqbal, Terdakwa IV Budiningsih, telah terbukti secara sah dan mayakinkan bersalah melakukan tindak pidana korupsi secara bersama-sama. _x000a_ 2. Menjatuhkan pidana terhadap Terdakwa I Panda Nababan, Terdakwa II Engelina Pattiasina, Terdakwa III M.Iqbal dan Terdakwa IV Budiningsih dengan pidana penjara masing-masing 1 (satu) dan dan 5 (lima) bulan. _x000a_ 3.Menghukum Para Terdakwa tersebut untuk membayar pidana denda masing-masing sebesar Rp.50.000.000,- (lima puluh juta rupiah) dengan ketentuan apabila denda tidak dapat dipenuhi maka dapat dikenakan pidana kurungan selama 3 (tiga) bulan. _x000a_ 4. Menetapkan lamanya para terdakwa ditahan dikurangkan segenapnya dari pidana yang dijatuhkan. _x000a_ 5. Mentepkan agar para Terdakwa tetap ditahan. _x000a_ 6. Menyatakan barang bukti berupa : No.1 sampai dengan No.323 untuk seluruhnya terlampir dalam berkas perkara. _x000a_ 7. Menghukum agar para Terdakwa tersebut membayar biaya perkara masing-masing Rp.10.000,- (sepuluh ribu rupiah)."/>
    <s v="Kamis, 28 Jul. 2011"/>
    <s v="Rabu, 22 Jun. 2011"/>
    <s v="EKA BUDHI PRIJANTA, SH.MH"/>
    <s v="SUWIDYA"/>
    <s v="DR. MARSUDIN NAINGGOLAN, SH.MH"/>
    <s v="I MADE HENDRA KUSUMA,S.H."/>
    <s v="Andi Bachtiar, SH"/>
    <s v="KARIR"/>
    <s v="KARIR"/>
    <s v="KARIR"/>
    <s v="ADHOC"/>
    <s v="ADHOC"/>
    <x v="1"/>
    <n v="3"/>
    <x v="0"/>
    <n v="0.4"/>
    <n v="0"/>
    <s v="MOHAMAD RUM"/>
    <s v="RIYONO"/>
    <s v="SISWANTO"/>
    <s v="ANDI SUHARLIS"/>
    <m/>
    <m/>
    <m/>
    <m/>
    <m/>
    <m/>
    <m/>
    <m/>
    <n v="4"/>
    <s v="FATONI, SH"/>
    <m/>
    <m/>
    <n v="1"/>
    <x v="0"/>
  </r>
  <r>
    <s v="00019/PID.B/TPKOR/2011/PN.JKT.PST"/>
    <n v="1.4166666666666701"/>
    <n v="50000000"/>
    <n v="0.25"/>
    <n v="0"/>
    <n v="0"/>
    <s v="ENGELINA PATTIASINA"/>
    <d v="2011-04-05T00:00:00"/>
    <x v="0"/>
    <s v="Minutasi"/>
    <n v="78"/>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Panda Nababan, Terdakwa II Engelina Pattiasina, Terdakwa III M.Iqbal, Terdakwa IV Budiningsih, telah terbukti secara sah dan mayakinkan bersalah melakukan tindak pidana korupsi secara bersama-sama. _x000a_ 2. Menjatuhkan pidana terhadap Terdakwa I Panda Nababan, Terdakwa II Engelina Pattiasina, Terdakwa III M.Iqbal dan Terdakwa IV Budiningsih dengan pidana penjara masing-masing 1 (satu) dan dan 5 (lima) bulan. _x000a_ 3.Menghukum Para Terdakwa tersebut untuk membayar pidana denda masing-masing sebesar Rp.50.000.000,- (lima puluh juta rupiah) dengan ketentuan apabila denda tidak dapat dipenuhi maka dapat dikenakan pidana kurungan selama 3 (tiga) bulan. _x000a_ 4. Menetapkan lamanya para terdakwa ditahan dikurangkan segenapnya dari pidana yang dijatuhkan. _x000a_ 5. Mentepkan agar para Terdakwa tetap ditahan. _x000a_ 6. Menyatakan barang bukti berupa : No.1 sampai dengan No.323 untuk seluruhnya terlampir dalam berkas perkara. _x000a_ 7. Menghukum agar para Terdakwa tersebut membayar biaya perkara masing-masing Rp.10.000,- (sepuluh ribu rupiah)."/>
    <s v="Kamis, 28 Jul. 2011"/>
    <s v="Rabu, 22 Jun. 2011"/>
    <s v="EKA BUDHI PRIJANTA, SH.MH"/>
    <s v="SUWIDYA"/>
    <s v="DR. MARSUDIN NAINGGOLAN, SH.MH"/>
    <s v="I MADE HENDRA KUSUMA,S.H."/>
    <s v="Andi Bachtiar, SH"/>
    <s v="KARIR"/>
    <s v="KARIR"/>
    <s v="KARIR"/>
    <s v="ADHOC"/>
    <s v="ADHOC"/>
    <x v="1"/>
    <n v="3"/>
    <x v="0"/>
    <n v="0.4"/>
    <n v="0"/>
    <s v="MOHAMAD RUM"/>
    <s v="RIYONO"/>
    <s v="SISWANTO"/>
    <s v="ANDI SUHARLIS"/>
    <m/>
    <m/>
    <m/>
    <m/>
    <m/>
    <m/>
    <m/>
    <m/>
    <n v="4"/>
    <s v="FATONI, SH"/>
    <m/>
    <m/>
    <n v="1"/>
    <x v="0"/>
  </r>
  <r>
    <s v="00019/PID.B/TPKOR/2011/PN.JKT.PST"/>
    <n v="1.4166666666666701"/>
    <n v="50000000"/>
    <n v="0.25"/>
    <n v="0"/>
    <n v="0"/>
    <s v="IQBAL"/>
    <d v="2011-04-05T00:00:00"/>
    <x v="0"/>
    <s v="Minutasi"/>
    <n v="78"/>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Panda Nababan, Terdakwa II Engelina Pattiasina, Terdakwa III M.Iqbal, Terdakwa IV Budiningsih, telah terbukti secara sah dan mayakinkan bersalah melakukan tindak pidana korupsi secara bersama-sama. _x000a_ 2. Menjatuhkan pidana terhadap Terdakwa I Panda Nababan, Terdakwa II Engelina Pattiasina, Terdakwa III M.Iqbal dan Terdakwa IV Budiningsih dengan pidana penjara masing-masing 1 (satu) dan dan 5 (lima) bulan. _x000a_ 3.Menghukum Para Terdakwa tersebut untuk membayar pidana denda masing-masing sebesar Rp.50.000.000,- (lima puluh juta rupiah) dengan ketentuan apabila denda tidak dapat dipenuhi maka dapat dikenakan pidana kurungan selama 3 (tiga) bulan. _x000a_ 4. Menetapkan lamanya para terdakwa ditahan dikurangkan segenapnya dari pidana yang dijatuhkan. _x000a_ 5. Mentepkan agar para Terdakwa tetap ditahan. _x000a_ 6. Menyatakan barang bukti berupa : No.1 sampai dengan No.323 untuk seluruhnya terlampir dalam berkas perkara. _x000a_ 7. Menghukum agar para Terdakwa tersebut membayar biaya perkara masing-masing Rp.10.000,- (sepuluh ribu rupiah)."/>
    <s v="Kamis, 28 Jul. 2011"/>
    <s v="Rabu, 22 Jun. 2011"/>
    <s v="EKA BUDHI PRIJANTA, SH.MH"/>
    <s v="SUWIDYA"/>
    <s v="DR. MARSUDIN NAINGGOLAN, SH.MH"/>
    <s v="I MADE HENDRA KUSUMA,S.H."/>
    <s v="Andi Bachtiar, SH"/>
    <s v="KARIR"/>
    <s v="KARIR"/>
    <s v="KARIR"/>
    <s v="ADHOC"/>
    <s v="ADHOC"/>
    <x v="1"/>
    <n v="3"/>
    <x v="0"/>
    <n v="0.4"/>
    <n v="0"/>
    <s v="MOHAMAD RUM"/>
    <s v="RIYONO"/>
    <s v="SISWANTO"/>
    <s v="ANDI SUHARLIS"/>
    <m/>
    <m/>
    <m/>
    <m/>
    <m/>
    <m/>
    <m/>
    <m/>
    <n v="4"/>
    <s v="FATONI, SH"/>
    <m/>
    <m/>
    <n v="1"/>
    <x v="0"/>
  </r>
  <r>
    <s v="00019/PID.B/TPKOR/2011/PN.JKT.PST"/>
    <n v="1.4166666666666701"/>
    <n v="50000000"/>
    <n v="0.25"/>
    <n v="0"/>
    <n v="0"/>
    <s v="BUDININGSIH"/>
    <d v="2011-04-05T00:00:00"/>
    <x v="0"/>
    <s v="Minutasi"/>
    <n v="78"/>
    <s v="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
    <n v="2"/>
    <s v="MENGADILI : _x000a_ 1. Menyatakan Terdakwa I Panda Nababan, Terdakwa II Engelina Pattiasina, Terdakwa III M.Iqbal, Terdakwa IV Budiningsih, telah terbukti secara sah dan mayakinkan bersalah melakukan tindak pidana korupsi secara bersama-sama. _x000a_ 2. Menjatuhkan pidana terhadap Terdakwa I Panda Nababan, Terdakwa II Engelina Pattiasina, Terdakwa III M.Iqbal dan Terdakwa IV Budiningsih dengan pidana penjara masing-masing 1 (satu) dan dan 5 (lima) bulan. _x000a_ 3.Menghukum Para Terdakwa tersebut untuk membayar pidana denda masing-masing sebesar Rp.50.000.000,- (lima puluh juta rupiah) dengan ketentuan apabila denda tidak dapat dipenuhi maka dapat dikenakan pidana kurungan selama 3 (tiga) bulan. _x000a_ 4. Menetapkan lamanya para terdakwa ditahan dikurangkan segenapnya dari pidana yang dijatuhkan. _x000a_ 5. Mentepkan agar para Terdakwa tetap ditahan. _x000a_ 6. Menyatakan barang bukti berupa : No.1 sampai dengan No.323 untuk seluruhnya terlampir dalam berkas perkara. _x000a_ 7. Menghukum agar para Terdakwa tersebut membayar biaya perkara masing-masing Rp.10.000,- (sepuluh ribu rupiah)."/>
    <s v="Kamis, 28 Jul. 2011"/>
    <s v="Rabu, 22 Jun. 2011"/>
    <s v="EKA BUDHI PRIJANTA, SH.MH"/>
    <s v="SUWIDYA"/>
    <s v="DR. MARSUDIN NAINGGOLAN, SH.MH"/>
    <s v="I MADE HENDRA KUSUMA,S.H."/>
    <s v="Andi Bachtiar, SH"/>
    <s v="KARIR"/>
    <s v="KARIR"/>
    <s v="KARIR"/>
    <s v="ADHOC"/>
    <s v="ADHOC"/>
    <x v="1"/>
    <n v="3"/>
    <x v="0"/>
    <n v="0.4"/>
    <n v="0"/>
    <s v="MOHAMAD RUM"/>
    <s v="RIYONO"/>
    <s v="SISWANTO"/>
    <s v="ANDI SUHARLIS"/>
    <m/>
    <m/>
    <m/>
    <m/>
    <m/>
    <m/>
    <m/>
    <m/>
    <n v="4"/>
    <s v="FATONI, SH"/>
    <m/>
    <m/>
    <n v="1"/>
    <x v="0"/>
  </r>
  <r>
    <s v="00019/PID.B/TPKOR/2012/PN.JKT.PST"/>
    <n v="4"/>
    <n v="200000000"/>
    <n v="0.25"/>
    <n v="0"/>
    <n v="0"/>
    <s v="PROLIE RUSDEKAWATI"/>
    <d v="2012-02-28T00:00:00"/>
    <x v="1"/>
    <s v="Minutasi"/>
    <n v="120"/>
    <s v="PRIMAIR : Pasal 2 (1) jo. Pasal 18 UU No.31/1999 jo. UU No.20/2001 jo. Pasal 55 (1) ke-1 KUHP. SUBSIDAIR : Pasal 3 jo. Pasal 18 (1) huruf b UU no.31/1999 jo. UU No.20/2001 jo. Pasal 55 (1) ke-1 KUHP. "/>
    <n v="2"/>
    <s v="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
    <s v="Jumat, 21 Agu. 2015"/>
    <s v="Rabu, 27 Jun. 2012"/>
    <s v="SUJATMIKO, SH. MH"/>
    <s v="HENDRA YOSPIN,SH."/>
    <s v="ALEXANDER MARWATA, AK. SH. CFE."/>
    <m/>
    <m/>
    <s v="KARIR"/>
    <s v="ADHOC"/>
    <s v="ADHOC"/>
    <s v=""/>
    <s v=""/>
    <x v="0"/>
    <n v="1"/>
    <x v="0"/>
    <n v="0.66666666666666663"/>
    <n v="1"/>
    <s v="IBU SUUD"/>
    <m/>
    <m/>
    <m/>
    <m/>
    <m/>
    <m/>
    <m/>
    <m/>
    <m/>
    <m/>
    <m/>
    <n v="1"/>
    <s v="RUSTIANI, SH"/>
    <s v="WIDI ASTUTI, SH"/>
    <m/>
    <n v="2"/>
    <x v="0"/>
  </r>
  <r>
    <s v="00020/PID.B/TPKOR/2011/PN.JKT.PST"/>
    <n v="1"/>
    <n v="50000000"/>
    <n v="0.16666666666666699"/>
    <n v="0"/>
    <n v="0"/>
    <s v="ARIS PRANATA"/>
    <d v="2011-04-14T00:00:00"/>
    <x v="0"/>
    <s v="Pengiriman Berkas PK"/>
    <n v="47"/>
    <s v="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
    <n v="2"/>
    <s v="MENGADILI : _x000a_ 1. Menyatakan Terdakwa Ir.Aris Pranata terbukti secara sah dan meyakinkan bersalah melakukan tindak pidana korupsi. _x000a_ 2. Menjatuhkan pidana oleh karenanya terhadap terdakwa Ir.Aris Pranata dengan pidana penjara selama 1 (satu) tahun dan denda Rp.50.000.000,- (lima puluh juta rupiah) apabila denda tidak dibayar, diganti pidana kurungan selama 2 (dua) bulan. _x000a_ 3. Memerintahkan agar barang bukti disatukan dalam berkas perkara. _x000a_ 4. Membebankan Terdakwa Ir.Aris Pranata membayar biaya perkara sebesar Rp.10.000,- (sepuluh ribu rupiah)."/>
    <s v="Rabu, 13 Jul. 2011"/>
    <s v="Selasa, 31 Mei 2011"/>
    <s v="JUPRIYADI, SH.MHUM"/>
    <s v="TJOKORDA RAI SUWAMBA, SH"/>
    <s v="Ugo,SH."/>
    <m/>
    <m/>
    <s v="KARIR"/>
    <s v="KARIR"/>
    <s v="ADHOC"/>
    <s v=""/>
    <s v=""/>
    <x v="0"/>
    <n v="2"/>
    <x v="1"/>
    <n v="0.33333333333333331"/>
    <n v="0"/>
    <s v="ROLAND H, SH"/>
    <m/>
    <m/>
    <m/>
    <m/>
    <m/>
    <m/>
    <m/>
    <m/>
    <m/>
    <m/>
    <m/>
    <n v="1"/>
    <s v="ROMA SIALLAGAN, SH."/>
    <m/>
    <m/>
    <n v="1"/>
    <x v="0"/>
  </r>
  <r>
    <s v="00020/PID.B/TPKOR/2012/PN.JKT.PST"/>
    <n v="5"/>
    <n v="200000000"/>
    <n v="0.25"/>
    <n v="0"/>
    <n v="0"/>
    <s v="RIDWANI"/>
    <d v="2012-02-28T00:00:00"/>
    <x v="1"/>
    <s v="Minutasi"/>
    <n v="99"/>
    <s v="PRIMAIR : Pasal 2 (1) jo. Pasal 18 (1) huruf b UU No.31/1999 jo UU No.20/2001 jo. Pasal 55 (1) ke-1 KUHP  SUBSIDAIR : Pasal 3 jo Pasal 18 (1) huruf b UU No.31/1999 jo. UU No.20/2001 jo. Pasal 55 (1) ke-1 KUHP"/>
    <n v="2"/>
    <s v="MENGADILI : _x000a_ 1. Menyatakan terdakwa Drs.Ridwani,MD,MM tidak terbukti secara sah dan meyakinkan bersalah melakukan tindak pidana korupsi sebagaimana diubah dengan UU No.20/2001 jo. Pasal 55 ayat (1) ke-1 KUHP, membebaskan terdakwa dari Dakwaan Primair. _x000a_ 2. Menyatakan terdakwa terbukti secara sah dan meyakinkan bersalah melakukan Dakwaan Subsidair. _x000a_ 3. Menjatuhkan pidana kepada terdakwa dengan pidana penjara selama 5 tahun. _x000a_ 4. Menghukum terdakwa membayar denda Rp.200.000.000,- dengan perintah apabila denda tidak dibayar diganti pidana kurungan 3 bulan. _x000a_ 5. Membebaskan terdakwa dari membayar uang pengganti. _x000a_ 6. Menetapkan terdakwa berada diluar tahanan. _x000a_ 7. Menetapkan barang bukti dipergunakan dalam perkara lain. _x000a_ 8. Menghukum terdakwa membayar biaya perkara Rp.10.000,-"/>
    <s v="Selasa, 31 Jul. 2012"/>
    <s v="Rabu, 06 Jun. 2012"/>
    <s v="EKA BUDHI PRIJANTA, SH.MH"/>
    <s v="Slamet Subagyo,SH."/>
    <s v="SOFIALDI"/>
    <m/>
    <m/>
    <s v="KARIR"/>
    <s v="ADHOC"/>
    <s v="ADHOC"/>
    <s v=""/>
    <s v=""/>
    <x v="0"/>
    <n v="1"/>
    <x v="0"/>
    <n v="0.66666666666666663"/>
    <n v="1"/>
    <s v="IBU SUUD"/>
    <m/>
    <m/>
    <m/>
    <m/>
    <m/>
    <m/>
    <m/>
    <m/>
    <m/>
    <m/>
    <m/>
    <n v="1"/>
    <s v="FATONI, SH"/>
    <s v="HARTANTO, SH"/>
    <m/>
    <n v="2"/>
    <x v="0"/>
  </r>
  <r>
    <s v="00021/PID.B/TPKOR/2011/PN.JKT.PST"/>
    <n v="2"/>
    <n v="100000000"/>
    <n v="0.16666666666666699"/>
    <n v="215000000"/>
    <n v="5"/>
    <s v="KUSNAN MARTONO"/>
    <d v="2011-05-03T00:00:00"/>
    <x v="0"/>
    <s v="Minutasi"/>
    <n v="107"/>
    <s v="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
    <n v="2"/>
    <s v="MENGADILI : _x000a_ 1. Menyatakan terdakwa H.M Kusnan Martono, SE, MM telah terbukti secara sah dan meyakinkan bersalah melakukan tindak pidana korupsi secara bersama-sama. _x000a_ 2. Menjatuhkan pidana oleh karena itu kepada terdakwa dengan pidana penjara 2 (dua) tahun dan denda sebesar Rp.100.000.000,- (seratus juta rupiah) dengan ketentuan apabila denda tidak dibayar, maka diganti dengan pidana kurungan selama 2 (dua) bulan. _x000a_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_x000a_ 4. Menetapkan masa penahanan dikurangkan seluruhnya dari jumlah pidana yang dijatuhkan. _x000a_ 5. Menetapkan terdakwa agar tetap ditahan. _x000a_ 6. Menetapkan barang bukti dipergunakan dalam perkara lain. _x000a_ 7. Membebankan Terdakwa membayar biaya perkara sebesar Rp.10.000,- (sepuluh ribu rupiah)."/>
    <s v="Rabu, 12 Okt. 2011"/>
    <s v="Kamis, 18 Agu. 2011"/>
    <s v="Tatik Hadiyanti, SH. MH."/>
    <s v="EKA BUDHI PRIJANTA, SH.MH"/>
    <s v="Ugo,SH."/>
    <m/>
    <m/>
    <s v="KARIR"/>
    <s v="KARIR"/>
    <s v="ADHOC"/>
    <s v=""/>
    <s v=""/>
    <x v="0"/>
    <n v="2"/>
    <x v="1"/>
    <n v="0.33333333333333331"/>
    <n v="0"/>
    <s v="FATONI HATAM"/>
    <m/>
    <m/>
    <m/>
    <m/>
    <m/>
    <m/>
    <m/>
    <m/>
    <m/>
    <m/>
    <m/>
    <n v="1"/>
    <s v="SRI TASLIHIYAH, SH."/>
    <s v="WIJI ASTUTI"/>
    <m/>
    <n v="2"/>
    <x v="0"/>
  </r>
  <r>
    <s v="00022/PID.B/TPKOR/2011/PN.JKT.PST"/>
    <n v="1.5"/>
    <n v="50000000"/>
    <n v="0"/>
    <n v="200000000"/>
    <n v="0"/>
    <s v="MARLAN ARIEF"/>
    <d v="2011-05-03T00:00:00"/>
    <x v="0"/>
    <s v="Minutasi"/>
    <n v="107"/>
    <s v="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
    <n v="2"/>
    <s v="MENGADILI : _x000a_  "/>
    <s v="Kamis, 29 Sep. 2011"/>
    <s v="Kamis, 18 Agu. 2011"/>
    <s v="TITIK TEJANINGSIH"/>
    <s v="EKA BUDHI PRIJANTA, SH.MH"/>
    <s v="Ugo,SH."/>
    <m/>
    <m/>
    <s v="KARIR"/>
    <s v="KARIR"/>
    <s v="ADHOC"/>
    <s v=""/>
    <s v=""/>
    <x v="0"/>
    <n v="2"/>
    <x v="1"/>
    <n v="0.33333333333333331"/>
    <n v="0"/>
    <s v="FATONI HATAM"/>
    <m/>
    <m/>
    <m/>
    <m/>
    <m/>
    <m/>
    <m/>
    <m/>
    <m/>
    <m/>
    <m/>
    <n v="1"/>
    <s v="SRI TASLIHIYAH, SH."/>
    <s v="WIJI ASTUTI"/>
    <m/>
    <n v="2"/>
    <x v="0"/>
  </r>
  <r>
    <s v="00023/PID.B/TPKOR/2011/PN.JKT.PST"/>
    <n v="3"/>
    <n v="150000000"/>
    <n v="0.25"/>
    <n v="0"/>
    <n v="0"/>
    <s v="SOETODJO YUWONO"/>
    <d v="2011-05-23T00:00:00"/>
    <x v="0"/>
    <s v="Minutasi"/>
    <n v="92"/>
    <s v="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
    <n v="2"/>
    <s v="MENGADILI : _x000a_ 1. Menyatakan Terdakwa Drs. Soetedjo Yuwono, terbukti secara sah dan meyakinkan bersalah melakukan tindak pidana korupsi. _x000a_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_x000a_ 3. Memerintahkan penuntut umum untuk mengembalikan uang kepada Terdakwa sejumlah Rp.1.830.000.000,- (satu milyar delapan ratus tiga puluh juta rupiah). _x000a_ 4. Menetapkan masa penahanan yang telah dijalankan oleh terdakwa dikurangkan seluruhnya dengan pidana yang dijatuhkan. _x000a_ 5. Menetapkan agar Terdakwa tetap berada dalam tahanan. _x000a_ 6. Memerintahkan agar barang bukti tetap terlampir dalam berkas perkara. _x000a_ 7. Menetapkan agar Terdakwa membayar biaya perkara sebesar Rp.10.000,- (sepuluh ribu rupiah)."/>
    <s v="Selasa, 25 Okt. 2011"/>
    <s v="Selasa, 23 Agu. 2011"/>
    <s v="TJOKORDA RAI SUWAMBA, SH"/>
    <s v="JUPRIYADI, SH.MHUM"/>
    <s v="EKA BUDHI PRIJANTA, SH.MH"/>
    <s v="Anwar,SH."/>
    <s v="Ugo,SH."/>
    <s v="KARIR"/>
    <s v="KARIR"/>
    <s v="KARIR"/>
    <s v="ADHOC"/>
    <s v="ADHOC"/>
    <x v="1"/>
    <n v="3"/>
    <x v="0"/>
    <n v="0.4"/>
    <n v="0"/>
    <s v="K.MS. RONI"/>
    <m/>
    <m/>
    <m/>
    <m/>
    <m/>
    <m/>
    <m/>
    <m/>
    <m/>
    <m/>
    <m/>
    <n v="1"/>
    <s v="DJOKO SANTOSO, SH"/>
    <s v="HARTANTO, SH"/>
    <m/>
    <n v="2"/>
    <x v="0"/>
  </r>
  <r>
    <s v="00024/PID.B/TPKOR/2011/PN.JKT.PST"/>
    <n v="5"/>
    <n v="150000000"/>
    <n v="0.25"/>
    <n v="0"/>
    <n v="0"/>
    <s v="CIRUS SINAGA"/>
    <d v="2011-05-26T00:00:00"/>
    <x v="0"/>
    <s v="Minutasi"/>
    <n v="152"/>
    <s v="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
    <n v="3"/>
    <s v="MENGADILI : _x000a_   _x000a_ 1. Menyatakan terdakwa telah terbukti secara sah dan meyakinkan bersalah melakukan tindak pidana merintangi secara tidak langsung penyidikan, penuntutan, pemeriksaan di sidang pengadilan terhadap terdakwa dalam dakwaan kedua. _x000a_ 2. Menjatuhkan pidana terhadap terdakwa dengan pidana penjara selama 5 (lima) tahun dan denda Rp.150.000.000,- (seratus lima puluh juta rupiah) dengan ketentuan apabila denda tersebut tidak dibayar diganti dengan kurungan 3 (tiga) bulan. _x000a_ 3. Menetapkan masa penahanan yang telah dijalani terdakwa dikurangkan sepenuhnya dari pidana yang dijatuhkan kecuali selama terdakwa dirawat inap di rumah sakit. _x000a_ 4. Menetapkan barang bukti tetap dilampirkan dalam berkas perkara. _x000a_ 5. Membebankan terdakwa membayar biaya perkara sebesar Rp.10.000,- (sepuluh ribu rupiah)"/>
    <s v="Rabu, 21 Des. 2011"/>
    <s v="Selasa, 25 Okt. 2011"/>
    <s v="HERDI AGUSTEN, SH.MHUM"/>
    <s v="Anwar,SH."/>
    <s v="Ugo,SH."/>
    <m/>
    <m/>
    <s v="KARIR"/>
    <s v="ADHOC"/>
    <s v="ADHOC"/>
    <s v=""/>
    <s v=""/>
    <x v="0"/>
    <n v="1"/>
    <x v="0"/>
    <n v="0.66666666666666663"/>
    <n v="1"/>
    <s v="FATONI HATAM"/>
    <m/>
    <m/>
    <m/>
    <m/>
    <m/>
    <m/>
    <m/>
    <m/>
    <m/>
    <m/>
    <m/>
    <n v="1"/>
    <s v="FATONI, SH"/>
    <s v="HARTANTO, SH"/>
    <m/>
    <n v="2"/>
    <x v="0"/>
  </r>
  <r>
    <s v="00024/PID.B/TPKOR/2012/PN.JKT.PST"/>
    <n v="1.3333333333333299"/>
    <n v="50000000"/>
    <n v="0.16666666666666699"/>
    <n v="260494270"/>
    <n v="1"/>
    <s v="SURUNG HASIHOLAN SIMANJUNTAK"/>
    <d v="2012-04-18T00:00:00"/>
    <x v="1"/>
    <s v="Minutasi"/>
    <n v="141"/>
    <s v="PRIMAIR :"/>
    <n v="1"/>
    <s v="MENGADILI : _x000a_   _x000a_ 1. Menyatakan Terdakwa Surung Hasiholan Simanjuntak telah terbukti secara sah dan bersalah melakukan tindak pidana korupsi secara bersama-sama. _x000a_ 2. menjatuhkan pidana oleh karenanya terhadap terdakwa dengan pidana penjara selama 1 tahun 4 bulan dan denda Rp.50.000.000,- subsidair 2 bulan kurungan _x000a_ 3. menetapkan masa penahanan yang telah dijalani oleh terdakwa dikurungkan seluruhnya dari pidana yang dijatuhkan. _x000a_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_x000a_ 5. Memerintahkan terdakwa tetap berada dalam tehanan. _x000a_ 5. Menyatakan barang bukti berupa No.1 s/d 50 untuk dipergunakan dalam perkara lain. _x000a_ 6. Membebani biaya perkara Rp.10.000 kepada terdakwa."/>
    <s v="Rabu, 26 Sep. 2012"/>
    <s v="Kamis, 06 Sep. 2012"/>
    <s v="Tatik Hadiyanti, SH. MH."/>
    <s v="Slamet Subagyo,SH."/>
    <s v="SOFIALDI"/>
    <m/>
    <m/>
    <s v="KARIR"/>
    <s v="ADHOC"/>
    <s v="ADHOC"/>
    <s v=""/>
    <s v=""/>
    <x v="0"/>
    <n v="1"/>
    <x v="0"/>
    <n v="0.66666666666666663"/>
    <n v="1"/>
    <s v="GUSTI M. SOPHAN"/>
    <m/>
    <m/>
    <m/>
    <m/>
    <m/>
    <m/>
    <m/>
    <m/>
    <m/>
    <m/>
    <m/>
    <n v="1"/>
    <s v="RUSTIANI, SH"/>
    <s v="WIDI ASTUTI, SH"/>
    <m/>
    <n v="2"/>
    <x v="0"/>
  </r>
  <r>
    <s v="00025/PID.B/TPKOR/2011/PN.JKT.PST"/>
    <n v="1.5"/>
    <n v="75000000"/>
    <n v="0.25"/>
    <n v="335500000"/>
    <n v="1"/>
    <s v="SUPARMAN"/>
    <d v="2011-05-26T00:00:00"/>
    <x v="0"/>
    <s v="Minutasi"/>
    <n v="49"/>
    <s v="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
    <n v="2"/>
    <s v="MENGADILI : _x000a_ 1. Menyatakan Terdakwa Suparman tersebut telah terbukti secara sah dan meyakinkan bersalah melakukan tindak pidana korupsi secara bersama-sama dan berlanjut. _x000a_ 2. Menjatuhkan pidana kepada Terdakwa selama 1 (satu) tahun dan 6 (enam) bulan dan denda sebesar Rp.75.000.000,- (tujuh puluh lima juta rupiah) dengan ketentuan apabila denda tidak dibayar diganti dengan pidana kurungan selama 3 (tiga) bulan. _x000a_ 3.Menetapkan masa penahanan yang dijalani terdakwa dikurangan sepenuhnya dari pidana yang dijatuhkan. _x000a_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_x000a_ 5. Menetapkan Terdakwa tetap ditahan. _x000a_ 6. Menyatakan barang bukti berupa surat-surat dipergunakan dalam perkara lain. _x000a_ 7. Menetapkan agar Terdakwa membayar biaya perkara sebesar Rp.10.000,- (sepuluh ribu rupiah)"/>
    <s v="Kamis, 28 Jul. 2011"/>
    <s v="Kamis, 14 Jul. 2011"/>
    <s v="NANI INDRAWATI,SH.MHUM"/>
    <s v="HERDI AGUSTEN, SH.MHUM"/>
    <s v="DR. MARSUDIN NAINGGOLAN, SH.MH"/>
    <s v="Slamet Subagyo,SH."/>
    <s v="SOFIALDI"/>
    <s v="KARIR"/>
    <s v="KARIR"/>
    <s v="KARIR"/>
    <s v="ADHOC"/>
    <s v="ADHOC"/>
    <x v="1"/>
    <n v="3"/>
    <x v="0"/>
    <n v="0.4"/>
    <n v="0"/>
    <s v="FATONI HATAM"/>
    <m/>
    <m/>
    <m/>
    <m/>
    <m/>
    <m/>
    <m/>
    <m/>
    <m/>
    <m/>
    <m/>
    <n v="1"/>
    <s v="SUAEB. SH"/>
    <s v="TEUKU UMAR, SH. MH."/>
    <m/>
    <n v="2"/>
    <x v="0"/>
  </r>
  <r>
    <s v="00025/PID.B/TPKOR/2012/PN.JKT.PST"/>
    <n v="2"/>
    <n v="250000000"/>
    <n v="0.33333333333333298"/>
    <n v="647067885"/>
    <n v="1"/>
    <s v="EDIMAN SIMANJUNTAK"/>
    <d v="2012-04-23T00:00:00"/>
    <x v="1"/>
    <s v="Minutasi"/>
    <n v="129"/>
    <s v="PRIMAIR: Pasal 2 (1) jo. Pasal 18 UU No.31/1999 jo. UU No.20/2001 jo. Pasal 55 (1) ke-1 KUHP. SUBSIDAIR : Pasal 3 jo. Pasal 18 UU No.31/1999 jo. UU No.20/2001 jo. Pasal 55 (1) ke-1 KUHP "/>
    <n v="2"/>
    <s v="MENGADILI : _x000a_ 1. Menyatakan terdakwa Ediman Simanjuntak tidak terbukti secara sah dan meyakinkan bersalah melakukan tindak pidana korupsi sebagaimana dalam Dakwaan Primair. _x000a_ 2. Membebaskan terdakwa dari Dakwaan Primair. _x000a_ 3. Menyatakan Terdakwa bersalah sebagaimana dalam Dakwaan Subsidair. _x000a_ 4. Menjatuhkan pidana penjara kepada Terdakwa selama 2 tahun dan denda Rp.250.000.000,- Apabila denda tidak dibayar diganti pidana kurungan selama 4 bulan. _x000a_ 5. Menjatuhkan pidana tambahan membayar uang pengganti Rp.647.067.885,- selambat-lambatnya 1 bulan setelah putusan ini berkekuatan hukum tetap, apabila tidak dipenuhi oleh terdakwa, maka terdakwa dipidana penjara selama 1 tahun. _x000a_ 6. Memerintahkan terdakwa agar tetap berada dalam tahanan. _x000a_ 7. Memerintahkan masa penahanan Terdakwa dikurangi dari pidana yang dijatuhkan. _x000a_ 8. Memerintahkan barang bukti digunakan dalam perkara lain. _x000a_ 9. Memerintahkan terdakwa membayar uang perkara Rp.10.000,-"/>
    <s v="Senin, 29 Okt. 2012"/>
    <s v="Kamis, 30 Agu. 2012"/>
    <s v="TITIK TEJANINGSIH"/>
    <s v="JOKO SUBAGYO"/>
    <s v="I MADE HENDRA KUSUMA,S.H."/>
    <m/>
    <m/>
    <s v="KARIR"/>
    <s v="ADHOC"/>
    <s v="ADHOC"/>
    <s v=""/>
    <s v=""/>
    <x v="0"/>
    <n v="1"/>
    <x v="0"/>
    <n v="0.66666666666666663"/>
    <n v="1"/>
    <s v="Amril Rigo"/>
    <m/>
    <m/>
    <m/>
    <m/>
    <m/>
    <m/>
    <m/>
    <m/>
    <m/>
    <m/>
    <m/>
    <n v="1"/>
    <s v="RUSTIANI, SH"/>
    <s v="WIDI ASTUTI, SH"/>
    <m/>
    <n v="2"/>
    <x v="0"/>
  </r>
  <r>
    <s v="00026/PID.B/TPKOR/2011/PN.JKT.PST"/>
    <n v="1.5"/>
    <n v="75000000"/>
    <n v="0.25"/>
    <n v="332750000"/>
    <n v="1"/>
    <s v="ABU BAKAR BAAY"/>
    <d v="2011-05-26T00:00:00"/>
    <x v="0"/>
    <s v="Minutasi"/>
    <n v="125"/>
    <s v="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
    <n v="2"/>
    <s v="MENGADILI : _x000a_ 1. Menyatakan Ir.Abu Bakar Baay tersebut telah terbukti secara sah dan meyakinkan bersalah melakukan Tindak Pidana Korupsi secara bersama-sama dan berlanjut. _x000a_ 2. Menjatuhkan pidana kepada Terdakwa selama 1 (satu) tahun 6 (enam) bulan dan denda sebesar Rp.75.000.000,- (tujuh puluh lima rupiah) dengan ketentuan apabila denda tidak dibayar, maka diganti pidana kurungan selama 3 (tiga) bulan. _x000a_ 3. Menetapkan masa penahan yang telah dijalani terdakwa dikurangkan sepenuhnya dari pidana yang dijatuhkan. _x000a_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_x000a_ 5. Menetapkan terdakwa agar tetap ditahan. _x000a_ 6. Memerintahkan barang bukti agar terlampir dalam berkas perkara. _x000a_ 7. Membebankan kepada Terdakwa membayar biaya perkara Rp.10.000,- (sepuluh ribu rupiah)"/>
    <s v="Kamis, 24 Nov. 2011"/>
    <s v="Rabu, 28 Sep. 2011"/>
    <s v="HERDI AGUSTEN, SH.MHUM"/>
    <s v="NANI INDRAWATI,SH.MHUM"/>
    <s v="SOFIALDI"/>
    <m/>
    <m/>
    <s v="KARIR"/>
    <s v="KARIR"/>
    <s v="ADHOC"/>
    <s v=""/>
    <s v=""/>
    <x v="0"/>
    <n v="2"/>
    <x v="1"/>
    <n v="0.33333333333333331"/>
    <n v="0"/>
    <s v="SURMA"/>
    <m/>
    <m/>
    <m/>
    <m/>
    <m/>
    <m/>
    <m/>
    <m/>
    <m/>
    <m/>
    <m/>
    <n v="1"/>
    <s v="ROMA SIALLAGAN, SH."/>
    <s v="WIDI ASTUTI, SH"/>
    <m/>
    <n v="2"/>
    <x v="0"/>
  </r>
  <r>
    <s v="00026/PID.B/TPKOR/2012/PN.JKT.PST"/>
    <n v="1.5"/>
    <n v="50000000"/>
    <n v="0.25"/>
    <n v="0"/>
    <n v="0"/>
    <s v="SIAM SUBAGYO"/>
    <d v="2012-04-23T00:00:00"/>
    <x v="1"/>
    <s v="Minutasi"/>
    <n v="133"/>
    <s v="PRIMAIR : Pasal 2(1) jo. Pasal 18 UU No.31/1999 jo. UU No.20/2001 jo. Pasal 55 (1) ke-1 KUHP.   SUBSIDAIR : Pasal 3 jo. Pasal 18 UU No.31/1999 jo. UU No.20/2001 jo. Pasal 55 (1) ke-1 KUHP "/>
    <n v="2"/>
    <s v="MENGADILI : _x000a_ 1. Menyatakan Terdakwa I : Drs.Siam Subagyo dan Terdakwa II : Drs.Irmanto Zamahrir Ganin terbukti sah dan meyakinkan bersalah melakukan tindak pidana korupsi secara bersama-sama. _x000a_ 2. Menjatuhkan pidana penjara masing-masing 1 tahun 6 bulan dan denda masing-masing Rp.50.000.000,- Apabila tidak dibayar diganti pidana kurungan selama 3 bulan. _x000a_ 3. Menetapkan masa penahanan dikurangkan seluruhnya dari jumlah pidana yang dijatuhkan. _x000a_ 4. Memerintahkan terdakwa tetap ditahan. _x000a_ 5. Membebaskan terdakwa untuk membayar uang pengganti. _x000a_ 6. Memerintahkan barang bukti agar tetap terlampir dalam berkas perkara. _x000a_ 7. Membebankan biaya perkara masing-masing Rp.10.000,-"/>
    <s v="Senin, 29 Okt. 2012"/>
    <s v="Senin, 03 Sep. 2012"/>
    <s v="EKA BUDHI PRIJANTA, SH.MH"/>
    <s v="Slamet Subagyo,SH."/>
    <s v="SOFIALDI"/>
    <m/>
    <m/>
    <s v="KARIR"/>
    <s v="ADHOC"/>
    <s v="ADHOC"/>
    <s v=""/>
    <s v=""/>
    <x v="0"/>
    <n v="1"/>
    <x v="0"/>
    <n v="0.66666666666666663"/>
    <n v="1"/>
    <s v="MOCHAMAD NOVEL"/>
    <m/>
    <m/>
    <m/>
    <m/>
    <m/>
    <m/>
    <m/>
    <m/>
    <m/>
    <m/>
    <m/>
    <n v="1"/>
    <s v="HARTANTO, SH"/>
    <s v="SUAEB. SH"/>
    <m/>
    <n v="2"/>
    <x v="0"/>
  </r>
  <r>
    <s v="00026/PID.B/TPKOR/2012/PN.JKT.PST"/>
    <n v="1.5"/>
    <n v="50000000"/>
    <n v="0.25"/>
    <n v="0"/>
    <n v="0"/>
    <s v="IRMANTO ZAMAHRIR GANIN"/>
    <d v="2012-04-23T00:00:00"/>
    <x v="1"/>
    <s v="Minutasi"/>
    <n v="133"/>
    <s v="PRIMAIR : Pasal 2(1) jo. Pasal 18 UU No.31/1999 jo. UU No.20/2001 jo. Pasal 55 (1) ke-1 KUHP.   SUBSIDAIR : Pasal 3 jo. Pasal 18 UU No.31/1999 jo. UU No.20/2001 jo. Pasal 55 (1) ke-1 KUHP "/>
    <n v="2"/>
    <s v="MENGADILI : _x000a_ 1. Menyatakan Terdakwa I : Drs.Siam Subagyo dan Terdakwa II : Drs.Irmanto Zamahrir Ganin terbukti sah dan meyakinkan bersalah melakukan tindak pidana korupsi secara bersama-sama. _x000a_ 2. Menjatuhkan pidana penjara masing-masing 1 tahun 6 bulan dan denda masing-masing Rp.50.000.000,- Apabila tidak dibayar diganti pidana kurungan selama 3 bulan. _x000a_ 3. Menetapkan masa penahanan dikurangkan seluruhnya dari jumlah pidana yang dijatuhkan. _x000a_ 4. Memerintahkan terdakwa tetap ditahan. _x000a_ 5. Membebaskan terdakwa untuk membayar uang pengganti. _x000a_ 6. Memerintahkan barang bukti agar tetap terlampir dalam berkas perkara. _x000a_ 7. Membebankan biaya perkara masing-masing Rp.10.000,-"/>
    <s v="Senin, 29 Okt. 2012"/>
    <s v="Senin, 03 Sep. 2012"/>
    <s v="EKA BUDHI PRIJANTA, SH.MH"/>
    <s v="Slamet Subagyo,SH."/>
    <s v="SOFIALDI"/>
    <m/>
    <m/>
    <s v="KARIR"/>
    <s v="ADHOC"/>
    <s v="ADHOC"/>
    <s v=""/>
    <s v=""/>
    <x v="0"/>
    <n v="1"/>
    <x v="0"/>
    <n v="0.66666666666666663"/>
    <n v="1"/>
    <s v="MOCHAMAD NOVEL"/>
    <m/>
    <m/>
    <m/>
    <m/>
    <m/>
    <m/>
    <m/>
    <m/>
    <m/>
    <m/>
    <m/>
    <n v="1"/>
    <s v="HARTANTO, SH"/>
    <s v="SUAEB. SH"/>
    <m/>
    <n v="2"/>
    <x v="0"/>
  </r>
  <r>
    <s v="00027/PID.B/TPKOR/2011/PN.JKT.PST"/>
    <n v="2"/>
    <n v="100000000"/>
    <n v="0.25"/>
    <n v="0"/>
    <n v="0"/>
    <s v="BAMBANG HERU ISMIARSO"/>
    <d v="2011-05-27T00:00:00"/>
    <x v="0"/>
    <s v="Minutasi"/>
    <n v="131"/>
    <s v="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
    <n v="2"/>
    <s v="MENGADILI : _x000a_   _x000a_ 1. Menyatakan terdakwa telah terbukti sah dan meyakinkan bersalah melakukan tindak pidana korupsi sebagaimana dakwaan. _x000a_ 2. Menjatuhkan pidana penjara kepada terdakwa selama 2 tahun dan denda 100.000.000, subsidair 3 bulan. _x000a_ 3. Menetapkan masa penahanan yang dijalankan terdakwa dikurangkan seluruhnya dari pidana yang dijatuhkan. _x000a_ 4. Menetapkan terdakwa tetap ditahan. _x000a_ 5. Menetapkan barang bukti digunakan dalam perkara lain. _x000a_ 6. Membebankan terdakwa membayar biaya perkara sebesar Rp.5.000."/>
    <s v="Selasa, 20 Des. 2011"/>
    <s v="Rabu, 05 Okt. 2011"/>
    <s v="JUPRIYADI, SH.MHUM"/>
    <s v="TJOKORDA RAI SUWAMBA, SH"/>
    <s v="Pangeran Napitupulu, SH. MH."/>
    <s v="Anwar,SH."/>
    <s v="Ugo,SH."/>
    <s v="KARIR"/>
    <s v="KARIR"/>
    <s v="KARIR"/>
    <s v="ADHOC"/>
    <s v="ADHOC"/>
    <x v="1"/>
    <n v="3"/>
    <x v="0"/>
    <n v="0.4"/>
    <n v="0"/>
    <s v="ERNY V. M."/>
    <m/>
    <m/>
    <m/>
    <m/>
    <m/>
    <m/>
    <m/>
    <m/>
    <m/>
    <m/>
    <m/>
    <n v="1"/>
    <s v="ROMA SIALLAGAN, SH."/>
    <s v="RUSTIANI, SH"/>
    <m/>
    <n v="2"/>
    <x v="0"/>
  </r>
  <r>
    <s v="00027/PID.B/TPKOR/2012/PN.JKT.PST"/>
    <n v="3"/>
    <n v="50000000"/>
    <n v="0.25"/>
    <n v="0"/>
    <n v="0"/>
    <s v="BAHAR"/>
    <d v="2012-05-08T00:00:00"/>
    <x v="1"/>
    <s v="Putusan PK"/>
    <n v="136"/>
    <s v="PRIMAIR: Pasal 2 (1) jo. Pasal 18 (1) huruf b UU No.31/1999 jo. UU No.20/2001 jo. Pasal 55 (1) ke-1 KUHP   SUBSIDAIR: Pasal 3 jo. Pasal 18 (1) huruf b UU No.31/1999 jo. UU No.20/2001 jo. Pasal 55 (1) ke-1 KUHP "/>
    <n v="2"/>
    <s v="MENGADILI _x000a_ _x000a_ Menyatakan, bahwa Terdakwa BAHAR dan Terdakwa PULUNG SUKARNO tidak terbukti secara sah dan meyakinkan melakukan tindak pidana korupsi, sebagaimana dalam Dakwaan Primair; _x000a_ Membebaskan Terdakwa BAHAR dan Terdakwa PULUNG SUKARNO dari Dakwaan Primair; _x000a_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_x000a_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_x000a_ Menetapkan agar masa penahanan yang telah dijalankan, dikurangkan seluruhnya dari pidana yang dijatuhkan; _x000a_ Memerintahkan agar Terdakwa BAHAR dan Terdakwa PULUNG SUKARNO tetap berada dalam tahanan;- _x000a_ Menetapkan agar barang bukti Nomor: &quot;sebagaimana termuat dalam berkas putusan&quot; _x000a_ Membebankan biaya perkara kepada para Terdakwa masing-masing sebesar Rp 10.000,-  (sepuluh ribu rupiah) _x000a_"/>
    <s v="Kamis, 01 Nov. 2012"/>
    <s v="Jumat, 21 Sep. 2012"/>
    <s v="Suhartoyo, SH. MH."/>
    <s v="Anwar,SH."/>
    <s v="Ugo,SH."/>
    <m/>
    <m/>
    <s v="KARIR"/>
    <s v="ADHOC"/>
    <s v="ADHOC"/>
    <s v=""/>
    <s v=""/>
    <x v="0"/>
    <n v="1"/>
    <x v="0"/>
    <n v="0.66666666666666663"/>
    <n v="1"/>
    <s v="KUNTADI"/>
    <m/>
    <m/>
    <m/>
    <m/>
    <m/>
    <m/>
    <m/>
    <m/>
    <m/>
    <m/>
    <m/>
    <n v="1"/>
    <s v="FATONI, SH"/>
    <m/>
    <m/>
    <n v="1"/>
    <x v="0"/>
  </r>
  <r>
    <s v="00027/PID.B/TPKOR/2012/PN.JKT.PST"/>
    <n v="2"/>
    <n v="50000000"/>
    <n v="0.25"/>
    <n v="0"/>
    <n v="0"/>
    <s v="PULUNG SUKARNO"/>
    <d v="2012-05-08T00:00:00"/>
    <x v="1"/>
    <s v="Putusan PK"/>
    <n v="136"/>
    <s v="PRIMAIR: Pasal 2 (1) jo. Pasal 18 (1) huruf b UU No.31/1999 jo. UU No.20/2001 jo. Pasal 55 (1) ke-1 KUHP   SUBSIDAIR: Pasal 3 jo. Pasal 18 (1) huruf b UU No.31/1999 jo. UU No.20/2001 jo. Pasal 55 (1) ke-1 KUHP "/>
    <n v="2"/>
    <s v="MENGADILI _x000a_ _x000a_ Menyatakan, bahwa Terdakwa BAHAR dan Terdakwa PULUNG SUKARNO tidak terbukti secara sah dan meyakinkan melakukan tindak pidana korupsi, sebagaimana dalam Dakwaan Primair; _x000a_ Membebaskan Terdakwa BAHAR dan Terdakwa PULUNG SUKARNO dari Dakwaan Primair; _x000a_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_x000a_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_x000a_ Menetapkan agar masa penahanan yang telah dijalankan, dikurangkan seluruhnya dari pidana yang dijatuhkan; _x000a_ Memerintahkan agar Terdakwa BAHAR dan Terdakwa PULUNG SUKARNO tetap berada dalam tahanan;- _x000a_ Menetapkan agar barang bukti Nomor: &quot;sebagaimana termuat dalam berkas putusan&quot; _x000a_ Membebankan biaya perkara kepada para Terdakwa masing-masing sebesar Rp 10.000,-  (sepuluh ribu rupiah) _x000a_"/>
    <s v="Kamis, 01 Nov. 2012"/>
    <s v="Jumat, 21 Sep. 2012"/>
    <s v="Suhartoyo, SH. MH."/>
    <s v="Anwar,SH."/>
    <s v="Ugo,SH."/>
    <m/>
    <m/>
    <s v="KARIR"/>
    <s v="ADHOC"/>
    <s v="ADHOC"/>
    <s v=""/>
    <s v=""/>
    <x v="0"/>
    <n v="1"/>
    <x v="0"/>
    <n v="0.66666666666666663"/>
    <n v="1"/>
    <s v="KUNTADI"/>
    <m/>
    <m/>
    <m/>
    <m/>
    <m/>
    <m/>
    <m/>
    <m/>
    <m/>
    <m/>
    <m/>
    <n v="1"/>
    <s v="FATONI, SH"/>
    <m/>
    <m/>
    <n v="1"/>
    <x v="0"/>
  </r>
  <r>
    <s v="00028/PID.B/TPKOR/2011/PN.JKT.PST"/>
    <n v="2"/>
    <n v="100000000"/>
    <n v="0.16666666666666699"/>
    <n v="0"/>
    <n v="0"/>
    <s v="ROBERTO SANTONIUS"/>
    <d v="2011-06-06T00:00:00"/>
    <x v="0"/>
    <s v="Minutasi"/>
    <n v="78"/>
    <s v="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
    <n v="2"/>
    <s v="MENGADILI : _x000a_ 1. Menetapkan Terdakwa Drs. Roberto Santonius terbukti secara sah dan meyakinkan bersalah melakukan Tindak Pidana Korupsi. _x000a_ 2. Menjatuhkan pidana oleh karenanya terhadap Terdakwa dengan pidana denda sebesar Rp.100.000.000,- (seratus juta rupiah), dengan ketentuan apabila tidak dibayar maka diganti dengan pidana kurungan selama 2 (dua) bulan. _x000a_ 3. Menetapkan masa penahanan yang dijalankan oleh terdakwa dikurangkan sepenuhnya dari pidana yang dijatuhkan. _x000a_ 4. Menetapkan agar terdakwa tetap berada dalam tahanan. _x000a_ 5. Memerintahkan agar barang bukti digunakan dalam perkara Gayus Halomoan Tambunan. _x000a_ 6. Membebankan kepada Terdakwa untuk membayar biaya perkara sebesar Rp.10.000,- (sepuluh ribu rupiah)."/>
    <s v="Rabu, 12 Okt. 2011"/>
    <s v="Selasa, 23 Agu. 2011"/>
    <s v="TJOKORDA RAI SUWAMBA, SH"/>
    <s v="JUPRIYADI, SH.MHUM"/>
    <s v="EKA BUDHI PRIJANTA, SH.MH"/>
    <s v="Anwar,SH."/>
    <s v="Ugo,SH."/>
    <s v="KARIR"/>
    <s v="KARIR"/>
    <s v="KARIR"/>
    <s v="ADHOC"/>
    <s v="ADHOC"/>
    <x v="1"/>
    <n v="3"/>
    <x v="0"/>
    <n v="0.4"/>
    <n v="0"/>
    <s v="ROLAND H, SH"/>
    <m/>
    <m/>
    <m/>
    <m/>
    <m/>
    <m/>
    <m/>
    <m/>
    <m/>
    <m/>
    <m/>
    <n v="1"/>
    <s v="SRI TASLIHIYAH, SH."/>
    <s v="TEUKU UMAR, SH. MH."/>
    <m/>
    <n v="2"/>
    <x v="0"/>
  </r>
  <r>
    <s v="00028/PID.B/TPKOR/2012/PN.JKT.PST"/>
    <n v="1.25"/>
    <n v="50000000"/>
    <n v="0.16666666666666699"/>
    <n v="0"/>
    <n v="0"/>
    <s v="WILSON SIMATUPANG"/>
    <d v="2012-05-16T00:00:00"/>
    <x v="1"/>
    <s v="Minutasi"/>
    <n v="78"/>
    <s v="PRIMAIR: Pasal 2 (1) jo. Pasal 18 UU No.31/1999 jo. UU No.20/2001 jo. UU No.31/1999   SUBSIDAIR: Pasal 3 jo. Pasal 18 UU No.31/1999 jo. UU no.20/2001 jo. UU no.31/1999 "/>
    <n v="2"/>
    <s v="MENGADILI : _x000a_ 1. Menyatakan terdakwa Drs.Wilson Simatupang tidak terbukti secara sah dan meyakinkan bersalah melakukan tindak pidana korupsi sebagaimana dalam Dakwaan Primair. _x000a_ 2. Membebaskan terdakwa dari Dakwaan Primair. _x000a_ 3. Menyatakan terdakwa terbukti secara sah dan meyakinkan bersalah melakukan tindak pidana korupsi sebagaimana Dakwaan Subsidair Penuntut Umum. _x000a_ 4. Menjatuhkan pidana penjara selama 1 tahun 3 bulan dan denda Rp.50.000.000,- dengan ketentuan apabila denda tidak dibayar diganti pidana kurungan 2 bulan. _x000a_ 5. Menetapkan masa penahanan yang dijalankan oleh terdakwa dikurangkan seluruhnya dari jumlah pidana yang dijatuhkan. _x000a_ 6. Menetapkan terdakwa tetap berada dalam tahanan kota. _x000a_ 7. Memerintahkan barang bukti Rp.620.000.000,- dirampas oleh negara dan barang bukti No.1 s/d No.85 tetap terlampir dalam berkas perkara untuk digunakan dalam perkara lain. _x000a_ 8. Membebankan terdakwa membayar biaya perkara Rp.10.000,-"/>
    <s v="Kamis, 04 Okt. 2012"/>
    <s v="Kamis, 02 Agu. 2012"/>
    <s v="Tatik Hadiyanti, SH. MH."/>
    <s v="Slamet Subagyo,SH."/>
    <s v="SOFIALDI"/>
    <m/>
    <m/>
    <s v="KARIR"/>
    <s v="ADHOC"/>
    <s v="ADHOC"/>
    <s v=""/>
    <s v=""/>
    <x v="0"/>
    <n v="1"/>
    <x v="0"/>
    <n v="0.66666666666666663"/>
    <n v="1"/>
    <s v="ARIF ZAHRULYANI"/>
    <m/>
    <m/>
    <m/>
    <m/>
    <m/>
    <m/>
    <m/>
    <m/>
    <m/>
    <m/>
    <m/>
    <n v="1"/>
    <s v="DJOKO SANTOSO, SH"/>
    <s v="ROMA SIALLAGAN, SH."/>
    <m/>
    <n v="2"/>
    <x v="0"/>
  </r>
  <r>
    <s v="00029/PID.B/TPKOR/2011/PN.JKT.PST"/>
    <n v="1"/>
    <n v="50000000"/>
    <n v="0.25"/>
    <n v="0"/>
    <n v="0"/>
    <s v="ADE JANUWATI"/>
    <d v="2011-06-10T00:00:00"/>
    <x v="0"/>
    <s v="Minutasi"/>
    <n v="136"/>
    <s v="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
    <n v="2"/>
    <s v="MENGADILI : _x000a_   _x000a_ 1.Menyatakan terdakwa Ade Januwati terbukti secara sah dan meyakinkan bersalah melakukan tindak pidana korupsi secara bersama-sama. _x000a_ 2. Menjatuhkan pidana kepada Terdakwa dengan pidana penjara selama 1 (satu) trahun dan denda Rp.50.000.000 (lima puluh juta rupiah) subsidair 3 (tiga) bulan kurungan. _x000a_ 3. Membebaskan terdakwa Ade Januwati untuk membayar uang pengganti. _x000a_ 4. Memerintahkan supaya penahanan sementara yang telah dijalani terdakwa dalam tahanan dikurangkan sepenuhnya dari pidana yang dijatuhkan. _x000a_ 5. Memerintahkan terdakwa tetap ditahan dalam tahanan kota. _x000a_ 6. Memerintahkan agar barang bukti dipergunakan dalam perkara Boyke Arie Pahlevi. _x000a_ 7. Membebani Terdakwa membayar ongkos perkara sebesar Rp.10.000,- (sepuluh ribu rupiah)"/>
    <s v="Kamis, 22 Des. 2011"/>
    <s v="Senin, 24 Okt. 2011"/>
    <s v="Pangeran Napitupulu, SH. MH."/>
    <s v="Suhartoyo, SH. MH."/>
    <s v="Slamet Subagyo,SH."/>
    <m/>
    <m/>
    <s v="KARIR"/>
    <s v="KARIR"/>
    <s v="ADHOC"/>
    <s v=""/>
    <s v=""/>
    <x v="0"/>
    <n v="2"/>
    <x v="1"/>
    <n v="0.33333333333333331"/>
    <n v="0"/>
    <s v="ROLAND H, SH"/>
    <m/>
    <m/>
    <m/>
    <m/>
    <m/>
    <m/>
    <m/>
    <m/>
    <m/>
    <m/>
    <m/>
    <n v="1"/>
    <s v="RUSTIANI, SH"/>
    <s v="WIDI ASTUTI, SH"/>
    <m/>
    <n v="2"/>
    <x v="0"/>
  </r>
  <r>
    <s v="00029/PID.B/TPKOR/2012/PN.JKT.PST"/>
    <n v="1.5"/>
    <n v="50000000"/>
    <n v="0.16666666666666699"/>
    <n v="0"/>
    <n v="0"/>
    <s v="H. SOEMARMO HADI SAPUTRO"/>
    <d v="2012-06-05T00:00:00"/>
    <x v="1"/>
    <s v="Minutasi"/>
    <n v="38"/>
    <s v="PRIMAIR: Pasal 5 (1) huruf a UU No.31/1999 jo. UU No.20/20001 jo. Pasal 55 (1) ke-1 KUHP jo. Pasal 64 (1) KUHP   SUBSIDAIR: Pasal 13 UU No.31/1999 jo. UU No.20/2001 jo. Uu No.31/1999 jo. Pasal 55 (1) ke-1 KUHP jo. Pasal 64 (1) KUHP "/>
    <n v="2"/>
    <s v="MENGADILI ; _x000a_ 1. Menyatakan terdakwa Drs.H.Soemarmo Hadi Saputro tidak terbukti secara sah dan meyakinkan bersalah melakukan tindak pidana korupsi, sebagaimana dalam Dakwaan Primair. _x000a_ 2. Membebaskan terdakwa oleh karena itu dari Dakwaan Primair. _x000a_ 3. Menyatakan terdakwa terbukti secara sah dan meyakinkan bersalah melakukan tindak pidana korupsi secara bersama-sama sebagaimana Dakwaan Subsidair. _x000a_ 4. Menjatuhkan pidana penjara kepada terdakwa selama 1 tahun 6 bulan. _x000a_ 5. Menjatuhkan denda Rp.50.000.000,- Apabila denda tidak dibayar, diganti pidana kurungan selama 2 bulan. _x000a_ 6. Menetapkan masa penahanan yang dijalankan terdakwa dikurangkan seluruhnya dari jumlah pidana yang dijatuhkan. _x000a_ 7. Memerintahkan terdakwa tetap berada dalam tahanan. _x000a_ 8. Memerintahkan barang bukti tetap terlampir dalam berkas perkara. _x000a_ 9. Membebankan terdakwa membayar biaya perkara Rp.10.000,-"/>
    <s v="Senin, 10 Sep. 2012"/>
    <s v="Jumat, 13 Jul. 2012"/>
    <s v="DR. MARSUDIN NAINGGOLAN, SH.MH"/>
    <s v="HERDI AGUSTEN, SH.MHUM"/>
    <s v="Tatik Hadiyanti, SH. MH."/>
    <s v="I MADE HENDRA KUSUMA,S.H."/>
    <s v="JOKO SUBAGYO"/>
    <s v="KARIR"/>
    <s v="KARIR"/>
    <s v="KARIR"/>
    <s v="ADHOC"/>
    <s v="ADHOC"/>
    <x v="1"/>
    <n v="3"/>
    <x v="0"/>
    <n v="0.4"/>
    <n v="0"/>
    <s v="KMS. A. RONI"/>
    <m/>
    <m/>
    <m/>
    <m/>
    <m/>
    <m/>
    <m/>
    <m/>
    <m/>
    <m/>
    <m/>
    <n v="1"/>
    <s v="FATONI, SH"/>
    <s v="HARTANTO, SH"/>
    <m/>
    <n v="2"/>
    <x v="0"/>
  </r>
  <r>
    <s v="00030/PID.B/TPKOR/2010/PN.JKT.PST"/>
    <n v="3.25"/>
    <n v="100000000"/>
    <n v="0.25"/>
    <n v="0"/>
    <n v="0"/>
    <s v="SJAFII AHMAD"/>
    <d v="2010-11-15T00:00:00"/>
    <x v="2"/>
    <s v="Minutasi"/>
    <n v="140"/>
    <s v="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
    <n v="3"/>
    <s v="MENGADILI : _x000a_   _x000a_ 1. Menyatakan Terdakwa Sjafii Ahmad telah terbukti secara sah dan meyakinkan bersalah melakukan tindak pidana korupsi. _x000a_   _x000a_ 2. Menjatuhkan pidana oleh karenanya dengan pidana penjara selama 3 (tiga) tahun dan 3 (tiga) bulan dan pidana denda sebesar Rp.100.000.000,- apabila denda tersebut tidak dibayar diganti dengan pidana kurunga selama 3 (tiga) bulan. _x000a_   _x000a_ 3. Menetapkan masa penahanan yang telah dijalankan oleh Terdakwa sebeluma putusan ini mempunyai kekuatan hukum tetap dikurangkan seluruhnya dari pidana yang dijatuhkan. _x000a_   _x000a_ 4. Menetapkan agar Terdakwa tetap berada dalam tahanan. _x000a_   _x000a_ 5. Memerintahkan agar barang bukti dirampas untuk negara. _x000a_   _x000a_ 6. Membebankan biaya perkara kepada Terdakwa sebesar Rp.10.000,-"/>
    <s v="Selasa, 14 Jun. 2011"/>
    <s v="Senin, 04 Apr. 2011"/>
    <s v="JUPRIYADI, SH.MHUM"/>
    <s v="TJOKORDA RAI SUWAMBA, SH"/>
    <s v="Anwar,SH."/>
    <m/>
    <m/>
    <s v="KARIR"/>
    <s v="KARIR"/>
    <s v="ADHOC"/>
    <s v=""/>
    <s v=""/>
    <x v="0"/>
    <n v="2"/>
    <x v="1"/>
    <n v="0.33333333333333331"/>
    <n v="0"/>
    <s v="AGUS SALIM"/>
    <s v="NUR CHUSNIAH"/>
    <s v="HANDARBENI SAYEKTI"/>
    <s v="RACHMAT SUPRIADY"/>
    <s v="AGUS SALIM"/>
    <m/>
    <m/>
    <m/>
    <m/>
    <m/>
    <m/>
    <m/>
    <n v="5"/>
    <s v="SUAEB. SH"/>
    <s v="SUSWANTI, SH."/>
    <m/>
    <n v="2"/>
    <x v="0"/>
  </r>
  <r>
    <s v="00030/PID.B/TPKOR/2011/PN.JKT.PST"/>
    <n v="1"/>
    <n v="50000000"/>
    <n v="0.25"/>
    <n v="52000000"/>
    <n v="0"/>
    <s v="BOYKE ARIE PALEVI"/>
    <d v="2011-06-10T00:00:00"/>
    <x v="0"/>
    <s v="Minutasi"/>
    <n v="136"/>
    <s v="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
    <n v="2"/>
    <s v="MENGADILI : _x000a_   _x000a_ 1. Menyatakan Terdakwa terbukti secara sah dan meyakinkan bersalah melakukan Tindak Pidana Korupsi secara bersama-sama. _x000a_ 2. Menjatuhkan pidana oleh karena itu didakwa dengan pidana penjara 1 (satu) tahun dan denda Rp.50.000.000,- (lima puluh juta rupiah) subsidair 3 (tiga) bulan kurungan. _x000a_ 3. Menghukum Terdakwa membayar uang pengganti sebesar Rp.52.000.000,- (lima puluh dua juta rupiah) sebagai pengembalian Kerugian Keuangan Negara. _x000a_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_x000a_ 5. Memerintahkan agar penahanan sementara yang telah dijalani Terdakwa dalam tahanan kota, dikurangkan segenapnya dengan pidana yang dijatuhkan terhadap terdakwa."/>
    <s v="Kamis, 29 Des. 2011"/>
    <s v="Senin, 24 Okt. 2011"/>
    <s v="Pangeran Napitupulu, SH. MH."/>
    <s v="Suhartoyo, SH. MH."/>
    <s v="Slamet Subagyo,SH."/>
    <m/>
    <m/>
    <s v="KARIR"/>
    <s v="KARIR"/>
    <s v="ADHOC"/>
    <s v=""/>
    <s v=""/>
    <x v="0"/>
    <n v="2"/>
    <x v="1"/>
    <n v="0.33333333333333331"/>
    <n v="0"/>
    <s v="ROLAND H, SH"/>
    <m/>
    <m/>
    <m/>
    <m/>
    <m/>
    <m/>
    <m/>
    <m/>
    <m/>
    <m/>
    <m/>
    <n v="1"/>
    <s v="RUSTIANI, SH"/>
    <s v="WIDI ASTUTI, SH"/>
    <m/>
    <n v="2"/>
    <x v="0"/>
  </r>
  <r>
    <s v="00030/PID.B/TPKOR/2012/PN.JKT.PST"/>
    <n v="6"/>
    <n v="500000000"/>
    <n v="0.5"/>
    <n v="0"/>
    <n v="0"/>
    <s v="WA ODE NURHAYATI"/>
    <d v="2012-06-07T00:00:00"/>
    <x v="1"/>
    <s v="Putusan PK"/>
    <n v="133"/>
    <s v="PRIMAIR KESATU: Pasal 12 huruf a UU No.31/1999 jo. UU No.20/2001 SUBSIDAIR: Pasal 5 (2) jo. Pasal 5 (1) UU No.20/2001 jo. UU No.31/1999 LEBIH SUBSIDAIR: Pasal 11 UU No.31/1999 jo. UU No.20/2001   KEDUA PRIMAIR: Pasal 3 UU No.8/2010 jo. Pasal 65 (1) KUHP SUBSIDAIR: Pasal 4 UU No.8/2010 jo. Pasal 65 (1) KUHP "/>
    <n v="6"/>
    <s v="M ENGADILI _x000a_ _x000a_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_x000a_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_x000a_ Menetapkan agar masa penahanan yang telah dijalankan, dikurangkan seluruhnya dari pidana yang dijatuhkan ; _x000a_ Memerintahkan agar Terdakwa Wa Ode Nurhayati, S.Sos, tetap berada dalam tahanan ; _x000a_ Menetapkan agar barang bukti Nomor: &quot;sebagaimana termuat dalam berkas putusan&quot; _x000a_ Membebankan biaya perkara kepada Terdakwa WA ODE NURHAYATI, S.Sos. sebesar Rp 10.000,- (sepuluh ribu rupiah). _x000a_"/>
    <s v="Senin, 12 Nov. 2012"/>
    <s v="Kamis, 18 Okt. 2012"/>
    <s v="Suhartoyo, SH. MH."/>
    <s v="Pangeran Napitupulu, SH. MH."/>
    <s v="Tatik Hadiyanti, SH. MH."/>
    <s v="HENDRA YOSPIN,SH."/>
    <s v="ALEXANDER MARWATA, AK. SH. CFE."/>
    <s v="KARIR"/>
    <s v="KARIR"/>
    <s v="KARIR"/>
    <s v="ADHOC"/>
    <s v="ADHOC"/>
    <x v="1"/>
    <n v="3"/>
    <x v="0"/>
    <n v="0.4"/>
    <n v="0"/>
    <s v="I Kadek W."/>
    <m/>
    <m/>
    <m/>
    <m/>
    <m/>
    <m/>
    <m/>
    <m/>
    <m/>
    <m/>
    <m/>
    <n v="1"/>
    <s v="DJOKO SANTOSO, SH"/>
    <s v="SRI TASLIHIYAH, SH."/>
    <m/>
    <n v="2"/>
    <x v="0"/>
  </r>
  <r>
    <s v="00031/PID.B/TPKOR/2010/PN.JKT.PST"/>
    <n v="0.66666666666666696"/>
    <n v="50000000"/>
    <n v="0.25"/>
    <n v="0"/>
    <n v="0"/>
    <s v="BACHTIAR CHAMSYAH"/>
    <d v="2010-11-15T00:00:00"/>
    <x v="2"/>
    <s v="Minutasi"/>
    <n v="127"/>
    <s v="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
    <n v="2"/>
    <s v="MENGADILI : _x000a_ 1.Menyatakan terdakwa DR.(CH).H.Bactiar Chamsyah, SE, terbukti secara sah dan meyakinkan bersalah melakukan tindak pidana korupsi. _x000a_ 2. Menjatuhkan pidana oleh karenanya terhadap terdakwa DR.(CH).H.Bactiar Chamsyah,SE dengan pidana penjara selama 8 (delapan) bulan, dan pidana denda sebesar Rp.50.000.000,- (lima puluh juta rupiah) apabila denda tersebut tidak dibayar maka diganti dengan pidana kurungan selama 3 (tiga) bulan. _x000a_ 3. Menetapkan masa penahanan yang telah dijalani olrh terdakwa DR. (CH). H. Bachtiar Chamsyah, SE dikurangkan seluruhnya seluruhnya dari pidana yang dijatuhkan. _x000a_ 4. Menetapkan terdakwa DR. (CH).H.Bachtiar Chamsyah, SE tetap berada dalam tahanan. _x000a_ 5. Menetapkan barang bukti: dirampas untuk negara. _x000a_ 6. Membebankan kepada terdakwa DR. (CH).H.Bachtiar Chamsyah,SE untuk membayar biaya perkara sebesar Rp.10.000,- (sepuluh ribu rupiah)."/>
    <s v="Selasa, 24 Mei 2011"/>
    <s v="Selasa, 22 Mar. 2011"/>
    <s v="TJOKORDA RAI SUWAMBA, SH"/>
    <s v="JUPRIYADI, SH.MHUM"/>
    <s v="Anwar,SH."/>
    <m/>
    <m/>
    <s v="KARIR"/>
    <s v="KARIR"/>
    <s v="ADHOC"/>
    <s v=""/>
    <s v=""/>
    <x v="0"/>
    <n v="2"/>
    <x v="1"/>
    <n v="0.33333333333333331"/>
    <n v="0"/>
    <s v="ZET TADUNG ALLO"/>
    <s v="SUPARDI"/>
    <s v="ELI KUSUMASTUTI"/>
    <m/>
    <m/>
    <m/>
    <m/>
    <m/>
    <m/>
    <m/>
    <m/>
    <m/>
    <n v="3"/>
    <s v="DJOKO SANTOSO, SH"/>
    <s v="SUSWANTI, SH."/>
    <m/>
    <n v="2"/>
    <x v="0"/>
  </r>
  <r>
    <s v="00031/PID.B/TPKOR/2011/PN.JKT.PST"/>
    <n v="2"/>
    <n v="200000000"/>
    <n v="0.5"/>
    <n v="0"/>
    <n v="0"/>
    <s v="MOHAMAD EL IDRIS"/>
    <d v="2011-07-05T00:00:00"/>
    <x v="0"/>
    <s v="Minutasi"/>
    <n v="78"/>
    <s v="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
    <n v="2"/>
    <s v="MENGADILI : _x000a_ 1. Menyatakan Terdakwa Mohamad El Idris telah terbukti secara sah dan meyakinkan bersalah melakukan tindak pidana secara bersama-sama melakukan korupsi sebagai perbuatan perbarengan. _x000a_ 2. Menjatuhkan pidana terhadap Terdakwa berupa pidana terdakwa selama 2 (dua) tahun serta denda sebesar Rp.200.000.000,- (dua ratus juta rupiah) dengan ketentuan apabila denda tersebut tidak dibayar harus diganti dengan pidana kurungan selama 6 (enam) bulan. _x000a_ 3. Memerintahkan agar lamanya terdakwa ditahan dikurangkan sepenuhya dari jumlah pidana yang dijatuhkan tersebut diatas. _x000a_ 4. Memerintahkan agar terdakwa tetap berada dalamm tahanan. _x000a_ 5. Menetapkan agar barang bukti tetap terlampir dalam berkas perkara dan digunakan dalam perkara lain. _x000a_ 6. Menetapkan agar terdakwa membayar biaya perkara sebesar Rp.10.000,- (sepuluh ribu rupiah)"/>
    <s v="Kamis, 29 Des. 2011"/>
    <s v="Rabu, 21 Sep. 2011"/>
    <s v="SUWIDYA"/>
    <s v="SUJATMIKO, SH. MH"/>
    <s v="I MADE HENDRA KUSUMA,S.H."/>
    <m/>
    <m/>
    <s v="KARIR"/>
    <s v="KARIR"/>
    <s v="ADHOC"/>
    <s v=""/>
    <s v=""/>
    <x v="0"/>
    <n v="2"/>
    <x v="1"/>
    <n v="0.33333333333333331"/>
    <n v="0"/>
    <s v="AGUS SALIM"/>
    <m/>
    <m/>
    <m/>
    <m/>
    <m/>
    <m/>
    <m/>
    <m/>
    <m/>
    <m/>
    <m/>
    <n v="1"/>
    <s v="TEUKU UMAR, SH. MH."/>
    <m/>
    <m/>
    <n v="1"/>
    <x v="0"/>
  </r>
  <r>
    <s v="00031/PID.B/TPKOR/2012/PN.JKT.PST"/>
    <n v="4.5"/>
    <n v="350000000"/>
    <n v="0.25"/>
    <n v="235623287"/>
    <n v="0.25"/>
    <s v="T. HELMY AZWARI"/>
    <d v="2012-06-15T00:00:00"/>
    <x v="1"/>
    <s v="Minutasi"/>
    <n v="129"/>
    <s v="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
    <n v="4"/>
    <s v="MENGADILI : _x000a_ 1. Menyatakan terdakwa T.Helmy Azwari terbukti secara sah dan meyakinkan bersalah melakukan tindak pidana korupsi secara bersama-sama sebagai perbuatan berlanjut sebagaimana diatur dalam Pasal 3 UU No.15/2002. _x000a_ 2. Menjatuhkan pidana terhadap terdakwa selama 4 tahun 6 bulan dan denda Rp.350.000.000,- Apabila denda tidak dibayar diganti pidana kurungan 3 bulan. _x000a_ 3. Menghukum terdakwa membayar uang pengganti Rp.235.623.287,- Jika terpidana tidak membayar dalam waktu 1 bulan setelah putusan ini berkekuatan hukum tetap, maka harta bendanya disita dan dilelang oleh Jaksa. Apabila harta bendanya tidak mencukupi, maka dipidana penjara selama 3 bulan. _x000a_ 4. Menetapkan masa penahanan yang dijalankan terdakwa dikurangkan seluruhnya dari jumlah pidana yang dijatuhkan. _x000a_ 5. Memerintahkan agar terdakwa tetap berada dalam tahanan. _x000a_ 6. Memerintahkan barang bukti digunakan dalam perkara lain. _x000a_ 7. Menetapkan biaya perkara Rp.10.000,- dibebankan kepada terdakwa."/>
    <s v="Jumat, 30 Nov. 2012"/>
    <s v="Senin, 22 Okt. 2012"/>
    <s v="DR. MARSUDIN NAINGGOLAN, SH.MH"/>
    <s v="HENDRA YOSPIN,SH."/>
    <s v="ALEXANDER MARWATA, AK. SH. CFE."/>
    <m/>
    <m/>
    <s v="KARIR"/>
    <s v="ADHOC"/>
    <s v="ADHOC"/>
    <s v=""/>
    <s v=""/>
    <x v="0"/>
    <n v="1"/>
    <x v="0"/>
    <n v="0.66666666666666663"/>
    <n v="1"/>
    <s v="ESTER.P.T.SIBUEA"/>
    <m/>
    <m/>
    <m/>
    <m/>
    <m/>
    <m/>
    <m/>
    <m/>
    <m/>
    <m/>
    <m/>
    <n v="1"/>
    <s v="ROMA SIALLAGAN, SH."/>
    <s v="WIJI ASTUTI"/>
    <m/>
    <n v="2"/>
    <x v="0"/>
  </r>
  <r>
    <s v="00032/PID.B/TPKOR/2010/PN.JKT.PST"/>
    <n v="3"/>
    <n v="100000000"/>
    <n v="0.33333333333333298"/>
    <n v="0"/>
    <n v="0"/>
    <s v="WANDOJO SISWANTO"/>
    <d v="2010-11-29T00:00:00"/>
    <x v="2"/>
    <s v="Minutasi"/>
    <n v="140"/>
    <s v="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
    <n v="5"/>
    <s v="MENGADILI : _x000a_   _x000a_ 1. Menyatakan Terdakwa Wandojo Siswanto tidak terbukti secara sah dan meyakinkan bersalah melakukan tindak pidana sebagaimana dalama Dakwaan Kesatu Primair. _x000a_   _x000a_ 2. Membebaskan Terdakwa dari Dakwaan Kesatu Primair. _x000a_   _x000a_ 3. Menyatakan Terdakwa terbukti secara sah dan meyakinkan bersalah melakukan tindak pidana korupsi secara bersama-sama. _x000a_   _x000a_ 4. Menjatuhkan pidana oleh karenanya, terhadap terdakwa tersebut dengan pidana penjara selama 3 (tiga) tahun dan denda sebesar Rp.100.000.000,-dengan ketentuan apabila denda tidak dibayar maka diganti dengan pidana kurungan selama 4(emapt ) bulan. _x000a_   _x000a_ 5. Menetapkan masa yang telah dijalani oleh Terdakwa dikurangi sepenuhnya dari pidana yang dijatuhkan. _x000a_   _x000a_ 6. Menetapkan agar Terdakwa tetap berada dalam tahanan. _x000a_   _x000a_ 7. Menetapkan barang-bukti tetap terlampir dalam berkas perkara. _x000a_   _x000a_ 8. Membebankan kepada Terdakwa untuk membayar biaya perkara sebesar Rp.10.000,-"/>
    <s v="Senin, 23 Mei 2011"/>
    <s v="Senin, 18 Apr. 2011"/>
    <s v="NANI INDRAWATI,SH.MHUM"/>
    <s v="HERDI AGUSTEN, SH.MHUM"/>
    <s v="Ahmad Linoh,SH."/>
    <s v="Slamet Subagyo,SH."/>
    <s v="SOFIALDI"/>
    <s v="KARIR"/>
    <s v="KARIR"/>
    <s v="ADHOC"/>
    <s v="ADHOC"/>
    <s v="ADHOC"/>
    <x v="1"/>
    <n v="2"/>
    <x v="2"/>
    <n v="0.6"/>
    <n v="1"/>
    <s v="MOHAMMAD RUM"/>
    <s v="RIYONO"/>
    <s v="SISWANTO"/>
    <s v="ANDI SUHARLIS"/>
    <m/>
    <m/>
    <m/>
    <m/>
    <m/>
    <m/>
    <m/>
    <m/>
    <n v="4"/>
    <s v="DJOKO SANTOSO, SH"/>
    <s v="HARTANTO, SH"/>
    <m/>
    <n v="2"/>
    <x v="0"/>
  </r>
  <r>
    <s v="00032/PID.B/TPKOR/2011/PN.JKT.PST"/>
    <n v="1.25"/>
    <n v="50000000"/>
    <n v="0.25"/>
    <n v="0"/>
    <n v="0"/>
    <s v="MIEKE HENRIETT BAMBANG"/>
    <d v="2011-07-06T00:00:00"/>
    <x v="0"/>
    <s v="Minutasi"/>
    <n v="145"/>
    <s v="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
    <n v="3"/>
    <s v="MENGADILI : _x000a_   _x000a_ 1. Menyatakan Terdakwa Mieke Henriette Bambang terbukti secara sah dan meyakinkan bersalah melakukan tindak pidana &quot;dengan sengaja menarik suatu barang yang disita berdasarkan Undang-Undang atau yang dititipkan atas perintah Hakim dalam Perkara Korupsi&quot; sebagaimana diatur dan diancam dalam Pasal 23 UU No.31/1999 jo. UU No.20/2001 jo. Pasal 231 (1) KUHP. _x000a_ 2. Menjatuhkan pidana kepada Terdakwa tersenut dengan pidana penjara 1 (satu) tahun 3 (tiga) bulan dan denda Rp.50.000.000,- (lima puluh juta rupiah), apabila denda tidak dibayar diganti dengan pidana kurungan 3 (tiga) bulan. _x000a_ 3. Menetapkan bahwa pidana penjara tersebut akan dikurangkan waktunya selama terdakwa pernah ditahan. _x000a_ 4. Menetapkan agar Terdakwa tetap berada dalam tahanan. _x000a_ 5. Menetapkan agar barang bukti dikembalikan kepada KPK. _x000a_ 6. Menetapkan agar Terdakwa membayar uang perkara sebesar Rp.5.000,- (Lima ribu rupiah)"/>
    <s v="Rabu, 16 Mei 2012"/>
    <s v="Senin, 28 Nov. 2011"/>
    <s v="SUJATMIKO, SH. MH"/>
    <s v="DR. MARSUDIN NAINGGOLAN, SH.MH"/>
    <s v="HENDRA YOSPIN,SH."/>
    <m/>
    <m/>
    <s v="KARIR"/>
    <s v="KARIR"/>
    <s v="ADHOC"/>
    <s v=""/>
    <s v=""/>
    <x v="0"/>
    <n v="2"/>
    <x v="1"/>
    <n v="0.33333333333333331"/>
    <n v="0"/>
    <s v="ROLAND H, SH"/>
    <m/>
    <m/>
    <m/>
    <m/>
    <m/>
    <m/>
    <m/>
    <m/>
    <m/>
    <m/>
    <m/>
    <n v="1"/>
    <s v="SRI TASLIHIYAH, SH."/>
    <s v="WIJI ASTUTI"/>
    <m/>
    <n v="2"/>
    <x v="0"/>
  </r>
  <r>
    <s v="00032/PID.B/TPKOR/2012/PN.JKT.PST"/>
    <n v="4"/>
    <n v="250000000"/>
    <n v="0.25"/>
    <n v="796387077"/>
    <n v="0.25"/>
    <s v="ERVAN FAJAR MANDALA"/>
    <d v="2012-06-15T00:00:00"/>
    <x v="1"/>
    <s v="Minutasi"/>
    <n v="129"/>
    <s v="PRIMAIR: Pasal 2(1) jo. Pasal 18 (1) UU No.31/1999 jo. UU NO.20/2001 jo. Pasal 55 (1) ke-1 jo. Pasal 64 (1) KUHP SUBSIDAIR: Pasal 3 jo. Pasal 18 UU No.31/1999 jo. UU No.20/2001 jo. Pasal 55 (1) ke-1 jo. Pasal 64 (1) KUHP KEDUA: Pasal 6 (1) UU No.15/2002 jo. UU No.25/2003 jo. Pasal 55 (1) ke-1 jo Pasal 64 (1) KUHP "/>
    <n v="3"/>
    <s v="MENGADILI: _x000a_ 1. Menyatakan Ervan Fajar Mandala terbukti secara sah dan menyakinkan bersalah melakukan tindak pidana korupsi _x000a_ secara bersama-sama sebagai perbuatan berlanjud dan tindak pidana pencucian uang secara bersama-sama sebagai perbuatan berlanjut _x000a_ 2. Menjatuhkan Pidana penjara selama 4(empat) tahun kepada terdakwa. _x000a_ 3.Menjatuhkan pidana denda Rp.250.000.000,(Dua Ratus Lima Puluh Juta),dengan ketentuan apabila denda tidak dibayar di ganti pidana kurungan 3(tiga) bulan. _x000a_ 4.menghukum terdakwa membayar uang pengganti Rp.796.387.077,-(Tujuh Ratus Sembilan Puluh Enam Jutah Tiga Ratus Delapan Puluh Tujuh Ribuh Tujuh Puluh Tujuh Rupiah). _x000a_ Apabila adalam waktu 1(Satu)bulan tidak dibayar, maka harta benda terdakwa disita oleh jaksa untuk di lelang. Jika harta benda tersebut tidak cukup, maka diganti pidana penjara 3(Tiga) _x000a_ bulan. _x000a_ 5. Menetapkan Masa penahanan terdakwa di kurangkan sseluruhnya dari pidana yang dijatuhkan. _x000a_ 6. Memerintahkan terdakwa tetap berada didalam tahanan. _x000a_ 7.Memerintahkan barang bukti berada dalam berkas perkara. _x000a_ 8.Menetapkan biaya perkara Rp.10.000,-(Sepuluh Ribuh Rupiah)."/>
    <s v="Kamis, 03 Jan. 2013"/>
    <s v="Senin, 22 Okt. 2012"/>
    <s v="HERDI AGUSTEN, SH.MHUM"/>
    <s v="DR. MARSUDIN NAINGGOLAN, SH.MH"/>
    <s v="Anwar,SH."/>
    <s v="HENDRA YOSPIN,SH."/>
    <s v="ALEXANDER MARWATA, AK. SH. CFE."/>
    <s v="KARIR"/>
    <s v="KARIR"/>
    <s v="ADHOC"/>
    <s v="ADHOC"/>
    <s v="ADHOC"/>
    <x v="1"/>
    <n v="2"/>
    <x v="2"/>
    <n v="0.6"/>
    <n v="1"/>
    <s v="ESTER.P.T.SIBUEA"/>
    <s v="LISBETH HUTAHEAN,SH"/>
    <s v="ELLY SUPAINI"/>
    <m/>
    <m/>
    <m/>
    <m/>
    <m/>
    <m/>
    <m/>
    <m/>
    <m/>
    <n v="3"/>
    <s v="ROMA SIALLAGAN, SH."/>
    <s v="WIJI ASTUTI"/>
    <m/>
    <n v="2"/>
    <x v="0"/>
  </r>
  <r>
    <s v="00033/PID.B/TPKOR/2010/PN.JKT.PST"/>
    <n v="9"/>
    <n v="200000000"/>
    <n v="0.16666666666666699"/>
    <n v="31065489375"/>
    <n v="2"/>
    <s v="DARNA DACHLAN"/>
    <d v="2010-12-21T00:00:00"/>
    <x v="2"/>
    <s v="Minutasi"/>
    <n v="125"/>
    <s v="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
    <n v="5"/>
    <s v="MENGADILI : _x000a_   _x000a_ 1. Menyatakan Terdakwa Jefferson Soleiman Montesquieu Rumajar terbukti secara sah dan meyakinkan bersalah melakukan tindak pidana korupsi. _x000a_ 2. Menjatuhkan pidana terhadap Terdakwa dengan pidana penjara selama 9 (sembilan) tahun dan pidana denda sebesar Rp.200.000.000,- subsidair 2 (dua) bulan kurungan. _x000a_ 3. Menghukum Terdakwa untuk membayar uang pengganti sebesar Rp.31.065.489.375,- subsidair 2 (dua) tahun pidana penjara. _x000a_ 4. Menetapkan masa penahanan yang telah dijalankan oleh Terdakwa dikurangkan seluruhnya dari pidana yang dijatuhkan. _x000a_ 5. Menetapkan agar Terdakwa tetap berada dalam tahanan. _x000a_ 6. Memerintahkan agar barang bukti dirampas untuk negara. _x000a_ 7. Membebankan kepada Terdakwa untuk membayar biaya perkara Rp.10.000,-"/>
    <s v="Selasa, 07 Jun. 2011"/>
    <s v="Senin, 25 Apr. 2011"/>
    <s v="HERDI AGUSTEN, SH.MHUM"/>
    <s v="NANI INDRAWATI,SH.MHUM"/>
    <s v="I MADE HENDRA KUSUMA,S.H."/>
    <s v="Andi Bachtiar, SH"/>
    <s v="HENDRA YOSPIN,SH."/>
    <s v="KARIR"/>
    <s v="KARIR"/>
    <s v="ADHOC"/>
    <s v="ADHOC"/>
    <s v="ADHOC"/>
    <x v="1"/>
    <n v="2"/>
    <x v="2"/>
    <n v="0.6"/>
    <n v="1"/>
    <s v="SARJONO TURIN"/>
    <s v="DWI ARIES SUDARTO"/>
    <m/>
    <m/>
    <m/>
    <m/>
    <m/>
    <m/>
    <m/>
    <m/>
    <m/>
    <m/>
    <n v="2"/>
    <s v="ROMA SIALLAGAN, SH."/>
    <s v="SRI SUNARYATI, SH."/>
    <m/>
    <n v="2"/>
    <x v="0"/>
  </r>
  <r>
    <s v="00033/PID.B/TPKOR/2011/PN.JKT.PST"/>
    <n v="2.5"/>
    <n v="200000000"/>
    <n v="0.5"/>
    <n v="0"/>
    <n v="0"/>
    <s v="MINDO ROSALINA MANULLANG"/>
    <d v="2011-07-11T00:00:00"/>
    <x v="0"/>
    <s v="Minutasi"/>
    <n v="72"/>
    <s v="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
    <n v="2"/>
    <s v="MENGADILI : _x000a_   _x000a_ 1. Menyatakan terdakwa telah terbukti sah dan meyakinkan bersalah melakukan tindak pidana korupsi sebagaimana dakwaan. _x000a_ 2. Menjatuhkan pidana penjara kepada terdakwa selama 2 tahun 6 bulan dan denda 200.000.000, subsidair 6 bulan. _x000a_ 3. Menetapkan masa penahanan yang dijalankan terdakwa dikurangkan seluruhnya dari pidana yang dijatuhkan. _x000a_ 4. Menetapkan terdakwa tetap ditahan. _x000a_ 5. Menetapkan barang bukti digunakan dalam perkara lain. _x000a_ 6. Membebankan terdakwa membayar biaya perkara sebesar Rp.10.000."/>
    <s v="Jumat, 28 Okt. 2011"/>
    <s v="Rabu, 21 Sep. 2011"/>
    <s v="SUWIDYA"/>
    <s v="SUJATMIKO, SH. MH"/>
    <s v="HERDI AGUSTEN, SH.MHUM"/>
    <s v="I MADE HENDRA KUSUMA,S.H."/>
    <s v="HENDRA YOSPIN,SH."/>
    <s v="KARIR"/>
    <s v="KARIR"/>
    <s v="KARIR"/>
    <s v="ADHOC"/>
    <s v="ADHOC"/>
    <x v="1"/>
    <n v="3"/>
    <x v="0"/>
    <n v="0.4"/>
    <n v="0"/>
    <s v="AGUS SALIM"/>
    <m/>
    <m/>
    <m/>
    <m/>
    <m/>
    <m/>
    <m/>
    <m/>
    <m/>
    <m/>
    <m/>
    <n v="1"/>
    <s v="FATONI, SH"/>
    <s v="HARTANTO, SH"/>
    <m/>
    <n v="2"/>
    <x v="0"/>
  </r>
  <r>
    <s v="00034/PID.B/TPKOR/2010/PN.JKT.PST"/>
    <n v="6"/>
    <n v="200000000"/>
    <n v="0.25"/>
    <n v="0"/>
    <n v="0"/>
    <s v="JEFFERSON SOLEIMAN MONTESQIEU RUMAJAR"/>
    <d v="2010-12-22T00:00:00"/>
    <x v="2"/>
    <s v="Minutasi"/>
    <n v="97"/>
    <s v="PRIMAIR : Psl.2 (1) Jo. Psl.18 UURI No.31 Th.1999 Jo. UURI No.20 Th.2001 Jo. UURI No.31 Th.1999 Jo. Psl.55 (1) ke-1 KUHP Jo. Psl.65 (1) KUHP.   SUBSIDAIR : Psl.3 Jo. Psl.18 UURI No.31 Th.1999 Jo. UURI No.20 Th.2001 Jo. UURI No.31 Th.1999 Jo. Psl.55 (1) ke-1 KUHP Jo. Psl.65 (1) KUHP "/>
    <n v="2"/>
    <s v="Pidana Penjara Waktu Tertentu (6 Tahun) Pidana Denda Rp.200.000.000,00 Subsider Kurungan (3 Bulan)"/>
    <s v="Selasa, 26 Apr. 2011"/>
    <s v="Selasa, 29 Mar. 2011"/>
    <s v="JUPRIYADI, SH.MHUM"/>
    <s v="TJOKORDA RAI SUWAMBA, SH"/>
    <s v="Anwar,SH."/>
    <m/>
    <m/>
    <s v="KARIR"/>
    <s v="KARIR"/>
    <s v="ADHOC"/>
    <s v=""/>
    <s v=""/>
    <x v="0"/>
    <n v="2"/>
    <x v="1"/>
    <n v="0.33333333333333331"/>
    <n v="0"/>
    <s v="ZET TADUNG ALLO"/>
    <s v="SUPARDI"/>
    <s v="IRENE PUTRIE"/>
    <s v="ELI KUSUMASTUTI"/>
    <m/>
    <m/>
    <m/>
    <m/>
    <m/>
    <m/>
    <m/>
    <m/>
    <n v="4"/>
    <s v="DJOKO SANTOSO, SH"/>
    <s v="HARTANTO, SH"/>
    <m/>
    <n v="2"/>
    <x v="0"/>
  </r>
  <r>
    <s v="00034/PID.B/TPKOR/2011/PN.JKT.PST"/>
    <n v="6"/>
    <n v="1000000000"/>
    <n v="0.33333333333333298"/>
    <n v="0"/>
    <n v="0"/>
    <s v="GAYUS HALOMOAN PARTAHANAN TAMBUNAN"/>
    <d v="2011-07-14T00:00:00"/>
    <x v="0"/>
    <s v="Minutasi"/>
    <n v="231"/>
    <s v="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
    <n v="10"/>
    <s v="MENGADILI : _x000a_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_x000a_ 2. Menjatuhkan pidana oleh karena itu dengan pidana penjara 6 (enam) tahun dan denda Rp.1.000.000.000,- (satu milyar rupiah), apabila denda tidak dbayar diganti dengan pidana kurungan 4 (empat) bulan. _x000a_ 3. Menyatakan barang bukti dalam perkara ini dirampas untuk negara. _x000a_ 4. Membebankan biaya perkara terhadap terdakwa Rp.10.000,- (sepuluh ribu rupiah)"/>
    <s v="Jumat, 27 Apr. 2012"/>
    <s v="Kamis, 01 Mar. 2012"/>
    <s v="Suhartoyo, SH. MH."/>
    <s v="SUJATMIKO, SH. MH"/>
    <s v="Pangeran Napitupulu, SH. MH."/>
    <s v="Anwar,SH."/>
    <s v="Ugo,SH."/>
    <s v="KARIR"/>
    <s v="KARIR"/>
    <s v="KARIR"/>
    <s v="ADHOC"/>
    <s v="ADHOC"/>
    <x v="1"/>
    <n v="3"/>
    <x v="0"/>
    <n v="0.4"/>
    <n v="0"/>
    <s v="DASTER SITOHANG"/>
    <m/>
    <m/>
    <m/>
    <m/>
    <m/>
    <m/>
    <m/>
    <m/>
    <m/>
    <m/>
    <m/>
    <n v="1"/>
    <s v="FATONI, SH"/>
    <s v="HARTANTO, SH"/>
    <m/>
    <n v="2"/>
    <x v="0"/>
  </r>
  <r>
    <s v="00034/PID.B/TPKOR/2012/PN.JKT.PST"/>
    <n v="0"/>
    <n v="0"/>
    <n v="0"/>
    <n v="0"/>
    <n v="0"/>
    <s v="TONY SUDJIARTO"/>
    <d v="2012-06-22T00:00:00"/>
    <x v="1"/>
    <s v="Minutasi"/>
    <n v="242"/>
    <s v="PRIMAIR: Pasal 2 (1) jo. Pasal 18 UU No.31/1999 jo. UU No.20/2001 jo. Pasal 55 (1) ke-1 KUHP SUBSIDAIR : Pasal 3 jo. Pasal 18 UU No. 31/1999 jo. UU No.20/2001 jo Pasal 55 (1) ke-1 KUHP "/>
    <n v="2"/>
    <s v="MENGADILI : _x000a_   _x000a_ 1. Menyatakan Terdakwa Tony Sudjiarto tidak terbukti secara sah dan bersalah melakukan tindak pidana korupsi. _x000a_ 2. Membebaskan terdakwa oleh karena itu dari segala dakwaan. _x000a_ 3. Memulihkan hak terdakwa dalam kemampuan kedudukan dan harkat serta mrtabatnya. _x000a_ 4. Menetapkan barang bukti No.1 s/d 80 dikembalikan pada PT. Merpati Nusantara Airlines. _x000a_ 5. Membebankan biaya perkara ke negara."/>
    <s v="Jumat, 28 Jun. 2013"/>
    <s v="Selasa, 19 Feb. 2013"/>
    <s v="Pangeran Napitupulu, SH. MH."/>
    <s v="HENDRA YOSPIN,SH."/>
    <s v="ALEXANDER MARWATA, AK. SH. CFE."/>
    <m/>
    <m/>
    <s v="KARIR"/>
    <s v="ADHOC"/>
    <s v="ADHOC"/>
    <s v=""/>
    <s v=""/>
    <x v="0"/>
    <n v="1"/>
    <x v="0"/>
    <n v="0.66666666666666663"/>
    <n v="1"/>
    <s v="PRAMA DJASA"/>
    <m/>
    <m/>
    <m/>
    <m/>
    <m/>
    <m/>
    <m/>
    <m/>
    <m/>
    <m/>
    <m/>
    <n v="1"/>
    <s v="HARTANTO, SH"/>
    <m/>
    <m/>
    <n v="1"/>
    <x v="0"/>
  </r>
  <r>
    <s v="00035/PID.B/TPKOR/2011/PN.JKT.PST"/>
    <n v="0"/>
    <n v="50000000"/>
    <n v="0.25"/>
    <n v="123680377"/>
    <n v="0.25"/>
    <s v="MUHAMMAD KAFRAWI"/>
    <d v="2011-07-27T00:00:00"/>
    <x v="0"/>
    <s v="Minutasi"/>
    <n v="90"/>
    <s v="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
    <n v="3"/>
    <s v="MENGADILI : _x000a_   _x000a_ 1. Menyatakan Terdakwa Muhammad Kafrawi terbukti sah dan meyakinkan bersalah melakukan tindak pidana korupsi secara berlanjut. _x000a_ 2. Menjatuhkan pidana terhadap terdakwa dengan pidana denda Rp.50.000.000,- (lima puluh juta rupiah) apabila denda tidak dibayar diganti pidana kurungan 3 (tiga) bulan. _x000a_ 3. Menghukum terdakwa mengganti kerugian negara sebesar Rp.123.680.377,- (seratus dua puluh tiga juta enam ratus delapan puluh ribu tiga ratus tujuh puluh tujuh rupiah). _x000a_ 4. Memerintahkan terdakwa membayar kekurangan uang pengganti tersebut, apabila dalam 1 (satu) bulan setelah mempunyai kekuatan hukum tetap tidak dilaksanakan maka dilakukan penyitaan terhadap harta kekayaan terdakwa membayar kerugian negara tersebut. _x000a_ 5. Menetapkan bila terdakwa tidak memiliki harta yang cukup maka diganti dengan pidana penjara 3 (tiga) bulan. _x000a_ 6. Menyatakan barang bukti terlampir dalam berkas perkara. _x000a_ 7. Membebankan biaya perkara terhadap terdakwa Rp.5000,- (lima ribu rupiah)."/>
    <s v="Kamis, 22 Des. 2011"/>
    <s v="Selasa, 25 Okt. 2011"/>
    <s v="EKA BUDHI PRIJANTA, SH.MH"/>
    <s v="HERDI AGUSTEN, SH.MHUM"/>
    <s v="HENDRA YOSPIN,SH."/>
    <m/>
    <m/>
    <s v="KARIR"/>
    <s v="KARIR"/>
    <s v="ADHOC"/>
    <s v=""/>
    <s v=""/>
    <x v="0"/>
    <n v="2"/>
    <x v="1"/>
    <n v="0.33333333333333331"/>
    <n v="0"/>
    <s v="ROLAND H, SH"/>
    <m/>
    <m/>
    <m/>
    <m/>
    <m/>
    <m/>
    <m/>
    <m/>
    <m/>
    <m/>
    <m/>
    <n v="1"/>
    <s v="SRI TASLIHIYAH, SH."/>
    <s v="WIJI ASTUTI"/>
    <m/>
    <n v="2"/>
    <x v="0"/>
  </r>
  <r>
    <s v="00035/PID.B/TPKOR/2012/PN.JKT.PST"/>
    <n v="7"/>
    <n v="300000000"/>
    <n v="0.25"/>
    <n v="0"/>
    <n v="0"/>
    <s v="DHANA WIDYATMIKA"/>
    <d v="2012-06-21T00:00:00"/>
    <x v="1"/>
    <s v="Minutasi"/>
    <n v="141"/>
    <s v="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
    <n v="7"/>
    <s v="MENGADILI : _x000a_ 1. Menyatakan terdakwa Dhana Widyatmika terbukti secara sah dan menyakinkan bersalah, melakukan tindak pidana _x000a_ korupsi sebagaimna diatur dan diancam dalam dakwaan kesatu Primari, kedua primari, KETIGA. _x000a_ 2. Menjatuhkan pidana penjarah 7 tahun dan denda Rp.300.000.000,- Apabila denda tidak dibayar diganti pidana kurungan selama 3 bulan. _x000a_ 3. menetapkan masa penahan yg dijlani terdakwa dikurangkan dari pidana yang dijatuhkan. _x000a_ 4.Menetapkan terdakwa tetap ditahan _x000a_ 5. Menetapkan barang bukti No.1 s/d.No.49 untuk di pergunakan dalam perkara Herly Isdihasono _x000a_ 6.Membebankan terdakwa membayar biaya perkara Rp.10.000,-(Sepuluh Ribuh Rupiah"/>
    <s v="Kamis, 17 Jan. 2013"/>
    <s v="Jumat, 09 Nov. 2012"/>
    <s v="HERDI AGUSTEN, SH.MHUM"/>
    <s v="SUJATMIKO, SH. MH"/>
    <s v="ALEXANDER MARWATA, AK. SH. CFE."/>
    <s v="Slamet Subagyo,SH."/>
    <s v="SOFIALDI"/>
    <s v="KARIR"/>
    <s v="KARIR"/>
    <s v="ADHOC"/>
    <s v="ADHOC"/>
    <s v="ADHOC"/>
    <x v="1"/>
    <n v="2"/>
    <x v="2"/>
    <n v="0.6"/>
    <n v="1"/>
    <s v="IBN.WISWANTANA"/>
    <m/>
    <m/>
    <m/>
    <m/>
    <m/>
    <m/>
    <m/>
    <m/>
    <m/>
    <m/>
    <m/>
    <n v="1"/>
    <s v="ROMA SIALLAGAN, SH."/>
    <s v="WIDI ASTUTI, SH"/>
    <m/>
    <n v="2"/>
    <x v="0"/>
  </r>
  <r>
    <s v="00036/PID.B/TPKOR/2011/PN.JKT.PST"/>
    <m/>
    <m/>
    <m/>
    <m/>
    <m/>
    <s v="YAZUAR MUBAROK"/>
    <d v="2011-07-27T00:00:00"/>
    <x v="0"/>
    <s v="Minutasi"/>
    <n v="96"/>
    <s v="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
    <n v="3"/>
    <s v="MENGADILI :"/>
    <s v="Rabu, 21 Des. 2011"/>
    <s v="Senin, 31 Okt. 2011"/>
    <s v="HERDI AGUSTEN, SH.MHUM"/>
    <s v="EKA BUDHI PRIJANTA, SH.MH"/>
    <s v="HENDRA YOSPIN,SH."/>
    <m/>
    <m/>
    <s v="KARIR"/>
    <s v="KARIR"/>
    <s v="ADHOC"/>
    <s v=""/>
    <s v=""/>
    <x v="0"/>
    <n v="2"/>
    <x v="1"/>
    <n v="0.33333333333333331"/>
    <n v="0"/>
    <s v="Irwan Setiawan"/>
    <m/>
    <m/>
    <m/>
    <m/>
    <m/>
    <m/>
    <m/>
    <m/>
    <m/>
    <m/>
    <m/>
    <n v="1"/>
    <s v="DJOKO SANTOSO, SH"/>
    <s v="FATONI, SH"/>
    <m/>
    <n v="2"/>
    <x v="1"/>
  </r>
  <r>
    <s v="00036/PID.B/TPKOR/2012/PN.JKT.PST"/>
    <n v="0"/>
    <n v="0"/>
    <n v="0"/>
    <n v="0"/>
    <n v="0"/>
    <s v="HOTASI D. P. NABABAN"/>
    <d v="2012-06-22T00:00:00"/>
    <x v="1"/>
    <s v="Minutasi"/>
    <n v="242"/>
    <s v="PRIMAIR: Pasal 2 (1) jo. Pasal 18 UU No.31/1999 jo. UU No.20/2001 jo. Pasal 55 (1) ke-1 KUHP SUBSIDAIR: Pasal 3 jo. Pasal 18 UU No.31/1999 jo. UU No.20/2001 jo. Pasal 55 (1) ke-1 KUHP "/>
    <n v="2"/>
    <s v="MENGADILI : _x000a_ _x000a_ Menyatakan Terdakwa  HOTASI D.P. NABABAN  tidak terbukti secara sah dan meyakinkan bersalah melakukan Tindak Pidana Korupsi secara bersama-sama sebagaimana Dakwaan Primair dan Subsidiair; _x000a_ Membebaskan Terdakwa  HOTASI D.P. NABABAN  oleh karena itu dari segala dakwaan;  _x000a_ Memulihkan hak Terdakwa dalam kemampuan, kedudukan dan harkat serta martabatnya; _x000a_ Memerintahkan barang-barang bukti berupa : No Urut 1 s/d No.80 digunakan dalam perkara lain; _x000a_ Membebankan biaya perkara kepada negara _x000a_"/>
    <s v="Selasa, 28 Mei 2013"/>
    <s v="Selasa, 19 Feb. 2013"/>
    <s v="Pangeran Napitupulu, SH. MH."/>
    <s v="HENDRA YOSPIN,SH."/>
    <s v="ALEXANDER MARWATA, AK. SH. CFE."/>
    <m/>
    <m/>
    <s v="KARIR"/>
    <s v="ADHOC"/>
    <s v="ADHOC"/>
    <s v=""/>
    <s v=""/>
    <x v="0"/>
    <n v="1"/>
    <x v="0"/>
    <n v="0.66666666666666663"/>
    <n v="1"/>
    <s v="LISBETH HUTAHEAN,SH"/>
    <m/>
    <m/>
    <m/>
    <m/>
    <m/>
    <m/>
    <m/>
    <m/>
    <m/>
    <m/>
    <m/>
    <n v="1"/>
    <s v="FATONI, SH"/>
    <s v="TEUKU UMAR, SH. MH."/>
    <m/>
    <n v="2"/>
    <x v="0"/>
  </r>
  <r>
    <s v="00037/PID.B/TPKOR/2011/PN.JKT.PST"/>
    <n v="5"/>
    <n v="500000000"/>
    <n v="0.5"/>
    <n v="0"/>
    <n v="0"/>
    <s v="EDDIE WIDIONO SUWONDHO"/>
    <d v="2011-08-08T00:00:00"/>
    <x v="0"/>
    <s v="Minutasi"/>
    <n v="135"/>
    <s v="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
    <n v="2"/>
    <s v="MENGADILI : _x000a_   _x000a_ 1. Menyatakan Terdakwa terbukti sah dan meyakinkan bersalah melakukan tindak pidana korupsi secara bersama-sama. _x000a_ 2. Menjatuhkan pidana oleh karenanya terhadap terdakwa dengan pidana penjara selama 5 (lima) tahun dan denda sebesar Rp.500.000.000,- (lima ratus juta rupiah). apabila denda tidak dibayar, maka diganti dengan pidana kurungan selama 6 (enam) bulan. _x000a_ 3. Menetapkan masa penahanan yang dijalani Terdakwa dikurangkan sepenuhnya dari jumlah pidana yang dijatuhkan. _x000a_ 4. Menetapkan Terdakwa tetap berada dalam tahanan. _x000a_ 5. Memerintahkan barang bukti dirampas untuk negara. _x000a_ 6. Membebankan Terdakwa membayar biaya perkara Rp.5000,- (lima ribu rupiah)"/>
    <s v="Selasa, 28 Feb. 2012"/>
    <s v="Rabu, 21 Des. 2011"/>
    <s v="TJOKORDA RAI SUWAMBA, SH"/>
    <s v="EKA BUDHI PRIJANTA, SH.MH"/>
    <s v="HERDI AGUSTEN, SH.MHUM"/>
    <s v="Anwar,SH."/>
    <s v="Ugo,SH."/>
    <s v="KARIR"/>
    <s v="KARIR"/>
    <s v="KARIR"/>
    <s v="ADHOC"/>
    <s v="ADHOC"/>
    <x v="1"/>
    <n v="3"/>
    <x v="0"/>
    <n v="0.4"/>
    <n v="0"/>
    <s v="RISMA A"/>
    <m/>
    <m/>
    <m/>
    <m/>
    <m/>
    <m/>
    <m/>
    <m/>
    <m/>
    <m/>
    <m/>
    <n v="1"/>
    <s v="DJOKO SANTOSO, SH"/>
    <s v="HARTANTO, SH"/>
    <m/>
    <n v="2"/>
    <x v="0"/>
  </r>
  <r>
    <s v="00038/PID.B/TPKOR/2011/PN.JKT.PST"/>
    <n v="3"/>
    <n v="100000000"/>
    <n v="0.25"/>
    <n v="0"/>
    <n v="0"/>
    <s v="SOEMINO EKO SAPUTRO"/>
    <d v="2011-08-11T00:00:00"/>
    <x v="0"/>
    <s v="Minutasi"/>
    <n v="109"/>
    <s v="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n v="2"/>
    <s v="MENGADILI : _x000a_   _x000a_ 1. Menyatakan Terdakwa Ir.Soemino Eko Saputro,MM terbukti sah dan meyakinkan bersalah melakukan tindak pidana korupsi secara bersama-sama sebagaimana dalam Dakwaan Subsidair tersebut. _x000a_ 2. Menjatuhkan pidana oleh karenanya terhadap terdakwa dengan pidana penjara selama 3 (tiga) tahun. _x000a_ 3. Menjatuhkan pidana denda Rp.100.000.000,- (seratus juta rupiah) dengan ketentuan apabila denda tidak dibayar, diganti kurungan selama 3 (tiga) bulan. _x000a_ 4. Menetapkan masa penahanan yang telah dijalankan terdakwa dikurangkan segenapnya dari pidana yang dijatuhkan. _x000a_ 5. Menetapkan agar Terdakwa tetap berada dalam tahanan. _x000a_ 6. Memerintahkan agar barang bukti terlampir dalam berkas perkara. _x000a_ 7. Membebankan kepada terdkawa biaya perkara sebesar Rp.10.000,- (sepuluh ribu rupiah)"/>
    <s v="Jumat, 30 Des. 2011"/>
    <s v="Senin, 28 Nov. 2011"/>
    <s v="DR. MARSUDIN NAINGGOLAN, SH.MH"/>
    <s v="SUJATMIKO, SH. MH"/>
    <s v="HERDI AGUSTEN, SH.MHUM"/>
    <s v="Slamet Subagyo,SH."/>
    <s v="SOFIALDI"/>
    <s v="KARIR"/>
    <s v="KARIR"/>
    <s v="KARIR"/>
    <s v="ADHOC"/>
    <s v="ADHOC"/>
    <x v="1"/>
    <n v="3"/>
    <x v="0"/>
    <n v="0.4"/>
    <n v="0"/>
    <s v="K.MS. RONI"/>
    <m/>
    <m/>
    <m/>
    <m/>
    <m/>
    <m/>
    <m/>
    <m/>
    <m/>
    <m/>
    <m/>
    <n v="1"/>
    <s v="FATONI, SH"/>
    <s v="SUAEB. SH"/>
    <m/>
    <n v="2"/>
    <x v="0"/>
  </r>
  <r>
    <s v="00038/PID.B/TPKOR/2012/PN.JKT.PST"/>
    <n v="5"/>
    <n v="300000000"/>
    <n v="2.5"/>
    <n v="0"/>
    <n v="0"/>
    <s v="UMAR ZEN"/>
    <d v="2012-06-27T00:00:00"/>
    <x v="1"/>
    <s v="Minutasi"/>
    <n v="148"/>
    <s v="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
    <n v="4"/>
    <s v="MENGADILI : _x000a_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_x000a_ 2.Menjatuhkan pidana penjara 5 tahun dan denda Rp.300.000.000 , Jika tidak dibayar dalam 1bulan, maka harta benda disita dan dilelang Jaksa. Jika tidak mencukupi , maka dipidana penjara selama 2tahun 6 bulan _x000a_ 4.Menetapkan pidana penjara tersebut dikurangi selama terdakwa berada dalam tahanan. _x000a_ 5.Menetapkan Terdakwa tetap dalam tahanan _x000a_ 6.Barang bukti No.1 s/d No.198 tetap terlampir dalam berkas perkara _x000a_ 7. Membebani terdakwa membayar biaya perkara Rp.10.000 (Sepuluh Ribu Rupiah)"/>
    <s v="Kamis, 20 Des. 2012"/>
    <s v="Kamis, 22 Nov. 2012"/>
    <s v="SUJATMIKO, SH. MH"/>
    <s v="HERDI AGUSTEN, SH.MHUM"/>
    <s v="HENDRA YOSPIN,SH."/>
    <s v="ALEXANDER MARWATA, AK. SH. CFE."/>
    <s v="Ugo,SH."/>
    <s v="KARIR"/>
    <s v="KARIR"/>
    <s v="ADHOC"/>
    <s v="ADHOC"/>
    <s v="ADHOC"/>
    <x v="1"/>
    <n v="2"/>
    <x v="2"/>
    <n v="0.6"/>
    <n v="1"/>
    <s v="ELLY SUPAINI"/>
    <m/>
    <m/>
    <m/>
    <m/>
    <m/>
    <m/>
    <m/>
    <m/>
    <m/>
    <m/>
    <m/>
    <n v="1"/>
    <s v="SRI TASLIHIYAH, SH."/>
    <s v="TEUKU UMAR, SH. MH."/>
    <m/>
    <n v="2"/>
    <x v="0"/>
  </r>
  <r>
    <s v="00039/PID.B/TPKOR/2011/PN.JKT.PST"/>
    <n v="3.5"/>
    <n v="150000000"/>
    <n v="0.33333333333333298"/>
    <n v="0"/>
    <n v="0"/>
    <s v="PUGUH WIRAWAN"/>
    <d v="2011-08-11T00:00:00"/>
    <x v="0"/>
    <s v="Minutasi"/>
    <n v="82"/>
    <s v="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
    <n v="2"/>
    <s v="MENGADILI : _x000a_   _x000a_ 1. Menyatakan terdakwa telah terbukti sah dan meyakinkan bersalah melakukan tindak pidana korupsi sebagaimana dakwaan. _x000a_ 2. Menjatuhkan pidana penjara kepada terdakwa selama 3 tahun 6 bulan dan denda 150.000.000, subsidair 4 bulan. _x000a_ 3. Menetapkan masa penahanan yang dijalankan terdakwa dikurangkan seluruhnya dari pidana yang dijatuhkan. _x000a_ 4. Menetapkan terdakwa tetap ditahan. _x000a_ 5. Menetapkan barang bukti digunakan dalam perkara lain. _x000a_ 6. Membebankan terdakwa membayar biaya perkara sebesar Rp.10.000."/>
    <s v="Kamis, 05 Jan. 2012"/>
    <s v="Selasa, 01 Nov. 2011"/>
    <s v="Pangeran Napitupulu, SH. MH."/>
    <s v="I MADE HENDRA KUSUMA,S.H."/>
    <s v="HENDRA YOSPIN,SH."/>
    <m/>
    <m/>
    <s v="KARIR"/>
    <s v="ADHOC"/>
    <s v="ADHOC"/>
    <s v=""/>
    <s v=""/>
    <x v="0"/>
    <n v="1"/>
    <x v="0"/>
    <n v="0.66666666666666663"/>
    <n v="1"/>
    <s v="IRENE PUTRI, SH."/>
    <m/>
    <m/>
    <m/>
    <m/>
    <m/>
    <m/>
    <m/>
    <m/>
    <m/>
    <m/>
    <m/>
    <n v="1"/>
    <s v="FATONI, SH"/>
    <s v="TEUKU UMAR, SH. MH."/>
    <m/>
    <n v="2"/>
    <x v="0"/>
  </r>
  <r>
    <s v="00039/PID.B/TPKOR/2012/PN.JKT.PST"/>
    <n v="3"/>
    <n v="150000000"/>
    <n v="0.25"/>
    <n v="0"/>
    <n v="0"/>
    <s v="MIRANDA SWARAY GOELTOM"/>
    <d v="2012-07-10T00:00:00"/>
    <x v="1"/>
    <s v="Minutasi"/>
    <n v="79"/>
    <s v="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
    <n v="4"/>
    <s v="MENGADILI : _x000a_ 1. Menyatakan terdakwa Miranda Swaray Goeltom terbukti sah dan meyakinkan bersalah melakukan tindak pidana korupsi secara bersama-sama sebagaimana dalam Dakwaan Pertama. _x000a_ 2. Menjatuhkan pidana penjara kepada terdakwa selama 3 (tiga) tahun dan denda Rp.150.000.000,- (seratus lima piuluhjuta rupiah). apabila denda tidak dibayar diganti dengan pidana kurungan selama 3 (tiga) bulan. _x000a_ 3. Menetapkan masa penahana yanag dijalankan terdakwa dikurangkan sepenuhnya dari jumlah pidana yanag dijatuhkan. _x000a_ 4. Memerintahkan terdakwa agar tetap berada dalam tahanan. _x000a_ 5. Memerintahkan barang bukti terlampir dalam berkas perkara. _x000a_ 6. Menetapkan terdakwa agar membayar biaya perkara Rp.10.000,- (sepuluh ribu rupiah)"/>
    <s v="Kamis, 25 Okt. 2012"/>
    <s v="Kamis, 27 Sep. 2012"/>
    <s v="GUSRIZAL"/>
    <s v="HERDI AGUSTEN, SH.MHUM"/>
    <s v="SOFIALDI"/>
    <s v="Anwar,SH."/>
    <s v="Ugo,SH."/>
    <s v="KARIR"/>
    <s v="KARIR"/>
    <s v="ADHOC"/>
    <s v="ADHOC"/>
    <s v="ADHOC"/>
    <x v="1"/>
    <n v="2"/>
    <x v="2"/>
    <n v="0.6"/>
    <n v="1"/>
    <s v="SUPARDI"/>
    <m/>
    <m/>
    <m/>
    <m/>
    <m/>
    <m/>
    <m/>
    <m/>
    <m/>
    <m/>
    <m/>
    <n v="1"/>
    <s v="SUAEB. SH"/>
    <s v="TEUKU UMAR, SH. MH."/>
    <m/>
    <n v="2"/>
    <x v="0"/>
  </r>
  <r>
    <s v="00040/PID.B/TPKOR/2011/PN.JKT.PST"/>
    <n v="1.25"/>
    <n v="50000000"/>
    <n v="0.25"/>
    <n v="0"/>
    <n v="0"/>
    <s v="GEOVANNI GANDOLFI"/>
    <d v="2011-08-11T00:00:00"/>
    <x v="0"/>
    <s v="Minutasi"/>
    <n v="116"/>
    <s v="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
    <n v="2"/>
    <s v="MENGADILI : _x000a_   _x000a_ 1. Menyatakan Terdakwa Dr.Geovanni Gandolfi telah terbukti sah dan meyakinkan bersalah melakukan tindak pidana &quot;Korupsi yang dilakukan secara bersama-sama&quot; sebagaimana dalam Dakwaan Kedua tersebut. _x000a_ 2. Menjatuhkan pidana kepada Terdakwa dengan pidana penjara selama 1 (satu) tahun dan 3 (tiga) bulan. _x000a_ 3. Menjatuhkan pidana denda kepada Terdakwa Rp.50.000.000,- (lima puluh juta rupiah) dengan ketentuan, bila denda tidak dibayar diganti dengan pidana kurungan selama 3 (tiga) bulan. _x000a_ 4. Menetapkan masa penahanan yang dijalankan terdakwa dikurangkan segenapnya dari pidana yang dijatuhkan. _x000a_ 5. Memerintahkan agar Terdakwa tetap berada dalam tahanan. _x000a_ 6. Menyatakan barang bukti tetap dalam sitaan untuk dipergunakan dalam perkara lain. _x000a_ 7. Membebani Terdakwa membayar biaya perkara sebesar Rp.5000,- (lima ribu ruiah)"/>
    <s v="Rabu, 22 Feb. 2012"/>
    <s v="Senin, 05 Des. 2011"/>
    <s v="DR. MARSUDIN NAINGGOLAN, SH.MH"/>
    <s v="EKA BUDHI PRIJANTA, SH.MH"/>
    <s v="SOFIALDI"/>
    <m/>
    <m/>
    <s v="KARIR"/>
    <s v="KARIR"/>
    <s v="ADHOC"/>
    <s v=""/>
    <s v=""/>
    <x v="0"/>
    <n v="2"/>
    <x v="1"/>
    <n v="0.33333333333333331"/>
    <n v="0"/>
    <s v="VICTOR ANTONIUS S, SH.,MH."/>
    <m/>
    <m/>
    <m/>
    <m/>
    <m/>
    <m/>
    <m/>
    <m/>
    <m/>
    <m/>
    <m/>
    <n v="1"/>
    <s v="WIDI ASTUTI, SH"/>
    <s v="WIJI ASTUTI"/>
    <m/>
    <n v="2"/>
    <x v="0"/>
  </r>
  <r>
    <s v="00040/PID.B/TPKOR/2012/PN.JKT.PST"/>
    <n v="1.6666666666666701"/>
    <n v="50000000"/>
    <n v="0.16666666666666699"/>
    <n v="346900000"/>
    <n v="0.25"/>
    <s v="SUNARDI"/>
    <d v="2012-07-17T00:00:00"/>
    <x v="1"/>
    <s v="Minutasi"/>
    <n v="78"/>
    <s v="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
    <n v="4"/>
    <s v="MENGADILI : _x000a_ 1. Menyatakan terdakwa terbukti secara sah dan meyakinkan bersalah melakukan tindak pidana korupsi berlanjut sesuai dalam Dakwaan Kesatu Subsidair. _x000a_ 2. Menjatuhkan pidana oleh karenanya terhadap terdakwa selama 1 (satu) tahun 8 (delapan) bulan dan denda Rp.50.000.000,- (lima puluh juta rupiah), apabila denda tersebut tidak dibayar maka diganti dengan pidana kurungan 2 (dua) bulan. _x000a_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_x000a_ 4. Menetapkan masa penahanan yang dijalanjan terdakwa dikurangkan seluruhnya dari pidana yang dijatuhkan. _x000a_ 5. Menetapkan terdakwa tetap berada dalam tahanan. _x000a_ 6. Memerintahkan barang bukti dirampas untuk negara. _x000a_ 7. Membebankan kepada Terdakwa untuk membayar biaya perkara Rp.10.000,- (sepuluh ribu rupiah)"/>
    <s v="Rabu, 14 Nov. 2012"/>
    <s v="Rabu, 03 Okt. 2012"/>
    <s v="SUJATMIKO, SH. MH"/>
    <s v="HENDRA YOSPIN,SH."/>
    <s v="ALEXANDER MARWATA, AK. SH. CFE."/>
    <m/>
    <m/>
    <s v="KARIR"/>
    <s v="ADHOC"/>
    <s v="ADHOC"/>
    <s v=""/>
    <s v=""/>
    <x v="0"/>
    <n v="1"/>
    <x v="0"/>
    <n v="0.66666666666666663"/>
    <n v="1"/>
    <s v="SUKMA M."/>
    <m/>
    <m/>
    <m/>
    <m/>
    <m/>
    <m/>
    <m/>
    <m/>
    <m/>
    <m/>
    <m/>
    <n v="1"/>
    <s v="SUAEB. SH"/>
    <s v="WIJI ASTUTI"/>
    <m/>
    <n v="2"/>
    <x v="0"/>
  </r>
  <r>
    <s v="00041/PID.B/TPKOR/2011/PN.JKT.PST"/>
    <n v="1.5"/>
    <n v="100000000"/>
    <n v="3"/>
    <n v="0"/>
    <n v="0"/>
    <s v="AGUS IMAM SUBEGJO"/>
    <d v="2011-08-19T00:00:00"/>
    <x v="0"/>
    <s v="Minutasi"/>
    <n v="143"/>
    <s v="PRIMAIR :  Pasal 2 (1) jo. Pasal 18 UURI No.31/1999 jo. UURI No.20/2001 jo. Pasal 55 (1) ke-1 KUHP.   SUBSIDAIR : Pasal 3 jo. Pasal 18 UURI No.31/1999 jo. UURI No.20/2001 jo. Pasal 55 (1) ke-1 KUHP "/>
    <n v="2"/>
    <s v="MENGADILI : _x000a_   _x000a_ 1. Menyatakan Terdakwa terbukti secara sah dan meyakinkan bersalah melakukan tindak pidana korupsi secara bersama-sama. _x000a_ 2. Menjatuhkan pidana kepada Terdakwa selama 1 (satu) tahun dan 6 (enam) bulan penjara. _x000a_ 3. Menetapkan lamanya terdakwa ditahan dikurangkan seluruhnya dari jumlah pidana yang dijatukan. _x000a_ 4. Menetapkan agar terdakwa tetap ditahan. _x000a_ 5. Menghukum Terdakwa membayar Rp.100.000.000,- (seratus juta rupiah) dan bila denda tidak dibayar maka diganti dengan pidana kurungan selama 3 (tiga) bulan. _x000a_ 6. Menetapkan agar barang bukti dirampas untuk negara. _x000a_ 7. Menghukum terdakwa membayar biaya perkara sebesar Rp.10.000,- (sepuluh ribu rupiah)"/>
    <s v="Rabu, 21 Mar. 2012"/>
    <s v="Senin, 09 Jan. 2012"/>
    <s v="EKA BUDHI PRIJANTA, SH.MH"/>
    <s v="HERDI AGUSTEN, SH.MHUM"/>
    <s v="Slamet Subagyo,SH."/>
    <m/>
    <m/>
    <s v="KARIR"/>
    <s v="KARIR"/>
    <s v="ADHOC"/>
    <s v=""/>
    <s v=""/>
    <x v="0"/>
    <n v="2"/>
    <x v="1"/>
    <n v="0.33333333333333331"/>
    <n v="0"/>
    <s v="K.MS. RONI"/>
    <m/>
    <m/>
    <m/>
    <m/>
    <m/>
    <m/>
    <m/>
    <m/>
    <m/>
    <m/>
    <m/>
    <n v="1"/>
    <s v="FATONI, SH"/>
    <s v="HARTANTO, SH"/>
    <m/>
    <n v="2"/>
    <x v="0"/>
  </r>
  <r>
    <s v="00041/PID.B/TPKOR/2012/PN.JKT.PST"/>
    <n v="2.5"/>
    <n v="150000000"/>
    <n v="0.25"/>
    <n v="0"/>
    <n v="0"/>
    <s v="MURDOKO"/>
    <d v="2012-07-24T00:00:00"/>
    <x v="1"/>
    <s v="Minutasi"/>
    <n v="107"/>
    <s v="PRIMAIR: Pasal 2 (1) jo. Pasal 18 No.31/1999 jo. UU No.20/2001 jo. Pasal 55 (1) ke-1 jo. Pasal 64 (1) KUHP SUBSIDAIR: Pasal 3 jo. Pasal 18 UU No.31/1999 jo. UU No.20/2001 jo. Pasal 55 (1) ke-1 jo. Pasal 64 (1) KUHP "/>
    <n v="2"/>
    <s v="MENGADILI : _x000a_ 1. Menyatakan terdakwa Murdoko tidak terbukti melakukan tindak pidana korupsi dalam Dakwaan Primair. _x000a_ 2. Membebaskan terdakwa dari Dakwaan Primair. _x000a_ 3. Menyatakan terdakwa terbukti secara sah dan meyakinkan bersalah melakukan tindak pidana turut serta secara berlanjut melakukan tindak pidana korupsi. _x000a_ 4. Menjatuhkan pidana penjara 2 tahun 6 bulan. _x000a_ 5. Menjatuhkan denda Rp.150.000.000,- Apabila denda tidak dibayar diganti pidana kurungan selama 3 bulan. _x000a_ 6. Menetapkan masa penahanan yang dijalankan terdakwa dikurangkan segenapnya dari pidana yang dijatuhkan. _x000a_ 7. Memerintahkan terdakwa tetap berada dalam tahanan. _x000a_ 8. Menyatakan barang bukti No.1 s/d No.6 dikembalikan ke pemda kabupaten kendal. _x000a_ 9. Membebankan terdakwa membayar biaya perkara Rp.10.000,-"/>
    <s v="Kamis, 06 Des. 2012"/>
    <s v="Kamis, 08 Nov. 2012"/>
    <s v="DR. MARSUDIN NAINGGOLAN, SH.MH"/>
    <s v="Pangeran Napitupulu, SH. MH."/>
    <s v="Tatik Hadiyanti, SH. MH."/>
    <s v="I MADE HENDRA KUSUMA,S.H."/>
    <s v="JOKO SUBAGYO"/>
    <s v="KARIR"/>
    <s v="KARIR"/>
    <s v="KARIR"/>
    <s v="ADHOC"/>
    <s v="ADHOC"/>
    <x v="1"/>
    <n v="3"/>
    <x v="0"/>
    <n v="0.4"/>
    <n v="0"/>
    <s v="MOCH. RUM"/>
    <m/>
    <m/>
    <m/>
    <m/>
    <m/>
    <m/>
    <m/>
    <m/>
    <m/>
    <m/>
    <m/>
    <n v="1"/>
    <s v="SRI TASLIHIYAH, SH."/>
    <s v="WIDI ASTUTI, SH"/>
    <m/>
    <n v="2"/>
    <x v="0"/>
  </r>
  <r>
    <s v="00042/PID.B/TPKOR/2012/PN.JKT.PST"/>
    <n v="4"/>
    <n v="0"/>
    <n v="0"/>
    <n v="2570000000"/>
    <n v="0"/>
    <s v="RUSTAM SYARIFUDDIN PAKAYA"/>
    <d v="2012-07-30T00:00:00"/>
    <x v="1"/>
    <s v="Minutasi"/>
    <n v="120"/>
    <s v="PRIMAIR: Pasal 2 (1) jo. Pasal 18 UU No. 31/1999 jo. UU No.20/2001 jo. Pasal 55 (1) ke-1 KUHP SUBSIDAIR: Pasal 3 jo. Pasal 18 UU No.31/1999 jo. UU No.20/2001 jo. Pasal 55 (1) ke-1 KUHP "/>
    <n v="2"/>
    <s v="MENGADILI : _x000a_   _x000a_ 1. Menyatakan Terdakwa Rustam Syarifuddin Pakaya tidak terbukti secara sah dan bersalah melakukan tindak pidana korupsi. _x000a_ 2. Membebaskan oleh karenanya terdakwa Rustam Syarifuddin Pakaya dari Dakwaan Primair. _x000a_ 3. Menyatakan terdakwa terbukti secara sah dan meyakinkan bersalah melakukan tindak pidana korupsi secara bersama-sama. _x000a_ 4. menjatuhkan pidana oleh karenanya terhadap terdakwa dengan pidana penjara selama 4 tahun. _x000a_ 5. Menjatuhkan pidana tambahan uang pengganti Rp.2.570.000.000, selambatnya 1 bulan setelah putuasn ini berkekuatan hukum tetap _x000a_ 6. Memerintahkan terdakwa tetap berada dalam tehanan. _x000a_ 7. Memerintahkan masa penahanan yang dijalani terdakwa dikurangi seluruhnya dari pidana yang dijauhkan. _x000a_ 8. Memerintahkan barang bukti dirampas untuk negara. _x000a_ 6. Membebani biaya perkara Rp.10.000 kepada terdakwa."/>
    <s v="Senin, 31 Des. 2012"/>
    <s v="Selasa, 27 Nov. 2012"/>
    <s v="Pangeran Napitupulu, SH. MH."/>
    <s v="Tatik Hadiyanti, SH. MH."/>
    <s v="DR. MARSUDIN NAINGGOLAN, SH.MH"/>
    <s v="I MADE HENDRA KUSUMA,S.H."/>
    <s v="JOKO SUBAGYO"/>
    <s v="KARIR"/>
    <s v="KARIR"/>
    <s v="KARIR"/>
    <s v="ADHOC"/>
    <s v="ADHOC"/>
    <x v="1"/>
    <n v="3"/>
    <x v="0"/>
    <n v="0.4"/>
    <n v="0"/>
    <s v="AGUS SALIM"/>
    <m/>
    <m/>
    <m/>
    <m/>
    <m/>
    <m/>
    <m/>
    <m/>
    <m/>
    <m/>
    <m/>
    <n v="1"/>
    <s v="ROMA SIALLAGAN, SH."/>
    <s v="RUSTIANI, SH"/>
    <m/>
    <n v="2"/>
    <x v="0"/>
  </r>
  <r>
    <s v="00043/PID.B/TPKOR/2011/PN.JKT.PST"/>
    <n v="1"/>
    <n v="50000000"/>
    <n v="0.25"/>
    <n v="0"/>
    <n v="0"/>
    <s v="JOKO SUTRISNO"/>
    <d v="2011-08-19T00:00:00"/>
    <x v="0"/>
    <s v="Minutasi"/>
    <n v="147"/>
    <s v="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
    <n v="2"/>
    <s v="MENGADILI : _x000a_   _x000a_ 1. Menyatakan terdakwa terbukti secara sah dan meyakinkan bersalah melakukan tindak pidana korupsi secara besama-sama. _x000a_ 2. Menjatuhkan pidana terhadap Terdakwa tersebut dengan pidana penjara selama 1 (satu) tahun. _x000a_ 3. Menetapkan lamanya terdakwa ditahan dikurangkan seluruhnya dari pidana yang dijatuhkan. _x000a_ 4. Menetapkan agar terdakwa tetap ditahan. _x000a_ 5. Menghukum terdakwa membayar denda sebesar Rp.50.000.000,- (lima puluh juta rupiah)dan apabila terdakwa tidak membayar denda tersebut maka akan diganti dengan pidana kurungan 3 (tiga) bulan. _x000a_ 6. Menetapkan barang bukti dilampirkan dalam berkas perkara dan dikembalikan kepada saksi Sumirahayu, istri dari Drs.Suko Wiyanto,MM. _x000a_ 7. Menghukum terdakwa membayar biaya perkara sebesar Rp.5000,- (lima ribu rupiah)"/>
    <s v="Rabu, 29 Feb. 2012"/>
    <s v="Jumat, 13 Jan. 2012"/>
    <s v="EKA BUDHI PRIJANTA, SH.MH"/>
    <s v="SUJATMIKO, SH. MH"/>
    <s v="Anwar,SH."/>
    <m/>
    <m/>
    <s v="KARIR"/>
    <s v="KARIR"/>
    <s v="ADHOC"/>
    <s v=""/>
    <s v=""/>
    <x v="0"/>
    <n v="2"/>
    <x v="1"/>
    <n v="0.33333333333333331"/>
    <n v="0"/>
    <s v="ROLAND H, SH"/>
    <m/>
    <m/>
    <m/>
    <m/>
    <m/>
    <m/>
    <m/>
    <m/>
    <m/>
    <m/>
    <m/>
    <n v="1"/>
    <s v="RUSTIANI, SH"/>
    <s v="WIDI ASTUTI, SH"/>
    <m/>
    <n v="2"/>
    <x v="0"/>
  </r>
  <r>
    <s v="00044/PID.B/TPKOR/2011/PN.JKT.PST"/>
    <n v="1"/>
    <n v="50000000"/>
    <n v="0.25"/>
    <n v="0"/>
    <n v="0"/>
    <s v="SUSILOWATI"/>
    <d v="2011-08-19T00:00:00"/>
    <x v="0"/>
    <s v="Minutasi"/>
    <n v="147"/>
    <s v="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
    <n v="2"/>
    <s v="MENGADILI : _x000a_   _x000a_ 1. Menyatakan bahwa Terdakwa Ir.Susilowati telah terbukti secara sah dan meyakinkan bersalah melakukan tindak pidana korupsi secara bersama-sama sebagaimana didakwakan dalam Dakwaan Kedua. _x000a_ 2. Menjatuhkan pidana terhadap Terdakwa dengan hukuman penjara selama 1 (satu) tahun dan denda sebesar Rp.50.000.000,- (lima puluh juta rupiah), dan apabila denda tidak dibayar diganti dengan pidana kurungan selama 3 (tiga) bulan. _x000a_ 3. Menetapkan masa penahanan yang telah dijalankan oleh Terdakwa dikurangkan sepenuhnya dari pidana yang dijatuhkan. _x000a_ 4. Menetapkan agar para Terdakwa tetap berada dalam tahanan. _x000a_ 5. Menyatakan barang bukti digunakan dalam perkara lain atas nama Dr.Joko Sutrisno. _x000a_ 6. Membebankan Terdakwa Ir.Susilowati untuk membayar biaya perkara sebesar Rp.5000,- (lima ribu rupiah)."/>
    <s v="Selasa, 06 Mar. 2012"/>
    <s v="Jumat, 13 Jan. 2012"/>
    <s v="SUJATMIKO, SH. MH"/>
    <s v="EKA BUDHI PRIJANTA, SH.MH"/>
    <s v="Anwar,SH."/>
    <m/>
    <m/>
    <s v="KARIR"/>
    <s v="KARIR"/>
    <s v="ADHOC"/>
    <s v=""/>
    <s v=""/>
    <x v="0"/>
    <n v="2"/>
    <x v="1"/>
    <n v="0.33333333333333331"/>
    <n v="0"/>
    <s v="ROLAND H, SH"/>
    <m/>
    <m/>
    <m/>
    <m/>
    <m/>
    <m/>
    <m/>
    <m/>
    <m/>
    <m/>
    <m/>
    <n v="1"/>
    <s v="SRI TASLIHIYAH, SH."/>
    <s v="WIDI ASTUTI, SH"/>
    <m/>
    <n v="2"/>
    <x v="0"/>
  </r>
  <r>
    <s v="00045/PID.B/TPKOR/2011/PN.JKT.PST"/>
    <n v="1"/>
    <n v="100000000"/>
    <n v="0.25"/>
    <n v="0"/>
    <n v="0"/>
    <s v="ERFAN SUHARTANTO"/>
    <d v="2011-08-19T00:00:00"/>
    <x v="0"/>
    <s v="Minutasi"/>
    <n v="143"/>
    <s v="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
    <n v="2"/>
    <s v="MENGADILI : _x000a_   _x000a_ 1. Menyatakan terdakwa Erfan Suhartanto terbukti secara sah dan meyakinkan bersalah melakukan tindak pidana korupsi secara bersama-sama. _x000a_ 2. Menjatuhkan pidana terhadap Terdakwa dengan pidana penjara selama 1 (satu) tahun dan pidana denda sebesar Rp.100.000.000,- (seratus juta rupiah) subsidair 3 (tiga) bulan kurungan. _x000a_ 3. Menetapkan masa penahanan yang telah dijalankan Terdakwa dikurangkan sepenuhnya dari pidana yang dijatuhkan. _x000a_ 4. Menetapkan agar terdakwa tetap berada dalam tahanan kota. _x000a_ 5. Menetapkan agar barang bukti dipergunakan dalam perkara lain atas nama Agus Imam Subegjo. _x000a_ 6. Menetapkan agar Terdakwa membayar biaya perkara sebesar Rp.5000,- (lima ribu rupiah)"/>
    <s v="Kamis, 22 Mar. 2012"/>
    <s v="Senin, 09 Jan. 2012"/>
    <s v="HERDI AGUSTEN, SH.MHUM"/>
    <s v="EKA BUDHI PRIJANTA, SH.MH"/>
    <s v="Slamet Subagyo,SH."/>
    <m/>
    <m/>
    <s v="KARIR"/>
    <s v="KARIR"/>
    <s v="ADHOC"/>
    <s v=""/>
    <s v=""/>
    <x v="0"/>
    <n v="2"/>
    <x v="1"/>
    <n v="0.33333333333333331"/>
    <n v="0"/>
    <s v="ROLAND H, SH"/>
    <m/>
    <m/>
    <m/>
    <m/>
    <m/>
    <m/>
    <m/>
    <m/>
    <m/>
    <m/>
    <m/>
    <n v="1"/>
    <s v="FATONI, SH"/>
    <s v="HARTANTO, SH"/>
    <m/>
    <n v="2"/>
    <x v="0"/>
  </r>
  <r>
    <s v="00045/PID.B/TPKOR/2012/PN.JKT.PST"/>
    <n v="6"/>
    <n v="500000000"/>
    <n v="0.41666666666666702"/>
    <n v="0"/>
    <n v="0"/>
    <s v="ATHOUF IBNU TAMA, SH, MH"/>
    <d v="2012-08-02T00:00:00"/>
    <x v="1"/>
    <s v="Pemberitahuan Putus Kasasi"/>
    <n v="146"/>
    <s v="PRIMAIR: Pasal 2 (1) jo. Pasal 18 UU No.31/1999 jo. UU No.20/2001 jo. Pasal 55 (1) ke-1 KUHP   SUBSIDAIR : Pasal 3 jo. Pasal 18 Uu no.31/1999 jo. Pasal 18 UU No.31/1999 jo. UU No.20/2001 jo. Pasal 55 (1) ke-1 KUHP "/>
    <n v="2"/>
    <s v="M E N G A D I L I  : _x000a_ _x000a_ Menyatakan Terdakwa  ATHOUF IBNU TAMA  telah terbukti secara sah dan meyakinkan bersalah melakukan tindak pidana korupsi yang dilakukan secara  bersama-sama dalam Dakwaan Primair; _x000a_ Menjatuhkan pidana terhadap Terdakwa dengan pidana penjara selama 6 (enam) Tahun dan  denda sebesar Rp. 500.000.000,- (lima ratus juta rupiah)  dengan ketentuan apabila denda tidak dibayar diganti dengan pidana kurungan selama 5 (lima) bulan; _x000a_ Menetapkan masa penahanan yang telah dijalani oleh Terdakwa dikurangkan seluruhnya dengan pidana yang dijatuhkan ; _x000a_ Menetapkan Terdakwa tetap berada dalam tahanan ; _x000a_ Memerintahkan   barang bukti berupa : terlampir dalam berkas putusan. _x000a_ Menghukum Terdakwa untuk membayar biaya perkara sebesar Rp.10.000,- (sepuluh ribu rupiah) ; _x000a_"/>
    <s v="Selasa, 12 Mar. 2013"/>
    <s v="Rabu, 26 Des. 2012"/>
    <s v="SUJATMIKO, SH. MH"/>
    <s v="AVIANTARA, SH. MHum."/>
    <s v="ANNAS MUSTAQIM, SH. MHum."/>
    <s v="Slamet Subagyo,SH."/>
    <s v="SOFIALDI"/>
    <s v="KARIR"/>
    <s v="KARIR"/>
    <s v="KARIR"/>
    <s v="ADHOC"/>
    <s v="ADHOC"/>
    <x v="1"/>
    <n v="3"/>
    <x v="0"/>
    <n v="0.4"/>
    <n v="0"/>
    <s v="SUBEKHAN"/>
    <m/>
    <m/>
    <m/>
    <m/>
    <m/>
    <m/>
    <m/>
    <m/>
    <m/>
    <m/>
    <m/>
    <n v="1"/>
    <s v="FATONI, SH"/>
    <s v="HARTANTO, SH"/>
    <m/>
    <n v="2"/>
    <x v="0"/>
  </r>
  <r>
    <s v="00046/PID.B/TPKOR/2011/PN.JKT.PST"/>
    <n v="1"/>
    <n v="50000000"/>
    <n v="0.25"/>
    <n v="0"/>
    <n v="0"/>
    <s v="SUKO WIYANTO"/>
    <d v="2011-08-19T00:00:00"/>
    <x v="0"/>
    <s v="Minutasi"/>
    <n v="153"/>
    <s v="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
    <n v="2"/>
    <s v="MENGADILI: _x000a_   _x000a_ 1. Menyatakan Terdakwa telah terbukti secara sah dan meyakinkan bersalah melakukan tindak pidana korupsi secara bersama-sama sebagaimana dalam dakwaan kedua. _x000a_ 2. Menjatuhkan pidana terhadap terdakwa selama 1 (satu) tahun dan denda Rp.50.000.000,- (lima puluh juta rupiah) dan bila denda tidak dibayar diganti pidana kurungan 3 (tiga) bulan. _x000a_ 3. Menetapkan masa penahanan dikurangkan sepenuhnya dari pidana yang dijatuhkan. _x000a_ 4. Menetapkan agar terdakwa tetap berada dalam tahanan. _x000a_ 5. Menyatakan barang bukti berupa nomor 1 sampai dengan nomor 22 digunakan dalam perkara DR.Joko Sutrisno dan Ir.Susilowati. _x000a_ 6. Membebankan Terdakwa Drs.Suko Wiyanto membayar biaya perkara Rp.5000,- (lima ribu rupiah)"/>
    <s v="Selasa, 20 Mar. 2012"/>
    <s v="Kamis, 19 Jan. 2012"/>
    <s v="SUJATMIKO, SH. MH"/>
    <s v="EKA BUDHI PRIJANTA, SH.MH"/>
    <s v="Anwar,SH."/>
    <m/>
    <m/>
    <s v="KARIR"/>
    <s v="KARIR"/>
    <s v="ADHOC"/>
    <s v=""/>
    <s v=""/>
    <x v="0"/>
    <n v="2"/>
    <x v="1"/>
    <n v="0.33333333333333331"/>
    <n v="0"/>
    <s v="ROLAND H, SH"/>
    <m/>
    <m/>
    <m/>
    <m/>
    <m/>
    <m/>
    <m/>
    <m/>
    <m/>
    <m/>
    <m/>
    <n v="1"/>
    <s v="ROMA SIALLAGAN, SH."/>
    <s v="RUSTIANI, SH"/>
    <m/>
    <n v="2"/>
    <x v="0"/>
  </r>
  <r>
    <s v="00046/PID.B/TPKOR/2012/PN.JKT.PST"/>
    <n v="2.5"/>
    <n v="50000000"/>
    <n v="0.16666666666666699"/>
    <n v="0"/>
    <n v="0"/>
    <s v="ABDURRAHMAN, ST BIN BUYUNG"/>
    <d v="2012-08-07T00:00:00"/>
    <x v="1"/>
    <s v="Minutasi"/>
    <n v="121"/>
    <s v="KESATU : Pasal 15 jo. Pasal 3 UU No.31/1999 jo. UU no.20/2001 jo. Pasal 55 (1) ke-1 KUHP   KEDUA: Pasal 3 UU No.8/2010 jo. Pasal 55 (1) ke-1 KUHP   KETIGA: Pasal 5 (1) UU no.8/2010 jo. Pasal 55 (1) ke-1 KUHP "/>
    <n v="3"/>
    <s v="MENGADILI : _x000a_ _x000a_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_x000a_ Membebaskan Terdakwa  ABDURRAHMAN  ST.  bin BUYUNG  dari dakwaan kedua tersebut ;     _x000a_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_x000a_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_x000a_ Memerintahkan masa penahanan yang telah dijalani Terdakwa dikurangkan seluruhnya dari pidana yang dijatuhkan;  _x000a_ Memerintahkan Terdakwa tetap berada dalam tahanan;  _x000a_ Memerintahkan barang-barang bukti berupa : &quot; sebagaimana termuat dalam berkas putusan&quot; _x000a_ Menetapkan biaya perkara sebesar Rp.10.000,- (sepuluh ribu rupiah) dibebankan kepada Terdakwa _x000a_"/>
    <s v="Rabu, 30 Jan. 2013"/>
    <s v="Kamis, 06 Des. 2012"/>
    <s v="Tatik Hadiyanti, SH. MH."/>
    <s v="I MADE HENDRA KUSUMA,S.H."/>
    <s v="JOKO SUBAGYO"/>
    <m/>
    <m/>
    <s v="KARIR"/>
    <s v="ADHOC"/>
    <s v="ADHOC"/>
    <s v=""/>
    <s v=""/>
    <x v="0"/>
    <n v="1"/>
    <x v="0"/>
    <n v="0.66666666666666663"/>
    <n v="1"/>
    <s v="Nopita R."/>
    <m/>
    <m/>
    <m/>
    <m/>
    <m/>
    <m/>
    <m/>
    <m/>
    <m/>
    <m/>
    <m/>
    <n v="1"/>
    <s v="HARTANTO, SH"/>
    <s v="RUSTIANI, SH"/>
    <m/>
    <n v="2"/>
    <x v="0"/>
  </r>
  <r>
    <s v="00047/PID.B/TPKOR/2011/PN.JKT.PST"/>
    <n v="2.5"/>
    <n v="150000000"/>
    <n v="0.25"/>
    <n v="0"/>
    <n v="0"/>
    <s v="HARI SABARNO"/>
    <d v="2011-08-19T00:00:00"/>
    <x v="0"/>
    <s v="Minutasi"/>
    <n v="139"/>
    <s v="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
    <n v="5"/>
    <s v="MENGADILI : _x000a_   _x000a_ 1. Menyatakan Terdakwa Hari Sabarno telah terbukti secara sah dan meyakinkan bersalah melakukan tindak pidana korupsi secara bersama-sama. _x000a_ 2. Menjatuhkan pidana penjara selama 2(dua) tahun dan 6 (enam) bulan. _x000a_ 3. Menjatuhkan pidana denda Rp.150.000.000,- (seratus lima puluh juta rupiah) dengan ketentuan bila tidak dibayar maka diganti dengan pidana kurungan 3 (tiga) bulan. _x000a_ 4. Menetapkan masa penahanan yang telah dijalankan terdakwa dikurangkan sepenuhnya dengan jumlah pidana yang dijatuhkan. _x000a_ 5. Memerintahkan agar terdakwa tetap ditahan. _x000a_ 6. Menetapkan agar barang bukti tetap terlampir dalam berkas perkara. _x000a_ 7. Membebankan biaya perkara kepada terdakwa sebesar Rp.5000,- (lima ribu rupiah)"/>
    <s v="Selasa, 28 Feb. 2012"/>
    <s v="Kamis, 05 Jan. 2012"/>
    <s v="Suhartoyo, SH. MH."/>
    <s v="SUJATMIKO, SH. MH"/>
    <s v="Pangeran Napitupulu, SH. MH."/>
    <s v="Anwar,SH."/>
    <s v="Ugo,SH."/>
    <s v="KARIR"/>
    <s v="KARIR"/>
    <s v="KARIR"/>
    <s v="ADHOC"/>
    <s v="ADHOC"/>
    <x v="1"/>
    <n v="3"/>
    <x v="0"/>
    <n v="0.4"/>
    <n v="0"/>
    <s v="Amril Rigo"/>
    <m/>
    <m/>
    <m/>
    <m/>
    <m/>
    <m/>
    <m/>
    <m/>
    <m/>
    <m/>
    <m/>
    <n v="1"/>
    <s v="SUAEB. SH"/>
    <m/>
    <m/>
    <n v="1"/>
    <x v="0"/>
  </r>
  <r>
    <s v="00047/PID.B/TPKOR/2012/PN.JKT.PST"/>
    <n v="2"/>
    <n v="50000000"/>
    <n v="0.16666666666666699"/>
    <n v="0"/>
    <n v="0"/>
    <s v="MUHAMMAD IBRAHIM"/>
    <d v="2012-08-07T00:00:00"/>
    <x v="1"/>
    <s v="Minutasi"/>
    <n v="121"/>
    <s v="PRIMAIR : Pasal 15 jo. Pasal 3 UU No.31/1999 jo. Pasal 20/2001 jo. Pasal 55 (1) ke-1 KUHP   SUBSIDAIR : Pasal 5 (1) UU No.8/2010 jo. Pasal 55 (1) ke-1 KUHP "/>
    <n v="2"/>
    <s v="MENGADILI : _x000a_ _x000a_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_x000a_ sebagaimana diatur  dalam Pasal 5 Undang-Undang Nomor  8 Tahun 2010 Jo. Pasal 55 ayat (1) ke 1 KUHP ;   _x000a_ Menjatuhkan pidana oleh karenanya terhadap Terdakwa MUHAMMAD IBRAHIM  dengan pidana penjara selama 2 (dua) tahun dan pidana denda sebesar Rp.50.000.000,- (lima puluh juta rupiah) dengan ketentuan apabila denda tersebut tidak dibayar maka diganti dengan pidana kurungan selama 2 (dua) bulan;  _x000a_ Memerintahkan masa penahanan yang telah dijalani Terdakwa dikurangkan seluruhnya dari pidana yang dijatuhkan ;  _x000a_ Memerintahkan Terdakwa tetap berada dalam tahanan ;  _x000a_ Memerintahkan barang-barang bukti berupa : &quot;sebagaimana termuat dalam berkas putusan&quot; _x000a_ Menetapkan biaya perkara Rp.10.000,- (sepuluh ribu rupiah); _x000a_"/>
    <s v="Senin, 11 Feb. 2013"/>
    <s v="Kamis, 06 Des. 2012"/>
    <s v="Tatik Hadiyanti, SH. MH."/>
    <s v="I MADE HENDRA KUSUMA,S.H."/>
    <s v="JOKO SUBAGYO"/>
    <m/>
    <m/>
    <s v="KARIR"/>
    <s v="ADHOC"/>
    <s v="ADHOC"/>
    <s v=""/>
    <s v=""/>
    <x v="0"/>
    <n v="1"/>
    <x v="0"/>
    <n v="0.66666666666666663"/>
    <n v="1"/>
    <s v="Amril Rigo"/>
    <s v="Ranny I"/>
    <s v="AGUSTINUS H."/>
    <m/>
    <m/>
    <m/>
    <m/>
    <m/>
    <m/>
    <m/>
    <m/>
    <m/>
    <n v="3"/>
    <s v="FATONI, SH"/>
    <s v="WIDI ASTUTI, SH"/>
    <m/>
    <n v="2"/>
    <x v="0"/>
  </r>
  <r>
    <s v="00048/PID.B/TPKOR/2011/PN.JKT.PST"/>
    <n v="3"/>
    <n v="150000000"/>
    <n v="0.25"/>
    <n v="0"/>
    <n v="0"/>
    <s v="WAFID MUHARAM"/>
    <d v="2011-08-23T00:00:00"/>
    <x v="0"/>
    <s v="Minutasi"/>
    <n v="118"/>
    <s v="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
    <n v="3"/>
    <s v="MENGADILI : _x000a_   _x000a_ 1. Menyatakan Terdakwa Wafid Muharam terbukti secara sah dan meyakinkan bersalah melakukan tindak pidana korupsi secara bersama-sama. _x000a_ 2. Menjatuhkan pidana oleh karenanya kepada Terdakwa dengan pidana penjara selama 3 (tiga) tahun. _x000a_ 3. Menjatuhkan denda kepada Terdakwa sebesar Rp.150.000.000,- (seratus lima puluh juta rupiah), apabila denda tidak dibayar maka diganti dengan pidana kurungan selama 3 (tiga) bulan. _x000a_ 4. Menetapkan masa penahanan yang dijalani Terdakwa dikurangkan segenapnya dari jumlah pidana yang dijatuhkan. _x000a_ 5. Memerintahkan agar Terdakwa tetap berada dalam tahanan. _x000a_ 6. Memerintahkan barang bukti dipergunakan dalam perkara lain dan dikembalikan kepada saksi. _x000a_ 7. Membebani Terdakwa membaar biaya perkara sebesar Rp.10.000,- (sepuluh ribu rupiah)"/>
    <s v="Rabu, 15 Feb. 2012"/>
    <s v="Senin, 19 Des. 2011"/>
    <s v="DR. MARSUDIN NAINGGOLAN, SH.MH"/>
    <s v="SUJATMIKO, SH. MH"/>
    <s v="HERDI AGUSTEN, SH.MHUM"/>
    <s v="Slamet Subagyo,SH."/>
    <s v="SOFIALDI"/>
    <s v="KARIR"/>
    <s v="KARIR"/>
    <s v="KARIR"/>
    <s v="ADHOC"/>
    <s v="ADHOC"/>
    <x v="1"/>
    <n v="3"/>
    <x v="0"/>
    <n v="0.4"/>
    <n v="0"/>
    <s v="AGUS SALIM"/>
    <m/>
    <m/>
    <m/>
    <m/>
    <m/>
    <m/>
    <m/>
    <m/>
    <m/>
    <m/>
    <m/>
    <n v="1"/>
    <s v="FATONI, SH"/>
    <s v="HARTANTO, SH"/>
    <m/>
    <n v="2"/>
    <x v="0"/>
  </r>
  <r>
    <s v="00048/PID.B/TPKOR/2012/PN.JKT.PST"/>
    <n v="3.5"/>
    <n v="100000000"/>
    <n v="0.25"/>
    <n v="0"/>
    <n v="0"/>
    <s v="JAMES GUNARYO BUDIRAHARJO ALIAS JIMY"/>
    <d v="2012-08-09T00:00:00"/>
    <x v="1"/>
    <s v="Minutasi"/>
    <n v="71"/>
    <s v="PRIMAIR : Pasal 5 (1) huruf b UU No.31/1999 jo. UU No.20/2001 jo. Pasal 55 (1) ke-1 KUHP   SUBSIDAIR: Pasal 13 UU No.31/1999 jo. UU No.20/2001 jo. Pasal 55 (1) ke-1 KUHP"/>
    <n v="2"/>
    <s v="MENGADILI : _x000a_ 1. Menyatakan terdakwa James Gunarjo Budiraharjo alias Jimy terbukti secara sah dan meyakinkan bersalah melakukan tindak pidana korupsi sebagaimana dalam Dakwaan Primair. _x000a_ 2. Menjatuhkan pidana kepada terdakwa selama 3 tahun 6 bulan dan denda Rp.100.000.000,- Jika denda tidak dibayar maka diganti pidana kurungan selama 3 bulan. _x000a_ 3. Menetapkan masa penahanan terdakwa dikurangkan sepenuhnya dari jumlah pidana yang dijatuhkan. _x000a_ 4. Memerintahkan terdakwa tetap berada dalam tahanan. _x000a_ 5. Menyatakan barang bukti dipergunakan dalam perkara lain. _x000a_ 6. Membebani biaya perkara kepada terdakwa Rp.10.000,-"/>
    <s v="Kamis, 15 Nov. 2012"/>
    <s v="Jumat, 19 Okt. 2012"/>
    <s v="Dr. SUDHARMAWATININGSIH, SH, MHum."/>
    <s v="SUJATMIKO, SH. MH"/>
    <s v="Anwar,SH."/>
    <s v="HENDRA YOSPIN,SH."/>
    <s v="ALEXANDER MARWATA, AK. SH. CFE."/>
    <s v="KARIR"/>
    <s v="KARIR"/>
    <s v="ADHOC"/>
    <s v="ADHOC"/>
    <s v="ADHOC"/>
    <x v="1"/>
    <n v="2"/>
    <x v="2"/>
    <n v="0.6"/>
    <n v="1"/>
    <s v="AGUS SALIM"/>
    <m/>
    <m/>
    <m/>
    <m/>
    <m/>
    <m/>
    <m/>
    <m/>
    <m/>
    <m/>
    <m/>
    <n v="1"/>
    <s v="WIDI ASTUTI, SH"/>
    <s v="WIJI ASTUTI"/>
    <m/>
    <n v="2"/>
    <x v="0"/>
  </r>
  <r>
    <s v="00049/PID.B/TPKOR/2011/PN.JKT.PST"/>
    <n v="1.4166666666666701"/>
    <n v="50000000"/>
    <n v="0.25"/>
    <n v="0"/>
    <n v="0"/>
    <s v="AMRUN DAULAY"/>
    <d v="2011-09-09T00:00:00"/>
    <x v="0"/>
    <s v="Minutasi"/>
    <n v="125"/>
    <s v="PERTAMA :  Pasal. 2(1) jo. Pasal 18 UU No.31/1999 jo. UU No.20/2001 jo. Pasal 55 (1) ke-1 KUHP jo. Pasal 65 (1) KUHP   KEDUA :  Pasal 3 jo Pasal 18 UU No.31/1999 jo. UU No.20/2001 jo. Pasal 55 (1) ke-1 KUHP jo. Pasal 65 (1) KUHP"/>
    <n v="2"/>
    <s v="MENGADILI : _x000a_   _x000a_ 1. Menyatakan Terdakwa terbukti secara sah dan meyakinkan bersalah melakukan tindak pidana korupsi secara sah dan bersama-sama. _x000a_ 2. Menjatuhkan pidana oleh karenanya terhadap terdakwa selama 1 (satu) tahun dan 5 (lima) bulan dan denda sebesar Rp.50.000.000,- (lima puluh juta rupiah), bila denda tidak dibayar maka diganti dengan pidana kurungan selama 3 (tiga) bulan _x000a_ 3. Menetapkan masa penahanan yang telah dijalankan terdakwa dikurangkan sepenuhnya dari jumlah pidana yang dijatuhkan. _x000a_ 4. Menetapkan agar Terdakwa tetap berada dalam tahanan. _x000a_ 5. Memerintahkan agar barang bukti dipergunakan dalam perkara lain. _x000a_ 6. Membebankan agar terdakwa membayar biaya perkara sebesar Rp.10.000,- (sepuluh ribu rupiah)"/>
    <s v="Selasa, 14 Feb. 2012"/>
    <s v="Kamis, 12 Jan. 2012"/>
    <s v="SUJATMIKO, SH. MH"/>
    <s v="Tatik Hadiyanti, SH. MH."/>
    <s v="Anwar,SH."/>
    <m/>
    <m/>
    <s v="KARIR"/>
    <s v="KARIR"/>
    <s v="ADHOC"/>
    <s v=""/>
    <s v=""/>
    <x v="0"/>
    <n v="2"/>
    <x v="1"/>
    <n v="0.33333333333333331"/>
    <n v="0"/>
    <s v="SUPARDI, SH."/>
    <m/>
    <m/>
    <m/>
    <m/>
    <m/>
    <m/>
    <m/>
    <m/>
    <m/>
    <m/>
    <m/>
    <n v="1"/>
    <s v="FATONI, SH"/>
    <s v="TEUKU UMAR, SH. MH."/>
    <m/>
    <n v="2"/>
    <x v="0"/>
  </r>
  <r>
    <s v="00050/PID.B/TPKOR/2011/PN.JKT.PST"/>
    <n v="1.1666666666666701"/>
    <n v="50000000"/>
    <n v="0.25"/>
    <n v="0"/>
    <n v="0"/>
    <s v="H. SOFYAN USMAN"/>
    <d v="2011-09-09T00:00:00"/>
    <x v="0"/>
    <s v="Minutasi"/>
    <n v="143"/>
    <s v="PERTAMA : Pasal 5 (2) jo. Pasal 5 (1) b UU No.31/1999 jo UU No.20/2001    KEDUA :  Pasal 11 UU No.31/1999 jo.UU No.20/2001"/>
    <n v="2"/>
    <s v="MENGADILI : _x000a_ 1. Menyatakan terdakwa terbukti bersalah melakukan tindak pidana korupsi. _x000a_ 2. Menjatuhkan pidana terhadap terdakwa pidana penjara 1 tahun 2 bulan dan denda Rp.50.000.000, subsidair 3 bulan. _x000a_ 3. Menyatakan barang bukti tetap terlampir dala berkas perkara _x000a_ 4. Membebankan terdakwa sebesar Rp.10.000."/>
    <s v="Selasa, 06 Mar. 2012"/>
    <s v="Senin, 30 Jan. 2012"/>
    <s v="Tatik Hadiyanti, SH. MH."/>
    <s v="SUJATMIKO, SH. MH"/>
    <s v="Anwar,SH."/>
    <m/>
    <m/>
    <s v="KARIR"/>
    <s v="KARIR"/>
    <s v="ADHOC"/>
    <s v=""/>
    <s v=""/>
    <x v="0"/>
    <n v="2"/>
    <x v="1"/>
    <n v="0.33333333333333331"/>
    <n v="0"/>
    <s v="M. RONI SH."/>
    <m/>
    <m/>
    <m/>
    <m/>
    <m/>
    <m/>
    <m/>
    <m/>
    <m/>
    <m/>
    <m/>
    <n v="1"/>
    <s v="FATONI, SH"/>
    <s v="HARTANTO, SH"/>
    <m/>
    <n v="2"/>
    <x v="0"/>
  </r>
  <r>
    <s v="00050/PID.B/TPKOR/2012/PN.JKT.PST"/>
    <n v="6"/>
    <n v="200000000"/>
    <n v="0.25"/>
    <n v="1517144540"/>
    <n v="1"/>
    <s v="SUDIRMAN ISHAKA"/>
    <d v="2012-08-09T00:00:00"/>
    <x v="1"/>
    <s v="Permohonan PK"/>
    <n v="186"/>
    <s v="PRIMAIR : Pasal 2 (1) jo. Pasal 18 UU No.31/1999 jo. UU No.20/2001 jo. Pasal 55 (1) ke-1 jo. Pasal 64 (1) KUHP. SUBSIDAIR : Pasal 3 jo. Pasal 18 UU No.31/1999 jo. Pasal 20/2001 jo. Pasal 55 (1) ke-1 jo. Pasal 64 (1) KUHP "/>
    <n v="2"/>
    <s v="M E N G A D I L I _x000a_ _x000a_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_x000a_ Membebaskan Terdakwa SUDIRMAN ISHAKA dari dakwaan Primair Pasal 2 jo Pasal 18 Undang-undang No. 31 Tahun 1999 sebagaimana telah diubah dengan Undang-undang No. 20 Tahun 2001 tentang Perubahan atas Undang-undang No. 31 Tahun 1999 tentang Pemberantasan Tindak Pidana Korupsi. _x000a_ Menyatakan Terdakwa SUDIRMAN ISHAKA terbukti secara sah dan meyakinkan bersalah melakukan tindak pidana korupsi sebagaimana dalam dalam dakwaan subsidair. _x000a_ Menjatuhkan pidana oleh karenanya terhadap Terdakwa SUDIRMAN ISHAKA, dengan pidana penjara selama 6 (enam) tahun dan  pidana denda sebesar Rp.200.000.000,- (dua ratus juta rupiah) dengan ketentuan  apabila denda tersebut tidak dibayar, diganti dengan pidana kurungan selama 3  (tiga)  bulan. _x000a_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_x000a_ Memerintahkan agar Terdakwa SUDIRMAN ISHAKA ditahan. _x000a_ Memerintahkan agar barang bukti, berupa: barang bukti Nomor urut 01 sampai dengan nomor urut 71, agar tetap terlampir dalam berkas perkara. _x000a_ Membebankan biaya perkara kepada Terdakwa SUDIRMAN ISHAKA sebesar Rp. 10.000,- (sepuluh ribu rupiah). _x000a_"/>
    <s v="Rabu, 10 Jul. 2013"/>
    <s v="Senin, 11 Feb. 2013"/>
    <s v="GUSRIZAL"/>
    <s v="Anwar,SH."/>
    <s v="Ugo,SH."/>
    <m/>
    <m/>
    <s v="KARIR"/>
    <s v="ADHOC"/>
    <s v="ADHOC"/>
    <s v=""/>
    <s v=""/>
    <x v="0"/>
    <n v="1"/>
    <x v="0"/>
    <n v="0.66666666666666663"/>
    <n v="1"/>
    <s v="SUWARSONO"/>
    <m/>
    <m/>
    <m/>
    <m/>
    <m/>
    <m/>
    <m/>
    <m/>
    <m/>
    <m/>
    <m/>
    <n v="1"/>
    <s v="DJOKO SANTOSO, SH"/>
    <s v="SUAEB. SH"/>
    <m/>
    <n v="2"/>
    <x v="0"/>
  </r>
  <r>
    <s v="00051/PID.B/TPKOR/2011/PN.JKT.PST"/>
    <n v="6"/>
    <n v="500000000"/>
    <n v="0.25"/>
    <n v="2672000000"/>
    <n v="1"/>
    <s v="NOVIAR HADI"/>
    <d v="2011-09-23T00:00:00"/>
    <x v="0"/>
    <s v="Minutasi"/>
    <n v="188"/>
    <s v="KESATU : Pasal 2 (1) jo. Pasal 18 UU No.31/1999 jo. UU No.20/2001 jo. Pasal 55 (1) ke-1 jo. Pasal 64 (1) KUHP.  KEDUA: Pasal 3 (1) a UU No.25/2003 jo. UU No.15/2002 jo. UU No.8/2010 jo. Pasal 55 (1) ke-1 jo. Pasal 64 (1) KUHP"/>
    <n v="2"/>
    <s v="MENGADILI : _x000a_ 1. Menyatakan terdakwa terbukti bersalah melakukan tindak pidana pencucian uang. _x000a_ 2. Menjatuhkan pidana terhadap terdakwa pidana penjara 6 tahun dan denda Rp.500.000.000, subsidair 3 bulan. _x000a_ 3. Menghukum terdakwa membayar uang pengganti Rp.2.672.000.000, subsidair 1 tahun. _x000a_ 4. Menetapkan masa penahanan yang dijalankan terdakwa dikurangi seluruhnya dari pidana yg dijatuhkan. _x000a_ 5. Memerintahkan terdakwa tetap ditahan. _x000a_ 6. Menyatakan barang bukti tetap terlampir dalam berkas perkara. _x000a_ 7. Membebankan terdakwa sebesar Rp.10.000."/>
    <s v="Selasa, 15 Mei 2012"/>
    <s v="Kamis, 29 Mar. 2012"/>
    <s v="Pangeran Napitupulu, SH. MH."/>
    <s v="DR. MARSUDIN NAINGGOLAN, SH.MH"/>
    <s v="SOFIALDI"/>
    <m/>
    <m/>
    <s v="KARIR"/>
    <s v="KARIR"/>
    <s v="ADHOC"/>
    <s v=""/>
    <s v=""/>
    <x v="0"/>
    <n v="2"/>
    <x v="1"/>
    <n v="0.33333333333333331"/>
    <n v="0"/>
    <s v="Amril Rigo"/>
    <m/>
    <m/>
    <m/>
    <m/>
    <m/>
    <m/>
    <m/>
    <m/>
    <m/>
    <m/>
    <m/>
    <n v="1"/>
    <s v="RUSTIANI, SH"/>
    <s v="WIJI ASTUTI"/>
    <m/>
    <n v="2"/>
    <x v="0"/>
  </r>
  <r>
    <s v="00051/PID.B/TPKOR/2012/PN.JKT.PST"/>
    <n v="2"/>
    <n v="100000000"/>
    <n v="0.25"/>
    <n v="265122692"/>
    <n v="0.25"/>
    <s v="LIM WENDRA HALINGKAR"/>
    <d v="2012-08-27T00:00:00"/>
    <x v="1"/>
    <s v="Minutasi"/>
    <n v="106"/>
    <s v="PRIMAIR: Psl 2 (1) jo. pSL 18 (1) b UU No.31/1999 jo. UU No.20/2001 jo. Psl 55 (1) ke-1 KUHP  SUBSIDAIR: Psl.3 jo. Psl.18 (1) b UU No.31/1999 jo. UU No.20/2001 jo. Psl.55 (1) ke-1 KUHP "/>
    <n v="2"/>
    <s v="MENGADILI : _x000a_ _x000a_ Menyatakan, bahwa Terdakwa LIM WENDRA HALINGKAR tidak terbukti secara sah dan meyakinkan melakukan tindak pidana korupsi, sebagaimana dalam Dakwaan Primair; _x000a_ Membebaskan Terdakwa LIM WENDRA HALINGKAR dari Dakwaan Primair.  _x000a_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_x000a_ Menjatuhkan pidana oleh karenanya terhadap Terdakwa LIM WENDRA HALINGKAR BAHAR dengan pidana penjara selama  2  (dua)  tahun dan pidana denda sebesar Rp. 100. 000.000,- (seratus juta rupiah)  apabila denda tersebut tidak dibayar, diganti dengan pidana kurungan selama 3 (tiga) bulan; _x000a_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_x000a_ Menetapkan agar masa penahanan yang telah dijalankan, dikurangkan seluruhnya dari pidana yang dijatuhkan; _x000a_ Memerintahkan agar Terdakwa LIM WENDRA HALINGKAR tetap berada dalam tahanan;- _x000a_ Menetapkan  barang bukti berupa &quot;sebagaimana termuat dalam berkas putusan&quot; _x000a_ Membebankan biaya perkara kepada Terdakwa Rp.10.000,- (sepuluh ribu rupiah); _x000a_"/>
    <s v="Kamis, 07 Feb. 2013"/>
    <s v="Selasa, 11 Des. 2012"/>
    <s v="Suhartoyo, SH. MH."/>
    <s v="Anwar,SH."/>
    <s v="Ugo,SH."/>
    <m/>
    <m/>
    <s v="KARIR"/>
    <s v="ADHOC"/>
    <s v="ADHOC"/>
    <s v=""/>
    <s v=""/>
    <x v="0"/>
    <n v="1"/>
    <x v="0"/>
    <n v="0.66666666666666663"/>
    <n v="1"/>
    <s v="KUNTADI"/>
    <m/>
    <m/>
    <m/>
    <m/>
    <m/>
    <m/>
    <m/>
    <m/>
    <m/>
    <m/>
    <m/>
    <n v="1"/>
    <s v="FATONI, SH"/>
    <s v="HARTANTO, SH"/>
    <m/>
    <n v="2"/>
    <x v="0"/>
  </r>
  <r>
    <s v="00052/PID.B/TPKOR/2011/PN.JKT.PST"/>
    <n v="2"/>
    <n v="50000000"/>
    <n v="0.25"/>
    <n v="0"/>
    <n v="0"/>
    <s v="TIMAS GINTING"/>
    <d v="2011-10-07T00:00:00"/>
    <x v="0"/>
    <s v="Minutasi"/>
    <n v="143"/>
    <s v="KESATU :  Pasal 2 (1) jo. Pasal 18 UU Nomor 31 Tahun 1999 jo UU Nomor 20 Tahun 2001 jo. Pasal 55 (1) ke-1 KUHP KEDUA:  Pasal 3 jo Pasal 18 UU Nomor 31 Tahun 1999 jo. UU Nomor 20 Tahun 2001 jo. Pasal 55 (1) ke-1 KUHP "/>
    <n v="2"/>
    <s v="MENGADILI : _x000a_ 1. Menyatakan terdakwa terbukti bersalah melakukan tindak pidana korupsi dalam dakwaan kedua. _x000a_ 2. Menjatuhkan pidana terhadap terdakwa Drs. Timas Ginting pidana penjara 2 yahun dan denda Rp.50.000.000, subsidair 3 bulan. _x000a_ 3. Menetapkan masa penahanan yang dijalankan terdakwa dikurangi seluruhnya dari pidana yg dijatuhkan. _x000a_ 4. Memerintahkan terdakwa tetap ditahan. _x000a_ 5. Menyatakan barang bukti dipergunakan dalam perkara lain. _x000a_ 6. Membebankan terdakwa sebesar Rp.10.000."/>
    <s v="Rabu, 11 Apr. 2012"/>
    <s v="Senin, 27 Feb. 2012"/>
    <s v="HERDI AGUSTEN, SH.MHUM"/>
    <s v="EKA BUDHI PRIJANTA, SH.MH"/>
    <s v="SUJATMIKO, SH. MH"/>
    <s v="Slamet Subagyo,SH."/>
    <s v="SOFIALDI"/>
    <s v="KARIR"/>
    <s v="KARIR"/>
    <s v="KARIR"/>
    <s v="ADHOC"/>
    <s v="ADHOC"/>
    <x v="1"/>
    <n v="3"/>
    <x v="0"/>
    <n v="0.4"/>
    <n v="0"/>
    <s v="M. RONI SH."/>
    <m/>
    <m/>
    <m/>
    <m/>
    <m/>
    <m/>
    <m/>
    <m/>
    <m/>
    <m/>
    <m/>
    <n v="1"/>
    <s v="DJOKO SANTOSO, SH"/>
    <s v="FATONI, SH"/>
    <m/>
    <n v="2"/>
    <x v="0"/>
  </r>
  <r>
    <s v="00052/PID.B/TPKOR/2012/PN.JKT.PST"/>
    <n v="1"/>
    <n v="50000000"/>
    <n v="0.25"/>
    <n v="0"/>
    <n v="0"/>
    <s v="GONDO SUDJONO NOTOHADI SUSILO"/>
    <d v="2012-08-28T00:00:00"/>
    <x v="1"/>
    <s v="Minutasi"/>
    <n v="76"/>
    <s v="PRIMAIR: Psl.5 (1) huruf a UU No.31/1999 jo. UU No.20/2001 jo. Psl 55 (1) ke-1 KUHP SUBSIDAIR: Psl.13 UU No.31/1999 jo. UU No.20/2001 jo. Psl 55 (1) ke-1 KUHP"/>
    <n v="2"/>
    <s v="MENGADILI : _x000a_ 1. Menyatakan terdakwa Gondo Sudjono Notohadi Susilo terbukti secara sah dan meyakinkan bersalah melakukan tindak pdana korupsi secara bersama-sama. _x000a_ 2. Menjatuhkan pidana oleh karenanya terhadap terdakwa tersebut dengan pidana penjara selama 1 tahun dan denda Rp.50.000.000,- Apabila denda tidak dibayar diganti dengan pidana kurungan selama 3 bulan. _x000a_ 3. Memerintah terdakwa agar tetap berada dalam tahanan. _x000a_ 4. Menetapkan masa penahanan yang dijalani terdakwa dikurangkan sepenuhnya dari pidana yang dijatuhkan. _x000a_ 5. Menetapkan barang bukti No.1 s/d No.236 digunakan dalam perkara lain. _x000a_ 6. Membebankan biaya perkara kepada terdakwa Rp.10.000,- (sepuluh ribu rupiah)"/>
    <s v="Senin, 19 Nov. 2012"/>
    <s v="Senin, 12 Nov. 2012"/>
    <s v="GUSRIZAL"/>
    <s v="DR. MARSUDIN NAINGGOLAN, SH.MH"/>
    <s v="Slamet Subagyo,SH."/>
    <s v="I MADE HENDRA KUSUMA,S.H."/>
    <s v="JOKO SUBAGYO"/>
    <s v="KARIR"/>
    <s v="KARIR"/>
    <s v="ADHOC"/>
    <s v="ADHOC"/>
    <s v="ADHOC"/>
    <x v="1"/>
    <n v="2"/>
    <x v="2"/>
    <n v="0.6"/>
    <n v="1"/>
    <s v="SUPARDI"/>
    <m/>
    <m/>
    <m/>
    <m/>
    <m/>
    <m/>
    <m/>
    <m/>
    <m/>
    <m/>
    <m/>
    <n v="1"/>
    <s v="FATONI, SH"/>
    <m/>
    <m/>
    <n v="1"/>
    <x v="0"/>
  </r>
  <r>
    <s v="00053/PID.B/TPKOR/2011/PN.JKT.PST"/>
    <n v="1.8333333333333299"/>
    <n v="100000000"/>
    <n v="0"/>
    <n v="0"/>
    <n v="0"/>
    <s v="YUSRIZAL"/>
    <d v="2011-10-11T00:00:00"/>
    <x v="0"/>
    <s v="Minutasi"/>
    <n v="146"/>
    <s v="PERTAMA :  Pasal 2 (1) jo. Pasal 18 UU Nomor 31 Tahun 1999 jo. Pasal 20 Tahun 2001 jo. Pasal 55 (1) ke-1 KUHP jo. Pasal 65 (1) KUHP  KEDUA:  Pasal 3 jo. Pasal 18 UU Nomor 31 Tahun 1999 jo. UU Nomor 20 Tahun 2001 jo. Pasal 55 (1) ke-1 KUHP jo. Pasal 65 (1) KUHP"/>
    <n v="2"/>
    <s v="MENGADILI : _x000a_   _x000a_ 1. Menyatakan Terdakawa Ir. Yusrizal, Msi terbukti secara sah dan meyakinkan bersalah melakukan tindak pidana korupsi. _x000a_ 2. Menjatuhkan Pidana penjara 1 tahun 10 bulan _x000a_ 3. Menghukum terdakwa membayar denda Rp.100.000.000 _x000a_ 4. Menetapkan lamanya terdakwa ditahan dikurangkan sepenuhnya terhadap pidana penjara yangg dijatuhkan. _x000a_ 5. Memerintahkan terdakwa tetap dalam tahanan. _x000a_ 6. Menetapkan barang bukti dirampas untuk negara _x000a_ 7. Membebankan biaya perkara kepada terdakwa sebesar Rp.10.000,-."/>
    <s v="Selasa, 24 Apr. 2012"/>
    <s v="Senin, 05 Mar. 2012"/>
    <s v="EKA BUDHI PRIJANTA, SH.MH"/>
    <s v="HERDI AGUSTEN, SH.MHUM"/>
    <s v="SUJATMIKO, SH. MH"/>
    <s v="Anwar,SH."/>
    <s v="Ugo,SH."/>
    <s v="KARIR"/>
    <s v="KARIR"/>
    <s v="KARIR"/>
    <s v="ADHOC"/>
    <s v="ADHOC"/>
    <x v="1"/>
    <n v="3"/>
    <x v="0"/>
    <n v="0.4"/>
    <n v="0"/>
    <s v="Amril Rigo"/>
    <m/>
    <m/>
    <m/>
    <m/>
    <m/>
    <m/>
    <m/>
    <m/>
    <m/>
    <m/>
    <m/>
    <n v="1"/>
    <s v="ROMA SIALLAGAN, SH."/>
    <s v="WIJI ASTUTI"/>
    <m/>
    <n v="2"/>
    <x v="0"/>
  </r>
  <r>
    <s v="00053/PID.B/TPKOR/2012/PN.JKT.PST"/>
    <n v="2.5"/>
    <n v="50000000"/>
    <n v="0.25"/>
    <n v="0"/>
    <n v="0"/>
    <s v="YANI ANSORI"/>
    <d v="2012-08-28T00:00:00"/>
    <x v="1"/>
    <s v="Minutasi"/>
    <n v="76"/>
    <s v="PERTAMA: Psl.5 (1) huruf a UU No.31/1999 jo. UU No.20/2001 jo. Psl 55 (1) ke-1 KUHP. ATAU KEDUA: Psl.13 UU No.31/1999 jo. UU No.20/2001 jo. Psl 55 (1) ke-1 KUHP"/>
    <n v="2"/>
    <s v="MENGADILI : _x000a_ 1. Menyatakan terdakwa Yani Ansori terbukti secara sah dan meyakinkan bersalah melakukan tindak pidana korupsi secara bersama-sama sebagai perbuatan berlanjut. _x000a_ 2. Menjatuhkan pidana penjara selama 2 tahun 6 bulan dikurangi selama terdakwa berada dalam tahanan dengan perintah agar terdakwa tetap ditahan ditambah dengan pidana denda Rp.50.000.000,- subsidair 3 bulan kurungan. _x000a_ 3. Menyatakan agar terdakwa tetap berada dalam tahanan. _x000a_ 4. Memerintahkan masa penahan yang dijalani terdakwa dikurangkan sepenuhnya dari jumlah pidana yang dijatuhkan. _x000a_ 5. Memerintahkan barang bukti No.1 sampai dengan No.235 dipergunakan dalam perkara lain. _x000a_ 6. Menetapkan biaya perkara Rp.10.000,- dibebankan kepada terdakwa."/>
    <s v="Selasa, 20 Nov. 2012"/>
    <s v="Senin, 12 Nov. 2012"/>
    <s v="GUSRIZAL"/>
    <s v="DR. MARSUDIN NAINGGOLAN, SH.MH"/>
    <s v="Slamet Subagyo,SH."/>
    <s v="I MADE HENDRA KUSUMA,S.H."/>
    <s v="JOKO SUBAGYO"/>
    <s v="KARIR"/>
    <s v="KARIR"/>
    <s v="ADHOC"/>
    <s v="ADHOC"/>
    <s v="ADHOC"/>
    <x v="1"/>
    <n v="2"/>
    <x v="2"/>
    <n v="0.6"/>
    <n v="1"/>
    <s v="SUPARDI"/>
    <m/>
    <m/>
    <m/>
    <m/>
    <m/>
    <m/>
    <m/>
    <m/>
    <m/>
    <m/>
    <m/>
    <n v="1"/>
    <s v="FATONI, SH"/>
    <m/>
    <m/>
    <n v="1"/>
    <x v="0"/>
  </r>
  <r>
    <s v="00054/PID.B/TPKOR/2011/PN.JKT.PST"/>
    <n v="3"/>
    <n v="100000000"/>
    <n v="2"/>
    <n v="747718319"/>
    <n v="0"/>
    <s v="SYARIFUDDIN"/>
    <d v="2011-10-12T00:00:00"/>
    <x v="0"/>
    <s v="Minutasi"/>
    <n v="140"/>
    <s v="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
    <n v="5"/>
    <s v="MENGADILI : _x000a_   _x000a_ 1. Menyatakan Terdakawa terbukti secara sah dan meyakinkan bersalah melakukan tindak pidana korupsi. _x000a_ 2. Menjatuhkan Pidana penjara 3 tahun dan denda Rp.100.000.000, subsidair 2 tahun. _x000a_ 3. Menghukum terdakwa membayar uang pengganti Rp.747.718.319. _x000a_ 4. Menetapkan lamanya terdakwa ditahan dikurangkan sepenuhnya terhadap pidana penjara yangg dijatuhkan. _x000a_ 5. Memerintahkan terdakwa tetap dalam tahanan. _x000a_ 6. Menetapkan barang bukti terlampir dalam berkas perkara. _x000a_ 7. Membebankan biaya perkara kepada terdakwa sebesar Rp.10.000,-."/>
    <s v="Selasa, 08 Mei 2012"/>
    <s v="Rabu, 29 Feb. 2012"/>
    <s v="GUSRIZAL"/>
    <s v="Anwar,SH."/>
    <s v="Ugo,SH."/>
    <m/>
    <m/>
    <s v="KARIR"/>
    <s v="ADHOC"/>
    <s v="ADHOC"/>
    <s v=""/>
    <s v=""/>
    <x v="0"/>
    <n v="1"/>
    <x v="0"/>
    <n v="0.66666666666666663"/>
    <n v="1"/>
    <s v="Amril Rigo"/>
    <m/>
    <m/>
    <m/>
    <m/>
    <m/>
    <m/>
    <m/>
    <m/>
    <m/>
    <m/>
    <m/>
    <n v="1"/>
    <s v="SRI TASLIHIYAH, SH."/>
    <s v="TEUKU UMAR, SH. MH."/>
    <m/>
    <n v="2"/>
    <x v="0"/>
  </r>
  <r>
    <s v="00054/PID.B/TPKOR/2012/PN.JKT.PST"/>
    <n v="4.5"/>
    <n v="250000000"/>
    <n v="0.5"/>
    <n v="0"/>
    <n v="0"/>
    <s v="ANGELINA PATRICIA PINKAN SONDAKH"/>
    <d v="2012-08-29T00:00:00"/>
    <x v="1"/>
    <s v="Putusan PK"/>
    <n v="134"/>
    <s v="PERTAMA: Pasal 12 huruf a jo. Pasal 18 UU No.31/1999 jo. UU No.20/2001 jo. Pasal 64 (1) KUHP ATAU KEDUA : Pasal 5 (2) jo. Pasal 5 (1) huruf a jo. Pasal 18 UU No.31/1999 jo. UU No.20/2001 jo. Pasal 64 (1) KUHP ATAU KETIGA : Pasal 11 jo. Pasal 18 UU no.31/1999 jo. UU No.20/2001 jo. Pasal 64 (1) KUHP "/>
    <n v="3"/>
    <s v="MENGADILI : _x000a_ _x000a_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_x000a_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_x000a_ Menetapkan masa penahanan yang telah dijalani oleh Terdakwa dikurangkan seluruhnya dari pidana yang dijatuhkan. _x000a_ Menetapkan Terdakwa tetap dalam tahanan. _x000a_ Memerintahkan barang bukti berupa &quot;sebagaimana termuat dalam berkas putusan&quot; _x000a_ Membebankan kepada Terdakwa untuk membayar biaya perkara ini sebesar Rp. 10.000,- (sepuluh ribu rupiah). _x000a_"/>
    <s v="Kamis, 21 Feb. 2013"/>
    <s v="Kamis, 10 Jan. 2013"/>
    <s v="SUJATMIKO, SH. MH"/>
    <s v="DR. MARSUDIN NAINGGOLAN, SH.MH"/>
    <s v="AVIANTARA, SH. MHum."/>
    <s v="HENDRA YOSPIN,SH."/>
    <s v="ALEXANDER MARWATA, AK. SH. CFE."/>
    <s v="KARIR"/>
    <s v="KARIR"/>
    <s v="KARIR"/>
    <s v="ADHOC"/>
    <s v="ADHOC"/>
    <x v="1"/>
    <n v="3"/>
    <x v="0"/>
    <n v="0.4"/>
    <n v="0"/>
    <s v="AGUS SALIM"/>
    <m/>
    <m/>
    <m/>
    <m/>
    <m/>
    <m/>
    <m/>
    <m/>
    <m/>
    <m/>
    <m/>
    <n v="1"/>
    <s v="RUSTIANI, SH"/>
    <s v="TEUKU UMAR, SH. MH."/>
    <m/>
    <n v="2"/>
    <x v="0"/>
  </r>
  <r>
    <s v="00055/PID.B/TPKOR/2011/PN.JKT.PST"/>
    <n v="8"/>
    <n v="1000000000"/>
    <n v="0.41666666666666702"/>
    <n v="5833702598"/>
    <n v="0"/>
    <s v="FADIL KURNIAWAN"/>
    <d v="2011-10-13T00:00:00"/>
    <x v="0"/>
    <s v="Pengiriman Berkas PK"/>
    <n v="145"/>
    <s v="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
    <n v="4"/>
    <s v="MENGADILI : _x000a_   _x000a_ 1. Menyatakan Terdakawa Fadil Kurniawan terbukti secara sah dan meyakinkan bersalah melakukan tindak pidana korupsi serta tindak pidana pencucian uang. _x000a_ 2. Menjatuhkan Pidana penjara 8 tahun dan denda Rp.1.000.000.000, subsidair 5 bulan. _x000a_ 3. Menghukum terdakwa membayar uang pengganti Rp.5.833.702.598 _x000a_ 4. Menetapkan lamanya terdakwa ditahan dikurangkan sepenuhnya terhadap pidana penjara yangg dijatuhkan. _x000a_ 5. Memerintahkan terdakwa tetap dalam tahanan. _x000a_ 6. Menetapkan barang bukti No.1 s/d 45 dipergunakan dalam perkara lain _x000a_ 7. Membebankan biaya perkara kepada terdakwa sebesar Rp.10.000,-."/>
    <s v="Selasa, 10 Jul. 2012"/>
    <s v="Selasa, 06 Mar. 2012"/>
    <s v="Tatik Hadiyanti, SH. MH."/>
    <s v="Pangeran Napitupulu, SH. MH."/>
    <s v="I MADE HENDRA KUSUMA,S.H."/>
    <m/>
    <m/>
    <s v="KARIR"/>
    <s v="KARIR"/>
    <s v="ADHOC"/>
    <s v=""/>
    <s v=""/>
    <x v="0"/>
    <n v="2"/>
    <x v="1"/>
    <n v="0.33333333333333331"/>
    <n v="0"/>
    <s v="Amril Rigo"/>
    <m/>
    <m/>
    <m/>
    <m/>
    <m/>
    <m/>
    <m/>
    <m/>
    <m/>
    <m/>
    <m/>
    <n v="1"/>
    <s v="FATONI, SH"/>
    <s v="HARTANTO, SH"/>
    <m/>
    <n v="2"/>
    <x v="0"/>
  </r>
  <r>
    <s v="00055/PID.B/TPKOR/2012/PN.JKT.PST"/>
    <n v="6"/>
    <n v="300000000"/>
    <n v="0.5"/>
    <n v="0"/>
    <n v="0"/>
    <s v="BUDIJANTO KURNIAWAN ALIAS SETIA BUDHI HARTONO"/>
    <d v="2012-09-06T00:00:00"/>
    <x v="1"/>
    <s v="Minutasi"/>
    <n v="138"/>
    <s v="KESATU: Pasal 2 (1) jo. Pasal 18 UU No.31/1999 jo. UU No.20/2001  DAN KEDUA PRIMAIR: Pasal 3 (1) butir c UU No.25/2005 jo. UU No.15/2002 SUBSIDAIR: Pasal 6 (1) butir a UU No.25/2003 jo. UU No.15/2002 "/>
    <n v="3"/>
    <s v="MENGADILI : _x000a_   _x000a_ 1. Menyatakan Terdakwa Budijanto Kurniawan alias Stia Budi Hartono tidak terbukti secara sah dan bersalah melakukan tindak pidana korupsi. _x000a_ 2. Membebaskan terdakwa dari dakwaan kedua Primair dan Dakwaan kedua Subsidair tersebut. _x000a_ 3. Menyatakan terdakwa terbukti secara sah dan meyakinkan bersalah melakukan tindak pidana korupsi secara bersama-sama dalam dakwaan kesatu. _x000a_ 4. menjatuhkan pidana oleh karenanya terhadap terdakwa dengan pidana penjara selama 6 tahun dan denda Rp.300.000.000,- apabila tidak dibayar diganti dengan pidana kurungan selama 6 bulan. _x000a_ 5. menetapkan masa penahanan yang telah dijalani oleh terdakwa dikurungkan seluruhnya dari pidana yang dijatuhkan. _x000a_ 6. Memerintahkan terdakwa tetap berada dalam tehanan. _x000a_ 7. Menyatakan barang bukti berupa No.1 s/d 159 tetap terlampir dalam berkas perkara. _x000a_ 8. Membebani biaya perkara Rp.10.000 kepada terdakwa."/>
    <s v="Senin, 26 Agu. 2013"/>
    <s v="Selasa, 22 Jan. 2013"/>
    <s v="Tatik Hadiyanti, SH. MH."/>
    <s v="Slamet Subagyo,SH."/>
    <s v="SOFIALDI"/>
    <m/>
    <m/>
    <s v="KARIR"/>
    <s v="ADHOC"/>
    <s v="ADHOC"/>
    <s v=""/>
    <s v=""/>
    <x v="0"/>
    <n v="1"/>
    <x v="0"/>
    <n v="0.66666666666666663"/>
    <n v="1"/>
    <s v="LISBETH H."/>
    <m/>
    <m/>
    <m/>
    <m/>
    <m/>
    <m/>
    <m/>
    <m/>
    <m/>
    <m/>
    <m/>
    <n v="1"/>
    <s v="SUAEB. SH"/>
    <s v="WIDI ASTUTI, SH"/>
    <m/>
    <n v="2"/>
    <x v="0"/>
  </r>
  <r>
    <s v="00056/PID.B/TPKOR/2011/PN.JKT.PST"/>
    <n v="5"/>
    <n v="500000000"/>
    <n v="0"/>
    <n v="0"/>
    <n v="0"/>
    <s v="YOS RAUKE"/>
    <d v="2011-10-13T00:00:00"/>
    <x v="0"/>
    <s v="Minutasi"/>
    <n v="145"/>
    <s v="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
    <n v="4"/>
    <s v="MENGADILI : _x000a_   _x000a_ 1. Menyatakan Terdakawa Yos Rouke terbukti secara sah dan meyakinkan bersalah melakukan tindak pidana korupsi. _x000a_ 2. Menjatuhkan Pidana penjara 5 tahun dan denda Rp.500.000.000, subsidair 4 bulan. _x000a_ 3. Menyatakan terdakwa terbukti secara sah dan meyakinkan bersalah melakukan tindak pidana pencucian uang. _x000a_ 4. Membebaskan terdakwa dari dakwaan kedua pertama dan kedua kedua JPU. _x000a_ 5. Menetapkan lamanya terdakwa ditahan dikurangkan sepenuhnya terhadap pidana penjara yangg dijatuhkan. _x000a_ 6. Memerintahkan terdakwa tetap dalam tahanan. _x000a_ 7. Menetapkan barang bukti terlampir dalam berkas perkara. _x000a_ 8. Membebankan biaya perkara kepada terdakwa sebesar Rp.10.000,-."/>
    <s v="Jumat, 27 Apr. 2012"/>
    <s v="Selasa, 06 Mar. 2012"/>
    <s v="Tatik Hadiyanti, SH. MH."/>
    <s v="Pangeran Napitupulu, SH. MH."/>
    <s v="I MADE HENDRA KUSUMA,S.H."/>
    <m/>
    <m/>
    <s v="KARIR"/>
    <s v="KARIR"/>
    <s v="ADHOC"/>
    <s v=""/>
    <s v=""/>
    <x v="0"/>
    <n v="2"/>
    <x v="1"/>
    <n v="0.33333333333333331"/>
    <n v="0"/>
    <s v="Amril Rigo"/>
    <m/>
    <m/>
    <m/>
    <m/>
    <m/>
    <m/>
    <m/>
    <m/>
    <m/>
    <m/>
    <m/>
    <n v="1"/>
    <s v="FATONI, SH"/>
    <s v="HARTANTO, SH"/>
    <m/>
    <n v="2"/>
    <x v="0"/>
  </r>
  <r>
    <s v="00056/PID.B/TPKOR/2012/PN.JKT.PST"/>
    <n v="4"/>
    <n v="200000000"/>
    <n v="0.25"/>
    <n v="0"/>
    <n v="0"/>
    <s v="FIRMAN"/>
    <d v="2012-09-14T00:00:00"/>
    <x v="1"/>
    <s v="Pemberitahuan Putus Kasasi"/>
    <n v="136"/>
    <s v="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
    <n v="5"/>
    <s v="MENGADILI : _x000a_ _x000a_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_x000a_ Menjatuhkan pidana oleh karena itu kepada terdakwa  FIRMAN, SE.M.Si. , dengan pidana penjara selama 4 (empat) tahun dan denda sebesar Rp. 200.000.000,- (dua ratus juta rupiah) dengan ketentuan apabila denda tersebut tidak dibayar diganti dengan pidana kurungan selama 3 (tiga) bulan; _x000a_ Menetapkan masa penahanan yang telah dijalani terdakwa dikurangkan seluruhnya dari pidana yang dijatuhkan; _x000a_ Menetapkan terdakwa tetap ditahan; _x000a_ Menetapkan barang bukti berupa :&quot;sebagaimana termuat dalam berkas putusan&quot; _x000a_ Membebankan kepada terdakwa untuk membayar biaya perkara sebesar Rp. 10.000,- (sepuluh ribu rupiah);-- _x000a_"/>
    <s v="Senin, 11 Mar. 2013"/>
    <s v="Senin, 28 Jan. 2013"/>
    <s v="SUJATMIKO, SH. MH"/>
    <s v="ALEXANDER MARWATA, AK. SH. CFE."/>
    <s v="Slamet Subagyo,SH."/>
    <m/>
    <m/>
    <s v="KARIR"/>
    <s v="ADHOC"/>
    <s v="ADHOC"/>
    <s v=""/>
    <s v=""/>
    <x v="0"/>
    <n v="1"/>
    <x v="0"/>
    <n v="0.66666666666666663"/>
    <n v="1"/>
    <s v="NELLITA ARIANI"/>
    <m/>
    <m/>
    <m/>
    <m/>
    <m/>
    <m/>
    <m/>
    <m/>
    <m/>
    <m/>
    <m/>
    <n v="1"/>
    <s v="ROMA SIALLAGAN, SH."/>
    <s v="WIDI ASTUTI, SH"/>
    <m/>
    <n v="2"/>
    <x v="0"/>
  </r>
  <r>
    <s v="00057/PID.B/TPKOR/2011/PN.JKT.PST"/>
    <m/>
    <m/>
    <m/>
    <m/>
    <m/>
    <s v="ABDUL RACHMAN ANDIT"/>
    <d v="2011-10-13T00:00:00"/>
    <x v="0"/>
    <s v="Minutasi"/>
    <n v="145"/>
    <s v="PRIMAIR : Pasal 2 (1) jo. Pasal 18 UU Nomor 31 Tahun 1999 jo. Pasal 20 Tahun 2001 jo. Pasal 55 (1) ke-1 KUHP SUBSIDAIR:  Pasal 3 jo. Pasl 18 UU Nomor 31 Tahun 1999 jo. UU Nomor 20 Tahun 2001 jo. Pasal 55 (1) ke-1 KUHP "/>
    <n v="2"/>
    <s v="MENGADILI :"/>
    <s v="Rabu, 16 Mei 2012"/>
    <s v="Selasa, 06 Mar. 2012"/>
    <s v="Pangeran Napitupulu, SH. MH."/>
    <s v="DR. MARSUDIN NAINGGOLAN, SH.MH"/>
    <s v="HENDRA YOSPIN,SH."/>
    <m/>
    <m/>
    <s v="KARIR"/>
    <s v="KARIR"/>
    <s v="ADHOC"/>
    <s v=""/>
    <s v=""/>
    <x v="0"/>
    <n v="2"/>
    <x v="1"/>
    <n v="0.33333333333333331"/>
    <n v="0"/>
    <s v="M. RONI SH."/>
    <m/>
    <m/>
    <m/>
    <m/>
    <m/>
    <m/>
    <m/>
    <m/>
    <m/>
    <m/>
    <m/>
    <n v="1"/>
    <s v="WIDI ASTUTI, SH"/>
    <s v="WIJI ASTUTI"/>
    <m/>
    <n v="2"/>
    <x v="1"/>
  </r>
  <r>
    <s v="00057/PID.B/TPKOR/2012/PN.JKT.PST"/>
    <n v="4"/>
    <n v="200000000"/>
    <n v="0.25"/>
    <n v="0"/>
    <n v="0"/>
    <s v="SALMAN MAGHFIRON"/>
    <d v="2012-09-14T00:00:00"/>
    <x v="1"/>
    <s v="Pemberitahuan Putus Kasasi"/>
    <n v="136"/>
    <s v="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
    <n v="5"/>
    <s v="MENGADILI : _x000a_ _x000a_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_x000a_ Menjatuhkan pidana oleh karena itu kepada Terdakwa SALMAN MAGHFIRON, dengan pidana penjara selama 4 ( empat ) tahun  dan denda sebesar  Rp.200.000.000,- (dua ratus juta rupiah) dengan ketentuan apabila denda tersebut tidak dibayar diganti dengan pidana kurungan selama 3 ( tiga) bulan; _x000a_ Menetapkan masa penahanan yang telah dijalani Terdakwa dikurangkan seluruhnya dari pidana yang dijatuhkan ;   _x000a_ Menetapkan Terdakwa tetap ditahan ; _x000a_ Menetapkan barang bukti berupa : &quot;sebagaimana termuat dalam berkas putusan&quot; _x000a_ Membebankan kepada Terdakwa untuk membayar biaya perkara sebesar Rp. 10.000,- (sepuluh ribu rupiah) _x000a_"/>
    <s v="Senin, 04 Mar. 2013"/>
    <s v="Senin, 28 Jan. 2013"/>
    <s v="SUJATMIKO, SH. MH"/>
    <s v="ALEXANDER MARWATA, AK. SH. CFE."/>
    <s v="Slamet Subagyo,SH."/>
    <m/>
    <m/>
    <s v="KARIR"/>
    <s v="ADHOC"/>
    <s v="ADHOC"/>
    <s v=""/>
    <s v=""/>
    <x v="0"/>
    <n v="1"/>
    <x v="0"/>
    <n v="0.66666666666666663"/>
    <n v="1"/>
    <s v="NELLITA ARIANI"/>
    <m/>
    <m/>
    <m/>
    <m/>
    <m/>
    <m/>
    <m/>
    <m/>
    <m/>
    <m/>
    <m/>
    <n v="1"/>
    <s v="ROMA SIALLAGAN, SH."/>
    <s v="WIDI ASTUTI, SH"/>
    <m/>
    <n v="2"/>
    <x v="0"/>
  </r>
  <r>
    <s v="00058/PID.B/TPKOR/2011/PN.JKT.PST"/>
    <n v="6"/>
    <n v="250000000"/>
    <n v="0.25"/>
    <n v="13182499200"/>
    <n v="1"/>
    <s v="RIDWAN SANJAYA"/>
    <d v="2011-10-20T00:00:00"/>
    <x v="0"/>
    <s v="Putusan PK"/>
    <n v="138"/>
    <s v="PRIMAIR : Pasal 2 (1) jo. Pasal 18 UU Nomor 31 Tahun 1999 jo. UU Nomor 20 Tahun 2001 jo. Pasal 55 (1) ke-1 KUHPidana.   SUBSIDAIR : Pasal 3 jo. Pasal 18 UU  Nomor 31 Tahun 1999 jo. UU Nomor 20 Tahun 2001 jo. Pasal 55 (1) ke-1 KUHPidana "/>
    <n v="2"/>
    <s v="MENGADILI : _x000a_ _x000a_ Menyatakan Terdakwa M. Ridwan Sanjaya terbukti secara sah dan meyakinkan bersalah melakukan tindak pidana korupsi secara bersama-sama, _x000a_ Menjatuhkan pidana oleh karenanya terhadap Terdakwa M. Ridwan Sanjaya dengan pidana penjara selama 6 (enam) tahun dan pidana denda sebesar Rp. 250.000.000,- (dua ratus lima puluh juta rupiah) apabila denda tersebut tidak dibayar, diganti dengan pidana kurungan selama 3 (tiga) bulan. _x000a_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_x000a_ Menetapkan agar masa penahanan yang telah dijalani terdakwa dikurangkan seluruhnya dari pidana yang dijatuhkan. _x000a_ Menetapkan Terdakwa tetap ditahan. _x000a_ Menetapkan agar barang bukti, berupa &quot;sebagaimana dalam berkas putusan&quot; _x000a_ Menetapkan agar Terdakwa M. Ridwan Sanjaya membayar biaya perkara sebesar Rp. 10.000,- ( sepuluh ribu rupiah ) _x000a_"/>
    <s v="Rabu, 25 Apr. 2012"/>
    <s v="Selasa, 06 Mar. 2012"/>
    <s v="GUSRIZAL"/>
    <s v="Tatik Hadiyanti, SH. MH."/>
    <s v="SOFIALDI"/>
    <s v="Ugo,SH."/>
    <s v="MIEN TRISNAWATI"/>
    <s v="KARIR"/>
    <s v="KARIR"/>
    <s v="ADHOC"/>
    <s v="ADHOC"/>
    <s v="KARIR"/>
    <x v="1"/>
    <n v="3"/>
    <x v="0"/>
    <n v="0.4"/>
    <n v="0"/>
    <s v="K.MS. RONI"/>
    <m/>
    <m/>
    <m/>
    <m/>
    <m/>
    <m/>
    <m/>
    <m/>
    <m/>
    <m/>
    <m/>
    <n v="1"/>
    <s v="RUSTIANI, SH"/>
    <s v="SRI TASLIHIYAH, SH."/>
    <m/>
    <n v="2"/>
    <x v="0"/>
  </r>
  <r>
    <s v="00058/PID.B/TPKOR/2012/PN.JKT.PST"/>
    <n v="1.5"/>
    <n v="150000000"/>
    <n v="0.25"/>
    <n v="726000000"/>
    <n v="0.5"/>
    <s v="MOERWANTO SOEPRAPTO"/>
    <d v="2012-09-17T00:00:00"/>
    <x v="1"/>
    <s v="Pemberitahuan Putus Kasasi"/>
    <n v="115"/>
    <s v="PRIMAIR: Pasal 2 (1) jo. Pasal 18 UU No.31/1999 jo. UU No.20/2001 jo. Pasal 55 (1) ke-1 jo. Pasal 64 (1) KUHP SUBSIDAIR: PAsal 3 jo. Pasal 18 UU No.31/1999 jo. UU No.20/2001 jo. Pasal 55 (1) ke-1 jo. Pasal 64 (1) KUHP "/>
    <n v="2"/>
    <s v="MENGADILI : _x000a_ _x000a_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_x000a_ Membebaskan Terdakwa H. MOERWANTO SOEPRAPTO oleh karena itu dari dakwaan Primair  tersebut;  _x000a_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_x000a_ Menjatuhkan pidana terhadap terdakwa H. MOERWANTO SOEPRAPTO, SH berupa pidana penjara selama   1(satu)   tahun dan 6(enam)  bulan ;  _x000a_ Menjatuhkan denda kepada Terdakwa sebesar Rp, 150.000.000,-(seratus lima puluh juta rupiah)  dengan ketentuan apabila denda tersebut tidak dibayar diganti dengan pidana kurungan selama  3 (tiga) bulan ;  _x000a_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_x000a_ Menetapkan masa penahanan yang telah dijalani oleh Terdakwa dikurangkan segenapnya  dari pidana yang dijatuhkan.  _x000a_ Memerintahkan terdakwa tetap berada dalam tahanan Kota ;  _x000a_ Menyatakan barang bukti berupa &quot;sebagaimana termuat dalam berkas putusan&quot; _x000a_ Membebankan kepada  terdakwa   untuk   membayar biaya perkara sebesar Rp.10.000,-  ( Sepuluh ribu rupiah) _x000a_"/>
    <s v="Jumat, 18 Jan. 2013"/>
    <s v="Kamis, 10 Jan. 2013"/>
    <s v="DR. MARSUDIN NAINGGOLAN, SH.MH"/>
    <s v="AVIANTARA, SH. MHum."/>
    <s v="ANNAS MUSTAQIM, SH. MHum."/>
    <s v="HENDRA YOSPIN,SH."/>
    <s v="ALEXANDER MARWATA, AK. SH. CFE."/>
    <s v="KARIR"/>
    <s v="KARIR"/>
    <s v="KARIR"/>
    <s v="ADHOC"/>
    <s v="ADHOC"/>
    <x v="1"/>
    <n v="3"/>
    <x v="0"/>
    <n v="0.4"/>
    <n v="0"/>
    <s v="FATONI HATAM"/>
    <m/>
    <m/>
    <m/>
    <m/>
    <m/>
    <m/>
    <m/>
    <m/>
    <m/>
    <m/>
    <m/>
    <n v="1"/>
    <s v="ROMA SIALLAGAN, SH."/>
    <s v="SUAEB. SH"/>
    <m/>
    <n v="2"/>
    <x v="0"/>
  </r>
  <r>
    <s v="00059/PID.B/TPKOR/2011/PN.JKT.PST"/>
    <n v="9"/>
    <n v="1000000000"/>
    <n v="0.5"/>
    <n v="2965600000"/>
    <n v="1"/>
    <s v="RACHMAN HAKIM"/>
    <d v="2011-10-26T00:00:00"/>
    <x v="0"/>
    <s v="Minutasi"/>
    <n v="155"/>
    <s v="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
    <n v="4"/>
    <s v="1. Menyatakan Terdakwa IR. RACHMAN HAKIM, MBA terbukti secara sah dan_x000a_meyakinkan bersalah melakukan Tindak Pidana Korupsi secara bersama- sama sebagai perbuatan berlanjut sebagaimana Dakwaan Ke-satu Primer dan melakukan Tindak Pidana Pencucian Uang secara bersama-sama_x000a_sebagai perbuatan berlanjut sebagaimana Dakwaan Ke-Dua Primair Surat_x000a_Dakwaan perkara ini;_x000a_2. Menjatuhkan pidana oleh karenanya terhadap Terdakwa IR. RACHMAN_x000a_HAKIM, MBA, dengan pidana penjara selama 9 (sembilan) tahun dan pidana_x000a_denda sebesar Rp1.000.000.000,00 (satu miliar rupiah) dengan ketentuan_x000a_apabila denda tersebut tidak dibayar maka diganti dengan pidana kurungan_x000a_selama 6 (enam) bulan ;_x000a_3. Menghukum Terdakwa IR. RACHMAN HAKIM, MBA untuk membayar uang_x000a_pengganti Rp 2. 695.600.000,- (dua miliar enam ratus sembilan puluh lima_x000a_juta enam ratus ribu rupiah) selambat-lambatnya satu bulan setelah putusan_x000a_ini memperoleh kekuatan hukum tetap, dengan ketentuan apabila setelah_x000a_lewatnya waktu tersebut Terdakwa tidak membayar uang pengganti tersebut_x000a_maka harta kekayaannya disita dan dilelang untuk memenuhi pembayaran_x000a_uang pengganti dimaksud, dan apabila Terdakwa tetap tidak memenuhi_x000a_pembayaran uang pengganti tersebut, maka Terdakwa dipidana penjara_x000a_selama 1 (satu) tahun ;_x000a_4. Memerintahkan masa penahanan yang telah dijalani Terdakwa dikurangkan_x000a_seluruhnya dari pidana yang dijatuhkan ;_x000a_5. Memerintahkan Terdakwa tetap berada dalam tahanan;_x000a_6. Menetapkan terhadap barang bukti :_x000a_A. Barang bukti sebagaimana No. Urut 1 s/d 5, 8, 9, 12.2 s/d 12.6, 12.9_x000a_s/d 12.15, 14, 15, 20, 21.a s/d 21.c, 21.i s/d 21.n, 22 s/d 24, berupa :_x000a_1. 1 (satu) buah Blackberry Pearl warna merah hitam IMEI 351974._x000a_04.273845.1;_x000a_2. a. 1 (satu) buah Blackberry Pearl warna merah hitam IMEI_x000a_351974.04.049821.5;_x000a_b. 1 (satu) buah Nokia C5-00 warna putih IMEI_x000a_353757/04/702988/7._x000a_3. a. Advis Deposito berjangka Bank Mega sejumlah 4 (empat)_x000a_lembar atas nama Pemkab Batu Bara jalan Perdagangan No. 9_x000a_A Lima Puluh Kabupaten Batu Bara Sumatera Utara masing- masing sebagai berikut :_x000a_1.Nomor : 79961 Nomor Rekening : 01-150-00-30-004130 nilai_x000a_nominal Rp. 20.000.000.000,-. 2.Nomor : 80178 Nomor Rekening : 01-150-00-30-004912 nilai_x000a_nominal Rp. 10.000.000.000,-"/>
    <s v="Selasa, 22 Mei 2012"/>
    <s v="Kamis, 29 Mar. 2012"/>
    <s v="Tatik Hadiyanti, SH. MH."/>
    <s v="Pangeran Napitupulu, SH. MH."/>
    <s v="I MADE HENDRA KUSUMA,S.H."/>
    <m/>
    <m/>
    <s v="KARIR"/>
    <s v="KARIR"/>
    <s v="ADHOC"/>
    <s v=""/>
    <s v=""/>
    <x v="0"/>
    <n v="2"/>
    <x v="1"/>
    <n v="0.33333333333333331"/>
    <n v="0"/>
    <s v="Amril Rigo"/>
    <m/>
    <m/>
    <m/>
    <m/>
    <m/>
    <m/>
    <m/>
    <m/>
    <m/>
    <m/>
    <m/>
    <n v="1"/>
    <s v="ROMA SIALLAGAN, SH."/>
    <s v="RUSTIANI, SH"/>
    <m/>
    <n v="2"/>
    <x v="0"/>
  </r>
  <r>
    <s v="00059/PID.B/TPKOR/2012/PN.JKT.PST"/>
    <n v="9"/>
    <n v="300000000"/>
    <n v="0.5"/>
    <n v="1030000000"/>
    <n v="0.5"/>
    <s v="JACOB PURWONO"/>
    <d v="2012-09-19T00:00:00"/>
    <x v="1"/>
    <s v="Minutasi"/>
    <n v="140"/>
    <s v="PRIMAIR: Pasal 2 (1) jo. Pasal 18 UU No.31/1999 jo. UU No.20/2001 jo. Pasal 55 (1) ke-1 jo. Pasal 65 (1) KUHP SUBSIDAIR : Pasal 3 jo. Pasal 18 UU No.31/1999 jo. UU No.20/2001 jo. Pasal 55 (1) ke-1 ko. Pasal 65 (1) KUHP "/>
    <n v="2"/>
    <s v="M  E  N  G  A  D  I  L  I    : _x000a_ _x000a_ Menyatakan  Terdakwa   I Ir. JACOB PURWONO, M.S.E.E  dan  Terdakwa II Ir. KOSASIH ABBAS  tidak terbukti secara sah dan meyakinkan bersalah melakukan Tindak Pidana Korupsi sebagaimana dimaksud dalam Dakwaan Primer Surat Dakwaan perkara ini; _x000a_ Membebaskan oleh karenanya  Terdakwa   I Ir. JACOB PURWONO, M.S.E.E  dan  Terdakwa II Ir. KOSASIH ABBAS  dari Dakwaan Primer Surat Dakwaan tersebut; _x000a_ Menyatakan  Terdakwa   I Ir. JACOB PURWONO, M.S.E.E  dan  Terdakwa II Ir. KOSASIH ABBAS  terbukti secara sah  dan meyakinkan bersalah melakukan ?Tindak Pidana Korupsi secara bersama-sama sebagai perbuatan perbarengan? sebagaimana dimaksud dalam Dakwaan Subsider Surat Dakwaan Perkara ini ; _x000a_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_x000a_ _x000a_   _x000a_ _x000a_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_x000a_ Memerintahkan Para Terdakwa tetap berada dalam tahanan ; _x000a_ Memerintahkan masa penahanan yang telah dijalani Para Terdakwa dikurangkan seluruhnya dari pidana yang dijatuhkan ;  _x000a_ Memerintahkan perampasan untuk negara atas barang bergerak berupa uan. _x000a_ Memerintahkan barang bukti terlampir dalam berkas perkara. _x000a_ Membebankan biaya perkara kepada para Terdakwa masing-masing sebesar Rp 10.000,-  (sepuluh ribu rupiah) ; _x000a_"/>
    <s v="Senin, 25 Mar. 2013"/>
    <s v="Rabu, 06 Feb. 2013"/>
    <s v="SUJATMIKO, SH. MH"/>
    <s v="AVIANTARA, SH. MHum."/>
    <s v="ANNAS MUSTAQIM, SH. MHum."/>
    <s v="I MADE HENDRA KUSUMA,S.H."/>
    <s v="JOKO SUBAGYO"/>
    <s v="KARIR"/>
    <s v="KARIR"/>
    <s v="KARIR"/>
    <s v="ADHOC"/>
    <s v="ADHOC"/>
    <x v="1"/>
    <n v="3"/>
    <x v="0"/>
    <n v="0.4"/>
    <n v="0"/>
    <s v="MUHIBUDDIN"/>
    <m/>
    <m/>
    <m/>
    <m/>
    <m/>
    <m/>
    <m/>
    <m/>
    <m/>
    <m/>
    <m/>
    <n v="1"/>
    <s v="RUSTIANI, SH"/>
    <s v="SUAEB. SH"/>
    <m/>
    <n v="2"/>
    <x v="0"/>
  </r>
  <r>
    <s v="00059/PID.B/TPKOR/2012/PN.JKT.PST"/>
    <n v="4"/>
    <n v="150000000"/>
    <n v="0.25"/>
    <n v="550000000"/>
    <n v="0.25"/>
    <s v="KOSASIH ABBAS"/>
    <d v="2012-09-19T00:00:00"/>
    <x v="1"/>
    <s v="Minutasi"/>
    <n v="140"/>
    <s v="PRIMAIR: Pasal 2 (1) jo. Pasal 18 UU No.31/1999 jo. UU No.20/2001 jo. Pasal 55 (1) ke-1 jo. Pasal 65 (1) KUHP SUBSIDAIR : Pasal 3 jo. Pasal 18 UU No.31/1999 jo. UU No.20/2001 jo. Pasal 55 (1) ke-1 ko. Pasal 65 (1) KUHP "/>
    <n v="2"/>
    <s v="M  E  N  G  A  D  I  L  I    : _x000a_ _x000a_ Menyatakan  Terdakwa   I Ir. JACOB PURWONO, M.S.E.E  dan  Terdakwa II Ir. KOSASIH ABBAS  tidak terbukti secara sah dan meyakinkan bersalah melakukan Tindak Pidana Korupsi sebagaimana dimaksud dalam Dakwaan Primer Surat Dakwaan perkara ini; _x000a_ Membebaskan oleh karenanya  Terdakwa   I Ir. JACOB PURWONO, M.S.E.E  dan  Terdakwa II Ir. KOSASIH ABBAS  dari Dakwaan Primer Surat Dakwaan tersebut; _x000a_ Menyatakan  Terdakwa   I Ir. JACOB PURWONO, M.S.E.E  dan  Terdakwa II Ir. KOSASIH ABBAS  terbukti secara sah  dan meyakinkan bersalah melakukan ?Tindak Pidana Korupsi secara bersama-sama sebagai perbuatan perbarengan? sebagaimana dimaksud dalam Dakwaan Subsider Surat Dakwaan Perkara ini ; _x000a_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_x000a_ _x000a_   _x000a_ _x000a_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_x000a_ Memerintahkan Para Terdakwa tetap berada dalam tahanan ; _x000a_ Memerintahkan masa penahanan yang telah dijalani Para Terdakwa dikurangkan seluruhnya dari pidana yang dijatuhkan ;  _x000a_ Memerintahkan perampasan untuk negara atas barang bergerak berupa uan. _x000a_ Memerintahkan barang bukti terlampir dalam berkas perkara. _x000a_ Membebankan biaya perkara kepada para Terdakwa masing-masing sebesar Rp 10.000,-  (sepuluh ribu rupiah) ; _x000a_"/>
    <s v="Senin, 25 Mar. 2013"/>
    <s v="Rabu, 06 Feb. 2013"/>
    <s v="SUJATMIKO, SH. MH"/>
    <s v="AVIANTARA, SH. MHum."/>
    <s v="ANNAS MUSTAQIM, SH. MHum."/>
    <s v="I MADE HENDRA KUSUMA,S.H."/>
    <s v="JOKO SUBAGYO"/>
    <s v="KARIR"/>
    <s v="KARIR"/>
    <s v="KARIR"/>
    <s v="ADHOC"/>
    <s v="ADHOC"/>
    <x v="1"/>
    <n v="3"/>
    <x v="0"/>
    <n v="0.4"/>
    <n v="0"/>
    <s v="MUHIBUDDIN"/>
    <m/>
    <m/>
    <m/>
    <m/>
    <m/>
    <m/>
    <m/>
    <m/>
    <m/>
    <m/>
    <m/>
    <n v="1"/>
    <s v="RUSTIANI, SH"/>
    <s v="SUAEB. SH"/>
    <m/>
    <n v="2"/>
    <x v="0"/>
  </r>
  <r>
    <s v="00060/PID.B/TPKOR/2011/PN.JKT.PST"/>
    <n v="2.5"/>
    <n v="50000000"/>
    <n v="0.16666666666666699"/>
    <n v="0"/>
    <n v="0"/>
    <s v="FUHUWUSA LAIA"/>
    <d v="2011-10-28T00:00:00"/>
    <x v="0"/>
    <s v="Minutasi"/>
    <n v="136"/>
    <s v="KESATU : Pasal 5 (1) huruf a UU Nomor 31 Tahun 1999 jo. UU Nomor 20 Tahun 2001.   KEDUA : Pasal 13 UU Nomor 31 Tahun 1999 jo. UU Nomor 20 Tahun 2001 "/>
    <n v="2"/>
    <s v="MENGADILI : _x000a_   _x000a_ 1. Menyatakan Terdakwa terbukti secara sah dan meyakinkan bersalah melakukan tindak pidana korupsi secara bersama-sama. _x000a_ 2. Menjatuhkan pidana dengan pidana penjara selama 2 (dua) tahun dan 6 (enam) bulan dan denda Rp.50.000.000,- (lima puluh juta rupiah), apabila denda tidak dibayar maka diganti pidana kurungan selama 2 (dua) bulan. _x000a_ 3. Menetapkan masa penahanan yang telah dijalankan terdakwa dikurangkan sepenuhnya dari jumlah pidana yang dijatuhkan. _x000a_ 4. Menetapkan agar Terdakwa tetap berada dalam tahanan. _x000a_ 5. Memerintahkan barang bukti tetap berada dalam berkas perkara. _x000a_ 6. Membebankan terdakwa membayar biaya perkara Rp.10.000,- (sepuluh ribu rupiah)"/>
    <s v="Selasa, 15 Mei 2012"/>
    <s v="Senin, 12 Mar. 2012"/>
    <s v="Pangeran Napitupulu, SH. MH."/>
    <s v="Tatik Hadiyanti, SH. MH."/>
    <s v="DR. MARSUDIN NAINGGOLAN, SH.MH"/>
    <s v="Anwar,SH."/>
    <s v="Ugo,SH."/>
    <s v="KARIR"/>
    <s v="KARIR"/>
    <s v="KARIR"/>
    <s v="ADHOC"/>
    <s v="ADHOC"/>
    <x v="1"/>
    <n v="3"/>
    <x v="0"/>
    <n v="0.4"/>
    <n v="0"/>
    <s v="I Kadek W."/>
    <m/>
    <m/>
    <m/>
    <m/>
    <m/>
    <m/>
    <m/>
    <m/>
    <m/>
    <m/>
    <m/>
    <n v="1"/>
    <s v="ROMA SIALLAGAN, SH."/>
    <s v="RUSTIANI, SH"/>
    <m/>
    <n v="2"/>
    <x v="0"/>
  </r>
  <r>
    <s v="00060/PID.B/TPKOR/2012/PN.JKT.PST"/>
    <n v="2"/>
    <n v="100000000"/>
    <n v="0.25"/>
    <n v="0"/>
    <n v="0"/>
    <s v="JOHNY BASUKI"/>
    <d v="2012-09-27T00:00:00"/>
    <x v="1"/>
    <s v="Minutasi"/>
    <n v="144"/>
    <s v="PRIMAIR: Pasal 2 (1) jo Pasal 18 UU No.31/1999 jo. UU No.20/2001 jo. Pasal 55 (1) ke-1 KUHP SUBSIDAIR: Pasal 3 jo. Pasal 18 UU No.31/1999 jo. UU No.20/2001 jo. Pasal 55 (1) ke-1 KUHP LEBIH SUBSIDAIR: Pasal 5 (1) huruf a UU NO.20/2001 jo. UU No.31/1999 jo. Pasal 55 (1) ke-1 KUHP "/>
    <n v="3"/>
    <s v="MEGADILI : _x000a_   _x000a_ 1. Menytakan Terdakwa Johny Basuki tidak terbukti bersaslah melakukan tindak pidana sebagaimana dalam Dakwaan Primair maupun Subsidair. _x000a_ 2. Membebaskan terdakwa dari dakwaan primair maupun subsidair tersebut. _x000a_ 3. Menyatakan terdakwa terbukti secara sah dan meyakinkan bersalah melakukan tindak pidana korupsi sebagaimana Pasal 5 ayat (1) huruf a UU No.31/1999 jo UU.No.20/2001 jo Pasal 55 ayat (1) ke-1 KUHP. _x000a_ 4. Menjatuhkan pidana penjara selama 2 tahun dan denda Rp.100.000.000,- apabila denda tidak dibayar diganti pidana kurungan selama 3 bulan. _x000a_ 5. Menetapkan masa penahananan yang telah dijalani terdskwa dikurangkan seluruhnya dari pidana yang dijatuhkan. _x000a_ 6. memerintahkan terdakwa tetap ditahan. _x000a_ 7. Menetapkan baarang bukti dipergunakan dalam perkara lain. _x000a_ 8. membebankan terdakwa membayar biaya perkara Rp.10.000,-"/>
    <s v="Rabu, 15 Jan. 2014"/>
    <s v="Senin, 18 Feb. 2013"/>
    <s v="SUJATMIKO, SH. MH"/>
    <s v="AVIANTARA, SH. MHum."/>
    <s v="Slamet Subagyo,SH."/>
    <s v="SOFIALDI"/>
    <s v="ALEXANDER MARWATA, AK. SH. CFE."/>
    <s v="KARIR"/>
    <s v="KARIR"/>
    <s v="ADHOC"/>
    <s v="ADHOC"/>
    <s v="ADHOC"/>
    <x v="1"/>
    <n v="2"/>
    <x v="2"/>
    <n v="0.6"/>
    <n v="1"/>
    <s v="SUHARDI"/>
    <m/>
    <m/>
    <m/>
    <m/>
    <m/>
    <m/>
    <m/>
    <m/>
    <m/>
    <m/>
    <m/>
    <n v="1"/>
    <s v="FATONI, SH"/>
    <s v="HARTANTO, SH"/>
    <m/>
    <n v="2"/>
    <x v="0"/>
  </r>
  <r>
    <s v="00061/PID.B/TPKOR/2011/PN.JKT.PST"/>
    <n v="1.5"/>
    <n v="500000000"/>
    <n v="0.25"/>
    <n v="0"/>
    <n v="0"/>
    <s v="IJON PURBA"/>
    <d v="2011-11-02T00:00:00"/>
    <x v="0"/>
    <s v="Minutasi"/>
    <n v="288"/>
    <s v="PRIMAIR : Pasal 2 (1) jo. Pasal 18 UU Nomor 31 Tahun 1999 jo. UU Nomor 20 Tahun 2001.   SUBSIDAIR : Pasal 3 jo. Pasal 18 UU Nomor 31 Tahun 1999 jo. UU Nomor 20 Tahun 2001 "/>
    <n v="2"/>
    <s v="MENGADILI : _x000a_   _x000a_ 1. Menyatakan Terdakawa Drs. Ijon Purba tidak terbukti secara sah dan meyakinkan bersalah melakukan tindak pidana korupsi. _x000a_ 2. Membebaskan terdakwa dari dakwaan Primair. _x000a_ 3. Menyatakan terdakwa terbukti sah dan meyakinkan bersalah melakukan tindak pidana korupsi sebagimana dalam dakwaan Subsidair _x000a_ 4. Menjatuhkan Pidana penjara 1 tahun 6 bulan dan denda Rp.50.000.000, subsidair 3 bulan. _x000a_ 5. Memerintahkan terdakwa tetap dalam tahanan. _x000a_ 6. Menetapkan barang bukti terlampir dalam berkas perkara. _x000a_ 7. Membebankan biaya perkara kepada terdakwa sebesar Rp.10.000,-."/>
    <s v="Rabu, 26 Sep. 2012"/>
    <s v="Kamis, 16 Agu. 2012"/>
    <s v="GUSRIZAL"/>
    <s v="TITIK TEJANINGSIH"/>
    <s v="Ugo,SH."/>
    <m/>
    <m/>
    <s v="KARIR"/>
    <s v="KARIR"/>
    <s v="ADHOC"/>
    <s v=""/>
    <s v=""/>
    <x v="0"/>
    <n v="2"/>
    <x v="1"/>
    <n v="0.33333333333333331"/>
    <n v="0"/>
    <s v="IMMANUEL RICHENDRY"/>
    <m/>
    <m/>
    <m/>
    <m/>
    <m/>
    <m/>
    <m/>
    <m/>
    <m/>
    <m/>
    <m/>
    <n v="1"/>
    <s v="WIDI ASTUTI, SH"/>
    <s v="WIJI ASTUTI"/>
    <m/>
    <n v="2"/>
    <x v="0"/>
  </r>
  <r>
    <s v="00061/PID.B/TPKOR/2012/PN.JKT.PST"/>
    <n v="6"/>
    <n v="500000000"/>
    <n v="0.5"/>
    <n v="0"/>
    <n v="0"/>
    <s v="HERLY ISDIHARSONO"/>
    <d v="2012-09-27T00:00:00"/>
    <x v="1"/>
    <s v="Minutasi"/>
    <n v="144"/>
    <s v="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
    <n v="6"/>
    <s v="_x000a_ Menyatakan Terdakwa  HERLY ISDIHARSONO, SE. MM.   tersebut tidak terbukti bersalah melakukan tindak pidana sebagaimana dalam dakwaan Kesatu Primair maupun Kesatu Subsidiair ;------------------------ _x000a_ Membebaskan Terdakwa dari dakwaan Kesatu Primair maupun Kesatu Subsidiair tersebut ;--------------------------------------------------------------------- _x000a_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_x000a_ Menjatuhkan pidana oleh karena itu kepada Terdakwa  HERLY ISDIHARSONO, SE. MM. , dengan pidana penjara selama  6   (enam)  tahun  dan denda sebesar  Rp. 500.000.000,- (lima ratus juta rupiah) dengan ketentuan apabila  denda tersebut tidak dibayar diganti dengan  pidana  kurungan selama 6 (enam) bulan ;------------------------------------- _x000a_ Menetapkan masa penahanan yang telah dijalani Terdakwa dikurangkan seluruhnya dari pidana yang dijatuhkan ;  ------------------- _x000a_ Menetapkan Terdakwa tetap ditahan ;-------------------------------------------- _x000a_ Menetapkan barang bukti terlampir dalam berkas putusan :------------------------------------------------- _x000a_ Membebankan kepada Terdakwa untuk membayar biaya perkara pada kedua tingkat pengadilan yang pada tingkat banding sebanyak Rp. 2.500,- (dua ribu lima ratus rupiah);----------------------------------------------------------------- _x000a_"/>
    <s v="Rabu, 13 Mar. 2013"/>
    <s v="Senin, 18 Feb. 2013"/>
    <s v="SUJATMIKO, SH. MH"/>
    <s v="ANNAS MUSTAQIM, SH. MHum."/>
    <s v="Slamet Subagyo,SH."/>
    <s v="SOFIALDI"/>
    <s v="ALEXANDER MARWATA, AK. SH. CFE."/>
    <s v="KARIR"/>
    <s v="KARIR"/>
    <s v="ADHOC"/>
    <s v="ADHOC"/>
    <s v="ADHOC"/>
    <x v="1"/>
    <n v="2"/>
    <x v="2"/>
    <n v="0.6"/>
    <n v="1"/>
    <s v="IMMANUEL RICHENDRY"/>
    <m/>
    <m/>
    <m/>
    <m/>
    <m/>
    <m/>
    <m/>
    <m/>
    <m/>
    <m/>
    <m/>
    <n v="1"/>
    <s v="TEUKU UMAR, SH. MH."/>
    <s v="WIJI ASTUTI"/>
    <m/>
    <n v="2"/>
    <x v="0"/>
  </r>
  <r>
    <s v="00062/PID.B/TPKOR/2011/PN.JKT.PST"/>
    <n v="3"/>
    <n v="150000000"/>
    <n v="0.16666666666666699"/>
    <n v="0"/>
    <n v="0"/>
    <s v="AHMAD SUMARDI"/>
    <d v="2011-11-02T00:00:00"/>
    <x v="0"/>
    <s v="Minutasi"/>
    <n v="195"/>
    <s v="KESATU : Pasal 12 huruf (e) UU Nomor 20 Tahun 2001 jo. UU Nomor 31 Tahun 1999 jo. Pasal 18 UU Nomor 31 Tahun 1999 jo. UU Nomor 20 Tahun 2001.   KEDUA : Pasal 8 UU Nomor 20 Tahun 2001 jo. UU Nomor 31 Tahun 1999 jo. Pasal 18 UU Nomor 31 Tahun 1999 jo. UU Nomor 20 Tahun 2001 "/>
    <n v="2"/>
    <s v="MENGADILI : _x000a_ 1. Menyatakan terdakwa Drs. Ahmad Sumardi telah terbukti secara sah dan meyakinkan bersalah melakukan tindak pidana korupsi sebagimana dakwaan kedua. _x000a_ 2. Menjatuhkan pidana penjara 3 tahun dan denda Rp.150.000.000 subsidair 2 bulan. _x000a_ 3. Menetapkan barang bukti terlampir dalam berkas perkara. _x000a_ 4. Membebankan tedakwa membayar biaya perkara Rp.10.000"/>
    <s v="Senin, 16 Jul. 2012"/>
    <s v="Selasa, 15 Mei 2012"/>
    <s v="Tatik Hadiyanti, SH. MH."/>
    <s v="GUSRIZAL"/>
    <s v="SOFIALDI"/>
    <m/>
    <m/>
    <s v="KARIR"/>
    <s v="KARIR"/>
    <s v="ADHOC"/>
    <s v=""/>
    <s v=""/>
    <x v="0"/>
    <n v="2"/>
    <x v="1"/>
    <n v="0.33333333333333331"/>
    <n v="0"/>
    <s v="TOLHAS B. HUTAGALUNG"/>
    <m/>
    <m/>
    <m/>
    <m/>
    <m/>
    <m/>
    <m/>
    <m/>
    <m/>
    <m/>
    <m/>
    <n v="1"/>
    <s v="FATONI, SH"/>
    <s v="SUAEB. SH"/>
    <m/>
    <n v="2"/>
    <x v="0"/>
  </r>
  <r>
    <s v="00062/PID.B/TPKOR/2012/PN.JKT.PST"/>
    <n v="2.5"/>
    <n v="500000000"/>
    <n v="0.16666666666666699"/>
    <n v="0"/>
    <n v="0"/>
    <s v="FAHD EL FOUZ ALIAS FADH A. RAFIQ"/>
    <d v="2012-10-04T00:00:00"/>
    <x v="1"/>
    <s v="Minutasi"/>
    <n v="68"/>
    <s v="PRIMAIR: PAsal 5 (1) huruf a UU No.31/1999 jo. UU No.20/2001 jo. Pasal 55 (1) ke-1 KUHP SUBSIDAIR : Pasal 13 UU No.31/1999 jo. UU No.20/2001 jo. Pasal 55 (1) ke-1 KUHP "/>
    <n v="2"/>
    <s v="MENGADILI : _x000a_   _x000a_ 1. Menyatakan terdakwa Fahd El Fouz als Fadh A Rafiq telah terbukti secara sah dan meyakinkan bersalah lmelakuka tindak pidana korupsi secara bersama-sama. _x000a_ 2. Menjatuhakan pidana penjara oleh karenanya kepada terdakwa dipidana penjara selama 2 tahun 6 bulan dan pidana denda Rp.50.000.000,- apabila denda tidak dibayar diganti pidana kurungan selama 2 bulan. _x000a_ 3. Menetapkan Masa penahanan yang dijalani terdakwa dikurangkan seluruhnya dari pidana yang dijatuhkan. _x000a_ 4. Memerintahkan terdakwa tetap dalam tahananan. _x000a_ 5. menyatakan barang  bukti No.1 s/d 196 dikembalikan pada penuntut umum dan dipergunakan dalam perkara lain. No.197 s/d 239 dikembalikan kepada saksi urul Fauziah _x000a_ 6. Membebani biaya perkara Rp.10.000,-"/>
    <s v="Senin, 04 Nov. 2013"/>
    <s v="Selasa, 11 Des. 2012"/>
    <s v="Suhartoyo, SH. MH."/>
    <s v="Pangeran Napitupulu, SH. MH."/>
    <s v="SUJATMIKO, SH. MH"/>
    <s v="HENDRA YOSPIN,SH."/>
    <s v="ALEXANDER MARWATA, AK. SH. CFE."/>
    <s v="KARIR"/>
    <s v="KARIR"/>
    <s v="KARIR"/>
    <s v="ADHOC"/>
    <s v="ADHOC"/>
    <x v="1"/>
    <n v="3"/>
    <x v="0"/>
    <n v="0.4"/>
    <n v="0"/>
    <s v="I KADEK W."/>
    <m/>
    <m/>
    <m/>
    <m/>
    <m/>
    <m/>
    <m/>
    <m/>
    <m/>
    <m/>
    <m/>
    <n v="1"/>
    <s v="ROMA SIALLAGAN, SH."/>
    <s v="SUAEB. SH"/>
    <m/>
    <n v="2"/>
    <x v="0"/>
  </r>
  <r>
    <s v="00063/PID.B/TPKOR/2011/PN.JKT.PST"/>
    <n v="3"/>
    <n v="100000000"/>
    <n v="2"/>
    <n v="747718319"/>
    <n v="0"/>
    <s v="TOGAR SITOMPUL"/>
    <d v="2011-11-10T00:00:00"/>
    <x v="0"/>
    <s v="Minutasi"/>
    <n v="160"/>
    <s v="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
    <n v="4"/>
    <s v="MENGADILI : _x000a_   _x000a_ 1. Menyatakan Terdakawa Drs. Togar Sitompul terbukti secara sah dan meyakinkan bersalah melakukan tindak pidana korupsi. _x000a_ 2. Menjatuhkan Pidana penjara 3 tahun dan denda Rp.100.000.000, subsidair 2 tahun. _x000a_ 3. Menghukum terdakwa membayar uang pengganti Rp.747.718.319. _x000a_ 4. Menetapkan lamanya terdakwa ditahan dikurangkan sepenuhnya terhadap pidana penjara yangg dijatuhkan. _x000a_ 5. Memerintahkan terdakwa tetap dalam tahanan. _x000a_ 6. Menetapkan barang bukti terlampir dalam berkas perkara. _x000a_ 7. Membebankan biaya perkara kepada terdakwa sebesar Rp.10.000,-."/>
    <s v="Rabu, 30 Mei 2012"/>
    <s v="Rabu, 18 Apr. 2012"/>
    <s v="SUJATMIKO, SH. MH"/>
    <s v="DR. MARSUDIN NAINGGOLAN, SH.MH"/>
    <s v="Slamet Subagyo,SH."/>
    <m/>
    <m/>
    <s v="KARIR"/>
    <s v="KARIR"/>
    <s v="ADHOC"/>
    <s v=""/>
    <s v=""/>
    <x v="0"/>
    <n v="2"/>
    <x v="1"/>
    <n v="0.33333333333333331"/>
    <n v="0"/>
    <s v="Amril Rigo"/>
    <m/>
    <m/>
    <m/>
    <m/>
    <m/>
    <m/>
    <m/>
    <m/>
    <m/>
    <m/>
    <m/>
    <n v="1"/>
    <s v="FATONI, SH"/>
    <s v="TEUKU UMAR, SH. MH."/>
    <m/>
    <n v="2"/>
    <x v="0"/>
  </r>
  <r>
    <s v="00063/PID.B/TPKOR/2012/PN.JKT.PST"/>
    <n v="11"/>
    <n v="50000000"/>
    <n v="0.25"/>
    <n v="90000000"/>
    <n v="0.5"/>
    <s v="HAERU DAROJAT"/>
    <d v="2012-10-01T00:00:00"/>
    <x v="1"/>
    <s v="Minutasi"/>
    <n v="98"/>
    <s v="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
    <n v="3"/>
    <s v="MENGADILI : _x000a_   _x000a_ 1. Menyatakan terdakwa Heru Darojat telah terbukti secara sah dan meyakinkan bersalah lmelakuka tindak pidana korupsi yang dilakukan bersama-sama dan berlanjut sesuai dakwaan kedua _x000a_ 2. Menjatuhakan pidana penjara oleh karenanya kepada terdakwa dipidana penjara selama 11 taun dan pidana denda Rp.50.000.000,- apabila denda tidak dibayar diganti pidana kurungan selama 3 bulan. _x000a_ 3. menghukum terdakwa membayar biaya pengganti Rp.90.000.000,- dengan ketentuan apabila terdakwa tidak membayar uang pengganti dalam 1 bulan sesudah putusan pengadilan memperoleh kekuatan hukum tetap maka dipidana dengan pidana penjara selama 6 bulan. _x000a_ 4. Menetapkan Masa penahanan yang dijalani terdakwa dikurangkan seluruhnya dari pidana yang dijatuhkan. _x000a_ 5. Memerintahkan terdakwa tetap dalam tahananan. _x000a_ 6. menyatakan barang  buktiA s/d F tetap terlampir dalam berkas perkara _x000a_ 7. Membebani biaya perkara Rp.10.000,-"/>
    <s v="Jumat, 28 Jun. 2013"/>
    <s v="Senin, 07 Jan. 2013"/>
    <s v="Pangeran Napitupulu, SH. MH."/>
    <s v="I MADE HENDRA KUSUMA,S.H."/>
    <s v="JOKO SUBAGYO"/>
    <m/>
    <m/>
    <s v="KARIR"/>
    <s v="ADHOC"/>
    <s v="ADHOC"/>
    <s v=""/>
    <s v=""/>
    <x v="0"/>
    <n v="1"/>
    <x v="0"/>
    <n v="0.66666666666666663"/>
    <n v="1"/>
    <s v="PRAMANA S. I."/>
    <m/>
    <m/>
    <m/>
    <m/>
    <m/>
    <m/>
    <m/>
    <m/>
    <m/>
    <m/>
    <m/>
    <n v="1"/>
    <s v="RUSTIANI, SH"/>
    <s v="SUAEB. SH"/>
    <m/>
    <n v="2"/>
    <x v="0"/>
  </r>
  <r>
    <s v="00064/PID.B/TPKOR/2011/PN.JKT.PST"/>
    <n v="1.3333333333333333"/>
    <n v="0"/>
    <n v="0"/>
    <n v="0"/>
    <n v="0"/>
    <s v="ULI TIHAR MANURUNG"/>
    <d v="2011-11-10T00:00:00"/>
    <x v="0"/>
    <s v="Minutasi"/>
    <n v="137"/>
    <s v="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
    <n v="4"/>
    <s v="MENGADILI :"/>
    <s v="Senin, 30 Apr. 2012"/>
    <s v="Senin, 26 Mar. 2012"/>
    <s v="SUJATMIKO, SH. MH"/>
    <s v="DR. MARSUDIN NAINGGOLAN, SH.MH"/>
    <s v="Slamet Subagyo,SH."/>
    <m/>
    <m/>
    <s v="KARIR"/>
    <s v="KARIR"/>
    <s v="ADHOC"/>
    <s v=""/>
    <s v=""/>
    <x v="0"/>
    <n v="2"/>
    <x v="1"/>
    <n v="0.33333333333333331"/>
    <n v="0"/>
    <s v="Amril Rigo"/>
    <m/>
    <m/>
    <m/>
    <m/>
    <m/>
    <m/>
    <m/>
    <m/>
    <m/>
    <m/>
    <m/>
    <n v="1"/>
    <s v="FATONI, SH"/>
    <s v="TEUKU UMAR, SH. MH."/>
    <m/>
    <n v="2"/>
    <x v="0"/>
  </r>
  <r>
    <s v="00064/PID.B/TPKOR/2012/PN.JKT.PST"/>
    <n v="7.5"/>
    <n v="300000000"/>
    <n v="0.5"/>
    <n v="0"/>
    <n v="0"/>
    <s v="AMRAN ABDULLAH BATALIPU"/>
    <d v="2012-10-16T00:00:00"/>
    <x v="1"/>
    <s v="Minutasi"/>
    <n v="118"/>
    <s v="PERTAMA: Pasal 12 huruf a UU No.31/1999 jo. UU No.20/2001 jo. Pasal 64 (1) KUHP KEDUA: Pasal 5 (2) jo. Pasal 5 (1) huruf a UU No.31/1999 jo. UU No.20/2001 jo. Pasal 64 (1) KUHP. KETIGA: PAsal 11 UU No.31/1999 jo. UU No.20/2001 jo. Pasal 64 (1) KUHP "/>
    <n v="3"/>
    <s v="MENGADILI : _x000a_ _x000a_ Menyatakan Terdakwa  AMRAN ABDULAH BATALIPU  terbukti secara sah  dan meyakinkan bersalah melakukan Tindak Pidana Korupsi sebagai perbuatan berlanjut;- _x000a_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_x000a_ Memerintahkan Terdakwa tetap berada dalam tahanan;- _x000a_ Memerintahkan masa penahanan yang telah dijalani Terdakwa dikurangkan sepenuhnya dari pidana yang dijatuhkan ; _x000a_ Memerintahkan barang bukti : &quot;sebagaimana termuat dalam berkas putusan&quot; _x000a_ Membebankan biaya perkara sebesar Rp 10.000,00 (sepuluh ribu rupiah).  kepada Terdakwa _x000a_"/>
    <s v="Jumat, 15 Mar. 2013"/>
    <s v="Senin, 11 Feb. 2013"/>
    <s v="GUSRIZAL"/>
    <s v="DR. MARSUDIN NAINGGOLAN, SH.MH"/>
    <s v="Slamet Subagyo,SH."/>
    <s v="I MADE HENDRA KUSUMA,S.H."/>
    <s v="JOKO SUBAGYO"/>
    <s v="KARIR"/>
    <s v="KARIR"/>
    <s v="ADHOC"/>
    <s v="ADHOC"/>
    <s v="ADHOC"/>
    <x v="1"/>
    <n v="2"/>
    <x v="2"/>
    <n v="0.6"/>
    <n v="1"/>
    <s v="SUPARDI, SH."/>
    <m/>
    <m/>
    <m/>
    <m/>
    <m/>
    <m/>
    <m/>
    <m/>
    <m/>
    <m/>
    <m/>
    <n v="1"/>
    <s v="FATONI, SH"/>
    <m/>
    <m/>
    <n v="1"/>
    <x v="0"/>
  </r>
  <r>
    <s v="00065/PID.B/TPKOR/2011/PN.JKT.PST"/>
    <n v="2.5"/>
    <n v="100000000"/>
    <n v="0.25"/>
    <n v="0"/>
    <n v="0"/>
    <s v="DARNAWATI ALIAS NANA"/>
    <d v="2011-11-10T00:00:00"/>
    <x v="0"/>
    <s v="Minutasi"/>
    <n v="124"/>
    <s v="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
    <n v="3"/>
    <s v="MENGADILI : _x000a_ 1. Menytakan Terdakwa Dharnawati alias Nana telah terbukti secara sah dan meyakinkan bersalah melakukan tindak pidana korupsi sebagimana dalam dakwaan kesatu. _x000a_ 2. Menjatuhkan Pidana oleh karenanya dengan pidana penjara selama 2 tahun 6 bulan. _x000a_ 3. Menyatakan agar lamanya terdakwa ditahan dikurangkan segenapnya dari pidana yang dijatuhkan. _x000a_ 4. Menetapkan agar terdakwa tetap ditahan. _x000a_ 5. Menghukum terdakwa membayar denda Rp.100.000.000, subsidair 3 bulan. _x000a_ 6. Menyatakan barang bukti keseluruhan digunakan dalam perkara lain. _x000a_ 7. Menghukum terdakwa membayar biaya perkara Rp.10.000"/>
    <s v="Selasa, 17 Apr. 2012"/>
    <s v="Selasa, 13 Mar. 2012"/>
    <s v="EKA BUDHI PRIJANTA, SH.MH"/>
    <s v="HERDI AGUSTEN, SH.MHUM"/>
    <s v="SUJATMIKO, SH. MH"/>
    <s v="Anwar,SH."/>
    <s v="Ugo,SH."/>
    <s v="KARIR"/>
    <s v="KARIR"/>
    <s v="KARIR"/>
    <s v="ADHOC"/>
    <s v="ADHOC"/>
    <x v="1"/>
    <n v="3"/>
    <x v="0"/>
    <n v="0.4"/>
    <n v="0"/>
    <s v="SUPARDI, SH."/>
    <m/>
    <m/>
    <m/>
    <m/>
    <m/>
    <m/>
    <m/>
    <m/>
    <m/>
    <m/>
    <m/>
    <n v="1"/>
    <s v="DJOKO SANTOSO, SH"/>
    <s v="SUAEB. SH"/>
    <m/>
    <n v="2"/>
    <x v="0"/>
  </r>
  <r>
    <s v="00065/PID.B/TPKOR/2012/PN.JKT.PST"/>
    <n v="3.5"/>
    <n v="100000000"/>
    <n v="0.25"/>
    <n v="0"/>
    <n v="0"/>
    <s v="TOMMY HINDRATNO"/>
    <d v="2012-10-17T00:00:00"/>
    <x v="1"/>
    <s v="Minutasi"/>
    <n v="124"/>
    <s v="PERTAMA: Pasal 12 huruf b UU No.31/1999 jo. UU No.20/2001 jo. Pasal 55 (1) ke-1 KUHP KEDUA: Pasal 5 (2) jo. Pasal 5 (1) huruf b UU No.31/1999 jo. UU No.20/2001 jo. Pasal 55 (1) ke-1 KUHP "/>
    <n v="2"/>
    <s v="M E N G A D I L I  : _x000a_   _x000a_ _x000a_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_x000a_ _x000a_   _x000a_ _x000a_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_x000a_ _x000a_   _x000a_ _x000a_ Menetapkan masa penahanan yang telah dijalankan Terdakwa dikurangkan seluruhnya dari pidana yang dijatuhkan;------------------------- _x000a_ _x000a_   _x000a_ _x000a_ Memerintahkan Terdakwa tetap berada dalam tahanan;--------------------- _x000a_ _x000a_   _x000a_ _x000a_ Menyatakan barang bukti tersebut di bawah ini berupa : _x000a_ _x000a_ _x000a_ _x000a_ _x000a_ _x000a_ _x000a_ _x000a_ _x000a_ . _x000a_ _x000a_ _x000a_ BARANG BUKTI _x000a_ _x000a_ _x000a_ _x000a_ _x000a_ 1 _x000a_ _x000a_ _x000a_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_x000a_ _x000a_ _x000a_ _x000a_ _x000a_ 2 _x000a_ _x000a_ _x000a_ 1 (satu) buah handphone Nokia 2700c-2, IMEI: 356240040268502, SIM Card: XL Bebas, No. SIM: 896211650114120136-9. _x000a_ _x000a_ _x000a_ _x000a_ _x000a_ 3 _x000a_ _x000a_ _x000a_ 1 (satu) buah handphone Nokia 8250, IMEI: 350779301974429, SIM Card: XL Bebas, No. SIM: 896211672303663523-4. _x000a_ _x000a_ _x000a_ _x000a_ _x000a_ 4 _x000a_ _x000a_ _x000a_ 1 (satu) buah handphone merk Cross, Tipe: CB90, IMEI: 135790246811220 dan IMEI: 352103106269315, S/N: SM28011000059766, Memory Card: MicroSD, Kapasitas: 2GB, S/N: MMAGR02GUDCA-DB S FLLB94P2 003. _x000a_ _x000a_ _x000a_ _x000a_ _x000a_ 5 _x000a_ _x000a_ _x000a_ 1 (satu) buah Blackberry 9780, IMEI: 367175041315846, PIN: 276ABF25, SIM Card: XL Bebas, No. SIM: 896211681907044468-9, Memory Card: MicroSD, Tipe: SD-C02G, kapasitas: 2GB, s/n: 1107C01660G. _x000a_ _x000a_ _x000a_ _x000a_ _x000a_ 6 _x000a_ _x000a_ _x000a_ 1 (satu) buah Kartu Tanda Penduduk Provinsi DKI Jakarta a.n. JAMES GUNARJO BUDIRAHARJO, NIK: 09.5301.080368.0107. _x000a_ _x000a_ _x000a_ _x000a_ _x000a_ 7 _x000a_ _x000a_ _x000a_ 1 (satu) lembar Kartu Tanda Penduduk Provinsi DKI Jakarta a.n. TOMMY HINDRATNO NIK 09.5208.050874.0855. _x000a_ _x000a_ _x000a_ _x000a_ _x000a_ 8 _x000a_ _x000a_ _x000a_ 1 (satu) lembar Kartu Tanda Penduduk Pemerintah Kabupaten Tangerang a.n. TOMMY HINDRATNO No. KTP: 3219032005.5019199. _x000a_ _x000a_ _x000a_ _x000a_ _x000a_ 9 _x000a_ _x000a_ _x000a_ 1 (satu) lembar Kartu Tanda Penduduk NIK: 12.5627.050874.0002 a.n. TOMMY HINDRATNO. _x000a_ _x000a_ _x000a_ _x000a_ _x000a_ 10 _x000a_ _x000a_ _x000a_ 1 (satu) buah Kartu Identitas Pegawai a.n. TOMMY HINDRATNO NIP. 060086226. _x000a_ _x000a_ _x000a_ _x000a_ _x000a_ 11 _x000a_ _x000a_ _x000a_ 1 (satu) buah Blackberry 9700, IMEI: 357360035427126, PIN: 21BB7A59, SIM Card: Telkomsel, No. SIM Card: 6210121542102268, Memory Card merk: Sandisk MicroSD, Kapasitas 2GB, S/N: 09293045200692, beserta dengan sarung handphone Blackberry warna hitam. _x000a_ _x000a_ _x000a_ _x000a_ _x000a_ 12 _x000a_ _x000a_ _x000a_ 1 (satu) buah flash disk berwarna putih kuning bermerk Kingston 4GB. _x000a_ _x000a_ _x000a_ _x000a_ _x000a_ 13 _x000a_ _x000a_ _x000a_ 1 (satu) buah flashdisk merk Kingston warna putih berkapasitas 4GB _x000a_ _x000a_ _x000a_ _x000a_ _x000a_ 14 _x000a_ _x000a_ _x000a_ 1 (satu) buah flashdisk merk Nexus warna merah berkapasitas 1GB. _x000a_ _x000a_ _x000a_ _x000a_ _x000a_ 15 _x000a_ _x000a_ _x000a_ 1 (satu) buah eksternal harddisk dan kabel data merk Seagate warna hitam _x000a_ _x000a_ _x000a_ _x000a_ _x000a_ 16 _x000a_ _x000a_ _x000a_ 1 (satu) buah Kartu Identitas Pegawai Kementerian Keuangan RI Direktorat Jenderal Pajak a.n. TOMMY HINDRATNO NIP: 19740805 199502 1 001 Jabatan Kasi Waskon II Unit Kerja KPP Pratama Sidoarjo Selatan. _x000a_ _x000a_ _x000a_ _x000a_ _x000a_ 17 _x000a_ _x000a_ _x000a_ 1 (satu) buah Kartu Identitas Pegawai Kementerian Keuangan RI Direktorat Jenderal Pajak a.n. TOMMY HINDRATNO NIP: 060086226 Jabatan Kasubag TU dan Rumah Tangga Kantor Wilayah DJP Wajib Pajak Besar. _x000a_ _x000a_ _x000a_ _x000a_ _x000a_ 18 _x000a_ _x000a_ _x000a_ 1 (satu) lembar fotokopi Daftar Harta Kekayaan Tahun Pajak 2010 a.n. Tommy Hindratno yang ditandatangani di Sidoarjo tanggal 9 April 2012. _x000a_ _x000a_ _x000a_ _x000a_ _x000a_ 19 _x000a_ _x000a_ _x000a_ 1 (satu) lembar fotokopi Laporan Pajak-Pajak Pribadi (LP2P) Tahun 2011 a.n. Tommy Hindratno yang ditandatangani di Sidoarjo tanggal 9 April 2012. _x000a_ _x000a_ _x000a_ _x000a_ _x000a_ 20 _x000a_ _x000a_ _x000a_ 1 (satu) lembar Lembar Penagihan Bank BRI Nomor Kartu 5188-2842-0168-5701 a.n. Tommy Hindratno, Tanggal Cetak 05-08-2011, Tanggal Jatuh Tempo Pembayaran 20-08-2011. _x000a_ _x000a_ _x000a_ _x000a_ _x000a_ 21 _x000a_ _x000a_ _x000a_ 1 (satu) bendel SPT Tahunan Tahun Pajak 2011 a.n. Tommy Hindratno yang terdiri dari: _x000a_ 1 (satu) lembar Tanda Terima SPT Tahunan Nomor: 61701 00002323 NPWP: 07 268 536 5 061 000 a.n. Tommy tanggal 21-02-2012. _x000a_ 3 (tiga) lembar Formulir SPT Tahunan Pajak Penghasilan Wajib Pajak Orang Pribadi Tahun Pajak 2011 a.n. Tommy Hindratno. _x000a_ 10 (sepuluh) lembar Formulir 1721 ? A2 Bukti Pemotongan Pajak Penghasilan Pasal 21 Bagi Pegawai Negeri Sipil, Anggota Tentara Nasional Indonesia/Polisi Republik Indonesia, Pejabat Negara dan Pensiunannya Tahun Kalender 2011 beserta lampirannya. _x000a_ _x000a_ _x000a_ _x000a_ _x000a_ 22 _x000a_ _x000a_ _x000a_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_x000a_ _x000a_ _x000a_ _x000a_ _x000a_ 23 _x000a_ _x000a_ _x000a_ 1 (satu) unit harddisk merek Seagate Model ST3500418AS, Serial No. 5VMDG3FX, dengan kapasitas 500GB, yang berisi data dengan MD5 Hash: 68770F1D-7A22046E-BE9D4A91-0A55424D, dan CRC31: 12F78D82 yang terdapat dalam 1 (satu) unit komputer merek HP Model 200-5112d, Serial No. 4CS03003TP. _x000a_ _x000a_ _x000a_ _x000a_ _x000a_ 24 _x000a_ _x000a_ _x000a_ 1 (satu) lembar fotokopi legalisir Petikan Keputusan Menteri Keuangan Republik Indonesia Nomor: KM-657/SJ.2/UP.1/1995 tanggal 13 April 1995 tentang pengangkatan calon Pegawai Negeri Sipil a.n. TOMMY HINDRATNO. _x000a_ _x000a_ _x000a_ _x000a_ _x000a_ 25 _x000a_ _x000a_ _x000a_ 2 (dua) lembar fotokopi legalisir Petikan Keputusan Direktur Jenderal Pajak Nomor: KEP-747/PJ.12/UP.14/1996 tanggal 29 Pebruari 1996 tentang pengangkatan menjadi Pegawai Negeri Sipil a.n. TOMMY HINDRATNO (NIP. 060086226) _x000a_ _x000a_ _x000a_ _x000a_ _x000a_ 26 _x000a_ _x000a_ _x000a_ 2 (dua) lembar fotokopi legalisir Riwayat Jabatan a.n. TOMMY HINDRATNO NIP: 197408051995021001. _x000a_ _x000a_ _x000a_ _x000a_ _x000a_ 27 _x000a_ _x000a_ _x000a_ 5 (lima) lembar fotokopi legalisir Keputusan Direktur Jenderal Pajak Nomor: KEP-1803/PJ/UP.53/2010 tanggal 6 Juli 2010 tentang Mutasi Para Pejabat Eselon IV Di Lingkungan Direktorat Jenderal Pajak Kementerian Keuangan beserta lampirannya. _x000a_ _x000a_ _x000a_ _x000a_ _x000a_ 28 _x000a_ _x000a_ _x000a_ 1 (satu) lembar asli surat keputusan tentang kenaikan pangkat pegawai negeri sipil dengan nomor : KM-84/SJ.4/UP.3/2008 tanggal 31 Maret 2008 _x000a_ _x000a_ _x000a_ _x000a_ _x000a_ 29 _x000a_ _x000a_ _x000a_ 5 (lima) lembar copy legalisir salinan Keputusan Direktorat Jenderal Pajak No : KEP-285/PJ./UP.53/2007 tanggal 11 Oktober 2007 tentang Mutasi pejabat Eselon IV dilingkungan direktorat jenderal pajak departemen Keuangan _x000a_ _x000a_ _x000a_ _x000a_ _x000a_ 30 _x000a_ _x000a_ _x000a_ 3 (tiga) lembar copy legalisir surat pernyataan menduduki jabatan dengan nomor : SPMJ-06/WPJ.19/KP.02/2007 tanggal 26 Oktober 2007 _x000a_ _x000a_ _x000a_ _x000a_ _x000a_ 31 _x000a_ _x000a_ _x000a_ 2 (dua) lembar copy petikan keputusan direktur jenderal pajak nomor : KEP-747/PJ.12/UP.14/1996 tanggal 29 Februari 1996 tentang pengangkatan calon pegawai negeri sipil menjadi pegawai negeri sipil _x000a_ _x000a_ _x000a_ _x000a_ _x000a_ 32 _x000a_ _x000a_ _x000a_ 1 (satu) lembar asli Surat Keterangan Domisili Perusahaan Nomor : 154/1.824.1/08 dari Pemerintah Provinsi Daerah Khusus Ibukota Jakarta tanggal 10 Juni 2008 _x000a_ _x000a_ _x000a_ _x000a_ _x000a_ 33 _x000a_ _x000a_ _x000a_ 3 (tiga) buah buku, antara lain : _x000a_ Buku Modul Perpajakan Executive Tax Program ; TAF Buku Satu _x000a_ Buku Modul Perpajakan Executive Tax Program ; TAF Buku Dua _x000a_ Buku Modul Perpajakan Executive Tax Program ; TAF Buku Tiga _x000a_ _x000a_ _x000a_ _x000a_ _x000a_ 34 _x000a_ _x000a_ _x000a_ 1 (satu) bundel dokumen Surat Pemberitahuan (SPT) masa periode Tahun 2010. _x000a_ _x000a_ _x000a_ _x000a_ _x000a_ 35 _x000a_ _x000a_ _x000a_ 1 (satu) bundel dokumen Surat Pemberitahuan (SPT) Tahunan yang terdiri dari: _x000a_ SPT tahunan periode 2009. _x000a_ SPT tahunan periode 2010. _x000a_ SPT tahunan periode 2011. _x000a_ _x000a_ _x000a_ _x000a_ _x000a_ 36 _x000a_ _x000a_ _x000a_ 2 (dua) lembar: Surat Pemberitahuan Pemeriksaan Lapangan Nomor: PEMB-00137/WPJ.07/KP.0805/RIK.SIS/2011, tanggal 23 september 2011 dan Surat Perintah Pemeriksaan Nomor : PRIN-00137/WPJ.07/KP.0805/RIK.SIS/2011, tanggal 23 September 2011. _x000a_ _x000a_ _x000a_ _x000a_ _x000a_ 37 _x000a_ _x000a_ _x000a_ 7 (tujuh) halaman Surat pemberitahuan hasil pemeriksaan tanggal 09 april 2012 beserta lampirannya. _x000a_ _x000a_ _x000a_ _x000a_ _x000a_ 38 _x000a_ _x000a_ _x000a_ 9 (sembilan) halaman Kertas Kerja Pemeriksa (KKP) Induk tahun pajak 2010, nama Wajib Pajak : PT Bhakti Investama. _x000a_ _x000a_ _x000a_ _x000a_ _x000a_ 39 _x000a_ _x000a_ _x000a_ 5 (lima) lembar equalisasi biaya bunga TBUK dengan SPT masa PPH 4(2). _x000a_ _x000a_ _x000a_ _x000a_ _x000a_ 40 _x000a_ _x000a_ _x000a_ 4 (empat) lembar penjelasan koreksi obyek PPH pasal 26 dari KKP Pajak. _x000a_ _x000a_ _x000a_ _x000a_ _x000a_ 41 _x000a_ _x000a_ _x000a_ 2 (dua) lembar fax penjelasan koreksi obyek PPH Pasal 21. _x000a_ _x000a_ _x000a_ _x000a_ _x000a_ 42 _x000a_ _x000a_ _x000a_ 15 (lima belas) halaman Surat Ketetapan Pajak Lebih Bayar Pajak Penghasilan, masa / tahun pajak 2010. _x000a_ _x000a_ _x000a_ _x000a_ _x000a_ 43 _x000a_ _x000a_ _x000a_ 3 (tiga) halaman Surat Perintah Membayar kelebihan Pajak (SPMKP) tanggal 11 ? 05 ? 2012 nomor: 80143054-2012. _x000a_ _x000a_ _x000a_ _x000a_ _x000a_ 44 _x000a_ _x000a_ _x000a_ 4 (empat) halaman Surat Perintah Membayar kelebihan Pajak (SPMKP) tanggal 11 ? 05 ? 2012 nomor: 80142054-2012. _x000a_ _x000a_ _x000a_ _x000a_ _x000a_ 45 _x000a_ _x000a_ _x000a_ 1 (satu) lembar daftar Mutasi Bank BCA No. Ac: 4783011908. _x000a_ _x000a_ _x000a_ _x000a_ _x000a_ 46 _x000a_ _x000a_ _x000a_ 1 (satu) set bukti Bank Keluar Nomor 692/871 tanggal 5 juni 2012 _x000a_ _x000a_ _x000a_ _x000a_ _x000a_ 47 _x000a_ _x000a_ _x000a_ 1 (satu) lembar bukti bank terima nomor 693/872 tanggal 7 juni 2012 _x000a_ _x000a_ _x000a_ _x000a_ _x000a_ 48 _x000a_ _x000a_ _x000a_ 1 (satu) bendel dokumen yang terdiri dari: _x000a_ 1 (satu) lembar Kas Bon penerimaan dana jumlah Rp.25.000.000,-(dua puluh lima juta) tanggal 6 Juni 2012, _x000a_ 1 (satu) lembar instruksi pembayaran PT Bhakti Investama, Tbk., nominal Rp11.400.000,- untuk Doorprize 2 buah iPad Wifi+3G untuk Public Expose, _x000a_ 1 (satu) lembar Invoice No. STC12F0603, tanggal 6 Juni 2012, nominal Rp11.400.000,-. _x000a_ 1 (satu) lembar Tanda terima barang nomor STC12F0603 tanggal 6 Juni 2012. _x000a_ 1 (satu) lembar Faktur Pajak nomor 010.000-12.00000640. _x000a_ 1 (satu) lembar Instruksi pembayaran PT Bhakti Investama, Tbk., nominal Rp11.400.000,- untuk Doorprize 2 buah Samsung Galaxy Tab 7+ untuk Public Expose. _x000a_ 1 (satu) lembar Kwitansi No. 047/ELS-KEU/BI/VI-2012 tanggal 8 Juni 2012, nominal Rp11.400.000,-. _x000a_ 1 (satu) lembar Invoice ELS Production, No. 102/Inv-Els/BI/VI/2012 tanggal 8 Juni 2012, nominal Rp11..400.000,-. _x000a_ 1 (satu) lembar Tanda Terima ELS Production, tanggal 8 Juni 2012 untuk invoice dan kuitansi produksi souvenir PT Bhakti Investama. _x000a_ 1 (satu) lembar Tanda Terima ELS Production, tanggal 8 Juni 2012 untuk Galaxy Tab 7+ sebanyak 2 pcs. _x000a_ _x000a_ _x000a_ _x000a_ _x000a_ 49 _x000a_ _x000a_ _x000a_ 3 (tiga) lembar dokumen PT BHAKTI INVESTAMA TBK ? PARENT 31 DESEMBER 2010. _x000a_ _x000a_ _x000a_ _x000a_ _x000a_ 50 _x000a_ _x000a_ _x000a_ 4 (empat) halaman dokumen kertas kerja Balance Sheet Asset bagian akutansi PT Bhakti Investama 31 Desember 2010. _x000a_ _x000a_ _x000a_ _x000a_ _x000a_ 51 _x000a_ _x000a_ _x000a_ 6 (enam) halaman dokumen laporan Konsolidasi PT BHAKTI INVESTAMA TBK, 31 DESEMBER 2010. _x000a_ _x000a_ _x000a_ _x000a_ _x000a_ 52 _x000a_ _x000a_ _x000a_ 4 (empat) lembar PARENT ONLY PT BHAKTI INVESTAMA, 31 DESEMBER 2010. _x000a_ _x000a_ _x000a_ _x000a_ _x000a_ 53 _x000a_ _x000a_ _x000a_ 1 (satu) Bendel dokumen Balance sheets ? assets PT Bhakti Investama Tbk. &amp; Subsidiaries, 31 Desember 2010. _x000a_ _x000a_ _x000a_ _x000a_ _x000a_ 54 _x000a_ _x000a_ _x000a_ 1 (satu) berkas copy Laporan Keuangan Konsolidasi Tahun 2010 hasil audit Osman Bing Satrio &amp; Rekan. _x000a_ _x000a_ _x000a_ _x000a_ _x000a_ 55 _x000a_ _x000a_ _x000a_ 1 (satu) Laporan Tahunan Tahun 2011 PT Bhakti Investama, Tbk. _x000a_ _x000a_ _x000a_ _x000a_ _x000a_ 56 _x000a_ _x000a_ _x000a_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_x000a_ _x000a_ _x000a_ _x000a_ _x000a_ 57 _x000a_ _x000a_ _x000a_ 1 (satu) buah Buku berwarna Hijau yang bertuliskan PT Agis Tbk Dan Entitas Anak.Laporan Keuangan Konsolidasian Beserta Laporan Auditor Independen Tahun Yang Berakhir pada Tanggal-Tanggal 31 Desember 2011 dan 2010. _x000a_ _x000a_ _x000a_ _x000a_ _x000a_ 58 _x000a_ _x000a_ _x000a_ 5 (lima) buah tanda terima dari PT Agis Tbk tanggal 01 Nopember 2010. _x000a_ _x000a_ _x000a_ _x000a_ _x000a_ 59 _x000a_ _x000a_ _x000a_ 1 (satu) bendel foto copy surat dari PT Agis No 05/XI/2010 tanggal 12 Nopember 2010 perihal Permohonan Penundaan Pembayaran yang ditujukan kepada Sekretariat Badan Peradilan Pajak yang ditandatangani oleh Direktur PT Agis Tbk STEVEN KUSUMA. _x000a_ _x000a_ _x000a_ _x000a_ _x000a_ 60 _x000a_   _x000a_   _x000a_   _x000a_ _x000a_ _x000a_ 1 (satu) buah DVD-R dengan serial number DVD-R SN : MAPA 250A21120796 3, yang berisi file/data hasil penyadapan dengan rincian sebagai berikut : _x000a_ _x000a_ _x000a_ _x000a_   _x000a_ _x000a_ a. _x000a_ _x000a_ _x000a_ 122 (seratus dua puluh dua) file voice/suara dengan rincian nama file sebagai berikut : _x000a_ _x000a_ _x000a_ _x000a_   _x000a_   _x000a_   _x000a_ _x000a_ Pace MNC-X4211_104_2012-04-03_08-53-19.wav _x000a_ _x000a_ _x000a_ _x000a_   _x000a_   _x000a_   _x000a_ _x000a_ Pace MNC-X4211_77_2012-04-02_08-13-45.wav _x000a_ _x000a_ _x000a_ _x000a_   _x000a_   _x000a_   _x000a_ _x000a_ Pace MNC-X5566_6079_2012-04-10_12-41-34.wav _x000a_ _x000a_ _x000a_ _x000a_   _x000a_   _x000a_   _x000a_ _x000a_ Pace MNC-X5566_6233_2012-04-12_09-22-11.wav _x000a_ _x000a_ _x000a_ _x000a_   _x000a_   _x000a_   _x000a_ _x000a_ Pace MNC-X5566_6234_2012-04-12_09-26-15.wav _x000a_ _x000a_ _x000a_ _x000a_   _x000a_   _x000a_   _x000a_ _x000a_ Pace MNC-X5566_6235_2012-04-12_09-35-59.wav _x000a_ _x000a_ _x000a_ _x000a_   _x000a_   _x000a_   _x000a_ _x000a_ Pace MNC-X5566_6236_2012-04-12_10-49-39.wav _x000a_ _x000a_ _x000a_ _x000a_   _x000a_   _x000a_   _x000a_ _x000a_ Pace MNC-X5566_6304_2012-04-13_09-44-42.wav _x000a_ _x000a_ _x000a_ _x000a_   _x000a_   _x000a_   _x000a_ _x000a_ Pace MNC-X5566_6334_2012-04-13_18-01-32.wav _x000a_ _x000a_ _x000a_ _x000a_   _x000a_   _x000a_   _x000a_ _x000a_ Pace MNC-X5566_6393_2012-04-16_10-48-59.wav _x000a_ _x000a_ _x000a_ _x000a_   _x000a_   _x000a_   _x000a_ _x000a_ Pace MNC-X5566_6408_2012-04-16_12-33-44.wav _x000a_ _x000a_ _x000a_ _x000a_   _x000a_   _x000a_   _x000a_ _x000a_ Pace MNC-X5566_6455_2012-04-17_09-56-45.wav _x000a_ _x000a_ _x000a_ _x000a_   _x000a_   _x000a_   _x000a_ _x000a_ Pace MNC-X5566_6456_2012-04-17_09-57-45.wav _x000a_ _x000a_ _x000a_ _x000a_   _x000a_   _x000a_   _x000a_ _x000a_ Pace MNC-X5566_6475_2012-04-17_13-27-52.wav _x000a_ _x000a_ _x000a_ _x000a_   _x000a_   _x000a_   _x000a_ _x000a_ Pace MNC-X5566_6510_2012-04-18_09-43-20.wav _x000a_ _x000a_ _x000a_ _x000a_   _x000a_   _x000a_   _x000a_ _x000a_ Pace MNC-X5566_6526_2012-04-18_13-21-55.wav _x000a_ _x000a_ _x000a_ _x000a_   _x000a_   _x000a_   _x000a_ _x000a_ Pace MNC-X5566_6533_2012-04-18_18-25-03.wav _x000a_ _x000a_ _x000a_ _x000a_   _x000a_   _x000a_   _x000a_ _x000a_ Pace MNC-X5566_6982_2012-04-27_15-03-24.wav _x000a_ _x000a_ _x000a_ _x000a_   _x000a_   _x000a_   _x000a_ _x000a_ Pace MNC-X5566_7182_2012-04-30_16-15-46.wav _x000a_ _x000a_ _x000a_ _x000a_   _x000a_   _x000a_   _x000a_ _x000a_ Pace MNC-X5566_7212_2012-05-01_11-47-01.wav _x000a_ _x000a_ _x000a_ _x000a_   _x000a_   _x000a_   _x000a_ _x000a_ Pace MNC-X5566_7231_2012-05-01_12-28-23.wav _x000a_ _x000a_ _x000a_ _x000a_   _x000a_   _x000a_   _x000a_ _x000a_ Pace MNC-X5566_7258_2012-05-02_08-12-57.wav _x000a_ _x000a_ _x000a_ _x000a_   _x000a_   _x000a_   _x000a_ _x000a_ Pace MNC-X5566_7260_2012-05-02_09-12-36.wav _x000a_ _x000a_ _x000a_ _x000a_   _x000a_   _x000a_   _x000a_ _x000a_ Pace MNC-X5566_7261_2012-05-02_09-19-06.wav _x000a_ _x000a_ _x000a_ _x000a_   _x000a_   _x000a_   _x000a_ _x000a_ Pace MNC-X5566_7357_2012-05-03_12-05-10.wav _x000a_ _x000a_ _x000a_ _x000a_   _x000a_   _x000a_   _x000a_ _x000a_ Pace MNC-X5566_7427_2012-05-04_13-54-06.wav _x000a_ _x000a_ _x000a_ _x000a_   _x000a_   _x000a_   _x000a_ _x000a_ Pace MNC-X5566_7488_2012-05-07_10-50-10.wav _x000a_ _x000a_ _x000a_ _x000a_   _x000a_   _x000a_   _x000a_ _x000a_ Pace MNC-X5566_7504_2012-05-07_14-13-57.wav _x000a_ _x000a_ _x000a_ _x000a_   _x000a_   _x000a_   _x000a_ _x000a_ Pace MNC-X5566_7926_2012-05-16_15-50-23.wav _x000a_ _x000a_ _x000a_ _x000a_   _x000a_   _x000a_   _x000a_ _x000a_ Pace MNC-X5566_7930_2012-05-16_15-54-02.wav _x000a_ _x000a_ _x000a_ _x000a_   _x000a_   _x000a_   _x000a_ _x000a_ Pace MNC-X5566_7938_2012-05-16_16-16-00.wav _x000a_ _x000a_ _x000a_ _x000a_   _x000a_   _x000a_   _x000a_ _x000a_ Pace MNC-X5566_8079_2012-05-21_13-31-49.wav _x000a_ _x000a_ _x000a_ _x000a_   _x000a_   _x000a_   _x000a_ _x000a_ Pace MNC-X5566_8080_2012-05-21_13-46-10.wav _x000a_ _x000a_ _x000a_ _x000a_   _x000a_   _x000a_   _x000a_ _x000a_ Pace MNC-X5566_8179_2012-05-24_11-00-53.wav _x000a_ _x000a_ _x000a_ _x000a_   _x000a_   _x000a_   _x000a_ _x000a_ Pace MNC-X5566_8182_2012-05-24_11-13-50.wav _x000a_ _x000a_ _x000a_ _x000a_   _x000a_   _x000a_   _x000a_ _x000a_ Pace MNC-X5566_8186_2012-05-24_11-19-38.wav _x000a_ _x000a_ _x000a_ _x000a_   _x000a_   _x000a_   _x000a_ _x000a_ Pace MNC-X5566_8187_2012-05-24_11-22-01.wav _x000a_ _x000a_ _x000a_ _x000a_   _x000a_   _x000a_   _x000a_ _x000a_ Pace MNC-X5566_8192_2012-05-24_11-24-21.wav _x000a_ _x000a_ _x000a_ _x000a_   _x000a_   _x000a_   _x000a_ _x000a_ Pace MNC-X5566_8193_2012-05-24_11-46-55.wav _x000a_ _x000a_ _x000a_ _x000a_   _x000a_   _x000a_   _x000a_ _x000a_ Pace MNC-X5566_8196_2012-05-24_12-14-18.wav _x000a_ _x000a_ _x000a_ _x000a_   _x000a_   _x000a_   _x000a_ _x000a_ Pace MNC-X5566_8210_2012-05-25_09-23-43.wav _x000a_ _x000a_ _x000a_ _x000a_   _x000a_   _x000a_   _x000a_ _x000a_ Pace MNC-X5566_8212_2012-05-25_10-00-24.wav _x000a_ _x000a_ _x000a_ _x000a_   _x000a_   _x000a_   _x000a_ _x000a_ Pace MNC-X5566_8246_2012-05-25_14-53-56.wav _x000a_ _x000a_ _x000a_ _x000a_   _x000a_   _x000a_   _x000a_ _x000a_ Pace MNC-X5566_8247_2012-05-25_15-24-21.wav _x000a_ _x000a_ _x000a_ _x000a_   _x000a_   _x000a_   _x000a_ _x000a_ Pace MNC-X5566_8254_2012-05-25_18-40-29.wav _x000a_ _x000a_ _x000a_ _x000a_   _x000a_   _x000a_   _x000a_ _x000a_ Pace MNC-X5566_8317_2012-05-29_09-37-04.wav _x000a_ _x000a_ _x000a_ _x000a_   _x000a_   _x000a_   _x000a_ _x000a_ Pace MNC-X5566_8318_2012-05-29_09-48-33.wav _x000a_ _x000a_ _x000a_ _x000a_   _x000a_   _x000a_   _x000a_ _x000a_ Pace MNC-X5566_8326_2012-05-29_13-15-50.wav _x000a_ _x000a_ _x000a_ _x000a_   _x000a_   _x000a_   _x000a_ _x000a_ Pace MNC-X5566_8331_2012-05-29_15-31-05.wav _x000a_ _x000a_ _x000a_ _x000a_   _x000a_   _x000a_   _x000a_ _x000a_ Pace MNC-X5566_8335_2012-05-29_17-11-29.wav _x000a_ _x000a_ _x000a_ _x000a_   _x000a_   _x000a_   _x000a_ _x000a_ Pace MNC-X5566_8341_2012-05-29_17-38-13.wav _x000a_ _x000a_ _x000a_ _x000a_   _x000a_   _x000a_   _x000a_ _x000a_ Pace MNC-X5566_8382_2012-05-30_14-59-16.wav _x000a_ _x000a_ _x000a_ _x000a_   _x000a_   _x000a_   _x000a_ _x000a_ Pace MNC-X5566_8738_2012-06-04_12-13-24.wav _x000a_ _x000a_ _x000a_ _x000a_   _x000a_   _x000a_   _x000a_ _x000a_ Pace MNC-X5566_8815_2012-06-05_10-04-13.wav _x000a_ _x000a_ _x000a_ _x000a_   _x000a_   _x000a_   _x000a_ _x000a_ Pace MNC-X5566_8835_2012-06-05_11-28-14.wav _x000a_ _x000a_ _x000a_ _x000a_   _x000a_   _x000a_   _x000a_ _x000a_ Pace MNC-X5566_8846_2012-06-05_12-28-12.wav _x000a_ _x000a_ _x000a_ _x000a_   _x000a_   _x000a_   _x000a_ _x000a_ Pace MNC-X5566_8847_2012-06-05_12-45-45.wav _x000a_ _x000a_ _x000a_ _x000a_   _x000a_   _x000a_   _x000a_ _x000a_ Pace MNC-X5566_8875_2012-06-05_17-48-36.wav _x000a_ _x000a_ _x000a_ _x000a_   _x000a_   _x000a_   _x000a_ _x000a_ Pace MNC-X5566_9032_2012-06-06_11-22-50.wav _x000a_ _x000a_ _x000a_ _x000a_   _x000a_   _x000a_   _x000a_ _x000a_ Pace MNC-X5566_9053_2012-06-06_12-10-38.wav _x000a_ _x000a_ _x000a_ _x000a_   _x000a_   _x000a_   _x000a_ _x000a_ Pace MNC-X5566_9055_2012-06-06_12-12-27.wav _x000a_ _x000a_ _x000a_ _x000a_   _x000a_   _x000a_   _x000a_ _x000a_ Pace MNC-X5566_9057_2012-06-06_12-17-46.wav _x000a_ _x000a_ _x000a_ _x000a_   _x000a_   _x000a_   _x000a_ _x000a_ Pace MNC-X5566_9066_2012-06-06_13-17-13.wav _x000a_ _x000a_ _x000a_ _x000a_   _x000a_   _x000a_   _x000a_ _x000a_ Pace MNC-X5566_9092_2012-06-06_14-28-51.wav _x000a_ _x000a_ _x000a_ _x000a_   _x000a_   _x000a_   _x000a_ _x000a_ Pace MNC-T1223_12094_2012-05-14_14-10-40.wav _x000a_ _x000a_ _x000a_ _x000a_   _x000a_   _x000a_   _x000a_ _x000a_ Pace MNC-T1223_12099_2012-05-14_14-14-06.wav _x000a_ _x000a_ _x000a_ _x000a_   _x000a_   _x000a_   _x000a_ _x000a_ Pace MNC-T1223_12226_2012-05-15_14-28-35.wav _x000a_ _x000a_ _x000a_ _x000a_   _x000a_   _x000a_   _x000a_ _x000a_ Pace MNC-T1223_12369_2012-05-24_11-11-36.wav _x000a_ _x000a_ _x000a_ _x000a_   _x000a_   _x000a_   _x000a_ _x000a_ Pace MNC-T1223_12399_2012-05-24_13-02-49.wav _x000a_ _x000a_ _x000a_ _x000a_   _x000a_   _x000a_   _x000a_ _x000a_ Pace MNC-T2268_2743_2012-02-18_10-09-55.wav _x000a_ _x000a_ _x000a_ _x000a_   _x000a_   _x000a_   _x000a_ _x000a_ Pace MNC-T2268_2796_2012-02-22_11-35-20.wav _x000a_ _x000a_ _x000a_ _x000a_   _x000a_   _x000a_   _x000a_ _x000a_ Pace MNC-T2268_2890_2012-02-23_18-43-27.wav _x000a_ _x000a_ _x000a_ _x000a_   _x000a_   _x000a_   _x000a_ _x000a_ Pace MNC-T2268_2997_2012-02-29_12-00-36.wav _x000a_ _x000a_ _x000a_ _x000a_   _x000a_   _x000a_   _x000a_ _x000a_ Pace MNC-T2268_3201_2012-03-21_14-38-44.wav _x000a_ _x000a_ _x000a_ _x000a_   _x000a_   _x000a_   _x000a_ _x000a_ Pace MNC-T2268_3202_2012-03-21_15-05-17.wav _x000a_ _x000a_ _x000a_ _x000a_   _x000a_   _x000a_   _x000a_ _x000a_ Pace MNC-T2268_3886_2012-04-15_19-02-15.wav _x000a_ _x000a_ _x000a_ _x000a_   _x000a_   _x000a_   _x000a_ _x000a_ Pace MNC-T2268_3909_2012-04-16_08-59-21.wav _x000a_ _x000a_ _x000a_ _x000a_   _x000a_   _x000a_   _x000a_ _x000a_ Pace MNC-T2268_3937_2012-04-16_12-59-43.wav _x000a_ _x000a_ _x000a_ _x000a_   _x000a_   _x000a_   _x000a_ _x000a_ Pace MNC-T2268_4002_2012-04-17_13-51-25.wav _x000a_ _x000a_ _x000a_ _x000a_   _x000a_   _x000a_   _x000a_ _x000a_ Pace MNC-T2268_4031_2012-04-18_12-09-01.wav _x000a_ _x000a_ _x000a_ _x000a_   _x000a_   _x000a_   _x000a_ _x000a_ Pace MNC-T2268_4093_2012-04-23_07-20-45.wav _x000a_ _x000a_ _x000a_ _x000a_   _x000a_   _x000a_   _x000a_ _x000a_ Pace MNC-T2268_4320_2012-05-02_08-19-00.wav _x000a_ _x000a_ _x000a_ _x000a_   _x000a_   _x000a_   _x000a_ _x000a_ Pace MNC-T2268_4609_2012-05-15_13-25-57.wav _x000a_ _x000a_ _x000a_ _x000a_   _x000a_   _x000a_   _x000a_ _x000a_ Pace MNC-T2268_4612_2012-05-15_14-03-04.wav _x000a_ _x000a_ _x000a_ _x000a_   _x000a_   _x000a_   _x000a_ _x000a_ Pace MNC-T2268_4745_2012-05-23_17-17-12.wav _x000a_ _x000a_ _x000a_ _x000a_   _x000a_   _x000a_   _x000a_ _x000a_ Pace MNC-T2268_4762_2012-05-24_14-02-10.wav _x000a_ _x000a_ _x000a_ _x000a_   _x000a_   _x000a_   _x000a_ _x000a_ Pace MNC-T2268_4910_2012-05-29_17-38-10.wav _x000a_ _x000a_ _x000a_ _x000a_   _x000a_   _x000a_   _x000a_ _x000a_ Pace MNC-T2268_4922_2012-05-29_18-21-24.wav _x000a_ _x000a_ _x000a_ _x000a_   _x000a_   _x000a_   _x000a_ _x000a_ Pace MNC-T2268_4928_2012-05-30_09-44-11.wav _x000a_ _x000a_ _x000a_ _x000a_   _x000a_   _x000a_   _x000a_ _x000a_ Pace MNC-T2268_5011_2012-06-01_18-07-47.wav _x000a_ _x000a_ _x000a_ _x000a_   _x000a_   _x000a_   _x000a_ _x000a_ Pace MNC-T2268_5013_2012-06-01_20-20-09.wav _x000a_ _x000a_ _x000a_ _x000a_   _x000a_   _x000a_   _x000a_ _x000a_ Pace MNC-T2268_5045_2012-06-04_09-24-54.wav _x000a_ _x000a_ _x000a_ _x000a_   _x000a_   _x000a_   _x000a_ _x000a_ Pace MNC-T2268_5047_2012-06-04_09-58-58.wav _x000a_ _x000a_ _x000a_ _x000a_   _x000a_   _x000a_   _x000a_ _x000a_ Pace MNC-T2268_5079_2012-06-05_08-56-40.wav _x000a_ _x000a_ _x000a_ _x000a_   _x000a_   _x000a_   _x000a_ _x000a_ Pace MNC-T2268_5104_2012-06-05_16-31-56.wav _x000a_ _x000a_ _x000a_ _x000a_   _x000a_   _x000a_   _x000a_ _x000a_ Pace MNC-T2268_5120_2012-06-06_10-10-02.wav _x000a_ _x000a_ _x000a_ _x000a_   _x000a_   _x000a_   _x000a_ _x000a_ Pace MNC-T2268_5136_2012-06-06_12-49-37.wav _x000a_ _x000a_ _x000a_ _x000a_   _x000a_   _x000a_   _x000a_ _x000a_ Pace MNC-T2268_5137_2012-06-06_13-05-18.wav _x000a_ _x000a_ _x000a_ _x000a_   _x000a_   _x000a_   _x000a_ _x000a_ Pace MNC-T2268_5139_2012-06-06_13-17-20.wav _x000a_ _x000a_ _x000a_ _x000a_   _x000a_   _x000a_   _x000a_ _x000a_ _Pace MNC-T2268_2801_2012-02-22_14-44-59.wav _x000a_ _x000a_ _x000a_ _x000a_   _x000a_   _x000a_   _x000a_ _x000a_ _Pace MNC-T2268_2802_2012-02-22_14-55-41.wav _x000a_ _x000a_ _x000a_ _x000a_   _x000a_   _x000a_   _x000a_ _x000a_ _Pace MNC-T2268_2816_2012-02-22_15-36-19.wav _x000a_ _x000a_ _x000a_ _x000a_   _x000a_   _x000a_   _x000a_ _x000a_ _Pace MNC-T2268_2820_2012-02-22_16-24-04.wav _x000a_ _x000a_ _x000a_ _x000a_   _x000a_   _x000a_   _x000a_ _x000a_ _Pace MNC-T2268_3772_2012-04-11_07-43-32.wav _x000a_ _x000a_ _x000a_ _x000a_   _x000a_   _x000a_   _x000a_ _x000a_ _Pace MNC-T2268_3775_2012-04-11_07-52-03.wav _x000a_ _x000a_ _x000a_ _x000a_   _x000a_   _x000a_   _x000a_ _x000a_ _Pace MNC-T2268_3777_2012-04-11_08-03-23.wav _x000a_ _x000a_ _x000a_ _x000a_   _x000a_   _x000a_   _x000a_ _x000a_ _Pace MNC-T2268_3778_2012-04-11_08-07-40.wav _x000a_ _x000a_ _x000a_ _x000a_   _x000a_   _x000a_   _x000a_ _x000a_ _Pace MNC-T2268_3780_2012-04-11_09-16-23.wav _x000a_ _x000a_ _x000a_ _x000a_   _x000a_   _x000a_   _x000a_ _x000a_ _Pace MNC-T2268_3785_2012-04-11_09-56-50.wav _x000a_ _x000a_ _x000a_ _x000a_   _x000a_   _x000a_   _x000a_ _x000a_ _Pace MNC-T2268_3792_2012-04-11_10-43-17.wav _x000a_ _x000a_ _x000a_ _x000a_   _x000a_   _x000a_   _x000a_ _x000a_ _Pace MNC-T2268_3801_2012-04-11_12-20-22.wav _x000a_ _x000a_ _x000a_ _x000a_   _x000a_   _x000a_   _x000a_ _x000a_ _Pace MNC-T2268_3803_2012-04-11_14-07-58.wav _x000a_ _x000a_ _x000a_ _x000a_   _x000a_   _x000a_   _x000a_ _x000a_ _Pace MNC-T2268_3959_2012-04-16_16-30-27.wav _x000a_ _x000a_ _x000a_ _x000a_   _x000a_   _x000a_   _x000a_ _x000a_ _Pace MNC-T2268_3961_2012-04-16_16-49-56.wav _x000a_ _x000a_ _x000a_ _x000a_   _x000a_   _x000a_   _x000a_ _x000a_ _Pace MNC-T2268_3963_2012-04-16_16-56-12.wav _x000a_ _x000a_ _x000a_ _x000a_   _x000a_   _x000a_   _x000a_ _x000a_ _Pace MNC-T2268_3987_2012-04-17_10-06-27.wav _x000a_ _x000a_ _x000a_ _x000a_   _x000a_   _x000a_   _x000a_ _x000a_ _Pace MNC-T2268_3990_2012-04-17_10-26-25.wav _x000a_ _x000a_ _x000a_ _x000a_   _x000a_   _x000a_   _x000a_ _x000a_ _Pace MNC-T2268_3992_2012-04-17_10-35-45.wav _x000a_ _x000a_ _x000a_ _x000a_   _x000a_   _x000a_   _x000a_ _x000a_ _Pace MNC-T2268_3993_2012-04-17_10-36-51.wav _x000a_ _x000a_ _x000a_ _x000a_   _x000a_   _x000a_   _x000a_ _x000a_ _Pace MNC-T2268_3994_2012-04-17_10-38-08.wav _x000a_ _x000a_ _x000a_ _x000a_   _x000a_   _x000a_   _x000a_ _x000a_ _Pace MNC-T2268_4014_2012-04-17_16-02-02.wav _x000a_ _x000a_ _x000a_ _x000a_   _x000a_   _x000a_   _x000a_ _x000a_ _Pace MNC-T2268_4015_2012-04-17_16-05-15.wav _x000a_ _x000a_ _x000a_ _x000a_   _x000a_ _x000a_ b. _x000a_ _x000a_ _x000a_ 8 (delapan) file SMS dengan rincian nama file sebagai berikut : _x000a_ _x000a_ _x000a_ _x000a_   _x000a_   _x000a_   _x000a_ _x000a_ SMS_6287882115566_2012-04-11_08-38-18_08-38-18.pdf _x000a_ _x000a_ _x000a_ _x000a_   _x000a_   _x000a_   _x000a_ _x000a_ SMS_6287882115566_2012-04-11_08-49-10.pdf _x000a_ _x000a_ _x000a_ _x000a_   _x000a_   _x000a_   _x000a_ _x000a_ SMS_6287882115566_2012-04-12_11-19-57.pdf _x000a_ _x000a_ _x000a_ _x000a_   _x000a_   _x000a_   _x000a_ _x000a_ SMS_6287882115566_20120516_08-43-34_08-43-35_08-43-35_08-43-36.pdf _x000a_ _x000a_ _x000a_ _x000a_   _x000a_   _x000a_   _x000a_ _x000a_ SMS_6287882115566_20120530_14-36-19_14-36-19.pdf _x000a_ _x000a_ _x000a_ _x000a_   _x000a_   _x000a_   _x000a_ _x000a_ SMS_6285215102268_2012-02-22_17-09-28.pdf _x000a_ _x000a_ _x000a_ _x000a_   _x000a_   _x000a_   _x000a_ _x000a_ SMS_6285215102268_2012-02-22_17-13-48.pdf _x000a_ _x000a_ _x000a_ _x000a_   _x000a_   _x000a_   _x000a_ _x000a_ SMS_6285215102268_2012-04-20_19-44-34_19-44-37.pdf _x000a_ _x000a_ _x000a_ _x000a_ _x000a_ 61 _x000a_ _x000a_ _x000a_ 1 (satu) buah CD SN dengan serial number : C3116NH01015964LH, yang berisi file/data hasil penyadapan dengan rincian sebagai berikut : _x000a_ _x000a_ _x000a_ _x000a_   _x000a_ _x000a_ a. _x000a_ _x000a_ _x000a_ 260 (dua ratus enam puluh) file soft copy transkrip dengan rincian nama file sebagai berikut : _x000a_ _x000a_ _x000a_ _x000a_   _x000a_   _x000a_   _x000a_ _x000a_ 6287823164211_2012-04-03_08-53-19.pdf _x000a_ _x000a_ _x000a_ _x000a_   _x000a_   _x000a_   _x000a_ _x000a_ 6287823164211_2012-04-02_08-13-45.pdf _x000a_ _x000a_ _x000a_ _x000a_   _x000a_   _x000a_   _x000a_ _x000a_ 6287823164211_2012-04-02_08-13-45.ods _x000a_ _x000a_ _x000a_ _x000a_   _x000a_   _x000a_   _x000a_ _x000a_ 6287823164211_2012-04-03_08-53-19.ods _x000a_ _x000a_ _x000a_ _x000a_   _x000a_   _x000a_   _x000a_ _x000a_ 6285215102268_2012-04-18_12-09-01.pdf _x000a_ _x000a_ _x000a_ _x000a_   _x000a_   _x000a_   _x000a_ _x000a_ 6285215102268_2012-04-23_07-20-45.pdf _x000a_ _x000a_ _x000a_ _x000a_   _x000a_   _x000a_   _x000a_ _x000a_ 6285215102268_2012-02-18_10-09-55.pdf _x000a_ _x000a_ _x000a_ _x000a_   _x000a_   _x000a_   _x000a_ _x000a_ 6285215102268_2012-02-22_11-35-20.pdf _x000a_ _x000a_ _x000a_ _x000a_   _x000a_   _x000a_   _x000a_ _x000a_ 6285215102268_2012-02-22_14-44-59.pdf _x000a_ _x000a_ _x000a_ _x000a_   _x000a_   _x000a_   _x000a_ _x000a_ 6285215102268_2012-02-22_14-55-41.pdf _x000a_ _x000a_ _x000a_ _x000a_   _x000a_   _x000a_   _x000a_ _x000a_ 6285215102268_2012-02-22_15-36-19.pdf _x000a_ _x000a_ _x000a_ _x000a_   _x000a_   _x000a_   _x000a_ _x000a_ 6285215102268_2012-02-22_16-24-04.pdf _x000a_ _x000a_ _x000a_ _x000a_   _x000a_   _x000a_   _x000a_ _x000a_ 6285215102268_2012-02-23_18-43-27.pdf _x000a_ _x000a_ _x000a_ _x000a_   _x000a_   _x000a_   _x000a_ _x000a_ 6285215102268_2012-02-29_12-00-36.pdf _x000a_ _x000a_ _x000a_ _x000a_   _x000a_   _x000a_   _x000a_ _x000a_ 6285215102268_2012-03-21_14-38-44.pdf _x000a_ _x000a_ _x000a_ _x000a_   _x000a_   _x000a_   _x000a_ _x000a_ 6285215102268_2012-03-21_15-05-17.pdf _x000a_ _x000a_ _x000a_ _x000a_   _x000a_   _x000a_   _x000a_ _x000a_ 6285215102268_2012-04-11_07-43-32.pdf _x000a_ _x000a_ _x000a_ _x000a_   _x000a_   _x000a_   _x000a_ _x000a_ 6285215102268_2012-04-11_07-52-03.pdf _x000a_ _x000a_ _x000a_ _x000a_   _x000a_   _x000a_   _x000a_ _x000a_ 6285215102268_2012-04-11_08-03-23.pdf _x000a_ _x000a_ _x000a_ _x000a_   _x000a_   _x000a_   _x000a_ _x000a_ 6285215102268_2012-04-11_08-07-40.pdf _x000a_ _x000a_ _x000a_ _x000a_   _x000a_   _x000a_   _x000a_ _x000a_ 6285215102268_2012-04-11_09-16-23.pdf _x000a_ _x000a_ _x000a_ _x000a_   _x000a_   _x000a_   _x000a_ _x000a_ 6285215102268_2012-04-11_09-56-50.pdf _x000a_ _x000a_ _x000a_ _x000a_   _x000a_   _x000a_   _x000a_ _x000a_ 6285215102268_2012-04-11_10-43-17.pdf _x000a_ _x000a_ _x000a_ _x000a_   _x000a_   _x000a_   _x000a_ _x000a_ 6285215102268_2012-04-11_12-20-22.pdf _x000a_ _x000a_ _x000a_ _x000a_   _x000a_   _x000a_   _x000a_ _x000a_ 6285215102268_2012-04-11_14-07-58.pdf _x000a_ _x000a_ _x000a_ _x000a_   _x000a_   _x000a_   _x000a_ _x000a_ 6285215102268_2012-04-15_19-02-15.pdf _x000a_ _x000a_ _x000a_ _x000a_   _x000a_   _x000a_   _x000a_ _x000a_ 6285215102268_2012-04-16_08-59-21.pdf _x000a_ _x000a_ _x000a_ _x000a_   _x000a_   _x000a_   _x000a_ _x000a_ 6285215102268_2012-04-16_12-59-43.pdf _x000a_ _x000a_ _x000a_ _x000a_   _x000a_   _x000a_   _x000a_ _x000a_ 6285215102268_2012-04-16_16-30-27.pdf _x000a_ _x000a_ _x000a_ _x000a_   _x000a_   _x000a_   _x000a_ _x000a_ 6285215102268_2012-04-16_16-49-56.pdf _x000a_ _x000a_ _x000a_ _x000a_   _x000a_   _x000a_   _x000a_ _x000a_ 6285215102268_2012-04-16_16-56-12.pdf _x000a_ _x000a_ _x000a_ _x000a_   _x000a_   _x000a_   _x000a_ _x000a_ 6285215102268_2012-04-17_10-06-27.pdf _x000a_ _x000a_ _x000a_ _x000a_   _x000a_   _x000a_   _x000a_ _x000a_ 6285215102268_2012-04-17_10-26-25.pdf _x000a_ _x000a_ _x000a_ _x000a_   _x000a_   _x000a_   _x000a_ _x000a_ 6285215102268_2012-04-17_10-35-45.pdf _x000a_ _x000a_ _x000a_ _x000a_   _x000a_   _x000a_   _x000a_ _x000a_ 6285215102268_2012-04-17_10-36-51.pdf _x000a_ _x000a_ _x000a_ _x000a_   _x000a_   _x000a_   _x000a_ _x000a_ 6285215102268_2012-04-17_10-38-08.pdf _x000a_ _x000a_ _x000a_ _x000a_   _x000a_   _x000a_   _x000a_ _x000a_ 6285215102268_2012-04-17_13-51-25.pdf _x000a_ _x000a_ _x000a_ _x000a_   _x000a_   _x000a_   _x000a_ _x000a_ 6285215102268_2012-04-17_16-02-02.pdf _x000a_ _x000a_ _x000a_ _x000a_   _x000a_   _x000a_   _x000a_ _x000a_ 6285215102268_2012-05-02_08-19-00.pdf _x000a_ _x000a_ _x000a_ _x000a_   _x000a_   _x000a_   _x000a_ _x000a_ 6285215102268_2012-05-15_13-25-57.pdf _x000a_ _x000a_ _x000a_ _x000a_   _x000a_   _x000a_   _x000a_ _x000a_ 6285215102268_2012-05-15_14-03-04.pdf _x000a_ _x000a_ _x000a_ _x000a_   _x000a_   _x000a_   _x000a_ _x000a_ 6285215102268_2012-05-23_17-17-12.pdf _x000a_ _x000a_ _x000a_ _x000a_   _x000a_   _x000a_   _x000a_ _x000a_ 6285215102268_2012-05-24_14-02-10.pdf _x000a_ _x000a_ _x000a_ _x000a_   _x000a_   _x000a_   _x000a_ _x000a_ 6285215102268_2012-05-29_17-38-10.pdf _x000a_ _x000a_ _x000a_ _x000a_   _x000a_   _x000a_   _x000a_ _x000a_ 6285215102268_2012-05-29_18-21-24.pdf _x000a_ _x000a_ _x000a_ _x000a_   _x000a_   _x000a_   _x000a_ _x000a_ 6285215102268_2012-05-30_09-44-11.pdf _x000a_ _x000a_ _x000a_ _x000a_   _x000a_   _x000a_   _x000a_ _x000a_ 6285215102268_2012-06-01_18-07-47.pdf _x000a_ _x000a_ _x000a_ _x000a_   _x000a_   _x000a_   _x000a_ _x000a_ 6285215102268_2012-06-01_20-20-09.pdf _x000a_ _x000a_ _x000a_ _x000a_   _x000a_   _x000a_   _x000a_ _x000a_ 6285215102268_2012-06-04_09-24-54.pdf _x000a_ _x000a_ _x000a_ _x000a_   _x000a_   _x000a_   _x000a_ _x000a_ 6285215102268_2012-06-04_09-58-58.pdf _x000a_ _x000a_ _x000a_ _x000a_   _x000a_   _x000a_   _x000a_ _x000a_ 6285215102268_2012-06-05_08-56-40.pdf _x000a_ _x000a_ _x000a_ _x000a_   _x000a_   _x000a_   _x000a_ _x000a_ 6285215102268_2012-06-05_16-31-56.pdf _x000a_ _x000a_ _x000a_ _x000a_   _x000a_   _x000a_   _x000a_ _x000a_ 6285215102268_2012-06-06_10-10-02.pdf _x000a_ _x000a_ _x000a_ _x000a_   _x000a_   _x000a_   _x000a_ _x000a_ 6285215102268_2012-06-06_12-49-37.pdf _x000a_ _x000a_ _x000a_ _x000a_   _x000a_   _x000a_   _x000a_ _x000a_ 6285215102268_2012-06-06_13-05-18.pdf _x000a_ _x000a_ _x000a_ _x000a_   _x000a_   _x000a_   _x000a_ _x000a_ 6285215102268_2012-06-06_13-17-20.pdf _x000a_ _x000a_ _x000a_ _x000a_   _x000a_   _x000a_   _x000a_ _x000a_ 6285215102268_2012-04-17_16-05-15.pdf _x000a_ _x000a_ _x000a_ _x000a_   _x000a_   _x000a_   _x000a_ _x000a_ 6285215102268_2012-04-23_07-20-45.ods _x000a_ _x000a_ _x000a_ _x000a_   _x000a_   _x000a_   _x000a_ _x000a_ 6285215102268_2012-04-17_10-26-25.ods _x000a_ _x000a_ _x000a_ _x000a_   _x000a_   _x000a_   _x000a_ _x000a_ _x000a_ _x000a_"/>
    <m/>
    <s v="Senin, 18 Feb. 2013"/>
    <s v="Dr. SUDHARMAWATININGSIH, SH, MHum."/>
    <s v="SUJATMIKO, SH. MH"/>
    <s v="Anwar,SH."/>
    <s v="HENDRA YOSPIN,SH."/>
    <s v="ALEXANDER MARWATA, AK. SH. CFE."/>
    <s v="KARIR"/>
    <s v="KARIR"/>
    <s v="ADHOC"/>
    <s v="ADHOC"/>
    <s v="ADHOC"/>
    <x v="1"/>
    <n v="2"/>
    <x v="2"/>
    <n v="0.6"/>
    <n v="1"/>
    <s v="AGUS SALIM"/>
    <m/>
    <m/>
    <m/>
    <m/>
    <m/>
    <m/>
    <m/>
    <m/>
    <m/>
    <m/>
    <m/>
    <n v="1"/>
    <s v="ROMA SIALLAGAN, SH."/>
    <m/>
    <m/>
    <n v="1"/>
    <x v="0"/>
  </r>
  <r>
    <s v="00066/PID.B/TPKOR/2011/PN.JKT.PST"/>
    <n v="3"/>
    <n v="100000000"/>
    <n v="0.25"/>
    <n v="0"/>
    <n v="0"/>
    <s v="I NYOMAN SUISNAYA"/>
    <d v="2011-11-10T00:00:00"/>
    <x v="0"/>
    <s v="Minutasi"/>
    <n v="140"/>
    <s v="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
    <n v="3"/>
    <s v="MENGADILI  : _x000a_ _x000a_ 1. Menyatakan terdakwa I Nyoman Suisnaya terbukti secara sah dan meyakinkan bersalah melakukan tindak pidana korupsi. _x000a_ 2. Menjatuhkan pidana kepada terdakwa denga pidana penjara 3 tahun. _x000a_ 3. Menjatuhkan pidana denda Rp.100.000.000,- subsidair 3 bulan. _x000a_ 4. Menetapkan masa penahanan yang dijalakan terdakwa dikurangkan seluruhnya dari pidana yang dijatuhkan, kecuali waktu terdakwa dirawat inap di rumah sakit di luar Rutan. _x000a_ 5. Memerintahkan agar terdakwa tetap ditahan. _x000a_ 6. Memerintahkan barang bukti dipergunakan dalam perkara lain. _x000a_ 7. Membebani terdakwa untuk membayar biaya perkara sebesar Rp.10.000,-"/>
    <s v="Senin, 14 Mei 2012"/>
    <s v="Kamis, 29 Mar. 2012"/>
    <s v="SUJATMIKO, SH. MH"/>
    <s v="EKA BUDHI PRIJANTA, SH.MH"/>
    <s v="HERDI AGUSTEN, SH.MHUM"/>
    <s v="Anwar,SH."/>
    <s v="Ugo,SH."/>
    <s v="KARIR"/>
    <s v="KARIR"/>
    <s v="KARIR"/>
    <s v="ADHOC"/>
    <s v="ADHOC"/>
    <x v="1"/>
    <n v="3"/>
    <x v="0"/>
    <n v="0.4"/>
    <n v="0"/>
    <s v="Edy Hartoyo"/>
    <m/>
    <m/>
    <m/>
    <m/>
    <m/>
    <m/>
    <m/>
    <m/>
    <m/>
    <m/>
    <m/>
    <n v="1"/>
    <s v="SRI TASLIHIYAH, SH."/>
    <s v="WIJI ASTUTI"/>
    <m/>
    <n v="2"/>
    <x v="0"/>
  </r>
  <r>
    <s v="00066/PID.B/TPKOR/2012/PN.JKT.PST"/>
    <n v="7"/>
    <n v="500000000"/>
    <n v="0.25"/>
    <n v="1210000000"/>
    <n v="0"/>
    <s v="SYOFRIGO"/>
    <d v="2012-10-17T00:00:00"/>
    <x v="1"/>
    <s v="Minutasi"/>
    <n v="119"/>
    <s v="KESATU PRIMAIR: Pasal 2 (1) jo. Pasal 18 (1) b UU No.31/1999 jo. UU No.20/2001 jo. pasal 55 (1) ke-1 KUHP SUBSIDAIR: PAsal 3 jo. Pasal 18 UU No.31/1999 jo. UU No.20/2001 jo. Pasal 55 (1) ke-1 KUHP DAN KEDUA: Pasal 3 jo. Pasal 10 UU No.8/2010 "/>
    <n v="4"/>
    <s v="http://www.tribunnews.com/nasional/2013/02/20/bobol-bank-mandiri-junaedi-dan-syofrigo-divonis-7-tahun"/>
    <s v="Jumat, 29 Mar. 2013"/>
    <s v="Rabu, 13 Feb. 2013"/>
    <s v="AVIANTARA, SH. MHum."/>
    <s v="ANNAS MUSTAQIM, SH. MHum."/>
    <s v="Ugo,SH."/>
    <m/>
    <m/>
    <s v="KARIR"/>
    <s v="KARIR"/>
    <s v="ADHOC"/>
    <s v=""/>
    <s v=""/>
    <x v="0"/>
    <n v="2"/>
    <x v="1"/>
    <n v="0.33333333333333331"/>
    <n v="0"/>
    <s v="IDA BAGUS"/>
    <m/>
    <m/>
    <m/>
    <m/>
    <m/>
    <m/>
    <m/>
    <m/>
    <m/>
    <m/>
    <m/>
    <n v="1"/>
    <s v="ROMA SIALLAGAN, SH."/>
    <s v="SUAEB. SH"/>
    <m/>
    <n v="2"/>
    <x v="0"/>
  </r>
  <r>
    <s v="00066/PID.B/TPKOR/2012/PN.JKT.PST"/>
    <n v="7"/>
    <n v="500000000"/>
    <n v="0.25"/>
    <n v="1210000000"/>
    <n v="0"/>
    <s v="MOHAMAD FAJAR JUANEDI"/>
    <d v="2012-10-17T00:00:00"/>
    <x v="1"/>
    <s v="Minutasi"/>
    <n v="119"/>
    <s v="KESATU PRIMAIR: Pasal 2 (1) jo. Pasal 18 (1) b UU No.31/1999 jo. UU No.20/2001 jo. pasal 55 (1) ke-1 KUHP SUBSIDAIR: PAsal 3 jo. Pasal 18 UU No.31/1999 jo. UU No.20/2001 jo. Pasal 55 (1) ke-1 KUHP DAN KEDUA: Pasal 3 jo. Pasal 10 UU No.8/2010 "/>
    <n v="4"/>
    <s v="http://www.tribunnews.com/nasional/2013/02/20/bobol-bank-mandiri-junaedi-dan-syofrigo-divonis-7-tahun"/>
    <s v="Jumat, 29 Mar. 2013"/>
    <s v="Rabu, 13 Feb. 2013"/>
    <s v="AVIANTARA, SH. MHum."/>
    <s v="ANNAS MUSTAQIM, SH. MHum."/>
    <s v="Ugo,SH."/>
    <m/>
    <m/>
    <s v="KARIR"/>
    <s v="KARIR"/>
    <s v="ADHOC"/>
    <s v=""/>
    <s v=""/>
    <x v="0"/>
    <n v="2"/>
    <x v="1"/>
    <n v="0.33333333333333331"/>
    <n v="0"/>
    <s v="IDA BAGUS"/>
    <m/>
    <m/>
    <m/>
    <m/>
    <m/>
    <m/>
    <m/>
    <m/>
    <m/>
    <m/>
    <m/>
    <n v="1"/>
    <s v="ROMA SIALLAGAN, SH."/>
    <s v="SUAEB. SH"/>
    <m/>
    <n v="2"/>
    <x v="0"/>
  </r>
  <r>
    <s v="00067/PID.B/TPKOR/2011/PN.JKT.PST"/>
    <n v="4"/>
    <n v="100000000"/>
    <n v="0.25"/>
    <n v="0"/>
    <n v="0"/>
    <s v="DADONG IRBARELAWAN"/>
    <d v="2011-11-10T00:00:00"/>
    <x v="0"/>
    <s v="Minutasi"/>
    <n v="140"/>
    <s v="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
    <n v="3"/>
    <s v="MENGADILI  : _x000a_ _x000a_ 1. Menyatakan terdakwa Dadang Irbarelawan terbukti secara sah dan meyakinkan bersalah melakukan tindak pidana korupsi sebagimana dalam dakwaan kedua. _x000a_ 2. Menjatuhkan pidana kepada terdakwa denga pidana penjara 4 tahun. _x000a_ 3. Menjtuhkan pidana denda Rp.100.000.000,- subsidair 3 bulan. _x000a_ 4. Menetapkan masa penahanan yang dijalakan terdakwa dikurangkan seluruhnya dari pidana yang dijatuhkan, kecuali waktu terdakwa dirawat inap di rumah sakit di luar Rutan. _x000a_ 5. Memerintahkan agar terdakwa tetap ditahan. _x000a_ 6. Memerintahkan barang bukti dirampas untuk negara. _x000a_ 7. Membebani terdakwa untuk membayar biaya perkara sebesar Rp.10.000,-"/>
    <s v="Selasa, 15 Mei 2012"/>
    <s v="Kamis, 29 Mar. 2012"/>
    <s v="HERDI AGUSTEN, SH.MHUM"/>
    <s v="EKA BUDHI PRIJANTA, SH.MH"/>
    <s v="SUJATMIKO, SH. MH"/>
    <s v="Ugo,SH."/>
    <s v="Anwar,SH."/>
    <s v="KARIR"/>
    <s v="KARIR"/>
    <s v="KARIR"/>
    <s v="ADHOC"/>
    <s v="ADHOC"/>
    <x v="1"/>
    <n v="3"/>
    <x v="0"/>
    <n v="0.4"/>
    <n v="0"/>
    <s v="NELLITA ARIANI"/>
    <m/>
    <m/>
    <m/>
    <m/>
    <m/>
    <m/>
    <m/>
    <m/>
    <m/>
    <m/>
    <m/>
    <n v="1"/>
    <s v="ROMA SIALLAGAN, SH."/>
    <s v="RUSTIANI, SH"/>
    <m/>
    <n v="2"/>
    <x v="0"/>
  </r>
  <r>
    <s v="00067/PID.B/TPKOR/2012/PN.JKT.PST"/>
    <n v="1.5"/>
    <n v="100000000"/>
    <n v="0.25"/>
    <n v="0"/>
    <n v="0"/>
    <s v="RIZA NOOR KARIM"/>
    <d v="2012-10-19T00:00:00"/>
    <x v="1"/>
    <s v="Minutasi"/>
    <n v="137"/>
    <s v="PRIMAIR: PAsal 2 (1) jo. Pasal 18 (1) b UU No.31/1999 jo. Pasal 20/2001 jo. Pasal 55 (1) ke-1 KUHP SUBSIDAIR: Pasal 3 jo. Pasal 18 UU No.31/1999 jo. UU No.20/2001 jo. Pasal 55 (1) ke-1 KUHP "/>
    <n v="2"/>
    <s v="MENGADILI : _x000a_ _x000a_ Menyatakan, bahwa Terdakwa Drs. RIZA NOOR KARIM, MBA, tidak terbukti secara sah dan meyakinkan melakukan tindak pidana korupsi, sebagaimana dalam Dakwaan Primair ;   _x000a_ Membebaskan Terdakwa Drs. RIZA NOOR KARIM, MBA, dari Dakwaan Primair;   _x000a_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_x000a_ Menjatuhkan pidana oleh karenanya terhadap Terdakwa Drs. RIZA NOOR KARIM, MBA, dengan pidana penjara selama  1 (satu) tahun 6 (enam) bulan  dan pidana denda sebesar  Rp.100.000.000 (seratus juta rupiah)  apabila denda tersebut tidak dibayar, diganti dengan pidana kurungan selama  3  (tiga) bulan  ;  _x000a_ Menetapkan agar masa penahanan yang telah dijalankan, dikurangkan seluruhnya dari pidana yang dijatuhkan ;  _x000a_ Memerintahkan agar Terdakwa Drs. RIZA NOOR KARIM, MBA, tetap berada dalam tahanan;  _x000a_ Menetapkan agar barang bukti Nomor: &quot;sebagaimana termuat dalam berkas putusan&quot; _x000a_ Membebankan biaya perkara kepada Terdakwa Drs. RIZA NOOR KARIM, MBA, sebesar Rp 10.000,- (sepuluh ribu rupiah). _x000a_"/>
    <s v="Kamis, 02 Mei 2013"/>
    <s v="Selasa, 05 Mar. 2013"/>
    <s v="Suhartoyo, SH. MH."/>
    <s v="Anwar,SH."/>
    <s v="Ugo,SH."/>
    <m/>
    <m/>
    <s v="KARIR"/>
    <s v="ADHOC"/>
    <s v="ADHOC"/>
    <s v=""/>
    <s v=""/>
    <x v="0"/>
    <n v="1"/>
    <x v="0"/>
    <n v="0.66666666666666663"/>
    <n v="1"/>
    <s v="NELLITA ARIANI"/>
    <m/>
    <m/>
    <m/>
    <m/>
    <m/>
    <m/>
    <m/>
    <m/>
    <m/>
    <m/>
    <m/>
    <n v="1"/>
    <s v="FATONI, SH"/>
    <s v="HARTANTO, SH"/>
    <m/>
    <n v="2"/>
    <x v="0"/>
  </r>
  <r>
    <s v="00068/PID.B/TPKOR/2011/PN.JKT.PST"/>
    <n v="1.25"/>
    <n v="50000000"/>
    <n v="8.3333333333333301E-2"/>
    <n v="0"/>
    <n v="0"/>
    <s v="MAYA LAKSMINI"/>
    <d v="2011-11-16T00:00:00"/>
    <x v="0"/>
    <s v="Minutasi"/>
    <n v="229"/>
    <s v="KESATU : Pasal 2 (1) jo. Pasal 18 UU Nomor 31/1999 jo. UU Nomor 20/2001 jo. Pasal 55 (1) ke-1 KUHPidana jo. Pasal 64 (1) KUHPidana.   KEDUA : Pasal 3 jo. Pasal 18 (1) UU Nomor 31/1999 jo. UU Nomo2 20/2001 jo. Pasal 55 (1) ke-1 KUHP jo. Pasal 64 (1) KUHPidana "/>
    <n v="2"/>
    <s v="MENGADILI  : _x000a_ _x000a_ 1. Menyatakan terdakwa Drg. Maya LAksmini terbukti secara sah dan meyakinkan bersalah melakukan tindak pidana korupsi sebagimana dalam dakwaan kedua. _x000a_ 2. Menjatuhkan pidana kepada terdakwa denga pidana penjara 1 tahun dan 3 bulan. _x000a_ 3. Menjtuhkan pidana denda Rp.50.000.000,- subsidair 1 bulan. _x000a_ 4. Memerintahkan agar terdakwa tetap ditahan. _x000a_ 5. Memerintahkan barang dipergunakan dalam perkara lain. _x000a_ 6. Membebani terdakwa untuk membayar biaya perkara sebesar Rp.7.500,-"/>
    <s v="Senin, 10 Sep. 2012"/>
    <s v="Senin, 02 Jul. 2012"/>
    <s v="GUSRIZAL"/>
    <s v="TITIK TEJANINGSIH"/>
    <s v="Anwar,SH."/>
    <m/>
    <m/>
    <s v="KARIR"/>
    <s v="KARIR"/>
    <s v="ADHOC"/>
    <s v=""/>
    <s v=""/>
    <x v="0"/>
    <n v="2"/>
    <x v="1"/>
    <n v="0.33333333333333331"/>
    <n v="0"/>
    <s v="I Kadek W."/>
    <m/>
    <m/>
    <m/>
    <m/>
    <m/>
    <m/>
    <m/>
    <m/>
    <m/>
    <m/>
    <m/>
    <n v="1"/>
    <s v="WIDI ASTUTI, SH"/>
    <s v="WIJI ASTUTI"/>
    <m/>
    <n v="2"/>
    <x v="0"/>
  </r>
  <r>
    <s v="00068/PID.B/TPKOR/2012/PN.JKT.PST"/>
    <n v="6"/>
    <n v="300000000"/>
    <n v="0.5"/>
    <n v="800000000"/>
    <n v="1"/>
    <s v="NENENG SRI WAHYUNI"/>
    <d v="2012-10-23T00:00:00"/>
    <x v="1"/>
    <s v="Minutasi"/>
    <n v="142"/>
    <s v="PERTAMA: Pasal 2 (1) jo. Pasal 18 UU No.31/1999 jo. UU No.20/2001 jo. Pasal 55 (1) ke-1 KUHP KEDUA: PAsal 3 jo. Pasal 18 UU No.31/1999 jo. UU No.20/2001 jo. Pasal 55 (1) ke-1 KUHP "/>
    <n v="2"/>
    <s v="MENGADILI : _x000a_ _x000a_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_x000a_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_x000a_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_x000a_ Memerintahkan Terdakwa tetap berada dalam tahanan; _x000a_ Memerintahkan masa penahanan yang telah dijalani Terdakwa dikurangkan seluruhnya dari pidana yang dijatuhkan; _x000a_ Memerintahkan barang-barang bukti berupa &quot;sebagaimana termuat dalam berkas putusan&quot; _x000a_ Menetapkan biaya perkara sebesar Rp. 10.000,00 (sepuluh ribu rupiah) dibebankan kepada Terdakwa;- _x000a_"/>
    <s v="Senin, 15 Apr. 2013"/>
    <s v="Kamis, 14 Mar. 2013"/>
    <s v="Tatik Hadiyanti, SH. MH."/>
    <s v="Pangeran Napitupulu, SH. MH."/>
    <s v="Ugo,SH."/>
    <s v="I MADE HENDRA KUSUMA,S.H."/>
    <s v="JOKO SUBAGYO"/>
    <s v="KARIR"/>
    <s v="KARIR"/>
    <s v="ADHOC"/>
    <s v="ADHOC"/>
    <s v="ADHOC"/>
    <x v="1"/>
    <n v="2"/>
    <x v="2"/>
    <n v="0.6"/>
    <n v="1"/>
    <s v="I Kadek W."/>
    <m/>
    <m/>
    <m/>
    <m/>
    <m/>
    <m/>
    <m/>
    <m/>
    <m/>
    <m/>
    <m/>
    <n v="1"/>
    <s v="RUSTIANI, SH"/>
    <s v="SRI TASLIHIYAH, SH."/>
    <m/>
    <n v="2"/>
    <x v="0"/>
  </r>
  <r>
    <s v="00069/PID.B/TPKOR/2011/PN.JKT.PST"/>
    <n v="4.8333333333333304"/>
    <n v="200000000"/>
    <n v="0.33333333333333298"/>
    <n v="0"/>
    <n v="0"/>
    <s v="MUHAMMAD NAZARUDDIN"/>
    <d v="2011-11-24T00:00:00"/>
    <x v="0"/>
    <s v="Minutasi"/>
    <n v="148"/>
    <s v="PERTAMA : Pasal 12 huruf b UU Nomor 31/1999 jo. UU Nomor 20/2001  KEDUA : Pasal 5 (2) jo. Pasal 5 (1) huruf b UU Nomor 31/1999 jo. UU Nomor 20/2001 KETIGA: Pasal 11 UU Nomor 31/1999 jo. UU Nomor 20/2001"/>
    <n v="3"/>
    <s v="MENGADILI  : _x000a_ _x000a_ 1. Menyatakan terdakwa Muhammad Nazaruddin terbukti secara sah dan meyakinkan bersalah melakukan tindak pidana korupsi sebagimana dalam dakwaan ketiga. _x000a_ 2. Menjatuhkan pidana kepada terdakwa denga pidana penjara 4 tahun dan 10 bulan. _x000a_ 3. Menjtuhkan pidana denda Rp.200.000.000,- subsidair 4 bulan. _x000a_ 4. Menetapkan masa penahanan yang dijalakan terdakwa dikurangkan seluruhnya dari pidana yang dijatuhkan, kecuali waktu terdakwa dirawat inap di rumah sakit di luar Rutan. _x000a_ 5. Memerintahkan agar terdakwa tetap ditahan. _x000a_ 6. Memerintahkan barang bukti tetap dalam status sita untuk dipergunakan dalam perkara lain. _x000a_ 7. Membebani terdakwa untuk membayar biaya perkara sebesar Rp.7.500,-"/>
    <s v="Rabu, 30 Mei 2012"/>
    <s v="Jumat, 20 Apr. 2012"/>
    <s v="Dr. SUDHARMAWATININGSIH, SH, MHum."/>
    <s v="HERDI AGUSTEN, SH.MHUM"/>
    <s v="DR. MARSUDIN NAINGGOLAN, SH.MH"/>
    <s v="SOFIALDI"/>
    <s v="Ugo,SH."/>
    <s v="KARIR"/>
    <s v="KARIR"/>
    <s v="KARIR"/>
    <s v="ADHOC"/>
    <s v="ADHOC"/>
    <x v="1"/>
    <n v="3"/>
    <x v="0"/>
    <n v="0.4"/>
    <n v="0"/>
    <s v="I KADEK WIRADANA"/>
    <m/>
    <m/>
    <m/>
    <m/>
    <m/>
    <m/>
    <m/>
    <m/>
    <m/>
    <m/>
    <m/>
    <n v="1"/>
    <s v="ROMA SIALLAGAN, SH."/>
    <s v="WIJI ASTUTI"/>
    <m/>
    <n v="2"/>
    <x v="0"/>
  </r>
  <r>
    <s v="00069/PID.B/TPKOR/2012/PN.JKT.PST"/>
    <n v="7"/>
    <n v="300000000"/>
    <n v="0.5"/>
    <n v="0"/>
    <n v="0"/>
    <s v="MOHAMAD HASAN BIN KHUSI MOHAMAD"/>
    <d v="2012-10-23T00:00:00"/>
    <x v="1"/>
    <s v="Minutasi"/>
    <n v="133"/>
    <s v="Pasal 21 UU No.31/1999 jo. UU No.20/2001 jo. Pasal 55 (1) ke-1 KUHP"/>
    <n v="1"/>
    <s v="https://acch.kpk.go.id/id/jejak-kasus/48-mohamad-hasan-bin-khusi-mohamad"/>
    <s v="Kamis, 02 Mei 2013"/>
    <s v="Selasa, 05 Mar. 2013"/>
    <s v="Pangeran Napitupulu, SH. MH."/>
    <s v="Tatik Hadiyanti, SH. MH."/>
    <s v="I MADE HENDRA KUSUMA,S.H."/>
    <s v="Ugo,SH."/>
    <s v="JOKO SUBAGYO"/>
    <s v="KARIR"/>
    <s v="KARIR"/>
    <s v="ADHOC"/>
    <s v="ADHOC"/>
    <s v="ADHOC"/>
    <x v="1"/>
    <n v="2"/>
    <x v="2"/>
    <n v="0.6"/>
    <n v="1"/>
    <s v="I Kadek W."/>
    <m/>
    <m/>
    <m/>
    <m/>
    <m/>
    <m/>
    <m/>
    <m/>
    <m/>
    <m/>
    <m/>
    <n v="1"/>
    <s v="RUSTIANI, SH"/>
    <s v="SRI TASLIHIYAH, SH."/>
    <m/>
    <n v="2"/>
    <x v="0"/>
  </r>
  <r>
    <s v="00069/PID.B/TPKOR/2012/PN.JKT.PST"/>
    <n v="7"/>
    <n v="300000000"/>
    <n v="0.5"/>
    <n v="0"/>
    <n v="0"/>
    <s v="R. AZMI BIN MOJAMAD YUSOF"/>
    <d v="2012-10-23T00:00:00"/>
    <x v="1"/>
    <s v="Minutasi"/>
    <n v="133"/>
    <s v="Pasal 21 UU No.31/1999 jo. UU No.20/2001 jo. Pasal 55 (1) ke-1 KUHP"/>
    <n v="1"/>
    <s v="https://acch.kpk.go.id/id/jejak-kasus/48-mohamad-hasan-bin-khusi-mohamad"/>
    <s v="Kamis, 02 Mei 2013"/>
    <s v="Selasa, 05 Mar. 2013"/>
    <s v="Pangeran Napitupulu, SH. MH."/>
    <s v="Tatik Hadiyanti, SH. MH."/>
    <s v="I MADE HENDRA KUSUMA,S.H."/>
    <s v="Ugo,SH."/>
    <s v="JOKO SUBAGYO"/>
    <s v="KARIR"/>
    <s v="KARIR"/>
    <s v="ADHOC"/>
    <s v="ADHOC"/>
    <s v="ADHOC"/>
    <x v="1"/>
    <n v="2"/>
    <x v="2"/>
    <n v="0.6"/>
    <n v="1"/>
    <s v="I Kadek W."/>
    <m/>
    <m/>
    <m/>
    <m/>
    <m/>
    <m/>
    <m/>
    <m/>
    <m/>
    <m/>
    <m/>
    <n v="1"/>
    <s v="RUSTIANI, SH"/>
    <s v="SRI TASLIHIYAH, SH."/>
    <m/>
    <n v="2"/>
    <x v="0"/>
  </r>
  <r>
    <s v="00070/PID.B/TPKOR/2011/PN.JKT.PST"/>
    <n v="4.5"/>
    <n v="50000000"/>
    <n v="0.25"/>
    <n v="388875367"/>
    <n v="1"/>
    <s v="ENDRO LAKSONO"/>
    <d v="2011-11-30T00:00:00"/>
    <x v="0"/>
    <s v="Minutasi"/>
    <n v="99"/>
    <s v="Pasal 8 UU Nomor 20 Tahun 2001 jo. UU Nomor 31 Tahun 1999 jo. Pasal 64 (1) KUHPidana"/>
    <n v="1"/>
    <s v="http://www.kejari-jaksel.go.id/read/news/2012/03/28/404/endro-laksono-se-mantan-staff-kpk-divonis-4-5-tahun-penjara-404"/>
    <s v="Selasa, 15 Mei 2012"/>
    <s v="Kamis, 08 Mar. 2012"/>
    <s v="Pangeran Napitupulu, SH. MH."/>
    <s v="Tatik Hadiyanti, SH. MH."/>
    <s v="Anwar,SH."/>
    <m/>
    <m/>
    <s v="KARIR"/>
    <s v="KARIR"/>
    <s v="ADHOC"/>
    <s v=""/>
    <s v=""/>
    <x v="0"/>
    <n v="2"/>
    <x v="1"/>
    <n v="0.33333333333333331"/>
    <n v="0"/>
    <s v="ROLAND H, SH"/>
    <m/>
    <m/>
    <m/>
    <m/>
    <m/>
    <m/>
    <m/>
    <m/>
    <m/>
    <m/>
    <m/>
    <n v="1"/>
    <s v="FATONI, SH"/>
    <s v="TEUKU UMAR, SH. MH."/>
    <m/>
    <n v="2"/>
    <x v="0"/>
  </r>
  <r>
    <s v="00070/PID.B/TPKOR/2012/PN.JKT.PST"/>
    <m/>
    <m/>
    <m/>
    <m/>
    <m/>
    <s v="DJUNAEDI"/>
    <d v="2012-11-02T00:00:00"/>
    <x v="1"/>
    <s v="Minutasi"/>
    <n v="137"/>
    <s v="KESATU: PAsal 2 (1) jo. Pasal 18 UU No.31/1999 jo. UU No.20/2001 jo. Pasal 56 ke-1 KUHP KEDUA: PAsal 5 (1) UU No.8/2010 "/>
    <n v="2"/>
    <m/>
    <s v="Kamis, 25 Apr. 2013"/>
    <s v="Selasa, 19 Mar. 2013"/>
    <s v="AVIANTARA, SH. MHum."/>
    <s v="ANNAS MUSTAQIM, SH. MHum."/>
    <s v="Ugo,SH."/>
    <m/>
    <m/>
    <s v="KARIR"/>
    <s v="KARIR"/>
    <s v="ADHOC"/>
    <s v=""/>
    <s v=""/>
    <x v="0"/>
    <n v="2"/>
    <x v="1"/>
    <n v="0.33333333333333331"/>
    <n v="0"/>
    <s v="ROLAND H, SH"/>
    <m/>
    <m/>
    <m/>
    <m/>
    <m/>
    <m/>
    <m/>
    <m/>
    <m/>
    <m/>
    <m/>
    <n v="1"/>
    <s v="DJOKO SANTOSO, SH"/>
    <s v="RUSTIANI, SH"/>
    <m/>
    <n v="2"/>
    <x v="1"/>
  </r>
  <r>
    <s v="00071/PID.B/TPKOR/2011/PN.JKT.PST"/>
    <n v="4.5"/>
    <n v="300000000"/>
    <n v="0.33333333333333331"/>
    <n v="0"/>
    <n v="0"/>
    <s v="R. DHARANA HERLAMBANG PARIKESIT"/>
    <d v="2011-12-01T00:00:00"/>
    <x v="0"/>
    <s v="Minutasi"/>
    <n v="91"/>
    <s v="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
    <n v="4"/>
    <s v="Setelah mendengar pembacaan Tuntutan Jaksa Penuntut Umum yang dibacakan di depan persidangan pada tanggal 8 Februari 2012 yang pada pokoknya menuntut supaya Majelis Hakim Pengadilan Tindak Pidana Korupsi pada Pengadilan Negeri Jakarta Pusat yang memeriksa dan mengadili perkara ini memutuskan: 1 Menyatakan Terdakwa R. DHARANA HERLAMBANG PARIKESIT terbukti secara sah dan meyakinkan bersalah melakukan tindak pidana korupsi sebagaimana diatur dan diancam pidana dalam Pasal 12 B ayat (1) Undang-undang Nomor 20 Tahun 2001 tentang Perubahan atas Undangundang Nomor 31 Tahun 1999 tentang Pemberantasan Tindak Pidana Korupsi, dalam Dakwaan Kesatu Primair; 2 Menjatuhkan pidana terhadap Terdakwa dengan pidana Penjara selama 4 (empat) tahun dan 6 (enam) bulan dikurangi selama terdakwa ditahan dengan tahanan Kota, dengan perintah supaya terdakwa  dengan tahanan Rutan dan membayar Denda sebesar Rp. 300.000.000,00.- (tiga ratus juta rupiah) subsidair 4 (empat) bulan kurungan;"/>
    <s v="Selasa, 08 Mei 2012"/>
    <s v="Kamis, 01 Mar. 2012"/>
    <s v="Tatik Hadiyanti, SH. MH."/>
    <s v="Pangeran Napitupulu, SH. MH."/>
    <s v="Ugo,SH."/>
    <m/>
    <m/>
    <s v="KARIR"/>
    <s v="KARIR"/>
    <s v="ADHOC"/>
    <s v=""/>
    <s v=""/>
    <x v="0"/>
    <n v="2"/>
    <x v="1"/>
    <n v="0.33333333333333331"/>
    <n v="0"/>
    <s v="ANDRI KURNIAWAN"/>
    <m/>
    <m/>
    <m/>
    <m/>
    <m/>
    <m/>
    <m/>
    <m/>
    <m/>
    <m/>
    <m/>
    <n v="1"/>
    <s v="ROMA SIALLAGAN, SH."/>
    <s v="RUSTIANI, SH"/>
    <m/>
    <n v="2"/>
    <x v="0"/>
  </r>
  <r>
    <s v="00071/PID.B/TPKOR/2012/PN.JKT.PST"/>
    <n v="4"/>
    <n v="200000000"/>
    <n v="0.16666666666666699"/>
    <n v="0"/>
    <n v="0"/>
    <s v="ANDRI FERNANDO"/>
    <d v="2012-11-08T00:00:00"/>
    <x v="1"/>
    <s v="Pemberitahuan Putus Kasasi"/>
    <n v="95"/>
    <s v="PRIMAIR: Pasal 12 huruf e UU No.20/2001 jo. Uu No.31/1999 jo. Pasal 55 (1) ke-1 KUHP SUBSIDAIR: Pasal 11 UU No.20/2001 jo. UU No.31/1999 jo. Pasal 55 (1) ke-1 KUHP "/>
    <n v="2"/>
    <s v="MENGADILI : _x000a_ _x000a_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_x000a_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_x000a_ Menetapkan masa penangkapan dan/atau masa penahanan yang telah dijalani oleh masing-masing Terdakwa I, Terdakwa II dan Terdakwa III, dikurangkan seluruhnya dari pidana yang dijatuhkan. _x000a_ Memerintahkan Terdakwa I, Terdakwa II dan Terdakwa III tetap dalam tahanan. _x000a_ Memerintahkan barang bukti berupa:_x000a_ _x000a_ 1 (satu) unit Laptop merk Asus warna hitam model EEEPC Nomor Seri : 00342-OEM-8992752-30005 beserta tasnya; _x000a_ 1 (satu) buah HP Merk BlackBerry jenis Gemini warna hitam berikut Sim Card 02151445653; _x000a_ 1 (satu) buah HP merk Nokia warna hitam berikut sim card 085281241200; _x000a_ 1 (satu) buah HP CDMA merk Huawei asia warna hitam berikut Sim Card 02192567103; _x000a_ 1 (satu) buah HP merk Nokia C3 warna silver berikut Sim card nya 081286310095; _x000a_ 1 (satu) buah HP merk BlacBerry warna putih berikut Sim cardnya 085715923992; _x000a_ 1 (satu) buah HP merk Samsung warna hitam berikut Sim cardnya 081316044120; _x000a_ 1 (satu) buah HP CDMA merk Huawei warna putih berikut Sim cardnya 02183238820; _x000a_ 1 (satu) buah HP merk BlacBerry jenis Curve warna putih berikut Sim cardnya 085695711124; _x000a_ 10. Uang pecahan 100 ribuan sebanyak jumlah total Rp. 50.000.000,- (lima puluh juta rupiah); _x000a_ 11. 1 (satu) buah tas ransel warna hitam dan didepannya ada warna orange merk Polo Classic; _x000a_ 12. 1 (satu) lembar surat panggilan saksi Nomor : SP-143/O.1.11/Fd.1/09/ 2012 tanggal 25 September 2012 ditandatangani Jaksa Penyidik ANDRI KURNIA, SH beserta amplop berkop tulisan Kejaksaan Agung R.I warna coklat dengan bercap Kejaksaan Agung R.I gambar burung garuda; _x000a_ 13. 1 (satu) buah HP merk BlacBerry tupe Gemini warna hitam berikut Sim card 081317761904; _x000a_ 14. 1 (satu) buah HP merk Nokia type C 1 warna Silver; _x000a_ 15. 1 (satu) buah sim card Indosat no. 08569891872; _x000a_ 16. 1 (satu) buah kartu nama atas nama Andri Fernando Pasaribu, S.H. berwarna kuning dan hijau. _x000a_ _x000a_ dikembalikan kepada Penuntut Umum untuk dipergunakan dalam perkara lain. _x000a_ _x000a_ 6. Membebankan kepada Terdakwa I, Terdakwa II dan Terdakwa III untuk membayar biaya perkara ini masing-masing sebesar Rp. 10.000,- (sepuluh ribu rupiah)."/>
    <s v="Senin, 20 Mei 2013"/>
    <s v="Senin, 11 Feb. 2013"/>
    <s v="AVIANTARA, SH. MHum."/>
    <s v="ANNAS MUSTAQIM, SH. MHum."/>
    <s v="Ugo,SH."/>
    <m/>
    <m/>
    <s v="KARIR"/>
    <s v="KARIR"/>
    <s v="ADHOC"/>
    <s v=""/>
    <s v=""/>
    <x v="0"/>
    <n v="2"/>
    <x v="1"/>
    <n v="0.33333333333333331"/>
    <n v="0"/>
    <s v="NELLITA ARIANI"/>
    <m/>
    <m/>
    <m/>
    <m/>
    <m/>
    <m/>
    <m/>
    <m/>
    <m/>
    <m/>
    <m/>
    <n v="1"/>
    <s v="SUAEB. SH"/>
    <s v="WIJI ASTUTI"/>
    <m/>
    <n v="2"/>
    <x v="0"/>
  </r>
  <r>
    <s v="00071/PID.B/TPKOR/2012/PN.JKT.PST"/>
    <n v="4"/>
    <n v="200000000"/>
    <n v="0.16666666666666699"/>
    <n v="0"/>
    <n v="0"/>
    <s v="ARIEF BUDI HARYANTO"/>
    <d v="2012-11-08T00:00:00"/>
    <x v="1"/>
    <s v="Pemberitahuan Putus Kasasi"/>
    <n v="95"/>
    <s v="PRIMAIR: Pasal 12 huruf e UU No.20/2001 jo. Uu No.31/1999 jo. Pasal 55 (1) ke-1 KUHP SUBSIDAIR: Pasal 11 UU No.20/2001 jo. UU No.31/1999 jo. Pasal 55 (1) ke-1 KUHP "/>
    <n v="2"/>
    <s v="MENGADILI : _x000a_ _x000a_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_x000a_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_x000a_ Menetapkan masa penangkapan dan/atau masa penahanan yang telah dijalani oleh masing-masing Terdakwa I, Terdakwa II dan Terdakwa III, dikurangkan seluruhnya dari pidana yang dijatuhkan. _x000a_ Memerintahkan Terdakwa I, Terdakwa II dan Terdakwa III tetap dalam tahanan. _x000a_ Memerintahkan barang bukti berupa:_x000a_ _x000a_ 1 (satu) unit Laptop merk Asus warna hitam model EEEPC Nomor Seri : 00342-OEM-8992752-30005 beserta tasnya; _x000a_ 1 (satu) buah HP Merk BlackBerry jenis Gemini warna hitam berikut Sim Card 02151445653; _x000a_ 1 (satu) buah HP merk Nokia warna hitam berikut sim card 085281241200; _x000a_ 1 (satu) buah HP CDMA merk Huawei asia warna hitam berikut Sim Card 02192567103; _x000a_ 1 (satu) buah HP merk Nokia C3 warna silver berikut Sim card nya 081286310095; _x000a_ 1 (satu) buah HP merk BlacBerry warna putih berikut Sim cardnya 085715923992; _x000a_ 1 (satu) buah HP merk Samsung warna hitam berikut Sim cardnya 081316044120; _x000a_ 1 (satu) buah HP CDMA merk Huawei warna putih berikut Sim cardnya 02183238820; _x000a_ 1 (satu) buah HP merk BlacBerry jenis Curve warna putih berikut Sim cardnya 085695711124; _x000a_ 10. Uang pecahan 100 ribuan sebanyak jumlah total Rp. 50.000.000,- (lima puluh juta rupiah); _x000a_ 11. 1 (satu) buah tas ransel warna hitam dan didepannya ada warna orange merk Polo Classic; _x000a_ 12. 1 (satu) lembar surat panggilan saksi Nomor : SP-143/O.1.11/Fd.1/09/ 2012 tanggal 25 September 2012 ditandatangani Jaksa Penyidik ANDRI KURNIA, SH beserta amplop berkop tulisan Kejaksaan Agung R.I warna coklat dengan bercap Kejaksaan Agung R.I gambar burung garuda; _x000a_ 13. 1 (satu) buah HP merk BlacBerry tupe Gemini warna hitam berikut Sim card 081317761904; _x000a_ 14. 1 (satu) buah HP merk Nokia type C 1 warna Silver; _x000a_ 15. 1 (satu) buah sim card Indosat no. 08569891872; _x000a_ 16. 1 (satu) buah kartu nama atas nama Andri Fernando Pasaribu, S.H. berwarna kuning dan hijau. _x000a_ _x000a_ dikembalikan kepada Penuntut Umum untuk dipergunakan dalam perkara lain. _x000a_ _x000a_ 6. Membebankan kepada Terdakwa I, Terdakwa II dan Terdakwa III untuk membayar biaya perkara ini masing-masing sebesar Rp. 10.000,- (sepuluh ribu rupiah)."/>
    <s v="Senin, 20 Mei 2013"/>
    <s v="Senin, 11 Feb. 2013"/>
    <s v="AVIANTARA, SH. MHum."/>
    <s v="ANNAS MUSTAQIM, SH. MHum."/>
    <s v="Ugo,SH."/>
    <m/>
    <m/>
    <s v="KARIR"/>
    <s v="KARIR"/>
    <s v="ADHOC"/>
    <s v=""/>
    <s v=""/>
    <x v="0"/>
    <n v="2"/>
    <x v="1"/>
    <n v="0.33333333333333331"/>
    <n v="0"/>
    <s v="NELLITA ARIANI"/>
    <m/>
    <m/>
    <m/>
    <m/>
    <m/>
    <m/>
    <m/>
    <m/>
    <m/>
    <m/>
    <m/>
    <n v="1"/>
    <s v="SUAEB. SH"/>
    <s v="WIJI ASTUTI"/>
    <m/>
    <n v="2"/>
    <x v="0"/>
  </r>
  <r>
    <s v="00071/PID.B/TPKOR/2012/PN.JKT.PST"/>
    <n v="4"/>
    <n v="200000000"/>
    <n v="0.16666666666666699"/>
    <n v="0"/>
    <n v="0"/>
    <s v="SUTARNA"/>
    <d v="2012-11-08T00:00:00"/>
    <x v="1"/>
    <s v="Pemberitahuan Putus Kasasi"/>
    <n v="95"/>
    <s v="PRIMAIR: Pasal 12 huruf e UU No.20/2001 jo. Uu No.31/1999 jo. Pasal 55 (1) ke-1 KUHP SUBSIDAIR: Pasal 11 UU No.20/2001 jo. UU No.31/1999 jo. Pasal 55 (1) ke-1 KUHP "/>
    <n v="2"/>
    <s v="MENGADILI : _x000a_ _x000a_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_x000a_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_x000a_ Menetapkan masa penangkapan dan/atau masa penahanan yang telah dijalani oleh masing-masing Terdakwa I, Terdakwa II dan Terdakwa III, dikurangkan seluruhnya dari pidana yang dijatuhkan. _x000a_ Memerintahkan Terdakwa I, Terdakwa II dan Terdakwa III tetap dalam tahanan. _x000a_ Memerintahkan barang bukti berupa:_x000a_ _x000a_ 1 (satu) unit Laptop merk Asus warna hitam model EEEPC Nomor Seri : 00342-OEM-8992752-30005 beserta tasnya; _x000a_ 1 (satu) buah HP Merk BlackBerry jenis Gemini warna hitam berikut Sim Card 02151445653; _x000a_ 1 (satu) buah HP merk Nokia warna hitam berikut sim card 085281241200; _x000a_ 1 (satu) buah HP CDMA merk Huawei asia warna hitam berikut Sim Card 02192567103; _x000a_ 1 (satu) buah HP merk Nokia C3 warna silver berikut Sim card nya 081286310095; _x000a_ 1 (satu) buah HP merk BlacBerry warna putih berikut Sim cardnya 085715923992; _x000a_ 1 (satu) buah HP merk Samsung warna hitam berikut Sim cardnya 081316044120; _x000a_ 1 (satu) buah HP CDMA merk Huawei warna putih berikut Sim cardnya 02183238820; _x000a_ 1 (satu) buah HP merk BlacBerry jenis Curve warna putih berikut Sim cardnya 085695711124; _x000a_ 10. Uang pecahan 100 ribuan sebanyak jumlah total Rp. 50.000.000,- (lima puluh juta rupiah); _x000a_ 11. 1 (satu) buah tas ransel warna hitam dan didepannya ada warna orange merk Polo Classic; _x000a_ 12. 1 (satu) lembar surat panggilan saksi Nomor : SP-143/O.1.11/Fd.1/09/ 2012 tanggal 25 September 2012 ditandatangani Jaksa Penyidik ANDRI KURNIA, SH beserta amplop berkop tulisan Kejaksaan Agung R.I warna coklat dengan bercap Kejaksaan Agung R.I gambar burung garuda; _x000a_ 13. 1 (satu) buah HP merk BlacBerry tupe Gemini warna hitam berikut Sim card 081317761904; _x000a_ 14. 1 (satu) buah HP merk Nokia type C 1 warna Silver; _x000a_ 15. 1 (satu) buah sim card Indosat no. 08569891872; _x000a_ 16. 1 (satu) buah kartu nama atas nama Andri Fernando Pasaribu, S.H. berwarna kuning dan hijau. _x000a_ _x000a_ dikembalikan kepada Penuntut Umum untuk dipergunakan dalam perkara lain. _x000a_ _x000a_ 6. Membebankan kepada Terdakwa I, Terdakwa II dan Terdakwa III untuk membayar biaya perkara ini masing-masing sebesar Rp. 10.000,- (sepuluh ribu rupiah)."/>
    <s v="Senin, 20 Mei 2013"/>
    <s v="Senin, 11 Feb. 2013"/>
    <s v="AVIANTARA, SH. MHum."/>
    <s v="ANNAS MUSTAQIM, SH. MHum."/>
    <s v="Ugo,SH."/>
    <m/>
    <m/>
    <s v="KARIR"/>
    <s v="KARIR"/>
    <s v="ADHOC"/>
    <s v=""/>
    <s v=""/>
    <x v="0"/>
    <n v="2"/>
    <x v="1"/>
    <n v="0.33333333333333331"/>
    <n v="0"/>
    <s v="NELLITA ARIANI"/>
    <m/>
    <m/>
    <m/>
    <m/>
    <m/>
    <m/>
    <m/>
    <m/>
    <m/>
    <m/>
    <m/>
    <n v="1"/>
    <s v="SUAEB. SH"/>
    <s v="WIJI ASTUTI"/>
    <m/>
    <n v="2"/>
    <x v="0"/>
  </r>
  <r>
    <s v="00072/PID.B/TPKOR/2011/PN.JKT.PST"/>
    <m/>
    <m/>
    <m/>
    <m/>
    <m/>
    <s v="JOHNY WIDJAJA"/>
    <d v="2011-12-01T00:00:00"/>
    <x v="0"/>
    <s v="Minutasi"/>
    <n v="109"/>
    <s v="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
    <n v="4"/>
    <s v="MENGADILI :"/>
    <s v="Jumat, 30 Mar. 2012"/>
    <s v="Senin, 19 Mar. 2012"/>
    <s v="HERDI AGUSTEN, SH.MHUM"/>
    <s v="SUJATMIKO, SH. MH"/>
    <s v="Ugo,SH."/>
    <m/>
    <m/>
    <s v="KARIR"/>
    <s v="KARIR"/>
    <s v="ADHOC"/>
    <s v=""/>
    <s v=""/>
    <x v="0"/>
    <n v="2"/>
    <x v="1"/>
    <n v="0.33333333333333331"/>
    <n v="0"/>
    <s v="SYAHROLI"/>
    <m/>
    <m/>
    <m/>
    <m/>
    <m/>
    <m/>
    <m/>
    <m/>
    <m/>
    <m/>
    <m/>
    <n v="1"/>
    <s v="HARTANTO, SH"/>
    <s v="TEUKU UMAR, SH. MH."/>
    <m/>
    <n v="2"/>
    <x v="1"/>
  </r>
  <r>
    <s v="00073/PID.B/TPKOR/2011/PN.JKT.PST"/>
    <n v="1"/>
    <n v="50000000"/>
    <n v="0.25"/>
    <n v="0"/>
    <n v="0"/>
    <s v="ACHMAD RIVAI"/>
    <d v="2011-12-01T00:00:00"/>
    <x v="0"/>
    <s v="Minutasi"/>
    <n v="102"/>
    <s v="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
    <n v="4"/>
    <s v="MENGADILI : _x000a_   _x000a_ 1. Menyatakan Terdakwa tidak terbukti bersalah melakukan tindak pidana dalam Dakwaan Kedua Pertama atau Kedua-Kedua _x000a_ 2. Membebaskan Terdakwa Achmad Rivai dari Dakwaan Kedua Pertama Pasal 3 (1) huruf a UU No.25/2003 jo. UU No.8/2010 jo. Pasal 55 (1) ke-1 KUHP atau Kedua Pasal 3 (1) huruf b UU No.25/2003 jo. UU No.15/2002 jo. UU No.8/2010 jo. Pasal 55 (1) ke-1 KUHP. _x000a_ 3. Menyatakan Terdakwa Achmad Rivai terbukti secara sah dan meyakinkan bersalah melakukan tindak pidana korupsi secara bersama-sama sebagaimana dalam Dakwaan Pertama Kesatu Pasal 5 (2) UU No.20/2001 jo. UU No.31/1999 jo. Pasal 55 (1) KUHPidana. _x000a_ 4. Menjatuhkan pidana oleh karenanya terhadap terdakwa Achmad Rivai dengan pidana penjara selama 1 (satu) tahun dan denda Rp.50.000.000,- (lima puluh juta rupiah) apabila denda tidak dibayar diganti pidana kurungan selama 3 (tiga) bulan. _x000a_ 5. Memerintahkan agar masa penahanan yang telah dijalankan terdakwa dikurangkan sepenuhnya dari jumlah pidana yg dijatuhkan. _x000a_ 6. Memerintahkan agar Terdakwa Achmad Rivai tetap ditahan. _x000a_ 7. Memerintahkan barang bukti dipergunakan dalam berkas perkara atas nama Terdakwa Johny Widjaja. _x000a_ 8. Membebankan kepada Terdakwa biaya perkara sebesar Rp.5000,- (lima ribu rupiah)"/>
    <s v="Selasa, 24 Apr. 2012"/>
    <s v="Senin, 12 Mar. 2012"/>
    <s v="SUJATMIKO, SH. MH"/>
    <s v="HERDI AGUSTEN, SH.MHUM"/>
    <s v="Ugo,SH."/>
    <m/>
    <m/>
    <s v="KARIR"/>
    <s v="KARIR"/>
    <s v="ADHOC"/>
    <s v=""/>
    <s v=""/>
    <x v="0"/>
    <n v="2"/>
    <x v="1"/>
    <n v="0.33333333333333331"/>
    <n v="0"/>
    <s v="SYAHROLI,SH"/>
    <m/>
    <m/>
    <m/>
    <m/>
    <m/>
    <m/>
    <m/>
    <m/>
    <m/>
    <m/>
    <m/>
    <n v="1"/>
    <s v="FATONI, SH"/>
    <s v="SUAEB. SH"/>
    <m/>
    <n v="2"/>
    <x v="0"/>
  </r>
  <r>
    <s v="00073/PID.B/TPKOR/2012/PN.JKT.PST"/>
    <n v="1"/>
    <n v="0"/>
    <n v="0"/>
    <n v="0"/>
    <n v="0"/>
    <s v="RADEN MAS ENDE DEZEANTO ALIAS ENDE"/>
    <d v="2012-11-19T00:00:00"/>
    <x v="1"/>
    <s v="Minutasi"/>
    <n v="80"/>
    <s v="PERTAMA: Pasal 5 (2) UU No.20/2001 jo. UU No.31/1999 ATAU KEDUA: Pasal 11 UU No.20/2001 jo. UU No.31/1999 ATAU KETIGA: Pasal 12 huruf a UU No.20/2001 jo. UU No.31/1999 "/>
    <n v="3"/>
    <s v="MENGADILI : _x000a_   _x000a_ 1. Menyatakan Terdakwa raden Mas Ende Dezeanto alias Ende telah terbukti secara sah dan bersalah melakukan tindak pidana korupsi. _x000a_ 2. menjatuhkan pidana oleh karenanya terhadap terdakwa dengan pidana penjara selama 1 tahun. _x000a_ 3. menetapkan masa penahanan yang telah dijalani oleh terdakwa dikurungkan seluruhnya dari pidana yang dijatuhkan. _x000a_ 4. Memerintahkan terdakwa tetap berada dalam tehanan. _x000a_ 5. Menyatakan barang bukti berupa No.1 s/d 18 untuk dipergunakan dalam perkara Trenggana Soetaryo alias Johan. _x000a_ 6. Membebani biaya perkara Rp.5000 kepada terdakwa."/>
    <s v="Kamis, 29 Agu. 2013"/>
    <s v="Kamis, 07 Feb. 2013"/>
    <s v="Pangeran Napitupulu, SH. MH."/>
    <s v="I MADE HENDRA KUSUMA,S.H."/>
    <s v="JOKO SUBAGYO"/>
    <m/>
    <m/>
    <s v="KARIR"/>
    <s v="ADHOC"/>
    <s v="ADHOC"/>
    <s v=""/>
    <s v=""/>
    <x v="0"/>
    <n v="1"/>
    <x v="0"/>
    <n v="0.66666666666666663"/>
    <n v="1"/>
    <s v="HERLAN JHONSON B."/>
    <m/>
    <m/>
    <m/>
    <m/>
    <m/>
    <m/>
    <m/>
    <m/>
    <m/>
    <m/>
    <m/>
    <n v="1"/>
    <s v="ROMA SIALLAGAN, SH."/>
    <s v="SRI TASLIHIYAH, SH."/>
    <m/>
    <n v="2"/>
    <x v="0"/>
  </r>
  <r>
    <s v="00074/PID.B/TPKOR/2011/PN.JKT.PST"/>
    <n v="4"/>
    <n v="200000000"/>
    <n v="0.33333333333333298"/>
    <n v="1343987062.5"/>
    <n v="1"/>
    <s v="HERMAN FELANI"/>
    <d v="2011-12-05T00:00:00"/>
    <x v="0"/>
    <s v="Minutasi"/>
    <n v="134"/>
    <s v="PRIMAIR : Pasal 2 (1) UU No.31/1999 jo. UU No.20/2001 jo. UU No.31/1999 jo. Pasal 65 (1) jo. Pasal 55 (1) ke-1 KUHP   SUBSIDAIR : Pasal 3 jo. Pasal 18 UU No.31/1999 jo. UU No.20/2001 jo. UU No.31/1999 jo. Pasal 55 (1) ke-1 jo. Pasal 65 (1) KUHP "/>
    <n v="2"/>
    <s v="MENGADILI : _x000a_ 1. Menyatakan terdakwa Herman Felani terbukti sah dan meyakinkan bersalah melakukan tindak pidana korupsi secara bersama-sama dan berlanjut. _x000a_ 2. Menjatuhkan pidana oleh karenanya dengan pidana penjara selama 4 tahun dan denda 200.000.000 subsidair 4 bulan. _x000a_ 3. Menjatuhkan pidana tambahan membayar uang pengganti sebesar Rp. 1.343.987.062,50, subsidair 1 tahun. _x000a_ 4. Memerintahkan Penuntut umum membuka pemblokiran atas sejumlah nomor rekening dan hak tanah dan mengembalikan statusnya ke keadaan semula. _x000a_ 5. Menetapkan masa tahanan yang dijalankan terdakwa dikurangkan segenapnya dari pidana yang dijatuhkan. _x000a_ 6. memerintahkan terdakwa tetap dalam tahanan. _x000a_ 7. Menyatakan barang bukti tetap terlampir dalam berkas perkara. _x000a_ 8. membebankan terdakwa membayar biaya perkara Rp.10.000."/>
    <s v="Senin, 28 Mei 2012"/>
    <s v="Selasa, 17 Apr. 2012"/>
    <s v="Tatik Hadiyanti, SH. MH."/>
    <s v="Pangeran Napitupulu, SH. MH."/>
    <s v="DR. MARSUDIN NAINGGOLAN, SH.MH"/>
    <s v="I MADE HENDRA KUSUMA,S.H."/>
    <s v="Slamet Subagyo,SH."/>
    <s v="KARIR"/>
    <s v="KARIR"/>
    <s v="KARIR"/>
    <s v="ADHOC"/>
    <s v="ADHOC"/>
    <x v="1"/>
    <n v="3"/>
    <x v="0"/>
    <n v="0.4"/>
    <n v="0"/>
    <s v="ZET TADUNG ALLO"/>
    <m/>
    <m/>
    <m/>
    <m/>
    <m/>
    <m/>
    <m/>
    <m/>
    <m/>
    <m/>
    <m/>
    <n v="1"/>
    <s v="DJOKO SANTOSO, SH"/>
    <s v="FATONI, SH"/>
    <m/>
    <n v="2"/>
    <x v="0"/>
  </r>
  <r>
    <s v="00074/PID.B/TPKOR/2012/PN.JKT.PST"/>
    <m/>
    <m/>
    <m/>
    <m/>
    <m/>
    <s v="TRENGGANA SOETARYO ALIAS JOHAN"/>
    <d v="2012-11-19T00:00:00"/>
    <x v="1"/>
    <s v="Minutasi"/>
    <n v="114"/>
    <s v="PERTAMA: Pasal 5 (1) huruf a Uu No.20/2001 jo. UU No.31/1999 ATAU KEDUA: Pasal 5 (1) huruf b UU No.20/2001 jo. UU No.31/1999"/>
    <n v="2"/>
    <s v="MENGADILI :"/>
    <s v="Rabu, 24 Apr. 2013"/>
    <s v="Rabu, 13 Mar. 2013"/>
    <s v="Pangeran Napitupulu, SH. MH."/>
    <s v="I MADE HENDRA KUSUMA,S.H."/>
    <s v="JOKO SUBAGYO"/>
    <m/>
    <m/>
    <s v="KARIR"/>
    <s v="ADHOC"/>
    <s v="ADHOC"/>
    <s v=""/>
    <s v=""/>
    <x v="0"/>
    <n v="1"/>
    <x v="0"/>
    <n v="0.66666666666666663"/>
    <n v="1"/>
    <s v="HERLAN JHONSON B."/>
    <m/>
    <m/>
    <m/>
    <m/>
    <m/>
    <m/>
    <m/>
    <m/>
    <m/>
    <m/>
    <m/>
    <n v="1"/>
    <s v="FATONI, SH"/>
    <s v="HARTANTO, SH"/>
    <m/>
    <n v="2"/>
    <x v="1"/>
  </r>
  <r>
    <s v="00075/PID.B/TPKOR/2011/PN.JKT.PST"/>
    <n v="2"/>
    <n v="100000000"/>
    <n v="0.25"/>
    <n v="0"/>
    <n v="0"/>
    <s v="H. MURMAN EFFENDI"/>
    <d v="2011-12-05T00:00:00"/>
    <x v="0"/>
    <s v="Minutasi"/>
    <n v="78"/>
    <s v="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
    <n v="3"/>
    <s v="MENGADILI : _x000a_ 1. Menyatakan terdakwa H. Murman Effendi terbukti sah dan meyakinkan bersalah melakukan tindak pidana korupsi secara bersama-sama dan berlanjut. _x000a_ 2. Menjatuhkan pidana oleh karenanya dengan pidana penjara selama 2 tahun. _x000a_ 3. Menjatuhkan pidana denda sebesar Rp. 100.000.000, subsidair 3 bulan. _x000a_ 4. Menetapkan masa tahanan yang dijalankan terdakwa dikurangkan segenapnya dari pidana yang dijatuhkan. _x000a_ 5. memerintahkan terdakwa tetap dalam tahanan. _x000a_ 6. Menyatakan barang bukti dijadikan barang bukti dalam perkara lain. _x000a_ 7. membebankan terdakwa membayar biaya perkara Rp.10.000."/>
    <s v="Rabu, 16 Mei 2012"/>
    <s v="Selasa, 21 Feb. 2012"/>
    <s v="DR. MARSUDIN NAINGGOLAN, SH.MH"/>
    <s v="TITIK TEJANINGSIH"/>
    <s v="Tatik Hadiyanti, SH. MH."/>
    <s v="Ugo,SH."/>
    <s v="Anwar,SH."/>
    <s v="KARIR"/>
    <s v="KARIR"/>
    <s v="KARIR"/>
    <s v="ADHOC"/>
    <s v="ADHOC"/>
    <x v="1"/>
    <n v="3"/>
    <x v="0"/>
    <n v="0.4"/>
    <n v="0"/>
    <s v="K.M.S.A. RONI"/>
    <m/>
    <m/>
    <m/>
    <m/>
    <m/>
    <m/>
    <m/>
    <m/>
    <m/>
    <m/>
    <m/>
    <n v="1"/>
    <s v="WIDI ASTUTI, SH"/>
    <s v="WIJI ASTUTI"/>
    <m/>
    <n v="2"/>
    <x v="0"/>
  </r>
  <r>
    <s v="00075/PID.B/TPKOR/2012/PN.JKT.PST"/>
    <n v="4"/>
    <n v="200000000"/>
    <n v="0.16666666666666699"/>
    <n v="0"/>
    <n v="0"/>
    <s v="DEDE PRIHANTONO"/>
    <d v="2012-11-19T00:00:00"/>
    <x v="1"/>
    <s v="Minutasi"/>
    <n v="107"/>
    <s v="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
    <n v="5"/>
    <s v="M E N G A D I L I  : _x000a_ _x000a_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_x000a_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_x000a_ Menetapkan masa penangkapan dan/atau masa penahanan yang telah dijalani oleh Terdakwa, dikurangkan seluruhnya dari pidana yang dijatuhkan. _x000a_ Memerintahkan Terdakwa tetap dalam tahanan. _x000a_ Memerintahkan barang bukti terlampir dalam berkas putusan. _x000a_ Membebankan kepada Terdakwa untuk membayar biaya perkara ini sebesar Rp. 10.000,- (sepuluh ribu rupiah). _x000a_"/>
    <s v="Jumat, 22 Mar. 2013"/>
    <s v="Rabu, 06 Mar. 2013"/>
    <s v="AVIANTARA, SH. MHum."/>
    <s v="ANNAS MUSTAQIM, SH. MHum."/>
    <s v="Ugo,SH."/>
    <m/>
    <m/>
    <s v="KARIR"/>
    <s v="KARIR"/>
    <s v="ADHOC"/>
    <s v=""/>
    <s v=""/>
    <x v="0"/>
    <n v="2"/>
    <x v="1"/>
    <n v="0.33333333333333331"/>
    <n v="0"/>
    <s v="EDI HANDOJO"/>
    <m/>
    <m/>
    <m/>
    <m/>
    <m/>
    <m/>
    <m/>
    <m/>
    <m/>
    <m/>
    <m/>
    <n v="1"/>
    <s v="ROMA SIALLAGAN, SH."/>
    <s v="SRI TASLIHIYAH, SH."/>
    <m/>
    <n v="2"/>
    <x v="0"/>
  </r>
  <r>
    <s v="00076/PID.B/TPKOR/2011/PN.JKT.PST"/>
    <m/>
    <m/>
    <m/>
    <m/>
    <m/>
    <s v="TARIDA SONDANG PANGARIBUAN"/>
    <d v="2011-12-09T00:00:00"/>
    <x v="0"/>
    <s v="Minutasi"/>
    <n v="104"/>
    <s v="PERTAMA:  Pasal 5 (1) huruf a UURI No.31/1999 jo. No.20/2001 jo. Pasal 55 (1) KE-1 KUHP  KEDUA PRIMAIR:  Pasal 3 (1) huruf a UU No.25/2003 jo. UU No.45/2002 jo. UU No.8/2010 jo. Pasal 55 (1) ke-1 KUHP  SUBSIDAIR:  Pasal 3 (1) huruf b UU No.25/2003 jo. UU No.1/2003 jo. UU No.8/2010 jo. Pasal 55 (1) ke-1 KUHP "/>
    <n v="3"/>
    <s v="MENGADILI :"/>
    <s v="Senin, 14 Mei 2012"/>
    <s v="Kamis, 22 Mar. 2012"/>
    <s v="HERDI AGUSTEN, SH.MHUM"/>
    <s v="SUJATMIKO, SH. MH"/>
    <s v="Ugo,SH."/>
    <m/>
    <m/>
    <s v="KARIR"/>
    <s v="KARIR"/>
    <s v="ADHOC"/>
    <s v=""/>
    <s v=""/>
    <x v="0"/>
    <n v="2"/>
    <x v="1"/>
    <n v="0.33333333333333331"/>
    <n v="0"/>
    <s v="Amril Rigo"/>
    <m/>
    <m/>
    <m/>
    <m/>
    <m/>
    <m/>
    <m/>
    <m/>
    <m/>
    <m/>
    <m/>
    <n v="1"/>
    <s v="SRI TASLIHIYAH, SH."/>
    <m/>
    <m/>
    <n v="1"/>
    <x v="1"/>
  </r>
  <r>
    <s v="00077/PID.B/TPKOR/2011/PN.JKT.PST"/>
    <n v="2"/>
    <n v="50000000"/>
    <n v="0"/>
    <n v="0"/>
    <n v="0"/>
    <s v="DAUD ASWAN NASUTION"/>
    <d v="2011-12-16T00:00:00"/>
    <x v="0"/>
    <s v="Minutasi"/>
    <n v="432"/>
    <s v="PERTAMA: Pasal 21 UU No.31/1999 jo. UU no.20/2001 jo. Pasal 55 (1) ke-1 KUHP   KEDUA: Pasal 15 jo. Pasal 5 (1) huruf a UU No.31/1999 jo. UU No.20/2001 jo. Pasal 55 (1) ke-1 KUHP "/>
    <n v="2"/>
    <s v="MENGADILI : _x000a_ 1. Menyatakan terdakwa DAUD ASWAN NASUTION terbukti sah dan meyakinkan bersalah melakukan tindak pidana permufakatan jahat korupsi secara bersama-sama. _x000a_ 2. Menjatuhkan pidana terhadap terdkwa dengan pidana penjara selama 2 tahun. _x000a_ 3. Menetapkan masa penahanan yang dijalankan terdakwa dikurangkan seluruhnya dari pidana yang dijatuhkan. _x000a_ 4. Menetapkan agar terdakwa tetap ditahan. _x000a_ 5. Menghukum terdakwa membayar denda Rp.50.000.000, _x000a_ 6. Menyatakan barang bukti digunakan dalam perkara lain. _x000a_ 6. Membebankan kepada terdakwa biaya perkara Rp. 5.000."/>
    <s v="Selasa, 09 Apr. 2013"/>
    <s v="Rabu, 20 Feb. 2013"/>
    <s v="EKA BUDHI PRIJANTA, SH.MH"/>
    <s v="HERDI AGUSTEN, SH.MHUM"/>
    <s v="Slamet Subagyo,SH."/>
    <m/>
    <m/>
    <s v="KARIR"/>
    <s v="KARIR"/>
    <s v="ADHOC"/>
    <s v=""/>
    <s v=""/>
    <x v="0"/>
    <n v="2"/>
    <x v="1"/>
    <n v="0.33333333333333331"/>
    <n v="0"/>
    <s v="MUH. SUHARTONO"/>
    <m/>
    <m/>
    <m/>
    <m/>
    <m/>
    <m/>
    <m/>
    <m/>
    <m/>
    <m/>
    <m/>
    <n v="1"/>
    <s v="RUSTIANI, SH"/>
    <s v="WIJI ASTUTI"/>
    <m/>
    <n v="2"/>
    <x v="0"/>
  </r>
  <r>
    <s v="00079/PID.B/TPKOR/2012/PN.JKT.PST"/>
    <m/>
    <m/>
    <m/>
    <m/>
    <m/>
    <s v="AMIN SALEH"/>
    <d v="2012-12-05T00:00:00"/>
    <x v="1"/>
    <s v="Minutasi"/>
    <n v="99"/>
    <s v="PRIMAIR: Pasal 12 huruf e UU No.31/1999 jo. Uu No.20/2001 jo. Pasal 55 (1) ke-1 KUHP. SUBSIDAIR : Pasal 11 UU No.31/1999 jo. UU No.20/2001 jo. Pasal 55 (1) ke-1 KUHP ATAU KEDUA PRIMAIR : Pasal 12 huruf e jo. Pasal 15 UU No.31/1999 jo. Uu No.20/2001 SUBSIDAIR: Pasal 11 jo. Pasal 15 UU No.31/1999 jo. UU No.20/2001 "/>
    <n v="4"/>
    <s v="MENGADILI  :"/>
    <s v="Senin, 22 Apr. 2013"/>
    <s v="Kamis, 14 Mar. 2013"/>
    <s v="AVIANTARA, SH. MHum."/>
    <s v="ANNAS MUSTAQIM, SH. MHum."/>
    <s v="Ugo,SH."/>
    <m/>
    <m/>
    <s v="KARIR"/>
    <s v="KARIR"/>
    <s v="ADHOC"/>
    <s v=""/>
    <s v=""/>
    <x v="0"/>
    <n v="2"/>
    <x v="1"/>
    <n v="0.33333333333333331"/>
    <n v="0"/>
    <s v="NOPITA R."/>
    <m/>
    <m/>
    <m/>
    <m/>
    <m/>
    <m/>
    <m/>
    <m/>
    <m/>
    <m/>
    <m/>
    <n v="1"/>
    <s v="FATONI, SH"/>
    <s v="RUSTIANI, SH"/>
    <m/>
    <n v="2"/>
    <x v="1"/>
  </r>
  <r>
    <s v="00081/PID.B/TPKOR/2012/PN.JKT.PST"/>
    <n v="6"/>
    <n v="250000000"/>
    <n v="0.25"/>
    <n v="69009296700"/>
    <n v="0"/>
    <s v="HERLAND BIN OMPO"/>
    <d v="2012-12-11T00:00:00"/>
    <x v="1"/>
    <s v="Putusan PK"/>
    <n v="148"/>
    <s v="PRIMAIR: Pasal 2 (1) jo. Pasal 19 UU No.31/1999 jo. UU No.20/2001 jo. Pasal 64 (1) KUHP SUBSIDAIR: Pasal 3 jo. Pasal 18 UU No.31/1999 jo. UU No.20/2001 jo. Pasal 55 (1) ke-1 KUHP "/>
    <n v="2"/>
    <s v="MENGADILI : _x000a_ _x000a_ Menyatakan terdakwa  HERLAND Bin OMPO   telah terbukti secara sah dan meyakinkan bersalah melakukan ?Tindak Pidana Korupsi secara bersama-sama dan berlanjut?; _x000a_ Menjatuhkan pidana terhadap terdakwa dengan pidana penjara selama 6 (enam) tahun dan denda sebesar Rp. 250.000.000,- (dua ratus lima puluh juta  rupiah) dengan ketentuan apabila denda tidak dibayar diganti dengan pidana kurungan selama 3 (tiga) bulan; _x000a_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_x000a_ Menetapkan masa penahanan yang telah dijalani oleh terdakwa dikurangkan seluruhnya dengan pidana yang dijatuhkan ; _x000a_ Memerintahkan terdakwa tetap dalam tahanan; _x000a_ Menetapkan barang bukti berupa: &quot;sebagaimana terlampir dalam berkas putusan&quot; _x000a_ Membebankan terdakwa untuk membayar biaya perkara sebesar Rp.10.000,- (sepuluh ribu rupiah) ; _x000a_"/>
    <s v="Senin, 08 Jul. 2013"/>
    <s v="Rabu, 08 Mei 2013"/>
    <s v="Dr. SUDHARMAWATININGSIH, SH, MHum."/>
    <s v="ANTONIUS WIDIJANTONO, SH."/>
    <s v="ANNAS MUSTAQIM, SH. MHum."/>
    <s v="Slamet Subagyo,SH."/>
    <s v="SOFIALDI"/>
    <s v="KARIR"/>
    <s v="KARIR"/>
    <s v="KARIR"/>
    <s v="ADHOC"/>
    <s v="ADHOC"/>
    <x v="1"/>
    <n v="3"/>
    <x v="0"/>
    <n v="0.4"/>
    <n v="0"/>
    <s v="SURMA"/>
    <m/>
    <m/>
    <m/>
    <m/>
    <m/>
    <m/>
    <m/>
    <m/>
    <m/>
    <m/>
    <m/>
    <n v="1"/>
    <s v="FATONI, SH"/>
    <s v="HARTANTO, SH"/>
    <m/>
    <n v="2"/>
    <x v="0"/>
  </r>
  <r>
    <s v="00082/PID.B/TPKOR/2012/PN.JKT.PST"/>
    <n v="2"/>
    <n v="200000000"/>
    <n v="0.25"/>
    <n v="0"/>
    <n v="0"/>
    <s v="WIDODO"/>
    <d v="2012-12-11T00:00:00"/>
    <x v="1"/>
    <s v="Pemberitahuan Putus Kasasi"/>
    <n v="220"/>
    <s v="PRIMAIR : Pasal 2 (1) jo. Pasal 18 UU No.31/1999 jo. Uu No.20/2001 jo. Pasal 55 (1) ke-1 jo Pasal 64 (1) KUHP SUBSIDAIR : Pasal 3 jo. Pasal 18 Uu No.31/1999 jo. UU No.20/2001 jo. Pasal 55 (1) ke-1 jo. Pasal 64 (1) KUHP "/>
    <n v="2"/>
    <s v="MENGADILI : _x000a_ _x000a_ Menyatakan terdakwa  WIDODO  tidak terbukti secara sah dan meyakinkan bersalah melakukan Tindak Pidana Korupsi sebagaimana dalam Dakwaan Primair; _x000a_ Membebaskan Terdakwa oleh karena itu dari Dakwaan Primair; _x000a_ Menyatakan terdakwa  WIDODO   telah terbukti secara sah dan meyakinkan bersalah melakukan ?Tindak Pidana Korupsi secara bersama-sama dan berlanjut? sebagaimana dalam Dakwaan Subsidair; _x000a_ Menjatuhkan pidana terhadap terdakwa dengan pidana penjara selama 2 (dua) tahun dan denda sebesar Rp. 200.000.000,- (dua ratus juta  rupiah) dengan ketentuan apabila denda tidak dibayar diganti dengan pidana kurungan selama 3 (tiga) bulan; _x000a_ Menetapkan masa penahanan yang telah dijalani oleh terdakwa dikurangkan seluruhnya dengan pidana yang dijatuhkan ; _x000a_ Menetapkan alat bukti surat dan barang bukti berupa : &quot;sebagaimana terlampir dalam berkas putusan' _x000a_ Membebankan terdakwa untuk membayar biaya perkara sebesar Rp.10.000,- (sepuluh ribu rupiah) _x000a_"/>
    <s v="Senin, 02 Des. 2013"/>
    <s v="Jumat, 19 Jul. 2013"/>
    <s v="Dr. SUDHARMAWATININGSIH, SH, MHum."/>
    <s v="ANTONIUS WIDIJANTONO, SH."/>
    <s v="ANNAS MUSTAQIM, SH. MHum."/>
    <s v="Slamet Subagyo,SH."/>
    <s v="SOFIALDI"/>
    <s v="KARIR"/>
    <s v="KARIR"/>
    <s v="KARIR"/>
    <s v="ADHOC"/>
    <s v="ADHOC"/>
    <x v="1"/>
    <n v="3"/>
    <x v="0"/>
    <n v="0.4"/>
    <n v="0"/>
    <s v="Sugeng Sumarno"/>
    <m/>
    <m/>
    <m/>
    <m/>
    <m/>
    <m/>
    <m/>
    <m/>
    <m/>
    <m/>
    <m/>
    <n v="1"/>
    <s v="TEUKU UMAR, SH. MH."/>
    <s v="WIJI ASTUTI"/>
    <m/>
    <n v="2"/>
    <x v="0"/>
  </r>
  <r>
    <s v="00083/PID.B/TPKOR/2012/PN.JKT.PST"/>
    <n v="2"/>
    <n v="200000000"/>
    <n v="0.25"/>
    <n v="0"/>
    <n v="0"/>
    <s v="ENDAH RUMBIYANTI"/>
    <d v="2012-12-11T00:00:00"/>
    <x v="1"/>
    <s v="Minutasi"/>
    <n v="219"/>
    <s v="PRIMAIR : Pasal 2 (1) jo. Pasal 18 UU No.31/1999 jo. Uu No.20/2001 jo. Pasal 55 (1) ke-1 KUHP SUBSIDAIR : Pasal 3 jo. Pasal 18 UU No.31/1999 jo. UU No.20/2001 jo. Pasal 55 (1) ke-1 KUHP "/>
    <n v="2"/>
    <s v="MENGADILI : _x000a_ _x000a_ Menyatakan Terdakwa  ENDAH RUMBIYANTI, ST  tidak terbukti secara sah dan meyakinkan bersalah melakukan ?Tindak Pidana Korupsi secara bersama-sama? sebagaimana dalam Dakwaan Primair; _x000a_ Membebaskan Terdakwa oleh karena itu dari Dakwaan Primair; _x000a_ Menyatakan terdakwa  ENDAH RUMBIYANTI, ST   telah terbukti secara sah dan meyakinkan bersalah melakukan ?Tindak Pidana Korupsi secara bersama-sama? sebagaimana dalam Dakwaan Subsidair; _x000a_ Menjatuhkan pidana terhadap terdakwa dengan pidana penjara selama 2 (dua) tahun dan denda sebesar Rp. 200.000.000,- (dua ratus juta  rupiah) dengan ketentuan apabila denda tidak dibayar diganti dengan pidana kurungan selama 3 (tiga) bulan; _x000a_ Menetapkan masa penahanan yang telah dijalani oleh terdakwa dikurangkan seluruhnya dengan pidana yang dijatuhkan ; _x000a_ Menetapkan alat bukti surat dan barang bukti berupa : &quot;No Urut 1 s/d 97 tetap terlampir dalam berkas perkara&quot; _x000a_ Membebankan terdakwa untuk membayar biaya perkara sebesar Rp.10.000,- (sepuluh ribu rupiah) _x000a_"/>
    <s v="Kamis, 10 Okt. 2013"/>
    <s v="Kamis, 18 Jul. 2013"/>
    <s v="Dr. SUDHARMAWATININGSIH, SH, MHum."/>
    <s v="ANTONIUS WIDIJANTONO, SH."/>
    <s v="ANNAS MUSTAQIM, SH. MHum."/>
    <s v="Slamet Subagyo,SH."/>
    <s v="SOFIALDI"/>
    <s v="KARIR"/>
    <s v="KARIR"/>
    <s v="KARIR"/>
    <s v="ADHOC"/>
    <s v="ADHOC"/>
    <x v="1"/>
    <n v="3"/>
    <x v="0"/>
    <n v="0.4"/>
    <n v="0"/>
    <s v="Sugeng Sumarno"/>
    <m/>
    <m/>
    <m/>
    <m/>
    <m/>
    <m/>
    <m/>
    <m/>
    <m/>
    <m/>
    <m/>
    <n v="1"/>
    <s v="TEUKU UMAR, SH. MH."/>
    <s v="WIJI ASTUTI"/>
    <m/>
    <n v="2"/>
    <x v="0"/>
  </r>
  <r>
    <s v="00084/PID.B/TPKOR/2012/PN.JKT.PST"/>
    <n v="2"/>
    <n v="100000000"/>
    <n v="0.25"/>
    <n v="0"/>
    <n v="0"/>
    <s v="KUKUH KERTASAFARI BIN HASANUDIN"/>
    <d v="2012-12-11T00:00:00"/>
    <x v="1"/>
    <s v="Minutasi"/>
    <n v="218"/>
    <s v="PRIMAIR : Pasal 2 (1) jo. Pasal 18 UU No.31/1999 jo. UU No.20/2001 jo. Pasal 55 (1) ke-1 jo. Pasal 64 (1) KUHP SUBSIDAIR : Pasal 3 jo. Pasal 18 UU No.31/1999 jo. UU No.20/2001 jo. Pasal 55 (1) ke-1 jo. Pasal 64 (1) KUHP "/>
    <n v="2"/>
    <s v="MENGADILI : _x000a_ _x000a_ Menyatakan Terdakwa tidak terbukti secara sah dan meyakinkan bersalah melakukan tindak pidana korupsi sebagaimana dalam dakwaan primair; _x000a_ Membebaskan Terdakwa dari Dakwaan Primair; _x000a_ Menyatakan Terdakwa terbukti secara sah dan meyakinkan bersalah melakukan tindak pidana korupsi sebagaimana dalam dakwaan subsidiair; _x000a_ Menjatuhkan pidana terhadap Terdakwa tersbeut dengan pidana penjara selama 2 tahun dan denda Rp.100.000.000,- subsidiair 3 bulan kurungan penjara; _x000a_ Menetapkan masa tahanan yang dijalankan terdakwa dikurangi seluruhnya dari masa pidana yang dijatuhkan; _x000a_ Menetapkan barang bukti berupa No.1 s/d 3 dan kode huruf A s/d I dikemballikan kepada penuntut umum untuk digunakan dalam perkara lain, dan Bukti surat no 1 s/d 59 tetap terlampir dalam berkas perkara; _x000a_ Membebankan Terdakwa membayar biaya perkara sebesar Rp.10.000 _x000a_"/>
    <s v="Jumat, 04 Okt. 2013"/>
    <s v="Rabu, 17 Jul. 2013"/>
    <s v="Dr. SUDHARMAWATININGSIH, SH, MHum."/>
    <s v="ANTONIUS WIDIJANTONO, SH."/>
    <s v="Slamet Subagyo,SH."/>
    <m/>
    <m/>
    <s v="KARIR"/>
    <s v="KARIR"/>
    <s v="ADHOC"/>
    <s v=""/>
    <s v=""/>
    <x v="0"/>
    <n v="2"/>
    <x v="1"/>
    <n v="0.33333333333333331"/>
    <n v="0"/>
    <s v="MARTHA P. BERLIANA"/>
    <m/>
    <m/>
    <m/>
    <m/>
    <m/>
    <m/>
    <m/>
    <m/>
    <m/>
    <m/>
    <m/>
    <n v="1"/>
    <s v="SRI TASLIHIYAH, SH."/>
    <s v="WIDI ASTUTI, SH"/>
    <m/>
    <n v="2"/>
    <x v="0"/>
  </r>
  <r>
    <s v="00085/PID.B/TPKOR/2012/PN.JKT.PST"/>
    <n v="5"/>
    <n v="200000000"/>
    <n v="0.16666666666666699"/>
    <n v="30892812600"/>
    <n v="0"/>
    <s v="RICKSY PREMATURY"/>
    <d v="2012-12-11T00:00:00"/>
    <x v="1"/>
    <s v="Minutasi"/>
    <n v="147"/>
    <s v="PRIMAIR: Pasal 2 (1) jo. Pasal 18 UU No.31/1999 jo. Uu No.20/2001 jo. Pasal 55 (1) ke-1 jo. Pasal 64 (1) KUHP  SUBSIDAIR : Pasal 3 jo. Pasal 18 UU No.31/1999 jo. UU No.20/2001 jo. Pasal 55 (1) ke-1 jo. Pasal 64 (1) KUHP"/>
    <n v="2"/>
    <s v="MENGADILI: _x000a_ _x000a_ Menyatakan Terdakwa Ir. Ricksy Prematuri, Dipl. M.M   terbukti secara sah dan meyakinkan bersalah melakukan tindak pidana ?KORUPSI SECARA BERSAMA-SAMA DAN BERLANJUT? ; ----------------------------- _x000a_ Menjatuhkan pidana terhadap Terdakwa tersebut dengan Pidana Penjara selama 5 (lima) tahun dan menjatuhkan Pidana Denda sebesar Rp. 200.000.000,- (dua ratus juta rupiah), dengan ketentuan apabila denda tersebut tidak dibayar diganti dengan pidana kurungan selama 2 (dua) bulan ; ------------------------------------------------------------------------------ _x000a_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_x000a_ Menetapkan lamanya penahanan yang telah dijalani oleh Terdakwa, dikurangkan seluruhnya dengan pidana penjara yang dijatuhkan ; _x000a_ Memerintahkan Terdakwa tetap dalam tahanan ; _x000a_ Memerintahkan barang bukti sebagaimana daftar barang bukti : &quot;sebagaimana termuat dalam berkas putusan&quot; _x000a_ Membebankan Terdakwa untuk membayar biaya perkara sebesar Rp. 10.000,- (sepuluh ribu rupiah) _x000a_"/>
    <s v="Jumat, 28 Jun. 2013"/>
    <s v="Selasa, 07 Mei 2013"/>
    <s v="Dr. SUDHARMAWATININGSIH, SH, MHum."/>
    <s v="ANTONIUS WIDIJANTONO, SH."/>
    <s v="Slamet Subagyo,SH."/>
    <m/>
    <m/>
    <s v="KARIR"/>
    <s v="KARIR"/>
    <s v="ADHOC"/>
    <s v=""/>
    <s v=""/>
    <x v="0"/>
    <n v="2"/>
    <x v="1"/>
    <n v="0.33333333333333331"/>
    <n v="0"/>
    <s v="FITRI ZULFAHMI"/>
    <m/>
    <m/>
    <m/>
    <m/>
    <m/>
    <m/>
    <m/>
    <m/>
    <m/>
    <m/>
    <m/>
    <n v="1"/>
    <s v="SRI TASLIHIYAH, SH."/>
    <m/>
    <m/>
    <n v="1"/>
    <x v="0"/>
  </r>
  <r>
    <s v="1/PID.SUS/TPK/2013/PN.JKT.PST"/>
    <n v="4"/>
    <n v="200000000"/>
    <n v="0.25"/>
    <n v="1358343346674"/>
    <n v="0"/>
    <s v="INDAR ATMANTO"/>
    <d v="2013-01-02T00:00:00"/>
    <x v="3"/>
    <s v="Penerimaan Kembali Berkas Kasasi"/>
    <n v="187"/>
    <s v="PRIMAIR : _x000a_ Pasal 2 (1) jo. Pasal 18 (1), (3) UU No.31/1999 jo. UU No.20/2001 jo. Pasal 55 (1) ke-1 KUHP. _x000a_ SUBSIDAIR : _x000a_ Pasal 3 jo. Pasal 18 (1), (3) UU No.31/1999 jo. UU No.20/2001 jo. Pasal 55 (1) ke-1 KUHP."/>
    <n v="1"/>
    <s v="MENGADILI : _x000a_ _x000a_ Menyatakan Terdakwa Indar Atmanto   terbukti secara sah dan meyakinkan bersalah melakukan tindak pidana ?KORUPSI DILAKUKAN SECARA BERSAMA-SAMA? ;  _x000a_ Menjatuhkan pidana terhadap Terdakwa tersebut dengan Pidana Penjara selama 4 (empat) tahun dan menjatuhkan Pidana Denda sebesar Rp. 200.000.000,- (dua ratus juta rupiah) dan bila denda tersebut tidak dibayar diganti pidana kurungan selama 3 (tiga) bulan ;  _x000a_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_x000a_ Menetapkan lamanya penahanan kota yang pernah dijalani oleh Terdakwa, dikurangkan seluruhnya dengan pidana penjara yang dijatuhkan ; _x000a_ Memerintahkan barang bukti berupa &quot;sebagaimana termuat dalam berkas putusan&quot; _x000a_ Membebankan Terdakwa untuk membayar biaya perkara sebesar Rp. 10.000,- (sepuluh ribu rupiah) _x000a_"/>
    <s v="Kamis, 19 Sep. 2013"/>
    <s v="Senin, 08 Jul. 2013"/>
    <s v="ANTONIUS WIDIJANTONO, SH."/>
    <s v="AVIANTARA, SH. MHum."/>
    <s v="ANNAS MUSTAQIM, SH. MHum."/>
    <s v="Anwar,SH."/>
    <s v="Ugo,SH."/>
    <s v="KARIR"/>
    <s v="KARIR"/>
    <s v="KARIR"/>
    <s v="ADHOC"/>
    <s v="ADHOC"/>
    <x v="1"/>
    <n v="3"/>
    <x v="0"/>
    <n v="0.4"/>
    <n v="0"/>
    <s v="Fadil Z."/>
    <m/>
    <m/>
    <m/>
    <m/>
    <m/>
    <m/>
    <m/>
    <m/>
    <m/>
    <m/>
    <m/>
    <n v="1"/>
    <s v="ROMA SIALLAGAN, SH."/>
    <s v="RUSTIANI, SH"/>
    <m/>
    <n v="2"/>
    <x v="0"/>
  </r>
  <r>
    <s v="1/PID.SUS/TPK/2014/PN.JKT.PST"/>
    <n v="1.5"/>
    <n v="50000000"/>
    <n v="0.16666666666666699"/>
    <n v="215463740"/>
    <n v="1"/>
    <s v="FANDA FADLY LUBIS"/>
    <d v="2014-01-10T00:00:00"/>
    <x v="4"/>
    <s v="Minutasi"/>
    <n v="131"/>
    <s v="PRIMAIR : Pasal 2 (1) jo. Pasal 18 (1) huruf a, b UU No.31/1999 jo. UU No.20/2001 jo. Pasal 55 (1) ke-1 KUHP jo. Pasal 65 (1) KUHP. _x000a_ SUBSIDAIR : Pasal 3 jo. Pasal 18 (1) huruf a, b UU No.31/1999 jo. UU no.20/2001 jo. Pasal 55 (1) ke-1 KUHP jo. Pasal 65 (1) KUHP. _x000a_ LEBIH SUBSIDAIR : Pasal 8 jo. Pasal 18 (1) huruf a, b UU No.31/1999 jo. UU No.20/2001 jo. Pasal 55 (1) ke-1 KUHP jo. Pasal 65 (1) KUHP. _x000a_ LEBIH LEBIH SUBSIDAIR : Pasal 9 jo. Pasal 18 (1) huruf a, b UU No.31/1999 jo. UU No.20/2001 jo. Pasal 55 (1) ke-1 KUHP jo. Pasal 65 (1) KUHP."/>
    <n v="1"/>
    <s v="MENGADILI : _x000a_ _x000a_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_x000a_ Membebaskan Terdakwa dari Dakwaan Primair ; _x000a_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_x000a_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_x000a_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_x000a_ Menetapkan Terdakwa Fanda Fadly Lubis tetap berada dalam tahanan; _x000a_ Menetapkan masa penahanan yang telah dijalani oleh Terdakwa dikurangkan seluruhnya dari pidana yang di jatuhkan; _x000a_ Memerintahkan barang bukti: &quot;No urut 1 s/d 18&quot; tetap terlampir dalam berkas perkara _x000a_ Membayar biaya perkara sebesar Rp 10.000,00 (sepuluh ribu rupiah). _x000a_"/>
    <s v="Kamis, 08 Jan. 2015"/>
    <s v="Rabu, 21 Mei 2014"/>
    <s v="AVIANTARA, SH. MHum."/>
    <s v="ANNAS MUSTAQIM, SH. MHum."/>
    <s v="HENDRA YOSPIN,SH."/>
    <m/>
    <m/>
    <s v="KARIR"/>
    <s v="KARIR"/>
    <s v="ADHOC"/>
    <s v=""/>
    <s v=""/>
    <x v="0"/>
    <n v="2"/>
    <x v="1"/>
    <n v="0.33333333333333331"/>
    <n v="0"/>
    <s v="Silvia Pesti  Rosalina"/>
    <s v="Berlian D. Nainggolan"/>
    <s v="Zulkifli"/>
    <s v="Danke Rajagukguk"/>
    <s v="Bambang Subiyanti"/>
    <m/>
    <m/>
    <m/>
    <m/>
    <m/>
    <m/>
    <m/>
    <n v="5"/>
    <s v="SUAEB. SH"/>
    <s v="WIDI ASTUTI, SH"/>
    <m/>
    <n v="2"/>
    <x v="0"/>
  </r>
  <r>
    <s v="1/PID.SUS/TPK/2015/PN JKT.PST"/>
    <n v="3.3333333333333299"/>
    <n v="50000000"/>
    <n v="0.25"/>
    <n v="0"/>
    <n v="0"/>
    <s v="Ir.HS. WIDIJANTO, MM"/>
    <d v="2015-01-02T00:00:00"/>
    <x v="5"/>
    <s v="Minutasi"/>
    <n v="139"/>
    <s v="Korupsi dalam Pengadaan Jasa Konstruksi Pekerjaan Pelaksanaan Renovasi Gedung Arsip Penataan Bangunan dan Lingkungan Kramat Raya pada Satker Pengembangan Penataan Bangunan Lingkungan Strategis (PPBLS) Dirjen Cipta Karya pada Kemeterian PU. _x000a_ PRIMAIR : _x000a_ Pasal 2 ayat (1) jo Pasal 18 ayat (1) huruf b UU RI Nomor 31/1999 jo UU RI Nomor 20/2001 jo Pasal 55 ayat (1) ke 1 KUH Pidana. _x000a_ SUBSIDIAIR : _x000a_ Pasal 3 jo Pasal 18 ayat (1) huruf b UU RI Nomor 31/1999 jo UU RI Nomor 20/2001 jo Pasal 55 ayat (1) ke 1 KUH Pidana."/>
    <n v="1"/>
    <s v="M E N G A D I L I  : _x000a_   _x000a_ _x000a_ Menyatakan bahwa Terdakwa-I IR. H.S. WIDIJANTO, MM. dan Terdakwa-II FREDDY AFRIAL, S.T. terbukti secara sah dan meyakinkan bersalah melakukan Tindak Pidana Korupsi secara bersama-sama ; _x000a_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_x000a_ Menetapkan masa penahanan yang telah dijalankan oleh Terdakwa-I dan Terdakwa-II dikurangkan seluruhnya dari pidana yang dijatuhkan; _x000a_ Menetapkan Terdakwa-I dan Terdakwa-II tetap berada dalam tahanan di rumah tahan Negara (RUTAN); _x000a_ Memerintahkan agar barang bukti, berupa : _x000a_ _x000a_ _x000a_ _x000a_ _x000a_ _x000a_ 1 . _x000a_ _x000a_ _x000a_ Barang bukti sebagaimana Penetapan Ketua PN Jakarta Selatan Nomor : 561/Pen.Per.Sit/2013/PN.Jkt-Sel tanggal 27 Pebruari 2013. Adapun barang bukti tersebut adalah sebagai berikut : _x000a_ _x000a_ _x000a_ _x000a_ _x000a_   _x000a_ _x000a_ _x000a_ a. _x000a_ _x000a_ _x000a_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_x000a_ _x000a_ _x000a_ _x000a_ _x000a_   _x000a_ _x000a_ _x000a_ b. _x000a_ _x000a_ _x000a_ Barang bukti disita dari saksi DJUREMI ST sesuai Berita Acara Penyitaan tanggal 21 Januari 2013 dan surat tanda Penerimaan Nomor : STP/32/I/2013/Tipidkor, tanggal 21 Januari 2013 : _x000a_ _x000a_ _x000a_ _x000a_ _x000a_   _x000a_ _x000a_ _x000a_   _x000a_ _x000a_ _x000a_ 1. _x000a_ _x000a_ _x000a_ 1 (satu) buah buku Laporan Asbuilt Drawing Struktur  Rehabilitasi Gedung Arsip Cipta Karya; _x000a_ _x000a_ _x000a_ _x000a_ _x000a_   _x000a_ _x000a_ _x000a_   _x000a_ _x000a_ _x000a_ 2. _x000a_ _x000a_ _x000a_ 1 (satu) buah buku Laporan Asbuilt Drawing Arsitek Rehabilitasi Gedung Arsip Cipta Karya; _x000a_ _x000a_ _x000a_ _x000a_ _x000a_   _x000a_ _x000a_ _x000a_   _x000a_ _x000a_ _x000a_ 3. _x000a_ _x000a_ _x000a_ 1 (satu) buah buku Laporan Asbuilt Drawing Mekanikal Rehabilitasi Gedung Arsip Cipta Karya; _x000a_ _x000a_ _x000a_ _x000a_ _x000a_   _x000a_ _x000a_ _x000a_   _x000a_ _x000a_ _x000a_ 4. _x000a_ _x000a_ _x000a_ 1 (satu) buah buku Laporan Asbuilt Drawing Elektrikal Rehabilitasi Gedung Arsip Cipta Karya; _x000a_ _x000a_ _x000a_ _x000a_ _x000a_   _x000a_ _x000a_ _x000a_   _x000a_ _x000a_ _x000a_ 5. _x000a_ _x000a_ _x000a_ 1 (satu) buah buku  Laporan Mingguan ke : 1 periode 8 Juni s/d 12 Juni 2011 Rehabilitasi Gedung Arsip Rumah Tangga Ditjen Cipta Karya;  _x000a_ _x000a_ _x000a_ _x000a_ _x000a_   _x000a_ _x000a_ _x000a_   _x000a_ _x000a_ _x000a_ 6. _x000a_ _x000a_ _x000a_ 1 (satu) buah buku Laporan Mingguan ke 2 periode 13 Juni s/d 19 Juni 2011 Rehabilitasi Gedung Arsip Rumah Tangga Ditjen Cipta Karya; _x000a_ _x000a_ _x000a_ _x000a_ _x000a_   _x000a_ _x000a_ _x000a_   _x000a_ _x000a_ _x000a_ 7. _x000a_ _x000a_ _x000a_ 1 (satu) buah buku Laporan Mingguan ke : 3 periode 20 Juni s/d 26 Juni 2011 Rehabilitasi Gedung Arsip Rumah Tangga Ditjen Cipta Karya; _x000a_ _x000a_ _x000a_ _x000a_ _x000a_   _x000a_ _x000a_ _x000a_   _x000a_ _x000a_ _x000a_ 8 _x000a_ _x000a_ _x000a_ 1 (satu) buah buku Laporan Mingguan ke : 4 periode 27 Juni s/d 03 Juli 2011 Rehabilitasi Gedung Arsip Rumah Tangga Ditjen Cipta Karya; _x000a_   _x000a_ _x000a_ _x000a_ _x000a_ _x000a_   _x000a_ _x000a_ _x000a_   _x000a_ _x000a_ _x000a_ 9. _x000a_ _x000a_ _x000a_ 1 (satu) buah buku Laporan Mingguan ke : 5 periode 4 Juli s/d 10 Juli 2011 Rehabilitasi Gedung Arsip Rumah Tangga Ditjen Cipta Karya; _x000a_ _x000a_ _x000a_ _x000a_ _x000a_   _x000a_ _x000a_ _x000a_   _x000a_ _x000a_ _x000a_ 10 _x000a_ _x000a_ _x000a_ 1 (satu) buah buku Laporan Mingguan ke : 6 periode 11 Juli s/d 17 Juli 2011 Rehabilitasi Gedung Arsip Rumah Tangga Ditjen Cipta Karya; _x000a_ _x000a_ _x000a_ _x000a_ _x000a_   _x000a_ _x000a_ _x000a_   _x000a_ _x000a_ _x000a_ 11 _x000a_ _x000a_ _x000a_ 1 (satu) buah buku Laporan Mingguan ke : 7 periode 18 Juli s/d 24 Juli 2011 Rehabilitasi Gedung Arsip Rumah Tangga Ditjen Cipta Karya; _x000a_ _x000a_ _x000a_ _x000a_ _x000a_   _x000a_ _x000a_ _x000a_   _x000a_ _x000a_ _x000a_ 12 _x000a_ _x000a_ _x000a_ 1 (satu) buah buku Laporan Mingguan ke : 8 periode 25 Juli s/d 31 Juli 2011 Rehabilitasi Gedung Arsip Rumah Tangga Ditjen Cipta Karya; _x000a_ _x000a_ _x000a_ _x000a_ _x000a_   _x000a_ _x000a_ _x000a_   _x000a_ _x000a_ _x000a_ 13 _x000a_ _x000a_ _x000a_ 1 (satu) buah buku Laporan Mingguan ke : 9 periode 1 Agustus s/d 07 Agustus 2011 Rehabilitasi Gedung Arsip Rumah Tangga Ditjen Cipta Karya; _x000a_ _x000a_ _x000a_ _x000a_ _x000a_   _x000a_ _x000a_ _x000a_   _x000a_ _x000a_ _x000a_ 14 _x000a_ _x000a_ _x000a_ 1 (satu) buah buku Laporan Mingguan ke : 10 periode 8 Agustus s/d 14 Agustus 2011 Rehabilitasi Gedung Arsip Rumah Tangga Ditjen Cipta Karya; _x000a_ _x000a_ _x000a_ _x000a_ _x000a_   _x000a_ _x000a_ _x000a_   _x000a_ _x000a_ _x000a_ 15 _x000a_ _x000a_ _x000a_ 1 (satu) buah buku Laporan Mingguan ke : 11 periode 15 Agustus s/d 21 Agustus 2011 Rehabilitasi Gedung Arsip Rumah Tangga Ditjen Cipta Karya _x000a_ _x000a_ _x000a_ _x000a_ _x000a_   _x000a_ _x000a_ _x000a_   _x000a_ _x000a_ _x000a_ 16 _x000a_ _x000a_ _x000a_ 1 (satu) buah buku  Laporan Mingguan ke : 12 periode 22 Agustus s/d 28 Agustus 2011 Rehabilitasi Gedung Arsip Rumah Tangga Ditjen Cipta Karya; _x000a_ _x000a_ _x000a_ _x000a_ _x000a_   _x000a_ _x000a_ _x000a_   _x000a_ _x000a_ _x000a_ 17 _x000a_ _x000a_ _x000a_ 1 (satu) buah buku  Laporan Mingguan ke : 13 periode 29 Agustus s/d 04 September 2011 Rehabilitasi Gedung Arsip Rumah Tangga Ditjen Cipta Karya;                 _x000a_ _x000a_ _x000a_ _x000a_ _x000a_   _x000a_ _x000a_ _x000a_   _x000a_ _x000a_ _x000a_ 18 _x000a_ _x000a_ _x000a_ 1 (satu) buah buku Laporan Mingguan ke : 14 periode 05 September s/d 11 September 2011 Rehabilitasi Gedung Arsip Rumah Tangga Ditjen Cipta Karya; _x000a_ _x000a_ _x000a_ _x000a_ _x000a_   _x000a_ _x000a_ _x000a_   _x000a_ _x000a_ _x000a_ 19 _x000a_ _x000a_ _x000a_ 1 (satu) buah buku Laporan Mingguan ke : 15 periode 12 September s/d 18 September 2011 Rehabilitasi Gedung Arsip Rumah Tangga Ditjen Cipta Karya; _x000a_ _x000a_ _x000a_ _x000a_ _x000a_   _x000a_ _x000a_ _x000a_   _x000a_ _x000a_ _x000a_ 20 _x000a_ _x000a_ _x000a_ 1 (satu) buah buku Laporan Mingguan ke : 16 periode 19 September s/d 25 September 2011 Rehabilitasi Gedung Arsip Rumah Tangga Ditjen Cipta Karya; _x000a_ _x000a_ _x000a_ _x000a_ _x000a_   _x000a_ _x000a_ _x000a_   _x000a_ _x000a_ _x000a_ 21 _x000a_ _x000a_ _x000a_ 1 (satu) buah buku Laporan Mingguan ke : 17 periode 26 September s/d 02 Oktober 2011 Rehabilitasi Gedung Arsip Rumah Tangga Ditjen Cipta Karya; _x000a_ _x000a_ _x000a_ _x000a_ _x000a_   _x000a_ _x000a_ _x000a_   _x000a_ _x000a_ _x000a_ 22 _x000a_ _x000a_ _x000a_ 1 (satu) buah buku Laporan Mingguan ke : 18 periode 03 Oktober s/d 09 Oktober 2011 Rehabilitasi Gedung Arsip Rumah Tangga Ditjen Cipta Karya; _x000a_ _x000a_ _x000a_ _x000a_ _x000a_   _x000a_ _x000a_ _x000a_   _x000a_ _x000a_ _x000a_ 23 _x000a_ _x000a_ _x000a_ 1 (satu) buah buku Laporan Mingguan ke : 19 periode 10 Oktober s/d 16 Oktober 2011 Rehabilitasi Gedung Arsip Rumah Tangga Ditjen Cipta Karya; _x000a_ _x000a_ _x000a_ _x000a_ _x000a_   _x000a_ _x000a_ _x000a_   _x000a_ _x000a_ _x000a_ 24 _x000a_ _x000a_ _x000a_ 1 (satu) buah buku Laporan Mingguan ke : 20 periode 17 Oktober s/d 23 Oktober 2011 Rehabilitasi Gedung Arsip Rumah Tangga Ditjen Cipta Karya; _x000a_ _x000a_ _x000a_ _x000a_ _x000a_   _x000a_ _x000a_ _x000a_   _x000a_ _x000a_ _x000a_ 25 _x000a_ _x000a_ _x000a_ 1 (satu) buah buku Laporan Mingguan ke : 21 periode 24 Oktober s/d 30 Oktober 2011 Rehabilitasi Gedung Arsip Rumah Tangga Ditjen Cipta Karya; _x000a_ _x000a_ _x000a_ _x000a_ _x000a_   _x000a_ _x000a_ _x000a_   _x000a_ _x000a_ _x000a_ 26 _x000a_ _x000a_ _x000a_ 1 (satu) buah buku Laporan Mingguan ke : 22 periode 31 Nopember s/d 06 Nopember 2011 Rehabilitasi Gedung Arsip Rumah Tangga Ditjen Cipta Karya; _x000a_ _x000a_ _x000a_ _x000a_ _x000a_   _x000a_ _x000a_ _x000a_   _x000a_ _x000a_ _x000a_ 27 _x000a_ _x000a_ _x000a_ 1 (satu) buah buku Laporan Mingguan ke : 23 periode 07 Nopember s/d 13 Nopember 2011 Rehabilitasi Gedung Arsip Rumah Tangga Ditjen Cipta Karya; _x000a_ _x000a_ _x000a_ _x000a_ _x000a_   _x000a_ _x000a_ _x000a_   _x000a_ _x000a_ _x000a_ 28 _x000a_ _x000a_ _x000a_ 1 (satu) buah buku Laporan Mingguan ke : 24 periode 14 Nopember s/d 20 Nopember 2011 Rehabilitasi Gedung Arsip Rumah Tangga Ditjen Cipta Karya; _x000a_ _x000a_ _x000a_ _x000a_ _x000a_   _x000a_ _x000a_ _x000a_   _x000a_ _x000a_ _x000a_ 29 _x000a_ _x000a_ _x000a_ 1 (satu) buah buku Laporan Mingguan ke : 25 periode 21 Nopember s/d 27 Nopember 2011 Rehabilitasi Gedung Arsip Rumah Tangga Ditjen Cipta Karya;              _x000a_ _x000a_ _x000a_ _x000a_ _x000a_   _x000a_ _x000a_ _x000a_   _x000a_ _x000a_ _x000a_ 30 _x000a_ _x000a_ _x000a_ 1 (satu) buah buku Laporan Mingguan ke : 26 periode 28 Nopember s/d 04 Desember 2011 Rehabilitasi Gedung Arsip Rumah Tangga Ditjen Cipta Karya; _x000a_ _x000a_ _x000a_ _x000a_ _x000a_   _x000a_ _x000a_ _x000a_   _x000a_ _x000a_ _x000a_ 31 _x000a_ _x000a_ _x000a_ 1 (satu) buah buku Laporan Mingguan ke : 27 periode 05 Desember s/d 11 Desember 2011 Rehabilitasi Gedung Arsip Rumah Tangga Ditjen Cipta Karya; _x000a_ _x000a_ _x000a_ _x000a_ _x000a_   _x000a_ _x000a_ _x000a_   _x000a_ _x000a_ _x000a_ 32 _x000a_ _x000a_ _x000a_ 1 (satu) buah buku Laporan Mingguan ke : 28 periode 12 Desember s/d 18 Desember 2011 Rehabilitasi Gedung Arsip Rumah Tangga Ditjen Cipta Karya; _x000a_ _x000a_ _x000a_ _x000a_ _x000a_   _x000a_ _x000a_ _x000a_   _x000a_ _x000a_ _x000a_ 33 _x000a_ _x000a_ _x000a_ 1 (satu) buah buku Laporan Mingguan ke : 29 periode 19 Desember s/d 25 Desember 2011 Rehabilitasi Gedung Arsip Rumah Tangga Ditjen Cipta Karya; _x000a_   _x000a_ _x000a_ _x000a_ _x000a_ _x000a_   _x000a_ _x000a_ _x000a_   _x000a_ _x000a_ _x000a_ 34 _x000a_ _x000a_ _x000a_ 1 (satu) buah buku Laporan Mingguan ke : 30 periode 26 Desember s/d 30 Desember 2011 Rehabilitasi Gedung Arsip Rumah Tangga Ditjen Cipta Karya; _x000a_ _x000a_ _x000a_ _x000a_ _x000a_   _x000a_ _x000a_ _x000a_   _x000a_ _x000a_ _x000a_ 35 _x000a_ _x000a_ _x000a_ 1 (satu) buah buku Dokumentasi (minggu ke- 1 s/d 30); _x000a_ _x000a_ _x000a_ _x000a_ _x000a_   _x000a_ _x000a_ _x000a_   _x000a_ _x000a_ _x000a_ 36 _x000a_ _x000a_ _x000a_ 1 (satu) buah buku Laporan Progres Real per 31-12-2011; _x000a_ _x000a_ _x000a_ _x000a_ _x000a_   _x000a_ _x000a_ _x000a_   _x000a_ _x000a_ _x000a_ 37 _x000a_ _x000a_ _x000a_ 1 (satu) buah buku Gambar Eksisting Proyek Rehabilitasi Gedung Arsip Cipta; _x000a_ _x000a_ _x000a_ _x000a_ _x000a_   _x000a_ _x000a_ _x000a_   _x000a_ _x000a_ _x000a_ 38 _x000a_ _x000a_ _x000a_ 1 (satu) buah buku Gambar Mekanikal Proyek Rehabilitasi Gedung Arsip Cipta Karya; _x000a_ _x000a_ _x000a_ _x000a_ _x000a_   _x000a_ _x000a_ _x000a_   _x000a_ _x000a_ _x000a_ 39 _x000a_ _x000a_ _x000a_ 1 (satu) buah buku Gambar Elektrikal Proyek Rehabilitasi Gedung Arsip Cipta Karya; _x000a_ _x000a_ _x000a_ _x000a_ _x000a_   _x000a_ _x000a_ _x000a_   _x000a_ _x000a_ _x000a_ 40 _x000a_ _x000a_ _x000a_ 1 (satu) buah buku Gambar Arsitektur Proyek Rehabilitasi Gedung Arsip Cipta Karya; _x000a_ _x000a_ _x000a_ _x000a_ _x000a_   _x000a_ _x000a_ _x000a_   _x000a_ _x000a_ _x000a_ 41 _x000a_ _x000a_ _x000a_ 1 (satu) buah buku Gambar Struktur Proyek Rehabilitasi Gedung Arsip Cipta Karya; _x000a_ _x000a_ _x000a_ _x000a_ _x000a_   _x000a_ _x000a_ _x000a_ c. _x000a_ _x000a_ _x000a_ Barang bukti disita dari saksi SUWITO sesuai Berita Acara Penyitaan tanggal 22 Januari 2013 dan surat tanda Penerimaan Nomor : STP/36/I/2013/Tipidkor, tanggal 21 Januari 2013 : _x000a_ _x000a_ _x000a_ _x000a_ _x000a_   _x000a_ _x000a_ _x000a_   _x000a_ _x000a_ _x000a_ 1) _x000a_ _x000a_ _x000a_ 1(satu) lembar asli SPM No. 00037/PPBLS/CK/2011 tanggal 23 Juni 2011 senilai Rp. 3.932.620.000,- dan 1(satu) lembar asli SP2D No.932801T/139/110 tanggal 27 Juni 2011 : _x000a_ _x000a_ SPP No.42/2413//SPP/PPBLS/CK/2011 tanggal 22 Juni 2011. _x000a_ Surat Pernyataan Untuk SPP-LS tanggal 22 Juni 2011; _x000a_ Surat Pernyataan Tanggung Jawab Belanja No.42/2413/SPTJB/PPBLS /CK/2011 tanggal 22 Juni 2011; _x000a_ Ringkasan Kontrak tanggal 22 Juni 2011; _x000a_ Surat Direktur Utama PT.Pulau Mas Utama No.036/INV/PMU/VI/2011 tanggal 20 Juni 2011 perihal Permohonan Pembayaran uang Muka; _x000a_ Kwitansi Pembayaran No.001/KWT-PMU.G ARSIP/VI/2011 tgl 20 Juni 2011; _x000a_ Berita Acara Pembayaran No.88/BAP/PPBLS/VI/2011 tgl 20 Juni 2011; _x000a_ Perincian Penggunaan Uang Muka dari PT.Pulau Mas Utama tgl 20 juni 2011; _x000a_ Fotocopy Jaminan Uang Muka dari PT. Asuransi Intra Asia No.Bond RCH12/APB/06/11/5234 dengan nilai Bond : Rp3.932.620.000,-; _x000a_ _x000a_ _x000a_ _x000a_ _x000a_ _x000a_   _x000a_ _x000a_ _x000a_   _x000a_ _x000a_ _x000a_ 2) _x000a_ _x000a_ _x000a_ 1(satu) lembar asli SPM No.00088//PPBLS/CK/2011 tanggal 29 September 2011 senilai Rp4.719.144.000,- dan 1(satu) lembar asli SP2D No.971666T/139/110 tanggal 03 Oktober 2011, dengan lampiran dokumen pendukung asli : _x000a_ _x000a_ SPP No.107/2413/SPP/PPBLS/CK/2011 tanggal 29 September 2011; _x000a_ Surat Pernyatan Untuk SPP-LS tanggal 29 September 2011; _x000a_ SPTJB No.107/2413/SPPJB/PPBLS/CK/2011 tanggal 29 September 2011; _x000a_ Ringkasan Kontrak Tanggal 29 September 2011; _x000a_ Surat Direktur Utama PT.Pulau Mas Utama No.076/INV/PMU/IX/2011 tanggal 27 September 2011 perihal Permohonan Pembayaran Angsuran I; _x000a_ Kwitansi Pembayaran No.002/KWT/PMU/2011 tanggal 27 September 2011; _x000a_ Berita Acara Pembayaran No.272/BAP/PPBLS/IX/2011 tanggal 27 September 2011; _x000a_ BA Prestasi Fisik No.04/BAPF/PMU-PU/JKT-26/IX/2011 tanggal 26 September 2011; _x000a_ Berita Acara Pemeriksaan Lapangan tanggal 26 September 2011; _x000a_ _x000a_ _x000a_ _x000a_ _x000a_ _x000a_   _x000a_ _x000a_ _x000a_   _x000a_ _x000a_ _x000a_ 3) _x000a_ _x000a_ _x000a_ 1(satu) lembar asli SPM No.00133/PPBLS/CK/2011 tanggal 24 Nopember 2011 senilai Rp9.388.440.000,- dan 1(satu) lembar asli SP2D No.996764T/139/110 tanggal 28 Nopember 2011, dengan lampiran dokumen pendukung asli : _x000a_ _x000a_ SPP No.157/2413/SPP/PPBLS/CK/2011 tanggal 23 Nopember 2011; _x000a_ Surat Pernyataan Untuk SPP-LS tanggal 23 Nopember 2011; _x000a_ SPTJB No.157/2413/SPPJB/PPBLS/CK/2011 tanggal 23 Nopember 2011; _x000a_ Ringkasan Kontrak Tanggal 23 Nopember 2011; _x000a_ Surat Direktur Utama PT.Pulau Mas Utama  No.077/INV/PMU/XI/2011 tanggal 21 Nopember 2011; _x000a_ Kwitansi Pembayaran No.003/KWT/PMU/2011 tanggal 21 Nopember 2011; _x000a_ BA Pembayaran No.284/BAP/PPBLS/XI/2011 tanggal 21 Nopember 2011; _x000a_ BA Prestasi Fisik No.05/BAPF/PMU-PU/XI/2011 tgl 14 Nopember 2011; _x000a_ Berita Acara Pemeriksaan lapangan tanggal 14 Nopember 2011; _x000a_ _x000a_ _x000a_ _x000a_ _x000a_ _x000a_   _x000a_ _x000a_ _x000a_   _x000a_ _x000a_ _x000a_ 4) _x000a_ _x000a_ _x000a_ 1(satu) lembar asli SPM No.00229/PPBLS/CK/2011 tanggal 15 Desember 2011 senilai Rp2.297.571.300,- dan 1(satu) lembar asli SP2D No.58593W/139/110 tanggal 19 Desember 2011, dengan lampiran dokumen pendukung asli : _x000a_ _x000a_ SPP No.253/2413/SPP/PPBLS/CK/2011 tanggal 15 Desember 2011; _x000a_ Surat Pernyataan SPP-LS tanggal 15 Desember 2011; _x000a_ SPTJB No.253/2413/SPTJB/PPBLS/CK/2011 tanggal 15 Desember 2011; _x000a_ Ringkasan Kontrak tanggal 15 Desember 2011; _x000a_ _x000a_ -  Surat Direktur Utama PT.Pulau Mas Utama No.086/INV/PMU/XII/2011 tanggal 12 Desember 2011; _x000a_ _x000a_ Kwitansi Pembayaran No.004/KWT/PMU/2011 tgl 12 Desember 2011; _x000a_ BA Pembayaran No.479/BAP/PPBLS/XII/2011 tgl 12 Desember 2011; _x000a_ _x000a_ -  Surat Direktur Utama PT.PMU No.36.337.1/DIR/XII/2011 tanggal 10 --Desember 2011 perihal Permohonan Perubahan rekening penerima termin; _x000a_ -  BA Prestasi Fisik No.07/BAPF/PMU-PU/XII/2011tgl12Des2011; _x000a_ _x000a_ BA Pemeriksaan Lapangan  tanggal 12 Desember 2011; _x000a_ _x000a_ _x000a_ _x000a_ _x000a_ _x000a_   _x000a_ _x000a_ _x000a_   _x000a_ _x000a_ _x000a_ 5) _x000a_ _x000a_ _x000a_ 1(satu) lembar asli SPM No.00256/PPBLS/CK/2011 tanggal 16 Desember 2011 senilai Rp1.229.324.700,- dan 1(satu) lembar asli SP2D No.593270W/139/110 tanggal 27 Desember 2011, dengan lampiran dokumen pendukung asli : _x000a_ _x000a_ SPP No.280/2413/SPP/PPBLS/CK/2011 tanggal 16 Desember 2011; _x000a_ Surat Pernytaan SPP-LS tanggal 16 Desember 2011; _x000a_ SPTJB No.280/2413/SPTJB/PPBLS/CK/2011 tanggal 16 Desember 2011; _x000a_ Ringkasan Kontrak tanggal 16 Desember 2011; _x000a_ Surat Direktur Utama PT.PMU No.088/INV/PMU/XII/2011 tanggal 15 Desember 2011; _x000a_ Kwitansi Pembayaran No.005/KWT/PMU/2011 tanggal 15 Desember 2011; _x000a_ BA Pembayaran No.519/BAP/PPBLS/XII/2011 tanmggal 15 Desember 2011; _x000a_ Fotocopy Surat Perjanjian Pembayaran tanggal 15 Desember 2011 yang ditandatangani oleh Dirut PT.PMU (Ir. HARI BUDIANTO) dan PPK (Ir. IFIANTARA SEPTRIMAN NASUTION); _x000a_ Fotocopy Surat Pernyatan Keabsyahan Jaminan Bank tanggal 15 Desember 2011 yang ditandatangani oleh PPK (Ir. IFIANTARA SEPTRIMAN NASUTION); _x000a_ Fotocopy Surat Pernyataan Kesanggupan tanggal 15 Desember 2011 yang ditandatangani oleh Dirut PT.PMU (Ir. HARI BUDIANTO) dan PPK (Ir. IFIANTARA SEPTRIMAN NASUTION); _x000a_ Fotocopy Surat Kuasa No.KU.13.05/PPBLS/XII/2011/815 tanggal 15 Desember 201, kuasa  untuk pencairan dana di KPPN Jakarta V; _x000a_ Fotocopy Jaminan Bank/Bank Garansi dari BRI Kantor Cabang Tanah Abang No.001817110397 tanggal 15 Desember 2011; _x000a_ _x000a_ _x000a_ _x000a_ _x000a_ _x000a_   _x000a_ _x000a_ _x000a_   _x000a_ _x000a_ _x000a_ 6) _x000a_ _x000a_ _x000a_ 2 (dua) lembar asli Berita Acara Prestasi Fisik Nomor : 08/BAPF/PMU-PU/XII/2011, tanggal 30 Desember 2011; _x000a_ _x000a_ _x000a_ _x000a_ _x000a_   _x000a_ _x000a_ _x000a_   _x000a_ _x000a_ _x000a_ 7) _x000a_ _x000a_ _x000a_ 1 (satu) lembar asli Berita Acara Pemeriksaan Lapangan Minggu ke XXX tanggal 30 Desember 2011; _x000a_ _x000a_ _x000a_ _x000a_ _x000a_   _x000a_ _x000a_ _x000a_   _x000a_ _x000a_ _x000a_ 8) _x000a_ _x000a_ _x000a_ 1 (satu) bundel fotocopy Peraturan Direktur Jenderal Perbendaharaan Nomor : PER- 73 / PB/2011 tentang Langkah-langkah dalam mengahadapi akhir tahun anggaran 2011; _x000a_ _x000a_ _x000a_ _x000a_ _x000a_   _x000a_ _x000a_ _x000a_ d. _x000a_ _x000a_ _x000a_ Barang bukti disita dari saksi DWI RESTU SUYITNO, SE sesuai Berita Acara Penyitaan tanggal 23 Januari 2013 dan surat tanda Penerimaan Nomor : STP/38/I/2013/Tipidkor, tanggal 23 Januari 2013 berupa : _x000a_ Surat Perjanjian Kontrak Nomor : KU.08.08/PPBL-S/VI/2011/075 tanggal 08 Juni 2011 antara Pejabat Pembuat Komitmen danPT. PULAU MAS UTAMA untuk melaksanakan Pekerjaan Pelaksanaan Renovasi Gedung Arsip Penataan Bangunan dan Lingkungan Kramat Raya Jakarta TA. 2011, yang terdiri dari : _x000a_ _x000a_ _x000a_ _x000a_ _x000a_   _x000a_ _x000a_ _x000a_   _x000a_ _x000a_ _x000a_ 1) _x000a_ _x000a_ _x000a_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_x000a_ _x000a_ _x000a_ _x000a_ _x000a_   _x000a_ _x000a_ _x000a_   _x000a_ _x000a_ _x000a_ 2) _x000a_ _x000a_ _x000a_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_x000a_ _x000a_ _x000a_ _x000a_ _x000a_   _x000a_ _x000a_ _x000a_   _x000a_ _x000a_ _x000a_ 3) _x000a_ _x000a_ _x000a_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_x000a_ _x000a_ _x000a_ _x000a_ _x000a_   _x000a_ _x000a_ _x000a_   _x000a_ _x000a_ _x000a_ 4) _x000a_ _x000a_ _x000a_ 1 (satu) bendel Syarat-syarat Khusus Kontrak (SSKK) PT.Pulau Mas Utama; _x000a_ _x000a_ _x000a_ _x000a_ _x000a_   _x000a_ _x000a_ _x000a_   _x000a_ _x000a_ _x000a_ 5) _x000a_ _x000a_ _x000a_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_x000a_ _x000a_ _x000a_ _x000a_ _x000a_   _x000a_ _x000a_ _x000a_   _x000a_ _x000a_ _x000a_ 6) _x000a_ _x000a_ _x000a_ 1 (satu) lembar Pengumuman Pemenang Nomor : UM.02.05/PBL-PLK-13/04/2011, tanggal 23 Mei 2013; _x000a_ _x000a_ _x000a_ _x000a_ _x000a_   _x000a_ _x000a_ _x000a_   _x000a_ _x000a_ _x000a_ 7) _x000a_ _x000a_ _x000a_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_x000a_ _x000a_ _x000a_ _x000a_ _x000a_   _x000a_ _x000a_ _x000a_   _x000a_ _x000a_ _x000a_ 8) _x000a_ _x000a_ _x000a_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_x000a_ _x000a_ _x000a_ _x000a_ _x000a_   _x000a_ _x000a_ _x000a_   _x000a_ _x000a_ _x000a_ 9) _x000a_ _x000a_ _x000a_ 2 (dua) lembar Surat Undangan Klarifikasi Pekerjaan Renovasi Gedung Arsip Penataan Bangunan dan Lingkungan Kramat Raya Nomor : UM.02.05/PBL-PLK-15/01/2011, tanggal 15 April 2011; _x000a_ _x000a_ _x000a_ _x000a_ _x000a_   _x000a_ _x000a_ _x000a_   _x000a_ _x000a_ _x000a_ 10 _x000a_ _x000a_ _x000a_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_x000a_ _x000a_ _x000a_ _x000a_ _x000a_   _x000a_ _x000a_ _x000a_   _x000a_ _x000a_ _x000a_ 11 _x000a_ _x000a_ _x000a_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_x000a_ _x000a_ _x000a_ _x000a_ _x000a_   _x000a_ _x000a_ _x000a_   _x000a_ _x000a_ _x000a_ 12 _x000a_ _x000a_ _x000a_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_x000a_ _x000a_ _x000a_ _x000a_ _x000a_   _x000a_ _x000a_ _x000a_   _x000a_ _x000a_ _x000a_ 13 _x000a_ _x000a_ _x000a_ 2 (dua) lembar surat penawaran Pekerjaan Pelaksanaan Renaovasi Gedung Arsip Penataan Bangunan dan Lingkungan Kramat Jakarta, Nomor 36.067/DIR/III/2011 tanggal  21 Maret 2011, yang ditanda tangani oleh IR. HARI BUDIANTO selaku Direktur Utama PT.Pulau Mas Utama; _x000a_ _x000a_ _x000a_ _x000a_ _x000a_   _x000a_ _x000a_ _x000a_   _x000a_ _x000a_ _x000a_ 14 _x000a_ _x000a_ _x000a_ 2 (dua) lembar print out foto copy  Eprocurement pengisian data progres pelelangan; _x000a_ _x000a_ _x000a_ _x000a_ _x000a_   _x000a_ _x000a_ _x000a_   _x000a_ _x000a_ _x000a_ 15 _x000a_ _x000a_ _x000a_ 17 (tujuh belas) lembar foto copy Dokumen Pengadaan Pekerjaan Kontruksi (dengan Pascakualifikasi) Pelaksanaan Renaovasi Gedung Arsip Penataan Bangunan dan Lingkungan Kramat Jakarta, Nomor : DOK/PBL-PLK-15/02/2011 tanggal 7 Maret 2011; _x000a_ _x000a_ _x000a_ _x000a_ _x000a_   _x000a_ _x000a_ _x000a_   _x000a_ _x000a_ _x000a_ 16 _x000a_ _x000a_ _x000a_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_x000a_ _x000a_ _x000a_ _x000a_ _x000a_   _x000a_ _x000a_ _x000a_   _x000a_ _x000a_ _x000a_ 17 _x000a_ _x000a_ _x000a_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_x000a_ _x000a_ _x000a_ _x000a_ _x000a_   _x000a_ _x000a_ _x000a_   _x000a_ _x000a_ _x000a_ 18 _x000a_ _x000a_ _x000a_ 1 (satu) lembar print out Eprocurement pengisian data progres pelelangan Pengembangan Penataan Bangunan dan Lingkungan Strategis Pelaksanaan Renaovasi Gedung Arsip Penataan Bangunan dan Lingkungan Kramat Jakarta; _x000a_ _x000a_ _x000a_ _x000a_ _x000a_   _x000a_ _x000a_ _x000a_   _x000a_ _x000a_ _x000a_ 19 _x000a_ _x000a_ _x000a_ 11 (sebelas) lembar Lampiran Berita Acara Penjelasan Pekerjaan (BAPP) Nomor : 01/BA/PBL-PLK-15/II/2011, tanggal 24 Februari 2011; _x000a_ _x000a_ _x000a_ _x000a_ _x000a_   _x000a_ _x000a_ _x000a_   _x000a_ _x000a_ _x000a_ 20 _x000a_ _x000a_ _x000a_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_x000a_ _x000a_ _x000a_ _x000a_ _x000a_   _x000a_ _x000a_ _x000a_   _x000a_ _x000a_ _x000a_ 21 _x000a_ _x000a_ _x000a_ 1 (satu) bendel Dokumen Penawaran biaya PT.Pulau Mas Utama Nomor : 36.067/DIR/III/2011, tertanggal 21 Maret 2011 yang di tandatangani oleh Ir. HARI BUDIANTO selaku Direktur Utama; _x000a_ _x000a_ _x000a_ _x000a_ _x000a_   _x000a_ _x000a_ _x000a_   _x000a_ _x000a_ _x000a_ 22 _x000a_ _x000a_ _x000a_ 1 (satu) bendel Asli Persyaratan Teknis Instalasi Mekanikal Proyek Rahabilitasi Gedung Arsip Ditjen Cipta Karya; _x000a_ _x000a_ _x000a_ _x000a_ _x000a_   _x000a_ _x000a_ _x000a_   _x000a_ _x000a_ _x000a_ 23 _x000a_ _x000a_ _x000a_ 1 (satu) bendel Aslin Persyaratan Teknis Instalasi Elektrikal Proyek Renovasi Gedung Arsip Ditjen Cipta Karya; _x000a_ _x000a_ _x000a_ _x000a_ _x000a_   _x000a_ _x000a_ _x000a_ e. _x000a_ _x000a_ _x000a_ Barang bukti disita dari saksi RIKSA ASWATA, ST sesuai Berita Acara Penyitaan tanggal 28 Januari 2013 dan surat tanda Penerimaan Nomor : STP/43/I/2013/Tipidkor, tanggal 28 Januari 2013; _x000a_ _x000a_ _x000a_ _x000a_ _x000a_   _x000a_ _x000a_ _x000a_ f. _x000a_ _x000a_ _x000a_ Barang bukti disita dari saksi DENY ARDITYA sesuai Berita Acara Penyitaan tanggal 28 Januari 2013 dan surat tanda Penerimaan Nomor : STP/43/I/2013/Tipidkor, tanggal 28 Januari 2013; _x000a_ _x000a_ _x000a_ _x000a_ _x000a_   _x000a_ _x000a_ _x000a_ g. _x000a_ _x000a_ _x000a_ Barang bukti disita dari saksi SUKAMTO sesuai Berita Acara Penyitaan tanggal 29 Januari 2013 dan surat tanda Penerimaan Nomor : STP/46/I/2013/Tipidkor, tanggal 29 Januari 2013; _x000a_ _x000a_ _x000a_ _x000a_ _x000a_   _x000a_ _x000a_ _x000a_ h. _x000a_ _x000a_ _x000a_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_x000a_ _x000a_ _x000a_ _x000a_ _x000a_   _x000a_ _x000a_ _x000a_ i. _x000a_ _x000a_ _x000a_ Barang bukti disita dari saksi ARI SUSANE sesuai Berita Acara Penyitaan tanggal 31 Januari 2013 dan surat tanda Penerimaan Nomor : STP/98/II/2013/Tipidkor, tanggal 31 Januari 2013; _x000a_ _x000a_ _x000a_ _x000a_ _x000a_   _x000a_ _x000a_ _x000a_ j. _x000a_ _x000a_ _x000a_ Barang bukti disita dari saksi TUGIMAN sesuai Berita Acara Penyitaan tanggal 5 Pebruari 2013 dan surat tanda Penerimaan Nomor : STP/61/II/2013/Tipidkor, tanggal 5 Pebruari 2013 berupa : 1(satu) unit laptop merk : Acer Aspire 4720Z tipe/seri SNID 81905584625 warna hitam; _x000a_ _x000a_ _x000a_ _x000a_ _x000a_   _x000a_ _x000a_ _x000a_ k. _x000a_ _x000a_ _x000a_ Barang bukti disita dari saksi RONNY ANANTA, Y sesuai Berita Acara Penyitaan tanggal 6 Pebruari 2013 dan surat tanda Penerimaan Nomor : STP/71/II/2013/Tipidkor, tanggal 6 Pebruari 2013; _x000a_ _x000a_ _x000a_ _x000a_ _x000a_   _x000a_ _x000a_ _x000a_ l. _x000a_ _x000a_ _x000a_ Barang bukti disita dari saksi Ir. H. SOEKISTIARSO, Dipl, HE.,  sesuai Berita Acara Penyitaan tanggal 7 Februari 2013 dan surat tanda Penerimaan Nomor : STP/80/II/2013/Tipidkor, tanggal 7 Februari 2013; _x000a_ _x000a_ _x000a_ _x000a_ _x000a_   _x000a_ _x000a_ _x000a_ m. _x000a_ _x000a_ _x000a_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_x000a_ _x000a_ _x000a_ _x000a_ _x000a_   _x000a_ _x000a_ _x000a_ n. _x000a_ _x000a_ _x000a_ Barang bukti disita dari saksi Ir. H. SUDJILAN sesuai Berita Acara Penyitaan tanggal 13 Februari 2013 dan surat tanda Penerimaan Nomor : STP/98/II/2013/Tipidkor, tanggal 13 Februari 2013; _x000a_   _x000a_ _x000a_ _x000a_ _x000a_ _x000a_ 2. _x000a_ _x000a_ _x000a_ Barang bukti sebagaimana Penetapan Ketua PN Jakarta Selatan Nomor : 1164/Pen.Per.Sit/2013/PN.Jkt-Sel tanggal 15 Mei 2013. berupa : _x000a_ _x000a_ _x000a_ _x000a_ _x000a_   _x000a_ _x000a_ _x000a_ a. _x000a_ _x000a_ _x000a_ Barang bukti disita dari Saksi EXAUDI PARULIAN SITUMORANG sesuai Berita Acara Penyitaan tanggal 12 Februari 2013 dan Surat Tanda Penerimaan Nomor : STP/ 95/II/2013/Tipidkor tanggal 12 Februari 2013; _x000a_ _x000a_ _x000a_ _x000a_ _x000a_   _x000a_ _x000a_ _x000a_ b. _x000a_ _x000a_ _x000a_ Barang bukti disita dari Saksi TUKIYO sesuai Berita Acara Penyitaan tanggal 12 Februari 2013 dan Surat Tanda Penerimaan Nomor : STP/94 /II/2013/Tipidkor tanggal 12 Februari 2013; _x000a_ _x000a_ _x000a_ _x000a_ _x000a_   _x000a_ _x000a_ _x000a_ c. _x000a_ _x000a_ _x000a_ Barang bukti disita dari Saksi AGUS SUTANTRI sesuai Berita Acara Penyitaan tanggal 13 Februari 2013 dan Surat Tanda Penerimaan Nomor : STP/100 /II/2013/Tipidkor tanggal 13 Februari 2013; _x000a_ _x000a_ _x000a_ _x000a_ _x000a_   _x000a_ _x000a_ _x000a_ d. _x000a_ _x000a_ _x000a_ Barang bukti disita dari Saksi AGENG DANANG SETYO PRIYONO sesuai Berita Acara Penyitaan tanggal 13 Februari 2013 dan Surat Tanda Penerimaan Nomor : STP/101/II/2013/Tipidkor tanggal 13 Februari 2013; _x000a_ _x000a_ _x000a_ _x000a_ _x000a_   _x000a_ _x000a_ _x000a_ e. _x000a_ _x000a_ _x000a_ Barang bukti disita dari Saksi IVAN SINURAYA sesuai Berita Acara Penyitaan tanggal 13 Februari 2013 dan Surat Tanda Penerimaan Nomor : STP/103/II/2013/Tipidkor tanggal 13 Februari 2013; _x000a_ _x000a_ _x000a_ _x000a_ _x000a_   _x000a_ _x000a_ _x000a_ f. _x000a_ _x000a_ _x000a_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_x000a_ _x000a_ _x000a_ _x000a_ _x000a_   _x000a_ _x000a_ _x000a_ g. _x000a_ _x000a_ _x000a_ Barang bukti disita dari Saksi HENDRIK SUTJIATMADJA sesuai Berita Acara Penyitaan tanggal 14 Februari 2013 dan Surat Tanda Penerimaan Nomor : STP/106/II/2013/Tipidkor tanggal 14 Februari 2013; _x000a_ _x000a_ _x000a_ _x000a_ _x000a_   _x000a_ _x000a_ _x000a_ h. _x000a_ _x000a_ _x000a_ Barang bukti disita dari Saksi SUGIYANTO, SE., MM., sesuai Berita Acara Penyitaan tanggal 14 Februari 2013 dan Surat Tanda Penerimaan Nomor : STP/105/II/2013/Tipidkor tanggal 14 Februari 2013; _x000a_ _x000a_ _x000a_ _x000a_ _x000a_   _x000a_ _x000a_ _x000a_ i. _x000a_ _x000a_ _x000a_ Barang bukti disita dari Saksi Drs. BUDI HERIYANTO sesuai Berita Acara Penyitaan tanggal 14 Februari 2013 dan Surat Tanda Penerimaan Nomor : STP/110/II/2013/Tipidkor tanggal 14 Februari 2013 berupa  : _x000a_ _x000a_ _x000a_ _x000a_ _x000a_   _x000a_ _x000a_ _x000a_   _x000a_ _x000a_ _x000a_ 1) _x000a_ _x000a_ _x000a_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_x000a_ _x000a_ _x000a_ _x000a_ _x000a_   _x000a_ _x000a_ _x000a_   _x000a_ _x000a_ _x000a_ 2) _x000a_ _x000a_ _x000a_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_x000a_ _x000a_ _x000a_ _x000a_ _x000a_   _x000a_ _x000a_ _x000a_   _x000a_ _x000a_ _x000a_ 3) _x000a_ _x000a_ _x000a_ 1 (satu) buah Surat Penawaran Pekerjaan struktur dan arsitektur gedung C dari CV.KOVALEN SURYA TRUSS tertanggal 28 Februari 2012; _x000a_ _x000a_ _x000a_ _x000a_ _x000a_   _x000a_ _x000a_ _x000a_   _x000a_ _x000a_ _x000a_ 4) _x000a_ _x000a_ _x000a_ 1 (satu) buah Surat Penawaran Harga (M&amp;E) (Rev 1) pekerjaan Mekanikal dan Electrikal dari CV.KOVALEN SURYA TRUSS tertanggal 15 Maret 2012; _x000a_ _x000a_ _x000a_ _x000a_ _x000a_   _x000a_ _x000a_ _x000a_   _x000a_ _x000a_ _x000a_ 5) _x000a_ _x000a_ _x000a_ 1 (satu) buah foto copy buku tabungan Bank BRI Cabang KCP GALAXY an. BUDI HERIYANTO dengan No. Rekening 1150-01-005360-50-8; _x000a_ _x000a_ _x000a_ _x000a_ _x000a_   _x000a_ _x000a_ _x000a_ j. _x000a_ _x000a_ _x000a_ Barang bukti disita dari Saksi UNTUNG PRIYO SEMBODO sesuai Berita Acara Penyitaan tanggal 15 Februari 2013 dan Surat Tanda Penerimaan Nomor : STP/116/II/2013/Tipidkor tanggal 15 Februari 2013; _x000a_ _x000a_ _x000a_ _x000a_ _x000a_   _x000a_ _x000a_ _x000a_ k. _x000a_ _x000a_ _x000a_ Barang bukti disita dari Saksi TAN TONY sesuai Berita Acara Penyitaan tanggal 15 Februari 2013 dan Surat Tanda Penerimaan Nomor : STP/115/II/2013/Tipidkor tanggal 15 Februari 2013; _x000a_ _x000a_ _x000a_ _x000a_ _x000a_   _x000a_ _x000a_ _x000a_ l. _x000a_ _x000a_ _x000a_ Barang bukti disita dari Saksi SUKARNO sesuai Berita Acara Penyitaan tanggal 18 Februari 2013 dan Surat Tanda Penerimaan Nomor : STP/120/II/2013/Tipidkor tanggal 18 Februari 2013; _x000a_ _x000a_ _x000a_ _x000a_ _x000a_   _x000a_ _x000a_ _x000a_ m. _x000a_ _x000a_ _x000a_ Barang bukti disita dari Saksi SUBANI sesuai Berita Acara Penyitaan tanggal 19 Februari 2013 dan Surat Tanda Penerimaan Nomor : STP/122/II/2013/Tipidkor tanggal 19 Februari 2013; _x000a_ _x000a_ _x000a_ _x000a_ _x000a_   _x000a_ _x000a_ _x000a_ n. _x000a_ _x000a_ _x000a_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_x000a_ _x000a_ _x000a_ _x000a_ _x000a_   _x000a_ _x000a_ _x000a_ o. _x000a_ _x000a_ _x000a_ Barang bukti disita dari Saksi LYLIEK NOOR CHILIDIEN SETIAWAN sesuai Berita Acara Penyitaan tanggal 19 Februari 2013 dan Surat Tanda Penerimaan Nomor : STP/123/II/2013/Tipidkor tanggal 19 Februari 2013; _x000a_ _x000a_ _x000a_ _x000a_ _x000a_   _x000a_ _x000a_ _x000a_ p. _x000a_ _x000a_ _x000a_ Barang bukti disita dari Saksi SUPRIYANTO sesuai Berita Acara Penyitaan tanggal 19 Februari 2013 dan Surat Tanda Penerimaan Nomor : STP/124/II/2013/Tipidkor tanggal 19 Februari 2013: _x000a_ _x000a_ _x000a_ _x000a_ _x000a_   _x000a_ _x000a_ _x000a_ q. _x000a_ _x000a_ _x000a_ Barang bukti disita dari Saksi NOVIWARTI sesuai Berita Acara Penyitaan tanggal 20 Februari 2013 dan Surat Tanda Penerimaan Nomor : STP/125/II/2013/Tipidkor tanggal 20 Februari 2013; _x000a_ _x000a_ _x000a_ _x000a_ _x000a_   _x000a_ _x000a_ _x000a_ r. _x000a_ _x000a_ _x000a_ Barang bukti disita dari Saksi HERI SYAFNUR, SE sesuai Berita Acara Penyitaan tanggal 20 Februari 2013 dan Surat Tanda Penerimaan Nomor : STP/127/II/2013/Tipidkor tanggal 20 Februari 2013; _x000a_ _x000a_ _x000a_ _x000a_ _x000a_   _x000a_ _x000a_ _x000a_ s. _x000a_ _x000a_ _x000a_ Barang bukti disita dari Saksi ITJANG sesuai Berita Acara Penyitaan tanggal 21 Februari 2013 dan Surat Tanda Penerimaan Nomor : STP/129/II/2013/Tipidkor tanggal 21 Februari 2013 : _x000a_ _x000a_ _x000a_ _x000a_ _x000a_   _x000a_ _x000a_ _x000a_   _x000a_ _x000a_ _x000a_ 1) _x000a_ _x000a_ _x000a_ 4 (empat) lembar fotocopy legalisir Surat Perintah Kerja No. : 29/SPK/RGA-JAKARTA/X/2011 tanggal 19 Oktober 2011 berikut lampiran berupa 1 (satu) lembar Daftar Kuantitas dan Harga; _x000a_ _x000a_ _x000a_ _x000a_ _x000a_   _x000a_ _x000a_ _x000a_   _x000a_ _x000a_ _x000a_ 2) _x000a_ _x000a_ _x000a_ 4 (empat) lembar fotocopy legalisir Surat Perintah Kerja No. : 29-T/SPK/RGA-JAKARTA/III/2012 tanggal 25 Maret 2012 berikut lampiran berupa 1 (satu) lembar Daftar Kuantitas dan Harga; _x000a_ _x000a_ _x000a_ _x000a_ _x000a_   _x000a_ _x000a_ _x000a_ t. _x000a_ _x000a_ _x000a_ Barang bukti disita dari Saksi HARI DJUHARSA sesuai Berita Acara Penyitaan tanggal 21 Februari 2013 dan Surat Tanda Penerimaan Nomor : STP/131/II/2013/Tipidkor tanggal 21 Februari 2013 : _x000a_ _x000a_ _x000a_ _x000a_ _x000a_   _x000a_ _x000a_ _x000a_   _x000a_ _x000a_ _x000a_ 1) _x000a_ _x000a_ _x000a_ 1 (satu) buah buku dokumen asli sebagai berikut : _x000a_ -   Adendum No. 1 tanggal 30 September 2011; _x000a_ -   Adendum No. 2 tanggal 30 November 2011; _x000a_ -   Adendum No. 3 tanggal 12 Desember 2011. _x000a_ _x000a_ _x000a_ _x000a_ _x000a_   _x000a_ _x000a_ _x000a_   _x000a_ _x000a_ _x000a_ 2) _x000a_ _x000a_ _x000a_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
    <s v="Senin, 21 Sep. 2015"/>
    <s v="Kamis, 21 Mei 2015"/>
    <s v="JHON HALASAN BUTAR BUTAR"/>
    <s v="SAIFUL ARIF"/>
    <s v="CASMAYA"/>
    <m/>
    <m/>
    <s v="KARIR"/>
    <s v="KARIR"/>
    <s v="KARIR"/>
    <s v=""/>
    <s v=""/>
    <x v="0"/>
    <n v="3"/>
    <x v="3"/>
    <n v="0"/>
    <n v="0"/>
    <s v="FATONI HATAM"/>
    <m/>
    <m/>
    <m/>
    <m/>
    <m/>
    <m/>
    <m/>
    <m/>
    <m/>
    <m/>
    <m/>
    <n v="1"/>
    <s v="DJOKO SANTOSO, SH"/>
    <s v="WIDI ASTUTI, SH"/>
    <m/>
    <n v="2"/>
    <x v="1"/>
  </r>
  <r>
    <s v="1/PID.SUS/TPK/2015/PN JKT.PST"/>
    <n v="3.3333333333333299"/>
    <n v="50000000"/>
    <n v="0.25"/>
    <n v="0"/>
    <n v="0"/>
    <s v="FREDDY AFRIAL, ST."/>
    <d v="2015-01-02T00:00:00"/>
    <x v="5"/>
    <s v="Minutasi"/>
    <n v="139"/>
    <s v="Korupsi dalam Pengadaan Jasa Konstruksi Pekerjaan Pelaksanaan Renovasi Gedung Arsip Penataan Bangunan dan Lingkungan Kramat Raya pada Satker Pengembangan Penataan Bangunan Lingkungan Strategis (PPBLS) Dirjen Cipta Karya pada Kemeterian PU. _x000a_ PRIMAIR : _x000a_ Pasal 2 ayat (1) jo Pasal 18 ayat (1) huruf b UU RI Nomor 31/1999 jo UU RI Nomor 20/2001 jo Pasal 55 ayat (1) ke 1 KUH Pidana. _x000a_ SUBSIDIAIR : _x000a_ Pasal 3 jo Pasal 18 ayat (1) huruf b UU RI Nomor 31/1999 jo UU RI Nomor 20/2001 jo Pasal 55 ayat (1) ke 1 KUH Pidana."/>
    <n v="1"/>
    <s v="M E N G A D I L I  : _x000a_   _x000a_ _x000a_ Menyatakan bahwa Terdakwa-I IR. H.S. WIDIJANTO, MM. dan Terdakwa-II FREDDY AFRIAL, S.T. terbukti secara sah dan meyakinkan bersalah melakukan Tindak Pidana Korupsi secara bersama-sama ; _x000a_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_x000a_ Menetapkan masa penahanan yang telah dijalankan oleh Terdakwa-I dan Terdakwa-II dikurangkan seluruhnya dari pidana yang dijatuhkan; _x000a_ Menetapkan Terdakwa-I dan Terdakwa-II tetap berada dalam tahanan di rumah tahan Negara (RUTAN); _x000a_ Memerintahkan agar barang bukti, berupa : _x000a_ _x000a_ _x000a_ _x000a_ _x000a_ _x000a_ 1 . _x000a_ _x000a_ _x000a_ Barang bukti sebagaimana Penetapan Ketua PN Jakarta Selatan Nomor : 561/Pen.Per.Sit/2013/PN.Jkt-Sel tanggal 27 Pebruari 2013. Adapun barang bukti tersebut adalah sebagai berikut : _x000a_ _x000a_ _x000a_ _x000a_ _x000a_   _x000a_ _x000a_ _x000a_ a. _x000a_ _x000a_ _x000a_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_x000a_ _x000a_ _x000a_ _x000a_ _x000a_   _x000a_ _x000a_ _x000a_ b. _x000a_ _x000a_ _x000a_ Barang bukti disita dari saksi DJUREMI ST sesuai Berita Acara Penyitaan tanggal 21 Januari 2013 dan surat tanda Penerimaan Nomor : STP/32/I/2013/Tipidkor, tanggal 21 Januari 2013 : _x000a_ _x000a_ _x000a_ _x000a_ _x000a_   _x000a_ _x000a_ _x000a_   _x000a_ _x000a_ _x000a_ 1. _x000a_ _x000a_ _x000a_ 1 (satu) buah buku Laporan Asbuilt Drawing Struktur  Rehabilitasi Gedung Arsip Cipta Karya; _x000a_ _x000a_ _x000a_ _x000a_ _x000a_   _x000a_ _x000a_ _x000a_   _x000a_ _x000a_ _x000a_ 2. _x000a_ _x000a_ _x000a_ 1 (satu) buah buku Laporan Asbuilt Drawing Arsitek Rehabilitasi Gedung Arsip Cipta Karya; _x000a_ _x000a_ _x000a_ _x000a_ _x000a_   _x000a_ _x000a_ _x000a_   _x000a_ _x000a_ _x000a_ 3. _x000a_ _x000a_ _x000a_ 1 (satu) buah buku Laporan Asbuilt Drawing Mekanikal Rehabilitasi Gedung Arsip Cipta Karya; _x000a_ _x000a_ _x000a_ _x000a_ _x000a_   _x000a_ _x000a_ _x000a_   _x000a_ _x000a_ _x000a_ 4. _x000a_ _x000a_ _x000a_ 1 (satu) buah buku Laporan Asbuilt Drawing Elektrikal Rehabilitasi Gedung Arsip Cipta Karya; _x000a_ _x000a_ _x000a_ _x000a_ _x000a_   _x000a_ _x000a_ _x000a_   _x000a_ _x000a_ _x000a_ 5. _x000a_ _x000a_ _x000a_ 1 (satu) buah buku  Laporan Mingguan ke : 1 periode 8 Juni s/d 12 Juni 2011 Rehabilitasi Gedung Arsip Rumah Tangga Ditjen Cipta Karya;  _x000a_ _x000a_ _x000a_ _x000a_ _x000a_   _x000a_ _x000a_ _x000a_   _x000a_ _x000a_ _x000a_ 6. _x000a_ _x000a_ _x000a_ 1 (satu) buah buku Laporan Mingguan ke 2 periode 13 Juni s/d 19 Juni 2011 Rehabilitasi Gedung Arsip Rumah Tangga Ditjen Cipta Karya; _x000a_ _x000a_ _x000a_ _x000a_ _x000a_   _x000a_ _x000a_ _x000a_   _x000a_ _x000a_ _x000a_ 7. _x000a_ _x000a_ _x000a_ 1 (satu) buah buku Laporan Mingguan ke : 3 periode 20 Juni s/d 26 Juni 2011 Rehabilitasi Gedung Arsip Rumah Tangga Ditjen Cipta Karya; _x000a_ _x000a_ _x000a_ _x000a_ _x000a_   _x000a_ _x000a_ _x000a_   _x000a_ _x000a_ _x000a_ 8 _x000a_ _x000a_ _x000a_ 1 (satu) buah buku Laporan Mingguan ke : 4 periode 27 Juni s/d 03 Juli 2011 Rehabilitasi Gedung Arsip Rumah Tangga Ditjen Cipta Karya; _x000a_   _x000a_ _x000a_ _x000a_ _x000a_ _x000a_   _x000a_ _x000a_ _x000a_   _x000a_ _x000a_ _x000a_ 9. _x000a_ _x000a_ _x000a_ 1 (satu) buah buku Laporan Mingguan ke : 5 periode 4 Juli s/d 10 Juli 2011 Rehabilitasi Gedung Arsip Rumah Tangga Ditjen Cipta Karya; _x000a_ _x000a_ _x000a_ _x000a_ _x000a_   _x000a_ _x000a_ _x000a_   _x000a_ _x000a_ _x000a_ 10 _x000a_ _x000a_ _x000a_ 1 (satu) buah buku Laporan Mingguan ke : 6 periode 11 Juli s/d 17 Juli 2011 Rehabilitasi Gedung Arsip Rumah Tangga Ditjen Cipta Karya; _x000a_ _x000a_ _x000a_ _x000a_ _x000a_   _x000a_ _x000a_ _x000a_   _x000a_ _x000a_ _x000a_ 11 _x000a_ _x000a_ _x000a_ 1 (satu) buah buku Laporan Mingguan ke : 7 periode 18 Juli s/d 24 Juli 2011 Rehabilitasi Gedung Arsip Rumah Tangga Ditjen Cipta Karya; _x000a_ _x000a_ _x000a_ _x000a_ _x000a_   _x000a_ _x000a_ _x000a_   _x000a_ _x000a_ _x000a_ 12 _x000a_ _x000a_ _x000a_ 1 (satu) buah buku Laporan Mingguan ke : 8 periode 25 Juli s/d 31 Juli 2011 Rehabilitasi Gedung Arsip Rumah Tangga Ditjen Cipta Karya; _x000a_ _x000a_ _x000a_ _x000a_ _x000a_   _x000a_ _x000a_ _x000a_   _x000a_ _x000a_ _x000a_ 13 _x000a_ _x000a_ _x000a_ 1 (satu) buah buku Laporan Mingguan ke : 9 periode 1 Agustus s/d 07 Agustus 2011 Rehabilitasi Gedung Arsip Rumah Tangga Ditjen Cipta Karya; _x000a_ _x000a_ _x000a_ _x000a_ _x000a_   _x000a_ _x000a_ _x000a_   _x000a_ _x000a_ _x000a_ 14 _x000a_ _x000a_ _x000a_ 1 (satu) buah buku Laporan Mingguan ke : 10 periode 8 Agustus s/d 14 Agustus 2011 Rehabilitasi Gedung Arsip Rumah Tangga Ditjen Cipta Karya; _x000a_ _x000a_ _x000a_ _x000a_ _x000a_   _x000a_ _x000a_ _x000a_   _x000a_ _x000a_ _x000a_ 15 _x000a_ _x000a_ _x000a_ 1 (satu) buah buku Laporan Mingguan ke : 11 periode 15 Agustus s/d 21 Agustus 2011 Rehabilitasi Gedung Arsip Rumah Tangga Ditjen Cipta Karya _x000a_ _x000a_ _x000a_ _x000a_ _x000a_   _x000a_ _x000a_ _x000a_   _x000a_ _x000a_ _x000a_ 16 _x000a_ _x000a_ _x000a_ 1 (satu) buah buku  Laporan Mingguan ke : 12 periode 22 Agustus s/d 28 Agustus 2011 Rehabilitasi Gedung Arsip Rumah Tangga Ditjen Cipta Karya; _x000a_ _x000a_ _x000a_ _x000a_ _x000a_   _x000a_ _x000a_ _x000a_   _x000a_ _x000a_ _x000a_ 17 _x000a_ _x000a_ _x000a_ 1 (satu) buah buku  Laporan Mingguan ke : 13 periode 29 Agustus s/d 04 September 2011 Rehabilitasi Gedung Arsip Rumah Tangga Ditjen Cipta Karya;                 _x000a_ _x000a_ _x000a_ _x000a_ _x000a_   _x000a_ _x000a_ _x000a_   _x000a_ _x000a_ _x000a_ 18 _x000a_ _x000a_ _x000a_ 1 (satu) buah buku Laporan Mingguan ke : 14 periode 05 September s/d 11 September 2011 Rehabilitasi Gedung Arsip Rumah Tangga Ditjen Cipta Karya; _x000a_ _x000a_ _x000a_ _x000a_ _x000a_   _x000a_ _x000a_ _x000a_   _x000a_ _x000a_ _x000a_ 19 _x000a_ _x000a_ _x000a_ 1 (satu) buah buku Laporan Mingguan ke : 15 periode 12 September s/d 18 September 2011 Rehabilitasi Gedung Arsip Rumah Tangga Ditjen Cipta Karya; _x000a_ _x000a_ _x000a_ _x000a_ _x000a_   _x000a_ _x000a_ _x000a_   _x000a_ _x000a_ _x000a_ 20 _x000a_ _x000a_ _x000a_ 1 (satu) buah buku Laporan Mingguan ke : 16 periode 19 September s/d 25 September 2011 Rehabilitasi Gedung Arsip Rumah Tangga Ditjen Cipta Karya; _x000a_ _x000a_ _x000a_ _x000a_ _x000a_   _x000a_ _x000a_ _x000a_   _x000a_ _x000a_ _x000a_ 21 _x000a_ _x000a_ _x000a_ 1 (satu) buah buku Laporan Mingguan ke : 17 periode 26 September s/d 02 Oktober 2011 Rehabilitasi Gedung Arsip Rumah Tangga Ditjen Cipta Karya; _x000a_ _x000a_ _x000a_ _x000a_ _x000a_   _x000a_ _x000a_ _x000a_   _x000a_ _x000a_ _x000a_ 22 _x000a_ _x000a_ _x000a_ 1 (satu) buah buku Laporan Mingguan ke : 18 periode 03 Oktober s/d 09 Oktober 2011 Rehabilitasi Gedung Arsip Rumah Tangga Ditjen Cipta Karya; _x000a_ _x000a_ _x000a_ _x000a_ _x000a_   _x000a_ _x000a_ _x000a_   _x000a_ _x000a_ _x000a_ 23 _x000a_ _x000a_ _x000a_ 1 (satu) buah buku Laporan Mingguan ke : 19 periode 10 Oktober s/d 16 Oktober 2011 Rehabilitasi Gedung Arsip Rumah Tangga Ditjen Cipta Karya; _x000a_ _x000a_ _x000a_ _x000a_ _x000a_   _x000a_ _x000a_ _x000a_   _x000a_ _x000a_ _x000a_ 24 _x000a_ _x000a_ _x000a_ 1 (satu) buah buku Laporan Mingguan ke : 20 periode 17 Oktober s/d 23 Oktober 2011 Rehabilitasi Gedung Arsip Rumah Tangga Ditjen Cipta Karya; _x000a_ _x000a_ _x000a_ _x000a_ _x000a_   _x000a_ _x000a_ _x000a_   _x000a_ _x000a_ _x000a_ 25 _x000a_ _x000a_ _x000a_ 1 (satu) buah buku Laporan Mingguan ke : 21 periode 24 Oktober s/d 30 Oktober 2011 Rehabilitasi Gedung Arsip Rumah Tangga Ditjen Cipta Karya; _x000a_ _x000a_ _x000a_ _x000a_ _x000a_   _x000a_ _x000a_ _x000a_   _x000a_ _x000a_ _x000a_ 26 _x000a_ _x000a_ _x000a_ 1 (satu) buah buku Laporan Mingguan ke : 22 periode 31 Nopember s/d 06 Nopember 2011 Rehabilitasi Gedung Arsip Rumah Tangga Ditjen Cipta Karya; _x000a_ _x000a_ _x000a_ _x000a_ _x000a_   _x000a_ _x000a_ _x000a_   _x000a_ _x000a_ _x000a_ 27 _x000a_ _x000a_ _x000a_ 1 (satu) buah buku Laporan Mingguan ke : 23 periode 07 Nopember s/d 13 Nopember 2011 Rehabilitasi Gedung Arsip Rumah Tangga Ditjen Cipta Karya; _x000a_ _x000a_ _x000a_ _x000a_ _x000a_   _x000a_ _x000a_ _x000a_   _x000a_ _x000a_ _x000a_ 28 _x000a_ _x000a_ _x000a_ 1 (satu) buah buku Laporan Mingguan ke : 24 periode 14 Nopember s/d 20 Nopember 2011 Rehabilitasi Gedung Arsip Rumah Tangga Ditjen Cipta Karya; _x000a_ _x000a_ _x000a_ _x000a_ _x000a_   _x000a_ _x000a_ _x000a_   _x000a_ _x000a_ _x000a_ 29 _x000a_ _x000a_ _x000a_ 1 (satu) buah buku Laporan Mingguan ke : 25 periode 21 Nopember s/d 27 Nopember 2011 Rehabilitasi Gedung Arsip Rumah Tangga Ditjen Cipta Karya;              _x000a_ _x000a_ _x000a_ _x000a_ _x000a_   _x000a_ _x000a_ _x000a_   _x000a_ _x000a_ _x000a_ 30 _x000a_ _x000a_ _x000a_ 1 (satu) buah buku Laporan Mingguan ke : 26 periode 28 Nopember s/d 04 Desember 2011 Rehabilitasi Gedung Arsip Rumah Tangga Ditjen Cipta Karya; _x000a_ _x000a_ _x000a_ _x000a_ _x000a_   _x000a_ _x000a_ _x000a_   _x000a_ _x000a_ _x000a_ 31 _x000a_ _x000a_ _x000a_ 1 (satu) buah buku Laporan Mingguan ke : 27 periode 05 Desember s/d 11 Desember 2011 Rehabilitasi Gedung Arsip Rumah Tangga Ditjen Cipta Karya; _x000a_ _x000a_ _x000a_ _x000a_ _x000a_   _x000a_ _x000a_ _x000a_   _x000a_ _x000a_ _x000a_ 32 _x000a_ _x000a_ _x000a_ 1 (satu) buah buku Laporan Mingguan ke : 28 periode 12 Desember s/d 18 Desember 2011 Rehabilitasi Gedung Arsip Rumah Tangga Ditjen Cipta Karya; _x000a_ _x000a_ _x000a_ _x000a_ _x000a_   _x000a_ _x000a_ _x000a_   _x000a_ _x000a_ _x000a_ 33 _x000a_ _x000a_ _x000a_ 1 (satu) buah buku Laporan Mingguan ke : 29 periode 19 Desember s/d 25 Desember 2011 Rehabilitasi Gedung Arsip Rumah Tangga Ditjen Cipta Karya; _x000a_   _x000a_ _x000a_ _x000a_ _x000a_ _x000a_   _x000a_ _x000a_ _x000a_   _x000a_ _x000a_ _x000a_ 34 _x000a_ _x000a_ _x000a_ 1 (satu) buah buku Laporan Mingguan ke : 30 periode 26 Desember s/d 30 Desember 2011 Rehabilitasi Gedung Arsip Rumah Tangga Ditjen Cipta Karya; _x000a_ _x000a_ _x000a_ _x000a_ _x000a_   _x000a_ _x000a_ _x000a_   _x000a_ _x000a_ _x000a_ 35 _x000a_ _x000a_ _x000a_ 1 (satu) buah buku Dokumentasi (minggu ke- 1 s/d 30); _x000a_ _x000a_ _x000a_ _x000a_ _x000a_   _x000a_ _x000a_ _x000a_   _x000a_ _x000a_ _x000a_ 36 _x000a_ _x000a_ _x000a_ 1 (satu) buah buku Laporan Progres Real per 31-12-2011; _x000a_ _x000a_ _x000a_ _x000a_ _x000a_   _x000a_ _x000a_ _x000a_   _x000a_ _x000a_ _x000a_ 37 _x000a_ _x000a_ _x000a_ 1 (satu) buah buku Gambar Eksisting Proyek Rehabilitasi Gedung Arsip Cipta; _x000a_ _x000a_ _x000a_ _x000a_ _x000a_   _x000a_ _x000a_ _x000a_   _x000a_ _x000a_ _x000a_ 38 _x000a_ _x000a_ _x000a_ 1 (satu) buah buku Gambar Mekanikal Proyek Rehabilitasi Gedung Arsip Cipta Karya; _x000a_ _x000a_ _x000a_ _x000a_ _x000a_   _x000a_ _x000a_ _x000a_   _x000a_ _x000a_ _x000a_ 39 _x000a_ _x000a_ _x000a_ 1 (satu) buah buku Gambar Elektrikal Proyek Rehabilitasi Gedung Arsip Cipta Karya; _x000a_ _x000a_ _x000a_ _x000a_ _x000a_   _x000a_ _x000a_ _x000a_   _x000a_ _x000a_ _x000a_ 40 _x000a_ _x000a_ _x000a_ 1 (satu) buah buku Gambar Arsitektur Proyek Rehabilitasi Gedung Arsip Cipta Karya; _x000a_ _x000a_ _x000a_ _x000a_ _x000a_   _x000a_ _x000a_ _x000a_   _x000a_ _x000a_ _x000a_ 41 _x000a_ _x000a_ _x000a_ 1 (satu) buah buku Gambar Struktur Proyek Rehabilitasi Gedung Arsip Cipta Karya; _x000a_ _x000a_ _x000a_ _x000a_ _x000a_   _x000a_ _x000a_ _x000a_ c. _x000a_ _x000a_ _x000a_ Barang bukti disita dari saksi SUWITO sesuai Berita Acara Penyitaan tanggal 22 Januari 2013 dan surat tanda Penerimaan Nomor : STP/36/I/2013/Tipidkor, tanggal 21 Januari 2013 : _x000a_ _x000a_ _x000a_ _x000a_ _x000a_   _x000a_ _x000a_ _x000a_   _x000a_ _x000a_ _x000a_ 1) _x000a_ _x000a_ _x000a_ 1(satu) lembar asli SPM No. 00037/PPBLS/CK/2011 tanggal 23 Juni 2011 senilai Rp. 3.932.620.000,- dan 1(satu) lembar asli SP2D No.932801T/139/110 tanggal 27 Juni 2011 : _x000a_ _x000a_ SPP No.42/2413//SPP/PPBLS/CK/2011 tanggal 22 Juni 2011. _x000a_ Surat Pernyataan Untuk SPP-LS tanggal 22 Juni 2011; _x000a_ Surat Pernyataan Tanggung Jawab Belanja No.42/2413/SPTJB/PPBLS /CK/2011 tanggal 22 Juni 2011; _x000a_ Ringkasan Kontrak tanggal 22 Juni 2011; _x000a_ Surat Direktur Utama PT.Pulau Mas Utama No.036/INV/PMU/VI/2011 tanggal 20 Juni 2011 perihal Permohonan Pembayaran uang Muka; _x000a_ Kwitansi Pembayaran No.001/KWT-PMU.G ARSIP/VI/2011 tgl 20 Juni 2011; _x000a_ Berita Acara Pembayaran No.88/BAP/PPBLS/VI/2011 tgl 20 Juni 2011; _x000a_ Perincian Penggunaan Uang Muka dari PT.Pulau Mas Utama tgl 20 juni 2011; _x000a_ Fotocopy Jaminan Uang Muka dari PT. Asuransi Intra Asia No.Bond RCH12/APB/06/11/5234 dengan nilai Bond : Rp3.932.620.000,-; _x000a_ _x000a_ _x000a_ _x000a_ _x000a_ _x000a_   _x000a_ _x000a_ _x000a_   _x000a_ _x000a_ _x000a_ 2) _x000a_ _x000a_ _x000a_ 1(satu) lembar asli SPM No.00088//PPBLS/CK/2011 tanggal 29 September 2011 senilai Rp4.719.144.000,- dan 1(satu) lembar asli SP2D No.971666T/139/110 tanggal 03 Oktober 2011, dengan lampiran dokumen pendukung asli : _x000a_ _x000a_ SPP No.107/2413/SPP/PPBLS/CK/2011 tanggal 29 September 2011; _x000a_ Surat Pernyatan Untuk SPP-LS tanggal 29 September 2011; _x000a_ SPTJB No.107/2413/SPPJB/PPBLS/CK/2011 tanggal 29 September 2011; _x000a_ Ringkasan Kontrak Tanggal 29 September 2011; _x000a_ Surat Direktur Utama PT.Pulau Mas Utama No.076/INV/PMU/IX/2011 tanggal 27 September 2011 perihal Permohonan Pembayaran Angsuran I; _x000a_ Kwitansi Pembayaran No.002/KWT/PMU/2011 tanggal 27 September 2011; _x000a_ Berita Acara Pembayaran No.272/BAP/PPBLS/IX/2011 tanggal 27 September 2011; _x000a_ BA Prestasi Fisik No.04/BAPF/PMU-PU/JKT-26/IX/2011 tanggal 26 September 2011; _x000a_ Berita Acara Pemeriksaan Lapangan tanggal 26 September 2011; _x000a_ _x000a_ _x000a_ _x000a_ _x000a_ _x000a_   _x000a_ _x000a_ _x000a_   _x000a_ _x000a_ _x000a_ 3) _x000a_ _x000a_ _x000a_ 1(satu) lembar asli SPM No.00133/PPBLS/CK/2011 tanggal 24 Nopember 2011 senilai Rp9.388.440.000,- dan 1(satu) lembar asli SP2D No.996764T/139/110 tanggal 28 Nopember 2011, dengan lampiran dokumen pendukung asli : _x000a_ _x000a_ SPP No.157/2413/SPP/PPBLS/CK/2011 tanggal 23 Nopember 2011; _x000a_ Surat Pernyataan Untuk SPP-LS tanggal 23 Nopember 2011; _x000a_ SPTJB No.157/2413/SPPJB/PPBLS/CK/2011 tanggal 23 Nopember 2011; _x000a_ Ringkasan Kontrak Tanggal 23 Nopember 2011; _x000a_ Surat Direktur Utama PT.Pulau Mas Utama  No.077/INV/PMU/XI/2011 tanggal 21 Nopember 2011; _x000a_ Kwitansi Pembayaran No.003/KWT/PMU/2011 tanggal 21 Nopember 2011; _x000a_ BA Pembayaran No.284/BAP/PPBLS/XI/2011 tanggal 21 Nopember 2011; _x000a_ BA Prestasi Fisik No.05/BAPF/PMU-PU/XI/2011 tgl 14 Nopember 2011; _x000a_ Berita Acara Pemeriksaan lapangan tanggal 14 Nopember 2011; _x000a_ _x000a_ _x000a_ _x000a_ _x000a_ _x000a_   _x000a_ _x000a_ _x000a_   _x000a_ _x000a_ _x000a_ 4) _x000a_ _x000a_ _x000a_ 1(satu) lembar asli SPM No.00229/PPBLS/CK/2011 tanggal 15 Desember 2011 senilai Rp2.297.571.300,- dan 1(satu) lembar asli SP2D No.58593W/139/110 tanggal 19 Desember 2011, dengan lampiran dokumen pendukung asli : _x000a_ _x000a_ SPP No.253/2413/SPP/PPBLS/CK/2011 tanggal 15 Desember 2011; _x000a_ Surat Pernyataan SPP-LS tanggal 15 Desember 2011; _x000a_ SPTJB No.253/2413/SPTJB/PPBLS/CK/2011 tanggal 15 Desember 2011; _x000a_ Ringkasan Kontrak tanggal 15 Desember 2011; _x000a_ _x000a_ -  Surat Direktur Utama PT.Pulau Mas Utama No.086/INV/PMU/XII/2011 tanggal 12 Desember 2011; _x000a_ _x000a_ Kwitansi Pembayaran No.004/KWT/PMU/2011 tgl 12 Desember 2011; _x000a_ BA Pembayaran No.479/BAP/PPBLS/XII/2011 tgl 12 Desember 2011; _x000a_ _x000a_ -  Surat Direktur Utama PT.PMU No.36.337.1/DIR/XII/2011 tanggal 10 --Desember 2011 perihal Permohonan Perubahan rekening penerima termin; _x000a_ -  BA Prestasi Fisik No.07/BAPF/PMU-PU/XII/2011tgl12Des2011; _x000a_ _x000a_ BA Pemeriksaan Lapangan  tanggal 12 Desember 2011; _x000a_ _x000a_ _x000a_ _x000a_ _x000a_ _x000a_   _x000a_ _x000a_ _x000a_   _x000a_ _x000a_ _x000a_ 5) _x000a_ _x000a_ _x000a_ 1(satu) lembar asli SPM No.00256/PPBLS/CK/2011 tanggal 16 Desember 2011 senilai Rp1.229.324.700,- dan 1(satu) lembar asli SP2D No.593270W/139/110 tanggal 27 Desember 2011, dengan lampiran dokumen pendukung asli : _x000a_ _x000a_ SPP No.280/2413/SPP/PPBLS/CK/2011 tanggal 16 Desember 2011; _x000a_ Surat Pernytaan SPP-LS tanggal 16 Desember 2011; _x000a_ SPTJB No.280/2413/SPTJB/PPBLS/CK/2011 tanggal 16 Desember 2011; _x000a_ Ringkasan Kontrak tanggal 16 Desember 2011; _x000a_ Surat Direktur Utama PT.PMU No.088/INV/PMU/XII/2011 tanggal 15 Desember 2011; _x000a_ Kwitansi Pembayaran No.005/KWT/PMU/2011 tanggal 15 Desember 2011; _x000a_ BA Pembayaran No.519/BAP/PPBLS/XII/2011 tanmggal 15 Desember 2011; _x000a_ Fotocopy Surat Perjanjian Pembayaran tanggal 15 Desember 2011 yang ditandatangani oleh Dirut PT.PMU (Ir. HARI BUDIANTO) dan PPK (Ir. IFIANTARA SEPTRIMAN NASUTION); _x000a_ Fotocopy Surat Pernyatan Keabsyahan Jaminan Bank tanggal 15 Desember 2011 yang ditandatangani oleh PPK (Ir. IFIANTARA SEPTRIMAN NASUTION); _x000a_ Fotocopy Surat Pernyataan Kesanggupan tanggal 15 Desember 2011 yang ditandatangani oleh Dirut PT.PMU (Ir. HARI BUDIANTO) dan PPK (Ir. IFIANTARA SEPTRIMAN NASUTION); _x000a_ Fotocopy Surat Kuasa No.KU.13.05/PPBLS/XII/2011/815 tanggal 15 Desember 201, kuasa  untuk pencairan dana di KPPN Jakarta V; _x000a_ Fotocopy Jaminan Bank/Bank Garansi dari BRI Kantor Cabang Tanah Abang No.001817110397 tanggal 15 Desember 2011; _x000a_ _x000a_ _x000a_ _x000a_ _x000a_ _x000a_   _x000a_ _x000a_ _x000a_   _x000a_ _x000a_ _x000a_ 6) _x000a_ _x000a_ _x000a_ 2 (dua) lembar asli Berita Acara Prestasi Fisik Nomor : 08/BAPF/PMU-PU/XII/2011, tanggal 30 Desember 2011; _x000a_ _x000a_ _x000a_ _x000a_ _x000a_   _x000a_ _x000a_ _x000a_   _x000a_ _x000a_ _x000a_ 7) _x000a_ _x000a_ _x000a_ 1 (satu) lembar asli Berita Acara Pemeriksaan Lapangan Minggu ke XXX tanggal 30 Desember 2011; _x000a_ _x000a_ _x000a_ _x000a_ _x000a_   _x000a_ _x000a_ _x000a_   _x000a_ _x000a_ _x000a_ 8) _x000a_ _x000a_ _x000a_ 1 (satu) bundel fotocopy Peraturan Direktur Jenderal Perbendaharaan Nomor : PER- 73 / PB/2011 tentang Langkah-langkah dalam mengahadapi akhir tahun anggaran 2011; _x000a_ _x000a_ _x000a_ _x000a_ _x000a_   _x000a_ _x000a_ _x000a_ d. _x000a_ _x000a_ _x000a_ Barang bukti disita dari saksi DWI RESTU SUYITNO, SE sesuai Berita Acara Penyitaan tanggal 23 Januari 2013 dan surat tanda Penerimaan Nomor : STP/38/I/2013/Tipidkor, tanggal 23 Januari 2013 berupa : _x000a_ Surat Perjanjian Kontrak Nomor : KU.08.08/PPBL-S/VI/2011/075 tanggal 08 Juni 2011 antara Pejabat Pembuat Komitmen danPT. PULAU MAS UTAMA untuk melaksanakan Pekerjaan Pelaksanaan Renovasi Gedung Arsip Penataan Bangunan dan Lingkungan Kramat Raya Jakarta TA. 2011, yang terdiri dari : _x000a_ _x000a_ _x000a_ _x000a_ _x000a_   _x000a_ _x000a_ _x000a_   _x000a_ _x000a_ _x000a_ 1) _x000a_ _x000a_ _x000a_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_x000a_ _x000a_ _x000a_ _x000a_ _x000a_   _x000a_ _x000a_ _x000a_   _x000a_ _x000a_ _x000a_ 2) _x000a_ _x000a_ _x000a_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_x000a_ _x000a_ _x000a_ _x000a_ _x000a_   _x000a_ _x000a_ _x000a_   _x000a_ _x000a_ _x000a_ 3) _x000a_ _x000a_ _x000a_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_x000a_ _x000a_ _x000a_ _x000a_ _x000a_   _x000a_ _x000a_ _x000a_   _x000a_ _x000a_ _x000a_ 4) _x000a_ _x000a_ _x000a_ 1 (satu) bendel Syarat-syarat Khusus Kontrak (SSKK) PT.Pulau Mas Utama; _x000a_ _x000a_ _x000a_ _x000a_ _x000a_   _x000a_ _x000a_ _x000a_   _x000a_ _x000a_ _x000a_ 5) _x000a_ _x000a_ _x000a_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_x000a_ _x000a_ _x000a_ _x000a_ _x000a_   _x000a_ _x000a_ _x000a_   _x000a_ _x000a_ _x000a_ 6) _x000a_ _x000a_ _x000a_ 1 (satu) lembar Pengumuman Pemenang Nomor : UM.02.05/PBL-PLK-13/04/2011, tanggal 23 Mei 2013; _x000a_ _x000a_ _x000a_ _x000a_ _x000a_   _x000a_ _x000a_ _x000a_   _x000a_ _x000a_ _x000a_ 7) _x000a_ _x000a_ _x000a_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_x000a_ _x000a_ _x000a_ _x000a_ _x000a_   _x000a_ _x000a_ _x000a_   _x000a_ _x000a_ _x000a_ 8) _x000a_ _x000a_ _x000a_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_x000a_ _x000a_ _x000a_ _x000a_ _x000a_   _x000a_ _x000a_ _x000a_   _x000a_ _x000a_ _x000a_ 9) _x000a_ _x000a_ _x000a_ 2 (dua) lembar Surat Undangan Klarifikasi Pekerjaan Renovasi Gedung Arsip Penataan Bangunan dan Lingkungan Kramat Raya Nomor : UM.02.05/PBL-PLK-15/01/2011, tanggal 15 April 2011; _x000a_ _x000a_ _x000a_ _x000a_ _x000a_   _x000a_ _x000a_ _x000a_   _x000a_ _x000a_ _x000a_ 10 _x000a_ _x000a_ _x000a_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_x000a_ _x000a_ _x000a_ _x000a_ _x000a_   _x000a_ _x000a_ _x000a_   _x000a_ _x000a_ _x000a_ 11 _x000a_ _x000a_ _x000a_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_x000a_ _x000a_ _x000a_ _x000a_ _x000a_   _x000a_ _x000a_ _x000a_   _x000a_ _x000a_ _x000a_ 12 _x000a_ _x000a_ _x000a_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_x000a_ _x000a_ _x000a_ _x000a_ _x000a_   _x000a_ _x000a_ _x000a_   _x000a_ _x000a_ _x000a_ 13 _x000a_ _x000a_ _x000a_ 2 (dua) lembar surat penawaran Pekerjaan Pelaksanaan Renaovasi Gedung Arsip Penataan Bangunan dan Lingkungan Kramat Jakarta, Nomor 36.067/DIR/III/2011 tanggal  21 Maret 2011, yang ditanda tangani oleh IR. HARI BUDIANTO selaku Direktur Utama PT.Pulau Mas Utama; _x000a_ _x000a_ _x000a_ _x000a_ _x000a_   _x000a_ _x000a_ _x000a_   _x000a_ _x000a_ _x000a_ 14 _x000a_ _x000a_ _x000a_ 2 (dua) lembar print out foto copy  Eprocurement pengisian data progres pelelangan; _x000a_ _x000a_ _x000a_ _x000a_ _x000a_   _x000a_ _x000a_ _x000a_   _x000a_ _x000a_ _x000a_ 15 _x000a_ _x000a_ _x000a_ 17 (tujuh belas) lembar foto copy Dokumen Pengadaan Pekerjaan Kontruksi (dengan Pascakualifikasi) Pelaksanaan Renaovasi Gedung Arsip Penataan Bangunan dan Lingkungan Kramat Jakarta, Nomor : DOK/PBL-PLK-15/02/2011 tanggal 7 Maret 2011; _x000a_ _x000a_ _x000a_ _x000a_ _x000a_   _x000a_ _x000a_ _x000a_   _x000a_ _x000a_ _x000a_ 16 _x000a_ _x000a_ _x000a_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_x000a_ _x000a_ _x000a_ _x000a_ _x000a_   _x000a_ _x000a_ _x000a_   _x000a_ _x000a_ _x000a_ 17 _x000a_ _x000a_ _x000a_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_x000a_ _x000a_ _x000a_ _x000a_ _x000a_   _x000a_ _x000a_ _x000a_   _x000a_ _x000a_ _x000a_ 18 _x000a_ _x000a_ _x000a_ 1 (satu) lembar print out Eprocurement pengisian data progres pelelangan Pengembangan Penataan Bangunan dan Lingkungan Strategis Pelaksanaan Renaovasi Gedung Arsip Penataan Bangunan dan Lingkungan Kramat Jakarta; _x000a_ _x000a_ _x000a_ _x000a_ _x000a_   _x000a_ _x000a_ _x000a_   _x000a_ _x000a_ _x000a_ 19 _x000a_ _x000a_ _x000a_ 11 (sebelas) lembar Lampiran Berita Acara Penjelasan Pekerjaan (BAPP) Nomor : 01/BA/PBL-PLK-15/II/2011, tanggal 24 Februari 2011; _x000a_ _x000a_ _x000a_ _x000a_ _x000a_   _x000a_ _x000a_ _x000a_   _x000a_ _x000a_ _x000a_ 20 _x000a_ _x000a_ _x000a_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_x000a_ _x000a_ _x000a_ _x000a_ _x000a_   _x000a_ _x000a_ _x000a_   _x000a_ _x000a_ _x000a_ 21 _x000a_ _x000a_ _x000a_ 1 (satu) bendel Dokumen Penawaran biaya PT.Pulau Mas Utama Nomor : 36.067/DIR/III/2011, tertanggal 21 Maret 2011 yang di tandatangani oleh Ir. HARI BUDIANTO selaku Direktur Utama; _x000a_ _x000a_ _x000a_ _x000a_ _x000a_   _x000a_ _x000a_ _x000a_   _x000a_ _x000a_ _x000a_ 22 _x000a_ _x000a_ _x000a_ 1 (satu) bendel Asli Persyaratan Teknis Instalasi Mekanikal Proyek Rahabilitasi Gedung Arsip Ditjen Cipta Karya; _x000a_ _x000a_ _x000a_ _x000a_ _x000a_   _x000a_ _x000a_ _x000a_   _x000a_ _x000a_ _x000a_ 23 _x000a_ _x000a_ _x000a_ 1 (satu) bendel Aslin Persyaratan Teknis Instalasi Elektrikal Proyek Renovasi Gedung Arsip Ditjen Cipta Karya; _x000a_ _x000a_ _x000a_ _x000a_ _x000a_   _x000a_ _x000a_ _x000a_ e. _x000a_ _x000a_ _x000a_ Barang bukti disita dari saksi RIKSA ASWATA, ST sesuai Berita Acara Penyitaan tanggal 28 Januari 2013 dan surat tanda Penerimaan Nomor : STP/43/I/2013/Tipidkor, tanggal 28 Januari 2013; _x000a_ _x000a_ _x000a_ _x000a_ _x000a_   _x000a_ _x000a_ _x000a_ f. _x000a_ _x000a_ _x000a_ Barang bukti disita dari saksi DENY ARDITYA sesuai Berita Acara Penyitaan tanggal 28 Januari 2013 dan surat tanda Penerimaan Nomor : STP/43/I/2013/Tipidkor, tanggal 28 Januari 2013; _x000a_ _x000a_ _x000a_ _x000a_ _x000a_   _x000a_ _x000a_ _x000a_ g. _x000a_ _x000a_ _x000a_ Barang bukti disita dari saksi SUKAMTO sesuai Berita Acara Penyitaan tanggal 29 Januari 2013 dan surat tanda Penerimaan Nomor : STP/46/I/2013/Tipidkor, tanggal 29 Januari 2013; _x000a_ _x000a_ _x000a_ _x000a_ _x000a_   _x000a_ _x000a_ _x000a_ h. _x000a_ _x000a_ _x000a_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_x000a_ _x000a_ _x000a_ _x000a_ _x000a_   _x000a_ _x000a_ _x000a_ i. _x000a_ _x000a_ _x000a_ Barang bukti disita dari saksi ARI SUSANE sesuai Berita Acara Penyitaan tanggal 31 Januari 2013 dan surat tanda Penerimaan Nomor : STP/98/II/2013/Tipidkor, tanggal 31 Januari 2013; _x000a_ _x000a_ _x000a_ _x000a_ _x000a_   _x000a_ _x000a_ _x000a_ j. _x000a_ _x000a_ _x000a_ Barang bukti disita dari saksi TUGIMAN sesuai Berita Acara Penyitaan tanggal 5 Pebruari 2013 dan surat tanda Penerimaan Nomor : STP/61/II/2013/Tipidkor, tanggal 5 Pebruari 2013 berupa : 1(satu) unit laptop merk : Acer Aspire 4720Z tipe/seri SNID 81905584625 warna hitam; _x000a_ _x000a_ _x000a_ _x000a_ _x000a_   _x000a_ _x000a_ _x000a_ k. _x000a_ _x000a_ _x000a_ Barang bukti disita dari saksi RONNY ANANTA, Y sesuai Berita Acara Penyitaan tanggal 6 Pebruari 2013 dan surat tanda Penerimaan Nomor : STP/71/II/2013/Tipidkor, tanggal 6 Pebruari 2013; _x000a_ _x000a_ _x000a_ _x000a_ _x000a_   _x000a_ _x000a_ _x000a_ l. _x000a_ _x000a_ _x000a_ Barang bukti disita dari saksi Ir. H. SOEKISTIARSO, Dipl, HE.,  sesuai Berita Acara Penyitaan tanggal 7 Februari 2013 dan surat tanda Penerimaan Nomor : STP/80/II/2013/Tipidkor, tanggal 7 Februari 2013; _x000a_ _x000a_ _x000a_ _x000a_ _x000a_   _x000a_ _x000a_ _x000a_ m. _x000a_ _x000a_ _x000a_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_x000a_ _x000a_ _x000a_ _x000a_ _x000a_   _x000a_ _x000a_ _x000a_ n. _x000a_ _x000a_ _x000a_ Barang bukti disita dari saksi Ir. H. SUDJILAN sesuai Berita Acara Penyitaan tanggal 13 Februari 2013 dan surat tanda Penerimaan Nomor : STP/98/II/2013/Tipidkor, tanggal 13 Februari 2013; _x000a_   _x000a_ _x000a_ _x000a_ _x000a_ _x000a_ 2. _x000a_ _x000a_ _x000a_ Barang bukti sebagaimana Penetapan Ketua PN Jakarta Selatan Nomor : 1164/Pen.Per.Sit/2013/PN.Jkt-Sel tanggal 15 Mei 2013. berupa : _x000a_ _x000a_ _x000a_ _x000a_ _x000a_   _x000a_ _x000a_ _x000a_ a. _x000a_ _x000a_ _x000a_ Barang bukti disita dari Saksi EXAUDI PARULIAN SITUMORANG sesuai Berita Acara Penyitaan tanggal 12 Februari 2013 dan Surat Tanda Penerimaan Nomor : STP/ 95/II/2013/Tipidkor tanggal 12 Februari 2013; _x000a_ _x000a_ _x000a_ _x000a_ _x000a_   _x000a_ _x000a_ _x000a_ b. _x000a_ _x000a_ _x000a_ Barang bukti disita dari Saksi TUKIYO sesuai Berita Acara Penyitaan tanggal 12 Februari 2013 dan Surat Tanda Penerimaan Nomor : STP/94 /II/2013/Tipidkor tanggal 12 Februari 2013; _x000a_ _x000a_ _x000a_ _x000a_ _x000a_   _x000a_ _x000a_ _x000a_ c. _x000a_ _x000a_ _x000a_ Barang bukti disita dari Saksi AGUS SUTANTRI sesuai Berita Acara Penyitaan tanggal 13 Februari 2013 dan Surat Tanda Penerimaan Nomor : STP/100 /II/2013/Tipidkor tanggal 13 Februari 2013; _x000a_ _x000a_ _x000a_ _x000a_ _x000a_   _x000a_ _x000a_ _x000a_ d. _x000a_ _x000a_ _x000a_ Barang bukti disita dari Saksi AGENG DANANG SETYO PRIYONO sesuai Berita Acara Penyitaan tanggal 13 Februari 2013 dan Surat Tanda Penerimaan Nomor : STP/101/II/2013/Tipidkor tanggal 13 Februari 2013; _x000a_ _x000a_ _x000a_ _x000a_ _x000a_   _x000a_ _x000a_ _x000a_ e. _x000a_ _x000a_ _x000a_ Barang bukti disita dari Saksi IVAN SINURAYA sesuai Berita Acara Penyitaan tanggal 13 Februari 2013 dan Surat Tanda Penerimaan Nomor : STP/103/II/2013/Tipidkor tanggal 13 Februari 2013; _x000a_ _x000a_ _x000a_ _x000a_ _x000a_   _x000a_ _x000a_ _x000a_ f. _x000a_ _x000a_ _x000a_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_x000a_ _x000a_ _x000a_ _x000a_ _x000a_   _x000a_ _x000a_ _x000a_ g. _x000a_ _x000a_ _x000a_ Barang bukti disita dari Saksi HENDRIK SUTJIATMADJA sesuai Berita Acara Penyitaan tanggal 14 Februari 2013 dan Surat Tanda Penerimaan Nomor : STP/106/II/2013/Tipidkor tanggal 14 Februari 2013; _x000a_ _x000a_ _x000a_ _x000a_ _x000a_   _x000a_ _x000a_ _x000a_ h. _x000a_ _x000a_ _x000a_ Barang bukti disita dari Saksi SUGIYANTO, SE., MM., sesuai Berita Acara Penyitaan tanggal 14 Februari 2013 dan Surat Tanda Penerimaan Nomor : STP/105/II/2013/Tipidkor tanggal 14 Februari 2013; _x000a_ _x000a_ _x000a_ _x000a_ _x000a_   _x000a_ _x000a_ _x000a_ i. _x000a_ _x000a_ _x000a_ Barang bukti disita dari Saksi Drs. BUDI HERIYANTO sesuai Berita Acara Penyitaan tanggal 14 Februari 2013 dan Surat Tanda Penerimaan Nomor : STP/110/II/2013/Tipidkor tanggal 14 Februari 2013 berupa  : _x000a_ _x000a_ _x000a_ _x000a_ _x000a_   _x000a_ _x000a_ _x000a_   _x000a_ _x000a_ _x000a_ 1) _x000a_ _x000a_ _x000a_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_x000a_ _x000a_ _x000a_ _x000a_ _x000a_   _x000a_ _x000a_ _x000a_   _x000a_ _x000a_ _x000a_ 2) _x000a_ _x000a_ _x000a_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_x000a_ _x000a_ _x000a_ _x000a_ _x000a_   _x000a_ _x000a_ _x000a_   _x000a_ _x000a_ _x000a_ 3) _x000a_ _x000a_ _x000a_ 1 (satu) buah Surat Penawaran Pekerjaan struktur dan arsitektur gedung C dari CV.KOVALEN SURYA TRUSS tertanggal 28 Februari 2012; _x000a_ _x000a_ _x000a_ _x000a_ _x000a_   _x000a_ _x000a_ _x000a_   _x000a_ _x000a_ _x000a_ 4) _x000a_ _x000a_ _x000a_ 1 (satu) buah Surat Penawaran Harga (M&amp;E) (Rev 1) pekerjaan Mekanikal dan Electrikal dari CV.KOVALEN SURYA TRUSS tertanggal 15 Maret 2012; _x000a_ _x000a_ _x000a_ _x000a_ _x000a_   _x000a_ _x000a_ _x000a_   _x000a_ _x000a_ _x000a_ 5) _x000a_ _x000a_ _x000a_ 1 (satu) buah foto copy buku tabungan Bank BRI Cabang KCP GALAXY an. BUDI HERIYANTO dengan No. Rekening 1150-01-005360-50-8; _x000a_ _x000a_ _x000a_ _x000a_ _x000a_   _x000a_ _x000a_ _x000a_ j. _x000a_ _x000a_ _x000a_ Barang bukti disita dari Saksi UNTUNG PRIYO SEMBODO sesuai Berita Acara Penyitaan tanggal 15 Februari 2013 dan Surat Tanda Penerimaan Nomor : STP/116/II/2013/Tipidkor tanggal 15 Februari 2013; _x000a_ _x000a_ _x000a_ _x000a_ _x000a_   _x000a_ _x000a_ _x000a_ k. _x000a_ _x000a_ _x000a_ Barang bukti disita dari Saksi TAN TONY sesuai Berita Acara Penyitaan tanggal 15 Februari 2013 dan Surat Tanda Penerimaan Nomor : STP/115/II/2013/Tipidkor tanggal 15 Februari 2013; _x000a_ _x000a_ _x000a_ _x000a_ _x000a_   _x000a_ _x000a_ _x000a_ l. _x000a_ _x000a_ _x000a_ Barang bukti disita dari Saksi SUKARNO sesuai Berita Acara Penyitaan tanggal 18 Februari 2013 dan Surat Tanda Penerimaan Nomor : STP/120/II/2013/Tipidkor tanggal 18 Februari 2013; _x000a_ _x000a_ _x000a_ _x000a_ _x000a_   _x000a_ _x000a_ _x000a_ m. _x000a_ _x000a_ _x000a_ Barang bukti disita dari Saksi SUBANI sesuai Berita Acara Penyitaan tanggal 19 Februari 2013 dan Surat Tanda Penerimaan Nomor : STP/122/II/2013/Tipidkor tanggal 19 Februari 2013; _x000a_ _x000a_ _x000a_ _x000a_ _x000a_   _x000a_ _x000a_ _x000a_ n. _x000a_ _x000a_ _x000a_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_x000a_ _x000a_ _x000a_ _x000a_ _x000a_   _x000a_ _x000a_ _x000a_ o. _x000a_ _x000a_ _x000a_ Barang bukti disita dari Saksi LYLIEK NOOR CHILIDIEN SETIAWAN sesuai Berita Acara Penyitaan tanggal 19 Februari 2013 dan Surat Tanda Penerimaan Nomor : STP/123/II/2013/Tipidkor tanggal 19 Februari 2013; _x000a_ _x000a_ _x000a_ _x000a_ _x000a_   _x000a_ _x000a_ _x000a_ p. _x000a_ _x000a_ _x000a_ Barang bukti disita dari Saksi SUPRIYANTO sesuai Berita Acara Penyitaan tanggal 19 Februari 2013 dan Surat Tanda Penerimaan Nomor : STP/124/II/2013/Tipidkor tanggal 19 Februari 2013: _x000a_ _x000a_ _x000a_ _x000a_ _x000a_   _x000a_ _x000a_ _x000a_ q. _x000a_ _x000a_ _x000a_ Barang bukti disita dari Saksi NOVIWARTI sesuai Berita Acara Penyitaan tanggal 20 Februari 2013 dan Surat Tanda Penerimaan Nomor : STP/125/II/2013/Tipidkor tanggal 20 Februari 2013; _x000a_ _x000a_ _x000a_ _x000a_ _x000a_   _x000a_ _x000a_ _x000a_ r. _x000a_ _x000a_ _x000a_ Barang bukti disita dari Saksi HERI SYAFNUR, SE sesuai Berita Acara Penyitaan tanggal 20 Februari 2013 dan Surat Tanda Penerimaan Nomor : STP/127/II/2013/Tipidkor tanggal 20 Februari 2013; _x000a_ _x000a_ _x000a_ _x000a_ _x000a_   _x000a_ _x000a_ _x000a_ s. _x000a_ _x000a_ _x000a_ Barang bukti disita dari Saksi ITJANG sesuai Berita Acara Penyitaan tanggal 21 Februari 2013 dan Surat Tanda Penerimaan Nomor : STP/129/II/2013/Tipidkor tanggal 21 Februari 2013 : _x000a_ _x000a_ _x000a_ _x000a_ _x000a_   _x000a_ _x000a_ _x000a_   _x000a_ _x000a_ _x000a_ 1) _x000a_ _x000a_ _x000a_ 4 (empat) lembar fotocopy legalisir Surat Perintah Kerja No. : 29/SPK/RGA-JAKARTA/X/2011 tanggal 19 Oktober 2011 berikut lampiran berupa 1 (satu) lembar Daftar Kuantitas dan Harga; _x000a_ _x000a_ _x000a_ _x000a_ _x000a_   _x000a_ _x000a_ _x000a_   _x000a_ _x000a_ _x000a_ 2) _x000a_ _x000a_ _x000a_ 4 (empat) lembar fotocopy legalisir Surat Perintah Kerja No. : 29-T/SPK/RGA-JAKARTA/III/2012 tanggal 25 Maret 2012 berikut lampiran berupa 1 (satu) lembar Daftar Kuantitas dan Harga; _x000a_ _x000a_ _x000a_ _x000a_ _x000a_   _x000a_ _x000a_ _x000a_ t. _x000a_ _x000a_ _x000a_ Barang bukti disita dari Saksi HARI DJUHARSA sesuai Berita Acara Penyitaan tanggal 21 Februari 2013 dan Surat Tanda Penerimaan Nomor : STP/131/II/2013/Tipidkor tanggal 21 Februari 2013 : _x000a_ _x000a_ _x000a_ _x000a_ _x000a_   _x000a_ _x000a_ _x000a_   _x000a_ _x000a_ _x000a_ 1) _x000a_ _x000a_ _x000a_ 1 (satu) buah buku dokumen asli sebagai berikut : _x000a_ -   Adendum No. 1 tanggal 30 September 2011; _x000a_ -   Adendum No. 2 tanggal 30 November 2011; _x000a_ -   Adendum No. 3 tanggal 12 Desember 2011. _x000a_ _x000a_ _x000a_ _x000a_ _x000a_   _x000a_ _x000a_ _x000a_   _x000a_ _x000a_ _x000a_ 2) _x000a_ _x000a_ _x000a_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
    <s v="Senin, 21 Sep. 2015"/>
    <s v="Kamis, 21 Mei 2015"/>
    <s v="JHON HALASAN BUTAR BUTAR"/>
    <s v="SAIFUL ARIF"/>
    <s v="CASMAYA"/>
    <m/>
    <m/>
    <s v="KARIR"/>
    <s v="KARIR"/>
    <s v="KARIR"/>
    <s v=""/>
    <s v=""/>
    <x v="0"/>
    <n v="3"/>
    <x v="3"/>
    <n v="0"/>
    <n v="0"/>
    <s v="FATONI HATAM"/>
    <m/>
    <m/>
    <m/>
    <m/>
    <m/>
    <m/>
    <m/>
    <m/>
    <m/>
    <m/>
    <m/>
    <n v="1"/>
    <s v="DJOKO SANTOSO, SH"/>
    <s v="WIDI ASTUTI, SH"/>
    <m/>
    <n v="2"/>
    <x v="1"/>
  </r>
  <r>
    <s v="1/PID.SUS/TPK/2016/PN JKT.PST"/>
    <n v="2"/>
    <n v="50000000"/>
    <n v="0.25"/>
    <n v="0"/>
    <n v="0"/>
    <s v="IRENIUS ADII"/>
    <d v="2016-01-04T00:00:00"/>
    <x v="6"/>
    <s v="Minutasi"/>
    <n v="85"/>
    <s v="KESATU : _x000a_ Pasal 5 ayat (1) huruf a UU No.31/1999 jo UU No.20/2001 jo Pasal 55 ayat (1) ke-1 KUHP. _x000a_   _x000a_ ATAU _x000a_ KEDUA : _x000a_ Pasal 13 UU No.31/1999 jo UU No.20/2001 jo Pasal 55 ayat (1) ke-1 KUHP."/>
    <n v="1"/>
    <s v="M E N G A D I L I : _x000a_   _x000a_ _x000a_ Menyatakan  bahwa  Terdakwa I.  IRENIUS ADII  dan Terdakwa II.  SETIADY JUSUF  telah terbukti secara sah dan meyakinkan bersalah melakukan tindak pidana TURUT SERTA MELAKUKAN KORUSPSI; _x000a_ Menjatuhkan pidana oleh karena itu terhadap Terdakwa I.  IRENIUS ADII  dan Terdakwa II.  SETIADY JUSUF  dengan pidana penjara masing-masing selama 2 (dua) tahun dan pidana denda masing-masing sebesar Rp50.000.000,00 (lima puluh juta rupiah); _x000a_ Menetapkan bahwa apabila denda tersebut tidak dibayar, maka Para Terdakwa harus menjalani kurungan masing-masing selama 3 (tiga) bulan bulan; _x000a_ Menetapkan Para Terdakwa tetap berada dalam tahanan di Rumah Tahanan Negara (RUTAN); _x000a_ Menetapkan bahwa lamanya Para Terdakwa berada dalam tahanan dikurangkan seluruhnya dari pidana yang dijatuhkan; _x000a_ Menyatakan barang bukti dalam perkara aquo yaitu : _x000a_ _x000a_ Barang Bukti Dokumen : _x000a_ _x000a_ 1 (satu) buah Kartu Tanda Anggota Majelis Permusyawaratan Rakyat Republik Indonesia masa jabatan 2014-2019, atas nama Hj. Dewie Aryaliniza Yasin Limpo, S.E. _x000a_ 1 (satu) buah KTP Provinsi Jawa Barat Kota Bekasi, NIK: 3275085108590007 atas nama Hj. Dewie Yasin Limpo, SE. _x000a_ 1 (satu) buah Kartu Tanda Anggota Dewan Perwakilan Rakyat Republik Indonesia masa bakti 2014-2019, atas nama Hj, Dewie Yasin Limpo, SE. _x000a_ 1 buah KTP Provinsi Sulawesi Selatan Kota Makassar NIK: 7371091306610004 atas nama Bambang Wahyuhadi. _x000a_ 2 (dua) lembar post it bertuliskan rincian penerimaan uang dari DPR dan MPR, dengan total Rp590.114.745. _x000a_ 1 (satu)  buah SIM A Sulsel nomor: 610619050510 atas nama Bambang Wahyuhadi. _x000a_ 1 (satu) buah KTP a.n.  Drs. Irenius Adii, M.T.  No. 474.4/0131/01.1003/2003 , Kabupaten Nabire, berlaku hingga 19 Mei 2005 _x000a_ 1 (satu) buah KTP a.n. Drs. Irenius Adii, NIK: 3171051905630001, Provinsi DKI Jakarta, berlaku hingga 19-05-2015. _x000a_ 2 (dua) buah KTP a.n. Hendrikus Youw, No. 9104010204630005, Kabupaten Nabire, berlaku hingga 19-05-2019. _x000a_ 1 (satu) buah KTP a.n. Apaye Yokamoye, No. 9104010204630005,Kabupaten Nabire, berlaku hingga 19-05-2016. _x000a_ 1 (satu) buah KTP Provinsi Papua Kabupaten Nabire NIK:9104010109800007 atas nama Setiady Jusuf, ST. _x000a_ 1 (satu) lembar kartu Sekretariat Jenderal Dewan Perwakilan Rakyat Republik Indonesia atas nama Rinelda Bandoso, dengan pekerjaansebagai Aspri A-560 _x000a_ 1 (satu) lembar copy Surat Petikan Keputusan Presiden Republik Indonesia Nomor 92/P Tahun 2014 yang memutuskan Hj Dewie Yasin Limpo, SE mewakili Partai Hati Nurani Rakyat Daerah Pemilihan Sulaweasi Selatan I _x000a_ 1 (satu) lembar copy di legalisir Petikan Keputusan Presiden Republik Indonesia Nomor 92/P Tahun 2014 tertanggal 30 September 2014 perihal Penetapan Keanggotaan DPR masa jabatan tahun 2014-2019 dan Keanggotaan MPR masa jabatan tahun 2014-2019 atas nama Hj. Dewie Yasin Limpo, S.E. _x000a_ 1 (satu) lembar asli laminating Berita Acara Pengucapan Sumpah Anggota Dewan Perwakilan Rakyat Republik Indonesia Hasil Pemilihan Umum Tahun 2014 atas nama Hj. Dewie Yasin Limpo, SE tanggal 1 oktober 2014 _x000a_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_x000a_ 2 (dua) lembar copy dokumen Surat Keputusan No. Skep / 526 / DPP-Hanura/X/2014 tentang Penetapan Susunan Personalia Fraksi Partai Hanura di Majelis Permusyawaratan Rakyat Republik Indonesia Periode 2014-2019 beserta 1 (satu) lembar lampirannya. _x000a_ 2 (dua) lembar copy dokumen Surat Keputusan No. Skep / 527 / DPP-Hanura/X/2014 tentang Pembagian Tugas Fraksi Partai Hanura Pada Alat Kelengkapan Dewan di Komisi Dewan Perwakilan Rakyat Republik Indonesia Periode 2014-2019 beserta 2 (dua) lembar lampirannya. _x000a_ 2 (dua) lembar copy dokumen Surat Keputusan No. Skep / 528 / DPP-Hanura/X/2014 tentang Pembagian Tugas Fraksi Partai Hanura Pada Alat Kelengkapan Dewan di Dewan Perwakilan Rakyat Republik Indonesia Periode 2014-2019 beserta 1 (satu) lembar lampirannya. _x000a_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_x000a_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_x000a_ 7 (tujuh) lembar copy Daftar Riwayat Hidup (Curiculum Vitae) atas nama Hj. DEWIE ARYALINIZA YASIN LIMPO, SE dan ditandatangani oleh Hj. DEWIE ARYALINIZA YASIN LIMPO, SE _x000a_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_x000a_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_x000a_ 2 (dua) lembar print out dilegalisir RINCIAN HONOR TENAGA AHLI ANGGOTA A.560 atas nama Ir. BAMBANG WAHYUHADI periode Oktober s/d Desember 2014 dan Januari s/d September 2015. _x000a_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_x000a_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_x000a_ 1 (satu) lembar print out dilegalisir RINCIAN HONOR STAF ADMINISTRASI ANGGOTA A.560 atas nama RINELDA BANDASO TANGKETASIK,SE periode Juli s/d September 2015. _x000a_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_x000a_ 1 (satu) bundel copy Keputusan Sekretaris Jenderal Dewan Perwakilan Rakyat Republik Indonesia Nomor : 1845/ SEKJEN/T.A.A/2015 Tentang Penetapan Tenaga Ahli Anggota Dewan Perwakilan Rakyat Republik Indonesia Nomor A-560 Fraksi Partai Hati Nurani Rakyat. _x000a_ 1 (satu) lembar surat pernyataan penerimaan uang sebesar 177.700 SGD. _x000a_ 1 (satu) lembar draft Surat Pernyataan telah terima dana sebesar 1.777.000 Dollar Singapura _x000a_ 1 lembar Slip Transaksi Peniti Money Changer, tanggal 19/10/15 sebesar Rp845.810.000,-, kedalam 86.000 Singapore Dollar. _x000a_ 1 (satu) lembar kwitansi PT Marazavalas Money Changer senilai Rp902.100.000,- kedalam 93.000 Singapore Dollar. _x000a_ 1 (satu) bundel fotocopy dokumen berisi Fc. KTP atas nama Muliadi Jusuf, copy bukti penjualan valas senilai Rp. 902.100.000 dan copy buku tabungan atas nama Ir. Harun Rasjid Azikin pada bank BRI no rekening 0050-01-000517-56-1 berisi transaksi pembayaran atas pembelian valas. _x000a_ 1 (satu) lembar Surat Pengantar Bupati Deiyai (tanpa nomor) tanggal 25 Maret 2015 ditujukan kepada Menteri Energi dan Sumber Daya Mineral RI c.q. Dirjen Ketenagalistrikan, uraian: Permohonan dan Proposal bantuan Dana Untuk Pembangunan Jaringan Listrik Kota Waghete di Kabupaten Deiya. _x000a_ 1 (satu) bundel Proposal bantuan Dana Tugas Perbantuan (TP) Pembangunan Listrik Kabupaten Deiyai Provinsi Papua 2015. _x000a_ 1 (satu) bundel copy Proposal Bantuan Dana Tugas Perbantuan (TP) Pembangunan Listrik Kabupaten Deiyai Propinsi Papua 2015. _x000a_ 1 (satu) bundel laporan Pelaksanaan Survey dan Pendataan Potensi Pengembangan PLTD dan PLTMH Kabupaten Deiyai Tahun 2015 _x000a_ a. 1 (satu) lembar dokumen berlegalisir basah formulir penyelesaian surat masuk subdit penyiapan program aneka energi baru dan energi terbarukan. _x000a_ b. 1 (satu) lembar dokumen berlegalisir basah formulir Penyelesaian surat masuk tanggal 26 Juni 2015. _x000a_ c. 1 (satu) lembar dokumen berlegalisir basah Direktorat Jenderal Energi Baru Terbarukan dan Konservasi Energi Kementerian Energi dan Sumber Daya Mineral formulir penyelesaian surat masuk tanggal 25 Juni 2015. _x000a_ d. 1 (satu) lembar dokumen berlegalisir basah Kementerian Energi dan Sumber Daya Mineral Republik Indonesia formulir penyelesaian surat dinas tanggal 08 Juni 2015. _x000a_ e. 1 (satu) lembar surat Pemerintah kabupaten Deiyai nomor: 900/53/DESDM/DY/2015 tanggal 12 Mei 2015. _x000a_ f. 1 (satu) bundel Laporan Pelaksanaan Survei dan Pendataan Potensi Pengembangan PLTD  kabupaten DEIYAI tahun 2015. _x000a_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_x000a_ 1 (satu) rangkap Surat Nomor: 900/117/SETDA/2015 Tanggal 05 Oktober 2015, Perihal: Koreksi Draf Nota Kesepahaman yang ditandatangani oleh Bupati Deiyai Dance Takimai. _x000a_ 1 (satu) bundel Draft Nota Kesepahaman Antara Pemerintah Kabupaten Deiyai dengan PT. PLN Persero WilayahPapua dan Papua Barat Tentang kerja Sama Pengelolaan Kelistrikan Di Kabupaten Deiyai. _x000a_ 1 (satu) bundel dokumen Berlegalisir basah  yang terdiri dari: _x000a_ a. 1 (satu) lembar  dokumen berlegalisir basah  formulir penyelesaian surat masuk subdit penyiapan program aneka energi baru dan energi terbarukan tanggal 11 Juni 2015; _x000a_ b.  1 (satu) lembar dokumen berlegalisir basah formulir penyelesaian surat masuk tanggal 10 Juni 2015; _x000a_ c. 1 (satu) lembar dokumen berlegalisir basah Direktorat Jenderal Energi Baru Terbarukan dan Konservasi Energi Kementerian Energi dan Sumber Naya Mineral formulir penyelesaian surat masuk tanggal 09 Juni 2015; _x000a_ d. 1 (satu) lembar dokumen copy surat Pemerintah kabupaten Deiyai nomor: 900/54/DESDM/DY/2015 tanggal 12 Mei 2015; _x000a_ e. 2 (dua) lembar dokumen copy surat Pemerintah kabupaten Deiyai nomor: 900/58/DESDM/DY/2015 tanggal 12 Mei 2015; _x000a_ f.  1 (satu ) bundel copy Usulan Program Kegiatan Tugas Perbantuan, APBN, APBN-P tahun anggaran 2016. _x000a_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_x000a_ 1 (satu) bundel Proposal Pembangunan Infrastuktur Energi Baru dan Energi Terbarukan Pembangkit Listrik Tenaga Midro - Hidro (PLTMH) Uwopi Maga Egawio, Kabupaten Deiyai, Provinsi Papua, 2015 _x000a_ 1 (satu) bundel dokumen Berlegalisir basah  yang terdiri dari: : _x000a_ a. 1 (satu) lembar dokomen berlegalisir basah tanda terima surat yang akan di kirim tanggal 21 Oktober 2015. _x000a_ b. 2 (Dua) lembar surat berlegalisir basah Kementerian Energi dan Sumber Daya Mineral Republik Indonesia  Direktorat Jendral Energi Baru, Terbarukan dan Konservasi Energi nomor: 1229/05/DEA.01/2015 tanggal 19 Oktober 2015 yang ditanda tangani oleh Maritje Hutapea beserta lampirannya. _x000a_ c. 1 (satu) lembar surat Bupati Deiyai nomor: 100/110/SET/IX/2015 tanggal 10 September 2015. _x000a_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_x000a_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_x000a_ f. 1 (satu) Bundel copy Proposal Pembangunan infrasuktur energi baru dan energi terbarukan Pembangkit Listrik Tenaga Midro- Hidro (PLTMH) Uwopu Maga Egagiwo Kabupaten Deiyai Provinsi Papua 2015. _x000a_ 2 ( Dua ) lembar dokumen kronologis Usulan Pembangunan PLTMH Kabupaten Deiyai Papua dan Kasus OTT DYL. _x000a_ 1 (satu ) bundel surat asli (dijilid dengan ring)  Bupati Kabupaten Deiyai dengan nomor 900/59/SETDA-DY/2015 tertanggal 3 Juli 2015 berikut lampirannya. _x000a_ 1 (satu) bundel Surat Nomor: 900/59/SETDA-DY/2015 tanggal 3 Juli 2015 Perihal: Usulan Rencana Kegiatan Sumber TP T.A. 2016, dengan total Jumlah Dana Alokasi Khusus (DAK) Rp 50.000.000.000,- _x000a_ 1 (satu) bundel copy dilegalisir Laporan Singkat Rapat Kerja Komisi VII DPR RI dengan Menteri ESDM tanggal 30 Maret 2015. _x000a_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_x000a_ 1 (satu) bundel copy dilegalisir Laporan Singkat Rapat Kerja Komisi VII DPR RI dengan Menteri ESDM tanggal 26 Agustus 2015. _x000a_ 1 (satu) bundel copy dilegalisir Laporan Singkat Rapat Kerja Komisi VII DPR RI dengan Menteri ESDM tanggal 17 September 2015. _x000a_ 1 (satu) bundel copy dilegalisir Laporan Singkat Rapat Kerja Komisi VII DPR RI dengan Menteri ESDM tanggal 7 Oktober 2015 sampai dengan 8 Oktober 2015. _x000a_ 3 (tiga) lembar dokumen print out legalisir basah Laporan Singkat Rapat Dengar Pendapat Komisi VII DPR RP dengan Dirjen EBTKE dan Dirjen Ketenagalistrikan Kementerian ESDM tanggal 12 Oktober 2015. _x000a_ 1 (satu) bundel copy dilegalisir Laporan Singkat Rapat Dengar Pendapat Komisi VII DPR RI dengan Dirjen Migas dan Kepala BPH Migas tanggal 13 Oktober 2015. _x000a_ 1 (satu) bundel copy dilegalisir Laporan Singkat Rapat Dengar Pendapat Komisi VII DPR RI dengan Dirjen Minerba tanggal 13 Oktober 2015. _x000a_ 1 (satu) bundel copy dilegalisir Laporan Singkat Rapat Dengar Pendapat Komisi VII DPR RI dengan Kepala SKK Migas dan Dirut PT Pertamina (Persero) tanggal 19 Oktober 2015. _x000a_ 1 (Satu) bundel fotocopy dokumen &quot;Laporan singkat Rapat Kerja Komisi VII DPR RI dengan Menteri Energi dan Sumber Daya Mineral RI tanggal 19 Oktober 2015. _x000a_ 1 (satu) bundel (124 halaman) copy dilelgalisir Risalah Rapat Kerja Komisi VII DPR RI dengan Menteri ESDM tanggal 30 Maret 2015 _x000a_ 1 (satu) bundel (67 halaman) copy dilegalisir Risalah Rapat Kerja Komisi VII DPR RI dengan Menteri ESDM tanggal 8 April 2015 _x000a_ 1 (bundel) copy dilegalisir dokumen dengan tulisan tangan Risalah Rapat tanggal 8 April 2015 khusus : Pembicaraan Ibu Dewi. _x000a_ 1 (satu) bundel copy Jawaban Pertanyaan Anggota Komisi VII DPR RI pada Rapat Kerja Menteri ESDM dengan Komisi VII DPR RI tanggal 8 April 2015 perihal Pelaksanaan Fungsi Pengawasan “perkembangan Isu-Isu Strategis”. _x000a_ 1 (satu) bundel (108 halaman) copy dilegalisir Risalah Rapat Dengar Pendapat Komisi VII DPR RI dengan Direktur Utama PT. PLN Persero tanggal 13 April 2015. _x000a_ 1 (satu) bundel (54 halaman) copy dilegalisir Risalah Rapat Kerja Komisi VII DPR RI dengan Menteri ESDM tanggal 26 Agustus 2015 _x000a_ 1 (satu) bundel copy dilegalisir Risalah Rapat Kerja Komisi VII DPR RI dengan Menteri ESDM tanggal 7 Oktober 2015. _x000a_ 1 (satu) bundel copy dilegalisir Risalah Rapat Dengar Pendapat Komisi VII DPR RI dengan Dirjen EBTKE dan Dirjen Ketenagalistrikan KESDM RI tanggal 12 Oktober 2015. _x000a_ 1 (satu) bundel copy dilegalisir Risalah Rapat Dengar Pendapat Komisi VII DPR RI dengan Dirjen Minerba KESDM tanggal 13 Oktober 2015. _x000a_ 1 (satu) bundel copy dilegalisir Risalah Rapat Dengar Pendapat Komisi VII DPR RI dengan Dirjen Migas KESDM, Kepala BPH Migas, Kepala SKK Migas dan Dirut PT Pertamina (Persero) tanggal 13 Oktober 2015. _x000a_ 1 (satu) bundel copy dilegalisir Risalah Rapat Kerja Komisi VII DPR RI dengan Menteri ESDM RI tanggal 19 Oktober 2015. _x000a_ 1 (satu) bundel 30 halaman) copy dilegalisir Risalah Rapat Kerja Komisi VII DPR RI dengan Menteri ESDM tanggal 19 Oktober 2015 _x000a_ 1 (satu) lembar print out Matriks Pembangunan PLTS Terpusat Tahun Anggaran 2015 _x000a_ 1 (satu) bundel yang terdiri atas 3 lembar copy Daftar Kabupaten Penerima DAK 2015 Energi Pedesaan _x000a_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_x000a_ 1 (satu) bundel print out berwarna slide Rapat Kerja Menteri ESDM dengan komisi VII DPR RI dengan pokok bahasan “Pelaksanaan Fungsi Anggaran” dengan agenda Sinkronisasi RKA-K/L TA 2016 dan lain lain, yang dilaksanakan di Jakarta tanggal 19 Oktober 2015. _x000a_ 1 (satu) bundel dokumen berlegalisir basar Formulir 2 Rencana Kerja Kementerian/Lembaga (Renja-KL) Tahun Anggaran 2016 Kementerian Energi dan Sumber Daya Mineral. _x000a_ 1 (satu) bundel dokumen berlegalisir basar Rincian Kertas Kerja RKAKL Ditjen EBTKE TA 2016 Edisi IV_Pasca Raker, Unit Kerja : Direktorat Jenderal Energi Baru, Terbarukan dan Konservasi Energi, Kementerian Energi dan Sumber Daya Mineral. _x000a_ 1 (satu) lembar print out jadwal kegiatan Hj. Dewie Yasin Limpo , S.E (A-560) pada tanggal 26 Agustus 2015 dan 29 Agustus 2015. _x000a_ 1 (satu) lembar print out jadwal kegiatan Hj. Dewie Yasin Limpo , S.E (A-560) pada tanggal 15 September 2015, 16 September 2015 dan 19 September 2015. _x000a_ 1 (satu) lembar print out jadwal kegiatan Hj. Dewie Yasin Limpo , S.E (A-560) pada tanggal 12 September 2015, 15 September 2015 dan 19 September 2015. _x000a_ 1 (satu) lembar print out jadwal kegiatan Hj. Dewie Yasin Limpo , S.E (A-560) pada tanggal 5 Oktober 2015, 5-8 Oktober 2015, 6 Oktober 2015, 7 Oktober 2015, 12 Oktober 2015. _x000a_ 1 (satu) lembar print out jadwal kegiatan Hj. Dewie Yasin Limpo , S.E (A-560) pada tanggal 12 Oktober 2015, 13 Oktober 2015, 15 Oktober 2015, 19 Oktober 2015 dan  20 Oktober 2015. _x000a_ 2 (dua) lembar print out jadwal kegiatan Hj. Dewie Yasin Limpo , S.E (A-560) pada tanggal 20 Oktober 2015, 21-22 Oktober 2015, 25 Oktober 2015, 28-29 Oktober 2015 dan  15 November 2015. _x000a_ 1 (satu) buah buku Peraturan Dewan Perwakilan Rakyat Republik Indonesia Tentang Tata Tertib diterbitkan oleh Sekretariat Jenderal DPR RI 2014 _x000a_ 1 (satu) buah buku Peraturan Dewan Perwakilan Rakyat Republik Indonesia Nomor 3 Tahun 2015 Tentang Perubahan Atas Peraturan Dewan Perwakilan Rakyat Republik Indonesia Nomor 1 Tahun 2014 Tentang Tata Tertib. _x000a_ 1 (satu) Bundel print out Peraturan Dewan Perwakilan Rakyat Republik Indonesia Nomor 1 Tahun 2015 Tentang Kode Etik Dewan Perwakilan Rakyat Republik Indonesia. _x000a_ 1 (satu) bundel copy surat Kementerian Energi dan Sumber Daya Mineral (ESDM) Republik Indonesia Dinas Energi dan Sumber Daya Mineral (ESDM) Kabupaten Deiyai dengan nomor surat 900/08/DESDM/DY/2015 tertanggal 12 April 2015 berikut lampirannya. _x000a_ 1 (satu) bundel copy Laporan Pelaksanaan Survey, dan pendataan potensi pengembangan PLTD dan PLTMH Kabupaten Deiyai tahun 2015. _x000a_ 2 (dua) lembar copy Surat Nomor : 995/04/DEA.01/2015 tanggal 12 Agustus 2015, perihal Tanggapan Laporan Hasil Survey Awal PLTD dan PLTMH di Kabupaten Deiyai. _x000a_ 3 (tiga) lembar dokumen berlegalisir formulir penyelesaian surat masuk Kementerian ESDM – Dirjen EBTKE, No Agenda : 5381/16/DJE/2015 tanggal 14 September 2015. _x000a_ 2 (dua) lembar copy Surat Nomor : 1229/05/DEA.01/2015 tanggal 19 Oktober 2015, perihal Tanggapan Atas Usulan Pembangunan Fisik Energi Baru dan Energi Terbarukan. _x000a_ 2 lembar print out Laporan Check Kendaraan No. Plat : 1654 BIE, 3 DYL, 1156 UOJ periode 15/10/2015 - 21/10/2015 PIM 1 dan PIM. _x000a_ 1 (satu) lembar Struk pembayaran De Luca Plaza Senayan tanggal 19/10/2015 dengan Total Rp791,340,-2. _x000a_ 1 (satu) lembar Struk Paperclip Mal Kelapa gading 5 tanggal 20-10-2015 Jam 13:10:19. _x000a_ 1 (satu) lembar Struk Victoria Cafe Mall PIM 2, tanggal 18 Oktober 2015. _x000a_ 1 buah cek BRI nomor CFN542807 senilai Rp700.000.000,- _x000a_ 1 (satu) bundel buku cek Bank Papua seri no.CC718751 s.d CC718775 atas nama PT Abdi Bumi Cendrawasih Cab. Wagete. No rek.911.21.20.01.00062-5. _x000a_ 1 (satu) buah Buku Tabungan BRI atas nama Setiady Jusuf ST No.rek: 0687-01-014347-50-5 _x000a_ 1 (satu) buah Buku Tabungan BRI atas nama Setiady Jusuf ST No.rek: 0687-01-000299-56-6. _x000a_ 1 (satu) buah Buku Tabungan Mandiri atas nama Shirley Fransisca Duma No.rek: 154-00-3008899-5. _x000a_ 1 (satu) lembar Electronic Tiket Garuda Indoensia Jayapura-Jakarta tgl. 11 Oct a.n. Adii/Irenius Mr. _x000a_ 1 (satu) lembar Electronic Tiket Garuda Indoensia Tembagapura-Jayapura tgl. 04 Oct a.n. Adii/Irenius Mr. _x000a_ 1 (satu) buah Buku Tabungan Simanja Bank Papua, No. Rekening: 901-23.30.02.05211.6 (9010201052116) a.n. Drs. Irenius Adii MT, Saldo terakhir tanggal 09/09/15 Rp. 2.580.242. _x000a_ 1 (satu) bundel Rekening Koran Bank Mandiri No. Rekening: 154-00-0763297-3 a.n. Drs. Irenius Adii M.T. Periode: 1/04/10 s/d 10/01/11. _x000a_ 2 (dua) lembar kertas yang berisikan catatan tulis tangan yang salah satunya menyebutkan kata “Deayei Papua” _x000a_ 1 (satu) lembar copy dilegalisir dokumen Surat Pernyataan tulisan tangan tanggal 5 Oktober 2015 bermaterai dan ditandatangan oleh Bapak MULYADI. _x000a_ 1 (satu) lembar copy dilegalisir Slip Transaksi PENITI tanggal 19/10/15, Mata Uang/Currency : SGD Dollar Singapore; Jumlah/Amount : 86,000.00 dengan tulisan tangan “Antar ke : GD. KIRANA BARAT F4/9”. _x000a_ 1 (satu) lembar copy dilegalisir Slip Transaksi PENITI tanggal 05/10/15, Mata Uang/Currency : SGD Dollar Singapore; Jumlah/Amount : 146,700.00 dengan tulisan tangan “KTP+Surat Keterangan menyusul”. _x000a_ 1 (satu) lembar copy KTP Provinsi Sulawesi Selatan Kota Makassar NIK : 737103270582001; Nama : MULIADI JUSUF; Tempat/Tgl. Lahir : Ujung Pandang, 27-05-1982. _x000a_ 2 (dua) lembar print out Mutasi Transaksi Bank Mandiri Nomor Rekening : 1650010016500-PENITI VALASINDO tertanggal 05 Oktober 2015 Pukul 10:12:18 hingga Pukul 14:18:09 dan Tanggal 19 Oktober 2015 Pukul 10:03:57 hingga Pukul 14:34:19. _x000a_ 1 (satu) buah buku dengan cover bertuliskan OFFICE Happy Every Day A5 yang berisi catatan tulisan tangan salah satunya? No. Rek. 901.18-90.010.9522.3 Hendrikus Youw”. _x000a_ 1 (satu) buah buku bertuliskan &quot;notebook&quot; dengan cover warna hitam coklat. _x000a_ 1 (satu) buah Stempel Dinas Energi dan Sumberdaya Mineral, Pemerintah Kabupaten Deiyai _x000a_ 1 (satu) buah Stempel Bupati Deiyai. _x000a_ 2 (dua) bundel dokumen Pemerintah Kabupaten Deiyai Nomor: 900/ /DESDM/DY/ 2015, tanggal 12 Mei 2015, Perihal: Rincian Anggaran APBN dan APBN-P TA 2016 s.d 2018. _x000a_ 1 (satu) bundel dokumen Pemerintah Kabupaten Deiyai Dinas Energi dan Sumber Daya mineral Nomor: 900/52/DESDM/DY/2015, Perihal: Usulan Program dan kegiatan TA 2016. _x000a_ 1 (satu) bundel Surat Pengantar Nomor: 900/…../DY/SET/2015 Tanggal 25 Juni 2015 ditujukan kepada Menteri Dalam Negeri c.q. Direktur Bina Pembangunan Daerah, uraian: Inventarisasi Data Prasarana Kantor Pemerintah Daerah kabupaten Deiyai. _x000a_ 1 (satu) lembar Surat Pengantar Bupati Deiyai (tanpa nomor) tanggal 27 Juni 2015 ditujukan kepada Menteri Energi dan Sumber daya Mineral RI c.q. Dirjen EBTKE uraian: Survey Energi baru dan Energi Terbarukan PLTMA di Kabupaten Deiyai. _x000a_ 1 (satu) bundel Surat Nomor: 900/59/SETDA-DY/2015 tanggal 3 Juli 2015 Perihal: Usulan Rencana Kegiatan APBN T.A. 2016. dengan total dana usulan program sebesar Rp 256.000.000.000,- _x000a_ 1 (satu) bundel Surat Nomor: 900/59/SETDA-DY/2015 tanggal 3 Juli 2015 Perihal: Usulan Rencana Kegiatan Sumber Dana DAK, TP, APBN, APBN-P T.A. 2016. dengan total Jumlah Dana Alokasi Khusus (DAK) Rp 150.000.000.000,- _x000a_ 1 (satu) bundel Surat Nomor: 900/59/SETDA-DY/2015 tanggal 3 Juli 2015 Perihal: Usulan Rencana Kegiatan Sumber Dana Alokasi Khusus (DAK) T.A. 2016. dengan total Jumlah Dana Alokasi Khusus (DAK) Rp 150.000.000.000,- _x000a_ 1 (satu) bundel Surat Nomor: 900/59/SETDA-DY/2015 tanggal 3 Juli 2015 Perihal: Usulan Rencana Kegiatan Sumber Dana Dekon, TP, APBN dan APBN-P T.A. 2016. dengan total Jumlah Total Dekon, TP, APBN dan APBN-P Rp 555.000.000.000,- _x000a_ 1 (satu) lembar Surat Pengantar  Bupati Deiyai No.      SET/DY/2015 tanggal 24 Agustus 2011 ditujukan kepada Menteri Energi dan Sumber Daya Mineral RI, uraian: Permohonan Bantuan Dana Untuk Pembangunan Jaringan Listrik Kota Waghete di Kabupaten Deiyai _x000a_ 1 (satu) lembar Surat Nomor: 100/111/SET/IX/2015 Tanggal 10 September 2015 Perihal: Pernyataan Kesanggupan Penyediaan Lahan untuk Pelaksanaan Fisik Energi Baru dan Terbarukan dari Bupati Deiyai yang ditujukan kepada Menteri ESDM RI cq. Dirjen EBTKE, dan sebuah amplop tertulis &quot;kepada Yth. Bpk Ketua Komisi VII DPR-RI, Senayan di Jakarta. _x000a_ 1 (satu) lembar Surat Nomor: 100/112/SET/IX/2015 Tanggal 10 September 2015 Perihal: Pernyataan Sanggup Menerima Pekerjaan Fisik Energi baru dan Terbarukan dari Bupati Deiyai yang ditujukan kepada Menteri ESDM RI cq. Dirjen EBTKE, dan sebuah amplop tertulis &quot;kepada Yth. Bpk Ketua Komisi VII DPR-RI, Senayan di Jakarta. _x000a_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_x000a_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_x000a_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_x000a_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_x000a_ 1 (satu) lembar copy dokumen Surat dari Bupati Deiyai kepada Menteri ESDM tanpa nomor tanggal 23 Februari 2015, Perihal : Usulan Bantuan Dana Pembangunan Ketenagalistrikan di Kabupaten Deyai Tahun 2015 _x000a_ 1 (satu) lembar dokumen copy Nota Dinas Nomor : 031/REN.08.01/WP2B/2015 tanggal 21 April 2015 Perihal : Survey Rencana Pembangunan Jardis di Kabupaten Deiyai yang ditandatangani Robert Sitorus. _x000a_ 1 (satu) bundel dokumen copy dilegalisir Keputusan Bupati Deiyai Nomor 821.2-006 beserta lampirannya tertangal 24 Maret 2014, Surat Pernyataan Pelantikan Nomor 821.2-006 tertanggal 24 Maret 2014 dan Naskah Pelantikan tertanggal 24 Maret 2014 _x000a_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_x000a_ 1 (satu) bundel print out warna Laporan Hasil Survey Rencana Pembangunan Jaringan Distribusi dan PLTMH di Kabupaten Deiyai _x000a_ _x000a_ Barang Bukti Elektronik _x000a_ _x000a_ 1 (satu) buah Handphone dengan Merk : Samsung, tipe : GT-S5610, Imei : 358173/04/132065/9, S/N : PREBA44932V, warna hitam yang didalamnya terdapat Sim Card Telkomsel No. ICCID : 0030 0000 0057 4541 dan Micro SD V-Gen 2 GB. _x000a_ 1 (satu) buah Handphone dengan Merk: samsung, tipe: SM-N910H, Imei: 356001060275227/01, S/N: RF1FB021B9Y, Warna Hitam yang didalamnya terdapat Sim Card Telkomsel, Micro SD Sandisk 16 GB dan soft case samsung berwarna salem muda. _x000a_ 1 (satu) buah Handphone dengan Merk: Accessgo, tipe: A4E, Imei 1: 866435011272581, Imei 2: 866435011377588, S/N: A4E40808018758, Warna Hitam yang didalamnya terdapat Sim Card 1 Indosat No. ICCID: 6201 0000 0814 45574, Sim Card 2 XL No. ICCID: 8962 1167 3009 4588 22 dan tanpa Micro SD. _x000a_ 1 (satu) buah FLASHDISC warna merah hitam merk Sandisk yang berisikan data rekaman CCTV untuk hari Minggu Tanggal 18 Oktober 2015 pukul 15.30 s.d. 18.00 Wib dengan lokasi Restoran Bebek Tepi Sawah Pondok Indah Mall. _x000a_ 1 (satu) buah Handphone dengan Merk: samsung, tipe: SM-G900H, Imei: 352957/06/166549/8, S/N: RF1F51NA2CL, Warna Gold yang didalamnya terdapat Sim Card Telkomsel No ICCID: 0020 0000 1154 8098 dan  Micro SD Samsung 32 GB _x000a_ 1 (satu) buah Handphone dengan Merk: Nokia, tipe: E90, Imei: 353660012798090, Warna Hitam yang didalamnya terdapat Sim Card Telkomsel No ICCID: 6210 0843 7236 7777, Micro SD HC 8 GB dan sarung kulit hitam Iraco. _x000a_ 1 (satu) buah Handphone dengan Merk: Nokia, Model: 103, tipe: RM-647, Imei: 356351/05/328368/2, Warna Ungu-orange yang didalamnya terdapat Sim Card Telkomsel. _x000a_ 1 (satu) buah Handphone dengan Merk: Nokia, Model: 1280, tipe: RM-647, Imei: 354862/04/185176/2, Warna hitam yang didalamnya terdapat Sim Card Telkomsel No.ICCID: 0020 0000 1154 8147. _x000a_ 1 (satu) buah Handphone dengan Merk: Nokia, tipe: E90, Imei: 353659012926123, Warna Hitam yang didalamnya terdapat Sim Card Telkomsel No ICCID: 6210 0843 7236 7777, Micro SD HC 8 GB dan sarung kulit hitam Iraco. _x000a_ 1 (satu) buah Handphone dengan Merk: Nokia, Model: RM-1011, tipe: RM-1011, Imei 1: 353666/06/366990/8, Imei 2: 353666/06/366991/6, Warna hijau yang didalamnya terdapat Sim Card Telkomsel No.ICCID: 0020 0000 1154 8150 dan softcase hijau. _x000a_ 1 (satu) buah laptop merek Acer, warna hitam, Model Name: Z1401-C7T0, S/N: NXMT1SM003516000D64P00, SNID: 516000214425 beserta charger. _x000a_ 1 (satu) buah laptop merek Acer, warna abu-abu (silver), S/N: NXMRLSM00150206ABD7600, SNID: 50202732576 beserta charger _x000a_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_x000a_ 1 (satu) buah classic phone; merk: Samsung; model: GT-E1205Y; IMEI: 352505/06/238289/2; warna: hitam; di dalamnya terdapat batterai dengan S/N: BD2F416DS/1-B; kartu telepon selular ukuran standar, provider telkomsel, dengan tulisan: 6210 1241 2962 0185. _x000a_ 1 (satu) buah iPAD, model: A1599, FCC ID: BCGA1599, Serial: DLXNDXPYG5V3 dengan cover plastik warna merah bergambar karakter minion, casing belakang dilapisi sticker AIR MAIL merk Garskin. _x000a_ 1 (satu) buah Handphone merk Blackberry 9550, Sim Card provider MATRIX, Nomor: 89620100000794850428, Phone Number: 081514000518, IMEI: 980072.00.115206.8, PIN: 3221623C, tanpa kartu memori. _x000a_ 1 (satu) Buah Handphone merk MI, model HM NOTE 1LTE, IMEI: 866401027777526, SN: 847820929999 200, tulisan sticker di baterai: 089761 46989, kartu memori merk SanDisk, kapasitas: 4GB, no kartu 3: 8962 9500 0959 6528 _x000a_ 1 (satu) Buah Handphone merk SAMSUNG model: SCH-E189, MEID: A0000030B7CB1A, no kartu ESIA: 8906 2990 1055 6492 345 warna hitam abu-abu. _x000a_ 1 Buah Handphone Blackberry Bold Casing warna putih, memory card Micro"/>
    <s v="Rabu, 29 Jun. 2016"/>
    <s v="Selasa, 29 Mar. 2016"/>
    <s v="JHON HALASAN BUTAR BUTAR"/>
    <s v="YOHANES PRIYANA"/>
    <s v="BASLIN SINAGA"/>
    <s v="SIGIT HERMAN BINAJI"/>
    <s v="TITI SANSIWI"/>
    <s v="KARIR"/>
    <s v="KARIR"/>
    <s v="KARIR"/>
    <s v="ADHOC"/>
    <s v="ADHOC"/>
    <x v="1"/>
    <n v="3"/>
    <x v="0"/>
    <n v="0.4"/>
    <n v="0"/>
    <s v="FITROH R. "/>
    <m/>
    <m/>
    <m/>
    <m/>
    <m/>
    <m/>
    <m/>
    <m/>
    <m/>
    <m/>
    <m/>
    <n v="1"/>
    <s v="AGUS WAWAN"/>
    <s v="AGUS WIDODO"/>
    <m/>
    <n v="2"/>
    <x v="0"/>
  </r>
  <r>
    <s v="1/PID.SUS/TPK/2016/PN JKT.PST"/>
    <n v="2"/>
    <n v="50000000"/>
    <n v="0.25"/>
    <n v="0"/>
    <n v="0"/>
    <s v="SETIADY JUSUF"/>
    <d v="2016-01-04T00:00:00"/>
    <x v="6"/>
    <s v="Minutasi"/>
    <n v="85"/>
    <s v="KESATU : _x000a_ Pasal 5 ayat (1) huruf a UU No.31/1999 jo UU No.20/2001 jo Pasal 55 ayat (1) ke-1 KUHP. _x000a_   _x000a_ ATAU _x000a_ KEDUA : _x000a_ Pasal 13 UU No.31/1999 jo UU No.20/2001 jo Pasal 55 ayat (1) ke-1 KUHP."/>
    <n v="1"/>
    <s v="M E N G A D I L I : _x000a_   _x000a_ _x000a_ Menyatakan  bahwa  Terdakwa I.  IRENIUS ADII  dan Terdakwa II.  SETIADY JUSUF  telah terbukti secara sah dan meyakinkan bersalah melakukan tindak pidana TURUT SERTA MELAKUKAN KORUSPSI; _x000a_ Menjatuhkan pidana oleh karena itu terhadap Terdakwa I.  IRENIUS ADII  dan Terdakwa II.  SETIADY JUSUF  dengan pidana penjara masing-masing selama 2 (dua) tahun dan pidana denda masing-masing sebesar Rp50.000.000,00 (lima puluh juta rupiah); _x000a_ Menetapkan bahwa apabila denda tersebut tidak dibayar, maka Para Terdakwa harus menjalani kurungan masing-masing selama 3 (tiga) bulan bulan; _x000a_ Menetapkan Para Terdakwa tetap berada dalam tahanan di Rumah Tahanan Negara (RUTAN); _x000a_ Menetapkan bahwa lamanya Para Terdakwa berada dalam tahanan dikurangkan seluruhnya dari pidana yang dijatuhkan; _x000a_ Menyatakan barang bukti dalam perkara aquo yaitu : _x000a_ _x000a_ Barang Bukti Dokumen : _x000a_ _x000a_ 1 (satu) buah Kartu Tanda Anggota Majelis Permusyawaratan Rakyat Republik Indonesia masa jabatan 2014-2019, atas nama Hj. Dewie Aryaliniza Yasin Limpo, S.E. _x000a_ 1 (satu) buah KTP Provinsi Jawa Barat Kota Bekasi, NIK: 3275085108590007 atas nama Hj. Dewie Yasin Limpo, SE. _x000a_ 1 (satu) buah Kartu Tanda Anggota Dewan Perwakilan Rakyat Republik Indonesia masa bakti 2014-2019, atas nama Hj, Dewie Yasin Limpo, SE. _x000a_ 1 buah KTP Provinsi Sulawesi Selatan Kota Makassar NIK: 7371091306610004 atas nama Bambang Wahyuhadi. _x000a_ 2 (dua) lembar post it bertuliskan rincian penerimaan uang dari DPR dan MPR, dengan total Rp590.114.745. _x000a_ 1 (satu)  buah SIM A Sulsel nomor: 610619050510 atas nama Bambang Wahyuhadi. _x000a_ 1 (satu) buah KTP a.n.  Drs. Irenius Adii, M.T.  No. 474.4/0131/01.1003/2003 , Kabupaten Nabire, berlaku hingga 19 Mei 2005 _x000a_ 1 (satu) buah KTP a.n. Drs. Irenius Adii, NIK: 3171051905630001, Provinsi DKI Jakarta, berlaku hingga 19-05-2015. _x000a_ 2 (dua) buah KTP a.n. Hendrikus Youw, No. 9104010204630005, Kabupaten Nabire, berlaku hingga 19-05-2019. _x000a_ 1 (satu) buah KTP a.n. Apaye Yokamoye, No. 9104010204630005,Kabupaten Nabire, berlaku hingga 19-05-2016. _x000a_ 1 (satu) buah KTP Provinsi Papua Kabupaten Nabire NIK:9104010109800007 atas nama Setiady Jusuf, ST. _x000a_ 1 (satu) lembar kartu Sekretariat Jenderal Dewan Perwakilan Rakyat Republik Indonesia atas nama Rinelda Bandoso, dengan pekerjaansebagai Aspri A-560 _x000a_ 1 (satu) lembar copy Surat Petikan Keputusan Presiden Republik Indonesia Nomor 92/P Tahun 2014 yang memutuskan Hj Dewie Yasin Limpo, SE mewakili Partai Hati Nurani Rakyat Daerah Pemilihan Sulaweasi Selatan I _x000a_ 1 (satu) lembar copy di legalisir Petikan Keputusan Presiden Republik Indonesia Nomor 92/P Tahun 2014 tertanggal 30 September 2014 perihal Penetapan Keanggotaan DPR masa jabatan tahun 2014-2019 dan Keanggotaan MPR masa jabatan tahun 2014-2019 atas nama Hj. Dewie Yasin Limpo, S.E. _x000a_ 1 (satu) lembar asli laminating Berita Acara Pengucapan Sumpah Anggota Dewan Perwakilan Rakyat Republik Indonesia Hasil Pemilihan Umum Tahun 2014 atas nama Hj. Dewie Yasin Limpo, SE tanggal 1 oktober 2014 _x000a_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_x000a_ 2 (dua) lembar copy dokumen Surat Keputusan No. Skep / 526 / DPP-Hanura/X/2014 tentang Penetapan Susunan Personalia Fraksi Partai Hanura di Majelis Permusyawaratan Rakyat Republik Indonesia Periode 2014-2019 beserta 1 (satu) lembar lampirannya. _x000a_ 2 (dua) lembar copy dokumen Surat Keputusan No. Skep / 527 / DPP-Hanura/X/2014 tentang Pembagian Tugas Fraksi Partai Hanura Pada Alat Kelengkapan Dewan di Komisi Dewan Perwakilan Rakyat Republik Indonesia Periode 2014-2019 beserta 2 (dua) lembar lampirannya. _x000a_ 2 (dua) lembar copy dokumen Surat Keputusan No. Skep / 528 / DPP-Hanura/X/2014 tentang Pembagian Tugas Fraksi Partai Hanura Pada Alat Kelengkapan Dewan di Dewan Perwakilan Rakyat Republik Indonesia Periode 2014-2019 beserta 1 (satu) lembar lampirannya. _x000a_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_x000a_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_x000a_ 7 (tujuh) lembar copy Daftar Riwayat Hidup (Curiculum Vitae) atas nama Hj. DEWIE ARYALINIZA YASIN LIMPO, SE dan ditandatangani oleh Hj. DEWIE ARYALINIZA YASIN LIMPO, SE _x000a_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_x000a_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_x000a_ 2 (dua) lembar print out dilegalisir RINCIAN HONOR TENAGA AHLI ANGGOTA A.560 atas nama Ir. BAMBANG WAHYUHADI periode Oktober s/d Desember 2014 dan Januari s/d September 2015. _x000a_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_x000a_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_x000a_ 1 (satu) lembar print out dilegalisir RINCIAN HONOR STAF ADMINISTRASI ANGGOTA A.560 atas nama RINELDA BANDASO TANGKETASIK,SE periode Juli s/d September 2015. _x000a_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_x000a_ 1 (satu) bundel copy Keputusan Sekretaris Jenderal Dewan Perwakilan Rakyat Republik Indonesia Nomor : 1845/ SEKJEN/T.A.A/2015 Tentang Penetapan Tenaga Ahli Anggota Dewan Perwakilan Rakyat Republik Indonesia Nomor A-560 Fraksi Partai Hati Nurani Rakyat. _x000a_ 1 (satu) lembar surat pernyataan penerimaan uang sebesar 177.700 SGD. _x000a_ 1 (satu) lembar draft Surat Pernyataan telah terima dana sebesar 1.777.000 Dollar Singapura _x000a_ 1 lembar Slip Transaksi Peniti Money Changer, tanggal 19/10/15 sebesar Rp845.810.000,-, kedalam 86.000 Singapore Dollar. _x000a_ 1 (satu) lembar kwitansi PT Marazavalas Money Changer senilai Rp902.100.000,- kedalam 93.000 Singapore Dollar. _x000a_ 1 (satu) bundel fotocopy dokumen berisi Fc. KTP atas nama Muliadi Jusuf, copy bukti penjualan valas senilai Rp. 902.100.000 dan copy buku tabungan atas nama Ir. Harun Rasjid Azikin pada bank BRI no rekening 0050-01-000517-56-1 berisi transaksi pembayaran atas pembelian valas. _x000a_ 1 (satu) lembar Surat Pengantar Bupati Deiyai (tanpa nomor) tanggal 25 Maret 2015 ditujukan kepada Menteri Energi dan Sumber Daya Mineral RI c.q. Dirjen Ketenagalistrikan, uraian: Permohonan dan Proposal bantuan Dana Untuk Pembangunan Jaringan Listrik Kota Waghete di Kabupaten Deiya. _x000a_ 1 (satu) bundel Proposal bantuan Dana Tugas Perbantuan (TP) Pembangunan Listrik Kabupaten Deiyai Provinsi Papua 2015. _x000a_ 1 (satu) bundel copy Proposal Bantuan Dana Tugas Perbantuan (TP) Pembangunan Listrik Kabupaten Deiyai Propinsi Papua 2015. _x000a_ 1 (satu) bundel laporan Pelaksanaan Survey dan Pendataan Potensi Pengembangan PLTD dan PLTMH Kabupaten Deiyai Tahun 2015 _x000a_ a. 1 (satu) lembar dokumen berlegalisir basah formulir penyelesaian surat masuk subdit penyiapan program aneka energi baru dan energi terbarukan. _x000a_ b. 1 (satu) lembar dokumen berlegalisir basah formulir Penyelesaian surat masuk tanggal 26 Juni 2015. _x000a_ c. 1 (satu) lembar dokumen berlegalisir basah Direktorat Jenderal Energi Baru Terbarukan dan Konservasi Energi Kementerian Energi dan Sumber Daya Mineral formulir penyelesaian surat masuk tanggal 25 Juni 2015. _x000a_ d. 1 (satu) lembar dokumen berlegalisir basah Kementerian Energi dan Sumber Daya Mineral Republik Indonesia formulir penyelesaian surat dinas tanggal 08 Juni 2015. _x000a_ e. 1 (satu) lembar surat Pemerintah kabupaten Deiyai nomor: 900/53/DESDM/DY/2015 tanggal 12 Mei 2015. _x000a_ f. 1 (satu) bundel Laporan Pelaksanaan Survei dan Pendataan Potensi Pengembangan PLTD  kabupaten DEIYAI tahun 2015. _x000a_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_x000a_ 1 (satu) rangkap Surat Nomor: 900/117/SETDA/2015 Tanggal 05 Oktober 2015, Perihal: Koreksi Draf Nota Kesepahaman yang ditandatangani oleh Bupati Deiyai Dance Takimai. _x000a_ 1 (satu) bundel Draft Nota Kesepahaman Antara Pemerintah Kabupaten Deiyai dengan PT. PLN Persero WilayahPapua dan Papua Barat Tentang kerja Sama Pengelolaan Kelistrikan Di Kabupaten Deiyai. _x000a_ 1 (satu) bundel dokumen Berlegalisir basah  yang terdiri dari: _x000a_ a. 1 (satu) lembar  dokumen berlegalisir basah  formulir penyelesaian surat masuk subdit penyiapan program aneka energi baru dan energi terbarukan tanggal 11 Juni 2015; _x000a_ b.  1 (satu) lembar dokumen berlegalisir basah formulir penyelesaian surat masuk tanggal 10 Juni 2015; _x000a_ c. 1 (satu) lembar dokumen berlegalisir basah Direktorat Jenderal Energi Baru Terbarukan dan Konservasi Energi Kementerian Energi dan Sumber Naya Mineral formulir penyelesaian surat masuk tanggal 09 Juni 2015; _x000a_ d. 1 (satu) lembar dokumen copy surat Pemerintah kabupaten Deiyai nomor: 900/54/DESDM/DY/2015 tanggal 12 Mei 2015; _x000a_ e. 2 (dua) lembar dokumen copy surat Pemerintah kabupaten Deiyai nomor: 900/58/DESDM/DY/2015 tanggal 12 Mei 2015; _x000a_ f.  1 (satu ) bundel copy Usulan Program Kegiatan Tugas Perbantuan, APBN, APBN-P tahun anggaran 2016. _x000a_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_x000a_ 1 (satu) bundel Proposal Pembangunan Infrastuktur Energi Baru dan Energi Terbarukan Pembangkit Listrik Tenaga Midro - Hidro (PLTMH) Uwopi Maga Egawio, Kabupaten Deiyai, Provinsi Papua, 2015 _x000a_ 1 (satu) bundel dokumen Berlegalisir basah  yang terdiri dari: : _x000a_ a. 1 (satu) lembar dokomen berlegalisir basah tanda terima surat yang akan di kirim tanggal 21 Oktober 2015. _x000a_ b. 2 (Dua) lembar surat berlegalisir basah Kementerian Energi dan Sumber Daya Mineral Republik Indonesia  Direktorat Jendral Energi Baru, Terbarukan dan Konservasi Energi nomor: 1229/05/DEA.01/2015 tanggal 19 Oktober 2015 yang ditanda tangani oleh Maritje Hutapea beserta lampirannya. _x000a_ c. 1 (satu) lembar surat Bupati Deiyai nomor: 100/110/SET/IX/2015 tanggal 10 September 2015. _x000a_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_x000a_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_x000a_ f. 1 (satu) Bundel copy Proposal Pembangunan infrasuktur energi baru dan energi terbarukan Pembangkit Listrik Tenaga Midro- Hidro (PLTMH) Uwopu Maga Egagiwo Kabupaten Deiyai Provinsi Papua 2015. _x000a_ 2 ( Dua ) lembar dokumen kronologis Usulan Pembangunan PLTMH Kabupaten Deiyai Papua dan Kasus OTT DYL. _x000a_ 1 (satu ) bundel surat asli (dijilid dengan ring)  Bupati Kabupaten Deiyai dengan nomor 900/59/SETDA-DY/2015 tertanggal 3 Juli 2015 berikut lampirannya. _x000a_ 1 (satu) bundel Surat Nomor: 900/59/SETDA-DY/2015 tanggal 3 Juli 2015 Perihal: Usulan Rencana Kegiatan Sumber TP T.A. 2016, dengan total Jumlah Dana Alokasi Khusus (DAK) Rp 50.000.000.000,- _x000a_ 1 (satu) bundel copy dilegalisir Laporan Singkat Rapat Kerja Komisi VII DPR RI dengan Menteri ESDM tanggal 30 Maret 2015. _x000a_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_x000a_ 1 (satu) bundel copy dilegalisir Laporan Singkat Rapat Kerja Komisi VII DPR RI dengan Menteri ESDM tanggal 26 Agustus 2015. _x000a_ 1 (satu) bundel copy dilegalisir Laporan Singkat Rapat Kerja Komisi VII DPR RI dengan Menteri ESDM tanggal 17 September 2015. _x000a_ 1 (satu) bundel copy dilegalisir Laporan Singkat Rapat Kerja Komisi VII DPR RI dengan Menteri ESDM tanggal 7 Oktober 2015 sampai dengan 8 Oktober 2015. _x000a_ 3 (tiga) lembar dokumen print out legalisir basah Laporan Singkat Rapat Dengar Pendapat Komisi VII DPR RP dengan Dirjen EBTKE dan Dirjen Ketenagalistrikan Kementerian ESDM tanggal 12 Oktober 2015. _x000a_ 1 (satu) bundel copy dilegalisir Laporan Singkat Rapat Dengar Pendapat Komisi VII DPR RI dengan Dirjen Migas dan Kepala BPH Migas tanggal 13 Oktober 2015. _x000a_ 1 (satu) bundel copy dilegalisir Laporan Singkat Rapat Dengar Pendapat Komisi VII DPR RI dengan Dirjen Minerba tanggal 13 Oktober 2015. _x000a_ 1 (satu) bundel copy dilegalisir Laporan Singkat Rapat Dengar Pendapat Komisi VII DPR RI dengan Kepala SKK Migas dan Dirut PT Pertamina (Persero) tanggal 19 Oktober 2015. _x000a_ 1 (Satu) bundel fotocopy dokumen &quot;Laporan singkat Rapat Kerja Komisi VII DPR RI dengan Menteri Energi dan Sumber Daya Mineral RI tanggal 19 Oktober 2015. _x000a_ 1 (satu) bundel (124 halaman) copy dilelgalisir Risalah Rapat Kerja Komisi VII DPR RI dengan Menteri ESDM tanggal 30 Maret 2015 _x000a_ 1 (satu) bundel (67 halaman) copy dilegalisir Risalah Rapat Kerja Komisi VII DPR RI dengan Menteri ESDM tanggal 8 April 2015 _x000a_ 1 (bundel) copy dilegalisir dokumen dengan tulisan tangan Risalah Rapat tanggal 8 April 2015 khusus : Pembicaraan Ibu Dewi. _x000a_ 1 (satu) bundel copy Jawaban Pertanyaan Anggota Komisi VII DPR RI pada Rapat Kerja Menteri ESDM dengan Komisi VII DPR RI tanggal 8 April 2015 perihal Pelaksanaan Fungsi Pengawasan “perkembangan Isu-Isu Strategis”. _x000a_ 1 (satu) bundel (108 halaman) copy dilegalisir Risalah Rapat Dengar Pendapat Komisi VII DPR RI dengan Direktur Utama PT. PLN Persero tanggal 13 April 2015. _x000a_ 1 (satu) bundel (54 halaman) copy dilegalisir Risalah Rapat Kerja Komisi VII DPR RI dengan Menteri ESDM tanggal 26 Agustus 2015 _x000a_ 1 (satu) bundel copy dilegalisir Risalah Rapat Kerja Komisi VII DPR RI dengan Menteri ESDM tanggal 7 Oktober 2015. _x000a_ 1 (satu) bundel copy dilegalisir Risalah Rapat Dengar Pendapat Komisi VII DPR RI dengan Dirjen EBTKE dan Dirjen Ketenagalistrikan KESDM RI tanggal 12 Oktober 2015. _x000a_ 1 (satu) bundel copy dilegalisir Risalah Rapat Dengar Pendapat Komisi VII DPR RI dengan Dirjen Minerba KESDM tanggal 13 Oktober 2015. _x000a_ 1 (satu) bundel copy dilegalisir Risalah Rapat Dengar Pendapat Komisi VII DPR RI dengan Dirjen Migas KESDM, Kepala BPH Migas, Kepala SKK Migas dan Dirut PT Pertamina (Persero) tanggal 13 Oktober 2015. _x000a_ 1 (satu) bundel copy dilegalisir Risalah Rapat Kerja Komisi VII DPR RI dengan Menteri ESDM RI tanggal 19 Oktober 2015. _x000a_ 1 (satu) bundel 30 halaman) copy dilegalisir Risalah Rapat Kerja Komisi VII DPR RI dengan Menteri ESDM tanggal 19 Oktober 2015 _x000a_ 1 (satu) lembar print out Matriks Pembangunan PLTS Terpusat Tahun Anggaran 2015 _x000a_ 1 (satu) bundel yang terdiri atas 3 lembar copy Daftar Kabupaten Penerima DAK 2015 Energi Pedesaan _x000a_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_x000a_ 1 (satu) bundel print out berwarna slide Rapat Kerja Menteri ESDM dengan komisi VII DPR RI dengan pokok bahasan “Pelaksanaan Fungsi Anggaran” dengan agenda Sinkronisasi RKA-K/L TA 2016 dan lain lain, yang dilaksanakan di Jakarta tanggal 19 Oktober 2015. _x000a_ 1 (satu) bundel dokumen berlegalisir basar Formulir 2 Rencana Kerja Kementerian/Lembaga (Renja-KL) Tahun Anggaran 2016 Kementerian Energi dan Sumber Daya Mineral. _x000a_ 1 (satu) bundel dokumen berlegalisir basar Rincian Kertas Kerja RKAKL Ditjen EBTKE TA 2016 Edisi IV_Pasca Raker, Unit Kerja : Direktorat Jenderal Energi Baru, Terbarukan dan Konservasi Energi, Kementerian Energi dan Sumber Daya Mineral. _x000a_ 1 (satu) lembar print out jadwal kegiatan Hj. Dewie Yasin Limpo , S.E (A-560) pada tanggal 26 Agustus 2015 dan 29 Agustus 2015. _x000a_ 1 (satu) lembar print out jadwal kegiatan Hj. Dewie Yasin Limpo , S.E (A-560) pada tanggal 15 September 2015, 16 September 2015 dan 19 September 2015. _x000a_ 1 (satu) lembar print out jadwal kegiatan Hj. Dewie Yasin Limpo , S.E (A-560) pada tanggal 12 September 2015, 15 September 2015 dan 19 September 2015. _x000a_ 1 (satu) lembar print out jadwal kegiatan Hj. Dewie Yasin Limpo , S.E (A-560) pada tanggal 5 Oktober 2015, 5-8 Oktober 2015, 6 Oktober 2015, 7 Oktober 2015, 12 Oktober 2015. _x000a_ 1 (satu) lembar print out jadwal kegiatan Hj. Dewie Yasin Limpo , S.E (A-560) pada tanggal 12 Oktober 2015, 13 Oktober 2015, 15 Oktober 2015, 19 Oktober 2015 dan  20 Oktober 2015. _x000a_ 2 (dua) lembar print out jadwal kegiatan Hj. Dewie Yasin Limpo , S.E (A-560) pada tanggal 20 Oktober 2015, 21-22 Oktober 2015, 25 Oktober 2015, 28-29 Oktober 2015 dan  15 November 2015. _x000a_ 1 (satu) buah buku Peraturan Dewan Perwakilan Rakyat Republik Indonesia Tentang Tata Tertib diterbitkan oleh Sekretariat Jenderal DPR RI 2014 _x000a_ 1 (satu) buah buku Peraturan Dewan Perwakilan Rakyat Republik Indonesia Nomor 3 Tahun 2015 Tentang Perubahan Atas Peraturan Dewan Perwakilan Rakyat Republik Indonesia Nomor 1 Tahun 2014 Tentang Tata Tertib. _x000a_ 1 (satu) Bundel print out Peraturan Dewan Perwakilan Rakyat Republik Indonesia Nomor 1 Tahun 2015 Tentang Kode Etik Dewan Perwakilan Rakyat Republik Indonesia. _x000a_ 1 (satu) bundel copy surat Kementerian Energi dan Sumber Daya Mineral (ESDM) Republik Indonesia Dinas Energi dan Sumber Daya Mineral (ESDM) Kabupaten Deiyai dengan nomor surat 900/08/DESDM/DY/2015 tertanggal 12 April 2015 berikut lampirannya. _x000a_ 1 (satu) bundel copy Laporan Pelaksanaan Survey, dan pendataan potensi pengembangan PLTD dan PLTMH Kabupaten Deiyai tahun 2015. _x000a_ 2 (dua) lembar copy Surat Nomor : 995/04/DEA.01/2015 tanggal 12 Agustus 2015, perihal Tanggapan Laporan Hasil Survey Awal PLTD dan PLTMH di Kabupaten Deiyai. _x000a_ 3 (tiga) lembar dokumen berlegalisir formulir penyelesaian surat masuk Kementerian ESDM – Dirjen EBTKE, No Agenda : 5381/16/DJE/2015 tanggal 14 September 2015. _x000a_ 2 (dua) lembar copy Surat Nomor : 1229/05/DEA.01/2015 tanggal 19 Oktober 2015, perihal Tanggapan Atas Usulan Pembangunan Fisik Energi Baru dan Energi Terbarukan. _x000a_ 2 lembar print out Laporan Check Kendaraan No. Plat : 1654 BIE, 3 DYL, 1156 UOJ periode 15/10/2015 - 21/10/2015 PIM 1 dan PIM. _x000a_ 1 (satu) lembar Struk pembayaran De Luca Plaza Senayan tanggal 19/10/2015 dengan Total Rp791,340,-2. _x000a_ 1 (satu) lembar Struk Paperclip Mal Kelapa gading 5 tanggal 20-10-2015 Jam 13:10:19. _x000a_ 1 (satu) lembar Struk Victoria Cafe Mall PIM 2, tanggal 18 Oktober 2015. _x000a_ 1 buah cek BRI nomor CFN542807 senilai Rp700.000.000,- _x000a_ 1 (satu) bundel buku cek Bank Papua seri no.CC718751 s.d CC718775 atas nama PT Abdi Bumi Cendrawasih Cab. Wagete. No rek.911.21.20.01.00062-5. _x000a_ 1 (satu) buah Buku Tabungan BRI atas nama Setiady Jusuf ST No.rek: 0687-01-014347-50-5 _x000a_ 1 (satu) buah Buku Tabungan BRI atas nama Setiady Jusuf ST No.rek: 0687-01-000299-56-6. _x000a_ 1 (satu) buah Buku Tabungan Mandiri atas nama Shirley Fransisca Duma No.rek: 154-00-3008899-5. _x000a_ 1 (satu) lembar Electronic Tiket Garuda Indoensia Jayapura-Jakarta tgl. 11 Oct a.n. Adii/Irenius Mr. _x000a_ 1 (satu) lembar Electronic Tiket Garuda Indoensia Tembagapura-Jayapura tgl. 04 Oct a.n. Adii/Irenius Mr. _x000a_ 1 (satu) buah Buku Tabungan Simanja Bank Papua, No. Rekening: 901-23.30.02.05211.6 (9010201052116) a.n. Drs. Irenius Adii MT, Saldo terakhir tanggal 09/09/15 Rp. 2.580.242. _x000a_ 1 (satu) bundel Rekening Koran Bank Mandiri No. Rekening: 154-00-0763297-3 a.n. Drs. Irenius Adii M.T. Periode: 1/04/10 s/d 10/01/11. _x000a_ 2 (dua) lembar kertas yang berisikan catatan tulis tangan yang salah satunya menyebutkan kata “Deayei Papua” _x000a_ 1 (satu) lembar copy dilegalisir dokumen Surat Pernyataan tulisan tangan tanggal 5 Oktober 2015 bermaterai dan ditandatangan oleh Bapak MULYADI. _x000a_ 1 (satu) lembar copy dilegalisir Slip Transaksi PENITI tanggal 19/10/15, Mata Uang/Currency : SGD Dollar Singapore; Jumlah/Amount : 86,000.00 dengan tulisan tangan “Antar ke : GD. KIRANA BARAT F4/9”. _x000a_ 1 (satu) lembar copy dilegalisir Slip Transaksi PENITI tanggal 05/10/15, Mata Uang/Currency : SGD Dollar Singapore; Jumlah/Amount : 146,700.00 dengan tulisan tangan “KTP+Surat Keterangan menyusul”. _x000a_ 1 (satu) lembar copy KTP Provinsi Sulawesi Selatan Kota Makassar NIK : 737103270582001; Nama : MULIADI JUSUF; Tempat/Tgl. Lahir : Ujung Pandang, 27-05-1982. _x000a_ 2 (dua) lembar print out Mutasi Transaksi Bank Mandiri Nomor Rekening : 1650010016500-PENITI VALASINDO tertanggal 05 Oktober 2015 Pukul 10:12:18 hingga Pukul 14:18:09 dan Tanggal 19 Oktober 2015 Pukul 10:03:57 hingga Pukul 14:34:19. _x000a_ 1 (satu) buah buku dengan cover bertuliskan OFFICE Happy Every Day A5 yang berisi catatan tulisan tangan salah satunya? No. Rek. 901.18-90.010.9522.3 Hendrikus Youw”. _x000a_ 1 (satu) buah buku bertuliskan &quot;notebook&quot; dengan cover warna hitam coklat. _x000a_ 1 (satu) buah Stempel Dinas Energi dan Sumberdaya Mineral, Pemerintah Kabupaten Deiyai _x000a_ 1 (satu) buah Stempel Bupati Deiyai. _x000a_ 2 (dua) bundel dokumen Pemerintah Kabupaten Deiyai Nomor: 900/ /DESDM/DY/ 2015, tanggal 12 Mei 2015, Perihal: Rincian Anggaran APBN dan APBN-P TA 2016 s.d 2018. _x000a_ 1 (satu) bundel dokumen Pemerintah Kabupaten Deiyai Dinas Energi dan Sumber Daya mineral Nomor: 900/52/DESDM/DY/2015, Perihal: Usulan Program dan kegiatan TA 2016. _x000a_ 1 (satu) bundel Surat Pengantar Nomor: 900/…../DY/SET/2015 Tanggal 25 Juni 2015 ditujukan kepada Menteri Dalam Negeri c.q. Direktur Bina Pembangunan Daerah, uraian: Inventarisasi Data Prasarana Kantor Pemerintah Daerah kabupaten Deiyai. _x000a_ 1 (satu) lembar Surat Pengantar Bupati Deiyai (tanpa nomor) tanggal 27 Juni 2015 ditujukan kepada Menteri Energi dan Sumber daya Mineral RI c.q. Dirjen EBTKE uraian: Survey Energi baru dan Energi Terbarukan PLTMA di Kabupaten Deiyai. _x000a_ 1 (satu) bundel Surat Nomor: 900/59/SETDA-DY/2015 tanggal 3 Juli 2015 Perihal: Usulan Rencana Kegiatan APBN T.A. 2016. dengan total dana usulan program sebesar Rp 256.000.000.000,- _x000a_ 1 (satu) bundel Surat Nomor: 900/59/SETDA-DY/2015 tanggal 3 Juli 2015 Perihal: Usulan Rencana Kegiatan Sumber Dana DAK, TP, APBN, APBN-P T.A. 2016. dengan total Jumlah Dana Alokasi Khusus (DAK) Rp 150.000.000.000,- _x000a_ 1 (satu) bundel Surat Nomor: 900/59/SETDA-DY/2015 tanggal 3 Juli 2015 Perihal: Usulan Rencana Kegiatan Sumber Dana Alokasi Khusus (DAK) T.A. 2016. dengan total Jumlah Dana Alokasi Khusus (DAK) Rp 150.000.000.000,- _x000a_ 1 (satu) bundel Surat Nomor: 900/59/SETDA-DY/2015 tanggal 3 Juli 2015 Perihal: Usulan Rencana Kegiatan Sumber Dana Dekon, TP, APBN dan APBN-P T.A. 2016. dengan total Jumlah Total Dekon, TP, APBN dan APBN-P Rp 555.000.000.000,- _x000a_ 1 (satu) lembar Surat Pengantar  Bupati Deiyai No.      SET/DY/2015 tanggal 24 Agustus 2011 ditujukan kepada Menteri Energi dan Sumber Daya Mineral RI, uraian: Permohonan Bantuan Dana Untuk Pembangunan Jaringan Listrik Kota Waghete di Kabupaten Deiyai _x000a_ 1 (satu) lembar Surat Nomor: 100/111/SET/IX/2015 Tanggal 10 September 2015 Perihal: Pernyataan Kesanggupan Penyediaan Lahan untuk Pelaksanaan Fisik Energi Baru dan Terbarukan dari Bupati Deiyai yang ditujukan kepada Menteri ESDM RI cq. Dirjen EBTKE, dan sebuah amplop tertulis &quot;kepada Yth. Bpk Ketua Komisi VII DPR-RI, Senayan di Jakarta. _x000a_ 1 (satu) lembar Surat Nomor: 100/112/SET/IX/2015 Tanggal 10 September 2015 Perihal: Pernyataan Sanggup Menerima Pekerjaan Fisik Energi baru dan Terbarukan dari Bupati Deiyai yang ditujukan kepada Menteri ESDM RI cq. Dirjen EBTKE, dan sebuah amplop tertulis &quot;kepada Yth. Bpk Ketua Komisi VII DPR-RI, Senayan di Jakarta. _x000a_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_x000a_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_x000a_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_x000a_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_x000a_ 1 (satu) lembar copy dokumen Surat dari Bupati Deiyai kepada Menteri ESDM tanpa nomor tanggal 23 Februari 2015, Perihal : Usulan Bantuan Dana Pembangunan Ketenagalistrikan di Kabupaten Deyai Tahun 2015 _x000a_ 1 (satu) lembar dokumen copy Nota Dinas Nomor : 031/REN.08.01/WP2B/2015 tanggal 21 April 2015 Perihal : Survey Rencana Pembangunan Jardis di Kabupaten Deiyai yang ditandatangani Robert Sitorus. _x000a_ 1 (satu) bundel dokumen copy dilegalisir Keputusan Bupati Deiyai Nomor 821.2-006 beserta lampirannya tertangal 24 Maret 2014, Surat Pernyataan Pelantikan Nomor 821.2-006 tertanggal 24 Maret 2014 dan Naskah Pelantikan tertanggal 24 Maret 2014 _x000a_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_x000a_ 1 (satu) bundel print out warna Laporan Hasil Survey Rencana Pembangunan Jaringan Distribusi dan PLTMH di Kabupaten Deiyai _x000a_ _x000a_ Barang Bukti Elektronik _x000a_ _x000a_ 1 (satu) buah Handphone dengan Merk : Samsung, tipe : GT-S5610, Imei : 358173/04/132065/9, S/N : PREBA44932V, warna hitam yang didalamnya terdapat Sim Card Telkomsel No. ICCID : 0030 0000 0057 4541 dan Micro SD V-Gen 2 GB. _x000a_ 1 (satu) buah Handphone dengan Merk: samsung, tipe: SM-N910H, Imei: 356001060275227/01, S/N: RF1FB021B9Y, Warna Hitam yang didalamnya terdapat Sim Card Telkomsel, Micro SD Sandisk 16 GB dan soft case samsung berwarna salem muda. _x000a_ 1 (satu) buah Handphone dengan Merk: Accessgo, tipe: A4E, Imei 1: 866435011272581, Imei 2: 866435011377588, S/N: A4E40808018758, Warna Hitam yang didalamnya terdapat Sim Card 1 Indosat No. ICCID: 6201 0000 0814 45574, Sim Card 2 XL No. ICCID: 8962 1167 3009 4588 22 dan tanpa Micro SD. _x000a_ 1 (satu) buah FLASHDISC warna merah hitam merk Sandisk yang berisikan data rekaman CCTV untuk hari Minggu Tanggal 18 Oktober 2015 pukul 15.30 s.d. 18.00 Wib dengan lokasi Restoran Bebek Tepi Sawah Pondok Indah Mall. _x000a_ 1 (satu) buah Handphone dengan Merk: samsung, tipe: SM-G900H, Imei: 352957/06/166549/8, S/N: RF1F51NA2CL, Warna Gold yang didalamnya terdapat Sim Card Telkomsel No ICCID: 0020 0000 1154 8098 dan  Micro SD Samsung 32 GB _x000a_ 1 (satu) buah Handphone dengan Merk: Nokia, tipe: E90, Imei: 353660012798090, Warna Hitam yang didalamnya terdapat Sim Card Telkomsel No ICCID: 6210 0843 7236 7777, Micro SD HC 8 GB dan sarung kulit hitam Iraco. _x000a_ 1 (satu) buah Handphone dengan Merk: Nokia, Model: 103, tipe: RM-647, Imei: 356351/05/328368/2, Warna Ungu-orange yang didalamnya terdapat Sim Card Telkomsel. _x000a_ 1 (satu) buah Handphone dengan Merk: Nokia, Model: 1280, tipe: RM-647, Imei: 354862/04/185176/2, Warna hitam yang didalamnya terdapat Sim Card Telkomsel No.ICCID: 0020 0000 1154 8147. _x000a_ 1 (satu) buah Handphone dengan Merk: Nokia, tipe: E90, Imei: 353659012926123, Warna Hitam yang didalamnya terdapat Sim Card Telkomsel No ICCID: 6210 0843 7236 7777, Micro SD HC 8 GB dan sarung kulit hitam Iraco. _x000a_ 1 (satu) buah Handphone dengan Merk: Nokia, Model: RM-1011, tipe: RM-1011, Imei 1: 353666/06/366990/8, Imei 2: 353666/06/366991/6, Warna hijau yang didalamnya terdapat Sim Card Telkomsel No.ICCID: 0020 0000 1154 8150 dan softcase hijau. _x000a_ 1 (satu) buah laptop merek Acer, warna hitam, Model Name: Z1401-C7T0, S/N: NXMT1SM003516000D64P00, SNID: 516000214425 beserta charger. _x000a_ 1 (satu) buah laptop merek Acer, warna abu-abu (silver), S/N: NXMRLSM00150206ABD7600, SNID: 50202732576 beserta charger _x000a_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_x000a_ 1 (satu) buah classic phone; merk: Samsung; model: GT-E1205Y; IMEI: 352505/06/238289/2; warna: hitam; di dalamnya terdapat batterai dengan S/N: BD2F416DS/1-B; kartu telepon selular ukuran standar, provider telkomsel, dengan tulisan: 6210 1241 2962 0185. _x000a_ 1 (satu) buah iPAD, model: A1599, FCC ID: BCGA1599, Serial: DLXNDXPYG5V3 dengan cover plastik warna merah bergambar karakter minion, casing belakang dilapisi sticker AIR MAIL merk Garskin. _x000a_ 1 (satu) buah Handphone merk Blackberry 9550, Sim Card provider MATRIX, Nomor: 89620100000794850428, Phone Number: 081514000518, IMEI: 980072.00.115206.8, PIN: 3221623C, tanpa kartu memori. _x000a_ 1 (satu) Buah Handphone merk MI, model HM NOTE 1LTE, IMEI: 866401027777526, SN: 847820929999 200, tulisan sticker di baterai: 089761 46989, kartu memori merk SanDisk, kapasitas: 4GB, no kartu 3: 8962 9500 0959 6528 _x000a_ 1 (satu) Buah Handphone merk SAMSUNG model: SCH-E189, MEID: A0000030B7CB1A, no kartu ESIA: 8906 2990 1055 6492 345 warna hitam abu-abu. _x000a_ 1 Buah Handphone Blackberry Bold Casing warna putih, memory card Micro"/>
    <s v="Rabu, 29 Jun. 2016"/>
    <s v="Selasa, 29 Mar. 2016"/>
    <s v="JHON HALASAN BUTAR BUTAR"/>
    <s v="YOHANES PRIYANA"/>
    <s v="BASLIN SINAGA"/>
    <s v="SIGIT HERMAN BINAJI"/>
    <s v="TITI SANSIWI"/>
    <s v="KARIR"/>
    <s v="KARIR"/>
    <s v="KARIR"/>
    <s v="ADHOC"/>
    <s v="ADHOC"/>
    <x v="1"/>
    <n v="3"/>
    <x v="0"/>
    <n v="0.4"/>
    <n v="0"/>
    <s v="FITROH R. "/>
    <m/>
    <m/>
    <m/>
    <m/>
    <m/>
    <m/>
    <m/>
    <m/>
    <m/>
    <m/>
    <m/>
    <n v="1"/>
    <s v="AGUS WAWAN"/>
    <s v="AGUS WIDODO"/>
    <m/>
    <n v="2"/>
    <x v="0"/>
  </r>
  <r>
    <s v="1/Pid.Sus-TPK/2017/PN Pn.Jkt.Pst"/>
    <n v="2"/>
    <n v="100000000"/>
    <n v="0.25"/>
    <n v="3780000000"/>
    <n v="2"/>
    <s v="DASTUA GULTOM"/>
    <d v="2017-01-04T00:00:00"/>
    <x v="7"/>
    <s v="Pengiriman Berkas PK"/>
    <n v="140"/>
    <s v="PRIMAIR : _x000a_ Pasal 2 ayat (1) jo Pasal 18 UU No.31/1999 jo UU No.20/2001 jo Pasal 55 ayat (1) ke-1 KUHP. _x000a_   _x000a_ SUBSIDAIR : _x000a_ Pasal 3 jo Pasal 18 UU No.31/1999 jo UU No.20/2001 jo Pasal 55 ayat (1) ke-1 KUHP."/>
    <n v="1"/>
    <s v="M E N G A D I L I: _x000a_ _x000a_ Menyatakan  Terdakwa DASTUA GULTOM   tidak terbukti secara sah dan meyakinkan bersalah melakukan tindak pidana pidana “ SECARA BERSAMA-SAMA MELAKUKAN  KORUPSI“  sebagaimana dalam dakwaan Primair  Penuntut  Umum; _x000a_ Membebaskan Terdakwa oleh karena itu dari dakwaan Primair Tersebut; _x000a_ Menyatakan  Terdakwa DASTUA GULTOM   telah terbukti secara sah dan meyakinkan bersalah melakukan tindak pidana pidana “ SECARA BERSAMA-SAMA MELAKUKAN  KORUPSI“  sebagaimana dalam dakwaan Subsidair   Penuntut  Umum ; _x000a_ Menjatuhkan pidana kepada Terdakwa dengan pidana penjara selama  2 (dua) tahun  dan denda  sebesar Rp.100.000.000; (seratus juta rupiah )  dengan ketentuan apabila denda tersebut tidak dibayar akan diganti dengan pidana kurungan selama  3 (tiga)  bulan  ; ------------------ _x000a_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_x000a_ Menetapkan masa  penahanan Terdakwa dikurangkan seluruhnya dari pidana yang dijatuhkan ; _x000a_ Memerintahkan Terdakwa tetap berada dalam tahanan ; -------------- _x000a_ Menetapkan barang bukti berupa : 1 sampai 67     Tetap dilampirkan dalam berkas perkara Terdakwa _x000a_ Membebani  Terdakwa untuk membayar biaya perkara  sebesar Rp. 5.000.- (lima ribu rupiah) _x000a_"/>
    <s v="Kamis, 22 Jun. 2017"/>
    <s v="Rabu, 24 Mei 2017"/>
    <s v="sahlan efendi"/>
    <s v="FAHZAL HENDRI"/>
    <s v="SUKARTONO."/>
    <m/>
    <m/>
    <s v="KARIR"/>
    <s v="KARIR"/>
    <s v="ADHOC"/>
    <s v=""/>
    <s v=""/>
    <x v="0"/>
    <n v="2"/>
    <x v="1"/>
    <n v="0.33333333333333331"/>
    <n v="0"/>
    <s v="FATONI HATAM"/>
    <m/>
    <m/>
    <m/>
    <m/>
    <m/>
    <m/>
    <m/>
    <m/>
    <m/>
    <m/>
    <m/>
    <n v="1"/>
    <s v="RUSTIANI, SH"/>
    <m/>
    <m/>
    <n v="1"/>
    <x v="0"/>
  </r>
  <r>
    <s v="1/Pid.Sus-TPK/2018/PN Jkt.Pst"/>
    <n v="4"/>
    <n v="200000000"/>
    <n v="8.3333333333333301E-2"/>
    <n v="0"/>
    <n v="0"/>
    <s v="TARMIZI, SH., MH"/>
    <d v="2018-01-03T00:00:00"/>
    <x v="8"/>
    <s v="Pengiriman Berkas PK"/>
    <n v="68"/>
    <s v="PERTAMA : _x000a_ Pasal 12 ayat (1) huruf a UU No.31/1999 jo UU No.20/2001 jo Pasal 64 ayat (1) KUHP. _x000a_   _x000a_ ATAU _x000a_ KEDUA : _x000a_ Pasal 11 huruf a UU No.31/1999 jo UU No.20/2001 jo Pasal 64 ayat (1) KUHP."/>
    <n v="1"/>
    <s v="M E N G A D I L I :                                          _x000a_ _x000a_ Menyatakan Terdakwa Tarmizi, SH.MH., tersebut diatas, terbukti secara sah dan meyakinkan bersalah melakukan tindak pidana korupsi secara berlanjut. _x000a_ Menjatuhkan pidana kepada Terdakwa oleh karena itu dengan pidana penjara selama 4 (empat) tahun dan Pidana denda sejumlah Rp.200.000.000 (dua ratus juta rupiah) dengan ketentuan apabila denda tersebut tidak dibayar diganti dengan pidana kurungan selama 1 (satu) bulan. _x000a_ Menetapkan masa penangkapan dan penahanan yang telah dijalani Terdakwa dikurangkan seluruhnya dari pidana yang dijatuhkan. _x000a_ Menetapkan Terdakwa tetap dalam tahanan. _x000a_ Menetapkan barang bukti : _x000a_ _x000a_ _x000a_ 1 (satu) buah foto copy warna KTP atas nama TARMIZI, S.H., M.H. dengan NIK 3276101410810003;  (BB No.1) _x000a_ 1 (Satu) bundel fotokopi Surat Kuasa No. 077/WNLP-EJFS/IX/2016 tanggal 29 September 2016 berikut dengan 1 (satu) bundel fotokopi Surat Kuasa Substitusi No. 002/WNLP-EJFS/II/2017 tanggal 07 Februari 2017.  (BB No.11) _x000a_ 1 (satu) lembar copy dokumen Surat Kuasa Khusus No. 242/SK/CWO/X/2016 tanggal 19 Oktober 2016;  (BB No.12) _x000a_ 1 (satu) bundel copy dokumen Perjanjian Layanan Jasa Hukum tanggal 19 Oktober 2016 antara CENDY D HANDAYANI WENAS SH., MH dengan IR YUNUS NAFIK dan Tanda Terima Pembayaran No. 07.1.19/TT-P/CW/X/2016 tanggal 19 Oktober 2016;  (BB No.13) _x000a_ 1 (satu) bundel fotokopi Perjanjian Layanan Jasa Hukum Cendy Wenas, Oegroseno &amp; Partners  dengan PT. Aqua Marine Divindo Inspection tanggal 19 Oktober 2016, beserta: _x000a_ _x000a_ _x000a_ 1 (satu) bundel fotokopi SURAT KUASA KHUSUS Cendy Wenas, Oegroseno &amp; Partners No. 242/SK/CWO/X/2016 tanggal 19 Oktober 2016. _x000a_ 1 (satu) bundel fotokopi Surat dengan kop Cendy Wenas, Oegroseno &amp; Partners  No. 04.3.25/UH/CWO/X/16 tanggal 25 Oktober 2016, kepada Mr. K. K. KOH, Chief Executive Officer Eastern Jason Fabrication Services, Pte.Ltd. perihal Undangan Hukum. _x000a_ 1 (satu) bundel fotokopi Surat dengan kop WNLP Conselors-at-Law No. 084/Fil-1602/ris tanggal 08 November 2016, perihal: Tanggapan atas Undangan Hukum. _x000a_ 1 (satu) bundel fotokopi Surat dengan kop PT Aquamarine Divindo Inspection, No. 209-A/AMDI-LEG/XI/2016 tanggal 14 November 2016, kepada Direktur Tindak Pidana Ekonomi dan Khusus POLRI, hal: Pengaduan Dugaan Pasal 266 KUHP. _x000a_ 1 (satu) bundel fotokopi dengan lembar pertama tertulis Sertifikat Klasifikasi Sementara Instalasi Lepas Pantai No. 0030-SB/AI.S/2015 yang dikeluarkan oleh Biro Klasifikasi Indonesia dan ditandatangani Kepala Cabang Utama Klas Surabaya; _x000a_ _x000a_ (BB No.14) _x000a_ _x000a_ 1 (satu) lembar copy legalisir Penetapan penunjukan Majelis Hakim untuk perkara perdata Nomor 688/Pdt.G/2016/PN. Jkt.Sel tanggal 5 Oktober 2016;  (BB No.27) _x000a_ 2 (dua) lembar copy legalisir Penetapan penunjukan Majelis Hakim untuk perkara perdata Nomor 688/Pdt.G/2016/PN. Jkt.Sel tanggal 23 Januari 2017;  (BB No.28) _x000a_ 1 (satu) lembar copy legalisir Penunjukan Panitera Pengganti untuk perkara perdata Nomor 688/Pdt.G/2016/PN. Jkt.Sel tanggal 5 Oktober 2016;           _x000a_ _x000a_ (BB No.29) _x000a_ _x000a_ 1 (satu) lembar copy Register Induk Perkara Perdata Gugatan PN yang sudah dilegalisir untuk perkara Nomor 688/Pdt.G/2016/PN. Jkt.Sel.  (BB No.30) _x000a_ 1 (satu) lembar copy legalisir  Jadwal Sidang perkara perdata Nomor 688/Pdt.G/2016/PN.Jkt.Sel yang diambil dari Sistem Informasi Penelusuran Perkara PN Jakarta Selatan;  (BB No.31) _x000a_ 1 (satu) bundel copy dokumen RELAAS-PANGGILAN Nomor : 688/Pdt.G/ 2016/PN.Jkt.Sel dimana pada lembarannya terdapat tulisan tangan dengan tinta merah dan biru.  (BB No.43) _x000a_ 1 (satu) bundel copy dokumen Putusan Nomor : 688/Pdt.G/2016/PN.Jkt.Sel, tanggal 9 Agustus 2017 yang ditanda tangan Hakim Ketua DJOKO INDIARTO, SH., MH;  (BB No.52) _x000a_ 1 (satu) bundel copy Salinan Putusan yang dilegalisir sesuai aslinya Nomor : 688/Pdt.G/2016/PN. Jkt.Sel. tanggal 21 Agustus 2017;  (BB No.54) _x000a_ 3 (tiga) lembar potongan tiket Lion Air yang masing-masing bertanggal 16 Aug 2017 dan 21 Aug 2017 dari Surabaya-Jakarta dan tanggal 14 Aug 2107 dari Surabaya- Banjarmasin.  (BB No.55) _x000a_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_x000a_ _x000a_ _x000a_ KPK 9a693e26d987ffda1585a14f0a86a7ac730d0c9f; _x000a_ DUA 804283e2f5733e8396f029e3d2581e4e9afad507; _x000a_ 2017AUG21083000_CH10_0.avi c0aceb538a8bd71d2536649e56c8ec7e265a27bc; _x000a_ 2017AUG21083000_CH4_0.avi 1b79547b18793e52822430facb883213f881a9b2; _x000a_ 2017AUG21083000_CH4_0.part1.avi 7db8781c6b42ea316875cfa4cfc712777e353c2a; _x000a_ 2017AUG21083000_CH4_0.part2.avi   fe269b8ec85097a818d899fd6d1daa54c2f56671; _x000a_ 2017AUG21083000_CH5_0.avi   7f0eebe922691e62a92111b97d237aed1d03effe; _x000a_ 2017AUG21083000_CH5_0.part1.avi  dbc53abeb83da3a205d147d5f343aeb661b99318; _x000a_ LOBI DALAM 1.srt a037498a6a565c5364a474a2a74c937ebd07a9ea; _x000a_ LOBI DALAM 2.srt  a4f9c5b5cda1be3d8f824797d7218f12ec9c0855; _x000a_ PINTU MASUK 1.srt  1e879645622cb069f5890b2d5590e0cb38ac6852; _x000a_ PINTU MASUK 2.srt   2177c7f3f6337f68fd0b8ba88ad41190a84f0b5b; _x000a_ PINTU MASUK 3.srt   1accfeff036d54ca601cb3f5686eddcbac673109; _x000a_ SanDiskSecureAccessV3_win.exe   d3884eb0dc48f80cb840f4969041740292d420fc; _x000a_ SanDisk SecureAccess   a3ff2610a304349f8ec5a1added9110c52270778; _x000a_ DownloadForMac_SanDiskSecureAccessV3.0.pdf   84abedaa7f556f56266064c110bc8a0df5cdb168; _x000a_ SanDisk_SecureAccessV3.0_QSG.pdf   6961a8387ebc1d054fd82f4f02114d3e90611acc; _x000a_ EMPAT   ed66a25a750285ba88aded33f9496a5636dfe88e; _x000a_ 2017AUG21083000_CH10_0.avi   608f1d9cb40b9e3d2451a029a2ba8b4a015a8ad9; _x000a_ 2017AUG21083000_CH10_0.srt   9ce21f63f88dcd9496e3ba49f2319d89f9c5b118; _x000a_ 2017AUG21083000_CH10_1.srt   4bb983b54344387bcb6e3793a5b813d56d02100d; _x000a_ 2017AUG21083000_CH10_2.avi   64a4d050a839ce0ca5d39ae3ca8e786c8ff92e32; _x000a_ 2017AUG21083000_CH10_2.srt    4bb983b54344387bcb6e3793a5b813d56d02100d; _x000a_ 2017AUG21083000_CH13_0.avi   0f2c7efe5b9dbcd617ba47927f9f54b2c8a26772; _x000a_ 2017AUG21083000_CH13_1.avi   34b70559258cc6e15d97c0fee063750bb8dfecfe; _x000a_ 2017AUG21083000_CH13_1.srt    8979cc4e404bcf26aee537d7d2fb29b6d5a7fef7 _x000a_ 2017AUG21083000_CH13_2.avi   34b70559258cc6e15d97c0fee063750bb8dfecfe; _x000a_ 2017AUG21083000_CH13_2.srt   8979cc4e404bcf26aee537d7d2fb29b6d5a7fef7; _x000a_ 2017AUG21083000_CH14_0.avi  fac4e097275239acd04d490e07529cb0c88218fa; _x000a_ 2017AUG21083000_CH14_0.srt   beed9f2d1af0e777995d666deaae046ffe8a1456; _x000a_ 2017AUG21083000_CH14_1.avi   61ac83b4f2c892019529ea8f25cf17621e5d0bff; _x000a_ 2017AUG21083000_CH14_1.srt   e82812435e923a5c06629afec576b71bc3eb5310; _x000a_ 2017AUG21083000_CH14_2.avi   8b11d5ad8fd8d98c6f7f6194efe914d08cfc0836; _x000a_ 2017AUG21083000_CH14_2.srt   08c68075f3b3ac0899b870c06131edb1dab1a050; _x000a_ 2017AUG21083000_CH14_3.avi  8b11d5ad8fd8d98c6f7f6194efe914d08cfc0836; _x000a_ 2017AUG21083000_CH14_3.srt   8b11d5ad8fd8d98c6f7f6194efe914d08cfc0836; _x000a_ 2017AUG21083000_CH14_4.srt   8b11d5ad8fd8d98c6f7f6194efe914d08cfc0836; _x000a_ 2017AUG21083000_CH3_0.avi   2dc6b4b2e1dfe716439d3a7bffeff38bb7df2b3b; _x000a_ 2017AUG21083000_CH3_1.avi  76e274636e1f7b86dcb76a6fd0727494a16dcf53; _x000a_ 2017AUG21083000_CH3_1.srt  7bab033f0ce63bc7ea163187f10dfb1bce3b5b8f; _x000a_ 2017AUG21083000_CH3_2.avi  76e274636e1f7b86dcb76a6fd0727494a16dcf53; _x000a_ 2017AUG21083000_CH3_2.srt   7bab033f0ce63bc7ea163187f10dfb1bce3b5b8f; _x000a_ POKOK KIRI.srt   61345e2372747eedf9adce8d3a50ab715281b82c; _x000a_ SATU   c8f9e647b28e69351c27e3f890ed1b2678da0fb8; _x000a_ 2017AUG21083000_CH1_0.avi   d86201cb448e659d86282baa1eae5e8cb31d07c1 _x000a_ 2017AUG21083000_CH1_0.part1.avi   8091199f0af8c70713f0f1766c289bc92f6704b7; _x000a_ 2017AUG21083000_CH2_0.avi   caa3fcbe8e72953ad439d98f8506ee0dc06d46dd; _x000a_ 2017AUG21083000_CH2_0.part1.avi   6136f5fcab429ee0c171a1d39ed15ddedc1c6071; _x000a_ 2017AUG21083000_CH3_0.idx   80164139385119d2417660e3cf8ece59f4827d60; _x000a_ 2017AUG21083000_CH3_0.srt  f7fd5d698ebcfea04809627198efd5103eef242e; _x000a_ lobi depan 2.srt   3bda9e4d3b6722309c6aacf56069a5b000f3a307; _x000a_ loby depan 1.srt  abf6a415647746e07bc5ab9cc0b2d60230ea40a0; _x000a_ pintu keluar 1.srt  2e5ba64c220167cd0e70c338103c32dfbefb14d6 _x000a_ pintu keluar 2.srt   813a0db6bef53c18a380839bea2e9be3219ff2db; _x000a_ SanDiskSecureAccessV3_win.exe   d3884eb0dc48f80cb840f4969041740292d420fc; _x000a_ SanDisk SecureAccess   a3ff2610a304349f8ec5a1added9110c52270778; _x000a_ DownloadForMac_SanDiskSecureAccessV3.0.pdf   84abedaa7f556f56266064c110bc8a0df5cdb168; _x000a_ SanDisk_SecureAccessV3.0_QSG.pdf   6961a8387ebc1d054fd82f4f02114d3e90611acc; _x000a_ TIGA   c5ddfb476b70eaddbfa7d44fc7aaf59519433c71; _x000a_ 2017AUG21083000_CH15_0.avi  fcccab526ad5d658024f9c641160ea5cb72b799f; _x000a_ 2017AUG21083000_CH15_0.part1.avi  9c2fc17c25247cedca4d618594d662655ac13751; _x000a_ 2017AUG21083000_CH15_0.part2.avi  a9cd74eec913fa84eb1fae22fc74c3a0954b197d; _x000a_ 2017AUG21083000_CH16_0.avi  cd68dec07d52499e67e7bace7c81ce35db4379e7; _x000a_ 2017AUG21083000_CH16_0.part1.avi  24515b829da70e6e0ecbdd959b9dd97d2bc58d88; _x000a_ PARKIR MOTOR 1.srt  6620097e378b68310ae96625df43fa373653e806; _x000a_ PARKIR MOTOR 2.srt  ab3b340698f04d0b288f62427f27d1416354d8ae; _x000a_ SAMPING KANAN 1.srt  _x000a_ _x000a_ fb19fdf5bff452c78184b4c71a490afbdc784cc2; _x000a_ _x000a_ SAMPING KANAN 2.srt  e71ce0e2cfe50d40ed4c0050fac481b35507e13c; _x000a_ SAMPING KANAN 3.srt 24bded59450e725527f97cbd95bb3c78efcebc4c; _x000a_ SanDiskSecureAccessV3_win.exe   d3884eb0dc48f80cb840f4969041740292d420fc; _x000a_ SanDisk SecureAccess  a3ff2610a304349f8ec5a1added9110c52270778; _x000a_ DownloadForMac_SanDiskSecureAccessV3.0.pdf  84abedaa7f556f56266064c110bc8a0df5cdb168; _x000a_ SanDisk_SecureAccessV3.0_QSG.pdf   6961a8387ebc1d054fd82f4f02114d3e90611acc. _x000a_ _x000a_ (BB No.56) _x000a_ _x000a_ 1 (satu) bundel copy legalisir Keputusan Ketua Mahkamah Agung Republik Indonesia Nomor : 122/KMA/SK/VII/2013 tanggal 23 Juli 2013 Tentang Kode Etik Dan Pedoman Perilaku Panitera Dan Juru Sita;  (BB No.58) _x000a_ 1 (satu) lembar tulisan tangan yang berisi tulisan : 1. DJOKO INDIARTO, SH, M.H; 2. AGUS WIDODO, SH, M.H. ; 3. SUDJARWANTO, SH, M.H.  (BB No.59) _x000a_ 1 (satu) bundel foto copy dokumen yang terdiri dari: _x000a_ _x000a_ _x000a_ Foto copy Cek Bank BNI Cabang Graha Pangeran SBY No. CB851204 nominal Rp. 250.000.000,- dan Cek No. CB851205 nominal Rp. 100.000.000,- atas nama AQUA MARINE DIVINDO INSPECTION PT tanggal 21 Agustus 2017 serta Kartu Tanda Penduduk NIK : 3578100404690003 Nama : AKHMAD ZAINI, SH. _x000a_ print out atas 2 (dua) validasi bank No. Rek : 7775555778 AQUA MARINE DIVINDO INSPECTION tanggal 21/08/2017 dengan tandatangan AKHMAD ZAINI SH. _x000a_ Foto copy Formulir Kiriman Uang Bank BNI tanggal 21-8-2017 dengan Nama Penerima : AKHMAD ZAINI, SH, nominal Rp. 100.000.000,-; Bank Penerima : BCA No. Rek : 1010545834. _x000a_ Foto copy Formulir Kiriman Uang Bank BNI tanggal 21-8-2017 dengan Nama Penerima : AKHMAD ZAINI, SH, nominal Rp. 250.000.000,- ;Bank Penerima : BCA No. Rek : 1010545834. _x000a_ _x000a_ (BB No.61) _x000a_ _x000a_ 1 (satu) bundel fotokopi buku rekening Bank BCA dengan Nomor Rekening 5855022921 dengan nomor buku tercatat 5251261;  (BB No.68) _x000a_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_x000a_ 1 (Satu) Buah FlashDisk merk Toshiba kapasitas 16GB, warna Putih, dengan no di belakangnya: 154115XA581XARH31S;  (BB No.82) _x000a_ 1 (satu) buah DVD-R yang bertuliskan Komisi Pemberantasan Korupsi dengan SN: MAPA23PF12010703 2, yang berisikan file sebagai berikut: _x000a_ _x000a_ _x000a_ SMS_6281331036565_2017-08-15_13-31-57.pdf, Nilai Hash MD5 76f209d7eec19b9daf4db0c6b93d52e6 _x000a_ Voice_call_(incl._VoIP)_54148107_6281331036565_2017-07-15_16-31-09.wav, Nilai Hash MD5 f1ac579af077fac69c13297071c1ab61 _x000a_ Voice_call_(incl._VoIP)_54163606_6281331036565_2017-07-16_08-34-53.wav  Nilai Hash MD5 28458076b79eb00975c9e4177268365f _x000a_ Voice_call_(incl._VoIP)_54182551_6281331036565_2017-07-16_22-57-27.wav, Nilai Hash MD5 f30291e8a217f8d2732019aaf597df23 _x000a_ Voice_call_(incl._VoIP)_55041138_6281331036565_2017-08-10_09-39-25.wav, Nilai Hash MD5 f333371710283a5cbb197acb8324abe0 _x000a_ Voice_call_(incl._VoIP)_55209169_6281331036565_2017-08-15_15-31-56.wav, Nilai Hash MD5 f333371710283a5cbb197acb8324abe0 _x000a_ Voice_call_(incl._VoIP)_55319828_6281331036565_2017-08-19_10-56-39.wav, Nilai Hash MD5 2c064fb049d3e2df77336c04e27affea _x000a_ Voice_call_(incl._VoIP)_55355522_6281331036565_2017-08-20_20-00-23.wav, Nilai hash MD5 bb5c53ebb584fc888d0b5a016bfc110a _x000a_ Voice_call_(incl._VoIP)_55361998_6281331036565_2017-08-21_05-25-58.wav, Nilai Hash MD5 ecbee5434b056d38a19617fa47d84571 _x000a_ Voice_call_(incl._VoIP)_55362048_6281331036565_2017-08-21_05-31-02.wav, Nilai Hash MD5 59ccb7e38311de2611cb579240d8c64d _x000a_ Voice_call_(incl._VoIP)_55366055_6281331036565_2017-08-21_08-35-42.wav, Nilai Hash MD5 33d691cf1c106d02cc877aab2278f89d _x000a_ Voice_call_(incl._VoIP)_55368241_6281331036565_2017-08-21_09-43-36.wav, Nilai Hash MD5 ad6b2101337539deea43f0d12cf6aca1 _x000a_ Voice_call_(incl._VoIP)_55368800_6281331036565_2017-08-21_09-59-25.wav, Nilai Hash MD5 0d2049b50098df2a1f56fb7b592146ea _x000a_ Voice_call_(incl._VoIP)_55369112_6281331036565_2017-08-21_10-07-09.wav, Nilai Hash MD5 efc5bd38786f837e8e0f896db368c730 _x000a_ Voice_call_(incl._VoIP)_55369141_6281331036565_2017-08-21_10-07-50.wav, Nilai Hash MD5 7e7a32c0de3aa6d6b36766edf9bc057c _x000a_ Voice_call_(incl._VoIP)_55369229_6281331036565_2017-08-21_10-10-24.wav, Nilai Hash MD5 0bb07603bb9e59673457820c67c4fd27 _x000a_ Voice_call_(incl._VoIP)_55369341_6281331036565_2017-08-21_10-13-26.wav, Nilai Hash MD5 18e9f0c27487e641a6c30041bf5576e7 _x000a_ Voice_call_(incl._VoIP)_55369433_6281331036565_2017-08-21_10-16-13.wav, Nilai Hash MD5 ebdfa56a6d3a734817e7eb797f0b217b _x000a_ Voice_call_(incl._VoIP)_55369715_6281331036565_2017-08-21_10-24-21.wav, Nilai Hash MD5 dcf7c8864ae383b5cb863096144c25f2 _x000a_ Voice_call_(incl._VoIP)_55370084_6281331036565_2017-08-21_10-33-39.wav, Nilai Hash MD5 aff594a4715aa22d9ce9a55013521802 _x000a_ SMS_6281288026660_2017-08-21_09-32-31.pdf, Nilai Hash MD5 8b7edb57005dc06f56ddb7c237f413fc _x000a_ Voice_call_(incl._VoIP)_53543260_6281288026660_2017-06-22_08-46-06.wav, Nilai Hash MD5 77002ada6c90384f637018cc2404bab0 _x000a_ Voice_call_(incl._VoIP)_53901183_6281288026660_2017-07-07_09-12-20.wav, Nilai Hash MD5 3406e3a21238b794d38cf38f2804fe77 _x000a_ Voice_call_(incl._VoIP)_54163602_6281288026660_2017-07-16_08-34-45.wav, Nilai Hash MD5 edd71bf9c4aefb34febeec6661ef47cc _x000a_ Voice_call_(incl._VoIP)_54183175_6281288026660_2017-07-16_23-44-36.wav, Nilai Hash MD5 5d193f718bc37881d819cfaa306f3983 _x000a_ Voice_call_(incl._VoIP)_54263431_6281288026660_2017-07-19_10-51-32.wav, Nilai Hash MD5 18517690fd9263d57233ec72ee890e18 _x000a_ Voice_call_(incl._VoIP)_54466659_6281288026660_2017-07-25_07-07-00.wav, Nilai Hash MD5 f6347ff41610b0a173825eefcacfa9dd _x000a_ Voice_call_(incl._VoIP)_54696919_6281288026660_2017-07-31_10-32-17.wav, Nilai Hash MD5 fe41530bd24f7fb6f7830e352b61e849 _x000a_ Voice_call_(incl._VoIP)_54792047_6281288026660_2017-08-02_17-03-47.wav, Nilai Hash MD5 f319d90ed044faf02bf7521d58088549 _x000a_ Voice_call_(incl._VoIP)_54826354_6281288026660_2017-08-03_14-20-04.wav, Nilai Hash MD5 7241abb418da8152e59fe06c43a5e4b3 _x000a_ Voice_call_(incl._VoIP)_54826434_6281288026660_2017-08-03_14-22-22.wav, Nilai Hash MD5 d09546a3e65aa175a02eb002362c74e6 _x000a_ Voice_call_(incl._VoIP)_54871198_6281288026660_2017-08-04_19-15-07.wav, Nilai Hash MD5 86281054d05818f1713d0f4cbc104fb3 _x000a_ Voice_call_(incl._VoIP)_55003374_6281288026660_2017-08-09_06-57-43.wav, Nilai Hash MD5 2d0d1c1eee9591c30865395ec69a194c _x000a_ Voice_call_(incl._VoIP)_55040407_6281288026660_2017-08-10_09-20-45.wav, Nilai Hash MD5 1e59c0443526165319d80fe2e252ebbb _x000a_ Voice_call_(incl._VoIP)_55196100_6281288026660_2017-08-15_09-15-10.wav, Nilai Hash MD5 7f6229a4070c2d99d3ed0c006bce23d1 _x000a_ Voice_call_(incl._VoIP)_55200956_6281288026660_2017-08-15_11-34-58.wav, Nilai Hash MD5 495c9cbf75e6465825e355a7e0035ae5 _x000a_ Voice_call_(incl._VoIP)_55201008_6281288026660_2017-08-15_11-36-41.wav, Nilai Hash MD5 fd04ef7d6af25b27818b49dc99b2a822 _x000a_ Voice_call_(incl._VoIP)_55206715_6281288026660_2017-08-15_14-19-00.wav, Nilai Hash MD5 aa08b302ef04c41dfd34a7dd59e20724 _x000a_ Voice_call_(incl._VoIP)_55213128_6281288026660_2017-08-15_17-40-20.wav, Nilai Hash MD5 5fb5454deadc310f2d86db4fb60aeed3 _x000a_ Voice_call_(incl._VoIP)_55218938_6281288026660_2017-08-15_21-51-16.wav, Nilai Hash MD5 a84be0f91966c617369caf9ec53d53d2 _x000a_ Voice_call_(incl._VoIP)_55233120_6281288026660_2017-08-16_11-40-31.wav, Nilai Hash MD5 747f79d7a1c647cb15ef8ea0f473e1ca _x000a_ Voice_call_(incl._VoIP)_55245024_6281288026660_2017-08-16_18-22-39.wav, Nilai Hash MD5 2e80d64718c7350a5d66bbdf10d32ae0 _x000a_ Voice_call_(incl._VoIP)_55262064_6281288026660_2017-08-17_11-36-40.wav, Nilai Hash MD5 6e8dba18f2a6ea302690e2037aa7110a _x000a_ Voice_call_(incl._VoIP)_55286197_6281288026660_2017-08-18_09-33-13.wav, Nilai Hash MD5 11ab700d5677983156e768d241598df6 _x000a_ Voice_call_(incl._VoIP)_55287267_6281288026660_2017-08-18_10-05-38.wav, Nilai Hash MD5 a909c2e3c9f702f8589b635b32ee31e9 _x000a_ Voice_call_(incl._VoIP)_55288442_6281288026660_2017-08-18_10-39-12.wav, Nilai Hash MD5 347c093f8d384ed6dd89c119ff1ff4d7 _x000a_ Voice_call_(incl._VoIP)_55288487_6281288026660_2017-08-18_10-40-25.wav, Nilai Hash MD5 45175f0ff2d84d85acd71f7165a86b8a _x000a_ Voice_call_(incl._VoIP)_55366053_6281288026660_2017-08-21_08-35-40.wav, Nilai Hash MD5 33daa2a134a88ad97b4256094f2d172e _x000a_ Voice_call_(incl._VoIP)_55368237_6281288026660_2017-08-21_09-43-32.wav, Nilai Hash MD5 c41422d2fc3e627ee2ca2a3401d258b5 _x000a_ Voice_call_(incl._VoIP)_55368339_6281288026660_2017-08-21_09-47-12.wav, Nilai Hash MD5 1bc5b4e1f4a254b332996bddb228e8dc _x000a_ Voice_call_(incl._VoIP)_55368735_6281288026660_2017-08-21_09-57-37.wav, Nilai Hash MD5 cfc035e638061785a53fcf5d01856e59 _x000a_ Voice_call_(incl._VoIP)_55368766_6281288026660_2017-08-21_09-58-15.wav, Nilai Hash MD5 411ddfb20d3539dbd2ec3637ea1f3c05 _x000a_ Voice_call_(incl._VoIP)_55368836_6281288026660_2017-08-21_10-00-23.wav, Nilai Hash MD5 a0ca282135a7be2956284352df844792; _x000a_ _x000a_ (BB No.83) _x000a_ _x000a_ 1 (satu) buah DVD-R yang bertuliskan Komisi Pemberantasan Korupsi dengan SN:  MAPA02RD24235684 3 , yang berisikan file sebagai berikut: _x000a_ _x000a_ _x000a_ SMS_6281288026660_2017-08-07_12-09-33.pdf, Nilai Hash MD 5, 48b9f373b34b62b49ab8ff7d7fd53194; _x000a_ Voice_call_(incl._VoIP)_53362593_6281288026660_2017-06-16_09-41-01.wav, Nilai Hash MD 5 ef9806d81a3f2de4d5853b74094c5d94; _x000a_ Voice_call_(incl._VoIP)_53802393_6281288026660_2017-07-03_12-29-32.wav, Nilai Hash MD 5, ab4fe36cdfd97fb85bf25ba73189eda8; _x000a_ Voice_call_(incl._VoIP)_54053915_6281288026660_2017-07-12_16-19-51.wav, Nilai Hash MD 5 ee02eef7f401518681a5b5b0b293a9fb; _x000a_ Voice_call_(incl._VoIP)_55050710_6281288026660_2017-08-10_14-00-09.wav, Nilai Hash MD 5 98ef55cb06e9ee11425e282b90e82459; _x000a_ Voice_call_(incl._VoIP)_55166366_6281288026660_2017-08-14_11-18-50.wav, Nilai Hash MD 5, 564b5b7e10a9996c6013e8bf438929cb; _x000a_ Voice_call_(incl._VoIP)_55363538_6281288026660_2017-08-21_07-01-45.wav, Nilai Hash MD 5 f5faad40cf38a19a4fdab84410159da0. _x000a_ _x000a_ (BB No.84) _x000a_ _x000a_ 1 (satu) keping CD-R warna putih silver merk Verbatim, kapasitas 700MB, S/N : B3131REO4141909LH dengan label tulisan tangan CDR &amp; Dapel 628567270010 yang ditandatangani Setiawan tertanggal 20/09/2017;            _x000a_ _x000a_ (BB No.85) _x000a_ _x000a_ 1 (satu) lembar asli aplikasi setoran/transfer/kliring/inkaso Bank Mandiri tanggal 25 Oktober 2017 sebesar Rp36.212.541,00 yang dikirimkan ke rekening nomor: 124.0029969996 atas nama RPL 175 KPK UTK PDT yang dikirimkan atas nama PEBRIYANA;  (BB No.86) _x000a_ _x000a_ Terlampir dalam berkas perkara. _x000a_ _x000a_ 1 (satu) buah tanda pengenal Mahkamah Agung RI Pengadilan Negeri Jakarta Selatan atas nama TARMIZI, S.H., M.H NIP. 1981.1014.2003.12.1005 masa berlaku 05 Januari 2017;  (BB No.2) _x000a_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_x000a_ 3 (tiga) lembar copy legalisir Surat Keputusan Direktur Jenderal Badan Peradilan Umum Nomor : 72/DjU.2/SK/PP/VI/2008 tanggal 9 Juni 2008 tentang Pengangkatan TARMIZI, SH NIP 040078704 selaku Panitera Pengganti.             (BB No.4) _x000a_ 1 (buah) kartu Ikadin atas nama Akhmad Zaini, SH.  (BB No.5) _x000a_ 1 (satu) lembar dokumen copy legalisir Berita Acara Pengambilan Sumpah atas nama AKH. ZAINI, S.H. tanggal 27 Januari 1994;  (BB No.6) _x000a_ 1 (satu) binder dokumen PT Aquamarine Divindo Inspection yang terdiri dari dokumen copy warna: _x000a_ _x000a_ _x000a_ Tanda Daftar Perusahaan _x000a_ Surat pernyataan dalam negeri _x000a_ Surat keterangan domisili _x000a_ SIUPAL dan Surat Izin Usaha Perusahaan Salvage dan Pekerjaan Bawah Air _x000a_ NPWP _x000a_ SIUP _x000a_ Surat Keterangan Terdaftar _x000a_ Akta Notaris no. 18  tanggal 25 Juli 2016 _x000a_ Akta Notaris no. 23 tanggal 11 April 2016 _x000a_ Akta Notaris no. 22 tanggal 26 Juni 2015 _x000a_ Akta Notaris no. 25 tanggal 22 Maret 2014 _x000a_ Akta Notaris no. 03 tanggal 4 September 2012 _x000a_ Akta Notaris no. 30 tanggal 30 Oktober 2010 _x000a_ Akta Notaris no. 31 tanggal 30 Oktober 2010 _x000a_ Akta Notaris no. 32 tanggal 30 Oktober 2010 _x000a_ Akta Notaris no. 11 tanggal 16 Oktober 2009 _x000a_ Akta Notaris no. 05 tanggal 05 Maret 2009 _x000a_ Akta Notaris no. 27 tanggal 29 Nopember 2007 _x000a_ Akta Notaris no. 06 tanggal 09 Juni 2007; _x000a_ _x000a_ (BB No.7) _x000a_ _x000a_ 1 (satu) buku Company Profile PT AQUAMARINE DIVINDO INSPECTION;       (BB No.8) _x000a_ 1 (satu) lembar print out Organization Chart PT AQUAMARINE DIVINDO INSPECTION.  (BB No.9) _x000a_ 1 (satu) bundel perjanjian layanan jasa hukum no : 036/AMDI-ZAI/III/2016 tanggal 8 maret 2016 yang ditandatangani pihak pertama IR. YUNUS NAFIK dan pihak kedua AKHMAD ZAINI, SH., M.H;  (BB No.10) _x000a_ 1 (satu) bundel dokumen surat kuasa no : 187-AMDI/X/2016 tanggal 24 oktober 2016 yang ditandatangani IR YUNUS NAFIK;  (BB No.15) _x000a_ 1 (satu) bundel document chronological order-mooring installation and hook up fso “federal II”  (BB No.16) _x000a_ 2 (dua) lembar print out KRONOLOGIS PEKERJAAN FEDERAL 2. (BB No.17) _x000a_ 1 (satu) buah binder putih dengan logo PT Aquamarine Divindo Inspection dengan  tulisan tangan terbaca “FEDERAL II-CALENDAR OF EVENTS/ FACTS” dan angka “3.16” pada sisi samping, yang diantaranya berisi : _x000a_ _x000a_ _x000a_ 1 (satu) bundel printout tabel Kalkulasi Invoice Federal 2 dengan tulisan tangan tinta biru dan stempel basah PT AQUAMARINE DIVINDO INSPECTION. _x000a_ 1 (satu) bundel printout ‘Kronologis Pemalsuan Dokumen oleh EJPS/PT EJ Indonesia”. _x000a_ 4 (empat) lembar printout electronic mail From : Dawne Lim dawne@fedsin.com.sg; Sent : 31 Juli 2015  8:04; To : Rachmadi S Permana; Subject : RE : Meeting MoM-EJFS and AMDI @ Harborfront 16/06/15; beserta lampirannya. _x000a_ 4 (empat) lembar asli Surat Direktur Utama PT Aquamarine Divindo Inspection Nomor : 209-A/AMDI-LEG/XI/2016 tanggal 14 November 2016; Hal : Pengaduan Dugaan Pasal 266 KUHP. _x000a_ 1 (satu) bundel copy dokumen CONTRACT AGREEMENT OF MOORING INSTALATION AND HOOK UP FSO “FEDERALII” Between EASTERN JASON FABRICATION SERVICES And PT AQUAMARINE DIVINDO INSPECTION Contract No : 224-B/CONT/AMD-EJ/VI/2014. _x000a_ 1 (satu) bundel asli  dokumen Surat WNLP Counselors at Law Ref. No : 030/Fil-1502/ris tanggal 3 November 2015, Re : Confimation/Konfirmasi beserta Calendar of Event. _x000a_ 2 (dua) lembar asli dokumen Surat WNLP Counselors at Law Ref. No : 031/Fil-1502/ris tanggal 22 November 2015, Re : Invitation/Undangan. _x000a_ 2 (dua) lembar copy printout electronic mail From : Rachmadi S Permana [mailto:rachmadi@aquamarine.id]; Sent : 09 Juli 2015  15:49; To : ‘Dawne Lim’; Subject : RE : Meeting MoM-EJFS and AMDI @ Harborfront 16/06/15. _x000a_ 2 (dua) lembar asli dokumen MINUTES of MEETING; PLACE HARBOR FRONT, SINGAPORE; DATE/TIME : 16 JUNE 2015 (18.00 LT-19.45 LT); MEETING PURPOSE : Discuss and Settle The Outstanding matter of Contract no. _x000a_ 3 (tiga) lembar copy dokumen Surat Eastern Jason Fabrication Services, PTE. Ltd tanggal 30 July 2015, Re. /Perihal : Response Letter/Surat Tanggapan. _x000a_ 3 (tiga) lembar printout warna Surat Akhmad Zaini &amp; Partners Nomor : 005-A/AMD-WNLP/I/2015 tanggal 24 Januari 2015; Subject : Response and Clarification Letter. _x000a_ 1 (satu) bundel copy dokumen Surat WNLP Counselors at Law Ref. No : 007/FIL_1501g/wn-ris tanggal 16 February 2015, Re : Reply of Response and Clarification Letter dated 24 and 29 January 2015. _x000a_ 1 (satu) bundel copy  dokumen Surat WNLP Counselors at Law Ref. No : 004/FIL_1501g/wn-ris tanggal 26 January 2015, Re : The 2nd Demand Letter. _x000a_ 1 (satu) bundel asli Surat Akhmad Zaini &amp; Partners Nomor : 07/I/AZP/2015 tanggal 29 Januari 2015; Subject : Response to Demand Letter II On January 26,2015. _x000a_ 1 (satu) bundel copy Surat Akhmad Zaini &amp; Partners Nomor : 003/FIL_1501g/wn-ris tanggal 19 January 2015; Subject : Demand Letter _x000a_ _x000a_ (BB No.18) _x000a_ _x000a_ 1 (satu) bundel dokumen poin-poin kunci FSO federal 2 mooring and hook up services : berdasar kontrak : 224-B/CONT/AMD-EJ/VI/2014.  (BB No.19) _x000a_ 1 (satu) bundel printout dokumen POIN -POIN KUNCI FSO FEDERAL 2 MOORING AND HOOK UP SERVICES : Berdasar Kontrak : 224-B/CONT/ AMD-EJ/VI/2014 Ditandatangani tgl. 07 Juli 2014 di Singapore;    (BB No.20) _x000a_ 1 (satu) buah buku agenda warna hitam dengan logo PT AQUAMARINE DIVINDO INSPECTION dan huruf berwarna emas;  (BB No.21) _x000a_ 1 (satu) buah buku agenda warna coklat strip oranye dengan emboss logo PT AQUAMARINE DIVINDO INSPECTION;  (BB No.22) _x000a_ 1 (satu) buah buku agenda warna coklat dengan emboss motif dan pada lembar pertama tercantum Name : YUNUS NAFIK; Mobile phone : 0812.8658.9818 serta tandatangan dengan tinta hijau;  (BB No.23) _x000a_ 1 (satu) bundel print-out email from Rachmadi S Permana,  sent Tuesday, August, 2016 3:31 PM attachments Letter to Eastern Jason Fabrication Services Pte Ltd dated 30.08.16.pdf;  (BB No.24) _x000a_ 1 (satu) bundel dokumen perihal gugatan cidera janji no : 078/Fil-1602/wn-ris tanggal 3 Oktober 2016 yang ditandatangani WAHYU NUGROHO dan RIZKY SOCHMAPUTRA;  (BB No.25) _x000a_ 1 (satu) buah Kwitansi SKUM dengan nomor 281/Pdt.6/2014/PN.JKT.SEL. tanggal 19;  (BB No.26) _x000a_ 1 (satu) buah Buku Catatan Perkara Perdata Pengadilan Negeri Jakarta Selatan warna hijau muda dengan tulisan tinta biru tertulis TARMIZI;               _x000a_ _x000a_ (BB No.32) _x000a_ _x000a_ 1 (satu) lembar kertas HVS dengan tulisan tinta biru tertulis Hakim – Soha.         (BB No.33) _x000a_ 1 (satu) bundel dokumen daftar alat bukti tergugat dalam perkara gugatan no: 668/Pdt.G/2016/PN.Jkt.Sel beserta lampirannya;  (BB No.34) _x000a_ 1 (satu) bundel dokumen Daftar Alat Bukti Penggugat Dalam Perkara Gugatan No : 688/Pdt.G/2016/PN.Jkt.Sel dan terdapat tulisan tangan dengan tinta hitam;  (BB No.35) _x000a_ 1 (satu) bundel dokumen Daftar Bukti Tambahan Perkara No. 688/Pdt.G/ 2016/PN.Jkt.Sel antara Eastern Jason Fabrication Services, Pte.,Ltd. Penggugat Melawan PT. Aquamarine Divindo Inspection Tergugat;                  (BB No.36) _x000a_ 1 (satu) bundel print-out email from Akhmad Zaini,  sent Monday, October 24, 2016 3:08 PM, attachments SURAT KUASA Aquamarine divindo inspection.     (BB No.37) _x000a_ 1 (satu) bundel print-out email from Akhmad Zaini,  sent Monday, November 14, 2016 5:30 PM beserta lampirannya berupa proposal mediasi yang ditandatangani WAHYU NUGROHO dan RIZKY SOCHMAPUTRA;                _x000a_ _x000a_ (BB No.38) _x000a_ _x000a_ 1 (satu) bundel dokumen berkop AKHMAD ZAINI &amp; PARTNERS, tertanggal Surabaya, 18 November 2016,  Nomor : 03/XI/AZP/2016, Kepada Yang Terhormat Hakim Mediasi Perkara Nomor 634/Pdt.G/2016/PN.JKT.SEL, Hal : Pengajuan Mediasi;  (BB No.39) _x000a_ 1 (satu) bundel print-out email from Akhmad Zaini,  sent Tuesday, December 27, 2016 1039 PM beserta lampirannya berupa jawaban tergugat, daftar perkara no: 688/Pdt.G/2016/PN.Jkt.Sel;  (BB No.40) _x000a_ 1 (satu) bundel dokumen undangan hukum no : 04.3.24/UH/CWO/X/16 tanggal 24 oktober 2016.  (BB No.41) _x000a_ 1 (satu) lembar print out perihal Permohonan Sita Jaminan atau Conservatior Beslag (CB) tanggal 31 Mei 2017.  (BB No.42) _x000a_ 1 (satu) bundel dokumen berkop Pengadilan Negeri Klas IA Khusus Sidoarjo Tentang RELAAS – PANGGILAN Nomor : 688/Pdt.G/2016/PN.Jkt.Sel, tertanggal Rabu, 19 Oktober 2016.  (BB No.44) _x000a_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_x000a_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_x000a_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_x000a_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_x000a_ _x000a_ (BB No.48) _x000a_ _x000a_ 1 (satu) bundel dokumen bertuliskan KESIMPULAN;  (BB No.49) _x000a_ 1 (satu) bundel dokumen berkop WNLP COUNSELORS-AT-LAW, REPLIK, antara Eastern Jason Fabrication Services, Pte.,Ltd. –Penggugat Melawan PT. Aquamarine Divindo Inspection---Tergugat, No.: 007/FIL-1602/2017, tertanggal Jakarta, 22 Februari 2017 dan ditanda tangan Suhunan M. Situmorang, S.H.    (BB No.50) _x000a_ 1 (satu) Bundel dokumen yang terdiri dari: _x000a_ _x000a_ _x000a_ 2 (dua) lembar draft Berita Acara Sidang ke-1 No. 688/Pdt.G/2016/PN.JKT.Sel. _x000a_ 2 (dua) lembar draft Berita Acara Sidang ke-2 No. 688/Pdt.G/2016/PN.JKT.Sel. _x000a_ 3 (tiga) lembar draft Berita Acara Sidang ke-3 No. 688/Pdt.G/2016/PN.JKT.Sel. _x000a_ 2 (dua) lembar draft Berita Acara Sidang ke-4 No. 688/Pdt.G/2016/PN.JKT.Sel. _x000a_ 2 (dua) lembar draft Berita Acara Sidang ke-5 No. 688/Pdt.G/2016/PN.JKT.Sel. _x000a_ 2 (dua) lembar draft Berita Acara Sidang ke-6 No. 688/Pdt.G/2016/PN.JKT.Sel. _x000a_ 2 (dua) lembar draft Berita Acara Sidang ke-7 No. 688/Pdt.G/2016/PN.JKT.Sel. _x000a_ 3 (tiga) lembar draft Berita Acara Sidang ke-8 No. 688/Pdt.G/2016/PN.JKT.Sel _x000a_ 3 (tiga) lembar draft Berita Acara Sidang ke-9 No. 688/Pdt.G/2016/PN.JKT.Sel. _x000a_ 2 (dua) lembar draft Berita Acara Sidang ke-10 No. 688/Pdt.G/2016/PN.JKT.Sel. _x000a_ 4 (empat) lembar draft Berita Acara Sidang ke-11 No. 688/Pdt.G/2016/PN.JKT.Sel. _x000a_ 2 (dua) lembar draft Berita Acara Sidang ke-12 No. 688/Pdt.G/2016/PN.JKT.Sel. _x000a_ 4 (empat) lembar draft Berita Acara Sidang ke-13 No. 688/Pdt.G/2016/PN.JKT.Sel. _x000a_ 1 (satu) bundel draft Berita Acara Sidang ke-14 No. 688/Pdt.G/2016/PN.JKT.Sel. _x000a_ 1 (satu) bundel draft Berita Acara Sidang ke-15 No. 688/Pdt.G/2016/PN.JKT.Sel. _x000a_ 2 (dua) lembar draft Berita Acara Sidang ke-16 No. 688/Pdt.G/2016/PN.JKT.Sel. _x000a_ 1 (satu) bundel draft Berita Acara Sidang ke-17 No. 688/Pdt.G/2016/PN.JKT.Sel. _x000a_ 2 (dua) lembar draft Berita Acara Sidang ke-18 No. 688/Pdt.G/2016/PN.JKT.Sel. _x000a_ _x000a_ (BB No.51) _x000a_ _x000a_ 1 (satu) bundel Berita Acara Sidang Perkara Perdata No. 688/Pdt.G/2016/ PN.Jkt.Sel;  (BB No.53) _x000a_ 1 (satu) buah foto yang di dalam foto tersebut terdapat gambar 2 orang laki-laki yang berpakaian Hakim dalam ruang persidangan.  (BB No.57) _x000a_ 1 (satu) bundel yang terdiri dari: _x000a_ _x000a_ _x000a_ Formulir Kiriman Uang Bank BNI Kantor Cabang Sidoarjo tanggal 15-8-17 dengan Nama Penerima : PT. AQUA MARINE DIVINDO INSPECTION, Bank Penerima : BCA No. Rek : 6100099517 (idr) sebesar Rp. 300.000.000, _x000a_ Cek Bank BNI Cabang Graha Pangeran SBY No. CB851203 atas nama AQUA MARINE DIVINDO INSPECTION PT dengan nominal Rp. 300.000.000,-. _x000a_ Foto copy Kartu Tanda Penduduk NIK : 3515175403830001 Nama: ISNAINI ROHMAWATI. _x000a_ _x000a_ (BB No.60) _x000a_ _x000a_ 1 (satu) lembar printout Rekening Giro HIT Bunga BB Perusahaan Bank BNI Cab Sidoarjo Nomor Rekening : 7775555881 periode tgl : 01/05/2017 s/d 22/08/2017 dan periode periode tgl : 01/08/2017 s/d 24/08/2017 milik AQUA MARINE DIVINDO INSPECTION PT;  (BB No.62) _x000a_ 1 (satu) bonggol cek Bank BNI No. CU 789701 s/d No.CU 789725 dan 3 (tiga) lembar Rekening Koran PT Bank Negara Indonesia (Persero) Tbk Cabang : 255 Grah"/>
    <s v="Jumat, 25 Mei 2018"/>
    <s v="Senin, 12 Mar. 2018"/>
    <s v="NI MADE SUDANI"/>
    <s v="RUSTIYONO"/>
    <s v="MOCHAMAD ARIFIN"/>
    <s v="SIGIT HERMAN BINAJI"/>
    <s v="MOCH. AGUS SALIM"/>
    <s v="KARIR"/>
    <s v="KARIR"/>
    <s v="KARIR"/>
    <s v="ADHOC"/>
    <s v="ADHOC"/>
    <x v="1"/>
    <n v="3"/>
    <x v="0"/>
    <n v="0.4"/>
    <n v="0"/>
    <s v="DODY SUKMONO, SH"/>
    <m/>
    <m/>
    <m/>
    <m/>
    <m/>
    <m/>
    <m/>
    <m/>
    <m/>
    <m/>
    <m/>
    <n v="1"/>
    <s v="DHENY INDARTO"/>
    <s v="TATI DORESLY SIMAMORA, SH"/>
    <m/>
    <n v="2"/>
    <x v="0"/>
  </r>
  <r>
    <s v="10/PID.SUS/TPK/2013/PN.JKT.PST"/>
    <n v="1.3333333333333299"/>
    <n v="50000000"/>
    <n v="8.3333333333333301E-2"/>
    <n v="0"/>
    <n v="0"/>
    <s v="Ir. OPI SOFYAN SURYADI, MM"/>
    <d v="2013-03-19T00:00:00"/>
    <x v="3"/>
    <s v="Minutasi"/>
    <n v="135"/>
    <s v="PRIMAIR : Pasal 2 (1) UU No.31/1999 jo. UU No.20/2001 jo No. 31/1999 jo Pasal 55 (1) ke 1 KUHP jo Pasal 65 (1) KUHP _x000a_ SUBSIDIAIR : Pasal 3 UU No.31/1999 jo. UU No.20/2001 jo No. 31/1999 jo Pasal 55 (1) ke 1 KUHP jo Pasal 65 (1) KUHP"/>
    <n v="1"/>
    <s v="MENGADILI : _x000a_ 1. Menyatakan Terdakwa Ir. Opi Sofyan Suryadi tidak terbukti secara sah dan meyakinkan bersalah melakukan tindak pidana korupsi secara bersama - sama dan merupakan gabungan dari beberapa perbuatan sejenis sebagaimana diatur dan diancam dalam dakwaan primair; _x000a_ 2. Membebaskan Terdakwa dari Dakwaan Primair; _x000a_ 3. Menyatakan Terdakwa telah Terbukti secara sah dan Meyakinkan melakukan tindak pidana korupsi secara bersama - sama dan merupakan gabungan sejenis sebagaimana diatur dalam Dakwaan Subsidiair pasal 3 UU No. 31/1999 jo UU No.20/2001 jo Pasal 55 (1) ke 1 jo Pasal 65 (1) KUHP _x000a_ 4. Menjatuhkan pidana terhadap terdakwa dengan pidana penjara  1 Tahun 4 bulan dan denda 50.000.000 subsidiair 1 bulan kurungan _x000a_ 5. Memerintahkan agar pidana yang dijatuhkan terhadap terdakwa dikurangi sepenuhnya dengan lamanya terdakwa ditahan dqalam ahanan sementara. _x000a_ 6. Memerintahkan Terdakwa tetap dalam tahanan _x000a_ 7. Memerintahkan barang bukti di kembalikan kepada JPU untuk dipergunakan dalam perkara Terdakwa Darmawan Sutanto _x000a_ 8. Menetapkan agar Terdakwa membayar Ongkos Perkara Rp.10.000,-"/>
    <s v="Selasa, 12 Nov. 2013"/>
    <s v="Kamis, 01 Agu. 2013"/>
    <s v="Pangeran Napitupulu, SH. MH."/>
    <s v="Tatik Hadiyanti, SH. MH."/>
    <s v="Slamet Subagyo,SH."/>
    <m/>
    <m/>
    <s v="KARIR"/>
    <s v="KARIR"/>
    <s v="ADHOC"/>
    <s v=""/>
    <s v=""/>
    <x v="0"/>
    <n v="2"/>
    <x v="1"/>
    <n v="0.33333333333333331"/>
    <n v="0"/>
    <s v="ROLAND H, SH"/>
    <m/>
    <m/>
    <m/>
    <m/>
    <m/>
    <m/>
    <m/>
    <m/>
    <m/>
    <m/>
    <m/>
    <n v="1"/>
    <s v="FATONI, SH"/>
    <s v="IDRIS_AWALUDDIN, SH."/>
    <m/>
    <n v="2"/>
    <x v="0"/>
  </r>
  <r>
    <s v="10/PID.SUS/TPK/2014/PN.JKT.PST"/>
    <n v="50"/>
    <n v="1000000000"/>
    <n v="0"/>
    <n v="0"/>
    <n v="0"/>
    <s v="M. AKIL MOCHTAR"/>
    <d v="2014-02-11T00:00:00"/>
    <x v="4"/>
    <s v="Penerimaan Kembali Berkas Kasasi"/>
    <n v="139"/>
    <s v="Pasal 12 Huruf C UU No.31 /1999 jo. UU No. 20/2001 jo. Pasal 55 (1) ke-1 jo Pasal 65 (1) KUHP _x000a_ // &lt;![CDATA[_x000a_var vglnk = { api_url: '//api.viglink.com/api', key: 'a187ca0f52aa99eb8b5c172d5d93c05b' };_x000a_// ]]&gt; _x000a_"/>
    <n v="1"/>
    <s v="MENGADILI : _x000a_ _x000a_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_x000a_ Menjatuhkan pidana terhadap Terdakwa M. AKIL MOCHTAR tersebut diatas   berupa pidana penjara selama  seumur hidup ; _x000a_ Menyatakan barang bukti: &quot;sebagaimana dalam amar putusan&quot; _x000a_ Menetapkan agar Terdakwa tetap berada dalam tahanan; _x000a_ Menetapkan agar Terdakwa M. AKIL MOCHTAR membayar biaya perkara sebesar  Rp.10.000,00 (sepuluh ribu rupiah) _x000a_"/>
    <s v="Senin, 01 Sep. 2014"/>
    <s v="Senin, 30 Jun. 2014"/>
    <s v="SUWIDYA"/>
    <s v="MATHEUS SAMIAJI"/>
    <s v="GOSEN BUTAR BUTAR, SH. MHum."/>
    <s v="SOFIALDI"/>
    <s v="ALEXANDER MARWATA, AK. SH. CFE."/>
    <s v="KARIR"/>
    <s v="KARIR"/>
    <s v="KARIR"/>
    <s v="ADHOC"/>
    <s v="ADHOC"/>
    <x v="1"/>
    <n v="3"/>
    <x v="0"/>
    <n v="0.4"/>
    <n v="0"/>
    <s v="PULUNG RINANDORO, SH."/>
    <s v="MUHIBUDIN, SH."/>
    <s v="ELY KUSUMASTUTI, SH."/>
    <s v="MOCH. WIRAKSAJAYA, SH."/>
    <s v="SURYA NELLI, SH."/>
    <s v="RINI TRININGSIH, SH."/>
    <s v="LUKI DWINUGROHO, SH."/>
    <s v="OLIVIA BR. SEMBIRING, SH."/>
    <s v="SIGIT W. SH"/>
    <s v="RONALD F.W., SH."/>
    <s v="GUNTUR F.F. SH."/>
    <s v="WAWAN Y., SH."/>
    <n v="12"/>
    <s v="RUSTIANI, SH"/>
    <s v="TEUKU UMAR, SH. MH."/>
    <m/>
    <n v="2"/>
    <x v="0"/>
  </r>
  <r>
    <s v="10/PID.SUS/TPK/2015/PN JKT.PST"/>
    <n v="6"/>
    <n v="100000000"/>
    <n v="0.16666666666666699"/>
    <n v="600000000"/>
    <n v="0.25"/>
    <s v="ISKANDAR RASYID"/>
    <d v="2015-02-09T00:00:00"/>
    <x v="5"/>
    <s v="Pengiriman Berkas  Banding"/>
    <n v="133"/>
    <s v="PRIMAIR : _x000a_ Pasal 2 ayat (1) Jo Pasal 18 UU RI Nomor 31/1999 jo UU RI Nomor 20/2001 jo UU RI Nomor 31/1999 jo Pasal 55 ayat (1) ke - 1 KUHP; _x000a_ SUBSIDIAIR : _x000a_ Pasal 3 jo Pasal 18 UU RI Nomor 31/1999 jo UU RI Nomor 20/2001 jo UU RI Nomor 31/1999 jo Pasal 55 ayat (1) ke - 1 KUHP;"/>
    <n v="1"/>
    <s v="M  E  N  G  A  D  I  L  I   : _x000a_ _x000a_ Menyatakan TerdakwaISKANDAR RASYID tidak terbukti secara sah dan meyakinkan bersalah melakukan tindak pidana korupsi secara bersama-sama sebagaimana dimaksud dalam dakwaan primer surat dakwaan perkara ini; _x000a_ Membebaskan oleh karenanya Terdakwa ISKANDAR RASYID dari dakwaan primer surat dakwaan tersebut; _x000a_ Menyatakan Terdakwa ISKANDAR RASYID terbukti secara sah dan meyakinkan bersalah melakukan tindak pidana korupsi secara bersama-sama sebagaimana dimaksud dalam dakwaan subsider surat dakwaan perkara ini; _x000a_ Menjatuhkan pidana oleh karenanya terhadap TerdakwaISKANDAR RASYID dengan pidana penjara selama 6 (enam) tahun dan pidana denda sebesar Rp. 100.000.000.00,- (seratus juta rupiah), dengan ketentuan apabila denda tersebut tidak dibayar maka diganti dengan pidana kurungan selama  2 (dua) bulan; _x000a_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_x000a_ Menetapkan masa penahanan yang telah dijalani Terdakwa dikurangkan sepenuhnya dari pidana yang dijatuhkan; _x000a_  Memerintahkan Terdakwa tetap berada dalam tahanan; _x000a_ Memerintahkan barang-barang bukti berupa : _x000a_ _x000a_ _x000a_ _x000a_ _x000a_ _x000a_ _x000a_ 1. _x000a_ _x000a_ _x000a_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_x000a_ _x000a_ _x000a_ _x000a_ _x000a_ 2. _x000a_ _x000a_ _x000a_ 2 (dua) lembar Fotocopy Berita Acara Serah Terima Kuasa Pengguna Anggaran/Pejabat Pembuat Komitmen Satuan Kerja Pembangunan Double-Double Track tanggal 8 September 2006 _x000a_ _x000a_ _x000a_ _x000a_ _x000a_ 3. _x000a_ _x000a_ _x000a_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_x000a_ _x000a_ _x000a_ _x000a_ _x000a_ 4. _x000a_ _x000a_ _x000a_ 1 (satu) lembar Fotocopy Berita Acara Serah Terima Jabatan Bendahara Pengeluaran pada Satuan Kerja Pembangunan Double-Double Track Ditjen Perkeretaapian Departemen Perhubungan tanggal 11 September 2006. _x000a_ _x000a_ _x000a_ _x000a_ _x000a_ 5. _x000a_ _x000a_ _x000a_ 2 (dua) lembar Fotocopy Berita Acara Penyerahan Kas No. /DDT/BA/IX/2006 tanggal 11 September 2006 _x000a_ _x000a_ _x000a_ _x000a_ _x000a_ 6. _x000a_ _x000a_ _x000a_ 3 (tiga) lembar Fotocopy Keputusan Menteri Perhubungan Nomor: KM.6 Tahun 2006 tentang Penunjukan/Pengangkatan Pengelola Anggaran pada Satuan Kerja di Lingkungan Direktorat Jenderal Perkeretaapian Untuk Tahun Anggaran 2006 pada Provinsi DKI Jakarta dan 2 (dua) lembar Lampirannya _x000a_ _x000a_ _x000a_ _x000a_ _x000a_ 7. _x000a_ _x000a_ _x000a_ 1 (satu) bundel Fotocopy Usulan Anggaran Biaya Tambahan DIPA TA 2006 pada Satker Pembangunan DDT tanggal 28 September 2006 _x000a_ _x000a_ _x000a_ _x000a_ _x000a_ 8. _x000a_ _x000a_ _x000a_ 1 (satu) bundel DIPA TA 2006 Satker Pembangunan DDT Ditjen Perkeretaapian No0867.0/022-08.0/-/2006 tanggal 31 Desember 2005. _x000a_ _x000a_ _x000a_ _x000a_ _x000a_ 9. _x000a_ _x000a_ _x000a_ 1 (satu) lembar photocopy Surat dari Bendahara Pengeluaran Satker DDT kepada Kepala Kantor Bank BNI Cabang Abdul Muis No. 951/DDT/UM/X/2012 tanggal 4 Oktober 2012 perihal Permohonan Data ?Rekening Koran Tahun 2005? _x000a_ _x000a_ _x000a_ _x000a_ _x000a_ 10. _x000a_ _x000a_ _x000a_ 8 (delapan) lembar photocopy Rekening Koran Bank BNI Cabang Harmoni Nomor Rekening : 0018309270 Bulan Januari, Mei, Juni, Agustus, September, Oktober, November, Desember 2005 _x000a_ _x000a_ _x000a_ _x000a_ _x000a_ 11. _x000a_ _x000a_ _x000a_ 33 (tiga puluh tiga) lembar photocopy cek dan data pencair cek Satker Pembangunan DDT Tahun 2005 pada BNI Capem Abdul Muis. _x000a_ _x000a_ _x000a_ _x000a_ _x000a_ 12. _x000a_ _x000a_ _x000a_ 1 (satu) lembar photocopy Rekening Bank BNI Cabang Harmoni Capem Abdul Muis Nomor 0018309270, Satker Pembangunan DDT, periode 01/07/2005 s.d. 16/10/2012. _x000a_ _x000a_ _x000a_ _x000a_ _x000a_ 13. _x000a_ _x000a_ _x000a_ 2 (dua) lembar photocopy Surat a.n. KPA Bendahara Pengeluaran Satker Pembangunan DDT kepada Kepala Kantor Bank BNI Cabang Abdul Muis Nomor 991/DDT/UM/X/2012 tanggal 15 Oktober 2012, Perihal Permohonan Data ?Pencairan Cek? TA 2005. _x000a_ _x000a_ _x000a_ _x000a_ _x000a_ 14. _x000a_ _x000a_ _x000a_ 2 (dua) lembar photocopy Surat a.n. KPA Bendahara Pengeluaran Satker Pembangunan DDT kepada Kepala Kantor Bank BNI Cabang Melawai Nomor 1036/DDT/UM/X/2012 tanggal 30 Oktober 2012, Perihal Permohonan Data ?Pencairan Cek? TA 2005. _x000a_ _x000a_ _x000a_ _x000a_ _x000a_ 15. _x000a_ _x000a_ _x000a_ 2 (dua) lembar photocopy Surat a.n. KPA Bendahara Pengeluaran Satker Pembangunan DDT kepada Kepala Kantor Bank BNI Rawamangun Nomor 1037/DDT/UM/X/2012 tanggal 30 Oktober 2012, Perihal Permohonan Data ?Pencairan Cek? TA 2005. _x000a_ _x000a_ _x000a_ _x000a_ _x000a_ 16. _x000a_ _x000a_ _x000a_ 1 (satu) lembar photocopy Surat Kantor BNI Cabang Utama Melawai Raya No: MLR/4.1/1889/R tanggal 12 November 2012 _x000a_ _x000a_ _x000a_ _x000a_ _x000a_ 17. _x000a_ _x000a_ _x000a_ 8 (delapan) lembar photocopy cek dan data pencair cek Satker Pembangunan DDT Tahun 2005 yang transaksi di BNI Cabang Melawai Raya. _x000a_ _x000a_ _x000a_ _x000a_ _x000a_ 18. _x000a_ _x000a_ _x000a_ 1 (satu) lembar photocopy cek dan data pencair cek Satker Pembangunan DDT Tahun 2005 yang transaksi di BNI Cabang Rawamangun senilai Rp500.000.000,- _x000a_ _x000a_ _x000a_ _x000a_ _x000a_ 19 _x000a_ _x000a_ _x000a_ 1 (satu) lembar photocopy cek dan data pencair cek Satker Pembangunan DDT Tahun 2005 yang transaksi di BNI Cabang Harmoni Capem Abdul Muis senilai Rp19.750.000,-. _x000a_ _x000a_ _x000a_ _x000a_ _x000a_ 20 _x000a_ _x000a_ _x000a_ 1 (satu) bundel ((49) lembar )fotocopy cek dan pencairan pembayaran Satker DDT tahun 2006 dari Bank BNI KCU Harmoni/KL. Abdul Muis _x000a_ _x000a_ _x000a_ _x000a_ _x000a_ 21. _x000a_ _x000a_ _x000a_ 1 (satu) buah Buku Kas Umum (BKU) Satker Pembangunan Double-Double Track  tahun 2006 Direktorat Jenderal Perkeretaapian Departemen Perhubungan RI. _x000a_ _x000a_ _x000a_ _x000a_ _x000a_ 22. _x000a_ _x000a_ _x000a_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_x000a_ _x000a_ _x000a_ _x000a_ _x000a_ 23. _x000a_ _x000a_ _x000a_ 1 (satu) lembar Fotocopy Register Penutupan Kas No.09/RPK/DDT/IX/2006 tanggal 11 September 2006 dan 1 (satu) lembar Lampirannya. _x000a_ _x000a_ _x000a_ _x000a_ _x000a_ 24. _x000a_ _x000a_ _x000a_ 1 (satu) lembar Fotocopy Surat dari Ir. Widodo, MM (Kuasa Pengguna Anggaran) kepada Kepala Kantor Pelayanan Perbendaharaan Negara Jakarta IV Nomor: 467/DDT/UM/V/2011 tanggal 9 Mei 2011. _x000a_ _x000a_ _x000a_ _x000a_ _x000a_ 25. _x000a_ _x000a_ _x000a_ 1 (satu) lembar Fotocopy Surat dari Musuh Sukri (Kepala Kantor) kepada Kuasa Pengguna Anggaran Satker Pembangunan Double-Double Track NoS-3754/WPB.12/KP.0421/2011 tanggal 23 Juni 2011. _x000a_ _x000a_ _x000a_ _x000a_ _x000a_ 26. _x000a_ _x000a_ _x000a_ 1 (satu) lembar Fotocopy Surat dari Ir. Widodo, MM (Kuasa Pengguna Anggaran) kepada Kepala Kantor Kanwil Ditjen Perbendaharaan Nomor: 724/DDT/UM/VII/2011 tanggal 20 Juli 2011. _x000a_ _x000a_ _x000a_ _x000a_ _x000a_ 27. _x000a_ _x000a_ _x000a_ 1 (satu) lembar Fotocopy Surat dari Hasudungan Siregar (Kepala Kantor) kepada Kuasa Pengguna Anggaran Satker Pembangunan Double-Double Track Nomor: S-3189/WPB.12/BG.0103/2011 tanggal 26 Juli 2011. _x000a_ _x000a_ _x000a_ _x000a_ _x000a_ 28. _x000a_ _x000a_ _x000a_ 1 (satu) bundel Fotocopy Surat Pengesahan Daftar Isian Pelaksanana Anggaran Tahun Anggaran 2006 Nomor: 0867.0/022-08.0/-/2006 tanggal 31 Desember 2005. _x000a_ _x000a_ _x000a_ _x000a_ _x000a_ 29. _x000a_ _x000a_ _x000a_ 4 (empat) lembar Fotocopy Petunjuk Operasional Kegiatan (POK) DIPA Pembangunan Double-Double Track Direktorat Jenderal Perkeretaapian Tahun Anggaran 2006. _x000a_ _x000a_ _x000a_ _x000a_ _x000a_ 30. _x000a_ _x000a_ _x000a_ 1 (satu) bundel Fotocopy Buku Besar SAI periode 1 Januari s/d 31 Desember 2006 Kd Lap : BBSAIS tanggal 11-10-2011 Perhubungan Instansi Pusat Buku Besar 111411 kas di Bendahara Pengeluaran. _x000a_ _x000a_ _x000a_ _x000a_ _x000a_ 31. _x000a_ _x000a_ _x000a_ 1 (satu) bundel Fotocopy Laporan Realisasi Anggaran Belanja Satuan Kerja melalui KPPN dan BUN untuk Bulan yang berakhir 31 Desember 2006 Kementerian Perhubungan Ditjen Perkeretaapian Instansi Pusat Pembangunan Double Double Track kode Lap :LRBSB 01, 11 Oktober. _x000a_ _x000a_ _x000a_ _x000a_ _x000a_ 32. _x000a_ _x000a_ _x000a_ 1 (satu) lembar Fotocopy Buku Besar SAI periode 1 Januari s/d 31 Desember 2006 Kd Lap : BBSAIS tanggal 11-10-2011 Perhubungan Instansi Pusat Buku Besar 132111 Konstruksi Dalam Pengerjaan. _x000a_ _x000a_ _x000a_ _x000a_ _x000a_ 33. _x000a_ _x000a_ _x000a_ 1 (satu) lembar Fotocopy Daftar Jurnal Neraca Periode Desember 2006 BA.ES1.SATKER : 022.08.467453 Pembangunan Double-Double Track. _x000a_ _x000a_ _x000a_ _x000a_ _x000a_ 34. _x000a_ _x000a_ _x000a_ 1 (satu) lembar Fotocopy Kebutuhan dan Realisasi Pengadaan Tanah pada Satuan Kerja Pembangunan Double-Double Track. _x000a_ _x000a_ _x000a_ _x000a_ _x000a_ 35. _x000a_ _x000a_ _x000a_ 1 (satu) bundel Fotocopy Bagian Anggaran 022 Laporan Keuangan Pembangunan Double-Double Track Direktorat Jenderal Perkeretaapian Departemen Perhubungan untuk periode yang berakhir 31 Desember 2006 Tahun Anggaran 2006. _x000a_ _x000a_ _x000a_ _x000a_ _x000a_ 36. _x000a_ _x000a_ _x000a_ 1 (satu) bundel Fotocopy Laporan Keuangan Tahunan (467453) Satuan Kerja Pembangunan Double-Double Track Direktorat Jenderal Perkeretaapian Kementerian Perhubungan untuk periode yang berakhir 31 Desember 2006 Tahun Anggaran 2010. _x000a_ _x000a_ _x000a_ _x000a_ _x000a_ 37. _x000a_ _x000a_ _x000a_ 1 (satu) lembar Fotocopy Surat dari Dwianto Hendarto (Penanda Tangan SPM) kepada Kuasa Pengguna Anggaran Satker Pembangunan Double-Double Track tanggal 20 April 2006. _x000a_ _x000a_ _x000a_ _x000a_ _x000a_ 38. _x000a_ _x000a_ _x000a_ 2 (dua) lembar Fotocopy Rekapitulasi Pembebasan Tanah di Kelurahan Kampung Melayu Satuan Kerja Pembangunan Double-Double Track Tahun Anggaran 2006. _x000a_ _x000a_ _x000a_ _x000a_ _x000a_ 39. _x000a_ _x000a_ _x000a_ 1 (satu) lembar Fotocopy Rekapitulasi Pembebasan Tanah di Kelurahan Kp. Melayu Satuan Kerja Pembangunan Double-Double Track. _x000a_ _x000a_ _x000a_ _x000a_ _x000a_ 40. _x000a_ _x000a_ _x000a_ 1 (satu) lembar Fotocopy Rekapitulasi Pembebasan Tanah Satuan Kerja Pembangunan Double-Double Track. _x000a_ _x000a_ _x000a_ _x000a_ _x000a_ 41 _x000a_ _x000a_ _x000a_ 1 (satu) lembar Fotocopy Nota Dinas Nomor:22/SETITJEN/VIII-2011 tanggal 12 Agustus 2011 dari Harto Nugroho (Sekretaris Inspektorat Jenderal Kementerian Perhubungan) dan 1 (satu) bundel Lampirannya. _x000a_ _x000a_ _x000a_ _x000a_ _x000a_ 42. _x000a_ _x000a_ _x000a_ 1 (satu) bundel Fotocopy Laporan BMN Semester II TA.2010 Satuan Kerja Pembangunan Double-Double Track Direktorat Jenderal Perkeretaapian Kementerian Perhubungan untuk periode yang berakhir 31 Desember 2006 Tahun Anggaran 2010. _x000a_ _x000a_ _x000a_ _x000a_ _x000a_ 43. _x000a_ _x000a_ _x000a_ 1 (satu) bundel Fotocopy Catatan Ringkas Barang Milik Negara Keneterian Negara/Lembaga/Eselon I/Satuan Kerja Pembangunan Double-Double Track. _x000a_ _x000a_ _x000a_ _x000a_ _x000a_ 44. _x000a_ _x000a_ _x000a_ 1 (satu) bundel Fotocopy Surat dari Mulyanto, ST. (Sekretaris a.n. Kuasa Pengguna Anggaran) kepada Kepala Kantor Bank BNI Cabang Abdul Musi Nomor: 682/DDT/UM/VII/2011 tanggal 8 Juli 2011 dan 1 (satu) bundel Lampirannya berupa Rekening koran Nomor: 0018309270 periode 01/12/2006 s/d 13/07/2011 _x000a_ _x000a_ _x000a_ _x000a_ _x000a_ 45. _x000a_ _x000a_ _x000a_ 1 (satu) bundel Fotocopy Surat Nomor: HMN/07/154 tanggal 14 November 2011 dari BNI Abdul Muis kepada Kementerian Perhubungan Ditjen Perkeretaapian Satker DDT dan lampirannya _x000a_ _x000a_ _x000a_ _x000a_ _x000a_ 46. _x000a_ _x000a_ _x000a_ 1 (satu) lembar Fotocopy Neraca Percobaan Tingkat Satuan Kerja per 31 Desember 2006 (Dalam Rupiah) kode laporan: NPSAIKB tanggal 11-10-11 _x000a_ _x000a_ _x000a_ _x000a_ _x000a_ 47. _x000a_ _x000a_ _x000a_ 3 (tiga) lembar Fotocopy Laporan Realisasi Anggaran Satuan Kerja Untuk Tahun Yang Berakhir 31 Desember 2006. _x000a_ _x000a_ _x000a_ _x000a_ _x000a_ 48. _x000a_ _x000a_ _x000a_ 4 (empat) lembar Daftar Fotocopy nominatif pembayaran ganti rugi bangunan diatas tanah negara yang terkena pembangunan Double-Bouble Track wilayah Kodya Jawa Timur, kelurahan Pisangan Timur Kecamatan Pulogadung--dari hardisk external cyber Yoyo Sulaeman. _x000a_ _x000a_ _x000a_ _x000a_ _x000a_ 49. _x000a_ _x000a_ _x000a_ 1 (satu) bundel Fotocopy SK KPA Satker Pembangunan DDT tentang Pengangkatan Staf Satker Pembangunan DDT sesuai Uraian Tugas dan Bagan Organisasi Satker tahun 2005-2006 _x000a_ _x000a_ _x000a_ _x000a_ _x000a_ 50. _x000a_ _x000a_ _x000a_ 6 (enam) lembar Fotocopy Keputusan Gubernur Provinsi DKI Jakarta Nomor 1222/2005 tentang Panitia Pengadaan Tanah untuk Kepentingan umum di Provinsi DKI Jakarta. _x000a_ _x000a_ _x000a_ _x000a_ _x000a_ 51. _x000a_ _x000a_ _x000a_ 1 (satu) bundel Fotocopy SK Gubernur DKI Jakarta Nomor.2028/2002 tentang Penetapan Lokasi Pembangunan DDT Tahun 2002 dan Lampirannya. _x000a_ _x000a_ _x000a_ _x000a_ _x000a_ 52. _x000a_ _x000a_ _x000a_ 1 (satu) berkas fotocopy Sertifikat (Tanda Bukti Hak) Hak Pakai No. 88. _x000a_ _x000a_ _x000a_ _x000a_ _x000a_ 53. _x000a_ _x000a_ _x000a_ 1 (satu) bundel Fotocopy Akta Notaris PPAT Misahardi Wilamarta Pengoperan dan Pemindahan Hak Nomor 86 tanggal 8 Maret 1996.5 _x000a_ _x000a_ _x000a_ _x000a_ _x000a_ 54. _x000a_ _x000a_ _x000a_ 5 (lima) lembar Fotocopy Daftar Nama kepala Keluarga RT 12/RW 06 Kampung Melayu _x000a_ _x000a_ _x000a_ _x000a_ _x000a_ 55. _x000a_ _x000a_ _x000a_ 1 (satu) bundel Fotocopy resettlement Kelurahan Kampung Melayu _x000a_ _x000a_ _x000a_ _x000a_ _x000a_ 56. _x000a_ _x000a_ _x000a_ 1 (satu) lembar Fotocopy Tulisan Tangan Wahid tanggal 29-05-06 _x000a_ _x000a_ _x000a_ _x000a_ _x000a_ 57. _x000a_ _x000a_ _x000a_ 1 (satu) lembar fotocopy Disposisi dari Kepala Bagian ATLLHA (Analisa dan Tindak Lanjut Laporan Hasil Audit). _x000a_ _x000a_ _x000a_ _x000a_ _x000a_ 58. _x000a_ _x000a_ _x000a_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_x000a_ _x000a_ _x000a_ _x000a_ _x000a_ 59. _x000a_ _x000a_ _x000a_ 1 (satu) bundel Rencana Kerja dan Anggaran Tahun 2006 Ditjen Perkerataapian Jakarta, 7 Maret 2005 _x000a_ _x000a_ _x000a_ _x000a_ _x000a_ 60. _x000a_ _x000a_ _x000a_ 1 (satu) bundel Rencana Kerja dan Anggaran Departemen Perhubungan Tahun 2006 Jakarta, 17 Oktober 2005. _x000a_ _x000a_ _x000a_ _x000a_ _x000a_ 61. _x000a_ _x000a_ _x000a_ 1 (satu) bundel Rekapitulasi RKKAKL per UPT/Satuan Kerja Tahun 2006 Ditjen Perkeretaapian. (Pagu definitif). _x000a_ _x000a_ _x000a_ _x000a_ _x000a_ 62. _x000a_ _x000a_ _x000a_ 1 (satu) bundel Surat Penetapan Satuan Anggaran per Satuan Kerja (SP-SAPSK) Tahun 2006 Nomor: STAP-0880/AP/2005 tanggal 28 November 2005. _x000a_ _x000a_ _x000a_ _x000a_ _x000a_ 63. _x000a_ _x000a_ _x000a_ 2 (dua) bundel Petunjuk Operasional Kegiatan (POK) DIPA DDT TA 2006 tanggal 3 Januari 2006. _x000a_ _x000a_ _x000a_ _x000a_ _x000a_ 64. _x000a_ _x000a_ _x000a_ 3 (tiga) lembar photocopy dokumen temuan hasil audit BPK-RI No. XIV Konstruksi Dalam Pengerjaan berupa Tanah senilai Rp21.726.090.000,- tidak didukung bukti kepemilikan dan tanggapan Satker DDT (Ir. Widodo, MM) _x000a_ _x000a_ _x000a_ _x000a_ _x000a_ 65. _x000a_ _x000a_ _x000a_ 1 (satu) bundel photocopy Laporan Keuangan Pembangunan DDT Tahun 2007 _x000a_ _x000a_ _x000a_ _x000a_ _x000a_ 66. _x000a_ _x000a_ _x000a_ 1 (satu) bundel Fotocopy Laporan Bulanan Satker Pembangunan DDT Departemen Perhubungan bulan Januari 2006 s/d November 2006 _x000a_ _x000a_ _x000a_ _x000a_ _x000a_ 67. _x000a_ _x000a_ _x000a_ 1 (satu) lembar Fotocopy Surat dari Mulia P. Nasution (Direktur Jenderal Perbendaharaan) Kepada KPA Satker Pembangunan Double-Double Track Nomor: S-2635/PB/2006 tanggal 17 April 2006 dan 1 (satu) bundel Lampirannya. _x000a_ _x000a_ _x000a_ _x000a_ _x000a_ 68. _x000a_ _x000a_ _x000a_ 1 (satu) lembar Fotocopy Surat dari Mulia P. Nasution (Direktur Jenderal Perbendaharaan) Kepada KPA Satker Pembangunan Double-Double Track Nomor: S-3352/PB/2006 tanggal 12 Mei 2006 dan 1 (satu) bundel Lampirannya. _x000a_ _x000a_ _x000a_ _x000a_ _x000a_ 69. _x000a_ _x000a_ _x000a_ 1 (satu) lembar copy kwitansi dan 1 (satu) lembar rincian biaya operasional P2T Jakarta Timur sebesar Rp70.000.000,00 (tujuh puluh juta rupiah) atas nama Drs. H. Burhanuddin, MM. _x000a_ _x000a_ _x000a_ _x000a_ _x000a_ 70. _x000a_ _x000a_ _x000a_ 1 (satu) lembar copy kwitansi biaya operasional P2T Jakarta Timur sebesar Rp250.000.000,00 (dua ratus lima puluh juta rupiah) atas nama Drs. H. Burhanuddin, MM. _x000a_ _x000a_ _x000a_ _x000a_ _x000a_ 71. _x000a_ _x000a_ _x000a_ 1 (satu) lembar copy kwitansi biaya-biaya pengukuran ulang/pembuatan inventarisasi tanah di lima kelurahan wilayah Jakarta Timur sebesar Rp20.000.000,00 (dua puluh juta rupiah) atas nama Margo. _x000a_ _x000a_ _x000a_ _x000a_ _x000a_ 72. _x000a_ _x000a_ _x000a_ 1 (satu) lembar copy kwitansi biaya operasional P2T Jakarta Timur sebesar Rp35.000.000,00 (tiga puluh lima juta rupiah) atas nama Dahlan Danudin). _x000a_ _x000a_ _x000a_ _x000a_ _x000a_ 73. _x000a_ _x000a_ _x000a_ 1 (satu) lembar copy kwitansi biaya operasional P2T Jakarta Timur sebesar Rp90.000.000,00 (sembilan puluh juta rupiah) atas nama Dahlan Danudin. _x000a_ _x000a_ _x000a_ _x000a_ _x000a_ 74. _x000a_ _x000a_ _x000a_ 1 (satu) bundel photocopy Rekening Bank Mandiri Nomor 1250005319934 a.n. Sri Mulyani _x000a_ _x000a_ _x000a_ _x000a_ _x000a_ 75. _x000a_ _x000a_ _x000a_ 1 (satu) bundel photocopy Rekening Bank Mandiri Nomor 1250005101225 a.n. Taty Mulyati _x000a_ _x000a_ _x000a_ _x000a_ _x000a_ 76. _x000a_ _x000a_ _x000a_ 1 (satu) bundel photocopy Rekening Bank Mandiri Nomor 1250005098975 a.n. Mursida _x000a_ _x000a_ _x000a_ _x000a_ _x000a_ 77. _x000a_ _x000a_ _x000a_ 1 (satu) lembar Fotocopy SPM No.00012/TU/DDT/IV/2006 tgl 25 April 2006 sebesar Rp.17.227.534.000,00. _x000a_ _x000a_ _x000a_ _x000a_ _x000a_ 78. _x000a_ _x000a_ _x000a_ 1 (satu) lembar Fotocopy Tulisan Tangan Wahid tanggal 29-05-06 _x000a_ _x000a_ _x000a_ _x000a_ _x000a_ 79. _x000a_ _x000a_ _x000a_ 1 (satu) lembar Fotocopy SP2D No.702043D/133/116 tgl 13-07-2006 _x000a_ _x000a_ _x000a_ _x000a_ _x000a_ 80. _x000a_ _x000a_ _x000a_ 1 (satu) lembar Fotocopy SPM No.00028/TU/DDT/VII/2006 tgl 11-07-2006 sebesar Rp. 11.363.249.000,00. _x000a_ _x000a_ _x000a_ _x000a_ _x000a_ 81. _x000a_ _x000a_ _x000a_ 1 (satu) lembar Fotocopy Lampiran SPM-TUP No.01/SPM-TU/DDT/VII/2006 tgl 11 Juli 2006 _x000a_ _x000a_ _x000a_ _x000a_ _x000a_ 82. _x000a_ _x000a_ _x000a_ 1 (satu) lembar Fotocopy Rek BNI No.18309270 01/06/2006-05/07/2006 Satker DDT _x000a_ _x000a_ _x000a_ _x000a_ _x000a_ 83. _x000a_ _x000a_ _x000a_ 1 (satu) lembar Fotocopy Perincian Penggunaan Dana TUP Satker DDT tgl 11 Juli 2006. _x000a_ _x000a_ _x000a_ _x000a_ _x000a_ 84. _x000a_ _x000a_ _x000a_ 1 (satu) lembar Fotocopy Surat Kakanwil XI DJP Permohonan TUP No.S-1786/WPB.11/BD.04.02/2006 tgl 7 Juli 2006 _x000a_ _x000a_ _x000a_ _x000a_ _x000a_ 85. _x000a_ _x000a_ _x000a_ 1 (satu) lembar Fotocopy SPTJB No.036/SPTJB/DDT/VII/2006 tgl 12 Agustus 2006 (Bayar Biaya Panitia Pembebasan Tanah Jaktim Penerima H. Burhanudin Rp.460.080.000 (4%xRp.11.502.000.000) dan Bayar Biaya Panitia Pembebasan Tanah Jaktim Penerima H. Burhanudin Rp.264.889.700 (4%xRp.6.622.492.500) _x000a_ _x000a_ _x000a_ _x000a_ _x000a_ 86. _x000a_ _x000a_ _x000a_ 1 (satu) lembar Fotocopy SPPD Nihil No.707217D/133/109 tgl 16-08-2006) _x000a_ _x000a_ _x000a_ _x000a_ _x000a_ 87. _x000a_ _x000a_ _x000a_ 1 (satu) lembar Fotocopy SPM No: 00038/GU/DDT/VIII/2006 tgl 14-8-2006) _x000a_ _x000a_ _x000a_ _x000a_ _x000a_ 88. _x000a_ _x000a_ _x000a_ 1(satu) lembar Fotocopy Daftar Rincian Permintaan Pembayaran No:31/RPP/DDT/VIII/2006 tgl 12 Agustus 2006 _x000a_ _x000a_ _x000a_ _x000a_ _x000a_ 89. _x000a_ _x000a_ _x000a_ 1 (satu) lembar Fotocopy SP2D. No.709951D/133/116 tgl 5-09-2006 _x000a_ _x000a_ _x000a_ _x000a_ _x000a_ 90. _x000a_ _x000a_ _x000a_ 1 (satu) lembar Fotocopy SPM No.00043/TU/DDT/VIII/2006 tgl 31-8-2006 sebesar Rp. 4.287.464.000,00. _x000a_ _x000a_ _x000a_ _x000a_ _x000a_ 91. _x000a_ _x000a_ _x000a_ 1 (satu) lembar Fotocopy Lampiran SPM-TUP No.03/SPM-TU/DDT/VIII/2006 tgl 31 Agustus 2006 _x000a_ _x000a_ _x000a_ _x000a_ _x000a_ 92. _x000a_ _x000a_ _x000a_ 1 (satu) lembar Fotocopy Perincian Rencana Penggunaan Dana TUP Satker DDT tgl 31 Agustus 2006. _x000a_ _x000a_ _x000a_ _x000a_ _x000a_ 93. _x000a_ _x000a_ _x000a_ 1 (satu) lembar fotocopy surat noS-2241/WPB.11/BD.04.02/2006, perihal Permohonan Tambahan Uang Persediaan tanggal 31 Agustus 2006. _x000a_ _x000a_ _x000a_ _x000a_ _x000a_ 94. _x000a_ _x000a_ _x000a_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_x000a_ _x000a_ _x000a_ _x000a_ _x000a_ 95. _x000a_ _x000a_ _x000a_ 1 (satu) lembar Fotocopy Rek BNI No.18309270 01/08/2006-31/08/2006 Satker DDT. _x000a_ _x000a_ _x000a_ _x000a_ _x000a_ 96. _x000a_ _x000a_ _x000a_ 1 (satu) lembar Fotocopy SPM No.00037/GU/DDT/VIII/2006 tgl 14-8-2006 _x000a_ _x000a_ _x000a_ _x000a_ _x000a_ 97. _x000a_ _x000a_ _x000a_ 1 (satu) berkas Photocopy Surat Keputusan Kuasa Pengguna Anggaran Satuan Kerja Pembangunan Double-Double Track Nomor : 099/SK/DDT/II/2006 tentang Pemberian Honorarium Staf Satuan Kerja Pembangunan Double-Double Track Tahun Anggaran 2006 _x000a_ _x000a_ _x000a_ _x000a_ _x000a_ 98. _x000a_ _x000a_ _x000a_ 1 (satu) eksemplar Fotocopy Laporan Hasil Audit Khusus Pengaaan Tanah pada Satker Pembangunan Double-Double Track (DDT) TA.2006 No: PS.206/1/1/V/ITJEN-2011 tanggal 21 Nopember 2011. _x000a_ _x000a_ _x000a_ _x000a_ _x000a_ 99. _x000a_ _x000a_ _x000a_ 1 (satu) eksemplar Fotocopy Hasil Pemeriksaan atas Laporan Keuangan Kementerian Perhubungan Tahun 2010 dan 2009 BPK RI,Nomor : 42a/S/III-XIV.3/4/2011 tanggal 28 April 2011. _x000a_ _x000a_ _x000a_ _x000a_ _x000a_ 100. _x000a_ _x000a_ _x000a_ 1 (satu) lembar peta bidang tanah No. 2/PPT/JT/2004 Kel. Pisangan Baru, Kel. Kampung Melayu, Kel. Bali Mester, Kel. Kebun Manggis, dan Kel. Rawa Bunga. _x000a_ _x000a_ _x000a_ _x000a_ _x000a_ Tetap terlampir pada berkas perkara.  _x000a_  9.   Membebankan biaya perkara sebesar Rp.7.500.00,- (tujuh ribu lima ratus rupiah) kepada Terdakwa."/>
    <s v="Jumat, 14 Agu. 2015"/>
    <s v="Senin, 22 Jun. 2015"/>
    <s v="JHON HALASAN BUTAR BUTAR"/>
    <s v="ANNAS MUSTAQIM, SH. MHum."/>
    <s v="I MADE HENDRA KUSUMA,S.H."/>
    <m/>
    <m/>
    <s v="KARIR"/>
    <s v="KARIR"/>
    <s v="ADHOC"/>
    <s v=""/>
    <s v=""/>
    <x v="0"/>
    <n v="2"/>
    <x v="1"/>
    <n v="0.33333333333333331"/>
    <n v="0"/>
    <s v="Sinta Dewi H."/>
    <m/>
    <m/>
    <m/>
    <m/>
    <m/>
    <m/>
    <m/>
    <m/>
    <m/>
    <m/>
    <m/>
    <n v="1"/>
    <s v="CANDRASAH"/>
    <s v="SUSWANTI, SH."/>
    <m/>
    <n v="2"/>
    <x v="0"/>
  </r>
  <r>
    <s v="10/Pid.Sus-TPK/2016/PN JKT.PST"/>
    <n v="5"/>
    <n v="200000000"/>
    <n v="8.3333333333333301E-2"/>
    <n v="550000000"/>
    <n v="1"/>
    <s v="DR. ZAINAL SOLEMAN"/>
    <d v="2016-02-04T00:00:00"/>
    <x v="6"/>
    <s v="Minutasi"/>
    <n v="130"/>
    <s v="PRIMAIR : _x000a_ Pasal 2 ayat (1) jo Pasal 18 UU No.31/1999 jo UU No.20/2001 jo Pasal 55 ayat (1) ke-1 KUHP. _x000a_   _x000a_ SUBSIDAIR : _x000a_ Pasal 3 jo Pasal 18 UU No.31/1999 jo UU No.20/2001 jo Pasal 55 ayat (1) ke-1 KUHP."/>
    <n v="1"/>
    <s v="M E N G A D I L I  : _x000a_ _x000a_ Menyatakan Terdakwa Dr. Zainal Soleman t terbukti secara sah dan meyakinkan bersalah melakukan tindak pidana korupsi yang dilakukan secara bersama-sama  sebagaimana dalam dakwaan Primair; _x000a_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_x000a_ Menetapkan masa tahanan yang telah dijalankan oleh Terdakwa dikurangkan seluruhnya dari pidana yang dijatuhkan. _x000a_ Menetapkan Terdakwa  tetap berada dalam tahanan; _x000a_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_x000a_ Menetapkan  barang bukti : _x000a_ _x000a_ _x000a_ berupa dokumen-dokumen yaitu No urut : 1, 2, 253, 264 dan 265 dengan jumlah keseluruhan sebesar Rp. 2. 650.000.000,- (dua milyar enam ratus lima puluh juta rupiah) dirampas untuk Negara. _x000a_ Dokumen-dokumen yaitu No. urut 3 sampai dengan No. urut 262 dan No. urut 266 sampai dengan No. urut 330. Dikembalikan kepada Penuntut Umum untuk digunakan dalam perkara lain. _x000a_ _x000a_ Membebankan Terdakwa Dr. Zainal Soleman  untuk membayar biaya perkara sebesar Rp. 10.000,- (sepuluh ribu rupiah)"/>
    <s v="Jumat, 05 Agu. 2016"/>
    <s v="Senin, 13 Jun. 2016"/>
    <s v="ARIFIN"/>
    <s v="DIDIEK RIYONO PUTRO"/>
    <s v="BASLIN SINAGA"/>
    <s v="Anwar,SH."/>
    <s v="TITI SANSIWI"/>
    <s v="KARIR"/>
    <s v="KARIR"/>
    <s v="KARIR"/>
    <s v="ADHOC"/>
    <s v="ADHOC"/>
    <x v="1"/>
    <n v="3"/>
    <x v="0"/>
    <n v="0.4"/>
    <n v="0"/>
    <s v="FAROUK FAHROZI, SH"/>
    <m/>
    <m/>
    <m/>
    <m/>
    <m/>
    <m/>
    <m/>
    <m/>
    <m/>
    <m/>
    <m/>
    <n v="1"/>
    <s v="MATIUS B.SITURU, SH"/>
    <s v="RUSTIANI, SH"/>
    <m/>
    <n v="2"/>
    <x v="0"/>
  </r>
  <r>
    <s v="10/Pid.Sus-TPK/2017/PN Pn.Jkt.Pst"/>
    <n v="1"/>
    <n v="50000000"/>
    <n v="8.3333333333333301E-2"/>
    <n v="127750000"/>
    <n v="0.25"/>
    <s v="IIS SUTRISNA, ST bin BENUM SETIAWAN"/>
    <d v="2017-01-09T00:00:00"/>
    <x v="7"/>
    <s v="Minutasi"/>
    <n v="108"/>
    <s v="PRIMAIR : _x000a_ Pasal 2 ayat (1) UU No.31/1999 jo UU No.20/2001 jo Pasal 55 ayat (1) ke-1 KUHP. _x000a_   _x000a_ SUBSIDAIR : _x000a_ Pasal 3 UU No.31/1999 jo UU No.20/2001 jo Pasal 55 ayat (1) ke-1 KUHP."/>
    <n v="1"/>
    <s v="M E N G A D I L I: _x000a_   _x000a_ _x000a_ Menyatakan bahwa Terdakwa IIS SUTRISNA, ST., Bin BENUM SETIAWAN tidak terbukti secara sah dan meyakinkan melakukan tindak pidana korupsi, sebagaimana dalam Dakwaan Primair; _x000a_ Membebaskan Terdakwa IIS SUTRISNA, ST., Bin BENUM SETIAWAN dari Dakwaan Primair; _x000a_ Menyatakan Terdakwa IIS SUTRISNA, ST., Bin BENUM SETIAWAN telah terbukti secara sah dan meyakinkan menurut hukum bersalah melakukan tindak pidana korupsi secara bersama-sama; _x000a_ Menjatuhkan pidana oleh karenanya terhadap Terdakwa IIS SUTRISNA, ST., Bin BENUM SETIAWAN dengan pidana penjara selama 1 (satu) tahun dan pidana denda sebesar Rp.50.000.000,- (lima puluh juta rupiah), apabila denda tersebut tidak dibayar, diganti dengan pidana kurungan selama 1 (satu) bulan; _x000a_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_x000a_ Menetapkan agar masa penahanan yang telah dijalankan, dikurangkan seluruhnya dari pidana yang dijatuhkan; _x000a_ Memerintahkan agar Terdakwa IIS SUTRISNA, ST., Bin BENUM SETIAWAN tetap berada dalam tahanan; _x000a_ Menyatakan barang bukti sebagaimana daftar barang bukti: _x000a_ _x000a_ Barang bukti terdiri dari  foto kopi dokumen dokumen , uang dan barang terkait kegiatan swakelola pada suku dinas tata air jakarta timur tahun 2013 s/d 2014 berupa; _x000a_ Barang bukti angka 1 (satu) terdiri dari   --------------------dst"/>
    <s v="Selasa, 10 Apr. 2018"/>
    <s v="Kamis, 27 Apr. 2017"/>
    <s v="MAS'UD"/>
    <s v="BASLIN SINAGA"/>
    <s v="Ugo,SH."/>
    <m/>
    <m/>
    <s v="KARIR"/>
    <s v="KARIR"/>
    <s v="ADHOC"/>
    <s v=""/>
    <s v=""/>
    <x v="0"/>
    <n v="2"/>
    <x v="1"/>
    <n v="0.33333333333333331"/>
    <n v="0"/>
    <s v="TASJRIFIN M.A HALIM"/>
    <m/>
    <m/>
    <m/>
    <m/>
    <m/>
    <m/>
    <m/>
    <m/>
    <m/>
    <m/>
    <m/>
    <n v="1"/>
    <s v="FATONI, SH"/>
    <m/>
    <m/>
    <n v="1"/>
    <x v="0"/>
  </r>
  <r>
    <s v="10/Pid.Sus-TPK/2018/PN Jkt.Pst"/>
    <n v="10"/>
    <n v="600000000"/>
    <n v="0.5"/>
    <n v="0"/>
    <n v="0"/>
    <s v="RITA WIDYASARI"/>
    <d v="2018-02-14T00:00:00"/>
    <x v="8"/>
    <s v="Pengiriman Berkas Kasasi"/>
    <n v="142"/>
    <s v="KESATU: _x000a_ PASAL 12 HURUF B UU. NO. 31/1999 JO UU NO 20/2001 JO PASAL 55 AYAT (1) KE-1 KUHP JO PASAL 65 AYAT (1) KUHP _x000a_ DAN _x000a_ KEDUA (KHUSUS UNTUK TERDAKWA I RITA WIDYASARI ) _x000a_ PERTAMA _x000a_ PASAL 12 HURUF B UU. NO. 31/1999 JO UU NO 20/2001 JO PASAL 55 AYAT (1) KE-1 KUHP JO PASAL 65 AYAT (1) KUHP _x000a_ ATAU _x000a_ KEDUA _x000a_ pasal 11 UU . NO.31/1999 JO UU NO.20/2001 JO PASAL 64 AYAT (1) KUHP"/>
    <n v="1"/>
    <s v="M E N G A D I L  I   : _x000a_   _x000a_   _x000a_ _x000a_ Menyatakan  Terdakwa  I Rita Widyasari  dan  Terdakwa II Khairudin  telah terbukti secara sah dan meyakinkan bersalah melakukan  tindak pidana  korupsi; _x000a_ Menjatuhkan pidana kepada Terdakwa I oleh karena itu dengan  pidana penjara   selama   10 (sepuluh) tahun  dan denda sejumlah Rp .600.000.000,-  (  enam ratus juta rupiah )  dengan ketentuan apabila denda tersebut tidak dibayar diganti dengan pidana kurungan selama  6 (enam) bulan; _x000a_ Menjatuhkan pidana kepada Terdakwa II oleh karena itu dengan pidana penjara selama 8 (delapan) tahun  dan denda sejumlah Rp .300.000.000,-  (  tiga ratus juta rupiah )  dengan ketentuan apabila denda tersebut tidak dibayar diganti dengan pidana kurungan selama   3 (tiga) bulan; _x000a_ Menjatuhkan pidana tambahan kepada Terdakwa I Rita Widyasari berupa pencabutan hak untuk dipilih dalam jabatan publik selama 5 (lima ) tahun sejak terdakwa selesai menjalani pidana; _x000a_ Menjatuhkan pidana tambahan kepada Terdakwa II Khairudin  berupa pencabutan hak untuk dipilih dalam jabatan publik selama 5 (lima ) tahun sejak terdakwa selesai menjalani pidana; _x000a_ Menetapkan masa penangkapan dan penahanan yang telah dijalani Terdakwa I dan Terdakwa II  dikurangkan seluruhnya dari pidana yang dijatuhkan; _x000a_ Menetapkan Terdakwa I dan Terdakwa II tetap ditahan. _x000a_ Menetapkan barang bukti : No. 1 s/d 901 _x000a_ Dikembalikan kepada Penuntut Umum untuk dipergunakan sebagai barang bukti dalam perkara tindak pidana pencucian uang atas nama Rita Widyasari dan Khairudin . _x000a_ Membebankan biaya perkara kepada Terdakwa-terdakwa sejumlah Rp. 7.500,- (tujuh ribu lima ratus rupiah) _x000a_"/>
    <s v="Selasa, 28 Agu. 2018"/>
    <s v="Jumat, 06 Jul. 2018"/>
    <s v="SUGIYANTO"/>
    <s v="MAHFUDIN"/>
    <s v="SAIFUDIN ZUHRI"/>
    <s v="SIGIT HERMAN BINAJI"/>
    <s v="TITI SANSIWI"/>
    <s v="KARIR"/>
    <s v="KARIR"/>
    <s v="KARIR"/>
    <s v="ADHOC"/>
    <s v="ADHOC"/>
    <x v="1"/>
    <n v="3"/>
    <x v="0"/>
    <n v="0.4"/>
    <n v="0"/>
    <s v="FITROH R."/>
    <m/>
    <m/>
    <m/>
    <m/>
    <m/>
    <m/>
    <m/>
    <m/>
    <m/>
    <m/>
    <m/>
    <n v="1"/>
    <s v="DJOKO SANTOSO, SH"/>
    <m/>
    <m/>
    <n v="1"/>
    <x v="0"/>
  </r>
  <r>
    <s v="10/Pid.Sus-TPK/2018/PN Jkt.Pst"/>
    <n v="8"/>
    <n v="300000000"/>
    <n v="0.25"/>
    <n v="0"/>
    <n v="0"/>
    <s v="KHAIRUDIN"/>
    <d v="2018-02-14T00:00:00"/>
    <x v="8"/>
    <s v="Pengiriman Berkas Kasasi"/>
    <n v="142"/>
    <s v="KESATU: _x000a_ PASAL 12 HURUF B UU. NO. 31/1999 JO UU NO 20/2001 JO PASAL 55 AYAT (1) KE-1 KUHP JO PASAL 65 AYAT (1) KUHP _x000a_ DAN _x000a_ KEDUA (KHUSUS UNTUK TERDAKWA I RITA WIDYASARI ) _x000a_ PERTAMA _x000a_ PASAL 12 HURUF B UU. NO. 31/1999 JO UU NO 20/2001 JO PASAL 55 AYAT (1) KE-1 KUHP JO PASAL 65 AYAT (1) KUHP _x000a_ ATAU _x000a_ KEDUA _x000a_ pasal 11 UU . NO.31/1999 JO UU NO.20/2001 JO PASAL 64 AYAT (1) KUHP"/>
    <n v="1"/>
    <s v="M E N G A D I L  I   : _x000a_   _x000a_   _x000a_ _x000a_ Menyatakan  Terdakwa  I Rita Widyasari  dan  Terdakwa II Khairudin  telah terbukti secara sah dan meyakinkan bersalah melakukan  tindak pidana  korupsi; _x000a_ Menjatuhkan pidana kepada Terdakwa I oleh karena itu dengan  pidana penjara   selama   10 (sepuluh) tahun  dan denda sejumlah Rp .600.000.000,-  (  enam ratus juta rupiah )  dengan ketentuan apabila denda tersebut tidak dibayar diganti dengan pidana kurungan selama  6 (enam) bulan; _x000a_ Menjatuhkan pidana kepada Terdakwa II oleh karena itu dengan pidana penjara selama 8 (delapan) tahun  dan denda sejumlah Rp .300.000.000,-  (  tiga ratus juta rupiah )  dengan ketentuan apabila denda tersebut tidak dibayar diganti dengan pidana kurungan selama   3 (tiga) bulan; _x000a_ Menjatuhkan pidana tambahan kepada Terdakwa I Rita Widyasari berupa pencabutan hak untuk dipilih dalam jabatan publik selama 5 (lima ) tahun sejak terdakwa selesai menjalani pidana; _x000a_ Menjatuhkan pidana tambahan kepada Terdakwa II Khairudin  berupa pencabutan hak untuk dipilih dalam jabatan publik selama 5 (lima ) tahun sejak terdakwa selesai menjalani pidana; _x000a_ Menetapkan masa penangkapan dan penahanan yang telah dijalani Terdakwa I dan Terdakwa II  dikurangkan seluruhnya dari pidana yang dijatuhkan; _x000a_ Menetapkan Terdakwa I dan Terdakwa II tetap ditahan. _x000a_ Menetapkan barang bukti : No. 1 s/d 901 _x000a_ Dikembalikan kepada Penuntut Umum untuk dipergunakan sebagai barang bukti dalam perkara tindak pidana pencucian uang atas nama Rita Widyasari dan Khairudin . _x000a_ Membebankan biaya perkara kepada Terdakwa-terdakwa sejumlah Rp. 7.500,- (tujuh ribu lima ratus rupiah) _x000a_"/>
    <s v="Selasa, 28 Agu. 2018"/>
    <s v="Jumat, 06 Jul. 2018"/>
    <s v="SUGIYANTO"/>
    <s v="MAHFUDIN"/>
    <s v="SAIFUDIN ZUHRI"/>
    <s v="SIGIT HERMAN BINAJI"/>
    <s v="TITI SANSIWI"/>
    <s v="KARIR"/>
    <s v="KARIR"/>
    <s v="KARIR"/>
    <s v="ADHOC"/>
    <s v="ADHOC"/>
    <x v="1"/>
    <n v="3"/>
    <x v="0"/>
    <n v="0.4"/>
    <n v="0"/>
    <s v="FITROH R."/>
    <m/>
    <m/>
    <m/>
    <m/>
    <m/>
    <m/>
    <m/>
    <m/>
    <m/>
    <m/>
    <m/>
    <n v="1"/>
    <s v="DJOKO SANTOSO, SH"/>
    <m/>
    <m/>
    <n v="1"/>
    <x v="0"/>
  </r>
  <r>
    <s v="100/PID.SUS/TPK/2014/PN JKT.PST"/>
    <n v="4"/>
    <n v="250000000"/>
    <n v="0.25"/>
    <n v="0"/>
    <n v="0"/>
    <s v="SETIYO TUHU, SE.,MM.Tr"/>
    <d v="2014-10-17T00:00:00"/>
    <x v="4"/>
    <s v="Pemberitahuan Putusan Banding"/>
    <n v="140"/>
    <s v="KORUPSI PENGADAAN BUS TRANSJAKARTA TA 2013 (KETUA PANITIA PENGADAAN) _x000a_ PRIMAIR : Pasal 2 ayat (1) jo Pasal 18 UU No.31/1999 jo UU No.20/2001 jo UU No.31/1999 jo Pasal 55 ayat (1) ke - 1 KUHP; _x000a_ SUBSIDIAIR : Pasal 3 Jo Pasal 18 UU No.31/1999 jo UU No.20/2001 jo UU No.31/1999 jo Pasal 55 ayat (1) ke - 1 KUHP;"/>
    <n v="1"/>
    <s v="MENGADILI : _x000a_ _x000a_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_x000a_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_x000a_ Menetapkan lamanya Terdakwa berada dalam tahanan sebelum putusan memperoleh kekuatan hukum tetap akan dikurangkan seluruhnya dari pidana yang dijatuhkan; _x000a_ Menetapkan Terdakwa tetap berada dalam tahanan; _x000a_ Memerintahkan Barang Bukti berupa Surat - Surat sebagaimana daftar barang bukti Nomor I s/d IV diserahkan kepada Penuntut Umum untuk dipergunakan dalam perkara lain yang berhubungan dengan perkara ini; _x000a_ Membebani Terdakwa untuk membayar biaya perkara sebesar Rp.10.000,- (sepuluh ribu rupiah); _x000a_"/>
    <s v="Jumat, 08 Mei 2015"/>
    <s v="Jumat, 06 Mar. 2015"/>
    <s v="SUPRIYONO, SH. MH."/>
    <s v="MOH. MUCHLIS, SH. MH."/>
    <s v="CASMAYA"/>
    <s v="Slamet Subagyo,SH."/>
    <s v="JOKO SUBAGYO"/>
    <s v="KARIR"/>
    <s v="KARIR"/>
    <s v="KARIR"/>
    <s v="ADHOC"/>
    <s v="ADHOC"/>
    <x v="1"/>
    <n v="3"/>
    <x v="0"/>
    <n v="0.4"/>
    <n v="0"/>
    <s v="ERNY V. M."/>
    <m/>
    <m/>
    <m/>
    <m/>
    <m/>
    <m/>
    <m/>
    <m/>
    <m/>
    <m/>
    <m/>
    <n v="1"/>
    <s v="AGUSTIATI JAMILAH, SH."/>
    <s v="ENDANG_PURWANINGSIH, SH."/>
    <m/>
    <n v="2"/>
    <x v="0"/>
  </r>
  <r>
    <s v="100/PID.SUS/TPK/2015/PN JKT.PST"/>
    <n v="2"/>
    <n v="200000000"/>
    <n v="0.16666666666666699"/>
    <n v="0"/>
    <n v="0"/>
    <s v="DR.TUNGGUL PARNINGOTAN SIHOMBING, MHA"/>
    <d v="2015-08-24T00:00:00"/>
    <x v="5"/>
    <s v="Pemberitahuan Putusan Banding"/>
    <n v="381"/>
    <s v="KESATU : _x000a_ Pasal 3 ayat (1) UU No.25/2003 jo UU No15/2002 jo Pasal 64 ayat (1) ke-1 KUHP. _x000a_   _x000a_ DAN _x000a_ KEDUA : _x000a_ Pasal 3 UU No.8/2010 jo Pasal 64 ayat (1) ke-1 KUHP."/>
    <n v="1"/>
    <s v="M E N G A D I L I  : _x000a_ _x000a_ Menyatakan Terdakwa dr. TUNGGUL.P.SIHOMBING telah terbukti secara sah dan meyakinkan bersalah melakukan tindak pidana “Pencucian Uang yang dilakukan secara berlanjut sebagaimana diatur dan diancam pidana dalam  Dakwaan Kesatu   dan  Dakwaan Kedua; _x000a_ Menjatuhkan pidana terhadap Terdakwa dr. TUNGGUL. P.SIHOMBING, MHA, berupa pidana penjara selama 2 (dua) tahun dan ditambah dengan pidana denda sebesar Rp. 200.000.000,- (dua ratus juta rupiah) subsidair selama 2 (dua)  bulan kurungan; _x000a_ Menetapkan agar barang bukti : _x000a_ .......................................................... _x000a_ DIRAMPAS UNTUK NEGARA; _x000a_ Membebankan biaya perkara kepada Terdakwa sebesar Rp10.000,- (sepuluh ribu rupiah); _x000a_ _x000a_  "/>
    <s v="Kamis, 01 Des. 2016"/>
    <s v="Kamis, 08 Sep. 2016"/>
    <s v="SAIFUL ARIF"/>
    <s v="ASWIJON"/>
    <s v="SUTIO JUMAGI AKHIRNO"/>
    <s v="Ugo,SH."/>
    <s v="ALEXANDER MARWATA, AK. SH. CFE."/>
    <s v="KARIR"/>
    <s v="KARIR"/>
    <s v="KARIR"/>
    <s v="ADHOC"/>
    <s v="ADHOC"/>
    <x v="1"/>
    <n v="3"/>
    <x v="0"/>
    <n v="0.4"/>
    <n v="0"/>
    <s v="TUMPAL MANGASA, SH."/>
    <m/>
    <m/>
    <m/>
    <m/>
    <m/>
    <m/>
    <m/>
    <m/>
    <m/>
    <m/>
    <m/>
    <n v="1"/>
    <s v="DJOKO SANTOSO, SH"/>
    <s v="SUSWANTI, SH."/>
    <m/>
    <n v="2"/>
    <x v="0"/>
  </r>
  <r>
    <s v="100/Pid.Sus-TPK/2016/PN Pn.Jkt.Pst"/>
    <n v="4"/>
    <n v="200000000"/>
    <n v="0.25"/>
    <n v="350000000"/>
    <n v="0.5"/>
    <s v="GUNTUR MANURUNG"/>
    <d v="2016-10-13T00:00:00"/>
    <x v="6"/>
    <s v="Pengiriman Berkas PK"/>
    <n v="173"/>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ENGADIL I : _x000a_ _x000a_ Menyatakan Terdakwa Guntur manurung tersebut diatas, terbukti secara sah dan meyakinkan bersalah melakukan tindak pidana korupsi secara bersama-sama dan berlanjut. _x000a_ _x000a_   _x000a_ _x000a_ Menjatuhkanpidanakepada Terdakwa oleh karena itudengan pidana penjaraselama. 4 (empat) tahun dan denda sejumlah Rp.200.000.000,-(Dua ratus juta rupiah) dengan ketentuan apabila denda tersebut tidak dibayar diganti dengan pidana kurungan selama 3 (tiga) bulan; _x000a_ _x000a_ 3.Menjatuhkan pidana tambahan kepada terdakwa  berupa uang pengganti _x000a_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_x000a_ 4.Menetapkanmasapenangkapandanpenahanan yang telahdijalani Terdakwa  dikurangkanseluruhnyadaripidana yang dijatuhkan; _x000a_ 5.Menetapkan Terdakwa tetap ditahan. _x000a_ 6.Menetapkan barang bukti (BB) : _x000a_ _x000a_ BB NO. 1 S/D BB NO. 394  _x000a_ _x000a_ DIPERGUNAKAN DALAM PERKARA GATOT PUJO NUGROHO _x000a_ _x000a_ BB NO. 395 S/D BB NO. 458  _x000a_ _x000a_ DIPERGUNAKAN DALAM PERKARA MUHAMMAD AFAN _x000a_ _x000a_ BB NO. 459 _x000a_ _x000a_ DIPERGUNAKAN DALAM PERKARA GATOT PUJO NUGROH o.       _x000a_ 7.Membebankan kepada Terdakwa membayarbiaya Perkara sejumlah Rp.10.000,-  (sepuluhribu rupiah)"/>
    <s v="Rabu, 31 Jan. 2018"/>
    <s v="Selasa, 04 Apr. 2017"/>
    <s v="BASLIN SINAGA"/>
    <s v="MAS'UD"/>
    <s v="HARIONO"/>
    <s v="SIGIT HERMAN BINAJI"/>
    <s v="Anwar,SH."/>
    <s v="KARIR"/>
    <s v="KARIR"/>
    <s v="KARIR"/>
    <s v="ADHOC"/>
    <s v="ADHOC"/>
    <x v="1"/>
    <n v="3"/>
    <x v="0"/>
    <n v="0.4"/>
    <n v="0"/>
    <s v="FERDIAN ADI NUGROHO"/>
    <m/>
    <m/>
    <m/>
    <m/>
    <m/>
    <m/>
    <m/>
    <m/>
    <m/>
    <m/>
    <m/>
    <n v="1"/>
    <s v="AGUS WAWAN"/>
    <m/>
    <m/>
    <n v="1"/>
    <x v="0"/>
  </r>
  <r>
    <s v="100/Pid.Sus-TPK/2017/PN Jkt.Pst"/>
    <n v="8"/>
    <n v="1000000000"/>
    <n v="0.5"/>
    <n v="26186000000"/>
    <n v="2"/>
    <s v="ANDI AGUSTINUS alias ANDI NAROGONG"/>
    <d v="2017-08-07T00:00:00"/>
    <x v="7"/>
    <s v="Pengiriman Berkas Kasasi"/>
    <n v="136"/>
    <s v="PERTAMA : _x000a_ Pasal 2 ayat (1) UU No.31/1999 jo UU No.20/2001 jo Pasal 55 ayat (1) ke-1 KUHP. _x000a_   _x000a_ ATAU _x000a_ KEDUA : _x000a_ Pasal 3 UU No.31/1999 jo UU No.20/2001 jo Pasal 55 ayat (1) ke-1 KUHP."/>
    <n v="1"/>
    <s v="M E N G A D I L I _x000a_ _x000a_ Menyatakan Terdakwa Andi Agustinus aias Andi Narogong telah terbukti secara sah dan meyakinkan bersalah melakukan tindak pidana Korupsi Secara Bersama-sama ; _x000a_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_x000a_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_x000a_ Menetapkan masa  penangkapan dan penahanan Terdakwa tersebut dikurangkan seluruhnya dari pidana yang dijatuhkan ; _x000a_ Menetapkan Terdakwa tetap berada dalam tahanan ; _x000a_ Menetapkan barang bukti berupa : terlampir dalam berkas putusan ; _x000a_"/>
    <s v="Senin, 05 Feb. 2018"/>
    <s v="Kamis, 21 Des. 2017"/>
    <s v="JHON HALASAN BUTAR BUTAR"/>
    <s v="FRANGKI TAMBUWUN"/>
    <s v="EMILIA DJAJASUBAGIA"/>
    <s v="Anwar,SH."/>
    <s v="ANSYORI SYARIFUDIN"/>
    <s v="KARIR"/>
    <s v="KARIR"/>
    <s v="KARIR"/>
    <s v="ADHOC"/>
    <s v="ADHOC"/>
    <x v="1"/>
    <n v="3"/>
    <x v="0"/>
    <n v="0.4"/>
    <n v="0"/>
    <s v="WAWAN Y., SH."/>
    <m/>
    <m/>
    <m/>
    <m/>
    <m/>
    <m/>
    <m/>
    <m/>
    <m/>
    <m/>
    <m/>
    <n v="1"/>
    <s v="EDWARD WILLY"/>
    <s v="SURYONO, SH."/>
    <m/>
    <n v="2"/>
    <x v="0"/>
  </r>
  <r>
    <s v="100/Pid.Sus-TPK/2018/PN Jkt.Pst"/>
    <n v="6"/>
    <n v="200000000"/>
    <n v="0.16666666666666699"/>
    <n v="5487000000"/>
    <n v="0.5"/>
    <s v="ENI MAULANI SARAGIH"/>
    <d v="2018-11-23T00:00:00"/>
    <x v="8"/>
    <s v="Minutasi"/>
    <n v="98"/>
    <s v="KESATU _x000a_ 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
    <n v="1"/>
    <s v="M E N G A D I L I  _x000a_   _x000a_ _x000a_ Menyatakan Terdakwa ENI MAULANI SARAGIH telah  terbukti secara sah dan meyakinkan bersalah melakukan tindak pidana “ Korupsi yang dilakukan secara bersama-sama  sebagaimana dalam Dakwaan Kesatu Pertama dan Dakwaan Dan Kedua; _x000a_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_x000a_ Menetapkan masa Penangkapan dan Penahanan yang telah dijalankan oleh Terdakwa dikurangkan seluruhnya dari pidana yang dijatuhkan; _x000a_ Menetapkan Terdakwa  tetap berada dalam tahanan; _x000a_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_x000a_ Menjatuhkan Pidana Tambahan terhadap Terdakwa Eni Maulani Saragih yaitu pencabutan hak untuk dipilih dalam jabatan publik selama 3 (tiga) tahun  sejak Terdakwa Eni Maulani Saragih selesai menjalani pidana pokok. _x000a_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_x000a_ _x000a_ Membebankan kepada Terdakwa Eni Maulani Saragih untuk membayar biaya perkara sebesar Rp.7.500,00 (tujuh ribu lima ratus rupiah);"/>
    <s v="Rabu, 24 Apr. 2019"/>
    <s v="Jumat, 01 Mar. 2019"/>
    <s v="YANTO"/>
    <s v="HARIONO"/>
    <s v="HASTOPO"/>
    <s v="Anwar,SH."/>
    <s v="ANSYORI SYARIFUDIN"/>
    <s v="KARIR"/>
    <s v="KARIR"/>
    <s v="KARIR"/>
    <s v="ADHOC"/>
    <s v="ADHOC"/>
    <x v="1"/>
    <n v="3"/>
    <x v="0"/>
    <n v="0.4"/>
    <n v="0"/>
    <s v="LIE PUTRA SETIAWAN"/>
    <m/>
    <m/>
    <m/>
    <m/>
    <m/>
    <m/>
    <m/>
    <m/>
    <m/>
    <m/>
    <m/>
    <n v="1"/>
    <s v="WIDIA FITRIANTI"/>
    <m/>
    <m/>
    <n v="1"/>
    <x v="0"/>
  </r>
  <r>
    <s v="101/PID.SUS/TPK/2014/PN JKT.PST"/>
    <n v="5"/>
    <n v="250000000"/>
    <n v="0.25"/>
    <n v="0"/>
    <n v="0"/>
    <s v="R. DRAJAD ADHYAKSA, M.T."/>
    <d v="2014-10-17T00:00:00"/>
    <x v="4"/>
    <s v="Pengiriman Berkas PK"/>
    <n v="140"/>
    <s v="KORUPSI PENGADAAN/ PEREMAJAAN BUS TRANSJAKARTA TA 2013 _x000a_ PRIMAIR : Pasal 2 ayat (1) jo Pasal 18 UU No.31/1999 jo UU No.20/2001 jo UU No.31/1999 jo Pasal 55 ayat (1) ke -1 KUHP; _x000a_ SUBSIDIAIR : Pasal 3 jo Pasal 18 UU No.31/1999 jo Pasal 20/2001 jo Pasal 31/1999 jo Pasal 55 ayat (1) ke -1 KUHP;"/>
    <n v="1"/>
    <s v="MENGADILI : _x000a_ _x000a_ Menyatakan Terdakwa R. DRAJAD ADHYAKSA, MT tidak terbukti bersalah melakukan tindak Tindak Pidana Korupsi secara bersama - sama sebagaimana diatur dan diancam dalam dakwaan Primair; _x000a_ Membebaskan oleh karenanya, Terdakwa R. DRAJAD ADHYAKSA, MT dari Dakwaan Primiar; _x000a_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_x000a_ Menjatuhkan oleh karenanya terhadap Terdakwa R. DRAJAD ADHYAKSA, MT dengan pidana penjara selama 5 (lima) tahun penjara dikurangi lamanya Terdakwa dalam Tahanan sementara dan denda sebesar Rp.250.000.000,- (dua ratus lima puluh juta rupiah) subsidiair 3 (tiga) bulan kurungan; _x000a_ Memerintahkan Terdakwa tetap ditahan; _x000a_ Memerintahkan barang bukti berupa : Nomor Urut 1 s.d 157 Dikembalikan kepada Penuntut Umum untuk dipergunakan sebagai barang bukti dalam perkara terpisah atas nama Tersangka/ Terdakwa Udar Pristono, Prawoto, Chen Chong Kyeong, Budi Susanto dan Agus Sudiarso. _x000a_ Menghukum Terdakwa R. DRAJAD ADHYAKSA, MT membayar biaya perkara sebesar Rp.10.000,- (sepuluh ribu rupiah); _x000a_"/>
    <s v="Jumat, 01 Mei 2015"/>
    <s v="Jumat, 06 Mar. 2015"/>
    <s v="SUPRIYONO, SH. MH."/>
    <s v="MOH. MUCHLIS, SH. MH."/>
    <s v="CASMAYA"/>
    <s v="Slamet Subagyo,SH."/>
    <s v="JOKO SUBAGYO"/>
    <s v="KARIR"/>
    <s v="KARIR"/>
    <s v="KARIR"/>
    <s v="ADHOC"/>
    <s v="ADHOC"/>
    <x v="1"/>
    <n v="3"/>
    <x v="0"/>
    <n v="0.4"/>
    <n v="0"/>
    <s v="IMMANUEL RICHENDRY"/>
    <m/>
    <m/>
    <m/>
    <m/>
    <m/>
    <m/>
    <m/>
    <m/>
    <m/>
    <m/>
    <m/>
    <n v="1"/>
    <s v="ACHMAD DINDIN JUNAEDI"/>
    <s v="SURYONO, SH."/>
    <m/>
    <n v="2"/>
    <x v="0"/>
  </r>
  <r>
    <s v="101/PID.SUS/TPK/2015/PN JKT.PST"/>
    <n v="1.5"/>
    <n v="100000000"/>
    <n v="0"/>
    <n v="0"/>
    <n v="0"/>
    <s v="Dr. Ir. PARIATMONO, M.Sc"/>
    <d v="2015-08-26T00:00:00"/>
    <x v="5"/>
    <s v="Pemberitahuan Putus Kasasi"/>
    <n v="148"/>
    <s v="PRIMAIR : _x000a_ Pasal 2 ayat (1) UU No.31/1999 jo UU No.20/2001 jo Pasal 55 ayat (1) ke-1 KUHP. _x000a_   _x000a_ SUBSIDAIR : _x000a_ Pasal 3 UU No.31/1999 jo UU No.20/2001 jo Pasal 55 ayat (1) ke-1 KUHP."/>
    <n v="1"/>
    <s v="mengadili : _x000a_ 1. menyatakan terdakwa Dr.Ir. PARIATMONO, M. Sc tidak terbukti secara sah dan meyakinkan bersalah melakukan tindak pidana korupsi sebagaimana dalam dakwaan primair; _x000a_ 2. membebaskan terdakwa Dr.Ir. PARIATMONO, M. Sc dari dakwaan primair tersebut; _x000a_ 3. menyatakan terdakwa Dr.Ir. PARIATMONO, M. Sc telah terbukti secara sah dan meyakinkan bersalah melakukan tindak pidana korupsi secara bersama-sama sebagaimana dalam dakwaan subsidair; _x000a_ 4. menjatuhkan pidana terhadap terdakwa Dr.Ir. PARIATMONO, M. Sc. dengan pidana penjara selama 1 tahun dan 6 bulan dan pidana denda sejumlah Rp.100.000.000 dan apabila denda tersebut tidak dibayar maka diganti dengan pidana penjara selama 2 bulan; _x000a_ 5. menetapkan agar masa penahanan yang telah dijalani terdakwa  Dr.Ir. PARIATMONO, M. Sc di kurangkan seluruhnya dari pidana yang dijatuhkan; _x000a_ 6. memerintahkan agar terdakwa Dr.Ir. PARIATMONO, M. Sc tetap berada dalam tahanan; _x000a_ 7. menyatakan barang bukti berupa ; _x000a_ (- barang bukti lihat dalam berkas dan putusan ) _x000a_ dikembalikan kepada PU untuk dipergunakan dalam perkara lain; _x000a_ 8.menghukum terdakwa membayar biaya perkara sebesar Rp.10.000"/>
    <s v="Kamis, 28 Jan. 2016"/>
    <s v="Kamis, 21 Jan. 2016"/>
    <s v="SUPRIYONO, SH. MH."/>
    <s v="MOH. MUCHLIS, SH. MH."/>
    <s v="JOKO SUBAGYO"/>
    <m/>
    <m/>
    <s v="KARIR"/>
    <s v="KARIR"/>
    <s v="ADHOC"/>
    <s v=""/>
    <s v=""/>
    <x v="0"/>
    <n v="2"/>
    <x v="1"/>
    <n v="0.33333333333333331"/>
    <n v="0"/>
    <s v="ARIF RAHMAN"/>
    <m/>
    <m/>
    <m/>
    <m/>
    <m/>
    <m/>
    <m/>
    <m/>
    <m/>
    <m/>
    <m/>
    <n v="1"/>
    <s v="DJOKO SANTOSO, SH"/>
    <s v="SUSWANTI, SH."/>
    <m/>
    <n v="2"/>
    <x v="0"/>
  </r>
  <r>
    <s v="101/Pid.Sus-TPK/2016/PN Pn.Jkt.Pst"/>
    <n v="3.5"/>
    <n v="200000000"/>
    <n v="0.25"/>
    <n v="0"/>
    <n v="0"/>
    <s v="BUDIANTO HALIM WIDJAJA"/>
    <d v="2016-10-17T00:00:00"/>
    <x v="6"/>
    <s v="Pencabutan Perkara Banding"/>
    <n v="81"/>
    <s v="PERTAMA : _x000a_ Pasal 5 ayat (1) huruf b UU No.31/1999 jo UU No.20/2001 jo Pasal 64 ayat (1) KUHP. _x000a_   _x000a_ ATAU _x000a_ KEDUA : _x000a_ Pasal 13 UU No.31/1999 jo UU No.20/2001 jo Pasal 64 ayat (1) KUHP."/>
    <n v="1"/>
    <s v="                                                                                         M E N G A D I L I _x000a_ _x000a_ Menyatakan  Terdakwa  BUDIANTO HALIM WIDJAJA  telah terbukti secara sah dan meyakinkan bersalah melakukan  “ Tindak Pidana    KORUPSI  secara berlanjut  “  sebagaimana dalam dakwaan Pertama Penuntut  Umum ; _x000a_ Menjatuhkan pidana kepada Terdakwa dengan pidana penjara selama 3  (tiga)  tahun  6(enam) bulan dan denda sebesar Rp 200.000.000,- (dua ratus juta rupiah)  dengan ketentuan apabila denda tersebut tidak dibayar akan diganti dengan pidana kurungan selama  3(tiga)   bulan  ; _x000a_ Menetapkan masa  penahanan dan penangkapan  Terdakwa dikurangkan seluruhnya dari pidana yang dijatuhkan ; _x000a_ Menetapkan Terdakwa tetap berada dalam tahanan ; _x000a_ _x000a_      5. Menetapkan barang bukti berupa : _x000a_          1 - 214  dikembalikan kepada JPU ntuk dipergunakan dalam perkara lain _x000a_      6.  Membebani Terdakwa untuk membayar biaya perkara sebesar Rp.10.000,- (sepuluh ribu rupiah)"/>
    <s v="Rabu, 22 Mar. 2017"/>
    <s v="Jumat, 06 Jan. 2017"/>
    <s v="FRANGKI TAMBUWUN"/>
    <s v="JHON HALASAN BUTAR BUTAR"/>
    <s v="FAHZAL HENDRI"/>
    <s v="ANSYORI SYARIFUDIN"/>
    <s v="MOHAMMAD IDRIS M.AMIN"/>
    <s v="KARIR"/>
    <s v="KARIR"/>
    <s v="KARIR"/>
    <s v="ADHOC"/>
    <s v="ADHOC"/>
    <x v="1"/>
    <n v="3"/>
    <x v="0"/>
    <n v="0.4"/>
    <n v="0"/>
    <s v="Afni Carolina"/>
    <m/>
    <m/>
    <m/>
    <m/>
    <m/>
    <m/>
    <m/>
    <m/>
    <m/>
    <m/>
    <m/>
    <n v="1"/>
    <s v="ACHMAD DINDIN JUNAEDI"/>
    <m/>
    <m/>
    <n v="1"/>
    <x v="0"/>
  </r>
  <r>
    <s v="101/Pid.Sus-TPK/2017/PN Jkt.Pst"/>
    <n v="1.5"/>
    <n v="100000000"/>
    <n v="0.16666666666666699"/>
    <n v="0"/>
    <n v="0"/>
    <s v="SUGITO"/>
    <d v="2017-08-08T00:00:00"/>
    <x v="7"/>
    <s v="Minutasi"/>
    <n v="78"/>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Menyatakan Terdakwa Sugito sebagaimana tersebut diatas, terbukti secara sah dan meyakinkan bersalah melakukan tindak pidana Korupsi secara bersama-sama dan berlanjut. _x000a_ Menjatuhkan pidana kepada Terdakwa oleh karena itu dengan pidana penjara selama 1 (satu) tahun 6 (enam) bulan dan denda sejumlah Rp.100.000.000,- (seratus juta rupiah) dengan ketentuan apabila denda tersebut tidak dibayar diganti dengan pidana kurungan selama 2 (dua) bulan. _x000a_ Menetapkan masa penangkapan dan penahanan yang telah dijalani Terdakwa  dikurangkan seluruhnya dari pidana yang dijatuhkan. _x000a_ Menetapkan Terdakwa tetap ditahan. _x000a_ Menetapkan barang bukti berupa : _x000a_ _x000a_ _x000a_ Barang bukti nomor : _x000a_ _x000a_ _x000a_ 1 (satu) buah KTP Provinsi Kabupaten Bogor NIK : 3201132108600004 atas nama Sugito. _x000a_ _x000a_ Dikembalikan kepada Terdakwa Sugito. _x000a_ _x000a_ Barang bukti nomor : 2 - 22 _x000a_ dikembalikan kepada Penuntut Umum pada Komisi Pemberantasan Korupsi (KPK) untuk dipergunakan dalam perkara lain atas nama Terdakwa Jarot Budi Prabowo. _x000a_ _x000a_ _x000a_ Membebankan kepada Terdakwa membayar biaya perkara sejumlah Rp.7.500,- (tujuh ribu lima ratus rupiah). _x000a_"/>
    <s v="Senin, 24 Des. 2018"/>
    <s v="Rabu, 25 Okt. 2017"/>
    <s v="DIAH SITI BASARIAH"/>
    <s v="IBNU BASUKI WIDODO"/>
    <s v="HASTOPO"/>
    <s v="SOFIALDI"/>
    <s v="SIGIT HERMAN BINAJI"/>
    <s v="KARIR"/>
    <s v="KARIR"/>
    <s v="KARIR"/>
    <s v="ADHOC"/>
    <s v="ADHOC"/>
    <x v="1"/>
    <n v="3"/>
    <x v="0"/>
    <n v="0.4"/>
    <n v="0"/>
    <s v="ZAINAL ABIDIN"/>
    <m/>
    <m/>
    <m/>
    <m/>
    <m/>
    <m/>
    <m/>
    <m/>
    <m/>
    <m/>
    <m/>
    <n v="1"/>
    <s v="YURIS DHETIAWAN"/>
    <m/>
    <m/>
    <n v="1"/>
    <x v="0"/>
  </r>
  <r>
    <s v="101/Pid.Sus-TPK/2018/PN Jkt.Pst"/>
    <n v="7"/>
    <n v="300000000"/>
    <n v="0.25"/>
    <n v="10627953100"/>
    <n v="1"/>
    <s v="BUDI TJAHJONO"/>
    <d v="2018-11-28T00:00:00"/>
    <x v="8"/>
    <s v="Putusan"/>
    <n v="158"/>
    <s v="KESATU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ENGADIL I : _x000a_   _x000a_ _x000a_ Menyatakan Terdakwa  BUDI TJAHJONO  tersebut di atas, telah terbukti secara sah dan meyakinkan bersalah melakukan tindak pidana korupsi secara bersama-sama dan berlanjut, sebagaimana dalam dakwaan alternatif kesatu Penuntut Umum ; _x000a_ Menjatuhkan pidana kepada Terdakwa oleh karena itu dengan pidana penjara selama 7 ( tujuh ) tahun dan denda sejumlah Rp. 300.000.000,- ( tiga ratus juta rupiah ) dengan ketentuan apabila denda tersebut tidak dibayar diganti dengan pidana kurungan selama 3 ( tiga)  bulan ; _x000a_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_x000a_ Menetapkan masa penahanan yang telah dijalani oleh Terdakwa dikurangkan seluruhnya dari pidana yang dijatuhkan; _x000a_ Menetapkan Terdakwa tetap berada dalam  tahanan ; _x000a_ Menetapkan barang bukti berupa: _x000a_ _x000a_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_x000a_         Dan barang bukti yang diajukan oleh Penasehat Hukum berupa : _x000a_ 1.     Kenaikan Profil (Laba) PT Asuransi Jasa Indonesia (Persero) setelah pajak Tahun 2007-2008. (T-1); _x000a_         SAMPAI DENGAN  _x000a_ 12.   SEMA Nomor 04 Tahun 2016 tengang Pemberlakukan Rumusan Hasil Rapat Pleno Kamar Mahkamah Agung Tahun 2016 sebagai Pedoman Pelaksanaan Tugas Bagi Pengadilan. (T-12); _x000a_         Seluruhnya tetap terlampir dan menjadi bagian tidak terpisahkan dari   berkas perkara ; _x000a_ _x000a_ Membebankan kepada Terdakwa membayar biaya perkara sejumlah Rp7.500,00  (tujuh ribu lima ratus rupiah); _x000a_ _x000a_  "/>
    <m/>
    <s v="Rabu, 10 Apr. 2019"/>
    <s v="FAHZAL HENDRY"/>
    <s v="RIANTO ADAM PONTOH"/>
    <s v="I WAYAN WIRJANA"/>
    <s v="JOKO SUBAGYO"/>
    <s v="JULT MANDAPOT LUMBAN GAOL"/>
    <s v="KARIR"/>
    <s v="KARIR"/>
    <s v="KARIR"/>
    <s v="ADHOC"/>
    <s v="ADHOC"/>
    <x v="1"/>
    <n v="3"/>
    <x v="0"/>
    <n v="0.4"/>
    <n v="0"/>
    <s v="LUKI DWI NUGROHO, SH."/>
    <m/>
    <m/>
    <m/>
    <m/>
    <m/>
    <m/>
    <m/>
    <m/>
    <m/>
    <m/>
    <m/>
    <n v="1"/>
    <s v="AGNASIA MARLIANA TUBALAWONY"/>
    <m/>
    <m/>
    <n v="1"/>
    <x v="0"/>
  </r>
  <r>
    <s v="102/PID.SUS/TPK/2014/PN JKT.PST"/>
    <n v="2"/>
    <n v="100000000"/>
    <n v="0.25"/>
    <n v="0"/>
    <n v="0"/>
    <s v="Drs. HARIYONO,AAAI-K bin WISNU SAMAIN;"/>
    <d v="2014-10-20T00:00:00"/>
    <x v="4"/>
    <s v="Putusan PK"/>
    <n v="140"/>
    <s v="PRIMAIR : Pasal 2 ayat (1) jo Pasal 18 UU No.31/1999 jo UU No.20/2001 jo UU No.31/1999 jo Pasal 55 ayat (1) ke - 1 KUHP; _x000a_ SUBSIDIAIR : Pasal 3 jo Pasal 18 UU No.31/1999 jo UU No.20/2001 jo UU No.31/1999 jo Pasal 55 ayat (1) ke 1 KUHP;"/>
    <n v="1"/>
    <s v="MENGADILI : _x000a_ _x000a_ Menyatakan Terdakwa Drs. HARIYONO, AAI-K Bin WISNU SAMAIN tidak terbukti secara sah dan meyakinkan bersalah melakukan tindak pidana korupsi sebagaimana dalam dakwaan primair; _x000a_ Membebaskan Terdakwa Drs. HARIYONO, AAI-K Bin WISNU SAMAIN dari Dakwaan Primair tersebut; _x000a_ Menyatakan Terdakwa Drs. HARIYONO, AAI-K Bin WISNU SAMAIN terbukti secara sah dan meyakinkan bersalah melakukan tindak pidana korupsi secara bersama - sama sebagaimana dalam dakwaan Subsidiair ; _x000a_ Menjatuhkan Pidana oleh karenanya terhadap Terdakwa Drs. HARIYONO, AAI-K Bin WISNU SAMAIN dengan pidana penjara selama 2 (dua) tahun dan pidana denda sebesar Rp.100.000.000,- (seratus juta rupiah) dan apabila denda tersebut tidak dibayar, diganti dengan pidana kurungan selama 3 (tiga) bulan; _x000a_ Menetapkan agar masa penahanan yang telah dijalankan oleh Terdakwa Drs. HARIYONO, AAI-K Bin WISNU SAMAIN dikurangkan seluruhnya dari pidana yang dijatuhkan; _x000a_ Memerintahkan agar Terdakwa Drs. HARIYONO, AAI-K Bin WISNU SAMAIN tetap berada dalam tahanan; _x000a_ Menetapkan barang bukti tetap terlampir dalam berkas perkara ; _x000a_ Membebankan biaya perkara kepada Terdakwa sebesar Rp.10.000,- (sepuluh ribu rupiah); _x000a_"/>
    <s v="Selasa, 31 Mar. 2015"/>
    <s v="Senin, 09 Mar. 2015"/>
    <s v="ASWIJON"/>
    <s v="SUTIO JUMAGI AKHIRNO"/>
    <s v="Ugo,SH."/>
    <m/>
    <m/>
    <s v="KARIR"/>
    <s v="KARIR"/>
    <s v="ADHOC"/>
    <s v=""/>
    <s v=""/>
    <x v="0"/>
    <n v="2"/>
    <x v="1"/>
    <n v="0.33333333333333331"/>
    <n v="0"/>
    <s v="Nopita R."/>
    <m/>
    <m/>
    <m/>
    <m/>
    <m/>
    <m/>
    <m/>
    <m/>
    <m/>
    <m/>
    <m/>
    <n v="1"/>
    <s v="ACHMAD DINDIN JUNAEDI"/>
    <s v="CANDRASAH"/>
    <m/>
    <n v="2"/>
    <x v="0"/>
  </r>
  <r>
    <s v="102/PID.SUS/TPK/2015/PN JKT.PST"/>
    <n v="1"/>
    <n v="50000000"/>
    <n v="8.3333333333333301E-2"/>
    <n v="64875000"/>
    <n v="8.3333333333333301E-2"/>
    <s v="Drs. SAMSIDI"/>
    <d v="2015-08-31T00:00:00"/>
    <x v="5"/>
    <s v="Minutasi"/>
    <n v="94"/>
    <s v="PRIMAIR : _x000a_ Pasal 2 ayat (1) jo Pasal 18 UU No.31/1999 jo UU No.20/1001 jo Pasal 55 ayat (1) ke-1 KUHP jo Pasal 64 ayat (1) KUHP. _x000a_   _x000a_ SUBSIDAIR : _x000a_ Pasal 3 jo Pasal 18 UU No.31/1999 jo UU No.20/1001 jo Pasal 55 ayat (1) ke-1 KUHP jo Pasal 64 ayat (1) KUHP."/>
    <n v="1"/>
    <s v="M E N G A D I L I : _x000a_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_x000a_ 2. Membebaskan Terdakwa  Drs.Samsidi  dari Dakwaan Primair tersebut; _x000a_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_x000a_ 4. Menjatuhkan pidana oleh karena itu, terhadap Terdakwa  Drs.Samsidi  tersebut dengan pidana penjara selama 1 (satu) tahun, dan denda sebesar Rp. 50.000.000,- (lima puluh juta rupiah). Apabila denda tidak dibayar, maka diganti dengan pidana kurungan selama 1 (satu) bulan; _x000a_ 5. Menetapkan bahwa lamanya terdakwa ditahan sebelum putusan memperoleh kekuatan hukum tetap, akan dikurangkan seluruhnya dari pidana yang dijatuhkan; _x000a_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_x000a_ 7. Menetapkan Terdakwa tetap berada dalam tahanan; _x000a_ 8. Menetapkan barang bukti dalam perkara ini berupa: _x000a_ _x000a_ _x000a_ _x000a_ _x000a_ 1. _x000a_ _x000a_ _x000a_ 1 (satu) bundel Dokumen Pelaksanaan Perubahan Anggaran Satuan Kerja Perangkat Daerah (PDPA-SKPD) Tahun Anggaran 2012 Nomor : 620/DPPD /2012 Tanggal 17 September 2012 _x000a_ _x000a_ _x000a_ _x000a_ _x000a_ 2. _x000a_ _x000a_ _x000a_ Surat Keputusan Gubernur Provinsi Daerah Khusus Ibukota Jakarta Nomor : 86 / 2012 Tentang Pengguna Anggaran / Pengguna Barang dan Kuasa Pengguna Angaran / Kuasa Pengguna Barang pada Satuan Kerja Perangkat Daerah (SKPD) Unit Kerja Perangkat Daerah Tahun Anggaran 2012 _x000a_ _x000a_ _x000a_ _x000a_ _x000a_ 3. _x000a_ _x000a_ _x000a_ Surat Keputusan Gubernur Provinsi Daerah Khusus Ibukota Jakarta Nomor : 209 / 2012 tentang Bendahara Penerimaan, Bendahara Pengeluaran, Bendahara penerimaan pembantu, bendahara pengeluaran pembantu _x000a_ _x000a_ _x000a_ _x000a_ _x000a_ 4. _x000a_ _x000a_ _x000a_ Keputusan Sekretaris Daerah Provinsi Daerah Khusus Ibukota Jakarta Nomor : 9/2012 tentang Penunjukan Pengurus Barang Milik Daerah dan Atasan Langsungnya Tahun Anggaran 2012 _x000a_ _x000a_ _x000a_ _x000a_ _x000a_ 5. _x000a_ _x000a_ _x000a_ Keputusan Lurah Jati Nomor : 02/2012 Pendelegasian sebagian kewenangan lurah Jati Kepada Wakil Lurah sebagai PPK Pengadaan Barang/Jasa dan Para Kasie Kelurahan selaku Pejabat Pelaksana Teknis Kegiatan (PPTK) dalam rangka pelaksanaan Kegiatan DPA Kelurahan Jati Tahun Anggaran 2012 _x000a_ _x000a_ _x000a_ _x000a_ _x000a_ 6. _x000a_ _x000a_ _x000a_ Keputusan Lurah Jati Nomor 01/2012 Tentang Penunjukan Pejabat Pengadaan Barang/Jasa Kelurahan Jati Tahun Anggaran 2012 _x000a_ _x000a_ _x000a_ _x000a_ _x000a_ 7. _x000a_ _x000a_ _x000a_ 2 (dua) Buku Kas Umum Bend 1 Kelurahan Jati _x000a_ _x000a_ _x000a_ _x000a_ _x000a_ 8. _x000a_ _x000a_ _x000a_ 1 (satu) bundel Kegiatan Pergerakkan / Pemberdayaan Masyarakat Dalam Kerja Bakti Minggu Pagi _x000a_ _x000a_ _x000a_ _x000a_ _x000a_ 9. _x000a_ _x000a_ _x000a_ Surat Tanda Setoran Kegiatan Pergerakan / Pemberdayaan Masyarakat dalam Kerja Minggu Pagi _x000a_ _x000a_ _x000a_ _x000a_ _x000a_ 10. _x000a_ _x000a_ _x000a_ Surat tugas tentang Panitia Pelaksana Kegiatan Pergerakan / Pemberdayaan Masyarakat dalam rangka Kerja Bakti Minggu Pagi _x000a_ _x000a_ _x000a_ _x000a_ _x000a_ 11. _x000a_ _x000a_ _x000a_ 1 (satu) bundel kwitansi PT Gemilang Jaya Artelindo No.022/GJA/XI/2012 pada kegiatan Peningkatan SDM Aparatur Kelurahan di Bidang Perencanaan Kel.Jati _x000a_ _x000a_ _x000a_ _x000a_ _x000a_ 12. _x000a_ _x000a_ _x000a_ 1 (satu) laporan Pelaksanaan Peningkatan SDM Aparatur Kelurahan di Bidang Perencanaan Kel.Jati Kec.Pulogadung Jakarta-Timur tgl 12 Nov 2012. _x000a_ _x000a_ _x000a_ _x000a_ _x000a_ 13. _x000a_ _x000a_ _x000a_ Laporan Pelaksanaan Pembinaan Kelembagan Kemasyarakatan Kelurahan Jati _x000a_ _x000a_ _x000a_ _x000a_ _x000a_ 14. _x000a_ _x000a_ _x000a_ 1 (satu) bundel kwitansi PT Pulih Daya Naturinbdo No.009/PDN/VI/2012 tentang kegiatan pembinaan kemasyarakatan kelurahan Jati _x000a_ _x000a_ _x000a_ _x000a_ _x000a_ 15. _x000a_ _x000a_ _x000a_ 1 (satu) bundel Surat Perjanjian Kerja SPK No.05/SPK/.1.833/tgl 04 Mei 2012 pekerjaan Bintek Kewirausahaan UKM _x000a_ _x000a_ _x000a_ _x000a_ _x000a_ 16. _x000a_ _x000a_ _x000a_ 1 (satu) bundel laporan pelaksanaan Bimbingan Teknis Peningkatan Usaha UKM Kelurahan Jati Kecamatan Pulogadung Jakarta Timur Tahun 2012 _x000a_ _x000a_ _x000a_ _x000a_ _x000a_ 17. _x000a_ _x000a_ _x000a_ 1 (satu) Bundel kwitansi CV.Cahaya Madani Raya No.005/CMR/VI/2012, pelaksanaan Kegiatan Bimbingan Teknis Kewirausahaan UKM Kel.Jati _x000a_ _x000a_ _x000a_ _x000a_ _x000a_ 18. _x000a_ _x000a_ _x000a_ 1 (satu) Bundel Kegiatan Peningkatan SDM Aparatur Kelurahan dibidang perencanaan _x000a_ _x000a_ _x000a_ _x000a_ _x000a_ 19. _x000a_ _x000a_ _x000a_ 1 (satu) bundel peningkatan kelembagaan kemasyarakatan kelurahan jati _x000a_ _x000a_ _x000a_ _x000a_ _x000a_ 20. _x000a_ _x000a_ _x000a_ 1 (satu) bundel Bimbingan Teknis Peningkatan kewirausahaan UKM _x000a_ _x000a_ _x000a_ _x000a_ _x000a_ 21. _x000a_ _x000a_ _x000a_ 1 (satu) bundel Dokumen pencairan (SPP, SPM, SP2D) Kel.Jati Tahun 2012 _x000a_ DIKEMBALIKAN KEPADA PENUNTUT UMUM UNTUK DIPERGUNAKAN DALAM PERKARA LAIN. _x000a_   _x000a_ _x000a_ _x000a_ _x000a_ _x000a_ 22. _x000a_ _x000a_ _x000a_ Uang Tunai sebesar Rp.60.000.000 (Enam puluh Juta Rupiah)  YANG TELAH DISITA DARI TERDAKWA DIRAMPAS UNTUK NEGARA SEBAGAI PEMBAYARAN UANG PENGGANTI _x000a_   _x000a_ _x000a_ _x000a_ _x000a_ _x000a_ 23. _x000a_ _x000a_ _x000a_ 1 (satu)  PT. Bina Mitra  (Kelurahan Jati Jakarta Timur) Pembinaan Kegiatan Kelembagaan dan Bimtek Kewirausahaan tanggal 5-6 Mei 2012 _x000a_ DIKEMBALIKAN KEPADA PENUNTUT UMUM UNTUK DIPERGUNAKAN DALAM PERKARA LAIN _x000a_   _x000a_ 9. Membebani Terdakwa untuk membayar biaya perkara sebesar Rp 10.000,00 (sepuluh ribu rupiah); _x000a_ _x000a_ _x000a_ _x000a_"/>
    <s v="Rabu, 14 Sep. 2016"/>
    <s v="Kamis, 03 Des. 2015"/>
    <s v="SUTIO JUMAGI AKHIRNO"/>
    <s v="ASWIJON"/>
    <s v="JOKO SUBAGYO"/>
    <m/>
    <m/>
    <s v="KARIR"/>
    <s v="KARIR"/>
    <s v="ADHOC"/>
    <s v=""/>
    <s v=""/>
    <x v="0"/>
    <n v="2"/>
    <x v="1"/>
    <n v="0.33333333333333331"/>
    <n v="0"/>
    <s v="PAIDI"/>
    <m/>
    <m/>
    <m/>
    <m/>
    <m/>
    <m/>
    <m/>
    <m/>
    <m/>
    <m/>
    <m/>
    <n v="1"/>
    <s v="ACHMAD DINDIN JUNAEDI"/>
    <s v="WIJI ASTUTI"/>
    <m/>
    <n v="2"/>
    <x v="0"/>
  </r>
  <r>
    <s v="102/Pid.Sus-TPK/2016/PN Pn.Jkt.Pst"/>
    <n v="1.3333333333333299"/>
    <n v="50000000"/>
    <n v="8.3333333333333301E-2"/>
    <n v="0"/>
    <n v="0"/>
    <s v="DJOKO UTOJO, SH"/>
    <d v="2016-10-17T00:00:00"/>
    <x v="6"/>
    <s v="Minutasi"/>
    <n v="123"/>
    <s v="PERTAMA _x000a_ Primair : _x000a_ Pasal 2 ayat (1) jo Pasal 18 UU no.31/1999 jo UU No.20/2001 jo Pasal 64 ayat (1) KUHP _x000a_   _x000a_ Subsidair : _x000a_ Pasal 3 jo Pasal 18 UU no.31/1999 jo UU No.20/2001 jo  Pasal 64 ayat (1) KUHP _x000a_   _x000a_ ATAU _x000a_ KEDUA : _x000a_ Pasal 8 jo Pasal 18 UU no.31/1999 jo UU No.20/2001 jo Pasal 55 ayat (1) ke-1 KUHP jo Pasal 64 ayat (1) KUHP"/>
    <n v="1"/>
    <s v="M E N G A D I L I  : _x000a_ _x000a_ Menyatakan Terdakwa Djoko Utoyo tidak terbukti secara sah dan meyakinkan bersalah melakukan tindak pidana sebagaimana yang didakwakan kepadanya dalam dakwaan pertama primair ; _x000a_ Membebaskan Terdakwa Djoko Utoyo oleh karena itu  dari dakwaan pertama primair tersebut ; _x000a_ Menyatakan Terdakwa Djoko Utoyo, telah terbukti secara sah dan meyakinkan bersalah melakukan tindak pidana korupsi yang dilakukan secara berlanjut ; _x000a_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_x000a_ Menetapkan masa tahanan yang telah dijalankan oleh Terdakwa dikurangkan seluruhnya dari pidana yang dijatuhkan. _x000a_ Menetapkan Terdakwa  tetap berada dalam tahanan; _x000a_ Menetapkan  barang bukti  barang bukti di bawah ini : _x000a_ _x000a_ _x000a_ 1 (satu) Akta Pendirian Koperasi Simpan Pinjam Bina Swadana Sejahtera Petukangan Selatan Jakarta Nomor 22 tanggal 20 Agustus 2007 yang dibuat di hadapan Notaris TETTY HERAWATI SOEBROTO. _x000a_ 1 (satu) Akta Pendirian Koperasi Simpan Pinjam Pemberdayaan Masyarakat Kelurahan Petukangan Selatan Jakarta Nomor 64 tanggal 27 Desember 2007 yang dibuat di hadapan Notaris TETTY HERAWATI SOEBROTO. _x000a_ 1 (satu) Akta Pernyataan Keputusan Rapat Anggota Koperasi Simpan Pinjam Bina Swadana Sejahtera Petukangan Selatan Jakarta Akta No.65 tanggal 28 Juli 2009  yang dibuat di hadapan Notaris TETTY HERAWATI SOEBROTO. _x000a_ 1 (satu) Buku Daftar Pengurus Lembaga Keuangan Mikro Koperasi Jasa Keuangan Mikro Kelurahan Petukangan Selatan Badan Hukum No : 65 tanggal 28 Juli 2009. _x000a_ 1 (satu) Buku Daftar Pengawas Lembaga Keuangan Mikro Koperasi Jasa Keuangan Mikro Kelurahan Petukangan Selatan Badan Hukum No : 65 tanggal 28 Juli 2009. _x000a_ 1 (satu) Buku Daftar Pengelola Lembaga Keuangan Mikro Koperasi Jasa Keuangan Mikro Kelurahan Petukangan Selatan Badan Hukum No : 65 tanggal 28 Juli 2009. _x000a_ 1 (satu) Buku Saran Anggota Lembaga Keuangan Mikro Koperasi Jasa Keuangan Mikro Kelurahan Petukangan Selatan Badan Hukum No : 65 tanggal 28 Juli 2009. _x000a_ 1 (satu) Buku Anjuran Pejabat Pembina Lembaga Keuangan Mikro Koperasi Jasa Keuangan Mikro Kelurahan Petukangan Selatan Badan Hukum No : 65 tanggal 28 Juli 2009. _x000a_ 1 (satu) Buku Tamu Pejabat Pembina Lembaga Keuangan Mikro Koperasi Jasa Keuangan Mikro Kelurahan Petukangan Selatan Badan Hukum No : 65 tanggal 28 Juli 2009. _x000a_ _x000a_ Dan selanjutnya dengan nomor sebagai berikut : _x000a_ _x000a_ 2 (dua) Bandel Slip Pengambilan dan Slip Setoran Pembiayaan Anggota Dana Bergulir  RP. 500.000.000,- (lima ratus juta rupiah) KJK-PEMK Kelurahan Petukangan Selatan Tahun 2012 – Tahun 2014. _x000a_ 1 (satu) Bandel Slip Pengambilan dan Slip Setoran Pembiayaan Anggota Dana Bergulir Tahap I  RP. 300.000.000,- (tiga ratus juta rupiah) KJK-PEMK Kelurahan Petukangan Selatan Tahun 2012 – Tahun 2014. _x000a_ 2 (dua) Bandel Slip Pengambilan dan Slip Setoran Pembiayaan Anggota Dana Bergulir RP. 200.000.000,- (dua ratus juta rupiah) KJK-PEMK Kelurahan Petukangan Selatan Tahun 2012 – Tahun 2014. _x000a_ 1 (satu) Buah Laporan auditor independen atas penerimaan dan penggunaan dana bergulir Koperasi Jasa Keuangan Pemberdayaan Ekonomi Masyarakat Keuangan Kelurahan (KJK-PEMK) Petukangan Selatan Kecamatan Pesanggrahan Jakarta Selatan. _x000a_ 24 (dua puluh empat ) Buku Laporan Keuangan Periode Bulan Januari 2013 sampai dengan Desember 2014. _x000a_ 3 (tiga) Buah Fotocopy Buku Piutang yang telah dilegarisir sesuai aslinya. _x000a_ 5 (lima) buah Kwitansi Pengembalian dari Djoko Utojo, SH. _x000a_ 2 (dua) Buah Buku Kas Koperasi Jasa Keuangan Pemberdayaan Ekonomi Masyarakat Keuangan Kelurahan (KJK-PEMK) Petukangan Selatan. _x000a_ 27 (dua puluh tujuh) Lembar Kwitansi Penyerahan Uang dari RENY SYAM ke DJOKO UTOJO Periode Tahun 2010 sampai dengan 2012. _x000a_ 3 (tiga) Buah Fotocopy Buku Piutang yang telah dilegarisir sesuai aslinya. _x000a_ 1 (satu) Bendel Berkas yang berisi : Laporan Pengembalian Dana Bergulir, Pengembalian Pokok Dan Bagi Hasil, Slip Storan Bank DKI, dan Prinout Rekening Koran KJK PEMK Petukangan Selatan di Bank DKI. _x000a_ 1 (satu) Surat Keputusan Pengangkatan Sebagai Bendahara KJK PEMK Kelurahan Petukangan Selatan Nomor : 10/KJK/PEMK/PS/8/2010 tanggal 02 Agustus 2010. _x000a_ _x000a_ Dikembalikan  kepada Koperasi Jasa Keuangan Pemberdayaan Ekonomi Masyarakat Kelurahan Petukangan Selatan Jakarta Selatan melalui saksi Reny Syam ; _x000a_ _x000a_ 1 (satu) Surat Kelengkapan Administrasi Permohonan Dana Bergulir KJK-PEMK Nomor 45 dengan Nilai RP. 500.000.000,- (lima ratus juta rupiah) yang dikeluarkan oleh Unit Pengelola Dana Bergulir Peberdayaan Ekonomi. _x000a_ 1 (satu) Surat Nomor 003/KJK-PEMK/VIII/2009 tanggal 5 April 2010 perihal Permohonan Kerjasama dengan UPDB-PEMK berikut pengajuan bisnis plan. _x000a_ 1 (satu) Surat Lampiran Kelengkapan Administrasi Tambahan Ke-1 Permohonan Dana Bergulir KJK-PEMK Nomor 62 dengan Nilai RP. 300.000.000,- (tiga ratus juta rupiah) yang dikeluarkan oleh Unit Pengelola Dana Bergulir Peberdayaan Ekonomi. _x000a_ 1 (satu) Buah Fotocopy Surat Nomor 12/KJK-PEMK/VIII/2009 tanggal 18 April 2011 perihal Permohonan Dana Bergulir Tahap II sebesar  RP. 300.000.000,- (tiga ratus juta rupiah) berikut pengajuan bisnis plan (legalisir sesuai aslinya). _x000a_ 1 (satu) Buah Fotocopy Surat Lampiran Kelengkapan Administrasi Tambahan Ke-1 Permohonan Dana Bergulir KJK-PEMK Nomor 189 dengan Nilai RP. 200.000.000,- (dua ratus juta rupiah) yang dikeluarkan oleh Unit Pengelola Dana Bergulir Peberdayaan Ekonomi (legalisir sesuai aslinya). _x000a_ 1 (satu) Buah Fotocopy Surat Nomor 29/KJK-PEMK/X/2011 tanggal 31 Oktober 2011 perihal Permohonan Dana Bergulir Tahap II sebesar  RP. 200.000.000,- (dua ratus juta rupiah) berikut pengajuan bisnis plan. _x000a_ 1 (satu) Buah Fotocopi Surat Perjanjian Kerjasama nomor : 144/PKS/UPDB.6/VI/ 2010, tanggal 27 Mei 2010 (legalisir sesuai aslinya). _x000a_ 1 (satu) Buah Fotocopi Surat Perjanjian Kerjasama nomor : 081/PKS/UPDB.1.5/V/ 2011, tanggal 11 Mei 2011 (legalisir sesuai aslinya). _x000a_ 1 (satu) Buah Fotocopi Surat Perjanjian Kerjasama nomor : 08/PKS/UPDB.V.2/I/ 2012, tanggal 31 Januari 2012 (legalisir sesuai aslinya). _x000a_ _x000a_ Dan selanjutnya dengan nomor sebagai berikut : _x000a_ _x000a_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_x000a_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_x000a_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_x000a_ 1 (satu) lembar fotocopi legalisir Keputusan Gubernur Provinsi Daerah Khusus Ibukota Jakarta nomor 1779/2009 tentang Pencairan Dana Bergulir Kepada Unit Pengelola Dana Bergulir Pemberdayaan Ekonomi Masyarakat Kelurahan Tahun Anggaran 2009 tanggal 11 November 2009. _x000a_ 1 (satu) lembar fotocopi legalisir Surat Perintah Pencairan Dana (SP2D) tahun anggaran 2009 nomor 7027272009 sebesar Rp.60.750.000.000,- (enam puluh milyar tujuh ratus lima puluh juta rupiah) tertanggal 17 Desember 2009. _x000a_ 1 (satu) lembar fotocopi legalisir Surat Penyediaan Dana  (SPD) tahun 2009 nomor 0011264/2009 sebesar Rp.60.750.000.000,- (enam puluh milyar tujuh ratus lima puluh juta rupiah) tertanggal 12 November 2009. _x000a_ 1 (satu) lembar fotocopi legalisir Surat Penyediaan Dana  (SPD) tahun 2010 nomor 0004742/2010 sebesar Rp.127.000.000.000,- (seratus dua puluh tujuh milyar rupiah) tertanggal 28 April 2010. _x000a_ 1 (satu) bundel fotocopi legalisir Surat Perintah Membayar (SPM) sebesar Rp.53.400.000.000,- (lima puluh tiga milyar empat ratus juta rupiah) tertanggal 27 Desember 2012. _x000a_ 1 (satu) lembar fotocopi legalisir kwitansi dari Pemerintah Provinsi DKI Jakarta sebesar sebesar Rp.53.400.000.000,- (lima puluh tiga milyar empat ratus juta rupiah) untuk pembayaran Dana Bergulir Tahun Anggaran 2012 tertanggal   Desember 2012. _x000a_ 1 (satu) lembar fotocopi legalisir Keputusan Gubernur Provinsi Daerah Khusus Ibukota Jakarta nomor 1997/2012 tentang Pencairan Dana Bergulir Kepada Unit Pengelola Dana Bergulir Pemberdayaan Ekonomi Masyarakat Kelurahan Tahun Anggaran 2012 tanggal 20 Desember 2012. _x000a_ 1 (satu) lembar fotocopi legalisir Surat Penyediaan Dana  (SPD) tahun 2012 nomor 0012952/2012 Rp.53.400.000.000,- (lima puluh tiga milyar empat ratus juta rupiah) untuk pembayaran Dana Bergulir Tahun Anggaran 2012 tertanggal  20 Desember 2012 _x000a_ _x000a_ Tetap terlampir dalam berkas perkara _x000a_                _x000a_ _x000a_ Uang sejumlah Rp. 167.800.000,- (seratus enam puluh tujuh juta delapan ratus ribu rupiah) yang dititip oleh terdakwa pada saat persidangan pada Penuntut Umum  Dirampas untuk Negara  sebagai pembayaran uang pengganti ; _x000a_ _x000a_ _x000a_ Membebankan  Terdakwa untuk membayar biaya perkara sebesar Rp. 10.000,- (sepuluh ribu rupiah); _x000a_"/>
    <s v="Rabu, 13 Sep. 2017"/>
    <s v="Jumat, 17 Feb. 2017"/>
    <s v="FRANGKI TAMBUWUN"/>
    <s v="JHON HALASAN BUTAR BUTAR"/>
    <s v="ANSYORI SYARIFUDIN"/>
    <m/>
    <m/>
    <s v="KARIR"/>
    <s v="KARIR"/>
    <s v="ADHOC"/>
    <s v=""/>
    <s v=""/>
    <x v="0"/>
    <n v="2"/>
    <x v="1"/>
    <n v="0.33333333333333331"/>
    <n v="0"/>
    <s v="M. Miftah W."/>
    <m/>
    <m/>
    <m/>
    <m/>
    <m/>
    <m/>
    <m/>
    <m/>
    <m/>
    <m/>
    <m/>
    <n v="1"/>
    <s v="ACHMAD DINDIN JUNAEDI"/>
    <m/>
    <m/>
    <n v="1"/>
    <x v="0"/>
  </r>
  <r>
    <s v="102/Pid.Sus-TPK/2017/PN Jkt.Pst"/>
    <n v="1.5"/>
    <n v="75000000"/>
    <n v="0.16666666666666699"/>
    <n v="0"/>
    <n v="0"/>
    <s v="JAROT BUDI PRABOWO"/>
    <d v="2017-08-08T00:00:00"/>
    <x v="7"/>
    <s v="Minutasi"/>
    <n v="78"/>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Menyatakan Terdakwa Jarot Budi Prabowo sebagaimana tersebut diatas, terbukti secara sah dan meyakinkan bersalah melakukan tindak pidana Korupsi secara bersama-sama dan berlanjut. _x000a_ Menjatuhkan pidana kepada Terdakwa oleh karena itu dengan pidana penjara selama 1 (satu) tahun 6 (enam) bulan dan denda sejumlah Rp.75.000.000,- (tujuh puluh lima ribu rupiah) dengan ketentuan apabila denda tersebut tidak dibayar diganti dengan pidana kurungan selama 2 (dua) bulan. _x000a_ Menetapkan masa penangkapan dan penahanan yang telah dijalani Terdakwa  dikurangkan seluruhnya dari pidana yang dijatuhkan. _x000a_ Menetapkan Terdakwa tetap ditahan. _x000a_ Menetapkan barang bukti berupa : (BB terlampir) _x000a_ Membebankan kepada Terdakwa membayar biaya perkara sejumlah Rp.7.500,- (tujuh ribu lima ratus rupiah). _x000a_"/>
    <s v="Kamis, 07 Jun. 2018"/>
    <s v="Rabu, 25 Okt. 2017"/>
    <s v="DIAH SITI BASARIAH"/>
    <s v="IBNU BASUKI WIDODO"/>
    <s v="HASTOPO"/>
    <s v="SOFIALDI"/>
    <s v="SIGIT HERMAN BINAJI"/>
    <s v="KARIR"/>
    <s v="KARIR"/>
    <s v="KARIR"/>
    <s v="ADHOC"/>
    <s v="ADHOC"/>
    <x v="1"/>
    <n v="3"/>
    <x v="0"/>
    <n v="0.4"/>
    <n v="0"/>
    <s v="ZAINAL ABIDIN"/>
    <m/>
    <m/>
    <m/>
    <m/>
    <m/>
    <m/>
    <m/>
    <m/>
    <m/>
    <m/>
    <m/>
    <n v="1"/>
    <s v="MARTHIN TURNIP"/>
    <m/>
    <m/>
    <n v="1"/>
    <x v="0"/>
  </r>
  <r>
    <s v="102/Pid.Sus-TPK/2018/PN Jkt.Pst"/>
    <n v="6"/>
    <n v="300000000"/>
    <n v="0.25"/>
    <n v="0"/>
    <n v="0"/>
    <s v="TAMIN SUKARDI"/>
    <d v="2018-12-07T00:00:00"/>
    <x v="8"/>
    <s v="Putusan"/>
    <n v="149"/>
    <s v="KESATU : _x000a_ Pasal 6 ayat (1) huruf a UU No.31/1999 jo UU No.20/2001 jo Pasal 55 ayat (1) ke-1 KUHP. _x000a_ ATAU _x000a_ KEDUA : _x000a_ Pasal 5 ayat (1) huruf a UU No.31/1999 jo UU No.20/2001 jo Pasal 55 ayat (1) ke-1 KUHP. _x000a_ ATAU _x000a_ KETIGA : _x000a_ Pasal 13 UU No.31/1999 jo UU No.20/2001 jo Pasal 55 ayat (1) ke-1 KUHP."/>
    <n v="1"/>
    <s v="_x000a_ Menjatuhkan pidana terhadap Terdakwa oleh karena itu dengan pidana penjara selama 6 (enam) tahun dan membayar denda sejumlah Rp. 300.000.000,- (tiga ratus juta rupiah) dengan ketentuan apabila tidak dibayar, akan diganti dengan pidana kurungan selama 3 (tiga) bulan; _x000a_"/>
    <m/>
    <s v="Kamis, 04 Apr. 2019"/>
    <s v="ROSMINA"/>
    <s v="SAIFUDIN ZUHRI"/>
    <s v="DUTA BASKARA"/>
    <s v="SIGIT HERMAN BINAJI"/>
    <s v="SUKARTONO."/>
    <s v="KARIR"/>
    <s v="KARIR"/>
    <s v="KARIR"/>
    <s v="ADHOC"/>
    <s v="ADHOC"/>
    <x v="1"/>
    <n v="3"/>
    <x v="0"/>
    <n v="0.4"/>
    <n v="0"/>
    <s v="LUKI DWI NUGROHO, SH."/>
    <m/>
    <m/>
    <m/>
    <m/>
    <m/>
    <m/>
    <m/>
    <m/>
    <m/>
    <m/>
    <m/>
    <n v="1"/>
    <s v="TATI DORESLY SIMAMORA, SH"/>
    <m/>
    <m/>
    <n v="1"/>
    <x v="0"/>
  </r>
  <r>
    <s v="103/PID.SUS/TPK/2014/PN JKT.PST"/>
    <n v="2"/>
    <n v="100000000"/>
    <n v="0.25"/>
    <n v="0"/>
    <n v="0"/>
    <s v="Drs. MARTHIN FITHERS SIMARMATA, MM."/>
    <d v="2014-10-20T00:00:00"/>
    <x v="4"/>
    <s v="Putusan PK"/>
    <n v="140"/>
    <s v="PRIMAIR : Pasal 2 ayat (1)  jo Pasal 18 UU No.31/1999 jo UU No.20/2001 jo UU No.31/1999 jo Pasal 55 ayat (1) ke 1 KUHP; _x000a_ SUBSIDIAIR : Pasal 3 jo Pasal  18 UU NO. 31/1999 jo UU No.20/2001 jo UU No.31/1999 jo Pasal 55 ayat (1) ke 1 KUHP;"/>
    <n v="1"/>
    <s v="MENGADILI : _x000a_ _x000a_ Menyatakan, Bahwa Terdakwa Drs. MARTHIN FITHERS SIMARMATA, MM tidak terbukti secara sah dan meyakinkan melakukan tindak pidana korupsi sebagaimana dalam dakwaan primair; _x000a_ Membebaskan Terdakwa Drs. MARTHIN FITHERS SIMARMATA, MM dari Dakwaan Primair; _x000a_ Menyatakan Terdakwa Drs. MARTHIN FITHERS SIMARMATA, MM terbukti secara sah dan meyakinkan bersalah melakukan tindak pidana korupsi secara bersama - sama sebagaimana dalam dakwaan Subsidiair; _x000a_ Menjatuhkan Pidana oleh karenanya terhadap Terdakwa Drs. MARTHIN FITHERS SIMARMATA, MM dengan pidana penjara selama 2 (dua) tahun dan pidana denda sebesar Rp.100.000.000,- (seratus ribu rupiah) apabila denda tersebut tidak dibayar , diganti dengan pidana kurungan selama 3 (tiga) bulan; _x000a_ Menetapkan agar masa penahanan yang telah dijalani oleh Terdakwa Drs. MARTHIN FITHERS SIMARMATA, MM dikurangkan seluruhnya dari pidana yang dijatuhkan; _x000a_ Memerintahkan agar Terdakwa Drs. MARTHIN FITHERS SIMARMATA, MM tetap berada dalam tahanan; _x000a_ Menetapkan barang bukti seluruhnya digunakan untuk perkara atas nama Terdakwa Drs. HARIYONO, AAAI-K; _x000a_ Membebankan biaya perkara kepada Terdakwa sebesar Rp.10.000,- (sepuluh ribu rupiah) _x000a_"/>
    <s v="Selasa, 07 Apr. 2015"/>
    <s v="Senin, 09 Mar. 2015"/>
    <s v="ASWIJON"/>
    <s v="SUTIO JUMAGI AKHIRNO"/>
    <s v="Ugo,SH."/>
    <m/>
    <m/>
    <s v="KARIR"/>
    <s v="KARIR"/>
    <s v="ADHOC"/>
    <s v=""/>
    <s v=""/>
    <x v="0"/>
    <n v="2"/>
    <x v="1"/>
    <n v="0.33333333333333331"/>
    <n v="0"/>
    <s v="Nopita R."/>
    <m/>
    <m/>
    <m/>
    <m/>
    <m/>
    <m/>
    <m/>
    <m/>
    <m/>
    <m/>
    <m/>
    <n v="1"/>
    <s v="AGUS WAWAN"/>
    <s v="AGUSTIATI JAMILAH, SH."/>
    <m/>
    <n v="2"/>
    <x v="0"/>
  </r>
  <r>
    <s v="103/PID.SUS/TPK/2015/PN JKT.PST"/>
    <n v="3"/>
    <n v="0"/>
    <n v="0"/>
    <n v="0"/>
    <n v="0"/>
    <s v="SYAMSIR YUSFAN"/>
    <d v="2015-09-01T00:00:00"/>
    <x v="5"/>
    <s v="Pengiriman Berkas PK"/>
    <n v="93"/>
    <s v="PERTAMA : _x000a_ Pasal 12 huruf c UU No.31/1999 jo UU No.20/2001 jo Pasal 55 ayat (1) ke-1 KUHP jo Pasal 64 ayat  1 KUHP. _x000a_   _x000a_ ATAU _x000a_ KEDUA : _x000a_ Pasal 11 UU No.31/1999 jo UU No.20/2001 jo Pasal 55 ayat (1) ke-1 KUHP jo Pasal 64 ayat  1 KUHP."/>
    <n v="1"/>
    <s v="M E N G A D I L I  : _x000a_ _x000a_ Menyatakan Terdakwa SYAMSIR YUSFAN terbukti secara sah dan meyakinkan bersalah melakukan tindak pidana Korupsi  sebagaimana dalam dakwaan alternatif kedua; _x000a_ Menjatuhkan pidana kepada Terdakwa tersebut oleh karena itu dengan pidana penjara selama 3 ( tiga ) tahun; _x000a_ Menetapkan lamanya Terdakwa berada dalam tahanan harus dikurangkan seluruhnya dari pidana yang dijatuhkan; _x000a_ Memerintahkan agar supaya Terdakwa tetap berada dalam tahanan; _x000a_ Menetapkan barang bukti berupa : _x000a_ _x000a_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_x000a_ 6. Membebankan Terdakwa untuk membayar ongkos perkara sebesar Rp 10.000,- (sepuluh ribu) rupiah;"/>
    <s v="Kamis, 17 Des. 2015"/>
    <s v="Kamis, 03 Des. 2015"/>
    <s v="SUMPENO"/>
    <s v="ARIFIN"/>
    <s v="MOH. MUCHLIS, SH. MH."/>
    <s v="Ugo,SH."/>
    <s v="ALEXANDER MARWATA, AK. SH. CFE."/>
    <s v="KARIR"/>
    <s v="KARIR"/>
    <s v="KARIR"/>
    <s v="ADHOC"/>
    <s v="ADHOC"/>
    <x v="1"/>
    <n v="3"/>
    <x v="0"/>
    <n v="0.4"/>
    <n v="0"/>
    <s v="FITROH R. "/>
    <m/>
    <m/>
    <m/>
    <m/>
    <m/>
    <m/>
    <m/>
    <m/>
    <m/>
    <m/>
    <m/>
    <n v="1"/>
    <s v="FATONI, SH"/>
    <s v="WIDI ASTUTI, SH"/>
    <m/>
    <n v="2"/>
    <x v="0"/>
  </r>
  <r>
    <s v="103/Pid.Sus-TPK/2016/PN Pn.Jkt.Pst"/>
    <n v="4"/>
    <n v="200000000"/>
    <n v="0.25"/>
    <n v="50000000"/>
    <n v="8.3333333333333301E-2"/>
    <s v="BUSTAMI HS"/>
    <d v="2016-10-17T00:00:00"/>
    <x v="6"/>
    <s v="Minutasi"/>
    <n v="140"/>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_x000a_MENGADILI : _x000a_ 1. Menyatakan Terdakwa Bustami HS tersebut diatas, terbukti secara sah dan meyakinkan bersalah melakukan tindak pidana korupsi secara bersama-sama dan berlanjut ; _x000a_ 2. menjatuhkan pidana kepada Terdakwa oleh karena itu dengan pidana penjara selama 4 (empat) tahun dan denda sejumlah Rp. 200.000,- (dua ratus juta rupiah) dengan ketentuan apabila denda trsebut tidak dibayar diganti dengan pidana kurungan selama 3 (tiga) bulan ; _x000a_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_x000a_ 4. Menetapkan masa penangkapan dan penahanan yang telah dijalani Terdakwa dikurangkan seluruhnya dari pidana yang dijatuhkan ; _x000a_ 5. menetapkan Terdakwa tetap ditahan ; _x000a_ 6. Menetapkan barnag bukti (BB) : _x000a_ - BB nomor 1 smapai dengan BB Nomor 458 digunakan sebagai bukti dalam perkara lain atas nama terdakwa Muhammad Afan ; _x000a_ - BB nomor 459 : digunakan sebagai bukti dalam perkara lain atas nama Gatot Pujo Nugroho ; _x000a_ 7. Membebankan kepada Terdakwa membayar biaya perkara sejumlah Rp. 10.000,- (sepuluh ribu rupiah)"/>
    <s v="Senin, 13 Mar. 2017"/>
    <s v="Senin, 06 Mar. 2017"/>
    <s v="HARIONO"/>
    <s v="MAS'UD"/>
    <s v="BASLIN SINAGA"/>
    <s v="Anwar,SH."/>
    <s v="SIGIT HERMAN BINAJI"/>
    <s v="KARIR"/>
    <s v="KARIR"/>
    <s v="KARIR"/>
    <s v="ADHOC"/>
    <s v="ADHOC"/>
    <x v="1"/>
    <n v="3"/>
    <x v="0"/>
    <n v="0.4"/>
    <n v="0"/>
    <s v="DODY SUKMONO, SH"/>
    <m/>
    <m/>
    <m/>
    <m/>
    <m/>
    <m/>
    <m/>
    <m/>
    <m/>
    <m/>
    <m/>
    <n v="1"/>
    <s v="SUSWANTI, SH."/>
    <m/>
    <m/>
    <n v="1"/>
    <x v="0"/>
  </r>
  <r>
    <s v="103/Pid.Sus-TPK/2017/PN Jkt.Pst"/>
    <n v="5"/>
    <n v="200000000"/>
    <n v="0.5"/>
    <n v="5070696125"/>
    <n v="2"/>
    <s v="MAROLOP SAMOSIR"/>
    <d v="2017-08-08T00:00:00"/>
    <x v="7"/>
    <s v="Minutasi"/>
    <n v="120"/>
    <s v="PRIMAIR : _x000a_ Pasal 2 ayat (1) jo Pasal 18 UU No.31/1999 jo UUY No.20/2001 jo Pasal 55 ayat (1) ke-1 KUHP. _x000a_   _x000a_ SUBSIDAIR : _x000a_ Pasal 3 jo Pasal 18 UU No.31/1999 jo UUY No.20/2001 jo Pasal 55 ayat (1) ke-1 KUHP."/>
    <n v="1"/>
    <s v="                                                  M E N G A D I L I : _x000a_ _x000a_ Menyatakan Terdakwa Marolop Samosir telah terbukti secara sah dan meyakinkan bersalah melakukan tindak pidana “KORUPSI secara bersama sama ” ; _x000a_ Menjatuhkan pidana kepada Terdakwa Marolop Samosir oleh karena itu, dengan pidana penjara selama 5 (lima) tahun dan  denda sebesar Rp200.000.000,00 (dua ratus juta rupiah) dengan ketentuan apabila denda tersebut tidak dibayar, maka diganti dengan pidana kurungan selama 6 (enam) bulan; _x000a_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_x000a_ Menetapkan masa penahanan yang telah dijalani Terdakwa dikurangkan seluruhnya dari pidana yang dijatuhkan; _x000a_ Menetapkan Terdakwa tetap berada dalam tahanan; _x000a_ Menetapkan barang bukti berupa : _x000a_ _x000a_ _x000a_  1 (satu) bundel Surat Perjanjian Kontrak Nomor 13187/077.8 tanggal 2 Desember 2014 beserta lampirannya; _x000a_ 1 (satu) bundel Buku biru / harga satuan Daerah Provinsi DKI Jakarta Tahun 2013 dalam kegiatan Pengadaan Dan Pemasangan Alat Penyekat Sampah Sungai/Kali; _x000a_ 1 (satu) bundel fotokopi Surat Permohonan Perubahan Anggaran Tahun 2014 Nomor 6216/-078 tanggal 16 Juli 2014; _x000a_ 1 (satu) bundel Catalog  Modular Float System   (Kubus Apung) dari PT. Anugrah Atlantik; _x000a_ 1 (satu) bundel  p rint out  penawaran produk PT. Anugrah Atlantik melalui Internet; _x000a_ 1 (satu) lembar  Invoice  Nomor 028/INV-AA/XI/2014 tanggal 11 November 2014 dari PT. Anugrah Atlantik kepada Bapak Samosir senilaiRp 656.250.000,00 untuk pembayaran DP 30% pembelian kubus apung 625 m2; _x000a_ 1 (satu) lembar  Invoice  Nomor 035/INV-AA/XII/2014 tanggal 03 Desember  2014 dari PT. Anugrah Atlantik kepada Reni M. Pasaribu PT. Nakarasido Bintang Capricorn senilai Rp6.731.100.000,00 untuk pembelian kubus apung 2493 unit; _x000a_ 1 (satu) bundel Surat Penawaran PT. Anugerah Atlantik kepada Bapak Samosir; _x000a_ 1 (satu) bundel Rekening koran Bank Mandiri atas nama Farhan Wahyudi Nomor Rekening 142-00-0750009-2 periode 1/09/14 sampai dengan 2/03/15; _x000a_ 1 (satu) bundel Transaction History Information pada Bank International Indonesia Account Nomor 2163000153 tanggal 01 September 2014 sampai dengan 02 Maret 2015; _x000a_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_x000a_ 1 (satu) lembar  Bill Of Quantity  PT  Nakarasido Bintang Capricorn; _x000a_ 1 (satu) bundel Surat Pemberitahuan dan Permohonan Pemeriksaan Serta Serah Terima Barang Nomor 040/SPB-NBC/XII/2014 tanggal 18 Desember 2014; _x000a_ 1 (satu) bundel Surat Keputusan  Kepala Dinas Kebersihan Provinsi DKI Jakarta Nomor 4 tahun 2014 tentang Pembentukan Panitia Penerima Hasil Pekerjaan Pengadaan Barang/Pekerjaan Konstruksi dan Jasa Lainnya Dinas Kebersihan Provinsi DKI Jakarta Anggara 2014; _x000a_ 1 (satu) bundel Surat Permohonan Pemeriksaan Barang dari Dinas Kebersihan Provinsi DKI Jakarta Nomor 7447/-077.8 tanggal 18 Desember 2014; _x000a_ 1 (satu) bundel Surat Keputusan Kepala Unit Pengelola Keberishan (UPK) Provinsi DKI Jakarta Nomor 5673 Tahun 2014 tentang Penempatan Aset Penyekat Sampah Hasil Pengadaan Tahun Anggaran 2014 pada Lokasi Badan Air, Taman dan Jalur Hijau di Provinsi DKI Jakarta; _x000a_ 19 (Sembilan belas) lembar Foto titik pemasangan penyekat sampah sungai atau kali 10 (sepuluh) lembar Gambar foto titik pemasangan penyekat sampah sungai atau kali; _x000a_ 1 (satu) lembar Surat Perintah Pencairan Dana (SP2D) Nomor 00157592014 SKPD P.A. Dinas Kebersihan dalam kegiatan Pengadaan Dan Pemasangan Alat Penyekat; _x000a_ 1 (satu) lembar Surat Perintah Membayar langsung Nomor 00011412014/1.08.004  dalam Pengadaan Dan Pemasangan Alat Penyekat Sampah; _x000a_ 1 (satu) lembar Surat Pernyataan Tanggung Jawab Pengajuan SPM-LS  dalam Pengadaan Dan Pemasangan Alat Penyekat Sampah; _x000a_ 1 (satu) bundel Surat Permintaan Pembayaran Langsung Barang Dan Jasa (SPP-LS- Barang Dan Jasa) Nomor 1130/SPP/LS/Tahun 2014 dalam Pengadaan Dan Pemasangan Alat Penyekat Sampah; _x000a_ 1 (satu) lembar ringkasan kontrak kegiatan Pengadaan Dan Pemasangan Alat Penyekat Sampah Sungai/Kali; _x000a_ 1 (satu) lembar Kuitansi Nomor 09/NCB-DK/12/14 untuk pembayaran pekerjaan 100% kegiatan Pengadaan Dan Pemasangan Alat Penyekat Sampah Sungai/Kali; _x000a_ 1 (satu) lembar Faktur Barang Nomor -06/FB/ANAK; _x000a_ 1 (satu) lembar Faktur Pajak Kode dan Nomor Seri 003.14.93257613; _x000a_ 1 (satu) bundel Berita Acara Serah Terima Pekerjaan Nomor 14289/077-8 kegiatan Pengadaan Dan Pemasangan Alat Penyekat Sampah Sungai/Kali; _x000a_ 1 (satu) bundel Berita Acara Penerimaan Barang Nomor175 /PPHPPBPKJL / DK/-077.8/XII/2014 kegiatan Pengadaan Dan Pemasangan Alat Penyekat Sampah Sungai/Kali; _x000a_ 1 (satu) bundel Berita Acara Pemeriksaan Barang Nomor 174/PPHPPBPKJL / DK/-077.8/XII/2014 kegiatan Pengadaan Dan Pemasangan Alat Penyekat Sampah Sungai/Kali; _x000a_ 1 (satu) lembar Surat Jalan Nomor 08/SJ/NBC tanggal 18 Desember 2014; _x000a_ 1 (satu) lembar Dokumen Pelaksanaan Perubahan Anggaran Satuan Kerja Perangkat Daerah Nomor 1.030040353252; _x000a_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_x000a_ 1 (satu) bundel Surat Keputusan Gubernur DKI Jakarta Nomor 167 Tahun 2014 Tentang Perubahan Batas Waktu Penyampaian Surat Perintah Membayar Tahun Anggaran 2014; _x000a_ 1 (satu) bundel Kuitansi pembayaran pemeliharaan pekerjaan penyekat sampah / kali antara Marolop Samosir dan Sannudin; _x000a_ 1 (satu) bundel Surat Perjanjian Kerja (SPK) pemborongan pekerjaan pemasangan alat penyekat sampah sungai / kali Tahun Anggaran 2014 antara Marolop Samosir dan Sannudin; _x000a_ 1 (satu) bundel Rekening koran Bank DKI atas nama PT Nakarasido Bintang Capricorn tanggal 01 Desember 2014 sampai dengan 01 April 2015; _x000a_ 1 (satu) bundel Kuitansi transaksi terkait pembayaran pengadaan dan pemasangan penyekat sampah dari PT. Nakarasido Bintang Capricorn; _x000a_ 1 (satu) bundel Akta pendirian PT. Nakarasido Bintang Capricorn beserta perubahannya; _x000a_ 1 (satu) bundel KOP Surat PT. Nakarasindo Bintang Capricorn beralamat Jalan Gardu RT 07 RW 02 Nomor 09 Kelurahan Balekambang Jakarta Timur; _x000a_ 1 (satu) bundel KOP Surat PT. Nakarasindo Bintang Capricorn beralamat Jalan Raya Bogor Nomor 10 Rt 011/010 Kramat Jati Jakarta Timur; _x000a_ 1 (satu) bundel Dokumen Kontrak Pengadaan dan Pemasangan alat penyekat sampah sungai/kali belanja alat kebersihan dan alat pembersih Nomor 13187/077.8  tanggal 2 Desember 2014; _x000a_ 1 (satu) bundel Rekening Koran Bank DKI atas nama. Nakarasindo Bintang Capricorn periode 01 Januari 2015 sampai dengan 17 Desember 2016; _x000a_ Masing masing 1 (satu) buah Stempel PT Nakarasindo Bintang Capricorn, PT. Risaka Midiando, PT. Ria Kusuma Jaya, PT. Budi Baik, PT. Parjumbol; _x000a_ 1 (satu) bundel Dokumen Perusahaan PT Budi Baik; _x000a_ 1 (satu) bundel Dokumen Perusahaan PT Nakarasindo; _x000a_ 1 (satu) bundel Dokumen Perusahaan PT Risaka Midiando; _x000a_ 60 (enam puluh) buah Stempel-stempel perusahaan dan Dinas berikut contoh nya dalam kertas; _x000a_ 1 (satu) bundel Dokumen Perusahaan PT Parjumbol; _x000a_ 1 (satu) bundel Catalog Sistem Kubus Terapung Serbaguna  Magic-Float  oleh Global Mitra Teknik; _x000a_ 1 (satu) bundel Price List Magic-Float FOB Jakarta  dalam Pengadaan Dan Pemasangan Alat Penyekat Sampah; _x000a_ Certificate Son Sin Industry  CO., LTD ISO 9001:2008; _x000a_ 1 (satu) lembar  Certificate Of Compliance  Nomor SS/CC/990825 tanggal 10-07-2010 dari  Magic-Float Enterprise  CO.,LTD; _x000a_ 1 (satu) bundel Buku biru / harga satuan Daerah Provinsi DKI Jakarta Tahun 2013 dalam kegiatan Pengadaan Dan Pemasangan Alat Penyekat Sampah Sungai/Kali; _x000a_ 1 (satu) bundel Laporan Hasil Uji Tekan Statis Kubus Apung  (Magic Float ) PT. Global Mitra Teknik Nomor 2013.C.1019 tanggal 11 April 2013 oleh Balai Besar Teknologi Kekuatan Struktur (BPPT) dalam kegiatan Pengadaan Dan Pemasangan Alat Penyekat Sampah Sungai/Kali; _x000a_ 1 (satu) buah Kubus Apung Serbaguna  Magic-Float  1; _x000a_ 1  (satu) buah Kubus Apung Serbaguna  Magic - Float 2 Interlocking System ; _x000a_ 1 (satu) buah  Modular Float  Sistem Merek  Xinyi  (Kubus apung warna Orange); _x000a_ Uang sebesar Rp5.000.000,00 (lima juta rupiah) dari Mumuh Mulyana; _x000a_ Uang sebesar Rp5.000.000,00 (lima Juta rupiah) dari Rohmat; _x000a_ Uang sebesar Rp5.000.000,00 (lima juta rupiah) dari Arief Safariyanto; _x000a_ Uang sebesar Rp240.000.000,00 (dua ratus empat puluh juta rupiah) dari Reni M. Pasaribu; _x000a_ _x000a_ Dikembalikan kepada Penuntut Umum untuk dipergunakan dalam perkara atas nama Terdakwa Reni M. Pasaribu ; _x000a_ _x000a_  Membebankan kepada Terdakwa untuk membayar biaya perkara sebesar Rp5.000,00 (lima ribu rupiah); _x000a_ _x000a_ _x000a_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_x000a_ Menghukum Terdakwa dengan pidana penjara selama 7 (tujuh) tahun penjara dikurangi selama Terdakwa dalam masa penahanan dengan perintah agar terdakwa tetap ditahan. _x000a_ Membayar denda sebesar Rp200.000.000.00 (dua ratus juta rupiah) subsidair 6 (enam) bulan kurungan. _x000a_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_x000a_ _x000a_ _x000a_ Menyatakan barang bukti sebagaimana daftar barang bukti yaitu : _x000a_ _x000a_ _x000a_ 1 (satu) bundel Surat PerjanjianKontrak Nomor 13187/077.8 tanggal 2 Desember 2014 beserta lampirannya; _x000a_ 1 (satu) bundel Buku biru / harga satuan Daerah Provinsi DKI Jakarta Tahun 2013 dalam kegiatan Pengadaan Dan Pemasangan Alat Penyekat Sampah Sungai/Kali; _x000a_ 1 (satu) bundel foto copy Surat Permohonan Perubahan Anggaran Tahun 2014 Nomor 6216/-078 tanggal 16 Juli 2014; _x000a_ 1 (satu) bundel Catalog Modular Float System  (Kubus Apung) dari PT. Anugrah Atlantik; _x000a_ 1 (satu) bundel Print out penawaran produk PT. Anugrah Atlantik melalui Internet; _x000a_ 1 (satu) lembar Invoice Nomor 028/INV-AA/XI/2014 tanggal 11 November 2014 dari PT. Anugrah Atlantik kepada Bapak Samosir senilai Rp656.250.000.00 untuk pembayaran DP 30% pembelian kubus apung 625 m2; _x000a_ 1 (satu) lembar Invoice Nomor 035/INV-AA/XII/2014 tanggal 03 Desember  2014 dari PT. Anugrah Atlantik kepada Reni M. Pasaribu PT. Nakarasido Bintang Capricorn senilaiRp6.731.100.000.00 untuk pembelian kubus apung 2493 unit; _x000a_ 1 (satu) bundel Surat Penawaran PT. Anugerah Atlantik kepada Bapak Samosir; _x000a_ 1 (satu) bundel Rekening koran Bank Mandiri atas nama Farhan Wahyudi Nomor Rekening 142-00-0750009-2 periode 1/09/14 sampai dengan 2/03/15; _x000a_ (satu) bundel Transaction History Information pada Bank International Indonesia Account Nomor 2163000153 tanggal 01 September 2014 sampai dengan 02 Maret 2015; _x000a_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_x000a_ 1 (satu) lembar Bill Of Quantity PT. Nakarasindo Bintang Capricorn; _x000a_ 1 (satu) bundel Surat Pemberitahuan dan Permohonan Pemeriksaan Serta Serah Terima Barang Nomor 040/SPB-NBC/XII/2014 tanggal 18 Desember 2014; _x000a_ 1 (satu) bundel Surat Keputusan  Kepala Dinas Kebersihan Provinsi DKI Jakarta Nomor 4 Tahun 2014 tentang Pembentukan Panitia Penerima Hasil Pekerjaan Pengadaan Barang/Pekerjaan Konstruksi dan Jasa Lainnya Dinas Kebersihan Provinsi DKI Jakarta Anggaran 2014; _x000a_ 1 (satu) bundel Surat Permohonan Pemeriksaan Barang dari Dinas Kebersihan Provinsi DKI Jakarta Nomor 7447/-077.8 tanggal 18 Desember 2014; _x000a_ 1 (satu) bundel Surat Keputusan Kepala Unit Pengelola Keberishan (UPK) Provinsi DKI Jakarta Nomor 5673 Tahun 2014 tentang Penempatan Aset Penyekat Sampah Hasil Pengadaan Tahun Anggaran 2014 pada Lokasi Badan Air, Taman dan Jalur Hijau di Provinsi DKI Jakarta; _x000a_ 19 (Sembilan belas) lembar Foto titik pemasangan penyekat sampah sungai atau kali, 10 (sepuluh) lembar Gambar foto titik pemasangan penyekat sampah sungai atau kali; _x000a_ 1 (satu) lembar Surat Perintah Pencairan Dana (SP2D) Nomor 00157592014 SKPD P.A. Dinas Kebersihan dalam kegiatan Pengadaan Dan Pemasangan Alat Penyekat; _x000a_ 1 (satu) lembar Surat Perintah Membayar langsung Nomor 00011412014/1.08.004  dalam Pengadaan Dan Pemasangan Alat Penyekat Sampah; _x000a_ 1 (satu) lembar Surat Pernyataan Tanggung Jawab Pengajuan SPM-LS  dalam Pengadaan Dan Pemasangan Alat Penyekat Sampah; _x000a_ 1 (satu) bundel Surat Permintaan Pembayaran Langsung Barang Dan Jasa (SPP-LS- Barang Dan Jasa) Nomor 1130/SPP/LS/Tahun 2014 dalam Pengadaan Dan Pemasangan Alat Penyekat Sampah; _x000a_ 1 (satu) lembar ringkasan kontrak kegiatan Pengadaan Dan Pemasangan Alat Penyekat Sampah Sungai/Kali; _x000a_ 1 (satu) lembar Kuitansi Nomor 09/NCB-DK/12/14 untuk pembayaran pekerjaan 100% kegiatan Pengadaan dan Pemasangan Alat Penyekat Sampah Sungai/Kali; _x000a_ 1 (satu) lembar Faktur barang Nomor -06/FB/ANAK; _x000a_ 1 (satu) lembar Faktur pajak kode dan nomor seri 003.14.93257613; _x000a_ 1 (satu) bundel Berita Acara Serah Terima Pekerjaan Nomor 14289/077-8 kegiatan Pengadaan Dan Pemasangan Alat Penyekat Sampah Sungai/Kali; _x000a_ 1 (satu) bundel Berita Acara Penerimaan Barang Nomor 175 /PPHPPBPKJL / DK/-077.8/XII/2014 kegiatan Pengadaan Dan Pemasangan Alat Penyekat Sampah Sungai/Kali; _x000a_ 1 (satu) bundel Berita Acara Pemeriksaan Barang Nomor 174/PPHPPBPKJL/DK/-077.8/XII/2014 kegiatan Pengadaan Dan Pemasangan Alat Penyekat Sampah Sungai/Kali; _x000a_ 1 (satu) lembar Surat Jalan Nomor 08/SJ/NBC tanggal 18 Desember 2014; _x000a_ 1 (satu) lembar Dokumen Pelaksanaan Perubahan Anggaran Satuan Kerja Perangkat Daerah Nomor 1.030040353252; _x000a_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_x000a_ 1 (satu) bundel Surat Keputusan Gubernur DKI Jakarta Nomor 167 Tahun 2014 Tentang Perubahan Batas Waktu Penyampaian Surat Perintah Membayar Tahun Anggaran 2014; _x000a_ 1 (satu) bundel Kuitansi pembayaran pemeliharaan pekerjaan penyekat sampah / kali antara Marolop Samosir dan Sannudin; _x000a_ 1 (satu) bundel Surat Perjanjian Kerja (SPK) pemborongan pekerjaan pemasangan alat penyekat sampah sungai / kali TA. 2014 antara Marolop Samosir dan Sannudin; _x000a_ 1 (satu) bundel Rekening koran Bank DKI atas nama PT. Nakarasindo Bintang Capricorn tanggal 01 Desember 2014 sampai dengan 01 April 2015; _x000a_ 1 (satu) bundel Kuitansi transaksi terkait pembayaran pengadaan dan pemasangan penyekat sampah dari PT. Nakarasindo Bintang Capricorn; _x000a_ 1 (satu) bundel Akta pendirian PT. Nakarasindo Bintang Capricorn beserta perubahannya; _x000a_ 1 (satu) bundel KOP Surat PT. Nakarasindo Bintang Capricorn beralamat JalanGardu RT 07 RW 02 Nomor 09 Kelurahan Balekambang Jakarta Timur; _x000a_ 1 (satu) bundel KOP Surat PT. Nakarasindo Bintang Capricorn beralamat Jalan Raya Bogor Nomor 10 Rt 011/010 Kramat Jati Jakarta Timur; _x000a_ 1 (satu) bundel Dokumen Kontrak Pengadaan dan Pemasangan alat penyekat sampah sungai/kali Belanja alat kebersihan dan alat pembersih Nomor 13187/077.8  tanggal 2 Desember 2014; _x000a_ 1 (satu) bundel Rekening Koran Bank DKI atas nama Nakarasindo Bintang Capricorn periode 01 Januari 2015 sampai dengan 17 Desember 2016; _x000a_ Masing masing 1 (satu) buah Stempel PT. Nakarasindo Bintang Capricorn, PT. Risaka Midiando, PT. Ria Kusuma Jaya, PT. Budi Baik, PT. Parjumbol; _x000a_ 1 (satu) bundel Dokumen Perusahaan PT. Budi Baik; _x000a_ 1 (satu) bundel Dokumen Perusahaan PT. Nakarasindo; _x000a_ 1 (satu) bundel Dokumen Perusahaan PT. Risaka Midiando; _x000a_ 60 (enam puluh) buah Stempel-stempel perusahaan dan Dinas berikut contoh nya dalam kertas; _x000a_ 1 (satu) bundel Dokumen Perusahaan PT. Parjumbol; _x000a_ 1 (satu) bundel Catalog Sistem Kubus Terapung Serbaguna Magic-Float oleh Global Mitra Teknik; _x000a_ 1 (satu) bundel Price List Magic-Float FOB Jakarta  dalam Pengadaan Dan Pemasangan Alat Penyekat Sampah; _x000a_ Certificate Son Sin Industry Co., LTD ISO 9001:2008; _x000a_ 1 (satu) lembar Certificate OF Compliance Nomor SS/CC/990825 tanggal 10-07-2010 dari Magic-Float Enterprise Co.,Ltd; _x000a_ 1 (satu) bundel Buku biru / harga satuan Daerah Provinsi DKI Jakarta Tahun 2013 dalam kegiatan Pengadaan Dan Pemasangan Alat Penyekat Sampah Sungai/Kali; _x000a_ 1 (satu) bundel Laporan Hasil Uji Tekan Statis Kubus Apung (Magic Float) PT. Global Mitra Teknik Nomor 2013.C.1019 tanggal 11 April 2013 oleh Balai Besar Teknologi Kekuatan Struktur (BPPT) dalam kegiatan Pengadaan Dan Pemasangan Alat Penyekat Sampah Sungai/Kali; _x000a_ 1 (satu) buah Kubus Apung Serbaguna Magic-Float 1; _x000a_ 1 (satu) buah Kubus Apung Serbaguna Magic-Float 2 Interlocking System; _x000a_ 1 (satu) buah Modular Float Sistem Merek Xinyi (Kubus apung warna Orange); _x000a_ Uang sebesar Rp5.000.000.00 (lima juta rupiah) dari Mumuh Mulyana; _x000a_ Uang sebesar Rp5.000.000.00 (lima juta rupiah) dari Rohmat; _x000a_ Uang sebesar Rp5.000.000.00 (lima juta rupiah) dari Arief Safariyanto; _x000a_ Uang sebesar Rp240.000.000.00 (dua ratus empat puluh juta rupiah) dari Reni M. Pasaribu _x000a_ _x000a_ Seluruhnya dipergunakan untuk perkara lain atas nama Terdakwa  Reni M. Pasaribu; _x000a_ Menghukum Terdakwa membayar biaya perkara sebesar Rp5.000.00 (lima ribu rupiah)."/>
    <s v="Kamis, 03 Mei 2018"/>
    <s v="Rabu, 06 Des. 2017"/>
    <s v="EMILIA DJAJASUBAGIA"/>
    <s v="FRANGKI TAMBUWUN"/>
    <s v="MOHAMMAD IDRIS M.AMIN"/>
    <m/>
    <m/>
    <s v="KARIR"/>
    <s v="KARIR"/>
    <s v="ADHOC"/>
    <s v=""/>
    <s v=""/>
    <x v="0"/>
    <n v="2"/>
    <x v="1"/>
    <n v="0.33333333333333331"/>
    <n v="0"/>
    <s v="ASNAWI"/>
    <m/>
    <m/>
    <m/>
    <m/>
    <m/>
    <m/>
    <m/>
    <m/>
    <m/>
    <m/>
    <m/>
    <n v="1"/>
    <s v="SURYONO, SH."/>
    <m/>
    <m/>
    <n v="1"/>
    <x v="0"/>
  </r>
  <r>
    <s v="103/Pid.Sus-TPK/2018/PN Jkt.Pst"/>
    <n v="4"/>
    <n v="200000000"/>
    <n v="0.25"/>
    <n v="0"/>
    <n v="0"/>
    <s v="HADI SETIAWAN"/>
    <d v="2018-12-07T00:00:00"/>
    <x v="8"/>
    <s v="Pemberitahuan Putusan"/>
    <n v="149"/>
    <s v="KESATU : _x000a_ Pasal 6 ayat (1) huruf a UU No.31/1999 jo UU No.20/2001 jo Pasal 55 ayat (1) ke-1 KUHP. _x000a_ ATAU _x000a_ KEDUA : _x000a_ Pasal 5 ayat (1) huruf a UU No.31/1999 jo UU No.20/2001 jo Pasal 55 ayat (1) ke-1 KUHP. _x000a_ ATAU _x000a_ KETIGA : _x000a_ Pasal 13 UU No.31/1999 jo UU No.20/2001 jo Pasal 55 ayat (1) ke-1 KUHP."/>
    <n v="1"/>
    <s v="_x000a_ Menyatakan Terdakwa  Hadi Setiawan  telah terbukti secara sah dan meyakinkan bersalah melakukan tindak pidana  ” K orupsi secara bersama-sama ” ,  sebagaimana dalam Dakwaan Kesatu; _x000a_ Menjatuhkan pidana terhadap Terdakwa oleh karena itu dengan pidana penjara selama 4 (empat) tahun dan denda sebesar Rp.200.000.000,- (dua ratus juta rupiah) dengan ketentuan apabila denda tersebut tidak dibayar, maka diganti dengan pidana kurungan selama 3 (tiga) bulan; _x000a_ Menetapkan masa penangkapan dan penahanan yang telah dijalani Terdakwa dikurangkan seluruhnya dari pidana yang dijatuhkan; _x000a_ Menetapkan agar terdakwa tetap berada dalam tahanan; _x000a_ Menetapkan agar barang-barang bukti berupa: _x000a_ _x000a_ _x000a_ Barang Bukti (BB) Nomor urut 1 sampai dengan nomor urut 79 dikembalikan Kepada Penuntut Umum untuk dipergunakan dalam perkara lain; _x000a_ Barang Bukti (BB) Nomor urut 80 sampai dengan nomor urut 95  dikembalikan Kepada  RR Yunita Mayasari; _x000a_ Barang Bukti (BB) Nomor urut  96   sampai dengan nomor urut  109   dikembalikan Kepada Penuntut Umum untuk dipergunakan dalam perkara lain; _x000a_ Barang Bukti (BB) Nomor urut 110 sampai dengan nomor urut 112  dikembalikan Kepada  RR Yunita Mayasari; _x000a_ Barang Bukti (BB) Nomor urut 113 sampai dengan nomor urut  168    dikembalikan Kepada Penuntut Umum untuk dipergunakan dalam perkara lain; _x000a_ _x000a_      6.  Memerintahkan kepada Penuntut Umum membuka atau mencabut status blokir  rekening Bank-rekening Bank  yakni : _x000a_           Bank BCA, Bank Mandiri, Bank BTPN _x000a_      7.  Membebankan kepada Terdakwa untuk membayar biaya perkara sebesar Rp. 7.500,- (tujuh ribu lima ratus rupiah) _x000a_  "/>
    <m/>
    <s v="Jumat, 05 Apr. 2019"/>
    <s v="SAIFUDIN ZUHRI"/>
    <s v="ROSMINA"/>
    <s v="DUTA BASKARA"/>
    <s v="SUKARTONO."/>
    <s v="SIGIT HERMAN BINAJI"/>
    <s v="KARIR"/>
    <s v="KARIR"/>
    <s v="KARIR"/>
    <s v="ADHOC"/>
    <s v="ADHOC"/>
    <x v="1"/>
    <n v="3"/>
    <x v="0"/>
    <n v="0.4"/>
    <n v="0"/>
    <s v="LUKI DWI NUGROHO, SH."/>
    <m/>
    <m/>
    <m/>
    <m/>
    <m/>
    <m/>
    <m/>
    <m/>
    <m/>
    <m/>
    <m/>
    <n v="1"/>
    <s v="EKO BUDIARNO"/>
    <m/>
    <m/>
    <n v="1"/>
    <x v="0"/>
  </r>
  <r>
    <s v="104/PID.SUS/TPK/2014/PN JKT.PST"/>
    <n v="2"/>
    <n v="100000000"/>
    <n v="0.25"/>
    <n v="0"/>
    <n v="0"/>
    <s v="Ir. EKO BHARUNA"/>
    <d v="2014-10-24T00:00:00"/>
    <x v="4"/>
    <s v="Minutasi"/>
    <n v="150"/>
    <s v="PRIMAIR : Pasal 2 ayat (1) jo Pasal 18 UU No.31/1999 jo UU No.20/2001 jo UU No.31/1999 jo Pasal 55 ayat (1) ke - 1 jo Pasal 64 ayat (1) KUHP; _x000a_ SUBSIDIAIR : Pasal 3 jo Pasal 18 UU No.31/1999 jo UU No.20/2001 jo UU No.31/1999 jo Pasal 55 ayat (1) ke - 1 jo Pasal 64 ayat (1) KUHP;"/>
    <n v="1"/>
    <s v="MENGADILI: _x000a_   _x000a_ _x000a_ Menyatakan Terdakwa Ir. Eko Bharuna, MT yang identitasnya sebagaimana tersebut di atas tidak terbukti secara sah dan meyakinkan bersalah melakukan tindak pidana sebagaimana dakwaan Primair; _x000a_ Membebaskan Terdakwa dari dakwaan Primair  Penuntut Umum tersebut; _x000a_ Menyatakan Terdakwa Ir. Eko Bharuna, MT yang identitasnya sebagaimana tersebut diatas telah terbukti secara sah dan menyakinkan bersalah  melakukan   tindak   pidana   ?Korupsi yang dilakukan secara bersama-sama dan berlanjut? ; _x000a_ Menjatuhkan pidana terhadap Terdakwa dengan pidana penjara selama 2 (dua) tahun dan denda sebesar Rp. 100.000.000,- (seratus juta rupiah)dengan ketentuan apabila denda tersebut tidak dibayar diganti dengan kurungan selama 3 (tiga) bulan; _x000a_ Menyatakan barang bukti berupa : SESUAI DLM BERKAS; _x000a_ Membebankan  biaya  perkara  kepada terdakwa  sebesar Rp. 10.000,- (sepuluh ribu rupiah) ;  _x000a_"/>
    <s v="Selasa, 14 Apr. 2015"/>
    <s v="Senin, 23 Mar. 2015"/>
    <s v="SINUNG HERMAWAN"/>
    <s v="IBNU BASUKI WIDODO"/>
    <s v="HENDRA YOSPIN,SH."/>
    <m/>
    <m/>
    <s v="KARIR"/>
    <s v="KARIR"/>
    <s v="ADHOC"/>
    <s v=""/>
    <s v=""/>
    <x v="0"/>
    <n v="2"/>
    <x v="1"/>
    <n v="0.33333333333333331"/>
    <n v="0"/>
    <s v="ELLY SUPAINI"/>
    <m/>
    <m/>
    <m/>
    <m/>
    <m/>
    <m/>
    <m/>
    <m/>
    <m/>
    <m/>
    <m/>
    <n v="1"/>
    <s v="AGUS WIDODO"/>
    <s v="TATI DORESLY SIMAMORA, SH"/>
    <m/>
    <n v="2"/>
    <x v="0"/>
  </r>
  <r>
    <s v="104/PID.SUS/TPK/2015/PN JKT.PST"/>
    <s v="GUGUR"/>
    <s v="GUGUR"/>
    <s v="GUGUR"/>
    <s v="GUGUR"/>
    <s v="GUGUR"/>
    <s v="BAMBANG WIRATMADJI SOEHARTO"/>
    <d v="2015-09-02T00:00:00"/>
    <x v="5"/>
    <s v="Minutasi"/>
    <n v="61"/>
    <s v="KESATU _x000a_ PRIMAIR : _x000a_ Pasal 5 ayat (1) UU No.31/1999 jo UU No.20/2001 jo Pasal 55 ayat (1) ke-1 KUHP. _x000a_ SUBSIDAIR : _x000a_ Pasal 13 UU No.31/1999 jo UU No.20/2001 jo Pasal 55 ayat (1) ke-1 KUHP. _x000a_   _x000a_ DAN _x000a_ KEDUA _x000a_ PRIMAIR : _x000a_ Pasal 5 ayat (1) huruf a UU No.31/1999 jo UU No.20/2001 jo Pasal 55 ayat (1) ke-1 KUHP. _x000a_ SUBSIDAIR : _x000a_ Pasal 13 UU No.31/1999 jo UU No.20/2001 jo Pasal 55 ayat (1) ke-1 KUHP. _x000a_   _x000a_ DAN _x000a_ KETIGA _x000a_ PRIMAIR  _x000a_ PERTAMA : _x000a_ Pasal 5 ayat (1) huruf a UU No.31/1999 jo UU No.20/2001 jo Pasal 55 ayat (1) ke-1 KUHP. _x000a_ ATAU _x000a_ KEDUA : _x000a_ Pasal 5 ayat (1) huruf a jo Pasal 15 UU No.31/1999 jo UU No.20/2001 jo Pasal 55 ayat (1) ke-1 KUHP. _x000a_ SUBSIDAIR _x000a_ PERTAMA : _x000a_ Pasal 13 UU No.31/1999 jo UU No.20/2001 jo Pasal 55 ayat (1) ke-1 KUHP. _x000a_ ATAU _x000a_ KEDUA : _x000a_ Pasal 13 jo Pasal 15 UU No.31/1999 jo UU No.20/2001 jo Pasal 55 ayat (1) ke-1 KUHP."/>
    <n v="1"/>
    <s v="M E N G A D I L I  _x000a_ _x000a_ Menyatakan bahwa terdakwa  BAMBANG WIRATMAJI  SOEHARTO  tidak hadir di persidangan _x000a_ Menyatakan bahwa Dakwaan Penuntut Umum tidak dapat diterima. _x000a_ _x000a_   _x000a_   _x000a_ catatan : perkara ini gugur, dikarenakan terdakwa sakit berat, hinga tidak dapt dihadirkan ke ruang sidang sampai penetapan ini dikeluarkan"/>
    <s v="Senin, 23 Mei 2016"/>
    <s v="Senin, 02 Nov. 2015"/>
    <s v="JHON HALASAN BUTAR BUTAR"/>
    <s v="SAIFUL ARIF"/>
    <s v="MOH. MUCHLIS, SH. MH."/>
    <s v="SOFIALDI"/>
    <s v="JOKO SUBAGYO"/>
    <s v="KARIR"/>
    <s v="KARIR"/>
    <s v="KARIR"/>
    <s v="ADHOC"/>
    <s v="ADHOC"/>
    <x v="1"/>
    <n v="3"/>
    <x v="0"/>
    <n v="0.4"/>
    <n v="0"/>
    <s v="RISMA A"/>
    <m/>
    <m/>
    <m/>
    <m/>
    <m/>
    <m/>
    <m/>
    <m/>
    <m/>
    <m/>
    <m/>
    <n v="1"/>
    <s v="FATONI, SH"/>
    <s v="WIDI ASTUTI, SH"/>
    <m/>
    <n v="2"/>
    <x v="0"/>
  </r>
  <r>
    <s v="104/Pid.Sus-TPK/2016/PN Pn.Jkt.Pst"/>
    <n v="4.5"/>
    <n v="200000000"/>
    <n v="0.25"/>
    <n v="835000000"/>
    <n v="1"/>
    <s v="MUHAMMAD AFAN"/>
    <d v="2016-10-17T00:00:00"/>
    <x v="6"/>
    <s v="Minutasi"/>
    <n v="298"/>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  M E N G A D I L I   : _x000a_ _x000a_ Menyatakan Terdakwa  MUHAMMAD AFAN  tersebut diatas, terbukti secara sah dan meyakinkan bersalah melakukan tindak pidana korupsi secara bersama-sama dan berlanjut. _x000a_ Menjatuhkan pidana kepada Terdakwa oleh karena itu dengan pidana penjara selama  4 (empat) tahun dan 6 (enam) bulan dan denda sejumlah Rp  200.000.000,-(dua ratus juta rupiah) dengan ketentuan apabila denda tersebut tidak dibayar diganti dengan pidana kurungan selama 3 (tiga) bulan ; _x000a_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_x000a_ Menetapkan masa penangkapan dan penahanan yang telah dijalani Terdakwa  dikurangkan seluruhnya daripidana yang dijatuhkan; _x000a_ Menetapkan Terdakwa tetap ditahan. _x000a_ Menetapkan barang bukti berupa :   BB Nomor 452s/d 458 untuk uang dirampas untuk Negara, sedangkan untuk tanda bukti penyetoran dikembalikan kepada Penuntut Umum untuk dipergunakan sebagai barang bukti dalam perkara lain; _x000a_ _x000a_ Uang tunai sejumlah Rp. 3.500.000,- (Tiga juta lima ratus ribu rupiah) dengan rincian 22 (dua puluh dua) lembar uang Rp. 100.000,- (Seratus ribu rupiah) dan 26 (Dua puluh enam) lembar uang Rp.50.000,- (lima puluh ribu rupiah). _x000a_ _x000a_ BB Nomor 459 dikembalikan kepada Penuntut Umum untuk dipergunakan sebagai barang bukti dalam perkara atas nama Terdakwa GATOT PUJO NUGROHO. _x000a_ _x000a_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_x000a_ Menetapkan agar Terdakwa dibebani membayar biaya perkara sebesar Rp.10.000,00 ( sepuluh ribu rupiah ). _x000a_"/>
    <s v="Rabu, 20 Sep. 2017"/>
    <s v="Jumat, 11 Agu. 2017"/>
    <s v="HARIONO"/>
    <s v="MAS'UD"/>
    <s v="BASLIN SINAGA"/>
    <s v="Anwar,SH."/>
    <s v="SIGIT HERMAN BINAJI"/>
    <s v="KARIR"/>
    <s v="KARIR"/>
    <s v="KARIR"/>
    <s v="ADHOC"/>
    <s v="ADHOC"/>
    <x v="1"/>
    <n v="3"/>
    <x v="0"/>
    <n v="0.4"/>
    <n v="0"/>
    <s v="RONALD F.W., SH."/>
    <m/>
    <m/>
    <m/>
    <m/>
    <m/>
    <m/>
    <m/>
    <m/>
    <m/>
    <m/>
    <m/>
    <n v="1"/>
    <s v="TEUKU UMAR, SH. MH."/>
    <m/>
    <m/>
    <n v="1"/>
    <x v="0"/>
  </r>
  <r>
    <s v="104/Pid.Sus-TPK/2017/PN Jkt.Pst"/>
    <n v="3"/>
    <n v="100000000"/>
    <n v="0.25"/>
    <n v="0"/>
    <n v="0"/>
    <s v="H. Budi Karya Irwanto, SE., ME"/>
    <d v="2017-08-08T00:00:00"/>
    <x v="7"/>
    <s v="Minutasi"/>
    <n v="274"/>
    <s v="PRIMAIR : _x000a_ Pasal 2 ayat (1) jo Pasal 18 UU No.31/1999 jo UUY No.20/2001 jo Pasal 55 ayat (1) ke-1 KUHP. _x000a_   _x000a_ SUBSIDAIR : _x000a_ Pasal 3 jo Pasal 18 UU No.31/1999 jo UUY No.20/2001 jo Pasal 55 ayat (1) ke-1 KUHP."/>
    <n v="1"/>
    <s v="                  M E N G A D I L I _x000a_ _x000a_ Menyatakan Terdakwa H. Budhi Karya Irwanto, S.E., M.E.tidak terbukti secara sah dan meyakinkan bersalah melakukan tindak pidana pidana korupsi dalam Dakwaan Primair; _x000a_ Membebaskan Terdakwa H. Budhi Karya Irwanto,S.E.,M.E. dari Dakwaan Primair tersebut ; _x000a_ Menyatakan Terdakwa H. Budhi Karya Irwanto, S.E., M.E. telah terbukti secara sah dan meyakinkan bersalah melakukan tindak pidana pidana “ KORUPSI secara bersama-sama “; _x000a_ Menjatuhkan pidana kepada Terdakwa dengan pidana penjara selama 3(tiga)tahun dan denda sebesar Rp100.000.000,00 (seratus juta rupiah) dengan ketentuan apabila denda tersebut tidak dibayar maka diganti dengan pidana kurungan selama 3(tiga) bulan ; _x000a_ Menetapkan masa  penahanan yang telah dijalani oleh Terdakwa dikurangkan seluruhnya dari pidana yang dijatuhkan ; _x000a_ Menetapkan Terdakwa tetap berada dalam tahanan ; _x000a_ Menetapkan barang bukti berupa : _x000a_ _x000a_ _x000a_ 1 (satu) bundel Surat PerjanjianKontrak Nomor13187/077.8 tanggal 2 Desember 2014 beserta lampirannya; _x000a_ 1 (satu) bundel Buku biru / harga satuan Daerah Provinsi DKI Jakarta Tahun 2013 dalam kegiatan Pengadaan Dan Pemasangan Alat Penyekat Sampah Sungai/Kali; _x000a_ 1 (satu) bundel foto copy Surat Permohonan Perubahan Anggaran Tahun 2014 Nomor  6216/-078 tanggal 16 Juli 2014; _x000a_ 1 (satu) bundel Catalog Modular Float System (KubusApung) dari PT. Anugrah Atlantik; _x000a_ 1 (satu) bundel Print out penawaran produk PT. Anugrah Atlantik melalui Internet; _x000a_ 1 (satu) lembar Invoice No.028/INV-AA/XI/2014 tanggal 11 November 2014 dari PT. Anugrah Atlantik kepada Bapak Samosir senilaiRp656.250.000,00 untuk pembayaran DP 30% pembelian kubus apung 625 m2; _x000a_ 1 (satu) lembar Invoice No.035/INV-AA/XII/2014 tanggal 03 Desember  2014 dari PT. Anugrah Atlantik kepada Reni M. Pasaribu PT. Nakarasido Bintang Capricorn senilaiRp6.731.100.000,00 untuk pembelian kubus apung 2493 unit; _x000a_ 1 (satu) bundel Surat Penawaran PT. Anugerah Atlantik kepada Bapak Samosir; _x000a_ 1 (satu) bundel Rekening koran Bank Mandiri atas nama Farhan Wahyudi No Rek. 142-00-0750009-2 periode 1/09/14 sampai dengan 2/03/15; _x000a_ (satu) bundel Transaction History Information pada Bank International Indonesia Account No2163000153 tanggal 01 September 2014 sampai dengan 02 Maret 2015; _x000a_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_x000a_ 1 (satu) lembar Bill Of Quantity PT.Nakarasindo Bintang Capricorn; _x000a_ 1 (satu) bundel Surat Pemberitahuan dan Permohonan Pemeriksaan Serta Serah Terima Barang Nomor 040/SPB-NBC/XII/2014 tanggal 18 Desember 2014; _x000a_ 1 (satu) bundel Surat Keputusan  Kepala Dinas Kebersihan Provinsi DKI Jakarta Nomor 4 tahun 2014 tentang Pembentukan Panitia Penerima Hasil Pekerjaan Pengadaan Barang/Pekerjaan Konstruksi dan Jasa Lainnya Dinas Kebersihan Provinsi DKI Jakarta Anggara 2014; _x000a_ 1 (satu) bundel Surat Permohonan Pemeriksaan Barang dari Dinas Kebersihan Prov. DKI Jakarta Nomor 7447/-077.8 tanggal 18 Desember 2014; _x000a_ 1 (satu) bundel Surat Keputusan Kepala Unit Pengelola Keberishan (UPK) Prov. DKI Jakarta Nomor 5673 tahun 2014 tentang Penempatan Aset Penyekat Sampah Hasil Pengadaan Tahun Anggaran 2014 pada Lokasi Badan Air, Taman dan Jalur Hijau di Prov. DKI Jakarta; _x000a_ 19 (Sembilan belas) lembar Foto titik pemasangan penyekat sampah sungai atau kali;10 (sepuluh) lembar Gambar foto titik pemasangan penyekat sampah sungai atau kali; _x000a_ 1(satu) lembar Surat Perintah Pencairan Dana (SP2D) Nomor 00157592014 SKPD P.A. Dinas Kebersihan dalam kegiatan Pengadaan Dan Pemasangan Alat Penyekat; _x000a_ 1(satu) lembar Surat Perintah Membayar langsung Nomor 00011412014/1.08.004  dalam Pengadaan Dan Pemasangan Alat Penyekat Sampah; _x000a_ 1 (satu) lembar Surat Pernyataan Tanggung Jawab Pengajuan SPM-LS  dalam Pengadaan Dan Pemasangan Alat Penyekat Sampah; _x000a_ 1 (satu) bundel Surat Permintaan Pembayaran Langsung Barang Dan Jasa (SPP-LS- Barang Dan Jasa) Nomor1130/SPP/LS/Tahun 2014 dalam Pengadaan Dan Pemasangan Alat Penyekat Sampah; _x000a_ 1 (satu) lembar ringkasan kontrak kegiatan Pengadaan Dan Pemasangan Alat Penyekat Sampah Sungai/Kali; _x000a_ 1 (satu) lembar Kuitansi Nomor 09/NCB-DK/12/14 untuk pembayaran pekerjaan 100% kegiatan Pengadaan Dan Pemasangan Alat Penyekat Sampah Sungai/Kali; _x000a_ 1 (satu) lembar Faktur barang Nomor-06/FB/ANAK; _x000a_ 1 (satu) lembar Faktur pajak kode dan nomor seri 003.14.93257613; _x000a_ 1 (satu) bundel Berita Acara Serah Terima Pekerjaan Nomor14289/077-8 kegiatan Pengadaan Dan Pemasangan Alat Penyekat Sampah Sungai/Kali; _x000a_ 1(satu) bundel Berita Acara Penerimaan Barang Nomor 175/PPHPPBPKJL/DK/-077.8/XII/2014 kegiatan Pengadaan Dan Pemasangan Alat Penyekat Sampah Sungai/Kali; _x000a_ 1(satu)bundel Berita Acara Pemeriksaan Barang Nomor 174/PPHPPBPKJL/DK/-077.8/XII/2014 kegiatan Pengadaan Dan Pemasangan Alat Penyekat Sampah Sungai/Kali; _x000a_ 1 (satu) lembar Surat Jalan Nomor 08/SJ/NBC tanggal 18 Desember 2014; _x000a_ 1 (satu) lembar Dokumen Pelaksanaan Perubahan Anggaran Satuan Kerja Perangkat Daerah Nomor 1.030040353252; _x000a_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_x000a_ 1 (satu) bundel Surat Keputusan Gubernur DKI Jakarta Nomor 167 tahun 2014 Tentang Perubahan Batas Waktu Penyampaian Surat Perintah Membayar Tahun Anggaran 2014; _x000a_ 1 (satu) bundel Kuitansi pembayaran pemeliharaan pekerjaan penyekat sampah / kali antara Marolop Samosir dan Sannudin; _x000a_ 1 (satu) bundel Surat Perjanjian Kerja (SPK) pemborongan pekerjaan pemasangan alat penyekat sampah sungai / kali TA. 2014 antara Marolop Samosir dan Sannudin; _x000a_ 1 (satu) bundel Rekening koran Bank DKI atas nama PT. Nakarasindo Bintang Capricorn tanggal 01 Desember 2014 s/d 01 April 2015; _x000a_ 1 (satu) bundel Kuitansi transaksi terkait pembayaran pengadaan dan pemasangan penyekat sampah dari PT. Nakarasindo Bintang Capricorn; _x000a_ 1 (satu) bundel Akta pendirian PT. Nakarasindo Bintang Capricorn beserta perubahannya; _x000a_ 1 (satu) bundel KOP Surat PT. NAKARASINDO BINTANG CAPRICORN beralamat JalanGardu RT 07 RW 02 No. 09 Kelurahan Balekambang Jakarta Timur; _x000a_ 1 (satu) bundel KOP Surat PT. NAKARASINDO BINTANG CAPRICORN beralamat Jalan Raya Bogor No.10 Rt 011/010 Kramat Jati Jakarta Timur; _x000a_ 1 (satu) bundel Dokumen Kontrak Pengadaan dan Pemasangan alat penyekat sampah sungai/kali Belanja alat kebersihan dan alat pembersih Nomor: 13187/077.8  tanggal 2 Desember 2014; _x000a_ 1 (satu) bundel Rekening Koran Bank DKI An.NAKARASINDO BINTANG CAPRICORN periode 01 Januari 2015 Sampai dengan 17 Desember 2016; _x000a_ Masing masing 1 (satu) buah Stempel PT. NAKARASINDO BINTANG CAPRICORN, PT. RISAKA MIDIANDO,PT. RIA KUSUMA JAYA, PT. BUDI BAIK, PT. PARJUMBOL; _x000a_ 1 (satu) bundel Dokumen Perusahaan PT. BUDI BAIK; _x000a_ 1 (satu) bundel Dokumen Perusahaan PT. NAKARASINDO; _x000a_ 1 (satu) bundel Dokumen Perusahaan PT. RISAKA MIDIANDO; _x000a_ 60 (enam puluh) buah Stempel-stempel perusahaan dan Dinas berikut contoh nya dalam kertas; _x000a_ 1 (satu) bundel Dokumen Perusahaan PT. PARJUMBOL; _x000a_ 1 (satu) bundel Catalog Sistem Kubus Terapung Serbaguna Magic-Float oleh Global Mitra Teknik; _x000a_ 1 (satu) bundel Price List Magic-Float FOB Jakarta  dalam Pengadaan Dan Pemasangan Alat Penyekat Sampah; _x000a_ Certificate Son Sin Industry CO., LTD ISO 9001:2008; _x000a_ 1 (satu) lembar Certificate OF Compliance No. SS/CC/990825 tanggal 10-07-2010 dari Magic-Float Enterprise CO.,LTD; _x000a_ 1 (satu) bundel Buku biru / harga satuan Daerah Provinsi DKI Jakarta Tahun 2013 dalam kegiatan Pengadaan Dan Pemasangan Alat Penyekat Sampah Sungai/Kali; _x000a_ 1 (satu) bundel Laporan Hasil Uji Tekan Statis Kubus Apung (Magic Float) PT. Global Mitra Teknik No.2013.C.1019 tanggal 11 April 2013 oleh Balai Besar Teknologi Kekuatan Struktur (BPPT) dalam kegiatan Pengadaan Dan Pemasangan Alat Penyekat Sampah Sungai/Kali; _x000a_ 1 (satu) buah Kubus Apung Serbaguna Magic-Float 1; _x000a_ 1 (satu) buah Kubus Apung Serbaguna Magic-Float 2 Interlocking System; _x000a_ 1 (satu) buah Modular Float Sistem Merek Xinyi (Kubus apung warna Orange); _x000a_ Uang sebesar Rp5.000.000,00  (lima juta rupiah) dari Mumuh Mulyana; _x000a_ Uang sebesar Rp5.000.000,00 (lima juta rupiah) dari Rohmat; _x000a_ Uang sebesar Rp5.000.000,00 (lima juta rupiah) dari Arief Safariyanto; _x000a_ Uang sebesar Rp240.000.000,00 (dua ratus empat puluh juta rupiah) dari Reni M. Pasaribu _x000a_ _x000a_ Seluruhnya dipergunakan untuk perkara lain atas nama Terdakwa  Marolop Samosir ; _x000a_ _x000a_ Membebani Terdakwa untuk membayar biaya perkara sebesar Rp.5.000.00 (lima ribu rupiah) ; _x000a_"/>
    <s v="Jumat, 11 Mei 2018"/>
    <s v="Rabu, 09 Mei 2018"/>
    <s v="EMILIA DJAJASUBAGIA"/>
    <s v="FRANGKI TAMBUWUN"/>
    <s v="ANSYORI SYARIFUDIN"/>
    <m/>
    <m/>
    <s v="KARIR"/>
    <s v="KARIR"/>
    <s v="ADHOC"/>
    <s v=""/>
    <s v=""/>
    <x v="0"/>
    <n v="2"/>
    <x v="1"/>
    <n v="0.33333333333333331"/>
    <n v="0"/>
    <s v="ASNAWI"/>
    <m/>
    <m/>
    <m/>
    <m/>
    <m/>
    <m/>
    <m/>
    <m/>
    <m/>
    <m/>
    <m/>
    <n v="1"/>
    <s v="ACHMAD DINDIN JUNAEDI"/>
    <m/>
    <m/>
    <n v="1"/>
    <x v="0"/>
  </r>
  <r>
    <s v="104/Pid.Sus-TPK/2018/PN Jkt.Pst"/>
    <n v="4"/>
    <n v="200000000"/>
    <n v="0.25"/>
    <n v="0"/>
    <n v="0"/>
    <s v="EDDY SINDORO"/>
    <d v="2018-12-17T00:00:00"/>
    <x v="8"/>
    <s v="Minutasi"/>
    <n v="79"/>
    <s v="PRIMAIR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_x000a_   _x000a_ SUBSIDAIR : _x000a_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n v="1"/>
    <s v="M E N G A D I L I  : _x000a_   _x000a_ _x000a_ Menyatakan Terdakwa Eddy Sindoro telah terbukti secara sah dan meyakinkan bersalah melakukan tindak pidana “Korupsi Yang dilakukan secara bersama-sama sebagaimana didakwakan dalam dakwaan Primair _x000a_ Menjatuhkan pidana terhadap Terdakwa oleh karena itu  dengan pidana penjara selama  4 (empat ) tahun dan pidana denda sebesar Rp. 200.000.000,- ( dua ratus juta rupiah), dengan ketentuan apabila pidana denda tersebut tidak dibayar, maka diganti dengan pidana kurungan selama 3 (tiga ) bulan. _x000a_  Menetapkan lamanya penahanan yang telah dijalani oleh Terdakwa, dikurangkan seluruhnya dengan pidana penjara yang dijatuhkan; _x000a_ Memerintahkan Terdakwa  tetap berada dalam Tahanan. _x000a_ Memerintahkan  barang bukti berupa : _x000a_ _x000a_ 1. 1 (astu) buah buku asli tabungan bisnis mandiri dengan nomor rekening 121-00-1022022-0 atas nama H. Edi Nasution ,SH. _x000a_ dst........ s/d bb Nomor 500. _x000a_   _x000a_   _x000a_ _x000a_ _x000a_ _x000a_   _x000a_   _x000a_ _x000a_ _x000a_   _x000a_   _x000a_ _x000a_ _x000a_   _x000a_   _x000a_ _x000a_ _x000a_   _x000a_   _x000a_ _x000a_ _x000a_"/>
    <s v="Selasa, 30 Apr. 2019"/>
    <s v="Rabu, 06 Mar. 2019"/>
    <s v="HARIONO"/>
    <s v="HASTOPO"/>
    <s v="ROSMINA"/>
    <s v="SIGIT HERMAN BINAJI"/>
    <s v="TITI SANSIWI"/>
    <s v="KARIR"/>
    <s v="KARIR"/>
    <s v="KARIR"/>
    <s v="ADHOC"/>
    <s v="ADHOC"/>
    <x v="1"/>
    <n v="3"/>
    <x v="0"/>
    <n v="0.4"/>
    <n v="0"/>
    <s v="ABDUL BASIR"/>
    <m/>
    <m/>
    <m/>
    <m/>
    <m/>
    <m/>
    <m/>
    <m/>
    <m/>
    <m/>
    <m/>
    <n v="1"/>
    <s v="AGUSTIATI JAMILAH, SH."/>
    <m/>
    <m/>
    <n v="1"/>
    <x v="0"/>
  </r>
  <r>
    <s v="105/PID.SUS/TPK/2014/PN JKT.PST"/>
    <m/>
    <m/>
    <m/>
    <m/>
    <m/>
    <s v="UDHORO KASIH ANGGORO"/>
    <d v="2014-10-29T00:00:00"/>
    <x v="4"/>
    <s v="Minutasi"/>
    <n v="139"/>
    <s v="PRIMAIR : Pasal 2 ayat (1) jo Pasal 18 ayat (1) huruf b UU No.31/1999 jo UU No.20/2001 jo UU No.31/1999 jo Pasal 55 ayat (1) Ke -1 KUHP; _x000a_ SUBSIDIAIR : Pasal 3 jo Pasal 18 ayat (1) huruf b UU No.31/1999 jo UU No.20/2001 jo UU No.31/1999 jo Pasal 55 ayat (1) Ke -1 KUHP;"/>
    <n v="1"/>
    <s v="MENGADILI"/>
    <s v="Kamis, 13 Agu. 2015"/>
    <s v="Selasa, 17 Mar. 2015"/>
    <s v="SAIFUL ARIF"/>
    <s v="CASMAYA"/>
    <s v="Ugo,SH."/>
    <m/>
    <m/>
    <s v="KARIR"/>
    <s v="KARIR"/>
    <s v="ADHOC"/>
    <s v=""/>
    <s v=""/>
    <x v="0"/>
    <n v="2"/>
    <x v="1"/>
    <n v="0.33333333333333331"/>
    <n v="0"/>
    <s v="H. LUKIMANTO, SH.,MH"/>
    <m/>
    <m/>
    <m/>
    <m/>
    <m/>
    <m/>
    <m/>
    <m/>
    <m/>
    <m/>
    <m/>
    <n v="1"/>
    <s v="R.IDA ISKANDIASTUTI, SH."/>
    <s v="TATI DORESLY SIMAMORA, SH"/>
    <m/>
    <n v="2"/>
    <x v="1"/>
  </r>
  <r>
    <s v="105/PID.SUS/TPK/2015/PN JKT.PST"/>
    <m/>
    <m/>
    <m/>
    <m/>
    <m/>
    <s v="Ir. H. ENDAD RACHMAT, MBT"/>
    <d v="2015-09-02T00:00:00"/>
    <x v="5"/>
    <s v="Minutasi"/>
    <n v="145"/>
    <s v="PRIMAIR : _x000a_ Pasal 2 ayat (1) jo Pasal 18 UU No.31/1999 jo UU No.20/2001 jo Pasal 55 ayat (1) ke-1 KUHP. _x000a_   _x000a_ SUBSIDAIR : _x000a_ Pasal 3 jo Pasal 18 UU No.31/1999 jo UU No.20/2001 jo Pasal 55 ayat (1) ke-1 KUHP."/>
    <n v="1"/>
    <s v="Mengadili... _x000a_ 1. Menyatakan ...dst"/>
    <s v="Senin, 08 Agu. 2016"/>
    <s v="Senin, 25 Jan. 2016"/>
    <s v="CASMAYA"/>
    <s v="MOH. MUCHLIS, SH. MH."/>
    <s v="Ugo,SH."/>
    <m/>
    <m/>
    <s v="KARIR"/>
    <s v="KARIR"/>
    <s v="ADHOC"/>
    <s v=""/>
    <s v=""/>
    <x v="0"/>
    <n v="2"/>
    <x v="1"/>
    <n v="0.33333333333333331"/>
    <n v="0"/>
    <s v="FATONI HATAM"/>
    <m/>
    <m/>
    <m/>
    <m/>
    <m/>
    <m/>
    <m/>
    <m/>
    <m/>
    <m/>
    <m/>
    <n v="1"/>
    <s v="SRI TASLIHIYAH, SH."/>
    <s v="WIJI ASTUTI"/>
    <m/>
    <n v="2"/>
    <x v="1"/>
  </r>
  <r>
    <s v="105/Pid.Sus-TPK/2016/PN Pn.Jkt.Pst"/>
    <n v="5"/>
    <n v="500000000"/>
    <n v="0.25"/>
    <n v="430000000"/>
    <n v="1"/>
    <s v="Ir. MIMI RAHMIATI, MSi"/>
    <d v="2016-10-18T00:00:00"/>
    <x v="6"/>
    <s v="Tidak Memenuhi Syarat Formil"/>
    <n v="127"/>
    <s v="PRIMAIR : _x000a_ Pasal 2 ayat (1) UU No.31/1999 jo UU No.20/2001 jo Pasal 55 ayat (1) ke-1 KUHP. _x000a_   _x000a_ SUBSIDAIR : _x000a_ Pasal 3 UU No.31/1999 jo UU No.20/2001 jo Pasal 55 ayat (1) ke-1 KUHP."/>
    <n v="1"/>
    <s v="M E N G A D I L I : _x000a_ _x000a_ Menyatakan Terdakwa  Ir. MIMI RAHMIATI, Msi  tidak terbukti secara sah dan meyakinkan bersalah melakukan tindak pidana “Korupsi Secara Bersama-sama” sebagaimana dalam Dakwaan Primair Penuntut Umum; _x000a_ Membebaskan Terdakwa oleh karena itu dari Dakwaan Primair Penuntut Umum; _x000a_ Menyatakan Terdakwa  Ir. MIMI RAHMIATI, Msi,  telah terbukti secara sah dan meyakinkan bersalah melakukan tindak pidana “ KORUPSI SECARA BERSAMA-SAMA”  sebagaimana dalam Dakwaan Subsidair Penuntut Umum ; _x000a_ Menjatuhkan Pidana terhadap Terdakwa  Ir. MIMI RAHMIATI, Msi,  dengan pidana penjara selama  5   ( lima )   tahun  dan  denda sebesar  R p. 500 .000.000,-  (lima ratus juta rupiah), dengan ketentuan apabila denda tersebut tidak dibayar akan diganti dengan pidana kurungan selama  3 ( tiga ) bulan ; _x000a_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_x000a_ Menetapkan masa penahanan Terdakwa dikurangkan seluruhnya dari pidana yang dijatuhkan. _x000a_ Menetapkan  terdakwa tetap berada dalam tahanan. _x000a_ Menetapkan  barang bukti berupa : _x000a_ _x000a_ _x000a_ Nomor urut 1 berupa 1 (satu) bundle asli dokumen biaya pengeluaran kegiatan Ruang Terbuka Hijau (RTH) dan seterusnya samapai dengan Nomor urut 22;  Dikembalikan kepada Jaksa Penuntut Umum, untuk dipergunakan dalam perkara atas nama TOKIJAN SIMARTMATA. _x000a_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_x000a_ _x000a_ _x000a_ Membebani Terdakwa untuk membayar biaya perkara sebesar Rp. 5.000- (lima puluh ribu rupiah) ; _x000a_"/>
    <s v="Selasa, 07 Mar. 2017"/>
    <s v="Rabu, 22 Feb. 2017"/>
    <s v="sahlan efendi"/>
    <s v="FAHZAL HENDRI"/>
    <s v="SUKARTONO."/>
    <m/>
    <m/>
    <s v="KARIR"/>
    <s v="KARIR"/>
    <s v="ADHOC"/>
    <s v=""/>
    <s v=""/>
    <x v="0"/>
    <n v="2"/>
    <x v="1"/>
    <n v="0.33333333333333331"/>
    <n v="0"/>
    <s v="HERLAN J BUTAR BUTAR"/>
    <m/>
    <m/>
    <m/>
    <m/>
    <m/>
    <m/>
    <m/>
    <m/>
    <m/>
    <m/>
    <m/>
    <n v="1"/>
    <s v="ACHMAD DINDIN JUNAEDI"/>
    <m/>
    <m/>
    <n v="1"/>
    <x v="0"/>
  </r>
  <r>
    <s v="105/Pid.Sus-TPK/2017/PN Jkt.Pst"/>
    <n v="1"/>
    <n v="100000000"/>
    <n v="0.25"/>
    <n v="0"/>
    <n v="0"/>
    <s v="RENI M. PASARIBU"/>
    <d v="2017-08-08T00:00:00"/>
    <x v="7"/>
    <s v="Minutasi"/>
    <n v="120"/>
    <s v="PRIMAIR : _x000a_ Pasal 2 ayat (1) jo Pasal 18 UU No.31/1999 jo UUY No.20/2001 jo Pasal 55 ayat (1) ke-1 KUHP. _x000a_   _x000a_ SUBSIDAIR : _x000a_ Pasal 3 jo Pasal 18 UU No.31/1999 jo UUY No.20/2001 jo Pasal 55 ayat (1) ke-1 KUHP."/>
    <n v="1"/>
    <s v="M E N G A D I L I _x000a_Menyatakan Terdakwa Reni M. Pasaribu tidak terbukti secara sah dan meyakinkan bersalah melakukan tindak pidana pidana korupsi dalam dakwaan Primer; _x000a_ membebaskan Terdakwa dari dakwaan primer  tersebut ; _x000a_Menyatakan Terdakwa Reni M. Pasaribu telah terbukti secara sah dan meyakinkan bersalah melakukan tindak pidana pidana“ KORUPSI secara bersama-sama “ sebagaimana dalam dakwaan subsider Penuntut  Umum ; _x000a_Menjatuhkan pidana kepada Terdakwa dengan pidana penjara selama 1 (satu) tahun dan denda sebesar Rp 100.000.000,- (Seratus juta rupiah) dengan ketentuan apabila denda tersebut tidak dibayar akan diganti dengan pidana kurungan selama 3 (tiga) bulan ; _x000a_Menetapkan masa  penahanan yang telah dijalani Terdakwa dikurangkan seluruhnya dari pidana yang dijatuhkan ; _x000a_Menetapkan Terdakwa tetap berada dalam tahanan kota ; _x000a_Menetapkan barang bukti berupa : _x000a_  1 (satu) bundel Surat Perjanjian Kontrak Nomor:13187/077.8 tanggal 2   Desember 2014 beserta lampirannya; _x000a_1 (satu) bundel Buku biru / harga satuan Daerah Provinsi DKI Jakarta Tahun 2013 dalam kegiatan Pengadaan Dan Pemasangan Alat Penyekat Sampah Sungai/Kali; _x000a_1 (satu) bundel foto copy Surat Permohonan Perubahan Anggaran Tahun 2014 Nomor : 6216/-078 tanggal 16 Juli 2014; _x000a_1 (satu) bundel Catalog Modular Float System  (KubusApung) dari PT. Anugrah Atlantik; _x000a_1 (satu) bundel Print out penawaranproduk PT. Anugrah Atlantik melalui Internet; _x000a_1 (satu) lembar Invoice No. 028/INV-AA/XI/2014 tanggal 11 November 2014 dari PT. Anugrah Atlantik kepada Bapak Samosir senile Rp. 656.250.000,-untuk pembayaran DP 30% pembelian kubus apung 625 m2; _x000a_1 (satu) lembar Invoice No. 035/INV-AA/XII/2014 tanggal 03 Desember  2014 dari PT. Anugrah Atlantik kepada Reni M. Pasaribu PT. Nakarasido Bintang Capricon senilaiRp. 6.731.100.000,-untuk pembelian kubus apung 2493 unit; _x000a_1 (satu) bundel Surat Penawaran PT. Anugerah Atlantik kepada Bapak Samosir; _x000a_1 (satu) bundel Rekening koran Bank Mandiri atas nama Farhan Wahyudi No Rek. 142-00-0750009-2 periode 1/09/14 s/d 2/03/15; _x000a_1 (satu) bundel Transaction History Information pada Bank International Indonesia Account No: 2163000153 tanggal 01 September 2014s/d 02 Maret 2015; _x000a_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_x000a_1 (satu) lembar Bill Of Quantity PT. Nakarasido Bintang Capricon; _x000a_1 (satu) bundel Surat Pemberitahuan dan Permohonan Pemeriksaan Serta Serah Terima Barang Nomor : 040/SPB-NBC/XII/2014 tanggal 18 Desember 2014; _x000a_1 (satu) bundel Surat Keputusan  Kepala Dinas Kebersihan Prov. DKI Jakarta Nomor 4 tahun 2014 tentang Pembentukan Panitia Penerima Hasil Pekerjaan Pengadaan Barang/Pekerjaan Konstruksi dan Jasa Lainnya Dinas Kebersihan Prov. DKI Jakarta Anggara 2014; _x000a_1 (satu) bundel Surat Permohonan Pemeriksaan Barang dari Dinas Kebersihan Prov. DKI Jakarta Nomor : 7447/-077.8 tanggal 18 Desember 2014 _x000a_ 1 (satu) bundel Surat Keputusan Kepala Unit Pengelola Keberishan (UPK) Prov. DKI Jakarta Nomor 5673 tahun 2014 tentang Penempatan Aset Penyekat Sampah Hasil Pengadaan Tahun Anggaran 2014 pada Lokasi Badan Air, Taman dan Jalur Hijau di Prov. DKI Jakarta _x000a_19 (Sembilan belas) lembar Foto titik pemasangan penyekat sampah sungai atau kali; _x000a_10 (sepuluh) lembar Gambar foto titik pemasangan penyekat sampah sungai atau kali; _x000a_1 (satu) lembar Surat Perintah Pencairan Dana (SP2D) Nomor: 00157592014 SKPD P.A. Dinas Kebersihan dalam kegiatan Pengadaan Dan Pemasangan Alat Penyekat; _x000a_1 (satu) lembar Surat Perintah Membayar langsung Nomor: 00011412014/1.08.004  dalam Pengadaan Dan Pemasangan Alat Penyekat Sampah; _x000a_1 (satu) lembar Surat Pernyataan Tanggung Jawab Pengajuan SPM-LS  dalam Pengadaan Dan Pemasangan Alat Penyekat Sampah; _x000a_1 (satu) bundel Surat Permintaan Pembayaran Langsung Barang Dan Jasa (SPP-LS- Barang Dan Jasa) Nomor: 1130/SPP/LS/Tahun 2014 dalam Pengadaan Dan Pemasangan Alat Penyekat Sampah; _x000a_1 (satu) lembar ringkasan kontrak kegiatan Pengadaan Dan Pemasangan Alat Penyekat Sampah Sungai/Kali; _x000a_1 (satu) lembar Kuitansi Nomor: 09/NCB-DK/12/14 untuk pembayaran pekerjaan 100% kegiatan Pengadaan Dan Pemasangan Alat Penyekat Sampah Sungai/Kali; _x000a_1 (satu) lembar Faktur barang Nomor: -06/FB/ANAK; _x000a_1 (satu) lembar Faktur pajak kode dan nomor seri: 003.14.93257613; _x000a_1 (satu) bundel Berita Acara Serah Terima Pekerjaan Nomor: 14289/077-8 kegiatan Pengadaan Dan Pemasangan Alat Penyekat Sampah Sungai/Kali; _x000a_1 (satu) bundel Berita Acara Penerimaan Barang Nomor:175/PPHPPBPKJL/DK/-077.8/XII/2014 kegiatan Pengadaan Dan Pemasangan Alat Penyekat Sampah Sungai/Kali; _x000a_1 (satu) bundel Berita Acara Pemeriksaan Barang Nomor:174/PPHPPBPKJL/DK/-077.8/XII/2014 kegiatan Pengadaan Dan Pemasangan Alat Penyekat Sampah Sungai/Kali; _x000a_1 (satu) lembar Surat Jalan Nomor: 08/SJ/NBC tanggal 18 Desember 2014; _x000a_1 (satu) lembar Dokumen Pelaksanaan Perubahan Anggaran Satuan Kerja Perangkat Daerah Nomor: 1.030040353252; _x000a_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_x000a_1 (satu) bundel Surat Keputusan Gubernur DKI Jakarta Nomor :167 tahun 2014 Tentang Perubahan Batas Waktu Penyampaian Surat Perintah Membayar Tahun Anggaran 2014; _x000a_1 (satu) bundel Kuitansi pembayaran pemeliharaan pekerjaan penyekat sampah / kali antara Marolop Samosir dan Sannudin; _x000a_1 (satu) bundel Surat Perjanjian Kerja (SPK) pemborongan pekerjaan pemasangan alat penyekat sampah sungai / kali TA. 2014 antara Marolop Samosir dan Sannudin; _x000a_1 (satu) bundel Rekening koran Bank DKI atas nama PT. Nakarasido Bintang Capricon tanggal 01 Desember 2014 s/d 01 April 2015; _x000a_1 (satu) bundel Kuitansi transaksi terkait pembayaran pengadaan dan pemasangan penyekat sampah dari PT. Nakarasido Bintang Capricon; _x000a_1 (satu) bundel KOP Surat PT. NAKARASINDO BINTANG CAPRICON beralamat JalanGardu RT 07 RW 02 No. 09 Kelurahan Balekambang Jakarta Timur; _x000a_1 (satu) bundel KOP Surat PT. NAKARASINDO BINTANG CAPRICON beralamat Jalan Raya Bogor No. 10 Rt 011/010 Kramat Jati Jakarta Timur; _x000a_1 (satu) bundel Dokumen Kontrak Pengadaan dan Pemasangan alat penyekat sampah sungai/kali Belanja alat kebersihan dan alat pembersih Nomor: 13187/077.8  tanggal 2 Desember 2014; _x000a_1 (satu) bundel Rekening Koran Bank DKI An. NAKARASIDO BINTANG CAPRICON periode 01 Januari 2015 s/d 17 Desember 2016; _x000a_1 (satu) bundel foto copy Akta pendirian PT. Nakarasido Bintang Capricon beserta perubahannya; _x000a_1 (satu) bundel Catalog Sistem Kubus Terapung Serbaguna Magic-Float oleh Global Mitra Teknik; _x000a_1 (satu) bundel Price List Magic-Float FOB Jakarta  dalam Pengadaan Dan Pemasangan Alat Penyekat Sampah; _x000a_Certificate Son Sin Industry CO., LTD ISO 9001:2008; _x000a_1 (satu) lembar Certificate OF Compliance No. SS/CC/990825 tanggal 10-07-2010 dari Magic-Float Enterprise CO.,LTD; _x000a_1 (satu) bundel Buku biru / harga satuan Daerah Provinsi DKI Jakarta Tahun 2013 dalam kegiatan Pengadaan Dan Pemasangan Alat Penyekat Sampah Sungai/Kali; _x000a_1 (satu) bundel Laporan Hasil Uji Tekan Statis Kubus Apung (Magic Float) PT. Global Mitra Teknik No.2013.C.1019 tanggal 11 April 2013 oleh Balai Besar Teknologi Kekuatan Struktur (BPPT) dalam kegiatan Pengadaan Dan Pemasangan Alat Penyekat Sampah Sungai/Kali; _x000a_Tetap terlampir dalam berkas perkara. _x000a_Masing masing 1 (satu) buah Stempel PT. NAKARASINDO BINTANG CAPRICON, PT. RISAKA MIDIANDO,PT. RIA KUSUMA JAYA, PT. BUDI BAIK, PT. PARJUMBOL; _x000a_1 (satu) bundel Dokumen Perusahaan PT. BUDI BAIK; _x000a_1 (satu) bundel Dokumen Perusahaan PT. NAKARASINDO; _x000a_1 (satu) bundel Dokumen Perusahaan PT. RISAKA MIDIANDO; _x000a_60 (enam puluh) buah Stempel-stempel perusahaan dan Dinas berikut contoh nya dalam kertas; _x000a_1 (satu) bundel Dokumen Perusahaan PT. PARJUMBOL; _x000a_Dikembalikan kepada Midian Samosir _x000a_1 (satu) buah Kubus Apung Serbaguna Magic-Float 1; _x000a_1 (satu) buah Kubus Apung Serbaguna Magic-Float 2 Interlocking System; _x000a_Dikembalikan kepada H. Munadji _x000a_1 (satu) buah Modular Float Sistem Merek Xinyi (Kubus apung warna Orange); _x000a_Dikembalikan kepada Mumuh Mulyana _x000a_Uang sebesar Rp. 5.000.000,- (Lima Juta Rupiah) dari Mumuh Mulyana; _x000a_Uang sebesar Rp. 5.000.000,- (Lima Juta Rupiah) dari Rohmat; _x000a_Uang sebesar Rp. 5.000.000,- (Lima Juta Rupiah) dari Arief Safariyanto; _x000a_Uang sebesar Rp. 240.000.000,- (Dua Ratus Empat Puluh Juta Rupiah) dari Reni M. Pasaribu. _x000a_Dirampas untuk Negara _x000a_Membebani  Terdakwa untuk membayar biaya perkara sebesar Rp. 5.000.- (Lima Ribu Rupiah) ;"/>
    <s v="Rabu, 10 Jan. 2018"/>
    <s v="Rabu, 06 Des. 2017"/>
    <s v="FRANGKI TAMBUWUN"/>
    <s v="EMILIA DJAJASUBAGIA"/>
    <s v="ANSYORI SYARIFUDIN"/>
    <m/>
    <m/>
    <s v="KARIR"/>
    <s v="KARIR"/>
    <s v="ADHOC"/>
    <s v=""/>
    <s v=""/>
    <x v="0"/>
    <n v="2"/>
    <x v="1"/>
    <n v="0.33333333333333331"/>
    <n v="0"/>
    <s v="ASNAWI"/>
    <m/>
    <m/>
    <m/>
    <m/>
    <m/>
    <m/>
    <m/>
    <m/>
    <m/>
    <m/>
    <m/>
    <n v="1"/>
    <s v="ZUHERNA, SH."/>
    <m/>
    <m/>
    <n v="1"/>
    <x v="0"/>
  </r>
  <r>
    <s v="106/PID.SUS/TPK/2014/PN JKT.PST"/>
    <n v="2"/>
    <n v="100000000"/>
    <n v="0.25"/>
    <n v="173000000"/>
    <n v="0.5"/>
    <s v="MOCHAMAD SALEH"/>
    <d v="2014-10-29T00:00:00"/>
    <x v="4"/>
    <s v="Putusan Banding"/>
    <n v="139"/>
    <s v="PRIMAIR : Pasal 2 ayat (1) jo Pasal 18 ayat (1) huruf b UU No.31/1999 jo UU No.20/2001 jo UU No.31/1999 jo Pasal 55 ayat (1) KE - 1 KUHP; _x000a_ SUBSIDIAIR : Pasal 3 jo Pasal 18 ayat (1) huruf b UU No.31/1999 jo UU No.20/2001 jo UU No.31/1999 jo Pasal 55 ayat (1) KE - 1 KUHP;"/>
    <n v="1"/>
    <s v="MENGADILI : _x000a_ _x000a_ Menyatakan Bahwa  Terdakwa I Mochamad Saleh dan Terdakwa II Drh. Agus Chandra Rully , tidak terbukti secara sah dan meyakinkan bersalah melakukan tindak pidana korupsi sebagaimana dalam dakwaan Primair ; _x000a_ Membebaskan  Terdakwa I Mochamad Saleh dan Terdakwa II Drh. Agus Chandra Rully  dari Dakwaan Primair ; _x000a_ Menyatakan  Terdakwa I Mochamad Saleh dan Terdakwa II Drh. Agus Chandra Rully,  terbukti secara sah dan meyakinkan bersalah melakukan tindak pidana korupsi secara bersama - sama sebagaimana dalam dakwaan subsidiar ; _x000a_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_x000a_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_x000a_ Menetapkan agar masa penahanan yang telah dijalankan oleh  Terdakwa I Mochamad Saleh dan Terdakwa II Drh. Agus Chandra Rully  dikurangkan seluruhnya dari pidana yang dijatuhkan; _x000a_ Memerintahkan agar Terdakwa I Mochamad Saleh tetap berada dalam Tahanan di rumah Tahanan Negara dan Terdakwa II Drh Agus Chandra Rully tetap berada dalam tahanan kota di Jakarta; _x000a_ Menetapkan Barang Bukti berupa : Nomor Urut 1 s/d 725 Seluruhnya dipergunakan dalam perkara Mohammad Ali Sodiqin; _x000a_ Membebankan biaya perkara kepada  Terdakwa I Mochamad Saleh dan Terdakwa II Drh. Agus Chandra Rully , masing-masing sebesar Rp.10.000,- (sepuluh ribu rupiah); _x000a_"/>
    <s v="Kamis, 30 Apr. 2015"/>
    <s v="Selasa, 17 Mar. 2015"/>
    <s v="CASMAYA"/>
    <s v="SAIFUL ARIF"/>
    <s v="Ugo,SH."/>
    <m/>
    <m/>
    <s v="KARIR"/>
    <s v="KARIR"/>
    <s v="ADHOC"/>
    <s v=""/>
    <s v=""/>
    <x v="0"/>
    <n v="2"/>
    <x v="1"/>
    <n v="0.33333333333333331"/>
    <n v="0"/>
    <s v="TRIONO RAHYUDI"/>
    <m/>
    <m/>
    <m/>
    <m/>
    <m/>
    <m/>
    <m/>
    <m/>
    <m/>
    <m/>
    <m/>
    <n v="1"/>
    <s v="R.IDA ISKANDIASTUTI, SH."/>
    <s v="TATI DORESLY SIMAMORA, SH"/>
    <m/>
    <n v="2"/>
    <x v="0"/>
  </r>
  <r>
    <s v="106/PID.SUS/TPK/2014/PN JKT.PST"/>
    <n v="2"/>
    <n v="100000000"/>
    <n v="0.25"/>
    <n v="100000000"/>
    <n v="0.5"/>
    <s v="DRH. AGUS CHANDRA RULLY"/>
    <d v="2014-10-29T00:00:00"/>
    <x v="4"/>
    <s v="Putusan Banding"/>
    <n v="139"/>
    <s v="PRIMAIR : Pasal 2 ayat (1) jo Pasal 18 ayat (1) huruf b UU No.31/1999 jo UU No.20/2001 jo UU No.31/1999 jo Pasal 55 ayat (1) KE - 1 KUHP; _x000a_ SUBSIDIAIR : Pasal 3 jo Pasal 18 ayat (1) huruf b UU No.31/1999 jo UU No.20/2001 jo UU No.31/1999 jo Pasal 55 ayat (1) KE - 1 KUHP;"/>
    <n v="1"/>
    <s v="MENGADILI : _x000a_ _x000a_ Menyatakan Bahwa  Terdakwa I Mochamad Saleh dan Terdakwa II Drh. Agus Chandra Rully , tidak terbukti secara sah dan meyakinkan bersalah melakukan tindak pidana korupsi sebagaimana dalam dakwaan Primair ; _x000a_ Membebaskan  Terdakwa I Mochamad Saleh dan Terdakwa II Drh. Agus Chandra Rully  dari Dakwaan Primair ; _x000a_ Menyatakan  Terdakwa I Mochamad Saleh dan Terdakwa II Drh. Agus Chandra Rully,  terbukti secara sah dan meyakinkan bersalah melakukan tindak pidana korupsi secara bersama - sama sebagaimana dalam dakwaan subsidiar ; _x000a_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_x000a_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_x000a_ Menetapkan agar masa penahanan yang telah dijalankan oleh  Terdakwa I Mochamad Saleh dan Terdakwa II Drh. Agus Chandra Rully  dikurangkan seluruhnya dari pidana yang dijatuhkan; _x000a_ Memerintahkan agar Terdakwa I Mochamad Saleh tetap berada dalam Tahanan di rumah Tahanan Negara dan Terdakwa II Drh Agus Chandra Rully tetap berada dalam tahanan kota di Jakarta; _x000a_ Menetapkan Barang Bukti berupa : Nomor Urut 1 s/d 725 Seluruhnya dipergunakan dalam perkara Mohammad Ali Sodiqin; _x000a_ Membebankan biaya perkara kepada  Terdakwa I Mochamad Saleh dan Terdakwa II Drh. Agus Chandra Rully , masing-masing sebesar Rp.10.000,- (sepuluh ribu rupiah); _x000a_"/>
    <s v="Kamis, 30 Apr. 2015"/>
    <s v="Selasa, 17 Mar. 2015"/>
    <s v="CASMAYA"/>
    <s v="SAIFUL ARIF"/>
    <s v="Ugo,SH."/>
    <m/>
    <m/>
    <s v="KARIR"/>
    <s v="KARIR"/>
    <s v="ADHOC"/>
    <s v=""/>
    <s v=""/>
    <x v="0"/>
    <n v="2"/>
    <x v="1"/>
    <n v="0.33333333333333331"/>
    <n v="0"/>
    <s v="TRIONO RAHYUDI"/>
    <m/>
    <m/>
    <m/>
    <m/>
    <m/>
    <m/>
    <m/>
    <m/>
    <m/>
    <m/>
    <m/>
    <n v="1"/>
    <s v="R.IDA ISKANDIASTUTI, SH."/>
    <s v="TATI DORESLY SIMAMORA, SH"/>
    <m/>
    <n v="2"/>
    <x v="0"/>
  </r>
  <r>
    <s v="106/PID.SUS/TPK/2015/PN JKT.PST"/>
    <n v="1.6666666666666701"/>
    <n v="50000000"/>
    <n v="8.3333333333333301E-2"/>
    <n v="100000000"/>
    <n v="0"/>
    <s v="Ir. DJADJAT SUDRADJAT"/>
    <d v="2015-09-02T00:00:00"/>
    <x v="5"/>
    <s v="Pemberitahuan Putusan Banding"/>
    <n v="145"/>
    <s v="PRIMAIR : _x000a_ Pasal 2 ayat (1) jo Pasal 18 UU No.31/1999 jo UU No.20/2001 jo Pasal 55 ayat (1) ke-1 KUHP. _x000a_   _x000a_ SUBSIDAIR : _x000a_ Pasal 3 jo Pasal 18 UU No.31/1999 jo UU No.20/2001 jo Pasal 55 ayat (1) ke-1 KUHP."/>
    <n v="1"/>
    <s v="M E N G A D I L I _x000a_   _x000a_ _x000a_ Menyatakan, bahwa Terdakwa Ir. Djadjat Sudradjat,  tidak terbukti secara sah dan meyakinkan bersalah melakukan tindak pidana korupsi, sebagaimana dalam Dakwaan Primair; _x000a_ _x000a_   _x000a_ _x000a_ Membebaskan Terdakwa Ir. Djadjat Sudradjat dari Dakwaan Primair; _x000a_ _x000a_   _x000a_ _x000a_ Menyatakan Terdakwa Ir. Djadjat Sudradjat,  terbukti secara sah dan meyakinkan bersalah melakukan tindak pidana korupsi secara bersama-sama,; _x000a_ _x000a_   _x000a_ _x000a_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_x000a_ _x000a_   _x000a_ _x000a_ Menjatuhkan pidana tambahan kepada Terdakwa Ir. Djadjat Sudradjat untuk  membayar  uang pengganti sebesar Rp. 100.000.000,- (seratus juta rupiah)  yang diperhitungkan dengan uang yang dititipkan Terdakwa kepada Penyidik sebesar Rp. 100.000.000,- (seratus juta rupiah); _x000a_ _x000a_   _x000a_ _x000a_ Menetapkan agar masa penahanan yang telah dijalankan oleh Terdakwa Ir. Djadjat Sudradjat,  dikurangkan seluruhnya dari pidana yang dijatuhkan; _x000a_ _x000a_   _x000a_ _x000a_ Menetapkan agar Terdakwa tetap berada dalam tahanan; _x000a_ _x000a_   _x000a_ _x000a_ Menetapkan agar barangbukti                                                                                                                                                                                                              terlampir dalam berkas, sebab terlalu panjang untuk di input _x000a_"/>
    <s v="Senin, 14 Mar. 2016"/>
    <s v="Senin, 25 Jan. 2016"/>
    <s v="MOH. MUCHLIS, SH. MH."/>
    <s v="CASMAYA"/>
    <s v="Ugo,SH."/>
    <m/>
    <m/>
    <s v="KARIR"/>
    <s v="KARIR"/>
    <s v="ADHOC"/>
    <s v=""/>
    <s v=""/>
    <x v="0"/>
    <n v="2"/>
    <x v="1"/>
    <n v="0.33333333333333331"/>
    <n v="0"/>
    <s v="FATONI HATAM"/>
    <m/>
    <m/>
    <m/>
    <m/>
    <m/>
    <m/>
    <m/>
    <m/>
    <m/>
    <m/>
    <m/>
    <n v="1"/>
    <s v="SRI TASLIHIYAH, SH."/>
    <s v="WIJI ASTUTI"/>
    <m/>
    <n v="2"/>
    <x v="0"/>
  </r>
  <r>
    <s v="106/Pid.Sus-TPK/2016/PN Pn.Jkt.Pst"/>
    <n v="2.6666666666666701"/>
    <n v="500000000"/>
    <n v="8.3333333333333301E-2"/>
    <n v="2606800000"/>
    <n v="1"/>
    <s v="TOKIJAN SIMARMATA"/>
    <d v="2016-10-18T00:00:00"/>
    <x v="6"/>
    <s v="Minutasi"/>
    <n v="127"/>
    <s v="PRIMAIR : _x000a_ Pasal 2 ayat (1) UU No.31/1999 jo UU No.20/2001 jo Pasal 55 ayat (1) ke-1 KUHP. _x000a_   _x000a_ SUBSIDAIR : _x000a_ Pasal 3 UU No.31/1999 jo UU No.20/2001 jo Pasal 55 ayat (1) ke-1 KUHP."/>
    <n v="1"/>
    <s v="  _x000a_ M E N G A D I L I _x000a_ _x000a_ Menyatakan  Terdakwa TOKIJAN SIMARMATA tidat terbukti secara sah dan meyakinkan bersalah melakukan tindak pidana pidana  “KORUPSI SECARA BERSAMA-SAMA“ sebagaimana dalam dakwaan Primai Penuntut Umum ; _x000a_ Membebaskan Terdakwa oleh karena itu dari dakwaan Primair Penuntut Umum. _x000a_ Menyatakan  Terdakwa TOKIJAN SIMARMATA  telah terbukti secara sah dan meyakinkan bersalah melakukan tindak pidana pidana  “KORUPSI SECARA BERSAMA-SAMA“ sebagaimana dalam dakwaan Subsidair Penuntut Umum ; _x000a_ Menjatuhkan pidana kepada Terdakwa dengan pidana penjara selama 2 (dua) tahun dan 8 (delapan) bulan dan denda sejumlah Rp.500.000.000,-(lima ratus juta rupiah) dengan ketentuan apabila denda tersebut tidak dibayar akan diganti dengan pidana kurungan selama 1 (satu)  bulan  ; ------- _x000a_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_x000a_ Menetapkan masa  penahanan dan penangkapan  Terdakwa dikurangkan seluruhnya dari pidana yang dijatuhkan ; _x000a_ Menetapkan Terdakwa tetap berada dalam tahanan ; _x000a_ Menetapkan barang bukti berupa : _x000a_ _x000a_ Surat-surat mulai dari Nomor urut : 1 sampai dengan Nomor urut : 22 tetap terlampir dalam berkas perkara. _x000a_ Membebani  Terdakwa untuk membayar biaya perkara sebesar Rp. 5.000.- (Lima Ribu Rupiah)"/>
    <s v="Rabu, 12 Apr. 2017"/>
    <s v="Rabu, 22 Feb. 2017"/>
    <s v="Dahlan"/>
    <s v="FAHZAL HENDRI"/>
    <s v="SUKARTONO."/>
    <m/>
    <m/>
    <s v="KARIR"/>
    <s v="KARIR"/>
    <s v="ADHOC"/>
    <s v=""/>
    <s v=""/>
    <x v="0"/>
    <n v="2"/>
    <x v="1"/>
    <n v="0.33333333333333331"/>
    <n v="0"/>
    <s v="HERLAN J BUTAR BUTAR"/>
    <m/>
    <m/>
    <m/>
    <m/>
    <m/>
    <m/>
    <m/>
    <m/>
    <m/>
    <m/>
    <m/>
    <n v="1"/>
    <s v="YETTI, SH."/>
    <m/>
    <m/>
    <n v="1"/>
    <x v="0"/>
  </r>
  <r>
    <s v="106/Pid.Sus-TPK/2017/PN Jkt.Pst"/>
    <n v="1.5"/>
    <n v="50000000"/>
    <n v="0.25"/>
    <n v="4977090800"/>
    <n v="0.16666666666666699"/>
    <s v="M. CHUTOBI, BE"/>
    <d v="2017-08-09T00:00:00"/>
    <x v="7"/>
    <s v="Minutasi"/>
    <n v="131"/>
    <s v="PRIMAIR : _x000a_ Pasal 2 ayat (1) jo Pasal 18 UU No.31/1999 jo UUY No.20/2001 jo Pasal 55 ayat (1) ke-1 KUHP jo Pasal 65 ayat (1) KUHP. _x000a_   _x000a_ SUBSIDAIR : _x000a_ Pasal 3 jo Pasal 18 UU No.31/1999 jo UUY No.20/2001 jo Pasal 55 ayat (1) ke-1 KUHP jo Pasal 65 ayat (1) KUHP."/>
    <n v="1"/>
    <s v="M E N G A D I L I : _x000a_1.    Menyatakan Terdakwa Muhammad Chutubi,BE tidak terbukti secara sah dan meyakinkan bersalah melakukan tindak pidana sebagaimana tersebut dalam dakwaan primer; _x000a_2.    Membebaskan Terdakwa Muhammad Chutubi,BE dari dakwaan primer tersebut. _x000a_3.    Menyatakan Terdakwa Muhammad Chutubi,BE telah terbukti secara sah dan meyakinkan bersalah melakukan Tindak Pidana “KORUPSI secara bersama sama ” ; _x000a_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_x000a_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_x000a_6.    Menetapkan masa penahanan yang telah dijalani Terdakwa dikurangkan seluruhnya dari pidana yang dijatuhkan ; _x000a_7.    Menetapkan Terdakwa tetap tahanan Kota ; _x000a_8.    Menetapkan barang bukti  berupa :  Terlampir dalam berkas perkara _x000a_ Membebankan kepada Terdakwa untuk membayar biaya perkara sebesar Rp.5.000,- (lima ribu rupiah)"/>
    <s v="Senin, 15 Jan. 2018"/>
    <s v="Senin, 18 Des. 2017"/>
    <s v="JHON HALASAN BUTAR BUTAR"/>
    <s v="FRANGKI TAMBUWUN"/>
    <s v="MOHAMMAD IDRIS M.AMIN"/>
    <m/>
    <m/>
    <s v="KARIR"/>
    <s v="KARIR"/>
    <s v="ADHOC"/>
    <s v=""/>
    <s v=""/>
    <x v="0"/>
    <n v="2"/>
    <x v="1"/>
    <n v="0.33333333333333331"/>
    <n v="0"/>
    <s v="MILIA KURNIAWAN"/>
    <m/>
    <m/>
    <m/>
    <m/>
    <m/>
    <m/>
    <m/>
    <m/>
    <m/>
    <m/>
    <m/>
    <n v="1"/>
    <s v="YETTI, SH."/>
    <m/>
    <m/>
    <n v="1"/>
    <x v="0"/>
  </r>
  <r>
    <s v="107/PID.SUS/TPK/2014/PN JKT.PST"/>
    <n v="1.3333333333333299"/>
    <n v="100000000"/>
    <n v="0.25"/>
    <n v="0"/>
    <n v="0"/>
    <s v="Ir. ERMA BUDYANTO, MS."/>
    <d v="2014-10-29T00:00:00"/>
    <x v="4"/>
    <s v="Minutasi"/>
    <n v="139"/>
    <s v="PRIMAIR : Pasal 2 ayat (1)  jo Pasal 18 ayat (1) huruf b UU No.31/1999 jo UU No.20/2001 jo UU No.31/1999 jo Pasal 55 ayat (1) KE - 1 KUHP; _x000a_ SUBSIDIAIR : Pasal 3 jo Pasal 18 ayat (1) huruf b UU No.31/1999 jo UU No.20/2001 jo UU No.31/1999 jo Pasal 55 ayat (1) KE - 1 KUHP;"/>
    <n v="1"/>
    <s v="M E N G A D I L I _x000a_ _x000a_ Menyatakan bahwa Terdakwa Ir. Erma Budiyanto, MS, tidak terbukti secara sah dan meyakinkan melakukan tindak pidana korupsi sebagaimana dalam Dakwaan Primair; _x000a_ Membebaskan Terdakwa Ir. Erma Budiyanto, MS, dari Dakwaan Primair; _x000a_ Menyatakan Terdakwa Ir. Erma Budiyanto, MS, terbukti secara sah dan meyakinkan bersalah melakukan tindak pidana korupsi secara bersama-sama sebagaimana dalam dakwaan Subsidair; _x000a_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_x000a_ Menetapkan agar masa penahanan yang telah dijalankan oleh Terdakwa Ir. Erma Budiyanto, MS, dikurangkan seluruhnya dari pidana yang dijatuhkan; _x000a_ Memerintahkan agar Terdakwa Ir. Erma Budiyanto, MS, tetap berada dalam tahanan; _x000a_ Menetapkan barang bukti  _x000a_ _x000a_ _x000a_ _x000a_ _x000a_ _x000a_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_x000a_ _x000a_ _x000a_ _x000a_ _x000a_ 2. Fotocopy Surat Invoice No : B12V3080 berkop HARIFF DAYA TUNGAL ENGINEERING yang ditandatangani oleh NURDIN HAMZAH Finance Operation Manager PT. HARIFF DAYA TUNGAL ENGINEERING, total 4.459.343.889,-. _x000a_ _x000a_ _x000a_ _x000a_ _x000a_ 3. Fotocopy Surat Invoice No : C12V3629 berkop HARIFF DAYA TUNGAL ENGINEERING yang ditandatangani oleh NURDIN HAMZAH Finance Operation Manager PT. HARIFF DAYA TUNGAL ENGINEERING, total 15.384.085.101,-. _x000a_ _x000a_ _x000a_ _x000a_ _x000a_ dst. sampai No.725. _x000a_ seluruhnya dipergunakan dalam perkara Muhammad Soleh, dkk; _x000a_   8 . Membebankan biaya perkara kepada Terdakwa Ir. Erma Budiyanto, MS sebesar Rp 10.000,- (sepuluh ribu rupiah); _x000a_  "/>
    <s v="Rabu, 06 Mei 2015"/>
    <s v="Selasa, 17 Mar. 2015"/>
    <s v="SAIFUL ARIF"/>
    <s v="CASMAYA"/>
    <s v="Ugo,SH."/>
    <m/>
    <m/>
    <s v="KARIR"/>
    <s v="KARIR"/>
    <s v="ADHOC"/>
    <s v=""/>
    <s v=""/>
    <x v="0"/>
    <n v="2"/>
    <x v="1"/>
    <n v="0.33333333333333331"/>
    <n v="0"/>
    <s v="H. LUKIMANTO, SH.,MH"/>
    <m/>
    <m/>
    <m/>
    <m/>
    <m/>
    <m/>
    <m/>
    <m/>
    <m/>
    <m/>
    <m/>
    <n v="1"/>
    <s v="AGUSTIATI JAMILAH, SH."/>
    <s v="YETTI, SH."/>
    <m/>
    <n v="2"/>
    <x v="0"/>
  </r>
  <r>
    <s v="107/PID.SUS/TPK/2015/PN JKT.PST"/>
    <s v="GUGUR"/>
    <s v="GUGUR"/>
    <s v="GUGUR"/>
    <s v="GUGUR"/>
    <s v="GUGUR"/>
    <s v="Ir. SUDARYANTO SUDARGO, MBA"/>
    <d v="2015-09-03T00:00:00"/>
    <x v="5"/>
    <s v="Minutasi"/>
    <n v="28"/>
    <s v="KESATU : _x000a_ Pasal 5 ayat (2) UU No.31/1999 jo UU No.20/2001. _x000a_   _x000a_ ATAU _x000a_ KEDUA : _x000a_ Pasal 11 UU No.31/1999 jo UU No.20/2001. _x000a_   _x000a_ ATAU _x000a_ KETIGA  : _x000a_ Pasal 12 huruf a UU No.31/1999 jo UU No.20/2001. _x000a_   _x000a_ ATAU _x000a_ KEEMPAT : _x000a_ Pasal 12 hurf b UU No.31/1999 jo UU No.20/2001. _x000a_   _x000a_ ATAU _x000a_ KELIMA : _x000a_ Pasal 12 B UU No.31/1999 jo UU No.20/2001."/>
    <n v="1"/>
    <s v="MENGADILI _x000a_ 1. menyatakan hak menuntut hukuman terhadap terdakwa Ir.SUDARYANTO SUDARGO,MBA dalam perkara nomor  107/PID.SUS/TPK/2015/PN.JKT.PST GUGUR  karena terdakwa   meninggal dunia; _x000a_ 2. membebankan biaya perkara kepada negara;"/>
    <s v="Kamis, 08 Okt. 2015"/>
    <s v="Kamis, 01 Okt. 2015"/>
    <s v="SUTARJO"/>
    <s v="SURADI"/>
    <s v="JOKO SUBAGYO"/>
    <m/>
    <m/>
    <s v="KARIR"/>
    <s v="KARIR"/>
    <s v="ADHOC"/>
    <s v=""/>
    <s v=""/>
    <x v="0"/>
    <n v="2"/>
    <x v="1"/>
    <n v="0.33333333333333331"/>
    <n v="0"/>
    <s v="FATONI HATAM"/>
    <m/>
    <m/>
    <m/>
    <m/>
    <m/>
    <m/>
    <m/>
    <m/>
    <m/>
    <m/>
    <m/>
    <n v="1"/>
    <s v="SUAEB. SH"/>
    <s v="ZUHERNA, SH."/>
    <m/>
    <n v="2"/>
    <x v="0"/>
  </r>
  <r>
    <s v="107/Pid.Sus-TPK/2016/PN Pn.Jkt.Pst"/>
    <n v="3.5"/>
    <n v="250000000"/>
    <n v="0.16666666666666699"/>
    <n v="0"/>
    <n v="0"/>
    <s v="dr. BAMBANG SARDJONO, MPH"/>
    <d v="2016-10-19T00:00:00"/>
    <x v="6"/>
    <s v="Pemberitahuan Putusan Banding"/>
    <n v="139"/>
    <s v="PRIMAIR : _x000a_ Pasal 2 ayat (1) jo Pasal 18 UU No.31/1999 jo UU No.20/2001 jo Pasal 55 ayat (1) ke-1 KUHP. _x000a_   _x000a_ SUBSIDAIR : _x000a_ Pasal 3 jo Pasal 18 UU No.31/1999 jo UU No.20/2001 jo Pasal 55 ayat (1) ke-1 KUHP."/>
    <n v="1"/>
    <s v="  _x000a_ M E N G A D I L I : _x000a_ _x000a_ Menyatakan Terdakwa  dr. BAMBANG SARDJONO, MPH  tidak terbukti secara sah dan meyakinkan bersalah melakukan tindak pidana dalam Dakwaan Primair, oleh karena itu membebaskan Terdakwa dari Dakwaan Primair tersebut; _x000a_ Menyatakan Terdakwa  dr. BAMBANG SARDJONO, MPH  telah terbukti secara sah dan meyakinkan bersalah melakukan tindak pidana “ TURUT SERTA MELAKUKAN KORUPSI”; _x000a_ Menjatuhkan Pidana terhadap Terdakwa dengan pidana penjara selama  3  ( tiga )  tahun  6 (enam) bulan  dan  denda sebesar  R p. 250 .000.000,-  (dua ratus lima puluh juta rupiah), dengan ketentuan apabila denda tersebut tidak dibayar akan diganti dengan pidana kurungan selama  2( dua) bulan ; _x000a_ Menetapkan masa penahanan Terdakwa dikurangkan seluruhnya dari pidana yang dijatuhkan. _x000a_ Menetapkan  terdakwa tetap berada dalam tahanan. _x000a_ Menetapkan  barang bukti berupa : _x000a_ _x000a_ Nomor urut A samapai dengan Q,  dikembalikan kepada Penuntut Umum untuk digunakan dalam perkara lain; _x000a_ _x000a_ Membebani Terdakwa untuk membayar biaya perkara sebesar Rp. 5.000- (lima puluh ribu rupiah) ; _x000a_"/>
    <s v="Jumat, 17 Mar. 2017"/>
    <s v="Selasa, 07 Mar. 2017"/>
    <s v="JHON HALASAN BUTAR BUTAR"/>
    <s v="FRANGKI TAMBUWUN"/>
    <s v="ANSYORI SYARIFUDIN"/>
    <m/>
    <m/>
    <s v="KARIR"/>
    <s v="KARIR"/>
    <s v="ADHOC"/>
    <s v=""/>
    <s v=""/>
    <x v="0"/>
    <n v="2"/>
    <x v="1"/>
    <n v="0.33333333333333331"/>
    <n v="0"/>
    <s v="SURMA, SH."/>
    <m/>
    <m/>
    <m/>
    <m/>
    <m/>
    <m/>
    <m/>
    <m/>
    <m/>
    <m/>
    <m/>
    <n v="1"/>
    <s v="ACHMAD DINDIN JUNAEDI"/>
    <m/>
    <m/>
    <n v="1"/>
    <x v="0"/>
  </r>
  <r>
    <s v="107/Pid.Sus-TPK/2017/PN Jkt.Pst"/>
    <n v="7"/>
    <n v="600000000"/>
    <n v="0.5"/>
    <n v="53412842853"/>
    <n v="3.5"/>
    <s v="Muhammad Helmi Kamal Lubis"/>
    <d v="2017-08-25T00:00:00"/>
    <x v="7"/>
    <s v="Pemberitahuan Putusan Banding"/>
    <n v="157"/>
    <s v="KESATU _x000a_ 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DAN _x000a_ KESATU : _x000a_ Pasal 12 huruf a Undang-undang Nomor 31 Tahun 1999 tentang Pemberantasan Tindak Pidana Korupsi, sebagaimana telah diubah dengan Undang-undang Nomor 20 Tahun 2001 tentang Perubahan Atas Undang-Undang Nomor 31 tahun 1999 tentang Pemberantasan Tindak Pidana Korupsi.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_x000a_   _x000a_ ATAU _x000a_ KETIGA : _x000a_ Pasal 12B Undang-undang Nomor 31 Tahun 1999 tentang Pemberantasan Tindak Pidana Korupsi, sebagaimana telah diubah dengan Undang-undang Nomor 20 Tahun 2001 tentang Perubahan Atas Undang-Undang Nomor 31 tahun 1999 tentang Pemberantasan Tindak Pidana Korupsi. _x000a_   _x000a_ ATAU _x000a_ KEEMPAT : _x000a_ Pasal 11 Undang-undang Nomor 31 Tahun 1999 tentang Pemberantasan Tindak Pidana Korupsi, sebagaimana telah diubah dengan Undang-undang Nomor 20 Tahun 2001 tentang Perubahan Atas Undang-Undang Nomor 31 tahun 1999 tentang Pemberantasan Tindak Pidana Korupsi."/>
    <n v="1"/>
    <s v="_x000a_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_x000a_ Menjatuhkan pidana terhadap Terdakwa  MUHAMMAD HELMI KAMAL   LUBIS  dengan pidana penjara selama  7 (tujuh) tahun  dengan perintah terdakwa tetap ditahan di Rutan. _x000a_ _x000a_   _x000a_ _x000a_ Menjatuhkan pidana denda  sebesar  Rp. 6 00.000.000,00 ( enam  ratus juta rupiah)  Subsidair   6 (enam)  bulan  kurungan. _x000a_ _x000a_   _x000a_ _x000a_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_x000a_ _x000a_   _x000a_ _x000a_ Menyatakan barang bukti berupa :DAFTAR BUKTI TERLAMPIR _x000a_ _x000a_   _x000a_   _x000a_ _x000a_ Menetapkan supaya terdakwa, membayar biaya perkara sebesar Rp. 10.000,00 (sepuluh ribu rupiah) ; _x000a_"/>
    <s v="Rabu, 28 Feb. 2018"/>
    <s v="Senin, 29 Jan. 2018"/>
    <s v="SUMPENO"/>
    <s v="IBNU BASUKI WIDODO"/>
    <s v="DIAH SITI BASARIAH"/>
    <s v="SIGIT HERMAN BINAJI"/>
    <s v="SOFIALDI"/>
    <s v="KARIR"/>
    <s v="KARIR"/>
    <s v="KARIR"/>
    <s v="ADHOC"/>
    <s v="ADHOC"/>
    <x v="1"/>
    <n v="3"/>
    <x v="0"/>
    <n v="0.4"/>
    <n v="0"/>
    <s v="TASJRIFIN M.A HALIM"/>
    <m/>
    <m/>
    <m/>
    <m/>
    <m/>
    <m/>
    <m/>
    <m/>
    <m/>
    <m/>
    <m/>
    <n v="1"/>
    <s v="MARTHIN TURNIP"/>
    <m/>
    <m/>
    <n v="1"/>
    <x v="0"/>
  </r>
  <r>
    <s v="108/PID.SUS/TPK/2014/PN JKT.PST"/>
    <m/>
    <m/>
    <m/>
    <m/>
    <m/>
    <s v="MUHAMAD ALI SODIQIN"/>
    <d v="2014-10-29T00:00:00"/>
    <x v="4"/>
    <s v="Minutasi"/>
    <n v="118"/>
    <s v="PRIMAIR : Pasal 2 ayat (1) jo Pasal 18 ayat (1) huruf b UU No.31/1999 jo UU No.20/2001 jo UU No.31/1999 jo Pasal 55 ayat (1) KE - 1 KUHP; _x000a_ SUBSIDIAIR : Pasal 3 jo Pasal 18 ayat (1) huruf b UU No.31/1999 jo UU No.20/2001 jo UU No.31/1999 jo Pasal 55 ayat (1) KE - 1 KUHP;"/>
    <n v="1"/>
    <s v="MENGADILI"/>
    <s v="Senin, 14 Sep. 2015"/>
    <s v="Selasa, 24 Feb. 2015"/>
    <s v="CASMAYA"/>
    <s v="SAIFUL ARIF"/>
    <s v="Ugo,SH."/>
    <m/>
    <m/>
    <s v="KARIR"/>
    <s v="KARIR"/>
    <s v="ADHOC"/>
    <s v=""/>
    <s v=""/>
    <x v="0"/>
    <n v="2"/>
    <x v="1"/>
    <n v="0.33333333333333331"/>
    <n v="0"/>
    <s v="H. LUKIMANTO, SH.,MH"/>
    <m/>
    <m/>
    <m/>
    <m/>
    <m/>
    <m/>
    <m/>
    <m/>
    <m/>
    <m/>
    <m/>
    <n v="1"/>
    <s v="AGUSTIATI JAMILAH, SH."/>
    <s v="YETTI, SH."/>
    <m/>
    <n v="2"/>
    <x v="1"/>
  </r>
  <r>
    <s v="108/PID.SUS/TPK/2015/PN JKT.PST"/>
    <n v="1.25"/>
    <n v="100000000"/>
    <n v="0.25"/>
    <n v="0"/>
    <n v="0"/>
    <s v="RADEN SUPRAPTO"/>
    <d v="2015-09-03T00:00:00"/>
    <x v="5"/>
    <s v="Putusan"/>
    <n v="1340"/>
    <s v="KESATU : _x000a_ Pasal 11 UU No.31/1999 jo UU No.20/2001 jo Pasal 65 KUHP. _x000a_   _x000a_ ATAU _x000a_ KEDUA : _x000a_ Pasal 12 e UU No.31/1999 jo UU No.20/2001 jo Pasal 65 KUHP. _x000a_   _x000a_ ATAU _x000a_ KETIGA : _x000a_ Pasal 12 B UU No.31/1999 jo UU No.20/2001 jo Pasal 65 KUHP."/>
    <n v="1"/>
    <s v="MENGADILI _x000a_ M E N G A D I L I : _x000a_   _x000a_ _x000a_ Menyatakan Terdakwa RADEN SUPRAPTO tebukti secara  sah dan meyakinkan melakukan tindak pidana korupsi sebagaimana dalam dakwaan kesatu ; _x000a_ Menjatuhkan pidana terhadap terdakwa RADEN SUPRAPTO dengan pidana penjara selama 1 (satu) tahun 3 (tiga) bulan dan pidana denda sebesar            Rp.100.000.000,- (seratus juta rupiah) dengan ketentuan apabila denda tidak dibayar diganti dengan pidana kurungan selama 3 (tiga) bulan ; _x000a_ Menetapkan masa penahanan yang telah dijalani oleh terdakwa dikurangkan seluruhnya dengan pidana yang dijatuhkan ; _x000a_ Memerintahkan terdakwa tetap berada dalam tahanan; _x000a_ Menetapkan barang bukti berupa : _x000a_ _x000a_ _x000a_ _x000a_ _x000a_ _x000a_ 1. _x000a_   _x000a_   _x000a_ 2. _x000a_   _x000a_   _x000a_ 3. _x000a_   _x000a_   _x000a_ 4. _x000a_   _x000a_   _x000a_ 5. _x000a_   _x000a_   _x000a_ _x000a_ _x000a_ 1 (satu) bundle Permohonan Izin Mendirikan Bangunan (IMB) Pemprov DKI Jakarta No. 12929/IMB/2010 tanggal 10 November 2010, lokasi Jln. Samanhudi No. 5B.7 Kec. Sawah Besar Jakarta Pusat; _x000a_ 1 (satu) bundle Permohonan Izin Mendirikan Bangunan (IMB) Pemprov DKI Jakarta No. 10296/IMB/2007 tanggal 6 November 2007, lokasi Jln. Raya Lenteng Agung RT 004/001 Kec. Jagakarsa Jakarta Selatan; _x000a_ 1 (satu) bundel Permohonan Izin Mendirikan Bangunan (IMB) Pemprov DKI Jakarta No. 8618/IMB/2010 tanggal 21 Juli 2010, lokasi Jln. Angkasa I Blok B 16/1 Kec. Kemayoran Jakarta Pusat; _x000a_ 1 (satu) bundle Permohonan Izin Mendirikan Bangunan (IMB) Pemprov DKI Jakarta No. 11491/IMB/2011 tanggal 26 Oktober 2011, lokasi Jln. Muara Karang Blok Z 5 Timur Kav. No. 17 – 18 Kec. Penjaringan Jakarta Utara; _x000a_ 1 (satu) bundle Permohonan Izin Mendirikan Bangunan (IMB) Pemprov DKI Jakarta No.5941/IMB/2012 tanggal 24 Mei 2012, lokasi Jln. Pegangsaan Dua / Jln. Gading Residence Blok E. 1 Kec. Kelapa Gading Jakarta Utara, Pondok Kelapa, Duren sawit, Jakarta Timur. _x000a_ _x000a_ _x000a_ _x000a_ _x000a_ 6. _x000a_ _x000a_ _x000a_ 1 (satu) bundel berkas dokumen arsip permohonan Izin Mendirikan Bangunan IMB Nomor 11647/IMB/2011 tanggal 1 September 2011. _x000a_ Dikembalikan kepada yang berhak, yaitu : SUPRAJA _x000a_   _x000a_ _x000a_ _x000a_ _x000a_ _x000a_ 7. _x000a_   _x000a_   _x000a_ 8. _x000a_   _x000a_   _x000a_ 9. _x000a_   _x000a_ 10. _x000a_   _x000a_   _x000a_ 11. _x000a_   _x000a_   _x000a_ 12. _x000a_   _x000a_   _x000a_ 13. _x000a_   _x000a_   _x000a_ 14. _x000a_   _x000a_   _x000a_ 15. _x000a_   _x000a_   _x000a_ 16. _x000a_   _x000a_   _x000a_ 17.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18.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19.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20. _x000a_   _x000a_   _x000a_   _x000a_   _x000a_   _x000a_   _x000a_   _x000a_   _x000a_   _x000a_   _x000a_   _x000a_   _x000a_   _x000a_   _x000a_   _x000a_   _x000a_   _x000a_   _x000a_   _x000a_   _x000a_   _x000a_   _x000a_   _x000a_   _x000a_   _x000a_   _x000a_   _x000a_   _x000a_ _x000a_ _x000a_ 1 (satu) lembar foto copy yang dilegalisir surat dari Sutriyarso Hartadi kepada PT. Astra Internasional, Tbk Auto 2000 tanggal 7 Maret 2011 perihal penawaran IMB Auto 2000 Permata Hijau Jakarta Selatan; _x000a_ 1 (satu) lembar foto copy yang dilegalisir surat perintah kerja No. AI-TOYOTA/FDGS/115/SP/IV/2011 tanggal 6 April 2011 pekerjaan pengurusan IMB Auto 2000 Permata Hijau; _x000a_ 1 (satu) lembar foto copy yang dilegalisir order pembelian capex nomor T000-2007000161 tanggal 25 Januari 2007; _x000a_ 1 (satu) lembar foto copy yang dilegalisir surat dari Sutriyarso Hartadi kepada PT. Astra Internasional, Tbk Auto 2000 tanggal 24 April 2010 perihal penawaran IMB Auto 2000 Angkasa Jakarta Pusat; _x000a_ 1 (satu) lembar foto copy yang dilegalisir surat perintah kerja No. AI-TSO/FDGS/194/SP/VII/2010 tanggal 12 Juli 2010 pekerjaan pengurusan IMB Auto 2000 Angkasa; _x000a_ 1 (satu) lembar foto copy yang dilegalisir surat dari Sutriyarso Hartadi kepada PT. Astra Internasional, Tbk Auto 2000 tanggal 22 Februari 2011 perihal penawaran IMB Auto 2000 Muara Karang; _x000a_ 1 (satu) lembar foto copy yang dilegalisir surat dari Sutriyarso Hartadi kepada PT. Astra Internasional, Tbk Auto 2000 tanggal 31 Mei 2010 perihal revisi penawaran IMB Auto 2000 Samanhudi Jakarta; _x000a_ 1 (satu) lembar foto copy yang dilegalisir surat perintah kerja No. AI-TSO/FDGS/166/SP/VII/2010 tanggal 12 Juli 2010 pekerjaan pengurusan IMB Auto 2000 Samanhudi; _x000a_ 1 (satu) lembar foto copy yang dilegalisir surat dari Sutriyarso Hartadi kepada PT. Astra Internasional, Tbk Auto 2000 tanggal 5 Juli 2011 perihal revisi penawaran IMB Auto 2000 Kelapa Gading Jakarta Utara; _x000a_ 1 (satu) lembar foto copy yang dilegalisir surat perintah kerja No. AI-TOYOTA/FDGS/258/SPK/VII/2011 tanggal 19 Agustus 2011 pekerjaan pengurusan IMB Auto 2000 Kelapa Gading. _x000a_ 1 (satu) bundel foto copy Bukti Pembayaran Auto 2000 Cabang Samanhudi yang terdiri dari : _x000a_ 1)         1 (satu) lembar Surat Perintah Kerja (SPK) Nomor : AI-TSO/FDGS/166/SK/VII/2010 tanggal 12 Juli 2010; _x000a_ 2)         1 (satu) lembar surat permohonan pembayaran uang muka (DP) 45% pengurusan IMB PT. Astra Internasional Tbk (Auto) 2000 Cabang Samanhudi, Jakarta tanggal 13 Juli 2010; _x000a_ 3)         1 (satu) lembar kwitansi pembayaran PT. Astra Internasional Tbk tanggal 13 Juli 2010 An. Sutriyarso Hartadi; _x000a_ 4)         1 (satu) lembar bukti keluar uang Bank Nomor : T000-2010010438 tanggal 16 Agustus 2010; _x000a_ 5)         1 (satu) lembar bukti setoran Permata Bank tanggal 16 Agustus 2010 an. Pengirim PT. Astra Internasional kepada Sutriyarso Hartadi. _x000a_ 6)         1 (satu) lembar kwitansi pembayaran PT. Astra Internasional Tbk kepada Sutriyarso Hartadi tanggal 01 November 2010; _x000a_ 7)         1 (satu) lembar bukti keluar uang Bank Nomor : T000-2010015128 tanggal 16 November 2011; _x000a_ 8)         1 (satu) lembar surat permohonan pembayaran III : 20% pekerjaan pengurusan IMB PT. Astra Internasional Tbk (Auto) 2000 Cabang Samanhudi-Jakarta tanggal 01 Desember 2011; _x000a_ 9)         1 (satu) lembar Tanda Terima Dokumen Tagihan Nomor T000-2011005890 tgl. 12 Desember 2011; _x000a_ 10)     1 (satu) lembar form lampiran penagihan vendor; _x000a_ 11)     1 (satu) lembar kwitansi pembayaran III 20% pekerjaan pengurusan IMB PT. Astra Internasional Tbk (Auto) 2000 Cabang Samanhudi-Jakarta tanggal 01 Desember 2011; _x000a_ 12)     1 (satu) lembar Invoice Nomor : 036/SH/XII/2011 tanggal 01 Desember 2011 _x000a_ 13)     1 (satu) lembar Tanda Terima Dokumen Tagihan Nomor  T000-2013007762 tanggal 19 Juni 2013; _x000a_ 14)     1 (satu) lembar form lampiran penagihan vendor; _x000a_ 15)     1 (satu) lembar Invoice Nomor : 017/SH/VI/2013 tanggal 04 Juni 2013 _x000a_ 16)     1 (satu) lembar kwitansi pembayaran IV 10% pekerjaan pengurusan IMB PT. Astra Internasional Tbk (Auto) 2000 Cabang Samanhudi-Jakarta tanggal 04 Juni 2013; _x000a_ 17)     1 (satu) lembar bukti keluar uang Kas Nomor : T000-2013016430 tanggal 09 September 2013; _x000a_ 18)     1 (satu) lembar Berita Acara Serah Terima Pekerjaan Pengurusan IMB PT. Astra Internasional Tbk-TSO Cabang Samanhudi tanggal 4 Juni 2013. _x000a_   _x000a_ 1 (satu) bundel foto copy bukti pembayaran Auto 2000 Cabang Permata Hijau yang terdiri dari : _x000a_ 1)        1 (satu) lembar Surat Perintah Kerja (SPK) Nomor : AI-TOYOTA/FDGS/115/SP/IV/2011 tanggal 06 April 2011; _x000a_ 2)        1 (satu) lembar surat permohonan pembayaran I 30% pengurusan IMB PT. Astra Internasional Tbk- TSO Cabang Permata Hijau-Jakarta tanggal 13 April 2011; _x000a_ 3)        1 (satu) lembar Tanda Terima Dokumen Tagihan Nomor T000-2011001363 tanggal 14 April 2011; _x000a_ 4)        1 (satu) lembar kwitansi pembayaran PT. Astra Internasional Tbk No. 013/SH/IV/2011 kepada Sutriyarso Hartadi tanggal 13 April 2011; _x000a_ 5)        1 (satu) lembar Invoice Nomor : 013/SH/VI/2011 tanggal 13 April 2011; _x000a_ 6)        1 (satu) lembar surat permohonan pembayaran II 40% pengurusan IMB PT. Astra Internasional Tbk – TSO  Cabang Permata Hijau, Jakarta tanggal 26 Juli 2011; _x000a_ 7)        1 (satu) lembar Tanda Terima Dokumen Tagihan Nomor T000-2011003750 tgl. 04 Agustus 2011; _x000a_ 8)        1 (satu) lembar form lampiran penagihan vendor; _x000a_ 9)        1 (satu) lembar kwitansi pembayaran PT. Astra Internasional Tbk No. 019/SH/VII/2011 kepada Sutriyarso Hartadi tanggal 26 Juli 2011; _x000a_ 10)    1 (satu) lembar Invoice Nomor : 019/SH/VII/2011 tanggal 26 Juli 2011 _x000a_ 11)    1 (satu) lembar surat permohonan pembayaran III 30% pengurusan IMB PT. Astra Internasional Tbk - TSO Cabang Permata Hijau, Jakarta tanggal 27 September 2011; _x000a_ 12)    1 (satu) lembar Berita Acara Serah Terima Pekerjaan Pengurusan IMB PT. Astra Internasional Tbk-TSO Cabang Permata Hijau tanggal 27 September 2011; _x000a_ 13)    1 (satu) lembar Tanda Terima Dokumen Tagihan Nomor T000-2011005893 tgl. 12 Desember 2011; _x000a_ 14)    1 (satu) lembar form lampiran penagihan vendor; _x000a_ 15)    1 (satu) lembar kwitansi pembayaran PT. Astra Internasional Tbk No. 024/SH/IX/2011 tgl 27 September 2011 An. Sutriyarso Hartadi; _x000a_ 16)    1 (satu) lembar Invoice Nomor : 024/SH/IX/2011 tanggal 27 September 2011. _x000a_   _x000a_ 1 (satu) bundel foto copy bukti pembayaran Auto 2000 Cabang Muara Karang yang terdiri dari : _x000a_ 1)        1 (satu) lembar Surat Perintah Kerja (SPK) Nomor AI-TOYOTA/FDGS/114/SP/III/2011 tanggal 29 Maret 2011; _x000a_ 2)        1 (satu) lembar Tanda Terima Dokumen Tagihan Nomor  T000-2011001364 tanggal 14 April 2011; _x000a_ 3)        1 (satu) lembar surat permohonan pembayaran I 30% pengurusan IMB PT. Astra Internasional Tbk- TSO Cabang Muara Karang, Jakarta tanggal 13 April 2011; _x000a_ 4)        1 (satu) lembar kwitansi pembayaran PT. Astra Internasional Tbk No. 012/SH/IV/2011 tanggal 13 April 2011 An. Sutriyarso Hartadi; _x000a_ 5)        1 (satu) lembar Invoice Nomor : 012/SH/IV/2011 tanggal 13 April 2011; _x000a_ 6)        1 (satu) lembar Tanda Terima Dokumen Tagihan Nomor  T000-2011005682 tanggal 05 Desember 2011; _x000a_ 7)        1 (satu) lembar Invoice Nomor : 031/SH/XI/2011 tanggal 07 November 2011; _x000a_ 8)        1 (satu) lembar kwitansi pembayaran PT. Astra Internasional Tbk No. 031/SH/XI/2011 tanggal 07 November 2011 An. Sutriyarso Hartadi; _x000a_ 9)        1 (satu) lembar bukti keluar uang Bank Nomor : T000-2011021559 tanggal 29 Desember 2011; _x000a_ 10)    1 (satu) lembar surat permohonan pembayaran III 30% pekerjaan pengurusan IMB PT. Astra Internasional Tbk- TSO Cabang Muara Karang, Jakarta tanggal 22 November 2011; _x000a_ 11)    1 (satu) lembar Tanda Terima Dokumen Tagihan Nomor T000-2011005683 tgl. 05 Desember 2011; _x000a_ 12)    1 (satu) lembar kwitansi pembayaran PT. Astra Internasional Tbk No. 032/SH/XI/2011 tanggal 22 November 2011 An. Sutriyarso Hartadi; _x000a_ 13)    1 (satu) lembar Invoice Nomor : 032/SH/XI/2011 tanggal 22 November 2011; _x000a_ 14)    1 (satu) lembar bukti keluar uang Bank Nomor : T000-2011021139 tanggal 27 Desember 2011; _x000a_ 15)    1 (satu) lembar Berita Acara Serah Terima Pekerjaan Pengurusan IMB PT. Astra Internasional Tbk-TSO Cabang Muara Karang tanggal 22 November 2011. _x000a_   _x000a_ 1 (satu) bundel foto copy bukti pembayaran Auto 2000 Cabang Kelapa Gading yang terdiri dari : _x000a_ 1)        1 (satu) lembar Surat Perintah Kerja (SPK) Nomor: AI-TOYOTA/FDGS/258/SPK/VII/2011 tanggal 19 Agustus 2011; _x000a_ 2)        1 (satu) lembar surat permohonan pembayaran I (DP) 30% pekerjaan pengurusan IMB PT. Astra Internasional Tbk - TSO Cabang Kelapa Gading, Jakarta tanggal 12 Oktober 2011; _x000a_ 3)        1 (satu) lembar Tanda Terima Dokumen Tagihan Nomor T000-2011004919 tgl. 20 Oktober 2011; _x000a_ 4)        1 (satu) lembar form lampiran penagihan vendor; _x000a_ 5)        1 (satu) lembar kwitansi pembayaran PT. Astra Internasional Tbk No. 025/SH/X/2011 tanggal 12 Oktober 2011 An. Sutriyarso Hartadi; _x000a_ 6)        1 (satu) lembar Invoice Nomor : 025/SH/X/2011 tanggal 12 Oktober 2011; _x000a_ 7)        1 (satu) lembar surat permohonan pembayaran II : 50% pekerjaan pengurusan IMB PT. Astra Internasional Tbk- TSO Cabang Kelapa Gading, Jakarta tanggal 09 Mei 2012; _x000a_ 8)        1 (satu) lembar Tanda Terima Dokumen Tagihan Nomor T000-2012004416 tanggal 23 Juli 2012; _x000a_ 9)        1 (satu) lembar kwitansi pembayaran PT. Astra Internasional Tbk No : 018/SH/V/2012 tanggal 09 Mei 2012 An. Sutriyarso Hartadi; _x000a_ 10)    1 (satu) lembar Invoice Nomor : 016/SH/V/2012 tanggal 09 Mei 2012; _x000a_ 11)    1 (satu) lembar surat permohonan pembayaran III : 20% pekerjaan pengurusan IMB PT. Astra Internasional Tbk (Auto) 2000 Cabang Kelapa Gading, Jakarta tanggal 13 Mei 2012; _x000a_ 12)    1 (satu) lembar kwitansi pembayaran PT. Astra Internasional Tbk No. 022/SH/V/2012 tanggal 13 Mei 2012 An. Sutriyarso Hartadi; _x000a_ 13)    1 (satu) lembar Invoice Nomor : 021/SH/V/2012 tanggal 13 Mei 2012; _x000a_ 14)    1 (satu) lembar bukti keluar uang Bank Nomor : T000-2012013405 tanggal 06 Agustus 2012. _x000a_ _x000a_ _x000a_ _x000a_ _x000a_ 21. _x000a_   _x000a_   _x000a_ 22. _x000a_   _x000a_ 23. _x000a_   _x000a_ 24. _x000a_ _x000a_ _x000a_ 1 (satu) lembar foto copy yang dilegalisir bukti pembayaran (transfer) dari PT. Astra International, Tbk kepada Sutriyarso Hartadi tanggal 6 September 2010; _x000a_ 1 (satu) lembar foto copy yang dilegalisir bukti keluar uang Bank Nomor T000-2010011669 tanggal 06 September 2010; _x000a_ 1 (satu) lembar foto copy yang dilegalisir bukti pencatatan hutang Nomor T000-2010031560 tanggal 25 Agustus 2010; _x000a_ 1 (satu) lembar foto copy yang dilegalisir kwitansi pembayaran dari PT. Astra International, Tbk kepada Sutriyarso Hartadi untuk pembayaran Izin Mendirikan bangunan Auto 2000 Angkasa – Jakarta Pusat tanggal 10 Agustus 2010. _x000a_ Tetap terlampir dalam berkas perkara ;  _x000a_   _x000a_ _x000a_ _x000a_ _x000a_ _x000a_ 25. _x000a_   _x000a_   _x000a_   _x000a_ 26. _x000a_   _x000a_   _x000a_ 27. _x000a_   _x000a_   _x000a_   _x000a_ 28. _x000a_   _x000a_   _x000a_ 29. _x000a_   _x000a_   _x000a_   _x000a_   _x000a_ 30. _x000a_   _x000a_   _x000a_   _x000a_ 31. _x000a_   _x000a_   _x000a_   _x000a_ 32. _x000a_ _x000a_ _x000a_ 1 (satu) lembar Surat Ketetapan Retrebusi Daerah (SKRD) No.000124/1.2010.06.014 untuk Ketetapan Rencana Kota WKT/WDG/D, Rencana Tata Letak Bangunan WKT/WDG/D, Pematokan  WKT/WDG/D di lokasi Jl. Angkasa I Blok B 16/1; _x000a_ 1 (satu) lembar Surat Ketetapan Retrebusi Daerah (SKRD) Nomor: 000124/1.2010.06.014 untuk Pengukuran Situasi Tanah, Pencetakan Peta Tematis di lokasi Jl. Angkasa I Blok B 16/1; _x000a_ 1 (satu) lembar Surat Ketetapan Retrebusi Daerah (SKRD) Nomor: 000185/1.2010.09.003 untuk Ketetapan Rencana Kota KKT/KPD/D, Rencana Tata Letak Bangunan KKT/KPD/D, Pematokan KKT/KPD/D,  Perpetakan pada Jalur Jalan Utama II di lokasi Jl. Samanhudi No.5B-7; _x000a_ 1 (satu) lembar Surat Ketetapan Retrebusi Daerah (SKRD) Nomor: 000185/1.2010.09.003 untuk Pengukuran Situasi Tanah, Pencetakan Peta Tematis di lokasi Jl. Samanhudi No.5B-7; _x000a_ 1 (satu) lembar Surat Ketetapan Retrebusi Daerah (SKRD) Nomor : 0634/R/72/01/VIII/11 72. 01. 11. 06. 031 untuk Ketetapan Rencana Kota (Kpd/d), pematokan untuk penerapan rencana kota, RTLB, JJP/JJS di  lokasi Jl. RayaMuara Karang Blok Z-5 Timur Kav. No. 17 dan 18 RT. 03 Kel. Pluit; _x000a_ 1 (satu) lembar Surat Ketetapan Retrebusi Daerah (SKRD) Nomor: 0634/R/72/01/VIII/11 72.01.11.06.031 untuk Pengukuran Situasi Tanah, Pencetakan Peta di lokasi Jl. RayaMuara Karang Blok Z-5 Timur Kav. No. 17 dan 18 RT. 03 Kel. Pluit; _x000a_ 1 (satu) lembar Surat Ketetapan Retrebusi Daerah (SKRD) Nomor: 0706/R/31/72/IV/12 untuk Ketetapan Rencana Kota WKT/WDG, Rencana Tata Letak Bangunan WKT/WDG, Pematokan WKT/WDG di lokasi Jl. Pegangsaan Dua / Jl. Gading Resi; _x000a_ 1 (satu) lembar Surat Ketetapan Retrebusi Daerah (SKRD) Nomor: 0706/R/31/72/IV/12 untuk Pengukuran Situasi Tanah, Pencetakan Peta Tematis di lokasi Jl. Pegangsaan Dua / Jl. Gading Resi. _x000a_ Dikembalikan kepada yang berhak yaitu : GAMAL SM. SINURAT MT. _x000a_   _x000a_ _x000a_ _x000a_ _x000a_ _x000a_ 33. _x000a_   _x000a_ 34. _x000a_   _x000a_ 35. _x000a_   _x000a_ 36. _x000a_   _x000a_ 37. _x000a_   _x000a_ 38. _x000a_   _x000a_ 39. _x000a_   _x000a_ 40. _x000a_   _x000a_ 41. _x000a_   _x000a_ 42. _x000a_   _x000a_ 43. _x000a_   _x000a_ 44. _x000a_   _x000a_ 45. _x000a_   _x000a_ 46. _x000a_   _x000a_ 47. _x000a_   _x000a_ 48. _x000a_   _x000a_ 49. _x000a_   _x000a_ 50. _x000a_   _x000a_ 51. _x000a_   _x000a_ 52. _x000a_   _x000a_ 53. _x000a_   _x000a_ 54. _x000a_   _x000a_ 55. _x000a_   _x000a_ 56. _x000a_   _x000a_ 57. _x000a_   _x000a_ 58. _x000a_   _x000a_ 59. _x000a_   _x000a_   _x000a_ 60. _x000a_   _x000a_   _x000a_   _x000a_   _x000a_ 61. _x000a_   _x000a_   _x000a_   _x000a_   _x000a_   _x000a_ 62. _x000a_   _x000a_   _x000a_   _x000a_   _x000a_   _x000a_   _x000a_ 63. _x000a_   _x000a_   _x000a_ 64. _x000a_   _x000a_   _x000a_   _x000a_ _x000a_ _x000a_ 1 (satu) eksemplar data mutasi rekening atas nama Raden Suprapto nomor rekening 2171562980 periode 2007 s.d. 17 Mei 2013. _x000a_ 1 (satu) lembar print out transaksi RTGS tanggal 19 April 2010 sejumlah Rp. 40.000.000,- (empat puluh juta rupiah). _x000a_ 1 (satu) lembar print out transaksi RTGS tanggal 14 Juni 2010 sejumlah Rp. 100.000.000,- (seratus juta rupiah). _x000a_ 1 (satu) lembar print out transaksi RTGS tgl. 29 Juni 2010 sejumlah Rp. 100.000.000,- (seratus juta rupiah). _x000a_ 1 (satu) lembar print out transaksi RTGS tgl. 18 Agustus 2010 sejumlah Rp. 40.000.000,- (empat puluh juta rupiah). _x000a_ 1 (satu) lembar print out transaksi RTGS tanggal 6 September 2010 sejumlah Rp. 60.000.000,- (enam puluh juta rupiah). _x000a_ 1 (satu) lembar print out transaksi RTGS tanggal 29 September 2010 sejumlah Rp. 28.000.000,- (dua puluh delapan juta rupiah). _x000a_ 1 (satu) lembar print out transaksi RTGS tgl. 6 Oktober 2010 sejumlah Rp. 50.000.000,- (lima puluh juta rupiah). _x000a_ 1 (satu) lembar print out transaksi RTGS tanggal 20 Oktober 2010 sejumlah Rp. 75.000.000,- (tujuh puluh lima juta rupiah). _x000a_ 1 (satu) lembar print out transaksi RTGS tanggal 1 Nopember 2010 sejumlah Rp. 62.000.000,- (enam puluh dua juta rupiah). _x000a_ 1 (satu) lembar print out transaksi RTGS tanggal 25 Nopember 2010 sejumlah 59.000.000,- (lima puluh sembilan juta rupiah). _x000a_ 1 (satu) lembar print out transaksi RTGS tanggal tanggal 14 Desember 2010 sebesar Rp. 50.000.000,- (lima puluh juta rupiah). _x000a_ 1 (satu) lembar print out transaksi RTGS tanggal 21 Desember 2010 sejumlah Rp. 50.000.000,- (lima puluh juta rupiah). _x000a_ 1 (satu) lembar print out transaksi RTGS tanggal 3 Mei 2011 sejumlah Rp. 150.000.000,- (seratus lima puluh juta rupiah). _x000a_ 1 (satu) lembar print out transaksi RTGS tgl. 22 Juni 2011 sejumlah Rp. 100.000.000,- (seratus juta rupiah). _x000a_ 1 (satu) lembar print out transaksi RTGS tanggal 24 Agustus 2011 sejumlah Rp. 75.000.000,- (tujuh puluh lima juta rupiah). _x000a_ 1 (satu) lembar print out transaksi RTGS tanggal 19 September 2011 sejumlah Rp. 150.000.000,- (seratus lima puluh juta rupiah). _x000a_ 1 (satu) lembar print out transaksi RTGS tgl. 3 Oktober 2011 sejumlah Rp. 100.000.000,- (seratus juta rupiah). _x000a_ 1 (satu) lembar print out transaksi RTGS tanggal 10 Oktober 2011 sejumlah Rp. 50.000.000,- (lima puluh juta rupiah). _x000a_ 1 (satu) lembar print out transaksi RTGS tanggal 25 Oktober 2011 sejumlah Rp. 150.000.000,- (seratus lima puluh juta rupiah). _x000a_ 1 (satu) lembar copy transaksi pemindahan langsung tabungan ke Tahapan tanggal 20 Juni 2008 sejumlah Rp. 200.000.000,- (dua ratus juta rupiah). _x000a_ 1 (satu) lembar copy transaksi pemindahan langsung tabungan ke Giro tanggal 21 Juli 2009 sejumlah Rp. 240.000.000,- (dua ratus empat puluh juta rupiah). _x000a_ 1 (satu) lembar copy transaksi pemindahan langsung tabungan ke Giro tanggal 6 Juli 2011 sejumlah Rp. 125.000.000,- (seratus dua puluh lima juta rupiah). _x000a_ 1 (satu) lembar copy transaksi pemindahan langsung tabungan ke Tahapan tanggal 9 Agustus 2011 sejumlah Rp. 310.000.000,- (tiga ratus sepuluh juta rupiah). _x000a_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_x000a_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_x000a_ 1 (satu) lembar photo copy Bukti Setoran tanggal 02 September 2009 sebesar Rp. 50.000.000,- (Lima Puluh Juta Rupiah) No. Rek. 2171562980 An. Raden Suprapto; _x000a_ 1 (satu) lembar photo copy Slip Pemindahan Dana Antar Rekening BCA tanggal 21 Juli 2009 sebesar Rp. 240.000.000,- (Dua Ratus Empat Puluh Juta Rupiah) dari Rek. No. 2171562980 An.  Raden Suprapto ke Rek. No. 3423017259 An. PT. Pangukir Gading Cakra Utama; _x000a_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_x000a_ 1 (satu) lembar photo copy RTGS Terminal PT. Bank Central Asia, Tbk tanggal 07 Desember 2011 sebesar Rp. 50.000.000,- (Lima Puluh Juta Rupiah) dari Sutriyarso Hartadi ke Rek. No. 2171562980 An. Raden Suprapto; _x000a_ 1 (satu) lembar photo copy RTGS Terminal PT. Bank Central Asia, Tbk tanggal 21 Desember 2011 sebesar Rp. 50.000.000,- (Lima Puluh Juta Rupiah) dari Sutriyarso Hartadi ke Rek. No. 2171562980 An. Raden Suprapto; _x000a_ 1 (satu) lembar photo copy RTGS Terminal PT. Bank Central Asia, Tbk tanggal 03 Februari 2012 sebesar Rp. 75.000.000,- (Tujuh Puluh Lima Puluh Juta Rupiah) dari Sutriyarso Hartadi ke Rek. No. 2171562980 An. Raden Suprapto; _x000a_ Tetap terlampir dalam berkas perkara.  _x000a_ _x000a_ _x000a_ _x000a_ _x000a_   _x000a_ Menetapkan biaya perkara sebesar Rp 10.000.00,- (sepuluh ribu rupiah) dibebankan kepada Terdakwa ;"/>
    <s v="Jumat, 22 Apr. 2016"/>
    <s v="Senin, 18 Jan. 2016"/>
    <s v="SURADI"/>
    <s v="SUTARJO"/>
    <s v="JOKO SUBAGYO"/>
    <m/>
    <m/>
    <s v="KARIR"/>
    <s v="KARIR"/>
    <s v="ADHOC"/>
    <s v=""/>
    <s v=""/>
    <x v="0"/>
    <n v="2"/>
    <x v="1"/>
    <n v="0.33333333333333331"/>
    <n v="0"/>
    <s v="Nopita R."/>
    <m/>
    <m/>
    <m/>
    <m/>
    <m/>
    <m/>
    <m/>
    <m/>
    <m/>
    <m/>
    <m/>
    <n v="1"/>
    <s v="SUAEB. SH"/>
    <s v="ZUHERNA, SH."/>
    <m/>
    <n v="2"/>
    <x v="0"/>
  </r>
  <r>
    <s v="108/Pid.Sus-TPK/2016/PN Pn.Jkt.Pst"/>
    <n v="2"/>
    <n v="50000000"/>
    <n v="0.25"/>
    <n v="250000000"/>
    <n v="0"/>
    <s v="Drs. DASIKIN, M.Pd"/>
    <d v="2016-10-20T00:00:00"/>
    <x v="6"/>
    <s v="Minutasi"/>
    <n v="141"/>
    <s v="PERTAMA _x000a_ Primair : _x000a_ Pasal 2 ayat (1) jo Pasal 18 ayat (1) hhuruf b UU No.31/1999 jo UU No.20/2001 jo Pasal 55 ayat (1) ke-1KUHP. _x000a_ Subsidair : _x000a_ Pasal 3 jo Pasal 18 ayat (1) hhuruf b UU No.31/1999 jo UU No.20/2001 jo Pasal 55 ayat (1) ke-1KUHP. _x000a_   _x000a_ ATAU _x000a_ KEDUA : _x000a_ Pasal 11 UU No.31/1999 jo UU No.20/2001"/>
    <n v="1"/>
    <s v="M E N G A D I L I : _x000a_ _x000a_ Menyatakan, Terdakwa  Drs. DASIKIN, M.Pd  tidak terbukti secara sah dan meyakinkan bersalah melakukan tindak pidana korupsi, sebagaimana dalam Dakwaan Kesatu Primer. _x000a_ Membebaskan Terdakwa  Drs. DASIKIN, M.Pd  dari Dakwaan Kesatu Primer tersebut. _x000a_ Menyatakan Terdakwa  Drs. DASIKIN, M.Pd   telah terbukti secara sah dan meyakinkan bersalah melakukan tindak pidana korupsi secara bersama-sama dan berlanjut, sebagaimana dalam Dakwaan Kesatu Subsider. _x000a_ Menjatuhkan pidana oleh karenanya terhadap Terdakwa  Drs. DASIKIN, M,Pd  dengan pidana penjara selama 2 dua) tahun dan pidana denda sebesar Rp.50.000.000,00 (lima puluh juta rupiah) dan apabila denda tersebut tidak dibayar, diganti dengan pidana kurungan selama 3 (tiga) bulan. _x000a_ Menjatuhkan pidana tambahan uang pengganti kepada Terdakwa sebesar  Rp 250.000.000.00 (dua ratus lima puluh juta rupiah) yang diperhitungkan dengan uang sebesar Rp 250.000.000.00 (dua ratus lima puluh ribu rupiah) yang telah dikembalikan oleh Terdakwa kepada negara. _x000a_ Menetapkan agar masa penahanan yang telah dijalankan oleh Terdakwa             Dr s. DASIKIN, M.Pd  dikurangkan seluruhnya dari pidana yang dijatuhkan; _x000a_ agar Terdakwa   Dr s. DASIKIN, M.Pd  tetap berada dalam tahanan; _x000a_ Menetapkan barang bukti berupa : _x000a_   1(satu) lembar Berita Acara Pengembalian Uang Kesra Tahun 2012 sebesar Rp. 2.500.000,- tertanggal 7 April 2014 dari sdr. WALUYO kepada penerima sdr. KARBONO, S.Ag.; _x000a_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_x000a_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_x000a_   1(satu) lembar Bukti Penerimaan Negara NTB : 141118168217, NTBN : 0003031012090308 tgl. 18 Nopember 2014 senilai Rp. 250.000.000,- bersama lampiran berupa 1(satu) SSBP untuk keperluan Pengembalian Uang Kesra yang diterima tahun 2013 yang ditandatangani oleh sdr. Drs. DASIKIN, M.Pd. _x000a_   1(satu) lembar Bukti Penerimaan Negara NTB : 140422927232, NTBN : 0605021102130304 tanggal 22 April 2014 senilai Rp. 630.000.000,- bersama lampiran berupa 1(satu) lembar SSBP untuk keperluan Pengembalian Uang Rabat dari CV. Karunia Jaya yang ditandatangani oleh sdr. WALUYO, S.E. _x000a_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_x000a_   1(satu) lembar Note “Parama Hotel &amp; Restoran“ tulisan tangan sdr. Drs. DASIKIN, M.Pd., yang berisi catatan pembagian uang pencairan cek dari sdr. EDI SRIYANTO (Direktur CV. Karunia Jaya); _x000a_   1(satu) lembar catatan timbal balik tulisan tangan sdr. AGUSTINUS JOKO WURYANTO yang berisi catatan pembagian uang pencairan cek dari sdr. EDI SRIYANTO (Direktur CV. Karunia Jaya); _x000a_   2(dua) lembar List “Tanda Terima Kesra“ yang berasal dari pencairan cek dari  sdr. EDI SRIYANTO (Direktur CV. Karunia Jaya); _x000a_ 4(empat) lembar fotocopy Pengumuman Harta kekayaan Penyelenggara Negara an. Sdr. Drs. DASIKIN, M.Pd. _x000a_ 1(satu) Bundel Kronologis Pemeriksaan dan Penerimaan Hasil Pekerjaan Pengadaan Buku Pendidikan Agama Buddha dan Bukum Penunjang Tingkat PAUD, Dasar dan Menengah Ditjen Bimas Buddha Tahun Anggaran 2012; _x000a_ 6(enam) lembar fotocopy Perjanjian Penerbitan Buku Nomor : 09/Penerbitan LPPKBI/XII/2011 tgl 8 Februari 2012 antara SULAN, S.Ag., MM., bersama PUJI SULANI, S.Ag., dengan EDI SRIYANTO selaku Direktur CV. Karunia Jaya; _x000a_ 2(lembar) Fotocopy Buku Tabungan Bank DKI-KK Kec. Tambora an. sdr. WITONO (suami sdri. PUJI SULANI) No. Rek. 317301138800014 bersama 1(satu) lembar fotocopy Cek Bank Mandiri sejumlah Rp. 500.000.000,- dari PT. Samoa Raya; _x000a_ 1(satu) eksemplar Buku Pendidikan Agama Buddha Sekolah Dasar (SD) “Dharmacakra“, Implementasi KTSP 2006 Badan Standar Nasional, Pendidikan (BNSP), untuk Sekolah Dasar kelas 4, Penerbit CV. Karunia Jaya yang merupakan naskah asli sebelum ditelaah oleh Ditjen Bimas Buddha; _x000a_ 1(satu) eksemplar Buku Pendidikan Agama Buddha Sekolah Dasar (SD) “Dharmacakra“ sesuai Kurikulum Berbasis Karakter, untuk Sekolah Dasar kelas 4, penerbit CV. Karunia Jaya, yang merupakan buku final setelah ditelaah oleh Ditjen Bimas Buddha; _x000a_ 1(satu) eksemplar Buku Pendidikan Agama Buddha Sekolah Dasar (SD) “Dharmacakra“ Implementasi KTSP 2006 Badan Standar Nasional, Pendidikan (BNSP), untuk Sekolah Dasar kelas 3, Penerbit CV. Karunia Jaya yang merupakan Naskah Asli sebelum ditelaah oleh Ditjen Bimas Buddha _x000a_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_x000a_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_x000a_ Tetap terlampir pada berkas perkara.  _x000a_ 9.         Membebankan biaya perkara kepada Terdakwa sebesar Rp 5.000,00 (lima ribu rupiah) _x000a_"/>
    <s v="Selasa, 18 Apr. 2017"/>
    <s v="Jumat, 10 Mar. 2017"/>
    <s v="FAHZAL HENDRI"/>
    <s v="dahlan"/>
    <s v="JOKO SUBAGYO"/>
    <m/>
    <m/>
    <s v="KARIR"/>
    <s v="KARIR"/>
    <s v="ADHOC"/>
    <s v=""/>
    <s v=""/>
    <x v="0"/>
    <n v="2"/>
    <x v="1"/>
    <n v="0.33333333333333331"/>
    <n v="0"/>
    <s v="FATONI HATAM"/>
    <m/>
    <m/>
    <m/>
    <m/>
    <m/>
    <m/>
    <m/>
    <m/>
    <m/>
    <m/>
    <m/>
    <n v="1"/>
    <s v="YETTI, SH."/>
    <m/>
    <m/>
    <n v="1"/>
    <x v="0"/>
  </r>
  <r>
    <s v="108/Pid.Sus-TPK/2017/PN Jkt.Pst"/>
    <n v="4"/>
    <n v="100000000"/>
    <n v="0.25"/>
    <n v="0"/>
    <n v="0"/>
    <s v="UPIK ROSALINA WASRIN"/>
    <d v="2017-08-25T00:00:00"/>
    <x v="7"/>
    <s v="Pengiriman Berkas Kasasi"/>
    <n v="145"/>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_x000a_ Menyatakan Terdakwa Upik Rosalina Wasrin tersebut diatas tidak terbukti secara sah dan meyakinkan bersalah melakukan tindak pidana korupsi sebagaimana dalam dakwaan Primair. _x000a_ Membebaskan Terdakwa oleh karena itu dari dakwaan Primair tersebut. _x000a_ Menyatakan Terdakwa Upik Rosalina Wasrin tersebut diatas terbukti secara sah dan meyakinkan bersalah melakukan tindak pidana korupsi secara bersama-sama sebagaimana didakwakan dalam dakwaan Subsidair. _x000a_ Menjatuhkan pidana kepada Terdakwa Upik Rosalina Wasrin oleh karena itu dengan pidana penjara selama 4 (empat) tahun dan denda sejumlah Rp.100.000.000,- (seratus juta rupiah) dengan ketentuan apabila denda tersebut tidak dibayar diganti dengan pidana kurungan selama 3 (tiga) bulan. _x000a_ Menetapkan masa penangkapan dan penahanan yang telah dijalani Terdakwa  dikurangkan seluruhnya dari pidana yang dijatuhkan. _x000a_ Menetapkan Terdakwa tetap ditahan. _x000a_ Menetapkan barang bukti berupa : _x000a_ _x000a_ _x000a_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_x000a_ _x000a_ _x000a_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_x000a_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_x000a_ _x000a_ _x000a_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_x000a_ _x000a_ _x000a_ 2 (dua) lembar Asli Rekapitulasi Rencana Anggaran Biaya, tanggal 10 Desember 2012; _x000a_ 1 (satu) lembar bendel Sertifikat Badan Usaha Jasa Pengawas Konstruksi PT. Yodya Karya (Persero). _x000a_ _x000a_ sampai dengan Nomor Urut 349 berupa 1 (satu) bendel Asli Rekening Koran Periodik HUTAMA KARYA PT JATENG/PASIF Bank Bukopin Periode : 01 Juli 2012 – 01 Agustus 2012 Nomor : 1000983183. _x000a_ _x000a_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_x000a_ _x000a_ Seluruh barang bukti dipergunakan dalam perkara Lain. _x000a_ _x000a_ Membebankan kepada Terdakwa untuk membayar biaya perkara sejumlah Rp.7.500,- (tujuh ribu lima ratus rupiah). _x000a_"/>
    <s v="Rabu, 31 Jan. 2018"/>
    <s v="Rabu, 17 Jan. 2018"/>
    <s v="DIAH SITI BASARIAH"/>
    <s v="IBNU BASUKI WIDODO"/>
    <s v="HASTOPO"/>
    <s v="SOFIALDI"/>
    <s v="SIGIT HERMAN BINAJI"/>
    <s v="KARIR"/>
    <s v="KARIR"/>
    <s v="KARIR"/>
    <s v="ADHOC"/>
    <s v="ADHOC"/>
    <x v="1"/>
    <n v="3"/>
    <x v="0"/>
    <n v="0.4"/>
    <n v="0"/>
    <s v="T.M PAKPAHAN, SH., MH."/>
    <m/>
    <m/>
    <m/>
    <m/>
    <m/>
    <m/>
    <m/>
    <m/>
    <m/>
    <m/>
    <m/>
    <n v="1"/>
    <s v="YURIS DHETIAWAN"/>
    <m/>
    <m/>
    <n v="1"/>
    <x v="0"/>
  </r>
  <r>
    <s v="109/PID.SUS/TPK/2014/PN JKT.PST"/>
    <n v="6"/>
    <n v="250000000"/>
    <n v="0.33333333333333298"/>
    <n v="0"/>
    <n v="0"/>
    <s v="R. RINA LUCIANA SASMITAWIDJAYA"/>
    <d v="2014-10-30T00:00:00"/>
    <x v="4"/>
    <s v="Pemberitahuan Putusan Banding"/>
    <n v="144"/>
    <s v="PRIMAIR : Pasal 2 ayat (1) jo Pasal 18 UU No. 31/1999 jo UU No.20/2001 jo UU No.31/1999 jo Pasal 55 ayat (1) ke 1 KUHP jo Pasal 64 ayat (1) KUHP; _x000a_ SUBSIDIAIR : Pasal 3 jo Pasal 18 UU No. 31/1999 jo UU No.20/2001 jo UU No.31/1999 jo Pasal 55 ayat (1) ke 1 KUHP jo Pasal 64 ayat (1) KUHP;"/>
    <n v="1"/>
    <s v="MENGADILI : _x000a_ _x000a_ Menyatakan Terdakwa  R. Rina Luciana Sasmitawidjaya  telah terbukti secara sah dan meyakinkan bersalah melakukan tindak pidana &quot;korupsi secara bersama - sama dan berlanjut&quot; _x000a_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_x000a_ Menetapkan masa penahanan yang telah dijalani Terdakwa dikurangkan seluruhnya dari pidana yang dijatuhkan; _x000a_ Menetapkan Terdakwa tetap ditahan; _x000a_ Menetapkan Barang Bukti berupa : Nomor Urut 1 s/d 507 dirampas untuk Negara Cq. PT. Bank Mandiri (Persero) telah dikembalikan kepada Bank Mandiri Tbk dalam perkara atas nama Terpidana Ir. BRAHMANTYO IRAWAN KUHANDOKO dan Ir. ACHMAD FACHRIE; _x000a_ Membebankan biaya perkara kepada Terdakwa sebesar Rp.10.000,- (sepuluh ribu rupiah); _x000a_"/>
    <s v="Rabu, 29 Apr. 2015"/>
    <s v="Senin, 23 Mar. 2015"/>
    <s v="MOH. MUCHLIS, SH. MH."/>
    <s v="SUPRIYONO, SH. MH."/>
    <s v="SAIFUL ARIF"/>
    <s v="HENDRA YOSPIN,SH."/>
    <s v="SOFIALDI"/>
    <s v="KARIR"/>
    <s v="KARIR"/>
    <s v="KARIR"/>
    <s v="ADHOC"/>
    <s v="ADHOC"/>
    <x v="1"/>
    <n v="3"/>
    <x v="0"/>
    <n v="0.4"/>
    <n v="0"/>
    <s v="DASTER SITOHANG"/>
    <m/>
    <m/>
    <m/>
    <m/>
    <m/>
    <m/>
    <m/>
    <m/>
    <m/>
    <m/>
    <m/>
    <n v="1"/>
    <s v="AGUS WAWAN"/>
    <s v="CANDRASAH"/>
    <m/>
    <n v="2"/>
    <x v="0"/>
  </r>
  <r>
    <s v="109/PID.SUS/TPK/2015/PN JKT.PST"/>
    <n v="4"/>
    <n v="150000000"/>
    <n v="0.16666666666666699"/>
    <n v="0"/>
    <n v="0"/>
    <s v="H. BUDI ANTONI ALJUFRI"/>
    <d v="2015-09-08T00:00:00"/>
    <x v="5"/>
    <s v="Pengiriman Berkas PK"/>
    <n v="128"/>
    <s v="KESATU _x000a_ PRIMAIR : _x000a_ Pasal 6 ayat (1) huruf a UU No.31/1999 jo UU No.20/2001 jo Pasal 55 ayat (1) ke-1 KUHP jo Pasal 64 ayat (1) KUHP. _x000a_   _x000a_ SUBSIDAIR : _x000a_ Pasal 13 UU No.31/1999 jo UU No.20/2001 jo Pasal 55 ayat (1) ke-1 KUHP jo Pasal 64 ayat (1) KUHP. _x000a_   _x000a_ DAN _x000a_ KEDUA : _x000a_ Pasal 22 jo Pasal 35 UU No.31/1999 jo UU No.20/2001 jo Pasal 55 ayat (1) ke-1 KUHP jo Pasal 64 ayat (1) KUHP"/>
    <n v="1"/>
    <s v="M ENGADILI : _x000a_   _x000a_ Menyatakan Terdakwa H. BUDI ANTONI ALJUFRI dan Terdakwa SUZANA BUDI ANTONItelah terbukti secara sah dan meyakinkan bersalah melakukan tindak pidana korupsi secara bersama-sama dan berlanjut dansebagai saksi memberikan keterangan yang tidak benar ; ----------------------- _x000a_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_x000a_Menetapkan masa penahanan yang telah dijalani oleh masing-masing terdakwa dikurangkan seluruhnya dari pidana yang telah dijatuhkan; -------- _x000a_Menetapkan supaya para Terdakwa tetap berada dalam tahanan; ------------ _x000a_Menetapkan barang bukti berupa:  ------------------------------------------------------- _x000a_ BB No. 1 _x000a_ 1 (satu) lembar asli printout pembayaran Hotel Treva Internasional atas nama Hermansyah dan Nawawi tanggal 19 Juni 2013 s/d 23 Juni 2013 dengan nomor Kamar 816 _x000a_ BB No. 2 _x000a_ 1 (satu) lembar asli printout pembayaran Hotel Treva Internasional atas nama Ahmad Husen dan Nawawi tanggal 19 Juni 2013 s/d 23 Juni 2013 dengan nomor Kamar 616 _x000a_ BB No. 3 _x000a_ 1 (satu) lembar asli printout pembayaran Hotel Treva Internasional atas nama Yuliandri dan Nawawi tanggal 19 Juni 2013 s/d 22 Juni 2013 dengan nomor Kamar 619 _x000a_ BB No. 4 _x000a_ 1 (satu) lembar asli printout pembayaran Hotel Treva Internasional atas nama Ahmad Husin dan Nawawi tanggal 19 Juni 2013 s/d 22 Juni 2013 dengan nomor Kamar 620 _x000a_ BB No. 5 _x000a_ 1 (satu) lembar asli printout pembayaran Hotel Treva Internasional atas nama Radinal dan Nawawi tanggal 19 Juni 2013 s/d 23 Juni 2013 dengan nomor kamar 811 _x000a_ BB No. 6 _x000a_ 1 (satu) lembar asli printout pembayaran Hotel Treva Internasional atas nama Radinal dan Nawawi tanggal 19 Juni 2013 s/d 23 Juni 2013 untuk kamar 620, 619, 616, 816 dan 811 _x000a_   _x000a_ BB No. 1 s/d. 6 Terlampir dalam berkas perkara. _x000a_   _x000a_ BB No. 7 _x000a_ 2 (dua) buah Cakram Disk (CD) dengan Label KPK tangggal 24 Maret 2014 dengan judul Pemeriksaan Saksi MUROIMIN ZAHRI, BUDI ANTONI ALJUFRI, SUZANA BUDI ANTONI, RISNA HASRILIANTI, RIKA FATMAWATI, MUHTAR EPENDY, IWAN SUTARYADI dan MICO FANJI TIRTAYASA  dengan Terdakwa M. AKIL MOCHTAR _x000a_ BB No. 8 _x000a_ 1 (satu) bundel copy legalisir Berita Acara Pemeriksaan Saksi atas nama SUZANA BUDI ANTONI tanggal 25 Desember 2013 _x000a_ BB No. 9 _x000a_ 1 (satu) bundel copy legalisir Berita Acara Pemeriksaan Saksi atas nama H. BUDI ANTONI ALJFURI alias TONI alias HBA tanggal 01 November 2013 _x000a_ BB No. 10 _x000a_ 1 (satu) bundel copy legalisir Berita Acara Pemeriksaan Konfrontasi Saksi atas nama SUZANA BUDI ANTONI, IWAN SUTARYADI, RISNA HASRILIANTI, RIKA FATMAWATI, MUHTAR EPENDY tanggal 06 Desember 2013 _x000a_ BB No. 11 _x000a_ 1 (satu) bundel copy legalisir Berita Acara Pemeriksaan Saksi atas nama MUHTAR EPENDY tanggal 25 Oktober 2013 _x000a_ BB No. 12 _x000a_ 1 (satu) bundel copy legalisir Berita Acara Pemeriksaan Saksi atas nama MUHTAR EPENDY tanggal 28 Oktober 2013 _x000a_ BB No. 13 _x000a_ 1 (satu) bundel copy legalisir Berita Acara Pemeriksaan Saksi atas nama MUHTAR EPENDY tanggal 11 November 2013 _x000a_ BB No. 14 _x000a_ 1 (satu) bundel copy legalisir Berita Acara Pemeriksaan Saksi atas nama MUHTAR EPENDY tanggal 20 November 2013 _x000a_ BB No. 15 _x000a_ 1 (satu) bundel copy legalisir Berita Acara Pemeriksaan Saksi atas nama MUHTAR EPENDY tanggal 18 November 2013 _x000a_ BB No.16 _x000a_ 1 (satu) bundel copy legalisir Berita Acara Pemeriksaan Saksi atas nama MUHTAR EPENDY tanggal 02 Desember 2013 _x000a_ BB No. 17 _x000a_ 1 (satu) bundel copy legalisir Berita Acara Pemeriksaan Saksi atas nama MUHTAR EPENDY tanggal 19 Desember 2013 _x000a_ BB No. 18 _x000a_ 1 (satu) bundel copy legalisir Berita Acara Pemeriksaan Saksi atas nama MUHTAR EPENDY tanggal 20 Desember 2013 _x000a_   _x000a_ BB No. 8 s/d. 18 Terlampir dalam berkas perkara. _x000a_ BB No. 19 _x000a_ 1 (satu) lembar asli Surat Panggilan saksi KPK dengan nomor : Spgl-585/24/03/2014, tertanggal 14 Maret 2014 atas nama H. BUDI ANTONI ALJUFRI untuk menghadap hari Senin tanggal 24 Maret 2014, pukul 15.00 WIB untuk keperluan sidang. _x000a_ BB No. 20 _x000a_ 1 (satu) lembar asli Surat Panggilan saksi KPK dengan nomor : Spgl-587/24/03/2014, tertanggal 14 Maret 2014 atas nama SUZANA BUDI ANTONI untuk menghadap hari Senin tanggal 24 Maret 2014, pukul 15.00 WIB untuk keperluan sidang. _x000a_   _x000a_ BB No. 19 s/d. 20 dikembalikan kepada RANGGA FITRIAWAN HADI SUNATHA _x000a_ BB No. 21 _x000a_ Salinan Berita Acara Persidangan atas nama terdakwa M. AKIL MOCHTAR pada tanggal 7 April 2014 untuk acara pemeriksaan saksi atas nama : MICO FANJI TIRTAYASA. _x000a_   _x000a_ BB No. 21 dikembalikan kepada ERWIN SETIAWAN _x000a_ BB No. 22 _x000a_ 1  (Satu) Buah Handphone, Merk: Blackberry, Tipe: Q10, Model No: SQN100-3, S/N: 0719-0537-1075, PIN: 2ADBE38E, IMEI: 356760052454724, yang didalamnya terdapat Micro SD Merk: Sandisk Ultra, Kapasitas : 8 GB dan Sim Card Indosat dgn ICCID: 89620100000798981062, yang digunakan oleh Akil Mochtar. _x000a_   _x000a_ BB No. 22 dikembalikan kepada RATU RITA AKIL _x000a_ BB No. 23 _x000a_ 1 (satu) Buah Handphone merk: Nokia, Tipe: C5-00, Imei: 356989041629696 yang didalamnya terdapat Simcard Telkomsel No.ICCID: 6210 0012 6238 1797 01,  dan Memory Card Merk: Nokia Kapasitas: 2 GB, No Telp: 082112381797 _x000a_   _x000a_ BB No. 23 dikembalikan kepada M. AKIL MOCHTAR _x000a_ BB No. 24 _x000a_ 1 (satu) buah buku mutasi Penjagaan Rumah Dinas Ketua Mahkamah Konstitusi jalan Widya Chandra III No. 7 periode 19 Juli 2013 s/d 7 Oktober 2013 motif batik warna ungu _x000a_ BB No. 25 _x000a_ 1 (satu) buah buku mutasi Penjagaan Rumah Dinas Ketua Mahkamah Konstitusi jalan Widya Chandra III No. 7 periode 24 Januari 2013 s/d 9 Maret 2013 warna merah motif kotak kotak. _x000a_ BB No. 26 _x000a_ 1 (satu) buah buku mutasi Penjagaan Rumah Dinas Ketua Mahkamah Konstitusi jalan Widya Chandra III No. 7 periode 10 Maret 2913 s/d 27 April 2013 warna orange motif batik. _x000a_ BB No. 27 _x000a_ 1 (satu) buah buku mutasi Penjagaan Rumah Dinas Ketua Mahkamah Konstitusi jalan Widya Chandra III No. 7 periode 28 April 2013 s/d 19 Juli 2013 motif batik. _x000a_   _x000a_ BB No. 24 s/d. 27 terlampir dalam berkas perkara atas nama M AKIL MOCHTAR _x000a_ BB No. 28 _x000a_ 1  (Satu) Buah Handphone, Merk: Blackberry, Tipe: Q10, Model No: SQN100-3, S/N: 0718-2880-4066 PIN: 2AD034A8, IMEI: 356760050908945, yang didalamnya terdapat Micro SD warna hitam Kapasitas : 2GB dan Sim Card XL dgn ICCID: 8962117524164164248, yang digunakan oleh Akil Mochtar. _x000a_ BB No.29 _x000a_ 21 (Satu) Buah Handphone, Merk: Samsung, Tipe: GT-N7000, Imei: 359548041034799 yang didalamnya terdapat Sim Card 3 dgn ICCID: 89628 93000 06985 93354 dan tidak terdapat memory card, yang digunakan oleh Akil Mochtar. _x000a_   _x000a_ BB No. 29 dikembalikan kepada RATU RITA AKIL _x000a_ BB No. 30 _x000a_ 1(satu) buah Apple iPad 32GB Model A1430, IMEI: 013216006727231, S/N: DYTHJGDSDVGL, yang terdapat SimCard Telkomsel dengan ICCID: 89621010102313486085, yang digunakan oleh Akil Mochtar. _x000a_   _x000a_ BB No. 30 Telah dinyatakan dirampas untuk negara dalam perkara atas nama M AKIL MOCHTAR _x000a_ BB No. 31 _x000a_ 1 (Satu) Buah Handphone NOKIA E90, IMEI: 353660013283324, yang didalamnya terdapat Micro SD warna hitam Kapasitas : 2GB tanpa SimCard. _x000a_   _x000a_ BB No. 31 dikembalikan kepada RATU RITA AKIL _x000a_ BB No. 32 _x000a_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_x000a_   _x000a_ BB No. 32 dikembalikan kepada M. AKIL MOCHTAR _x000a_ BB No. 33 _x000a_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_x000a_ BB No. 34 _x000a_ 1 (satu) bundel fotocopy sesuai dengan aslinya Risalah sidang perkara Nomor 71/PHPU.DXI/2013 perihal perselisihan hasil pemilihan umum kepala daerah dan wakil kepala daerah kabupaten Empat Lawang (Acara Pembuktian) tanggal 15 Juli 2013.             _x000a_ BB No. 35 _x000a_ 1 (satu) bundel fotocopy sesuai dengan aslinya Risalah sidang perkara Nomor 71/PHPU.DXI/2013 perihal perselisihan hasil pemilihan umum kepala daerah dan wakil kepala daerah kabupaten Empat Lawang (Acara Penghitungan Ulang Surat Suara) tanggal 16 Juli 2013.       _x000a_ BB No. 36 _x000a_ 1 (satu) bundel fotocopy sesuai dengan aslinya Risalah sidang perkara Nomor 71/PHPU.DXI/2013 perihal perselisihan hasil pemilihan umum kepala daerah dan wakil kepala daerah kabupaten Empat Lawang (Acara Penghitungan Ulang Surat Suara) tanggal 17 Juli 2013.       _x000a_ BB No. 37 _x000a_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_x000a_ BB No. 38 _x000a_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_x000a_ BB No. 39 _x000a_ 1 (satu) bundel fotocopy sesuai dengan aslinya Dartar kehadiran pemohon perkara nomor 71/PHPU.D-XI/2013 Kabupaten Empat Lawang.               _x000a_ BB No. 40 _x000a_ 1 (satu) bundel fotocopy sesuai dengan aslinya Putusan nomor 71/PHPU.DXI/2013.     Untuk Kabupaten Empat Lawang _x000a_ BB No. 41 _x000a_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_x000a_ BB No. 42 _x000a_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_x000a_ BB No. 43 _x000a_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_x000a_ BB No. 44 _x000a_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_x000a_ BB No. 45 _x000a_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_x000a_ BB No. 46 _x000a_ 1 (Satu) lembar dokumen PERBANDINGAN REKAPITULASI KITA, PANWAS DAN DA VERSI KPU yang bertuliskan tangan “SENGKETA PILKADA KAB. EMPAT LAWANG (SUMSEL). _x000a_ BB No. 47 _x000a_ 1 (satu) lembar dokumen DATA PEROLEHAN SUARA KECAMATAN MUARA PINANG PERBANDINGAN DATA DA KPU, C1 PANWAS DAN C1 KITA.  _x000a_ BB No. 48 _x000a_ 1 (satu) bundel dokumen TIM ADVOKASI BERHASIL yang ditujukan kepada Ketua Mahkamah Konstitusi Republik Indonesia Jl. Merdeka Barat Nomor 6 Jakarta Pusat perihal KESIMPULAN PEMOHON tanggal 4 Juli 2013. (terkait perkara Kabupaten Empat Lawang) _x000a_ BB No. 49 _x000a_ 1 (satu) lembar dokumen tertulis “BUKTI CURANG NO. 2, 2.1.1. Terbukti secara sah dan meyakinkan terjadi Penambahan Suara Pasangan Calon Nomor Urut 2 dst.” _x000a_ BB No. 50 _x000a_ 1 (satu) lembar print out warna tertulis “TERJADI PENGGELEMBUNGAN 20 SUARA OLEH NO. URUT .2  dan BUKTI CURANG NO. 2”. _x000a_ BB No. 51 _x000a_ 2 (dua) lembar Lampiran Model C1-KWK.KPU Sertifikat Hasil Penghitungan Suara untuk Pasangan Calon Bupati dan Wakil Bupati di tempat Pemungutan suara Desa Mr Pinang Lama Kecamatan Muara Pinang Kota Empat Lawang Sumatera Selatan dengan kode huruf B spidol warna merah. _x000a_ BB No. 52 _x000a_ 3 (tiga) lembar Lampiran Model C1-KWK.KPU Sertifikat Hasil Penghitungan Suara untuk Pasangan Calon Bupati dan Wakil Bupati di tempat Pemungutan suara Desa Muara Pinang Lama Kecamatan (kosong) Kota Empat Lawang Sumatera Selatan dengan kode huruf P spidol warna merah. _x000a_ BB No. 53 _x000a_ 3 (tiga) lembar Lampiran Model C1-KWK.KPU Sertifikat Hasil PEnghitungan Suara untuk Pasangan Calon Bupati dan Wakil Bupati di tempat Pemungutan suara Desa Fajar Kecamatan Muara Pinang Kota Empat Lawang Sumatera Selatan dengan kode huruf C1 BUPATI, C1 BUPATI dan C1 ASLI BUPATI. _x000a_ BB No. 54 _x000a_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_x000a_ BB No. 55 _x000a_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_x000a_ BB No. 56 _x000a_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_x000a_ BB No. 57 _x000a_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_x000a_ BB No. 58 _x000a_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_x000a_ BB No. 59 _x000a_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_x000a_ BB No. 60 _x000a_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_x000a_ BB No. 61 _x000a_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_x000a_ BB No. 62 _x000a_ 1 (satu) buah Asli Buku Merk Kuramas bertuliskan Buku Titipan Deposito Tahun 2013. _x000a_ BB No. 63 _x000a_ 1 (satu) buah amplop merk Air Mail yang bertuliskan tangan terbaca 142-01-05302 yang di dalamnya berisi1 (satu) buah cek Bank SUMSELBABEL Cab. Kota Palembang No. CC 257029, sejumlah Rp. 100.000.000,- yang ditandatangani dan di cap CV WITOBELA PALEMBANG ter tanggal 10 September 2013 _x000a_ BB No. 64 _x000a_ 2 (dua) lembar fotocopy rekapitulasi hasil penghitungan suara calon Bupati dan Wakil Bupati Kabupaten Empat Lawang periode 2013 – 2018. _x000a_ BB No. 65 _x000a_ 1 (satu) bundel print put dokumen yang terdiri dari: _x000a_ 1 (satu) lembar print out berwarna dokumen Rekapitulasi Perbandingan Data D1, C1 dan DA PPK. _x000a_1 (satu) lembar print out berwarna Perbedaan Pemilih Gubernur dan Bupati. _x000a_1 (satu) lembar print out berwarna Data Perolehan Suara Kecamatan Muara Pinang, Perbandingan Data Gubernur dan Bupati. _x000a_ BB No. 66 _x000a_ 1 (satu) bundel fotocopy dokumen Real Count Pemilihan Bupati/ Wakil Bupati Empat Lawang Tahun 2013 (Sumber Data : Hitung Manual C1 se-Kab Empat Lawang. _x000a_ BB No. 67 _x000a_ 1 (satu) buah asli kotak souvenir mug yang bertuliskan Ucapan Terima Kasih dari H. BUDI ANTONI ALJUFRI-H. SYAHRIL HANAFIAH (Bupati &amp; Wakil Bupati Empat Lawang), yang dicetak oleh PROMIC Percetakan &amp; Konveksi. _x000a_ BB No. 68 _x000a_ 1 (satu) buah asli shopping bag yang bertuliskan Ucapan Terima Kasih dari H. BUDI ANTONI ALJUFRI-H. SYAHRIL HANAFIAH (Bupati &amp; Wakil Bupati Empat Lawang), yang dicetak oleh PROMIC Percetakan &amp; Konveksi. _x000a_ BB No. 69 _x000a_ 1 (satu) lembar dokumen Asli Print out warna TPS 1 Desa Suka Dana Kec. Muara Pinang Kab. Empat Lawang Prov Sumsel _x000a_ BB No. 70 _x000a_ 1 (satu) lembar dokumen Asli Print out warna TPS 3 Desa Pajar Menang Kec. Muara Pinang Kab. Empat Lawang Prov Sumsel _x000a_ BB No. 71 _x000a_ 1 (satu) lembar dokumen Asli Print out warna TPS 2 Desa Pajar Menang Kec. Muara Pinang Kab. Empat Lawang Prov Sumsel _x000a_ BB No. 72 _x000a_ 1 (satu) lembar dokumen Asli Print out warna TPS 1 Desa Seleman Ulu Kec. Muara Pinang Kab. Empat Lawang Prov Sumsel _x000a_ BB No. 73 _x000a_ 1 (satu) lembar dokumen Asli Print out warna TPS 2 Desa Seleman Ulu Kec. Muara Pinang Kab. Empat Lawang Prov Sumsel _x000a_ BB No. 74 _x000a_ 1 (satu) lembar dokumen Asli Print out warna TPS 3 Desa Seleman Ulu Kec. Muara Pinang Kab. Empat Lawang Prov Sumsel _x000a_ BB No. 75 _x000a_ 1 (satu) lembar dokumen Asli Print out warna TPS 4 Desa Seleman Ulu Kec. Muara Pinang Kab. Empat Lawang Prov Sumsel _x000a_ BB No. 76 _x000a_ 1 (satu) lembar dokumen Asli Print out warna TPS 5 Desa Seleman Ulu Kec. Muara Pinang Kab. Empat Lawang Prov Sumsel _x000a_ BB No. 77 _x000a_ 1 (satu) lembar dokumen Asli Print out warna TPS 6 Desa Seleman Ulu Kec. Muara Pinang Kab. Empat Lawang Prov Sumsel _x000a_ BB No. 78 _x000a_ 1 (satu) lembar dokumen Asli Print out warna TPS 1 Desa Tanjung Tawang Kec. Muara Pinang Kab. Empat Lawang Prov Sumsel _x000a_ BB No. 79 _x000a_ 1 (satu) lembar dokumen Asli Print out warna TPS 2 Desa Tanjung Tawang Kec. Muara Pinang Kab. Empat Lawang Prov Sumsel _x000a_ BB No.80 _x000a_ 1 (satu) lembar dokumen Asli Print out warna TPS 3 Desa Tanjung Tawang Kec. Muara Pinang Kab. Empat Lawang Prov Sumsel _x000a_ BB No. 81 _x000a_ 1 (satu) lembar dokumen Asli Print out warna TPS 1 Desa Batu Jungul Kec. Muara Pinang Kab. Empat Lawang Prov Sumsel _x000a_ BB No. 82 _x000a_ 1 (satu) lembar dokumen Asli Print out warna TPS 2 Desa Batu Jungul Kec. Muara Pinang Kab. Empat Lawang Prov Sumsel _x000a_ BB No. 83 _x000a_ 1 (satu) lembar dokumen Asli Print out warna TPS 3 Desa Batu Jungul Kec. Muara Pinang Kab. Empat Lawang Prov Sumsel _x000a_ BB No. 84 _x000a_ 1 (satu) lembar dokumen Asli Print out warna TPS 1 Desa Niur Kec. Muara Pinang Kab. Empat Lawang Prov Sumsel _x000a_ BB No. 85 _x000a_ 1 (satu) lembar dokumen Asli Print out warna TPS 2 Desa Niur Kec. Muara Pinang Kab. Empat Lawang Prov Sumsel _x000a_ BB No. 86 _x000a_ 1 (satu) lembar dokumen Asli Print out warna TPS 3 Desa Niur Kec. Muara Pinang Kab. Empat Lawang Prov Sumsel _x000a_ BB No. 87 _x000a_ 1 (satu) lembar dokumen Asli Print out warna TPS 1 Desa Gedung Agung Kec. Muara Pinang Kab. Empat Lawang Prov Sumsel _x000a_ BB No. 88 _x000a_ 1 (satu) lembar dokumen Asli Print out warna TPS 4 Desa Suka Dana   Kec. Muara Pinang Kab. Empat Lawang Prov Sumsel _x000a_ BB No. 89 _x000a_ 1 (satu) lembar dokumen Asli Print out warna TPS 5 Desa Suka Dana   Kec. Muara Pinang Kab. Empat Lawang Prov Sumsel _x000a_ BB No. 90 _x000a_ 1 (satu) lembar dokumen Asli Print out warna TPS 6 Desa Suka Dana   Kec. Muara Pinang Kab. Empat Lawang Prov Sumsel _x000a_ BB No. 91 _x000a_ 1 (satu) lembar dokumen Asli Print out warna TPS 1 Desa Pajar Menang Kec. Muara Pinang Kab. Empat Lawang Prov Sumsel _x000a_ BB No. 92 _x000a_ 1 (satu) lembar dokumen Asli Print out warna TPS 2 Desa Gedung Agung Kec. Muara Pinang Kab. Empat Lawang Prov Sumsel _x000a_ BB No. 93 _x000a_ 1 (satu) lembar dokumen Asli Print out warna TPS 1 Desa Sawah Kec. Muara Pinang Kab. Empat Lawang Prov Sumsel _x000a_ BB No. 94 _x000a_ 1 (satu) lembar dokumen Asli Print out warna TPS 2 Desa Sawah Kec. Muara Pinang Kab. Empat Lawang Prov Sumsel _x000a_ BB No. 95 _x000a_ 1 (satu) lembar dokumen Asli Print out warna TPS 3 Desa Sawah Kec. Muara Pinang Kab. Empat Lawang Prov Sumsel _x000a_ BB No. 96 _x000a_ 1 (satu) lembar dokumen Asli Print out warna TPS 4 Desa Sawah Kec. Muara Pinang Kab. Empat Lawang Prov Sumsel _x000a_ BB No. 97 _x000a_ 1 (satu) lembar dokumen Asli Print out warna TPS 5 Desa Sawah Kec. Muara Pinang Kab. Empat Lawang Prov Sumsel _x000a_ BB No. 98 _x000a_ 1 (satu) lembar dokumen Asli Print out warna TPS 6 Desa Sawah Kec. Muara Pinang Kab. Empat Lawang Prov Sumsel _x000a_ BB No. 99 _x000a_ 1 (satu) lembar dokumen Asli Print out warna TPS 7 Desa Sawah Kec. Muara Pinang Kab. Empat Lawang Prov Sumsel _x000a_ BB No. 100 _x000a_ 1 (satu) lembar dokumen Asli Print out warna TPS 1 Desa Sapa Panjang Kec. Muara Pinang Kab. Empat Lawang Prov Sumsel _x000a_ BB No. 101 _x000a_ 1 (satu) lembar dokumen Asli Print out warna TPS 2 Desa Sapa Panjang Kec. Muara Pinang Kab. Empat Lawang Prov Sumsel _x000a_ BB No. 102 _x000a_ 1 (satu) lembar dokumen Asli Print out warna TPS 1 Desa Muara Pinang Lama Kec. Muara Pinang Kab. Empat Lawang Prov Sumsel _x000a_ BB No. 103 _x000a_ 1 (satu) lembar dokumen Asli Print out warna TPS 2 Desa Muara Pinang Lama Kec. Muara Pinang Kab. Empat Lawang Prov Sumsel _x000a_ BB No. 104 _x000a_ 1 (satu) lembar asli Atribut Kalender tulisan Pabrik Atribut Pilkada/Partai/Caleg/Kampanye Presiden/Gubernur/Walikota/Bupati _x000a_ BB No. 105 _x000a_ 1 (satu) lembar asli hasil print out tulisan “Bagaimana Sdr. Kenal dengan Bapak Budi Antony Aljufri?...dst _x000a_ BB No. 106 _x000a_ 1 (satu) buah Buku catatan warna Coklat yang didalamnya terdapat kartu nama IWAN SUTARYADI. _x000a_ BB No. 107 _x000a_ Sobekan kertas terkait Berita Acara Penitipan uang. _x000a_ BB No. 108 _x000a_ 1 (satu) lembar Berita Acara Penitipan Uang atas nama Muhtar Ependy dengan nilai Rp. 15.000.000.000,-. _x000a_ BB No. 109 _x000a_ 1 (satu) lembar Berita Acara Penitipan Uang atas nama Muhtar Ependy dengan nilai Rp. 10.000.000.000,- dan USD 500.000,-. _x000a_ BB No. 110 _x000a_ 1 (satu) lembar Berita Acara Pengambilan Uang Titipan atas nama Muhtar Ependy dengan nilai Rp. 7.500.000.000,-. _x000a_ BB No. 111 _x000a_ 1 (satu) lembar Berita Acara Pengambilan Uang Titipan atas nama Muhtar Ependy dengan nilai Rp. 5.000.000.000,- dan USD 500.000,-. _x000a_ BB No. 112 _x000a_ 1 (Satu) lembar asli print out Laporan Check Kendaraan Kawasan Gedung Wisma Eka Jiwa dengan nomor Plat 2626 DF tanggal 17 Juli 2013. _x000a_ BB No. 113 _x000a_ 4 (empat) Lembar Fotocopy Berita Acara Pemilihan Umum Bupati dan Wakil bupati Empat Lawang di tingkat Kabupaten oleh KPU Kab. Empat Lawang tanggal 12 Juni 2013 _x000a_ BB No. 114 _x000a_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_x000a_ BB No. 115 _x000a_ 4 (empat) Lembar Fotocopy Keputusan KPU Kabupaten empat lawang No. 34/KPTS/KPU.Kab-006.964730/VIII/2013 tanggal 1 Agustus 2013 tentang penetapan rekepitulasi hasil perhitungan perolehan suara pemilihan Bupati dan Wakil Bupati empat lawang tahun 2013 _x000a_ BB No. 116 _x000a_ 4 (empat) Lembar Fotocopy Keputusan KPU Kabupaten empat lawang No. 35/KPTS/KPU.Kab-006.964730/VIII/2013 tanggal 1 Agustus 2013  tentang penetapan calon Bupati dan Wakil Bupati empat lawang terpilih masa bakti 2013 -2018 _x000a_ BB No. 117 _x000a_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_x000a_   _x000a_ BB No. 33 s/d. 117Terlampir dalam berkas perkara M AKIL MOCHTAR. _x000a_ BB No. 118 _x000a_ 1 (satu) buah handphone Nokia 206 Versi 03.58 tipe RM-872 nomor IMEI1 : 356324055244465, IMEI2 : 356324055244473 dengan nomor handphone 081212092952. _x000a_   _x000a_ BB No. 118 telah dinyatakan dirampas untuk negara dalam Putusan M AKIL MOCHTAR. _x000a_ BB No. 119 _x000a_ 1 (satu) lembar asli tindasan Nota Nomor 12747 PT. Promic International kepada Tn. BUDI, alamat Empat Lawang, tanggal 01 Agustus 2013, yang ditandatangani oleh MUHTAR. _x000a_ BB No.120 _x000a_ 1 (satu) lembar asli tindasan Nota Nomor 12750 PT. Promic International kepada Tn. BUDI, alamat Empat Lawang, tanggal 02 Agustus 2013, yang ditandatangani oleh MUHTAR. _x000a_   _x000a_ BB No. 119 s/d. 120 Terlampir dalam berkas perkara M AKIL MOCHTAR. _x000a_ BB No. 121 _x000a_ 1 (satu) bundel Fotocopy dokumen sesuai aslinya berupa Berita Acara Sidang ke-6 Nomor : 10/Pid.Sus/TPK/2014/PN.JKT.PST, disidangkan pada hari Senin, tanggal 24 Maret 2014, jam. 17.36 WIB., atas nama terdakwa M. AKIL MOCHTAR.  _x000a_ BB No. 122 _x000a_ 1 (satu) bundel Fotocopy dokumen sesuai aslinya berupa Berita Acara Sidang ke-7 Nomor : 10/Pid.Sus/TPK/2014/PN.JKT.PST, disidangkan pada hari Kamis, tanggal 27 Maret 2014, jam. 20.12 WIB., atas nama terdakwa M. AKIL MOCHTAR.  _x000a_ BB No. 123 _x000a_ 1 (satu) bundel Fotocopy dokumen sesuai aslinya berupa Berita Acara Sidang ke-9 Nomor : 10/Pid.Sus/TPK/2014/PN.JKT.PST, disidangkan pada hari Jum’at, tanggal 04 April 2014, jam. 16.20 WIB., atas nama terdakwa M. AKIL MOCHTAR.  _x000a_   _x000a_ BB No. 121 s/d. 123 telah dinyatakan dikembalikan kepada ERWIN SETIAWANdalam putusan perkara atas MUHTAR EPPENDI. _x000a_ BB No. 124 _x000a_ 3 (tiga) keping CD-R dengan serial number sebagai berikut: _x000a_ SN : MAPA25P110075917 6; _x000a_SN : MAPA25P110123004 6; _x000a_SN : MAPA25P110203279 3. _x000a_ yang di dalamnya berisi rekaman pemeriksaan saksi-saksi untuk terdakwa atas nama M. AKIL MOCHTAR di sidang Pengadilan TIPIKOR Jakarta pada tanggal 4 April 2014. Adapun saksi-saksi dimaksud adalah sebagai berikut : _x000a_ NUGROHO; _x000a_DIKI MULYA; _x000a_SRI DEWI QORYANI; _x000a_MICO FANJI TIRTAYASA; _x000a_IMRON CAHYADI; _x000a_DARYONO; _x000a_H. BUDI ANTONI AL JUFRI; _x000a_SUZANNA; _x000a_MOCHTAR EFFENDI. _x000a_   _x000a_ BB No. 124 telah dinyatakan dikembalikan kepada INSAN FAHMIdalam putusan perkara atas MUHTAR EPENDY. _x000a_ BB No. 125 _x000a_ 3 (tiga) lembar Rekening Koran dengan nomor rekening 0525889998 periode 10 Mei 2013 s.d 22 Nopember 2013. _x000a_   _x000a_ BB No. 125 Terlampir dalam berkas perkara M AKIL MOCHTAR. _x000a_ BB No. 126 _x000a_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_x000a_ BB No.127 _x000a_ 1(satu) Handphone Merk Nokia warna merah, Type: RM-346, IMEI: 359357038478781yang didalamnya terdapat media penyimpan berupa memory card kapasitas 2GB, dengan kode no:MMAGR02GUECA-MB I F0440000 015 dan Sim Card dengan operator Telkomsel, ICCID: 6210 0011 6211 2915 01. _x000a_ BB No. 128 _x000a_ 1(satu) Handphone Merk Samsung warna hitam, Model:GT-S5830, IMEI: 357496046919709 yang didalamnya terdapat media penyimpan berupa memory card kapasitas 2GB dengan kode no: 1117CR3344F dan Sim Card dengan operator XL, ICCID: 896211680019465959-2. _x000a_   _x000a_ BB No. 126 s/d BB  No. 128 telah dinyatakan dirampas untuk negara dalam putusan perkara atas namaM AKIL MOCHTAR. _x000a_ BB No. 129 _x000a_ 1(satu) Handphone CDMA Merk Samsung warna hitam, Model: SCH-B299, kode no: A00000443B324F yang didalamnya terdapat Sim Card Esia, ICCID: 8906 2990 1055 7190 021 tanpa memory card. _x000a_   _x000a_ BB No. 129Dikembalikan kepada MUHTAR EPPENDY. _x000a_ BB No. 130 _x000a_ 1(satu) Flash Disk Merk Kingston DataTraveler G3 warna putih kuning, kapasitas 8GB dengan S/N USB: 001CC05FE92BABC1391F130C. _x000a_   _x000a_ BB No. 130 telah dinyatakan dirampas untuk negara dalam putusan perkara atas namaM AKIL MOCHTAR. _x000a_ BB No. 131 _x000a_ 1 (satu) buah Sim Card Telkomsel Nomor ICCD 0012000000690983. _x000a_ BB No. 132 _x000a_ 1 (satu) buah Sim Card Indosat Nomor ICCD 626130000631475987. _x000a_ BB No. 133 _x000a_ 1 (satu) buah Sim Card 128KUSIM Nomor ICCD 8986011285101562296J. _x000a_ BB No. 134 _x000a_ 1 (satu) buah Sim Card Telkomsel Nomor ICCD 1263-6090:2H03. _x000a_ BB No. 135 _x000a_ 1 (satu) buah Sim Card Telkomsel Nomor ICCD 6210028925450000. _x000a_ BB No. 136 _x000a_ 1 (satu) buah Sim Card Vodafone Nomor ICCD 8920022051211044944. _x000a_ BB No. 137 _x000a_ 1 (satu) buah handphone merk iPhone model MD663ZA/A, nomor seri: C39JFVW7F39D, IMEI: 01 334800 995437 9, ICCID: 8962 1010 1013 0624 5623. No HP: 08111014500. _x000a_ BB No. 138 _x000a_ 1 (satu) buah handphone merk blackberry porsche design P'9981, PIN: 2AA3507C IMEI: 359850.04.122344.2, ICCID: 8962 1004 2225 3345 456. No HP: 081222334545. _x000a_ BB No. 139 _x000a_ 1 (satu) buah handphone merk Blackberry 9320, PIN: 2B505931, IMEI: 356002.05.603090.7, ICCID: 8962 1005 1642 4545 454. No HP: 085216454545. _x000a_ BB No. 140 _x000a_ 1 (satu) buah Nokia model 101 Type: RM-769, IMEI: 356315/05/830188/0, IMEI: 356315/05/830189/8, SIM Card provider Telkomsel AS, ICCID: 6210 0316 4208 7796 02, nomor HP: 08521608796. _x000a_ BB No. 141 _x000a_ 1 (satu) buah Nokia E71 warna hitam no HP: 081368880000, Type: RM-346, IMEI: 356059036333975, Sim Card provider: Telkomsel HALO, ICCID: 6210 0000 0532 3244. _x000a_ BB No. 142 _x000a_ 1 (satu) buah blackberry 9780 warna hitam no HP: 082179637611, PIN: 2757134E, IMEI: 357174.04.964625.2, ICCID: 8962 1004 7962 6376 113. _x000a_ BB No. 143 _x000a_ 1 (satu) buah HP merk SAMSUNG model: GT-E1205T, S/N: R21D63ZND9R, ICCID: 6210 0079 2559 1818, NO HP: 081279591818. _x000a_ BB No. 144 _x000a_ 1 (satu) buah Compact Disc  (CD) merk CMS Kapasitas 700 MB, yang berisi file 6 (enam) buah File yang bernama sebagaimana berikut :  _x000a_ Rek Miko – Mulyono _x000a_Rek Miko – Dewi1 _x000a_Rek Miko – Dewi2 _x000a_Rek Miko – Lakis1 _x000a_Rek Miko – Lakis1 _x000a_Rek Miko – Rino _x000a_ BB No. 145 _x000a_ 1 (satu) buah Hard Disk Merk Seagate, S/N: Z3TKVNMJ, P/N: 1BD142-303, Kapasitas 500 GB. _x000a_ BB No. 146 _x000a_ 1 (satu) buah harddisk ukuran 3,5 inch jenis SATA merk Seagate model ST500DM002 SN Z3TLF02X kapasitas 500 GB _x000a_ BB No. 147 _x000a_ 1 (satu) buah harddisk ukuran 3,5 inch jenis SATA merk Seagate model ST3500413AS SN Z2A4CDNL  kapasitas 500 GB _x000a_ BB No. 148 _x000a_ 1 (satu) buah Handphone merk Apple type Iphone 5, model MD300ZA SN F2MJQK37DTWH, IMEI 013410002567937 Warna Putih, yang didalamnya terdapat Sim Card XL No. ICCID 8962119100887701976 besarta Chasing warna Hitam _x000a_ BB No. 149 _x000a_ 1 (satu) buah Eksternal Hardisk, Merk: Toshiba, Warna: Hitam, Kapasitas: 1 GB, P/N: HDTP110AK3AA, S/N: 5336FRWHSSX3. _x000a_   _x000a_ BB No. 131 s/d. 149telah dinyatakan dirampas untuk negara dalam putusan perkara atas nama M AKIL MOCHTAR. _x000a_ BB No. 150 _x000a_ 7 (tujuh) lembar print out legalisir Rekening Koran an. CV. RATU SAMAGAT nomor rekening 3812081001 periode 07 April 2012 s.d 29 Oktober 2013. _x000a_ BB No. 151 _x000a_ 1 (satu) bundel fotokopi legalisir Rekening Koran a.n. CV. RATU SAMAGAT nomor rekening 1460089888999 periode 16 Agustus 2010 s/d 01 Oktober 2013. _x000a_ BB No. 152 _x000a_ 1 (satu) bundel fotokopi legalisir Aplikasi Pembukaan Rekening Produk Dana Non Perorangan atas nama CV. RATU SAMAGAT dengan nomor rekening 1460089888999 tanggal 16 Agustus 2010. _x000a_ BB No. 153 _x000a_ 1 (satu) bundel Fotokopi legalisir Faktur Beli Primatama Money Changer Nomor PRM180713.B0044 tanggal 18 Juli 2013 sebesar Rp3.033.000.000,- atas nama DARYONO beserta lampirannya berupa Identitas DARYONO dan Dokumen Pelaporan ke PPATK. _x000a_ BB No. 154 _x000a_ 1 (satu) bundel Fotokopi legalisir Faktur Beli Primatama Money Changer Nomor PRM190713.B0057 tanggal 19 Juli 2013 sebesar Rp2.575.000.000,- atas nama DARYONO beserta lampirannya berupa Identitas DARYONO dan Dokumen Pelaporan ke PPATK. _x000a_   _x000a_ BB No. 150 s/d. 154Te"/>
    <s v="Senin, 07 Mar. 2016"/>
    <s v="Kamis, 14 Jan. 2016"/>
    <s v="SUPRIYONO, SH. MH."/>
    <s v="MOH. MUCHLIS, SH. MH."/>
    <s v="SAIFUL ARIF"/>
    <s v="SOFIALDI"/>
    <s v="ALEXANDER MARWATA, AK. SH. CFE."/>
    <s v="KARIR"/>
    <s v="KARIR"/>
    <s v="KARIR"/>
    <s v="ADHOC"/>
    <s v="ADHOC"/>
    <x v="1"/>
    <n v="3"/>
    <x v="0"/>
    <n v="0.4"/>
    <n v="0"/>
    <s v="PULUNG RINANDORO, SH."/>
    <m/>
    <m/>
    <m/>
    <m/>
    <m/>
    <m/>
    <m/>
    <m/>
    <m/>
    <m/>
    <m/>
    <n v="1"/>
    <s v="ENDANG_PURWANINGSIH, SH."/>
    <s v="SURYONO, SH."/>
    <m/>
    <n v="2"/>
    <x v="0"/>
  </r>
  <r>
    <s v="109/PID.SUS/TPK/2015/PN JKT.PST"/>
    <n v="2"/>
    <n v="150000000"/>
    <n v="0.16666666666666699"/>
    <n v="0"/>
    <n v="0"/>
    <s v="SUZANA BUDI ANTONI"/>
    <d v="2015-09-08T00:00:00"/>
    <x v="5"/>
    <s v="Pengiriman Berkas PK"/>
    <n v="128"/>
    <s v="KESATU _x000a_ PRIMAIR : _x000a_ Pasal 6 ayat (1) huruf a UU No.31/1999 jo UU No.20/2001 jo Pasal 55 ayat (1) ke-1 KUHP jo Pasal 64 ayat (1) KUHP. _x000a_   _x000a_ SUBSIDAIR : _x000a_ Pasal 13 UU No.31/1999 jo UU No.20/2001 jo Pasal 55 ayat (1) ke-1 KUHP jo Pasal 64 ayat (1) KUHP. _x000a_   _x000a_ DAN _x000a_ KEDUA : _x000a_ Pasal 22 jo Pasal 35 UU No.31/1999 jo UU No.20/2001 jo Pasal 55 ayat (1) ke-1 KUHP jo Pasal 64 ayat (1) KUHP"/>
    <n v="1"/>
    <s v="M ENGADILI : _x000a_   _x000a_ Menyatakan Terdakwa H. BUDI ANTONI ALJUFRI dan Terdakwa SUZANA BUDI ANTONItelah terbukti secara sah dan meyakinkan bersalah melakukan tindak pidana korupsi secara bersama-sama dan berlanjut dansebagai saksi memberikan keterangan yang tidak benar ; ----------------------- _x000a_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_x000a_Menetapkan masa penahanan yang telah dijalani oleh masing-masing terdakwa dikurangkan seluruhnya dari pidana yang telah dijatuhkan; -------- _x000a_Menetapkan supaya para Terdakwa tetap berada dalam tahanan; ------------ _x000a_Menetapkan barang bukti berupa:  ------------------------------------------------------- _x000a_ BB No. 1 _x000a_ 1 (satu) lembar asli printout pembayaran Hotel Treva Internasional atas nama Hermansyah dan Nawawi tanggal 19 Juni 2013 s/d 23 Juni 2013 dengan nomor Kamar 816 _x000a_ BB No. 2 _x000a_ 1 (satu) lembar asli printout pembayaran Hotel Treva Internasional atas nama Ahmad Husen dan Nawawi tanggal 19 Juni 2013 s/d 23 Juni 2013 dengan nomor Kamar 616 _x000a_ BB No. 3 _x000a_ 1 (satu) lembar asli printout pembayaran Hotel Treva Internasional atas nama Yuliandri dan Nawawi tanggal 19 Juni 2013 s/d 22 Juni 2013 dengan nomor Kamar 619 _x000a_ BB No. 4 _x000a_ 1 (satu) lembar asli printout pembayaran Hotel Treva Internasional atas nama Ahmad Husin dan Nawawi tanggal 19 Juni 2013 s/d 22 Juni 2013 dengan nomor Kamar 620 _x000a_ BB No. 5 _x000a_ 1 (satu) lembar asli printout pembayaran Hotel Treva Internasional atas nama Radinal dan Nawawi tanggal 19 Juni 2013 s/d 23 Juni 2013 dengan nomor kamar 811 _x000a_ BB No. 6 _x000a_ 1 (satu) lembar asli printout pembayaran Hotel Treva Internasional atas nama Radinal dan Nawawi tanggal 19 Juni 2013 s/d 23 Juni 2013 untuk kamar 620, 619, 616, 816 dan 811 _x000a_   _x000a_ BB No. 1 s/d. 6 Terlampir dalam berkas perkara. _x000a_   _x000a_ BB No. 7 _x000a_ 2 (dua) buah Cakram Disk (CD) dengan Label KPK tangggal 24 Maret 2014 dengan judul Pemeriksaan Saksi MUROIMIN ZAHRI, BUDI ANTONI ALJUFRI, SUZANA BUDI ANTONI, RISNA HASRILIANTI, RIKA FATMAWATI, MUHTAR EPENDY, IWAN SUTARYADI dan MICO FANJI TIRTAYASA  dengan Terdakwa M. AKIL MOCHTAR _x000a_ BB No. 8 _x000a_ 1 (satu) bundel copy legalisir Berita Acara Pemeriksaan Saksi atas nama SUZANA BUDI ANTONI tanggal 25 Desember 2013 _x000a_ BB No. 9 _x000a_ 1 (satu) bundel copy legalisir Berita Acara Pemeriksaan Saksi atas nama H. BUDI ANTONI ALJFURI alias TONI alias HBA tanggal 01 November 2013 _x000a_ BB No. 10 _x000a_ 1 (satu) bundel copy legalisir Berita Acara Pemeriksaan Konfrontasi Saksi atas nama SUZANA BUDI ANTONI, IWAN SUTARYADI, RISNA HASRILIANTI, RIKA FATMAWATI, MUHTAR EPENDY tanggal 06 Desember 2013 _x000a_ BB No. 11 _x000a_ 1 (satu) bundel copy legalisir Berita Acara Pemeriksaan Saksi atas nama MUHTAR EPENDY tanggal 25 Oktober 2013 _x000a_ BB No. 12 _x000a_ 1 (satu) bundel copy legalisir Berita Acara Pemeriksaan Saksi atas nama MUHTAR EPENDY tanggal 28 Oktober 2013 _x000a_ BB No. 13 _x000a_ 1 (satu) bundel copy legalisir Berita Acara Pemeriksaan Saksi atas nama MUHTAR EPENDY tanggal 11 November 2013 _x000a_ BB No. 14 _x000a_ 1 (satu) bundel copy legalisir Berita Acara Pemeriksaan Saksi atas nama MUHTAR EPENDY tanggal 20 November 2013 _x000a_ BB No. 15 _x000a_ 1 (satu) bundel copy legalisir Berita Acara Pemeriksaan Saksi atas nama MUHTAR EPENDY tanggal 18 November 2013 _x000a_ BB No.16 _x000a_ 1 (satu) bundel copy legalisir Berita Acara Pemeriksaan Saksi atas nama MUHTAR EPENDY tanggal 02 Desember 2013 _x000a_ BB No. 17 _x000a_ 1 (satu) bundel copy legalisir Berita Acara Pemeriksaan Saksi atas nama MUHTAR EPENDY tanggal 19 Desember 2013 _x000a_ BB No. 18 _x000a_ 1 (satu) bundel copy legalisir Berita Acara Pemeriksaan Saksi atas nama MUHTAR EPENDY tanggal 20 Desember 2013 _x000a_   _x000a_ BB No. 8 s/d. 18 Terlampir dalam berkas perkara. _x000a_ BB No. 19 _x000a_ 1 (satu) lembar asli Surat Panggilan saksi KPK dengan nomor : Spgl-585/24/03/2014, tertanggal 14 Maret 2014 atas nama H. BUDI ANTONI ALJUFRI untuk menghadap hari Senin tanggal 24 Maret 2014, pukul 15.00 WIB untuk keperluan sidang. _x000a_ BB No. 20 _x000a_ 1 (satu) lembar asli Surat Panggilan saksi KPK dengan nomor : Spgl-587/24/03/2014, tertanggal 14 Maret 2014 atas nama SUZANA BUDI ANTONI untuk menghadap hari Senin tanggal 24 Maret 2014, pukul 15.00 WIB untuk keperluan sidang. _x000a_   _x000a_ BB No. 19 s/d. 20 dikembalikan kepada RANGGA FITRIAWAN HADI SUNATHA _x000a_ BB No. 21 _x000a_ Salinan Berita Acara Persidangan atas nama terdakwa M. AKIL MOCHTAR pada tanggal 7 April 2014 untuk acara pemeriksaan saksi atas nama : MICO FANJI TIRTAYASA. _x000a_   _x000a_ BB No. 21 dikembalikan kepada ERWIN SETIAWAN _x000a_ BB No. 22 _x000a_ 1  (Satu) Buah Handphone, Merk: Blackberry, Tipe: Q10, Model No: SQN100-3, S/N: 0719-0537-1075, PIN: 2ADBE38E, IMEI: 356760052454724, yang didalamnya terdapat Micro SD Merk: Sandisk Ultra, Kapasitas : 8 GB dan Sim Card Indosat dgn ICCID: 89620100000798981062, yang digunakan oleh Akil Mochtar. _x000a_   _x000a_ BB No. 22 dikembalikan kepada RATU RITA AKIL _x000a_ BB No. 23 _x000a_ 1 (satu) Buah Handphone merk: Nokia, Tipe: C5-00, Imei: 356989041629696 yang didalamnya terdapat Simcard Telkomsel No.ICCID: 6210 0012 6238 1797 01,  dan Memory Card Merk: Nokia Kapasitas: 2 GB, No Telp: 082112381797 _x000a_   _x000a_ BB No. 23 dikembalikan kepada M. AKIL MOCHTAR _x000a_ BB No. 24 _x000a_ 1 (satu) buah buku mutasi Penjagaan Rumah Dinas Ketua Mahkamah Konstitusi jalan Widya Chandra III No. 7 periode 19 Juli 2013 s/d 7 Oktober 2013 motif batik warna ungu _x000a_ BB No. 25 _x000a_ 1 (satu) buah buku mutasi Penjagaan Rumah Dinas Ketua Mahkamah Konstitusi jalan Widya Chandra III No. 7 periode 24 Januari 2013 s/d 9 Maret 2013 warna merah motif kotak kotak. _x000a_ BB No. 26 _x000a_ 1 (satu) buah buku mutasi Penjagaan Rumah Dinas Ketua Mahkamah Konstitusi jalan Widya Chandra III No. 7 periode 10 Maret 2913 s/d 27 April 2013 warna orange motif batik. _x000a_ BB No. 27 _x000a_ 1 (satu) buah buku mutasi Penjagaan Rumah Dinas Ketua Mahkamah Konstitusi jalan Widya Chandra III No. 7 periode 28 April 2013 s/d 19 Juli 2013 motif batik. _x000a_   _x000a_ BB No. 24 s/d. 27 terlampir dalam berkas perkara atas nama M AKIL MOCHTAR _x000a_ BB No. 28 _x000a_ 1  (Satu) Buah Handphone, Merk: Blackberry, Tipe: Q10, Model No: SQN100-3, S/N: 0718-2880-4066 PIN: 2AD034A8, IMEI: 356760050908945, yang didalamnya terdapat Micro SD warna hitam Kapasitas : 2GB dan Sim Card XL dgn ICCID: 8962117524164164248, yang digunakan oleh Akil Mochtar. _x000a_ BB No.29 _x000a_ 21 (Satu) Buah Handphone, Merk: Samsung, Tipe: GT-N7000, Imei: 359548041034799 yang didalamnya terdapat Sim Card 3 dgn ICCID: 89628 93000 06985 93354 dan tidak terdapat memory card, yang digunakan oleh Akil Mochtar. _x000a_   _x000a_ BB No. 29 dikembalikan kepada RATU RITA AKIL _x000a_ BB No. 30 _x000a_ 1(satu) buah Apple iPad 32GB Model A1430, IMEI: 013216006727231, S/N: DYTHJGDSDVGL, yang terdapat SimCard Telkomsel dengan ICCID: 89621010102313486085, yang digunakan oleh Akil Mochtar. _x000a_   _x000a_ BB No. 30 Telah dinyatakan dirampas untuk negara dalam perkara atas nama M AKIL MOCHTAR _x000a_ BB No. 31 _x000a_ 1 (Satu) Buah Handphone NOKIA E90, IMEI: 353660013283324, yang didalamnya terdapat Micro SD warna hitam Kapasitas : 2GB tanpa SimCard. _x000a_   _x000a_ BB No. 31 dikembalikan kepada RATU RITA AKIL _x000a_ BB No. 32 _x000a_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_x000a_   _x000a_ BB No. 32 dikembalikan kepada M. AKIL MOCHTAR _x000a_ BB No. 33 _x000a_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_x000a_ BB No. 34 _x000a_ 1 (satu) bundel fotocopy sesuai dengan aslinya Risalah sidang perkara Nomor 71/PHPU.DXI/2013 perihal perselisihan hasil pemilihan umum kepala daerah dan wakil kepala daerah kabupaten Empat Lawang (Acara Pembuktian) tanggal 15 Juli 2013.             _x000a_ BB No. 35 _x000a_ 1 (satu) bundel fotocopy sesuai dengan aslinya Risalah sidang perkara Nomor 71/PHPU.DXI/2013 perihal perselisihan hasil pemilihan umum kepala daerah dan wakil kepala daerah kabupaten Empat Lawang (Acara Penghitungan Ulang Surat Suara) tanggal 16 Juli 2013.       _x000a_ BB No. 36 _x000a_ 1 (satu) bundel fotocopy sesuai dengan aslinya Risalah sidang perkara Nomor 71/PHPU.DXI/2013 perihal perselisihan hasil pemilihan umum kepala daerah dan wakil kepala daerah kabupaten Empat Lawang (Acara Penghitungan Ulang Surat Suara) tanggal 17 Juli 2013.       _x000a_ BB No. 37 _x000a_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_x000a_ BB No. 38 _x000a_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_x000a_ BB No. 39 _x000a_ 1 (satu) bundel fotocopy sesuai dengan aslinya Dartar kehadiran pemohon perkara nomor 71/PHPU.D-XI/2013 Kabupaten Empat Lawang.               _x000a_ BB No. 40 _x000a_ 1 (satu) bundel fotocopy sesuai dengan aslinya Putusan nomor 71/PHPU.DXI/2013.     Untuk Kabupaten Empat Lawang _x000a_ BB No. 41 _x000a_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_x000a_ BB No. 42 _x000a_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_x000a_ BB No. 43 _x000a_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_x000a_ BB No. 44 _x000a_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_x000a_ BB No. 45 _x000a_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_x000a_ BB No. 46 _x000a_ 1 (Satu) lembar dokumen PERBANDINGAN REKAPITULASI KITA, PANWAS DAN DA VERSI KPU yang bertuliskan tangan “SENGKETA PILKADA KAB. EMPAT LAWANG (SUMSEL). _x000a_ BB No. 47 _x000a_ 1 (satu) lembar dokumen DATA PEROLEHAN SUARA KECAMATAN MUARA PINANG PERBANDINGAN DATA DA KPU, C1 PANWAS DAN C1 KITA.  _x000a_ BB No. 48 _x000a_ 1 (satu) bundel dokumen TIM ADVOKASI BERHASIL yang ditujukan kepada Ketua Mahkamah Konstitusi Republik Indonesia Jl. Merdeka Barat Nomor 6 Jakarta Pusat perihal KESIMPULAN PEMOHON tanggal 4 Juli 2013. (terkait perkara Kabupaten Empat Lawang) _x000a_ BB No. 49 _x000a_ 1 (satu) lembar dokumen tertulis “BUKTI CURANG NO. 2, 2.1.1. Terbukti secara sah dan meyakinkan terjadi Penambahan Suara Pasangan Calon Nomor Urut 2 dst.” _x000a_ BB No. 50 _x000a_ 1 (satu) lembar print out warna tertulis “TERJADI PENGGELEMBUNGAN 20 SUARA OLEH NO. URUT .2  dan BUKTI CURANG NO. 2”. _x000a_ BB No. 51 _x000a_ 2 (dua) lembar Lampiran Model C1-KWK.KPU Sertifikat Hasil Penghitungan Suara untuk Pasangan Calon Bupati dan Wakil Bupati di tempat Pemungutan suara Desa Mr Pinang Lama Kecamatan Muara Pinang Kota Empat Lawang Sumatera Selatan dengan kode huruf B spidol warna merah. _x000a_ BB No. 52 _x000a_ 3 (tiga) lembar Lampiran Model C1-KWK.KPU Sertifikat Hasil Penghitungan Suara untuk Pasangan Calon Bupati dan Wakil Bupati di tempat Pemungutan suara Desa Muara Pinang Lama Kecamatan (kosong) Kota Empat Lawang Sumatera Selatan dengan kode huruf P spidol warna merah. _x000a_ BB No. 53 _x000a_ 3 (tiga) lembar Lampiran Model C1-KWK.KPU Sertifikat Hasil PEnghitungan Suara untuk Pasangan Calon Bupati dan Wakil Bupati di tempat Pemungutan suara Desa Fajar Kecamatan Muara Pinang Kota Empat Lawang Sumatera Selatan dengan kode huruf C1 BUPATI, C1 BUPATI dan C1 ASLI BUPATI. _x000a_ BB No. 54 _x000a_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_x000a_ BB No. 55 _x000a_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_x000a_ BB No. 56 _x000a_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_x000a_ BB No. 57 _x000a_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_x000a_ BB No. 58 _x000a_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_x000a_ BB No. 59 _x000a_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_x000a_ BB No. 60 _x000a_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_x000a_ BB No. 61 _x000a_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_x000a_ BB No. 62 _x000a_ 1 (satu) buah Asli Buku Merk Kuramas bertuliskan Buku Titipan Deposito Tahun 2013. _x000a_ BB No. 63 _x000a_ 1 (satu) buah amplop merk Air Mail yang bertuliskan tangan terbaca 142-01-05302 yang di dalamnya berisi1 (satu) buah cek Bank SUMSELBABEL Cab. Kota Palembang No. CC 257029, sejumlah Rp. 100.000.000,- yang ditandatangani dan di cap CV WITOBELA PALEMBANG ter tanggal 10 September 2013 _x000a_ BB No. 64 _x000a_ 2 (dua) lembar fotocopy rekapitulasi hasil penghitungan suara calon Bupati dan Wakil Bupati Kabupaten Empat Lawang periode 2013 – 2018. _x000a_ BB No. 65 _x000a_ 1 (satu) bundel print put dokumen yang terdiri dari: _x000a_ 1 (satu) lembar print out berwarna dokumen Rekapitulasi Perbandingan Data D1, C1 dan DA PPK. _x000a_1 (satu) lembar print out berwarna Perbedaan Pemilih Gubernur dan Bupati. _x000a_1 (satu) lembar print out berwarna Data Perolehan Suara Kecamatan Muara Pinang, Perbandingan Data Gubernur dan Bupati. _x000a_ BB No. 66 _x000a_ 1 (satu) bundel fotocopy dokumen Real Count Pemilihan Bupati/ Wakil Bupati Empat Lawang Tahun 2013 (Sumber Data : Hitung Manual C1 se-Kab Empat Lawang. _x000a_ BB No. 67 _x000a_ 1 (satu) buah asli kotak souvenir mug yang bertuliskan Ucapan Terima Kasih dari H. BUDI ANTONI ALJUFRI-H. SYAHRIL HANAFIAH (Bupati &amp; Wakil Bupati Empat Lawang), yang dicetak oleh PROMIC Percetakan &amp; Konveksi. _x000a_ BB No. 68 _x000a_ 1 (satu) buah asli shopping bag yang bertuliskan Ucapan Terima Kasih dari H. BUDI ANTONI ALJUFRI-H. SYAHRIL HANAFIAH (Bupati &amp; Wakil Bupati Empat Lawang), yang dicetak oleh PROMIC Percetakan &amp; Konveksi. _x000a_ BB No. 69 _x000a_ 1 (satu) lembar dokumen Asli Print out warna TPS 1 Desa Suka Dana Kec. Muara Pinang Kab. Empat Lawang Prov Sumsel _x000a_ BB No. 70 _x000a_ 1 (satu) lembar dokumen Asli Print out warna TPS 3 Desa Pajar Menang Kec. Muara Pinang Kab. Empat Lawang Prov Sumsel _x000a_ BB No. 71 _x000a_ 1 (satu) lembar dokumen Asli Print out warna TPS 2 Desa Pajar Menang Kec. Muara Pinang Kab. Empat Lawang Prov Sumsel _x000a_ BB No. 72 _x000a_ 1 (satu) lembar dokumen Asli Print out warna TPS 1 Desa Seleman Ulu Kec. Muara Pinang Kab. Empat Lawang Prov Sumsel _x000a_ BB No. 73 _x000a_ 1 (satu) lembar dokumen Asli Print out warna TPS 2 Desa Seleman Ulu Kec. Muara Pinang Kab. Empat Lawang Prov Sumsel _x000a_ BB No. 74 _x000a_ 1 (satu) lembar dokumen Asli Print out warna TPS 3 Desa Seleman Ulu Kec. Muara Pinang Kab. Empat Lawang Prov Sumsel _x000a_ BB No. 75 _x000a_ 1 (satu) lembar dokumen Asli Print out warna TPS 4 Desa Seleman Ulu Kec. Muara Pinang Kab. Empat Lawang Prov Sumsel _x000a_ BB No. 76 _x000a_ 1 (satu) lembar dokumen Asli Print out warna TPS 5 Desa Seleman Ulu Kec. Muara Pinang Kab. Empat Lawang Prov Sumsel _x000a_ BB No. 77 _x000a_ 1 (satu) lembar dokumen Asli Print out warna TPS 6 Desa Seleman Ulu Kec. Muara Pinang Kab. Empat Lawang Prov Sumsel _x000a_ BB No. 78 _x000a_ 1 (satu) lembar dokumen Asli Print out warna TPS 1 Desa Tanjung Tawang Kec. Muara Pinang Kab. Empat Lawang Prov Sumsel _x000a_ BB No. 79 _x000a_ 1 (satu) lembar dokumen Asli Print out warna TPS 2 Desa Tanjung Tawang Kec. Muara Pinang Kab. Empat Lawang Prov Sumsel _x000a_ BB No.80 _x000a_ 1 (satu) lembar dokumen Asli Print out warna TPS 3 Desa Tanjung Tawang Kec. Muara Pinang Kab. Empat Lawang Prov Sumsel _x000a_ BB No. 81 _x000a_ 1 (satu) lembar dokumen Asli Print out warna TPS 1 Desa Batu Jungul Kec. Muara Pinang Kab. Empat Lawang Prov Sumsel _x000a_ BB No. 82 _x000a_ 1 (satu) lembar dokumen Asli Print out warna TPS 2 Desa Batu Jungul Kec. Muara Pinang Kab. Empat Lawang Prov Sumsel _x000a_ BB No. 83 _x000a_ 1 (satu) lembar dokumen Asli Print out warna TPS 3 Desa Batu Jungul Kec. Muara Pinang Kab. Empat Lawang Prov Sumsel _x000a_ BB No. 84 _x000a_ 1 (satu) lembar dokumen Asli Print out warna TPS 1 Desa Niur Kec. Muara Pinang Kab. Empat Lawang Prov Sumsel _x000a_ BB No. 85 _x000a_ 1 (satu) lembar dokumen Asli Print out warna TPS 2 Desa Niur Kec. Muara Pinang Kab. Empat Lawang Prov Sumsel _x000a_ BB No. 86 _x000a_ 1 (satu) lembar dokumen Asli Print out warna TPS 3 Desa Niur Kec. Muara Pinang Kab. Empat Lawang Prov Sumsel _x000a_ BB No. 87 _x000a_ 1 (satu) lembar dokumen Asli Print out warna TPS 1 Desa Gedung Agung Kec. Muara Pinang Kab. Empat Lawang Prov Sumsel _x000a_ BB No. 88 _x000a_ 1 (satu) lembar dokumen Asli Print out warna TPS 4 Desa Suka Dana   Kec. Muara Pinang Kab. Empat Lawang Prov Sumsel _x000a_ BB No. 89 _x000a_ 1 (satu) lembar dokumen Asli Print out warna TPS 5 Desa Suka Dana   Kec. Muara Pinang Kab. Empat Lawang Prov Sumsel _x000a_ BB No. 90 _x000a_ 1 (satu) lembar dokumen Asli Print out warna TPS 6 Desa Suka Dana   Kec. Muara Pinang Kab. Empat Lawang Prov Sumsel _x000a_ BB No. 91 _x000a_ 1 (satu) lembar dokumen Asli Print out warna TPS 1 Desa Pajar Menang Kec. Muara Pinang Kab. Empat Lawang Prov Sumsel _x000a_ BB No. 92 _x000a_ 1 (satu) lembar dokumen Asli Print out warna TPS 2 Desa Gedung Agung Kec. Muara Pinang Kab. Empat Lawang Prov Sumsel _x000a_ BB No. 93 _x000a_ 1 (satu) lembar dokumen Asli Print out warna TPS 1 Desa Sawah Kec. Muara Pinang Kab. Empat Lawang Prov Sumsel _x000a_ BB No. 94 _x000a_ 1 (satu) lembar dokumen Asli Print out warna TPS 2 Desa Sawah Kec. Muara Pinang Kab. Empat Lawang Prov Sumsel _x000a_ BB No. 95 _x000a_ 1 (satu) lembar dokumen Asli Print out warna TPS 3 Desa Sawah Kec. Muara Pinang Kab. Empat Lawang Prov Sumsel _x000a_ BB No. 96 _x000a_ 1 (satu) lembar dokumen Asli Print out warna TPS 4 Desa Sawah Kec. Muara Pinang Kab. Empat Lawang Prov Sumsel _x000a_ BB No. 97 _x000a_ 1 (satu) lembar dokumen Asli Print out warna TPS 5 Desa Sawah Kec. Muara Pinang Kab. Empat Lawang Prov Sumsel _x000a_ BB No. 98 _x000a_ 1 (satu) lembar dokumen Asli Print out warna TPS 6 Desa Sawah Kec. Muara Pinang Kab. Empat Lawang Prov Sumsel _x000a_ BB No. 99 _x000a_ 1 (satu) lembar dokumen Asli Print out warna TPS 7 Desa Sawah Kec. Muara Pinang Kab. Empat Lawang Prov Sumsel _x000a_ BB No. 100 _x000a_ 1 (satu) lembar dokumen Asli Print out warna TPS 1 Desa Sapa Panjang Kec. Muara Pinang Kab. Empat Lawang Prov Sumsel _x000a_ BB No. 101 _x000a_ 1 (satu) lembar dokumen Asli Print out warna TPS 2 Desa Sapa Panjang Kec. Muara Pinang Kab. Empat Lawang Prov Sumsel _x000a_ BB No. 102 _x000a_ 1 (satu) lembar dokumen Asli Print out warna TPS 1 Desa Muara Pinang Lama Kec. Muara Pinang Kab. Empat Lawang Prov Sumsel _x000a_ BB No. 103 _x000a_ 1 (satu) lembar dokumen Asli Print out warna TPS 2 Desa Muara Pinang Lama Kec. Muara Pinang Kab. Empat Lawang Prov Sumsel _x000a_ BB No. 104 _x000a_ 1 (satu) lembar asli Atribut Kalender tulisan Pabrik Atribut Pilkada/Partai/Caleg/Kampanye Presiden/Gubernur/Walikota/Bupati _x000a_ BB No. 105 _x000a_ 1 (satu) lembar asli hasil print out tulisan “Bagaimana Sdr. Kenal dengan Bapak Budi Antony Aljufri?...dst _x000a_ BB No. 106 _x000a_ 1 (satu) buah Buku catatan warna Coklat yang didalamnya terdapat kartu nama IWAN SUTARYADI. _x000a_ BB No. 107 _x000a_ Sobekan kertas terkait Berita Acara Penitipan uang. _x000a_ BB No. 108 _x000a_ 1 (satu) lembar Berita Acara Penitipan Uang atas nama Muhtar Ependy dengan nilai Rp. 15.000.000.000,-. _x000a_ BB No. 109 _x000a_ 1 (satu) lembar Berita Acara Penitipan Uang atas nama Muhtar Ependy dengan nilai Rp. 10.000.000.000,- dan USD 500.000,-. _x000a_ BB No. 110 _x000a_ 1 (satu) lembar Berita Acara Pengambilan Uang Titipan atas nama Muhtar Ependy dengan nilai Rp. 7.500.000.000,-. _x000a_ BB No. 111 _x000a_ 1 (satu) lembar Berita Acara Pengambilan Uang Titipan atas nama Muhtar Ependy dengan nilai Rp. 5.000.000.000,- dan USD 500.000,-. _x000a_ BB No. 112 _x000a_ 1 (Satu) lembar asli print out Laporan Check Kendaraan Kawasan Gedung Wisma Eka Jiwa dengan nomor Plat 2626 DF tanggal 17 Juli 2013. _x000a_ BB No. 113 _x000a_ 4 (empat) Lembar Fotocopy Berita Acara Pemilihan Umum Bupati dan Wakil bupati Empat Lawang di tingkat Kabupaten oleh KPU Kab. Empat Lawang tanggal 12 Juni 2013 _x000a_ BB No. 114 _x000a_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_x000a_ BB No. 115 _x000a_ 4 (empat) Lembar Fotocopy Keputusan KPU Kabupaten empat lawang No. 34/KPTS/KPU.Kab-006.964730/VIII/2013 tanggal 1 Agustus 2013 tentang penetapan rekepitulasi hasil perhitungan perolehan suara pemilihan Bupati dan Wakil Bupati empat lawang tahun 2013 _x000a_ BB No. 116 _x000a_ 4 (empat) Lembar Fotocopy Keputusan KPU Kabupaten empat lawang No. 35/KPTS/KPU.Kab-006.964730/VIII/2013 tanggal 1 Agustus 2013  tentang penetapan calon Bupati dan Wakil Bupati empat lawang terpilih masa bakti 2013 -2018 _x000a_ BB No. 117 _x000a_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_x000a_   _x000a_ BB No. 33 s/d. 117Terlampir dalam berkas perkara M AKIL MOCHTAR. _x000a_ BB No. 118 _x000a_ 1 (satu) buah handphone Nokia 206 Versi 03.58 tipe RM-872 nomor IMEI1 : 356324055244465, IMEI2 : 356324055244473 dengan nomor handphone 081212092952. _x000a_   _x000a_ BB No. 118 telah dinyatakan dirampas untuk negara dalam Putusan M AKIL MOCHTAR. _x000a_ BB No. 119 _x000a_ 1 (satu) lembar asli tindasan Nota Nomor 12747 PT. Promic International kepada Tn. BUDI, alamat Empat Lawang, tanggal 01 Agustus 2013, yang ditandatangani oleh MUHTAR. _x000a_ BB No.120 _x000a_ 1 (satu) lembar asli tindasan Nota Nomor 12750 PT. Promic International kepada Tn. BUDI, alamat Empat Lawang, tanggal 02 Agustus 2013, yang ditandatangani oleh MUHTAR. _x000a_   _x000a_ BB No. 119 s/d. 120 Terlampir dalam berkas perkara M AKIL MOCHTAR. _x000a_ BB No. 121 _x000a_ 1 (satu) bundel Fotocopy dokumen sesuai aslinya berupa Berita Acara Sidang ke-6 Nomor : 10/Pid.Sus/TPK/2014/PN.JKT.PST, disidangkan pada hari Senin, tanggal 24 Maret 2014, jam. 17.36 WIB., atas nama terdakwa M. AKIL MOCHTAR.  _x000a_ BB No. 122 _x000a_ 1 (satu) bundel Fotocopy dokumen sesuai aslinya berupa Berita Acara Sidang ke-7 Nomor : 10/Pid.Sus/TPK/2014/PN.JKT.PST, disidangkan pada hari Kamis, tanggal 27 Maret 2014, jam. 20.12 WIB., atas nama terdakwa M. AKIL MOCHTAR.  _x000a_ BB No. 123 _x000a_ 1 (satu) bundel Fotocopy dokumen sesuai aslinya berupa Berita Acara Sidang ke-9 Nomor : 10/Pid.Sus/TPK/2014/PN.JKT.PST, disidangkan pada hari Jum’at, tanggal 04 April 2014, jam. 16.20 WIB., atas nama terdakwa M. AKIL MOCHTAR.  _x000a_   _x000a_ BB No. 121 s/d. 123 telah dinyatakan dikembalikan kepada ERWIN SETIAWANdalam putusan perkara atas MUHTAR EPPENDI. _x000a_ BB No. 124 _x000a_ 3 (tiga) keping CD-R dengan serial number sebagai berikut: _x000a_ SN : MAPA25P110075917 6; _x000a_SN : MAPA25P110123004 6; _x000a_SN : MAPA25P110203279 3. _x000a_ yang di dalamnya berisi rekaman pemeriksaan saksi-saksi untuk terdakwa atas nama M. AKIL MOCHTAR di sidang Pengadilan TIPIKOR Jakarta pada tanggal 4 April 2014. Adapun saksi-saksi dimaksud adalah sebagai berikut : _x000a_ NUGROHO; _x000a_DIKI MULYA; _x000a_SRI DEWI QORYANI; _x000a_MICO FANJI TIRTAYASA; _x000a_IMRON CAHYADI; _x000a_DARYONO; _x000a_H. BUDI ANTONI AL JUFRI; _x000a_SUZANNA; _x000a_MOCHTAR EFFENDI. _x000a_   _x000a_ BB No. 124 telah dinyatakan dikembalikan kepada INSAN FAHMIdalam putusan perkara atas MUHTAR EPENDY. _x000a_ BB No. 125 _x000a_ 3 (tiga) lembar Rekening Koran dengan nomor rekening 0525889998 periode 10 Mei 2013 s.d 22 Nopember 2013. _x000a_   _x000a_ BB No. 125 Terlampir dalam berkas perkara M AKIL MOCHTAR. _x000a_ BB No. 126 _x000a_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_x000a_ BB No.127 _x000a_ 1(satu) Handphone Merk Nokia warna merah, Type: RM-346, IMEI: 359357038478781yang didalamnya terdapat media penyimpan berupa memory card kapasitas 2GB, dengan kode no:MMAGR02GUECA-MB I F0440000 015 dan Sim Card dengan operator Telkomsel, ICCID: 6210 0011 6211 2915 01. _x000a_ BB No. 128 _x000a_ 1(satu) Handphone Merk Samsung warna hitam, Model:GT-S5830, IMEI: 357496046919709 yang didalamnya terdapat media penyimpan berupa memory card kapasitas 2GB dengan kode no: 1117CR3344F dan Sim Card dengan operator XL, ICCID: 896211680019465959-2. _x000a_   _x000a_ BB No. 126 s/d BB  No. 128 telah dinyatakan dirampas untuk negara dalam putusan perkara atas namaM AKIL MOCHTAR. _x000a_ BB No. 129 _x000a_ 1(satu) Handphone CDMA Merk Samsung warna hitam, Model: SCH-B299, kode no: A00000443B324F yang didalamnya terdapat Sim Card Esia, ICCID: 8906 2990 1055 7190 021 tanpa memory card. _x000a_   _x000a_ BB No. 129Dikembalikan kepada MUHTAR EPPENDY. _x000a_ BB No. 130 _x000a_ 1(satu) Flash Disk Merk Kingston DataTraveler G3 warna putih kuning, kapasitas 8GB dengan S/N USB: 001CC05FE92BABC1391F130C. _x000a_   _x000a_ BB No. 130 telah dinyatakan dirampas untuk negara dalam putusan perkara atas namaM AKIL MOCHTAR. _x000a_ BB No. 131 _x000a_ 1 (satu) buah Sim Card Telkomsel Nomor ICCD 0012000000690983. _x000a_ BB No. 132 _x000a_ 1 (satu) buah Sim Card Indosat Nomor ICCD 626130000631475987. _x000a_ BB No. 133 _x000a_ 1 (satu) buah Sim Card 128KUSIM Nomor ICCD 8986011285101562296J. _x000a_ BB No. 134 _x000a_ 1 (satu) buah Sim Card Telkomsel Nomor ICCD 1263-6090:2H03. _x000a_ BB No. 135 _x000a_ 1 (satu) buah Sim Card Telkomsel Nomor ICCD 6210028925450000. _x000a_ BB No. 136 _x000a_ 1 (satu) buah Sim Card Vodafone Nomor ICCD 8920022051211044944. _x000a_ BB No. 137 _x000a_ 1 (satu) buah handphone merk iPhone model MD663ZA/A, nomor seri: C39JFVW7F39D, IMEI: 01 334800 995437 9, ICCID: 8962 1010 1013 0624 5623. No HP: 08111014500. _x000a_ BB No. 138 _x000a_ 1 (satu) buah handphone merk blackberry porsche design P'9981, PIN: 2AA3507C IMEI: 359850.04.122344.2, ICCID: 8962 1004 2225 3345 456. No HP: 081222334545. _x000a_ BB No. 139 _x000a_ 1 (satu) buah handphone merk Blackberry 9320, PIN: 2B505931, IMEI: 356002.05.603090.7, ICCID: 8962 1005 1642 4545 454. No HP: 085216454545. _x000a_ BB No. 140 _x000a_ 1 (satu) buah Nokia model 101 Type: RM-769, IMEI: 356315/05/830188/0, IMEI: 356315/05/830189/8, SIM Card provider Telkomsel AS, ICCID: 6210 0316 4208 7796 02, nomor HP: 08521608796. _x000a_ BB No. 141 _x000a_ 1 (satu) buah Nokia E71 warna hitam no HP: 081368880000, Type: RM-346, IMEI: 356059036333975, Sim Card provider: Telkomsel HALO, ICCID: 6210 0000 0532 3244. _x000a_ BB No. 142 _x000a_ 1 (satu) buah blackberry 9780 warna hitam no HP: 082179637611, PIN: 2757134E, IMEI: 357174.04.964625.2, ICCID: 8962 1004 7962 6376 113. _x000a_ BB No. 143 _x000a_ 1 (satu) buah HP merk SAMSUNG model: GT-E1205T, S/N: R21D63ZND9R, ICCID: 6210 0079 2559 1818, NO HP: 081279591818. _x000a_ BB No. 144 _x000a_ 1 (satu) buah Compact Disc  (CD) merk CMS Kapasitas 700 MB, yang berisi file 6 (enam) buah File yang bernama sebagaimana berikut :  _x000a_ Rek Miko – Mulyono _x000a_Rek Miko – Dewi1 _x000a_Rek Miko – Dewi2 _x000a_Rek Miko – Lakis1 _x000a_Rek Miko – Lakis1 _x000a_Rek Miko – Rino _x000a_ BB No. 145 _x000a_ 1 (satu) buah Hard Disk Merk Seagate, S/N: Z3TKVNMJ, P/N: 1BD142-303, Kapasitas 500 GB. _x000a_ BB No. 146 _x000a_ 1 (satu) buah harddisk ukuran 3,5 inch jenis SATA merk Seagate model ST500DM002 SN Z3TLF02X kapasitas 500 GB _x000a_ BB No. 147 _x000a_ 1 (satu) buah harddisk ukuran 3,5 inch jenis SATA merk Seagate model ST3500413AS SN Z2A4CDNL  kapasitas 500 GB _x000a_ BB No. 148 _x000a_ 1 (satu) buah Handphone merk Apple type Iphone 5, model MD300ZA SN F2MJQK37DTWH, IMEI 013410002567937 Warna Putih, yang didalamnya terdapat Sim Card XL No. ICCID 8962119100887701976 besarta Chasing warna Hitam _x000a_ BB No. 149 _x000a_ 1 (satu) buah Eksternal Hardisk, Merk: Toshiba, Warna: Hitam, Kapasitas: 1 GB, P/N: HDTP110AK3AA, S/N: 5336FRWHSSX3. _x000a_   _x000a_ BB No. 131 s/d. 149telah dinyatakan dirampas untuk negara dalam putusan perkara atas nama M AKIL MOCHTAR. _x000a_ BB No. 150 _x000a_ 7 (tujuh) lembar print out legalisir Rekening Koran an. CV. RATU SAMAGAT nomor rekening 3812081001 periode 07 April 2012 s.d 29 Oktober 2013. _x000a_ BB No. 151 _x000a_ 1 (satu) bundel fotokopi legalisir Rekening Koran a.n. CV. RATU SAMAGAT nomor rekening 1460089888999 periode 16 Agustus 2010 s/d 01 Oktober 2013. _x000a_ BB No. 152 _x000a_ 1 (satu) bundel fotokopi legalisir Aplikasi Pembukaan Rekening Produk Dana Non Perorangan atas nama CV. RATU SAMAGAT dengan nomor rekening 1460089888999 tanggal 16 Agustus 2010. _x000a_ BB No. 153 _x000a_ 1 (satu) bundel Fotokopi legalisir Faktur Beli Primatama Money Changer Nomor PRM180713.B0044 tanggal 18 Juli 2013 sebesar Rp3.033.000.000,- atas nama DARYONO beserta lampirannya berupa Identitas DARYONO dan Dokumen Pelaporan ke PPATK. _x000a_ BB No. 154 _x000a_ 1 (satu) bundel Fotokopi legalisir Faktur Beli Primatama Money Changer Nomor PRM190713.B0057 tanggal 19 Juli 2013 sebesar Rp2.575.000.000,- atas nama DARYONO beserta lampirannya berupa Identitas DARYONO dan Dokumen Pelaporan ke PPATK. _x000a_   _x000a_ BB No. 150 s/d. 154Te"/>
    <s v="Senin, 07 Mar. 2016"/>
    <s v="Kamis, 14 Jan. 2016"/>
    <s v="SUPRIYONO, SH. MH."/>
    <s v="MOH. MUCHLIS, SH. MH."/>
    <s v="SAIFUL ARIF"/>
    <s v="SOFIALDI"/>
    <s v="ALEXANDER MARWATA, AK. SH. CFE."/>
    <s v="KARIR"/>
    <s v="KARIR"/>
    <s v="KARIR"/>
    <s v="ADHOC"/>
    <s v="ADHOC"/>
    <x v="1"/>
    <n v="3"/>
    <x v="0"/>
    <n v="0.4"/>
    <n v="0"/>
    <s v="PULUNG RINANDORO, SH."/>
    <m/>
    <m/>
    <m/>
    <m/>
    <m/>
    <m/>
    <m/>
    <m/>
    <m/>
    <m/>
    <m/>
    <n v="1"/>
    <s v="ENDANG_PURWANINGSIH, SH."/>
    <s v="SURYONO, SH."/>
    <m/>
    <n v="2"/>
    <x v="0"/>
  </r>
  <r>
    <s v="109/Pid.Sus-TPK/2016/PN Pn.Jkt.Pst"/>
    <n v="6"/>
    <n v="500000000"/>
    <n v="0.25"/>
    <n v="0"/>
    <n v="0"/>
    <s v="Fahmi Zulfikar Hasibuan, SH"/>
    <d v="2016-10-25T00:00:00"/>
    <x v="6"/>
    <s v="Minutasi"/>
    <n v="147"/>
    <s v="PRIMAIR : _x000a_ Pasal 2 ayat (1) UU No.31/1999 jo UU No.20/2001 jo Pasal 55 ayat (1) ke-1 KUHP. _x000a_   _x000a_ SUBSIDAIR : _x000a_ Pasal 3 UU No.31/1999 jo UU No.20/2001 jo Pasal 55 ayat (1) ke-1 KUHP."/>
    <n v="1"/>
    <s v="MENGADIL I : _x000a_ _x000a_ Menyatakan Terdakwa  Fahmi Zulfikar Hasibuan , SH  tersebut diatas, terbukti secara sah dan meyakinkan bersalah melakukan tindak pidana korupsi secara bersama sama. _x000a_ Menjatuhkan pidana kepada Terdakwa oleh karena itu dengan pidana penjara selama   6 (enam) tahun , dan denda sejumlah  Rp.500.000.000,- (lima ratus juta rupiah)  dengan ketentuan apabila denda tersebut tidak dibayar diganti dengan pidana kurungan selama  3 (tiga) bulan ; _x000a_ Menetapkan masa penangkapan dan penahanan yang telah dijalani Terdakwa  dikurangkan seluruhnya daripidana yang dijatuhkan; _x000a_ Menetapkan Terdakwa tetap ditahan. _x000a_ Menetapkan barang bukti berupa : TERLAMPIR DALAM BERKAS _x000a_ _x000a_ dikembalikan kepada Penuntut umum untuk digunakan dalam perkara lainyaitu  HARRY LO . _x000a_ 6..Membebankan kepada Terdakwa membayar biayaPerkara sejumlah Rp.10.000,-.  (sepuluh ribu rupiah);"/>
    <s v="Kamis, 27 Apr. 2017"/>
    <s v="Selasa, 21 Mar. 2017"/>
    <s v="BASLIN SINAGA"/>
    <s v="MAS'UD"/>
    <s v="HARIONO"/>
    <s v="Anwar,SH."/>
    <s v="SIGIT HERMAN BINAJI"/>
    <s v="KARIR"/>
    <s v="KARIR"/>
    <s v="KARIR"/>
    <s v="ADHOC"/>
    <s v="ADHOC"/>
    <x v="1"/>
    <n v="3"/>
    <x v="0"/>
    <n v="0.4"/>
    <n v="0"/>
    <s v="TASJRIFIN M.A HALIM"/>
    <m/>
    <m/>
    <m/>
    <m/>
    <m/>
    <m/>
    <m/>
    <m/>
    <m/>
    <m/>
    <m/>
    <n v="1"/>
    <s v="SRI TASLIHIYAH, SH."/>
    <m/>
    <m/>
    <n v="1"/>
    <x v="0"/>
  </r>
  <r>
    <s v="109/Pid.Sus-TPK/2017/PN Jkt.Pst"/>
    <n v="1"/>
    <n v="50000000"/>
    <n v="8.3333333333333301E-2"/>
    <n v="0"/>
    <n v="0"/>
    <s v="RENDY LEON TUA SIAHAAN"/>
    <d v="2017-08-29T00:00:00"/>
    <x v="7"/>
    <m/>
    <n v="141"/>
    <s v="PRIMAIR : _x000a_ Pasal 2 ayat (1) UU No.31/1999 jo UU No.20/2001 jo Pasal 55 ayat (1) ke-1 KUHP. _x000a_   _x000a_ SUBSIDAIR : _x000a_ Pasal 3 UU No.31/1999 jo UU No.20/2001 jo Pasal 55 ayat (1) ke-1 KUHP."/>
    <n v="1"/>
    <s v="M E N G A D I L I  : _x000a_ _x000a_ Menyatakan, Terdakwa I Rendy Leon Tua Siahaan dan Terdakwa II Rudi Siahaan tidak terbukti secara sah dan meyakinkan bersalah melakukan Tindak Pidana Korupsi sebagaimana yang didakwakan  dalam Dakwaan Primair ; _x000a_ Membebaskan, Terdakwa I dan Terdakwa II oleh karena itu dari Dakwaan Primair tersebut ; _x000a_ Menyatakan, Terdakwa I Rendy Leon Tua Siahaan dan Terdakwa II Rudi Siahaan telah terbukti secara sah dan meyakinkan bersalah melakukan Tindak Pidana Korupsi secara bersama-sama sebagaimana dalam dakwaan Subsidair. _x000a_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_x000a_ Menetapkan, masa penahanan yang telah dijalankan oleh para Terdakwa dikurangkan seluruhnya dari pidana yang dijatuhkan ; _x000a_ Menetapkan, Terdakwa I dan Terdakwa II tetap ditahan; _x000a_ Menetapkan, Barang Bukti No. 1 s/d No. 47 serta No. 49 s/d No. 58, yang antara lain sebagai berikut : _x000a_ _x000a_ _x000a_ 2 (dua) lembar Fotocopy sesuai asli dokumen pelaksaaan perubahan anggaran satuan kerja perangkat daerah Provinsi DKI Jakarta tahun anggaran 2013; _x000a_ 1 (satu) lembar asli kwitansi Rebdila Borusia dengan jumlah tagihan senilai Rp. 2.896.520.000.- (dua milyar delapan ratus Sembilan puluh enam juta lima ratus dua puluh ribu rupiah) tanggal  2 Desember 2013; _x000a_ 3 (tiga) lembar asli faktur barang Rebdilla Borusia, nomor : 01/FB/RB/XI/JB/2013, tanggal 2-12-2013; _x000a_ 3 (tiga) lembar asli surat jalan Rebdilla Borusia  nomor : 01/FB/RB/XI/JB/2013, tanggal 2-12-2013; _x000a_ 1 (satu) lembar asli faktur pajak standar an. Pengusaha kena pajak PT. Rebdilla Borusia dengan nilai Rp. 263.320.000.- (dua ratus enam puluh tiga juta tiga ratus dua puluh ribu rupiah) tanggal 2-12-2013; _x000a_ 2 (dua) lembar asli berita acara hasil pemeriksaan barang nomor 87-I/DPA/PB/2013, tanggal 17 Desember 2013 beserta 6 (enam) lembar asli lampiran; _x000a_ 1 (satu) lembar asli berita acara penerimaan barang dari rekanan ke pengurus barang nomor : 87/DPPA/PRB/2013, tanggal 18-12-q013; _x000a_ 4 (empat) lembar asli berita acara serah terima barang dari rekanan ke PPK (Pejabat Pembuat Komitmen) nomor : 87-I/BASTB/2013, tanggal 18-12-2013; _x000a_ 5 (lima) lembar asli SPD (surat penyediaan dana) yang dikeluarkan oleh BPKD (Badan pengelola keuangan daerah) provinsi DKI Jakarta nomor : 0009711/2013/tanggal 12-11-2013; _x000a_ 1 (satu) lembar bundle SPP (surat permintaan pembayaran) nomor : 157/SPP-LS/2013, tanggal 14 Desember 2013; _x000a_  1 (satu) lembar  Fotocopy SPM (surat perintah membayar) nomor 30001532013, tanggal 14-12-2013; _x000a_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_x000a_ 1 (satu) lembar asli surat T. Setiawan Sedjati perihal pengiriman 1 (satu) unit mesin multi fungsi full colour merk gestetner type MPC 2030 DM  No. Serie V2137040111, tanggal 23 Desember 2013; _x000a_  3 (tiga) lembar asli surat jalan PT. Rebdila Borusia No.25/SJ/DP/XII/JB/2013, tanpa tanggal bulan dan tahun 2013; _x000a_  1 (satu) lembar asli kartu garansi PT. Setiawan Sedjati type Mersin MPC 2030 DM, nomor seri V2137040111; _x000a_ 1 (satu) lembar Fotocopy legalisir sesuai asli surat PT. Setiawan Sedjati perihal pengiriman 1 (satu) unit mesin multi fungsi full colour  merk Gestetner type MPC 2030 DM, nomor seri V2137040111, tanggal                        23 Desember 2013; _x000a_ 3 (tiga) lembar Fotocopy  legalisir sesuai asli surat jalan PT. Rebdila Borusia No. 07/SJ/DP/XII/JB/2013, tanpa tanggal bulan dan tahun 2013; _x000a_  1 (satu) lembar Fotocopy  legalisir seusai asli kartu garansi PT. Setiawan Sedjati type mesin MPC 2030 DM nomor seri V2136940033; _x000a_  1 (satu) lembar asli surat permohonan SMPN 45 nomor 515/073.1, tanggal 14 Januari 2013; _x000a_  1 (satu) lembar asli surat PT. Setiawan Sedjati perihal pengiriman 1 (satu) unit mesin multi fungsi full colour merk gestetner type MPC 2030 DM No. serie V2137040159, tanggal 23 Desember 2013; _x000a_  3 (tiga) lembar asli surat jalan PT. rebdila Borusia No. 09/SJ/DP/XII/JB/2013, tanpa tanggal bulan dan tahun 2013; _x000a_  1 (satu) lembar asli kartu garansi PT. Setiawan Sedjati type mesin MPC 2030 DM nomor seri V2137040159; _x000a_  1 (satu) lembar asli surat PT. Setiawan Sedjati perihal pengiriman 1 (satu) unit mesin multi fungsi full colour merk Ggestetner type MPC 2030 DM No. serie V213704094, tanggal 23 Desember 2013; _x000a_  3 (tiga) lembar  asli surat jalan PT. Rebdila Borusia No. 10/SJ/DP/XII/JB/2013,  tanpa tanggal bulan dan tahun  2013; _x000a_  1 (satu) lembar asli kartu garansi PT. Setiawan Sedjati type mesin MPC 2030 DM nomor seri V21370400094; _x000a_  1 (satu) lembar  asli surat PT. Setiawan Sedjati perihal pengiriman                1 (satu) unit mesin multi fungsi  full colour merk gestetner type MPC 2030 DM serie V2136940239, tanggal 17 desember 2013; _x000a_  3 (tiga)  lembar asli surat jalan PT. Rebdila Borusia No. 03/SJ/DP/XI/JB/2013, tanpa tanggal bulan dan tahun 2013; _x000a_  1 (satu)  lembar asli karti garansi PT. Seiawan Sedjati type mesin MPC 2030 DM nomor seri V2136940239; _x000a_  1 (satu) lembar asli surat PT. Setiawan Sedjati perihal pengiriman                           1 (satu) unit mesin multi fungsi full colour merk MPC 2030 DM serie V2136940290, tanggal 20 desember 2013; _x000a_  1 (satu) lembar  asli surat PT. Setiawan Sedjati perihal pengiriman                     1 (satu) unit mesin multi fungsi full colour merk  gestetner type MPC 2030 DM No. serie V2136940290 tanggal 20 Desember 2013; _x000a_  1 (satu) lembar asli kartu garansi PT. Setiawan Sedjati type mesin MPC 2030  DM nomor seri V2136940290; _x000a_   1 (satu) lembar Fotocopy dilegalisiri table training penggunaan perangkat mesin MP C2030 DM tanggal 8 januari 2014; _x000a_  1 (satu) lembar Fotocopy legalisir table training document management tanggal 21 Oktober 2014; _x000a_  1 (satu) lembar Fotocopy legalisir berita acarainstalasi perangkat PT.  Setiawan Sedjati tanggal 8 Januari 2014; _x000a_  1 (satu) lembar asli surat PT. Seitiawan Sedjati perihal pengiriman 1 (satu) unit mesin multi fungsi full colour merk gestetner type  MPC 2030 DM No. serie V2136940036 tanggal 20 desember 2013; _x000a_  3 (tiga) lembar asli surat jalan PT. Rebdila Borusia No. 13/SJ/DP/XII/JB/2013, tanpa tanggal bulan dan tahun 2013; _x000a_  1 (satu) lembar asli kartu garansi PT. Setiawan Sedjati type mesin MPC 2030 DM  nomor seri V2136940036; _x000a_  1 (satu) lembar Fotocopy legalisir surat PT. Setiawan Sedjati perihal pengiriman 1 (satu) unit mesin multi fungsi full colour merk gestetner type  MPC 2030 DM No. serie V2136940038 tanggal 23 Desember 2013; _x000a_  3 (tiga) Fotocopy legalisir surat jalan PT. Rebdila Borusia No. 23/SJ/DP/XII/JB/2013, tanggal 23-12-2013; _x000a_  1 (satu) lembar Fotocopy kartu garansi PT. Setiawan Sedjati type mesin MPC 2030 DM nomor seri V2136940038; _x000a_  1 (satu) lembar asli surat PT. Setiawan Sedjati perihal pengiriman 1 (satu) unit mesin multi fungsi full colour merk gestetner type  MPC 2030 DM No. serie V2137040111 tanggal 23 Desember 2013; _x000a_  3 (tiga) lembar asli surat jalan PT. Rebdila Borusia No.23/SJ/DPXII/JB/2013, tanpa tanggal bulan dan tahun 2013; _x000a_  1 (satu) lembar asli kartu garansi PT. Setiawan Sedjati type mesin  MPC 2030 DM nomor seri V2137040111; _x000a_  8 (delapan) lembar Fotocopy Keputusan Gubernur Provinsi Daerah khusus Ibukota Jakarta nomor 2082/2012; _x000a_  9 (Sembilan) lembar asli kerangka acuan kerja (KAK) nama pekerjaan pengadaan mesin multi fungsi full colour untuk sekolah suku dinas pendidikan dasar kota administrasi Jakarta Barat tahun anggaran 2013; _x000a_  4 (empat) lembar Fotocopy surat Keputusan kepala Suku Dinas Pendidikan dasar Kota Administrasi Jakarta Barat tanggal 7 Maret 2013; _x000a_  1 (satu) bundle surat perjanjian/kontrak nomor : 2744-3/74.3, tanggal               2 Desember 2013;_x000a_  _x000a_ 1 (satu) lembar asli surat PT. Setiawan Sedjati, perihal pengiriman                   1 (satu) unit mesin multi fungsi full colour merk gestetner type  MPC 2030 DM No. serie V2137040120, tanggal 20 Desember 2013; _x000a_ 3 (tiga) lembar asli surat jalan PT. Rebdila Borusia nomor 19/SJ/DP/XII/JB/2013, tanggal 19 Desember 2013; _x000a_ _x000a_ _x000a_ _x000a_ _x000a_  1 (satu)  lembar asli kartu garansi PT. setiawan Sedjati type mesin MPC 2030 DM No. serie V2137040120; _x000a_  1 (satu) buah  CD DOC MSG; _x000a_  1 (satu) buah CD E-Doc Gsm Lite; _x000a_  1 (satu) buah buku petunjuk pengoperasian mesin multi fungsi MP C2030; _x000a_  3 (tiga) buah CD manual for administrastors MP C20030/MP C2530; _x000a_  1 (satu)  lembar Fotocopy invoice PT. Modern Data Solusi, nomor 13JKT0002735; _x000a_   1 (satu)  lembar Fotocopy invoice PT. Moderen Data Solusi, nomor 13JKT0011308; _x000a_  1 (satu) lembar Fotocopy surat  pernyataan PT. Setiawan Sedjati tanggal 08 September 2015; _x000a_ _x000a_ dikembalikan kepada Sudin Dikdas Kota Administrasi Jakarta Barat  dan Barang Bukti Nomor 48 berupa 1 (satu) unit mesin fotocopy Merk Gestetner MPC2030DM, dikembalikan kepada SMP Negeri 88 Jakarta Barat; _x000a_ _x000a_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_x000a_  _x000a_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_x000a_ Membebankan kepada Terdakwa I dan Terdakwa II masing-masing untuk membayar biaya perkara sebesar Rp. 7.500 (tujuh ribu lima ratus rupiah); _x000a_ _x000a_ _x000a_"/>
    <s v="Senin, 19 Feb. 2018"/>
    <s v="Rabu, 17 Jan. 2018"/>
    <s v="DIAH SITI BASARIAH"/>
    <s v="HASTOPO"/>
    <s v="SOFIALDI"/>
    <m/>
    <m/>
    <s v="KARIR"/>
    <s v="KARIR"/>
    <s v="ADHOC"/>
    <s v=""/>
    <s v=""/>
    <x v="0"/>
    <n v="2"/>
    <x v="1"/>
    <n v="0.33333333333333331"/>
    <n v="0"/>
    <s v="TOLHAS B.H"/>
    <m/>
    <m/>
    <m/>
    <m/>
    <m/>
    <m/>
    <m/>
    <m/>
    <m/>
    <m/>
    <m/>
    <n v="1"/>
    <s v="EKO BUDIARNO"/>
    <m/>
    <m/>
    <n v="1"/>
    <x v="0"/>
  </r>
  <r>
    <s v="109/Pid.Sus-TPK/2017/PN Jkt.Pst"/>
    <n v="1"/>
    <n v="50000000"/>
    <n v="8.3333333333333301E-2"/>
    <n v="0"/>
    <n v="0"/>
    <s v="RUDI SIAHAAN"/>
    <d v="2017-08-29T00:00:00"/>
    <x v="7"/>
    <m/>
    <n v="141"/>
    <s v="PRIMAIR : _x000a_ Pasal 2 ayat (1) UU No.31/1999 jo UU No.20/2001 jo Pasal 55 ayat (1) ke-1 KUHP. _x000a_   _x000a_ SUBSIDAIR : _x000a_ Pasal 3 UU No.31/1999 jo UU No.20/2001 jo Pasal 55 ayat (1) ke-1 KUHP."/>
    <n v="1"/>
    <s v="M E N G A D I L I  : _x000a_ _x000a_ Menyatakan, Terdakwa I Rendy Leon Tua Siahaan dan Terdakwa II Rudi Siahaan tidak terbukti secara sah dan meyakinkan bersalah melakukan Tindak Pidana Korupsi sebagaimana yang didakwakan  dalam Dakwaan Primair ; _x000a_ Membebaskan, Terdakwa I dan Terdakwa II oleh karena itu dari Dakwaan Primair tersebut ; _x000a_ Menyatakan, Terdakwa I Rendy Leon Tua Siahaan dan Terdakwa II Rudi Siahaan telah terbukti secara sah dan meyakinkan bersalah melakukan Tindak Pidana Korupsi secara bersama-sama sebagaimana dalam dakwaan Subsidair. _x000a_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_x000a_ Menetapkan, masa penahanan yang telah dijalankan oleh para Terdakwa dikurangkan seluruhnya dari pidana yang dijatuhkan ; _x000a_ Menetapkan, Terdakwa I dan Terdakwa II tetap ditahan; _x000a_ Menetapkan, Barang Bukti No. 1 s/d No. 47 serta No. 49 s/d No. 58, yang antara lain sebagai berikut : _x000a_ _x000a_ _x000a_ 2 (dua) lembar Fotocopy sesuai asli dokumen pelaksaaan perubahan anggaran satuan kerja perangkat daerah Provinsi DKI Jakarta tahun anggaran 2013; _x000a_ 1 (satu) lembar asli kwitansi Rebdila Borusia dengan jumlah tagihan senilai Rp. 2.896.520.000.- (dua milyar delapan ratus Sembilan puluh enam juta lima ratus dua puluh ribu rupiah) tanggal  2 Desember 2013; _x000a_ 3 (tiga) lembar asli faktur barang Rebdilla Borusia, nomor : 01/FB/RB/XI/JB/2013, tanggal 2-12-2013; _x000a_ 3 (tiga) lembar asli surat jalan Rebdilla Borusia  nomor : 01/FB/RB/XI/JB/2013, tanggal 2-12-2013; _x000a_ 1 (satu) lembar asli faktur pajak standar an. Pengusaha kena pajak PT. Rebdilla Borusia dengan nilai Rp. 263.320.000.- (dua ratus enam puluh tiga juta tiga ratus dua puluh ribu rupiah) tanggal 2-12-2013; _x000a_ 2 (dua) lembar asli berita acara hasil pemeriksaan barang nomor 87-I/DPA/PB/2013, tanggal 17 Desember 2013 beserta 6 (enam) lembar asli lampiran; _x000a_ 1 (satu) lembar asli berita acara penerimaan barang dari rekanan ke pengurus barang nomor : 87/DPPA/PRB/2013, tanggal 18-12-q013; _x000a_ 4 (empat) lembar asli berita acara serah terima barang dari rekanan ke PPK (Pejabat Pembuat Komitmen) nomor : 87-I/BASTB/2013, tanggal 18-12-2013; _x000a_ 5 (lima) lembar asli SPD (surat penyediaan dana) yang dikeluarkan oleh BPKD (Badan pengelola keuangan daerah) provinsi DKI Jakarta nomor : 0009711/2013/tanggal 12-11-2013; _x000a_ 1 (satu) lembar bundle SPP (surat permintaan pembayaran) nomor : 157/SPP-LS/2013, tanggal 14 Desember 2013; _x000a_  1 (satu) lembar  Fotocopy SPM (surat perintah membayar) nomor 30001532013, tanggal 14-12-2013; _x000a_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_x000a_ 1 (satu) lembar asli surat T. Setiawan Sedjati perihal pengiriman 1 (satu) unit mesin multi fungsi full colour merk gestetner type MPC 2030 DM  No. Serie V2137040111, tanggal 23 Desember 2013; _x000a_  3 (tiga) lembar asli surat jalan PT. Rebdila Borusia No.25/SJ/DP/XII/JB/2013, tanpa tanggal bulan dan tahun 2013; _x000a_  1 (satu) lembar asli kartu garansi PT. Setiawan Sedjati type Mersin MPC 2030 DM, nomor seri V2137040111; _x000a_ 1 (satu) lembar Fotocopy legalisir sesuai asli surat PT. Setiawan Sedjati perihal pengiriman 1 (satu) unit mesin multi fungsi full colour  merk Gestetner type MPC 2030 DM, nomor seri V2137040111, tanggal                        23 Desember 2013; _x000a_ 3 (tiga) lembar Fotocopy  legalisir sesuai asli surat jalan PT. Rebdila Borusia No. 07/SJ/DP/XII/JB/2013, tanpa tanggal bulan dan tahun 2013; _x000a_  1 (satu) lembar Fotocopy  legalisir seusai asli kartu garansi PT. Setiawan Sedjati type mesin MPC 2030 DM nomor seri V2136940033; _x000a_  1 (satu) lembar asli surat permohonan SMPN 45 nomor 515/073.1, tanggal 14 Januari 2013; _x000a_  1 (satu) lembar asli surat PT. Setiawan Sedjati perihal pengiriman 1 (satu) unit mesin multi fungsi full colour merk gestetner type MPC 2030 DM No. serie V2137040159, tanggal 23 Desember 2013; _x000a_  3 (tiga) lembar asli surat jalan PT. rebdila Borusia No. 09/SJ/DP/XII/JB/2013, tanpa tanggal bulan dan tahun 2013; _x000a_  1 (satu) lembar asli kartu garansi PT. Setiawan Sedjati type mesin MPC 2030 DM nomor seri V2137040159; _x000a_  1 (satu) lembar asli surat PT. Setiawan Sedjati perihal pengiriman 1 (satu) unit mesin multi fungsi full colour merk Ggestetner type MPC 2030 DM No. serie V213704094, tanggal 23 Desember 2013; _x000a_  3 (tiga) lembar  asli surat jalan PT. Rebdila Borusia No. 10/SJ/DP/XII/JB/2013,  tanpa tanggal bulan dan tahun  2013; _x000a_  1 (satu) lembar asli kartu garansi PT. Setiawan Sedjati type mesin MPC 2030 DM nomor seri V21370400094; _x000a_  1 (satu) lembar  asli surat PT. Setiawan Sedjati perihal pengiriman                1 (satu) unit mesin multi fungsi  full colour merk gestetner type MPC 2030 DM serie V2136940239, tanggal 17 desember 2013; _x000a_  3 (tiga)  lembar asli surat jalan PT. Rebdila Borusia No. 03/SJ/DP/XI/JB/2013, tanpa tanggal bulan dan tahun 2013; _x000a_  1 (satu)  lembar asli karti garansi PT. Seiawan Sedjati type mesin MPC 2030 DM nomor seri V2136940239; _x000a_  1 (satu) lembar asli surat PT. Setiawan Sedjati perihal pengiriman                           1 (satu) unit mesin multi fungsi full colour merk MPC 2030 DM serie V2136940290, tanggal 20 desember 2013; _x000a_  1 (satu) lembar  asli surat PT. Setiawan Sedjati perihal pengiriman                     1 (satu) unit mesin multi fungsi full colour merk  gestetner type MPC 2030 DM No. serie V2136940290 tanggal 20 Desember 2013; _x000a_  1 (satu) lembar asli kartu garansi PT. Setiawan Sedjati type mesin MPC 2030  DM nomor seri V2136940290; _x000a_   1 (satu) lembar Fotocopy dilegalisiri table training penggunaan perangkat mesin MP C2030 DM tanggal 8 januari 2014; _x000a_  1 (satu) lembar Fotocopy legalisir table training document management tanggal 21 Oktober 2014; _x000a_  1 (satu) lembar Fotocopy legalisir berita acarainstalasi perangkat PT.  Setiawan Sedjati tanggal 8 Januari 2014; _x000a_  1 (satu) lembar asli surat PT. Seitiawan Sedjati perihal pengiriman 1 (satu) unit mesin multi fungsi full colour merk gestetner type  MPC 2030 DM No. serie V2136940036 tanggal 20 desember 2013; _x000a_  3 (tiga) lembar asli surat jalan PT. Rebdila Borusia No. 13/SJ/DP/XII/JB/2013, tanpa tanggal bulan dan tahun 2013; _x000a_  1 (satu) lembar asli kartu garansi PT. Setiawan Sedjati type mesin MPC 2030 DM  nomor seri V2136940036; _x000a_  1 (satu) lembar Fotocopy legalisir surat PT. Setiawan Sedjati perihal pengiriman 1 (satu) unit mesin multi fungsi full colour merk gestetner type  MPC 2030 DM No. serie V2136940038 tanggal 23 Desember 2013; _x000a_  3 (tiga) Fotocopy legalisir surat jalan PT. Rebdila Borusia No. 23/SJ/DP/XII/JB/2013, tanggal 23-12-2013; _x000a_  1 (satu) lembar Fotocopy kartu garansi PT. Setiawan Sedjati type mesin MPC 2030 DM nomor seri V2136940038; _x000a_  1 (satu) lembar asli surat PT. Setiawan Sedjati perihal pengiriman 1 (satu) unit mesin multi fungsi full colour merk gestetner type  MPC 2030 DM No. serie V2137040111 tanggal 23 Desember 2013; _x000a_  3 (tiga) lembar asli surat jalan PT. Rebdila Borusia No.23/SJ/DPXII/JB/2013, tanpa tanggal bulan dan tahun 2013; _x000a_  1 (satu) lembar asli kartu garansi PT. Setiawan Sedjati type mesin  MPC 2030 DM nomor seri V2137040111; _x000a_  8 (delapan) lembar Fotocopy Keputusan Gubernur Provinsi Daerah khusus Ibukota Jakarta nomor 2082/2012; _x000a_  9 (Sembilan) lembar asli kerangka acuan kerja (KAK) nama pekerjaan pengadaan mesin multi fungsi full colour untuk sekolah suku dinas pendidikan dasar kota administrasi Jakarta Barat tahun anggaran 2013; _x000a_  4 (empat) lembar Fotocopy surat Keputusan kepala Suku Dinas Pendidikan dasar Kota Administrasi Jakarta Barat tanggal 7 Maret 2013; _x000a_  1 (satu) bundle surat perjanjian/kontrak nomor : 2744-3/74.3, tanggal               2 Desember 2013;_x000a_  _x000a_ 1 (satu) lembar asli surat PT. Setiawan Sedjati, perihal pengiriman                   1 (satu) unit mesin multi fungsi full colour merk gestetner type  MPC 2030 DM No. serie V2137040120, tanggal 20 Desember 2013; _x000a_ 3 (tiga) lembar asli surat jalan PT. Rebdila Borusia nomor 19/SJ/DP/XII/JB/2013, tanggal 19 Desember 2013; _x000a_ _x000a_ _x000a_ _x000a_ _x000a_  1 (satu)  lembar asli kartu garansi PT. setiawan Sedjati type mesin MPC 2030 DM No. serie V2137040120; _x000a_  1 (satu) buah  CD DOC MSG; _x000a_  1 (satu) buah CD E-Doc Gsm Lite; _x000a_  1 (satu) buah buku petunjuk pengoperasian mesin multi fungsi MP C2030; _x000a_  3 (tiga) buah CD manual for administrastors MP C20030/MP C2530; _x000a_  1 (satu)  lembar Fotocopy invoice PT. Modern Data Solusi, nomor 13JKT0002735; _x000a_   1 (satu)  lembar Fotocopy invoice PT. Moderen Data Solusi, nomor 13JKT0011308; _x000a_  1 (satu) lembar Fotocopy surat  pernyataan PT. Setiawan Sedjati tanggal 08 September 2015; _x000a_ _x000a_ dikembalikan kepada Sudin Dikdas Kota Administrasi Jakarta Barat  dan Barang Bukti Nomor 48 berupa 1 (satu) unit mesin fotocopy Merk Gestetner MPC2030DM, dikembalikan kepada SMP Negeri 88 Jakarta Barat; _x000a_ _x000a_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_x000a_  _x000a_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_x000a_ Membebankan kepada Terdakwa I dan Terdakwa II masing-masing untuk membayar biaya perkara sebesar Rp. 7.500 (tujuh ribu lima ratus rupiah); _x000a_ _x000a_ _x000a_"/>
    <s v="Senin, 19 Feb. 2018"/>
    <s v="Rabu, 17 Jan. 2018"/>
    <s v="DIAH SITI BASARIAH"/>
    <s v="HASTOPO"/>
    <s v="SOFIALDI"/>
    <m/>
    <m/>
    <s v="KARIR"/>
    <s v="KARIR"/>
    <s v="ADHOC"/>
    <s v=""/>
    <s v=""/>
    <x v="0"/>
    <n v="2"/>
    <x v="1"/>
    <n v="0.33333333333333331"/>
    <n v="0"/>
    <s v="TOLHAS B.H"/>
    <m/>
    <m/>
    <m/>
    <m/>
    <m/>
    <m/>
    <m/>
    <m/>
    <m/>
    <m/>
    <m/>
    <n v="1"/>
    <s v="EKO BUDIARNO"/>
    <m/>
    <m/>
    <n v="1"/>
    <x v="0"/>
  </r>
  <r>
    <s v="11/PID.SUS/TPK/2012/PN."/>
    <n v="5"/>
    <n v="1000000000000"/>
    <n v="0.5"/>
    <n v="0"/>
    <n v="0"/>
    <s v="ZULFAN LUBIS"/>
    <d v="2012-02-16T00:00:00"/>
    <x v="1"/>
    <s v="Minutasi"/>
    <n v="140"/>
    <s v="KESATU _x000a_ PRIMAIR :"/>
    <n v="1"/>
    <s v="MENGADILI : _x000a_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_x000a_ 2. Menjatuhkan pidana kepada terdakwa selama 5 tahun dan denda Rp.1000.000.000.000,- dengan ketentuan apabila denda tidak dibayar diganti pidana kurungan 6 bulan. _x000a_ 3.Memerintahkan masa penahanan yang dijalani terdakwa dikurangkan sepenuhnya dari jumlah pidana yang dijatuhkan. _x000a_ 4. Memerintahkan agar terdakwa tetap berada dalam tahanan. _x000a_ 5. Memerintahkan barang bukti dikembalikan kepada Penuntut Umum untuk digunakan dalam perkara lain atas nama Rene Setyawan bin Moh.Nuh. _x000a_ 6. Menetapkan biaya perkara sebesar Rp.10.000,-"/>
    <s v="Rabu, 22 Agu. 2012"/>
    <s v="Kamis, 05 Jul. 2012"/>
    <s v="Pangeran Napitupulu, SH. MH."/>
    <s v="HENDRA YOSPIN,SH."/>
    <s v="ALEXANDER MARWATA, AK. SH. CFE."/>
    <m/>
    <m/>
    <s v="KARIR"/>
    <s v="ADHOC"/>
    <s v="ADHOC"/>
    <s v=""/>
    <s v=""/>
    <x v="0"/>
    <n v="1"/>
    <x v="0"/>
    <n v="0.66666666666666663"/>
    <n v="1"/>
    <s v="DESY MEUTIA.F"/>
    <m/>
    <m/>
    <m/>
    <m/>
    <m/>
    <m/>
    <m/>
    <m/>
    <m/>
    <m/>
    <m/>
    <n v="1"/>
    <s v="SRI TASLIHIYAH, SH."/>
    <s v="WIDI ASTUTI, SH"/>
    <m/>
    <n v="2"/>
    <x v="0"/>
  </r>
  <r>
    <s v="11/PID.SUS/TPK/2013/PN.JKT.PST"/>
    <n v="1"/>
    <n v="50000000"/>
    <n v="8.3333333333333301E-2"/>
    <n v="0"/>
    <n v="0"/>
    <s v="SOFYAN SIDI UMAR"/>
    <d v="2013-03-19T00:00:00"/>
    <x v="3"/>
    <s v="Minutasi"/>
    <n v="135"/>
    <s v="PRIMAIR : Pasal 2 (1) UU No.31/1999 jo. UU No.20/2001 jo No. 31/1999 jo Pasal 55 (1) ke 1 KUHP _x000a_ SUBSIDIAIR : Pasal 3UU No.31/1999 jo. UU No.20/2001 jo No. 31/1999 jo Pasal 55 (1) ke 1 KUHP"/>
    <n v="1"/>
    <s v="MENGADILI : _x000a_ 1. Menyatakan Terdakwa Sofyan Sidi Umar tidak terbukti secara sah dan meyakinkan bersalah melakukan tindak pidana korupsi secara bersama - sama sebagaimana pasal 2 (1) UU No.31/1999 jo UU No.20/2001 jo pasal 55 (1) ke 1 KUHP _x000a_ 2. Membebaskan Terdakwa Sofyan sidi umar dari Dakwaan Primair tersebut; _x000a_ 3. Menyatakan Terdakwa Terbukti secara sah dan meyakinkan bersalah melakukan tindak pidana korupsi sebagaimana pasal 3 UU No.31/1999 jo UU No.20/2001 jo Pasal 55 (1) ke - 1 KUHP _x000a_ 4. Menjatuhkan Pidana Penjara 1 Tahu dan Denda Rp. 50.000.000,-  Subsidiair 1 Bulan Kurungan; _x000a_ 5. Memerintahkan agar pidana yang dijatuhkan terhadap terdakwa dikurangkan seluruhnya dari lamanya Terdakwa ditahan. _x000a_ 6. Memerintahkan agar Terdakwa tetap dalam Tahanan; _x000a_ 7. Menyatakan Barang Bukti No.1s/d No.149 di kembalikan ke JPU untuk digunakan dalam perkara Ir. Opi Sofyan Suryadi, MM. _x000a_ 8. Membebankan Terdakwa membayar ongkos Perkara Rp.10.000,-"/>
    <s v="Senin, 16 Des. 2013"/>
    <s v="Kamis, 01 Agu. 2013"/>
    <s v="Pangeran Napitupulu, SH. MH."/>
    <s v="Tatik Hadiyanti, SH. MH."/>
    <s v="Slamet Subagyo,SH."/>
    <m/>
    <m/>
    <s v="KARIR"/>
    <s v="KARIR"/>
    <s v="ADHOC"/>
    <s v=""/>
    <s v=""/>
    <x v="0"/>
    <n v="2"/>
    <x v="1"/>
    <n v="0.33333333333333331"/>
    <n v="0"/>
    <s v="ROLAND H, SH"/>
    <m/>
    <m/>
    <m/>
    <m/>
    <m/>
    <m/>
    <m/>
    <m/>
    <m/>
    <m/>
    <m/>
    <n v="1"/>
    <s v="HARTANTO, SH"/>
    <s v="ZULFIKRI, SH"/>
    <m/>
    <n v="2"/>
    <x v="0"/>
  </r>
  <r>
    <s v="11/PID.SUS/TPK/2014/PN.JKT.PST"/>
    <n v="4"/>
    <n v="100000000"/>
    <n v="0.25"/>
    <n v="0"/>
    <n v="0"/>
    <s v="IR. KAHARUDIN, MM."/>
    <d v="2014-02-11T00:00:00"/>
    <x v="4"/>
    <s v="Pemberitahuan Putusan Banding"/>
    <n v="146"/>
    <s v="Pasal 2 (1) jo Pasal 18 UU No.31/1999 jo. UU No.20/2001 jo. Pasal 55 (1) ke-1 jo. Pasal 64 (1) KUHP _x000a_ // &lt;![CDATA[_x000a_var vglnk = { api_url: '//api.viglink.com/api', key: 'a187ca0f52aa99eb8b5c172d5d93c05b' };_x000a_// ]]&gt; _x000a_"/>
    <n v="1"/>
    <s v="M E N G A D I L I  . _x000a_ _x000a_ Menyatakan   Terdakwa Ir. Kaharudin MM tidak terbukti bersalah melakukan tindak pidana korupsi secara bersama-sama sebagaimana diatur dan diancam dalam dakwaan Primair ; _x000a_ Membebaskan oleh karenanya, Terdakwa Ir. Kaharudin MM   dari dakwaan Primair tersebut; _x000a_ Menyatakan Terdakwa Ir. Kaharudin MM terbukti secara sah dan meyakinkan   bersalah melakukan tindak pidana   KORUPSI secara bersama-sama secara berlanjut sebagaimana diatur dan diancam dalam Dakwaan   Subsidair ; _x000a_ Menjatuhkan pidana terhadap terdakwa dengan pidana penjara selama 4 (empat)..tahun penjara dikurangi selama terdakwa dalam tahanan sementara dan denda sebesar Rp 100.000.000 (seratus.juta rupiah) dan bila denda tidak dibayar diganti dengan pidana kurungan selama.3 (tiga) bulan kurungan ; _x000a_ Menetapkan lamanya terdakwa ditahan dikurangkan seluruhnya dari pidana yang dijatuhkan tersebut.; _x000a_ Memerintahkan agar terdakwa tetap dalam tahanan ; _x000a_ Memerintahkan Barang Bukti terlampir dalam berkas perkara; _x000a_ Memerintahkan Terdakwa membayar biaya perkara sebesar Rp.10.000,- (sepuluh ribu rupiah); _x000a_"/>
    <s v="Rabu, 27 Agu. 2014"/>
    <s v="Senin, 07 Jul. 2014"/>
    <s v="ASWIJON"/>
    <s v="SUTIO JUMAGI AKHIRNO"/>
    <s v="GOSEN BUTAR BUTAR, SH. MHum."/>
    <s v="Slamet Subagyo,SH."/>
    <s v="JOKO SUBAGYO"/>
    <s v="KARIR"/>
    <s v="KARIR"/>
    <s v="KARIR"/>
    <s v="ADHOC"/>
    <s v="ADHOC"/>
    <x v="1"/>
    <n v="3"/>
    <x v="0"/>
    <n v="0.4"/>
    <n v="0"/>
    <s v="BUDI H. PANJAITAN"/>
    <s v="NOER ADI, SH."/>
    <s v="ADI NURYADIN, SH."/>
    <s v="LUCIO MARTHA, SH."/>
    <s v="ERYANA GANDA N., SH."/>
    <m/>
    <m/>
    <m/>
    <m/>
    <m/>
    <m/>
    <m/>
    <n v="5"/>
    <s v="FX. DIDIC AGUS IRIANTO, SH."/>
    <s v="ZULFIKRI, SH"/>
    <m/>
    <n v="2"/>
    <x v="0"/>
  </r>
  <r>
    <s v="11/PID.SUS/TPK/2015/PN JKT.PST"/>
    <n v="4"/>
    <n v="200000000"/>
    <n v="0.16666666666666699"/>
    <n v="0"/>
    <n v="0"/>
    <s v="RAJA BONARAN SITUMEANG"/>
    <d v="2015-02-10T00:00:00"/>
    <x v="5"/>
    <s v="Pengiriman Berkas  Banding"/>
    <n v="90"/>
    <s v="PRIMAIR : _x000a_ Pasal 6 ayat (1) huruf a UU RI Nomor 31/1999 jo UU RI Nomor 20/2001 jo UU RI Nomor 31/1999. _x000a_ SUBSDIAIR : _x000a_ Pasal 13 UU RI Nomor 31/1999 jo UU RI Nomor 20/2001 jo UU RI Nomor 31/1999 jo Pasal 55 ayat (1) ke -1 KUHP"/>
    <n v="1"/>
    <s v="M E N G A D I L I _x000a_ _x000a_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_x000a_ Menjatuhkan pidana terhadap  Terdakwa RAJA BONARAN SITUMEANG  berupa pidana penjara selama 4 (empat) tahun, dan pidana denda sejumlah Rp200.000.000 (dua ratus juta rupiah), apabila tidak dibayarkan diganti dengan pidana kurungan selama 2 (dua) bulan; _x000a_ Menetapkan masa penahanan yang telah dijalani oleh terdakwa dikurangkan seluruhnya dari pidana yang telah dijatuhkan; _x000a_ Menetapkan supaya Terdakwa tetap dalam tahanan; _x000a_ Menyatakan barang bukti berupa:  _x000a_ 2 (dua) lembar copy legalisir Petikan Keputusan Presiden Republik Indonesia Nomor 59/P Tahun 2008 tanggal 4 Agustus 2008. _x000a_ 1 (satu) bundel fotocopy sesuai dengan aslinya surat putusan nomor : 31/PHPU.D-IX/2011 dalam perkara perselisihan hasil pemilihan umum kepala daerah dan wakil kepala daerah Kabupaten Tapanuli Tengah tahun 2011. _x000a_ 1 (satu) bundel fotocopy sesuai dengan aslinya surat putusan nomor : 32/PHPU.D-XI/2011 dalam perkara perselisihan hasil pemilihan umum kepala daerah dan wakil kepala daerah Kabupaten Tapanuli Tengah tahun 2011. _x000a_ 1 (satu) bundel fotocopy sesuai dengan aslinya risalah sidang perkara nomor 31,32/PHPU.D-IX/2011 perihal perselisihan hasil pemilihan umum kepala daerah kabupaten Tapanuli Tengah (Acara Pemeriksaan Perkara) tanggal 25 Maret 2011. _x000a_ 1 (satu) bundel fotocopy sesuai dengan aslinya risalah sidang perkara nomor 31,32/PHPU.D-IX/2011 perihal perselisihan hasil pemilihan umum kepala daerah kabupaten Tapanuli Tengah ( Acara mendengarkan Jawaban termohon dan Keterangan Pihak Terkait ) tanggal 29 Maret 2011. _x000a_ 1 (satu) bundel fotocopy sesuai dengan aslinya risalah sidang perkara nomor 31,32/PHPU.D-IX/2011 perihal perselisihan hasil pemilihan umum kepala daerah kabupaten Tapanuli Tengah ( Acara pembuktian ) tanggal 30 Maret 2011. _x000a_ 1 (satu) bundel fotocopy sesuai dengan aslinya risalah sidang perkara nomor 31,32/PHPU.D-IX/2011 perihal perselisihan hasil pemilihan umum kepala daerah kabupaten Tapanuli Tengah (Acara Pembuktian) tanggal 01 April 2011. _x000a_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_x000a_ _x000a_ _x000a_ 22 tahun 2007 tentang penyelenggara pemilihan umum (Pasal 5 ayat 1) terhadap undang-undang dasar Negara RI tahun 1945 serta perselisihan hasil pemilihan umum kepala daerah kabupaten Tapanuli Tengah (Acara Pengucapan Putusan) tanggal 11 April 2011. _x000a_ _x000a_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_x000a_ _x000a_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_x000a_ _x000a_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_x000a_ _x000a_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_x000a_ _x000a_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_x000a_ _x000a_ 14. 1 (satu) lembar fotocopy sesuai dengan aslinya petikan surat Keputusan Komisi Pemilihan Umum Nomor: 112/SDM/KPU/tahun 2008 tentang Pemberhentian dan Pengangkatan Anggota Komisi Pemilihan Umum Propinsi Sumatera Utara tanggal 22 September 2008. _x000a_ 15. 1 (satu) lembar fotocopy sesuai dengan aslinya petikan surat keputusan komisi pemilhan Umum No.122/SDM/KPU/TAhun 2008 tentang Pengangkatan Ketua Komisi Pemilihan Umum Propinsi Sumatera Utara tanggal 25 September 2008. _x000a_ 16. 1 (satu) lembar fotocopy Pengumuman Penetapan Pasangan Calon Bupati dan Wakil Bupati Tapanuli Tengah periode 2011 ? 2016 No. 731/KPU-TT/002.434687/XII/2010 tanggal 13 Desember 2010. _x000a_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_x000a_ 18. 2 (dua) lembar fotocopy Berita Acara No. 730/KPU-TT/002.434687/XII/2010 tanggal 13 Desember 2010 tentang Penetapan pasangan Calon Bupati dan Wakil Bupati Kab. Tapanuli Tengah pada Pemilihan Umum Bupati &amp; Wakil Bupati Kab. Tapanuli Tengah tahun 2011. _x000a_ _x000a_ 19.  4(empat) lembar Keputusan KPU Kabupaten Tapanuli Tengah No. 730.A/KPU-TT/002.434687/XII/2010 tanggal 13 Desember 2010 tentang Penetapan Calon Bupati dan Wakil Bupati Kabupaten Tapanuli Tengah tahun 2011. _x000a_ _x000a_ 20. 4 (empat) lembar fotocopy Berita Acara Rekepitulasi Hasil perhitungan suara pemilu Bupati dan Wakil Bupati Kabupaten Tapanulu Tengah tahun 2011 tanggal 17 Maret 2011. _x000a_ 21. 1 (satu) lembar fotocopy  sesuai dengan aslinya petikan surat keputusan komisi pemilihan umum Nomor : 136 tahun 2003 tentang Pengangkatan anggota Komisi Pemilihan Umum Propinsi Sumatera Utara atas nama IRHAM BUANA NASUTION tanggal 22 Mei 2003. _x000a_ 22. 3 ( tiga ) lembar fotocopy sesuai dengan aslinya petikan dan salinannya surat keputusan komisi pemilihan umum nomor : 189 tahun 2003 tentang pengangkatan ketua komisi pemilihan umum propinsi Sumatera Utara atas nama IRHAM BUANA NASUTION tanggal 10 Juni 2003. _x000a_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_x000a_ _x000a_ 24.  1 (satu) lembar fotokopi sesuai asli Cek Nomor CU 569771 tanggal 16 Juni 2011  sebesar Rp 1 miliar dengan Pemilik Giro  atas nama  VERA MELIANA _x000a_ _x000a_ SIBARANI disertai dengan 1 (satu) lembar Formulir Prinsip Mengenal Nasabah atas nama TOMSON SITUMEANG dan fotokopi identitas SIM atas nama TOMSON SITUMEANG. _x000a_ _x000a_ 1 (satu) bundel fotokopi sesuai asli Formulir Pembukaan Rekening BNI Giro Perorangan atas nama VERA MELIANA SIBARANI dengan Nomor CIF 9195119440, dan Nomor Rekening 0220004913, tanggal 11 Mei 2011 disertai dengan: _x000a_ _x000a_ 1)    2 (dua) lembar fotokopi sesuai asli Kartu Contoh Tanda Tangan atas nama VERA MELIANA SIBARANI dan TOMSON SITUMEANG disertai dengan SURAT KUASA dari VERA MELIANA SIBARANI kepada TOMSON SITUMEANG untuk Nomor Rekening 0220004913. _x000a_ 2)    Fotokopi identitas SIM dan Paspor RI atas nama TOMSON SITUMEANG dan fotokopi NPWP, KTP, Paspor RI atas nama VERA MELIANA SIBARANI. dikembalikan kepada ESTI RAHAYUNINGRUM. _x000a_ 3)    5 (lima) lembar fotokopi sesuai asli Syarat/ Ketentuan mengenai Hubungan Rekening Koran pada PT. BNI (Persero) TBK yang ditandatangani oleh TOMSON SITUMEANG dan VERA MELIANA SIBARANI pada tanggal 11 Mei 2011.  dikembalikan kepada ESTI RAHAYUNINGRUM . _x000a_ 26. 3 (tiga) lembar Asli Surat No. 201/JPG/EXT/11 tanggal 6 Juni 2011 perihal Surat Persetujuan Kredit Aswar Pasaribu dari Panin Bank . _x000a_ 27. 6 (enam) lembar Fotocopy legalisir rekening Bank Mandiri dengan nomor 1290006419978 atas nama ASWAR PASARIBU  periode 1 Januari 2011 s/d 31 Desember 2011  . _x000a_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_x000a_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_x000a_   _x000a_ HETBIN PASARIBU tanggal 20 Juni 2011dengan tujuan transaksi Biaya Angkutan Batu Bara. _x000a_ 30. 1 (satu) bundel foto copy sesuai dengan asli/dilegalisir aplikasi pembukaan rekening tabungan atas nama CV.RATU SAMAGAT dengan nomor rekening : 146-00-9889988-8 dengan atas nama perwakilan dari CV.RATU SAMAGAT atas nama RATU RITA AKIL. _x000a_ 31. 1 (satu) bundel foto copy sesuai dengan asli/dilegalisir aplikasi pembukaan rekening GIRO atas nama CV.RATU SAMAGAT dengan nomor rekening : 146-00-8988899-9 dengan atas nama perwakilan dari CV.RATU SAMAGAT atas nama RATU RITA AKIL. _x000a_ 32. 1 (satu) bundel fotokopi legalisir Rekening Koran a.n. CV. RATU SAMAGAT nomor rekening 1460098899888 periode 16 Agustus 2010  s/d 01 Oktober 2013. _x000a_   _x000a_ Bukti no.1 sampai dengan 32 di kembalikan dalam berkas perkara AKIL MOCHTAR. _x000a_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_x000a_ 34. Satu bundel fotokopi Surat Komisi Pemilihan Umum Kabupaten Tapanuli Tengah Nomor : 811/KPU-TT/002.434687A/II/2011, tanggal 15 Juli 2011 kepada Ketua Pengadilan Tata Usaha Negara Medan perihal Laporan Hasil Pelaksanaan Eksekusi Putusan PTUN Medan Nomor 01/G/2011/PTUN- MDN. _x000a_ 35. Satu bundel fotokopi Surat Ketua Mahkamah Agung Republik Indonesia Nomor : 115/KMA/HK.01/IX/2011, tanggal 6 September 2011 kepada Dewan Perwakilan Rakyat Daerah Kabupaten Tapanuli Tengah perihal Pemilukada Ulang Bupati dan Wakil Bupati Tapanuli Tengah. _x000a_ 36. Satu bundel fotokopi Salinan Keputusan Menteri Dalam Negeri Nomor 131.12 - 566 Tahun 2011 tentang Pengesahan Pengangkatan Bupati Tapanuli Tengah Provinsi. _x000a_ 37. Satu Bundel dokumen yang terdiri dari : _x000a_ _x000a_ 1 (satu) lembar fotokopi Surat Kuasa No. 427/RBS-SK/IX/2010, tanggal 23 September 2010 dari Arief Budiman kepada R. Bonaran Situmeang dan kawan-kawan. _x000a_ 1 (satu) lembar fotokopi Surat Kuasa No. 007/RBS-SK/I/2010, tanggal 15 Januari 2010 dari Arief Budiman dan Ali Zainal Abidin kepada R. Bonaran Situmeang dan kawan-kawan. _x000a_ _x000a_ _x000a_   _x000a_   _x000a_ _x000a_ 1 (satu) lembar fotokopi Surat Pernyataan tertanggal 11 Januari 2010 atas nama Arief Budiman. _x000a_ 1 (satu) lembar fotokopi Surat Kuasa tertanggal 05 April 2011 dari Arief Budiman kepada Tomson Situmeang. _x000a_ 1 (satu) lembar fotokopi Surat Kuasa tertanggal 21 April 2011 dari Arief Budiman kepada Tomson Situmeang. _x000a_ _x000a_   _x000a_ Bukti no 33 sampai dengan 37 , terlampir dalam berkas; _x000a_ 38. Lima lembar Surat dari Lawfirm RB. Situmeang &amp; Partners Nomor: 114/RBS-PK/XI/2011, tanggal 08 November 2011 kepada Sdr. ARIEF BUDIMAN SUKMAWIRA, S.H. als ARIEF BUDIMAN, S.H. perihal Pemutusan Kuasa. _x000a_   _x000a_ Bukti no. 38 di kembalikan kepada ARIEF BUDIMAN _x000a_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_x000a_ 40. Satu bundel Surat Tim Advokasi ?Bosur? tanggal 26 Mei 2011 kepada Ketua _x000a_ Mahkamah Konstitusi RI perihal Tanggapan Pihak Terkait Atas Laporan Verifikasi dan Klarifikasi KPUD Tapanuli Tengah Nomor: 551/KPU- TT/002.434687A//2011 &amp; Nomor:552/KPU-TT/002.434687/V/2011,tertanggal 12 Mei 2011 Terhadap Partai Politik Peserta Pemilukada Kabupaten Tapanuli Tengah. _x000a_ 41. Satu bundel Surat Tim Advokasi ?Bosur? tanggal 27 Mei 2011 kepada Ketua Mahkamah Konstitusi RI perihal Daftar Lampiran Pihak Terkait. _x000a_   _x000a_ Bukti no. 39 sampai dengan 41 di kembalikan kepada EVAYANTI SIMATUPANG _x000a_ _x000a_ 42.  Satu bundel dokumen yang terdiri dari: _x000a_ 2 (dua) lembar fotokopi Rekening Bank BNI atas nama Vera Meliana Sibarani norek 0220004913 periode 11 Mei 2011-31 Januari 2013. _x000a_ 1 (satu) lembar fotokopi Cek Bank BNI senilai Rp 1.000.000.000,- (satu miliar rupiah) tertanggal 16 Juni 2011. _x000a_ 1 (satu) lembar fotokopi Surat Pernyataan Pencabutan Kuasa dari Arief Budiman terhadap Advokat-Advokat pada Law Firm RB Situmeang &amp; Partners tertanggal 14 Oktober 2011. _x000a_ Tiga lembar fotokopi Rekening Bank BNI atas nama Arief Budiman norek 0012959372 periode 11 Maret 2011 - 14 Oktober 2011. _x000a_ _x000a_ _x000a_   _x000a_ _x000a_ Satu lembar fotokopi Rekening Koran Giro Bank Panin KCP Sawah Besar atas nama Aswar Pasaribu periode 16 Juni 2011 s/d 30 September 2011. _x000a_ Satu lembar fotokopi rekening koran giro Bank Mandiri KCP JKT Cimanggis Norek. 129-00-9402029-0 atas nama SYARIFUL ALAMSYAH UD ALVENDO periode 1 Desember 2011 s/d 31 Desember 2011. _x000a_  Satu lembar fotokopi sesuai aslinya Single Credit (Confirmation Advice) pengiriman RTGS dari Bank Mandiri atas nama ADELY LIS ke rekening Bank BNI nomor 12959372 atas nama ARIEF BUDIMAN pada tanggal 27 Oktober 2011 sebesar Rp 400.000.000,- (empat ratus juta rupiah). _x000a_  Satu lembar fotokopi sesuai aslinya Single Credit (Confirmation Advice) pengiriman RTGS dari Bank Mandiri atas nama ADELY LIS ke rekening Bank BNI nomor 12959372 atas nama ARIEF BUDIMAN pada tanggal 27 Oktober 2011 sebesar Rp 100.000.000,- (seratus juta rupiah). _x000a_ Satu lembar copy warna formulir penarikan Bank Mandiri Cabang Sibolga tanggal 27 Oktober 2011 dari rekening nomor 1070095051340 atas nama Adely Lis sebesar Rp 400.000.000,- (empat ratus juta rupiah). _x000a_ Satu lembar fotokopi Slip Penarikan Bank Mandiri tanggal 27 Oktober 2011 dari rekening Adely Lis norek 1070095051340 sebesar Rp100.000.000,- (seratus juta rupiah). _x000a_ Satu lembar copy formulir aplikasi setoran Bank Mandiri tanggal 27 Oktober 2011 sebesar Rp400.000.000,- (empat ratus juta rupiah) dari Adely Lis kepada Arief Budiman nomor rekening 12959372 BNI Cabang Rawamangun. _x000a_ Satu lembar fotokopi Slip Setoran / Transfer Bank Mandiri tanggal 27 Oktober _x000a_ _x000a_ 2011     dari Adely Lis ke rekening Bank BNI Arief Budiman norek 12959372 sebesar Rp100.000.000,- (seratus juta rupiah). _x000a_ 52. Satu lembar fotokopi Slip Setoran / Transfer Bank Mandiri  tanggal 17 Januari _x000a_ 2012     dari rekening Bank BNI PT. Samudera Perkasa Abadi norek 0187302779 ke rekening Bank Mandiri Adely   Lis norek 1070095051340 sebesar  Rp.400.000.000,- (empat ratus juta rupiah). _x000a_ _x000a_ Satu lembar fotokopi Slip Setoran/Transfer Bank Mandiri tanggal 17 Januari _x000a_ _x000a_     2012 dari rekening Bank BNI PT. Samudera Perkasa Abadi norek 0187302779 ke           rekening       Bank         Mandiri  Adely        Lis         norek               1070095051340       sebesar _x000a_    Rp. 200.000.000,- (dua ratus juta rupiah). _x000a_ _x000a_ Satu lembar fotokopi Slip Setoran/Transfer Bank Mandiri tanggal 03 Februari 2012 dari rekening Bank BNI PT. Samudera Perkasa Abadi norek 0187302779 ke rekening Bank Mandiri Adely Lis norek 1070095051340 sebesar Rp400.000.000,- (empat ratus juta rupiah). _x000a_ _x000a_   _x000a_   _x000a_ _x000a_ Satu lembar fotokopi Surat Bank Mandiri Cabang Jakarta Cimanggis Nomor : 4.Sp.JCS/257/2014, tanggal 15 April 2014 kepada Bapak Syariful Alamsyah perihal Konfirmasi Transaksi Rekening. _x000a_ Satu bundel dokumen yang terdiri dari: _x000a_ 1 (satu) lembar fotokopi Bukti-Bukti Transfer Raja Bonaran Situmeang dengan total Rp406.000.000,- (empat ratus enam juta rupiah). _x000a_ 1 (satu) lembar fotokopi Aplikasi Setoran/Transfer Bank Mandiri dari Dewi S. kepada Raja Bonaran Situmeang tertanggal 18 Januari 2011 sebesar Rp.50.000.000,- (lima puluh juta rupiah). _x000a_ 1 (satu) lembar fotokopi Bukti Setoran Bank BCA dari Dewi S. kepada Raja Bonaran Situmeang tertanggal 20 Januari 2011 sebesar Rp.25.000.000,- (dua puluh lima juta rupiah). _x000a_ 1 (satu) lembar fotokopi Aplikasi Setoran/Transfer Bank Mandiri dari Dewi S. kepada Raja Bonaran Situmeang tertanggal 31 Januari 2011 sebesar Rp.25.000.000,- (dua puluh lima juta rupiah). _x000a_ 1 (satu) lembar fotokopi Bukti Setoran Bank BCA dari Dewi S. kepada Raja Bonaran Situmeang tertanggal 07 Februari 2011 sebesar Rp.25.000.000,- (dua puluh lima juta rupiah). _x000a_ 1 (satu) lembar fotokopi Antrian Bank BCA tertanggal 23 Maret 2011 untuk transfer ke Raja Bonaran Situmeang sebesar Rp.50.000.000,- (lima puluh juta rupiah). _x000a_ 1 (satu) lembar fotokopi Bukti Setoran Bank BCA kepada Raja Bonaran Situmeang tertanggal 02 September 2010 sebesar Rp.100.000.000,- (seratus juta rupiah). _x000a_ 1 (satu) lembar fotokopi Rekening Bank BNI atas nama Arief Budiman norek 0012959372 periode 17 Oktober 2011 -04 November 2011. _x000a_ 1 (satu) lembar fotokopi Rekening Bank BNI atas nama Arief Budiman norek 0012959372 periode 27 Januari 2011 -09 Februari 2011. _x000a_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_x000a_ _x000a_ _x000a_   _x000a_ Bukti nomor 42 sampai dengan 57 tetap terlampir dalam berkas _x000a_ _x000a_ Satu lembar asli bonggol cek BNI No. CQ 408341 tertanggal 25 Agustus 2011 dan tertulis ?400 jt?. _x000a_ Satu lembar asli bonggol cek BNI No. CQ 408342 tertanggal 25 Agustus 2011 dan tertulis ?400 jt?. _x000a_ _x000a_   _x000a_ _x000a_ Satu lembar asli bonggol cek BNI No. CQ 408343 tertanggal 25 Agustus 2011 dan tertulis ?200 jt?. _x000a_ _x000a_   _x000a_ Bukti nomor 58 sampai dengan 60 , di kembalikan kepada ADELY LIS. _x000a_ _x000a_ Satu lembar fotokopi Bukti Pengeluaran Kas Nomor: 193A/III/11, tanggal 25 Agustus 2011 dibayarkan kepada Bpk. Adely Lis sebesar Rp1.000.000.000,- (satu miliar rupiah) untuk pembayaran Pinjaman Bpk. Adely Lis Tgl. 25/8-2011. _x000a_ Satu lembar fotokopi Bukti Pengeluaran Kas Nomor: -, tanggal 25 Agustus 2011 dibayarkan kepada Bpk. Bonaran sebesar Rp1.000.000.000,- (satu miliar rupiah) untuk pembayaran Titipan Sementara U/ Bpk. Bonaran Tgl. 25/8-2011. _x000a_ Satu lembar fotokopi Bukti Pengeluaran Kas Nomor: 100/1/12, tanggal 17 Januari 2012 dibayarkan kepada Bpk. Adely Lis sebesar Rp.600.000.000,- (enam ratus juta rupiah) untuk  pembayaran      Setor   Ke AC.0187302779 A/ Terima Pengembalian Sebagian Pinjaman Bpk. Adely Lis (25/8-11) Tgl. 17/1-2012. _x000a_ Satu lembar fotokopi Bukti Penerimaan Kas Nomor: 031/1/12, tanggal 17 Januari 2012 diterima dari Bpk. Adely Lis sebesar Rp.600.000.000,- (enam ratus juta rupiah) penerimaan atas Terima Pengembalian Sebagian Pinjaman Bpk. Adely Lis (25/8-11) Tgl. 17/1-2012. _x000a_  Satu lembar fotokopi Bukti Pengeluaran Kas Nomor: 021/11/12, tanggal 03 Februari 2012 dibayarkan kepada BNI 46 sebesar Rp.400.000.000,- (empat ratus juta rupiah)  untuk pembayaran  Setor Ke.AC.0187302779 A/ Terima Pengembalian Pinjaman Bpk. Adely Lis Tgl. 3/2-2012. _x000a_ Satu lembar fotokopi Bukti Penerimaan Kas Nomor: 007/11/12, tanggal 03 Februari 2012 diterima dari Bpk. Adely Lis sebesar Rp.400.000.000,- (empat ratus juta rupiah) penerimaan atas Terima Pengembalian Pinjaman D/ Bpk. Adely Lis (25/8-11) Tgl. 3/2-2012. _x000a_ Satu lembar fotokopi Bukti Pengeluaran Kas Nomor: 276/V/12, tanggal 22 Mei 2012 dibayarkan kepada Bpk.Raja Bonaran Situmeang sebesar                     Rp. 200.000.000,- (dua ratus juta rupiah) untuk pembayaran Pinjaman Bpk. Raja Bonaran Situmeang (1 Lbr Giro No. BF 041878, Tgl. 22/5-2012). _x000a_ Satu lembar fotokopi Bukti Pengeluaran Kas Nomor: 445, tanggal 24 April 2013 dibayarkan kepada BNI 46 sebesar Rp.200.000.000,- (dua ratus juta rupiah) untuk pembayaran Setor Ke AC. 0187302779 A/ Terima Pengembalian Pinjaman D/ Bpk. Bonaran Situmeang (22/5) Tgl. 24/4-2013. _x000a_ Satu lembar fotokopi Bukti Pengeluaran Kas Nomor: 445, tanggal 24 April 2013 dibayarkan kepada BNI 46 sebesar Rp.200.000.000,- (dua ratus juta rupiah) untuk pembayaran Setor Ke AC. 0187302779 A/ Terima Pengembalian Pinjaman D/ Bpk. Bonaran Situmeang (22/5) Tgl. 24/4-2013. _x000a_ _x000a_   _x000a_ _x000a_ Tiga lembar asli Kronologis Bonaran Situmeang tertanggal 22 Oktober 2014 yang ditandatangani oleh Arief Budiman. _x000a_ _x000a_   _x000a_ Bukti nomor 61 sampai 70 , terlampir dalam berkas perkara; _x000a_ _x000a_ Satu Buah Handphone, Merk: Blackberry, Tipe: Q10, Model No: SQN100-3, S/N: 0719-0537-1075, PIN: 2ADBE38E, IMEI: 356760052454724, yang didalamnya terdapat Micro SD Merk: Sandisk Ultra, Kapasitas : 8 GB dan Sim Card Indosat dgn ICCID: 89620100000798981062, yang digunakan oleh Akil Mochtar; _x000a_ _x000a_   _x000a_ Bukti no. 71 , di kembalikan dalam berkas perkara a.n M.AKIL MOCHTAR. _x000a_ _x000a_ Satu buah flash disk merk Kingston warna putih kapasitas 4 GB. _x000a_ Satu buah flash disk merk Kingston warna biru kapasitas 4 GB. _x000a_ _x000a_   _x000a_ Bukti no. 72 sampai dengan 73 , di kembalikan kepada MERNA SITUMORANG: _x000a_ _x000a_ Satu buah hard disk dengan Merk: Seagate, SN: 5RX0J0ML, Tipe: ST380215A, Kapasitas: 80 GB dan pernah digunakan oleh Dedy Ronald Gultom. _x000a_ Satu buah hard disk dengan Merk: Western Digital, SN: WMAV2E824204, Tipe: WD2500AAKS, Kapasitas: 250 GB dan digunakan oleh Tomson Situmeang. _x000a_ _x000a_   _x000a_ Bukti Nomor 74 sampai dengan 75, di kembalikan kepada WILFRID FERNANDO; _x000a_ _x000a_ Data dengan keterangan bertuliskan ?PINJAMAN BONARAN? dari komputer yang digunakan oleh Nimrod Effendy Nainggolan yang kemudian disimpan oleh Penyidik/Petugas KPK ke dalam media elektronik berupa 1 (satu) buah DVD dengan Merk: Verbatim, S/N: MAPA04RC270945746, Kapasitas: 4.7 GB. _x000a_ Data dengan keterangan bertuliskan ?PINJAMAN BONARAN? dari komputer yang digunakan oleh Junita Hatta yang kemudian disimpan oleh Penyidik / Petugas KPK ke dalam media elektronik berupa 1 (satu) buah DVD dengan Merk: Verbatim, S/N: MAPA04RC27094453, Kapasitas: 4.7 GB. _x000a_ Data dengan keterangan bertuliskan ?BANTUAN U/BUPATI BONARAN SITUMEANG? dari komputer yang digunakan oleh Hasni Hutabarat yang kemudian disimpan oleh Penyidik/Petugas KPK ke dalam media elektronik berupa 1 (satu) buah DVD dengan Merk:Verbatim,S/N: MAPA04RC2709457 95, Kapasitas: 4.7 GB. _x000a_ _x000a_   _x000a_ Bukti nomor 76 sampai dengan 78 di kembalikan kepada ADELY LIS _x000a_ 79. 2 (dua) lembar copy legalisir Petikan Keputusan Presiden Republik Indonesia Nomor 59/P Tahun 2008 tanggal 4 Agustus 2008. _x000a_ 80. 1 (satu) bundel fotocopy sesuai dengan aslinya surat putusan nomor : 31/PHPU.D-IX/2011 dalam perkara perselisihan hasil pemilihan umum kepala daerah dan wakil kepala daerah Kabupaten Tapanuli Tengah tahun 2011. _x000a_ 81. 1 (satu) bundel fotocopy sesuai dengan aslinya surat putusan nomor : 32/PHPU.D-XI/2011 dalam perkara perselisihan hasil pemilihan umum kepala daerah dan wakil kepala daerah Kabupaten Tapanuli Tengah tahun 2011. _x000a_ 82. 1 (satu) bundel fotocopy sesuai dengan aslinya risalah sidang perkara nomor 31,32/PHPU.D-IX/2011 perihal perselisihan hasil pemilihan umum kepala daerah kabupaten Tapanuli Tengah (Acara Pemeriksaan Perkara) tanggal 25 Maret 2011. _x000a_ 83. 1 (satu) bundel fotocopy sesuai dengan aslinya risalah sidang perkara nomor 31,32/PHPU.D-IX/2011 perihal perselisihan hasil pemilihan umum kepala daerah kabupaten Tapanuli Tengah ( Acara mendengarkan Jawaban termohon dan Keterangan Pihak Terkait ) tanggal 29 Maret 2011. _x000a_ 84. 1 (satu) bundel fotocopy sesuai dengan aslinya risalah sidang perkara nomor 31,32/PHPU.D-IX/2011 perihal perselisihan hasil pemilihan umum kepala daerah kabupaten Tapanuli Tengah ( Acara pembuktian ) tanggal 30 Maret 2011. _x000a_ 85. 1 (satu) bundel fotocopy sesuai dengan aslinya risalah sidang perkara nomor 31,32/PHPU.D-IX/2011 perihal perselisihan hasil pemilihan umum kepala daerah kabupaten Tapanuli Tengah (Acara Pembuktian) tanggal 01 April 2011. _x000a_ _x000a_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_x000a_ _x000a_ 22 tahun 2007 tentang penyelenggara pemilihan umum (Pasal 5 ayat 1) terhadap undang-undang dasar Negara RI tahun 1945 serta perselisihan hasil pemilihan umum kepala daerah kabupaten Tapanuli Tengah (Acara Pengucapan Putusan) tanggal 11 April 2011. _x000a_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_x000a_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_x000a_ _x000a_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_x000a_ _x000a_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_x000a_ _x000a_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_x000a_ _x000a_ 92. 1 (satu) lembar fotocopy sesuai dengan aslinya petikan surat Keputusan Komisi Pemilihan Umum Nomor: 112/SDM/KPU/tahun 2008 tentang Pemberhentian dan Pengangkatan Anggota Komisi Pemilihan Umum Propinsi Sumatera Utara tanggal 22 September 2008. _x000a_ 93. 1 (satu) lembar fotocopy sesuai dengan aslinya petikan surat keputusan komisi pemilhan Umum No.122/SDM/KPU/TAhun 2008 tentang Pengangkatan Ketua Komisi Pemilihan Umum Propinsi Sumatera Utara tanggal 25 September 2008. _x000a_ 94. 1 (satu) lembar fotocopy Pengumuman Penetapan Pasangan Calon Bupati dan Wakil Bupati Tapanuli Tengah periode 2011 ? 2016 No. 731/KPU-TT/002.434687/XII/2010 tanggal 13 Desember 2010. _x000a_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_x000a_ 96. 2 (dua) lembar fotocopy Berita Acara No. 730/KPU-TT/002.434687/XII/2010 tanggal 13 Desember 2010 tentang Penetapan pasangan Calon Bupati dan Wakil Bupati Kab. Tapanuli Tengah pada Pemilihan Umum Bupati &amp; Wakil Bupati Kab. Tapanuli Tengah tahun 2011. _x000a_ _x000a_ 97.  4(empat) lembar Keputusan KPU Kabupaten Tapanuli Tengah No. 730.A/KPU-TT/002.434687/XII/2010 tanggal 13 Desember 2010 tentang Penetapan Calon Bupati dan Wakil Bupati Kabupaten Tapanuli Tengah tahun 2011. _x000a_ _x000a_ 98. 4 (empat) lembar fotocopy Berita Acara Rekepitulasi Hasil perhitungan suara pemilu Bupati dan Wakil Bupati Kabupaten Tapanulu Tengah tahun 2011 tanggal 17 Maret 2011. _x000a_ 99. 1 (satu) lembar fotocopy  sesuai dengan aslinya petikan surat keputusan komisi pemilihan umum Nomor : 136 tahun 2003 tentang Pengangkatan anggota Komisi Pemilihan Umum Propinsi Sumatera Utara atas nama IRHAM BUANA NASUTION tanggal 22 Mei 2003. _x000a_ _x000a_ 3 ( tiga ) lembar fotocopy sesuai dengan aslinya petikan dan salinannya surat keputusan komisi pemilihan umum nomor : 189 tahun 2003 tentang pengangkatan ketua komisi pemilihan umum propinsi Sumatera Utara atas nama IRHAM BUANA NASUTION tanggal 10 Juni 2003. _x000a_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_x000a_  1 (satu) lembar fotokopi sesuai asli Cek Nomor CU 569771 tanggal 16 Juni 2011  sebesar Rp 1 miliar dengan Pemilik Giro  atas nama  VERA MELIANA _x000a_ _x000a_ SIBARANI disertai dengan 1 (satu) lembar Formulir Prinsip Mengenal Nasabah atas nama TOMSON SITUMEANG dan fotokopi identitas SIM atas nama TOMSON SITUMEANG. _x000a_ _x000a_ 1 (satu) bundel fotokopi sesuai asli Formulir Pembukaan Rekening BNI Giro Perorangan atas nama VERA MELIANA SIBARANI dengan Nomor CIF 9195119440, dan Nomor Rekening 0220004913, tanggal 11 Mei 2011 disertai dengan: _x000a_ _x000a_ 4)    2 (dua) lembar fotokopi sesuai asli Kartu Contoh Tanda Tangan atas nama VERA MELIANA SIBARANI dan TOMSON SITUMEANG disertai dengan SURAT KUASA dari VERA MELIANA SIBARANI kepada TOMSON SITUMEANG untuk Nomor Rekening 0220004913. _x000a_ 5)    Fotokopi identitas SIM dan Paspor RI atas nama TOMSON SITUMEANG dan fotokopi NPWP, KTP, Paspor RI atas nama VERA MELIANA SIBARANI. dikembalikan kepada ESTI RAHAYUNINGRUM. _x000a_ 6)    5 (lima) lembar fotokopi sesuai asli Syarat/ Ketentuan mengenai Hubungan Rekening Koran pada PT. BNI (Persero) TBK yang ditandatangani oleh TOMSON SITUMEANG dan VERA MELIANA SIBARANI pada tanggal 11 Mei 2011.  dikembalikan kepada ESTI RAHAYUNINGRUM . _x000a_ _x000a_ 3 (tiga) lembar Asli Surat No. 201/JPG/EXT/11 tanggal 6 Juni 2011 perihal Surat Persetujuan Kredit Aswar Pasaribu dari Panin Bank . _x000a_ 6 (enam) lembar Fotocopy legalisir rekening Bank Mandiri dengan nomor 1290006419978 atas nama ASWAR PASARIBU  periode 1 Januari 2011 s/d 31 Desember 2011  . _x000a_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_x000a_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_x000a_ _x000a_   _x000a_ HETBIN PASARIBU tanggal 20 Juni 2011dengan tujuan transaksi Biaya Angkutan Batu Bara. _x000a_"/>
    <s v="Rabu, 03 Jun. 2015"/>
    <s v="Senin, 11 Mei 2015"/>
    <s v="MOH. MUCHLIS, SH. MH."/>
    <s v="SUPRIYONO, SH. MH."/>
    <s v="SAIFUL ARIF"/>
    <s v="SOFIALDI"/>
    <s v="ALEXANDER MARWATA, AK. SH. CFE."/>
    <s v="KARIR"/>
    <s v="KARIR"/>
    <s v="KARIR"/>
    <s v="ADHOC"/>
    <s v="ADHOC"/>
    <x v="1"/>
    <n v="3"/>
    <x v="0"/>
    <n v="0.4"/>
    <n v="0"/>
    <s v="PULUNG RINANDORO, SH."/>
    <m/>
    <m/>
    <m/>
    <m/>
    <m/>
    <m/>
    <m/>
    <m/>
    <m/>
    <m/>
    <m/>
    <n v="1"/>
    <s v="ENDANG_PURWANINGSIH, SH."/>
    <s v="ZUHERNA, SH."/>
    <m/>
    <n v="2"/>
    <x v="0"/>
  </r>
  <r>
    <s v="11/Pid.Sus-TPK/2016/PN JKT.PST"/>
    <n v="2"/>
    <n v="100000000"/>
    <n v="0.25"/>
    <n v="2272602925"/>
    <n v="0.25"/>
    <s v="Rino Lande, ST"/>
    <d v="2016-02-04T00:00:00"/>
    <x v="6"/>
    <s v="Minutasi"/>
    <n v="140"/>
    <s v="PRIMAIR : _x000a_ Pasal 2 ayat (1) jo Pasal 18 UU No.31/1999 jo UU No.20/2001 jo Pasal 55 ayat (1) ke-1 KUHP. _x000a_   _x000a_ SUBSIDAIR : _x000a_ Pasal 3 jo Pasal 18 UU No.31/1999 jo UU No.20/2001 jo Pasal 55 ayat (1) ke-1 KUHP."/>
    <n v="1"/>
    <s v="M E N G A D  I L I _x000a_   _x000a_ _x000a_ Menyatakan terdakwa  RINO LANDE , ST . tidak terbukti  secara sah dan meyakinkan bersalah melakukan  tindak pidana sebagaimana dalam dakwaan Primer; _x000a_ Membebaskan terdakwa oleh karena itu dari dakwaan primer tersebut; _x000a_ Menyatakan terdakwa RINO LANDE , ST.  terbukti  secara sah dan meyakinkan bersalah melakukan   tindak pidana “KORUPSI SECARA BERSAMA SAMA” sebagaima tercantum dalam dakwaan subsider; _x000a_ Menjatuhkan pidana kepada terdakwa oleh karena itu dengan pidana penjara selama 2(dua) tahun dan denda sebesar Rp 100.000.000,- (seratus juta rupiah) dengan ketentuan apabila tidak dibayar diganti dengan pidana kurungan selama 3(tiga) bulan; _x000a_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_x000a_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_x000a_ Menetapkan masa selama terdakwa berada dalam tahanan dikurangkan seluruhnya dari pidana yang dijatuhkan; _x000a_ Memerintahkan  Terdakwa tetap ditahan; _x000a_ Memerintahkan barang bukti berupa : _x000a_ _x000a_   _x000a_ _x000a_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_x000a_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_x000a_ _x000a_   _x000a_ _x000a_ Membebankan Terdakwa untuk membayar biaya perkara sebesar  Rp.10.000,- (sepuluh ribu rupiah); _x000a_ _x000a_   _x000a_  "/>
    <s v="Senin, 08 Agu. 2016"/>
    <s v="Kamis, 23 Jun. 2016"/>
    <s v="SINUNG HERMAWAN"/>
    <s v="ASWIJON"/>
    <s v="Anwar,SH."/>
    <m/>
    <m/>
    <s v="KARIR"/>
    <s v="KARIR"/>
    <s v="ADHOC"/>
    <s v=""/>
    <s v=""/>
    <x v="0"/>
    <n v="2"/>
    <x v="1"/>
    <n v="0.33333333333333331"/>
    <n v="0"/>
    <s v="FAROUK FAHROZI, SH"/>
    <m/>
    <m/>
    <m/>
    <m/>
    <m/>
    <m/>
    <m/>
    <m/>
    <m/>
    <m/>
    <m/>
    <n v="1"/>
    <s v="MATIUS B.SITURU, SH"/>
    <s v="RUSTIANI, SH"/>
    <m/>
    <n v="2"/>
    <x v="0"/>
  </r>
  <r>
    <s v="11/Pid.Sus-TPK/2017/PN Pn.Jkt.Pst"/>
    <n v="1"/>
    <n v="50000000"/>
    <n v="8.3333333333333301E-2"/>
    <n v="185300000"/>
    <n v="0.25"/>
    <s v="Drs. ZULKARNAEN bin BUJANG"/>
    <d v="2017-01-09T00:00:00"/>
    <x v="7"/>
    <s v="Minutasi"/>
    <n v="450"/>
    <s v="PRIMAIR : _x000a_ Pasal 2 ayat (1) jo Pasal 18 UU No.31/1999 jo UU No.20/2001 jo Pasal 55 ayat (1) ke-1 KUHP. _x000a_   _x000a_ SUBSIDAIR : _x000a_ Pasal 3 jo Pasal 18 UU No.31/1999 jo UU No.20/2001 jo Pasal 55 ayat (1) ke-1 KUHP."/>
    <n v="1"/>
    <s v="M E N G A D I L I: _x000a_  _x000a_ _x000a_ Menyatakan bahwa Terdakwa Drs. ZULKARNAEN Bin BUJANG, tidak terbukti secara sah dan meyakinkan melakukan tindak pidana korupsi, sebagaimana dalam Dakwaan Primair; _x000a_ Membebaskan Terdakwa Drs. ZULKARNAEN Bin BUJANG dari Dakwaan Primair; _x000a_ Menyatakan Terdakwa Drs. ZULKARNAEN Bin BUJANG telah terbukti secara sah dan meyakinkan menurut hukum bersalah melakukan tindak pidana korupsi secara bersama-sama; _x000a_ Menjatuhkan pidana oleh karenanya terhadap Terdakwa Drs. ZULKARNAEN Bin BUJANG dengan pidana penjara selama 1 (satu) tahun  dan pidana denda sebesar Rp.50.000.000,- (lima puluh juta rupiah), apabila denda tersebut tidak dibayar, diganti dengan pidana kurungan selama 1 (satu) bulan; _x000a_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_x000a_ Menetapkan agar masa penahanan yang telah dijalankan, dikurangkan seluruhnya dari pidana yang dijatuhkan; _x000a_ Memerintahkan agar Terdakwa Drs. ZULKARNAEN Bin BUJANG tetap berada dalam tahanan; _x000a_ Menetapkan barang bukti: _x000a_ _x000a_ Barang bukti angka 1 (satu) terdiri dari ..............................dst"/>
    <s v="Selasa, 10 Apr. 2018"/>
    <s v="Rabu, 04 Apr. 2018"/>
    <s v="MAS'UD"/>
    <s v="BASLIN SINAGA"/>
    <s v="Ugo,SH."/>
    <m/>
    <m/>
    <s v="KARIR"/>
    <s v="KARIR"/>
    <s v="ADHOC"/>
    <s v=""/>
    <s v=""/>
    <x v="0"/>
    <n v="2"/>
    <x v="1"/>
    <n v="0.33333333333333331"/>
    <n v="0"/>
    <s v="ERNY V. M."/>
    <m/>
    <m/>
    <m/>
    <m/>
    <m/>
    <m/>
    <m/>
    <m/>
    <m/>
    <m/>
    <m/>
    <n v="1"/>
    <s v="FATONI, SH"/>
    <m/>
    <m/>
    <n v="1"/>
    <x v="0"/>
  </r>
  <r>
    <s v="11/Pid.Sus-TPK/2018/PN Jkt.Pst"/>
    <n v="4"/>
    <n v="150000000"/>
    <n v="0.16666666666666699"/>
    <n v="0"/>
    <n v="0"/>
    <s v="ADITYA ANUGRAH MOHA"/>
    <d v="2018-02-14T00:00:00"/>
    <x v="8"/>
    <s v="Minutasi"/>
    <n v="112"/>
    <s v="KESATU: _x000a_ pasal 5 ayat (1) ke - 1 huruf a UU no.31/1999 jo UU no 20/2001 _x000a_ DAN _x000a_ KEDUA (KHUSUS UNTUK TERDAKWA ADITYA ANUGRAH MOHA ) _x000a_ PERTAMA _x000a_ pasal 6 ayat (1) huruf a UU NO. 31/1999 JO. no. 20/2001 _x000a_ ATAU _x000a_ KEDUA _x000a_ pasal 13 UU NO. 31/1999 JO no. 20/2001"/>
    <n v="1"/>
    <s v="M E N G A D I L I _x000a_ _x000a_ Menyatakan bahwa Terdakwa  ADITYA ANUGRAH MOHA  telah terbukti secara sah dan meyakinkan bersalah melakukan tindak pidana korupsi, sebagaimana dalam dakwaan Pertama Kesatu dan Kedua ; _x000a_ _x000a_   _x000a_ _x000a_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_x000a_ _x000a_   _x000a_ _x000a_ Menetapkan masa penangkapan dan penahanan yang telah dijalani oleh Terdakwa   dikurangkan seluruhnya dari pidana yang dijatuhkan ; _x000a_ _x000a_   _x000a_ _x000a_ Memerintahkan agar Terdakwa  tetap berada dalam tahanan ; _x000a_ _x000a_   _x000a_ _x000a_ Menetapkan barang bukti berupa: _x000a_ _x000a_   _x000a_ _x000a_ 1 (satu) buah kartu Anggota MPR-RI atas nama ADITYA ANUGRAH MOHA, S. Ked. (BB No.1) _x000a_ 1 (satu) lembar Keputusan Presiden Republik Indonesia Nomor 22/P/ Tahun 2016 tanggal 10 Februari 2016 tentang Pemberhentian dengan hormat dan Pengangkatan kembali sebagai hakim Ad Hoc Pengadilan Tindak Pidana Korupsi, atas nama ANDREAS LUMME; (BB No.2) _x000a_ 1 (satu) bundel Dokumen Pakta Integritas atas nama SUDIWARDONO tanggal 24 Maret 2016 beserta lampirannya, antara lain: 1 (satu) lembar Berita acara pengambilan sumpah, 1 (satu) lembar Berita acara serah terima jabatan Ketua Pengadilan Tinggi manado; (BB No.3) _x000a_ 2 (dua) lembar Keputusan Menteri Kehakiamn Republik Indonesia Nomor : A.2991-KP.04.02 th.1984, tentang Pengangkatan SUDIWARDONO sebagai calon hakim Pengadilan Negeri Bogor; (BB No.4) _x000a_ 4 (empat) lembar Salinan Keputusan Ketua Mahkamah Agung Republik Indonesia Nomor 33 /KMA/SK/III/ 2016 tanggal 7 Maret 2016, tentang Promosi dan Mutasi Ketua dan Wakil ketua Pengadilan Tinggi di lingkungan Peradilan Umum; (BB No.5) _x000a_ 1 (satu) lembar Surat Pernyataan Melaksanakan Tugas Nomor : W19.U/425/KP.04.06/III/2016, Tanggal 31 Maret 2016, yang ditandatangani Ketua Pengadilan Tinggi Manado (SUDIWARDONO); (BB No.6) _x000a_ 1 (satu) lembar copy Keputusan Menteri kehakiman RI Nomor : A-3191-KP.04.10-TH.1985, tentang pengangkatan SUDIWARDONO SH sebagai Hakim Pengadilan Negeri Lubuk basung, beserta lampirannya; (BB No.7) _x000a_ 1 (satu) lembar Surat Pernyataan Menduduki Jabatan Nomor : W19.U/424/KP.04.06/III/2016, Tanggal 31 Maret 2016, yang ditandatangani Ketua Pengadilan Tinggi Manado (SUDIWARDONO) (BB No.8) _x000a_ 1 (satu) lembar Surat Pernyataan Pelantikan Jabatan Nomor : W19.U/423/KP.04.06/III/2016, Tanggal 31 Maret 2016, yang ditandatangani Ketua Pengadilan Tinggi Manado (SUDIWARDONO) (BB No.9) _x000a_ 1 (satu) lembar Surat Nomor : W19.U/422/KP.04.06/III/2016, Tanggal 31 Maret 2016, dari Ketua Pengadilan Tinggi Manado (SUDIWARDONO) kepada Direktur Jenderal Badan Peradilan Umum, Mahkamah Agung RI.  (BB No.10) _x000a_ 1 (satu) lembar copy legalisir Surat Penetapan Ketua Pengadilan Tinggi Manado  selaku Ketua Pengadilan tindak pidana korupsi Nomor : 2/PID. SUS/2016/PT.MND tanggal 11 April 2016 tentang penunjukan majelis hakim. (BB No.11) _x000a_ 1 (satu) lembar copy legalisir Surat Penunjukan Panitera Nomor : 2/PID. SUS/2016/PT.MND tanggal 11 April 2016 tentang penunjukan ADNAN USMAN sebagai Panitera Pengganti (BB No.12) _x000a_ 2 (dua) lembar Keputusan Ketua Pengadilan Tinggi Sulawesi Utara Nomor : W19.U/26/KP.01/II/2017 tanggal 21 Februari 2017 tentang Pembagian Tugas antara Ketua Pengadilan Tinggi dan Wakil Ketua Pengadilan Tinggi.             (BB No.13) _x000a_ 1 (satu) bundel Dokumen Keputusan Ketua Pengadilan Tinggi Manado Nomor : W19.U/53/KP.04.06/VIII/2017, tanggal 02 Agustus 2017 tentang susunan majelis hakim Pengadilan Tinggi Manado (BB No.14) _x000a_ 1 (satu) lembar copy Keputusan Ketua Pengadilan Tinggi Manado Nomor : W19.U/61/KP.04.6/SK/VIII/2017 tanggal 22 Agustus 2017, tentang Penunjukan Pelaksana Tugas Harian Panitera Pengadilan Tinggi Manado (BB No.15) _x000a_ 1 (satu) lembar Copy Surat Tugas Nomor : W19-U/576/KP.01.1/VIII/2017, tanggal 22 Agustus 2017; (BB No.16) _x000a_ 1 (satu) lembar Copy Surat Tugas Nomor : W19-U/577/KP.01.1/VIII/2017, tanggal 22 Agustus 2017 (BB No.17) _x000a_ 1 (satu) bendel copy legalisir putusan nomor 2/PID.SUS/2016/PT MND dalam perkara terdakwa DRA.HJ. MARLINA MOHA SIAHAAN yang diucapkan pada hari Jumat tanggal 20 Mei 2016 (BB No.18) _x000a_ 1 (satu) lembar Berita Acara Pelaksanaan Penetapan Hakim tanggal 18 Juli 2017 atas nama terdakwa Dra. Hj. MARLINA MOHA SIAHAAN yang dilaksanakan oleh BOBBY RUSWIN, SH. MH (BB No.19) _x000a_ 1 (satu) bundel dokumen berkas perkara No.49/Pid.Sus-TPK/2016/PN.Mnd an. Terdakwa Dra.Hj. Marlina Moha Siahaan (BB No.20) _x000a_ 1 (satu) bundel dokumen Pendapat Hakim Anggota 2 (ANDREAS LUMME) Perkara Nomor : 14/PID.SUS/2017/PT.MND, dengan Terdakwa : Dra.Hj. Marlina Moha Siahaan (BB No.21) _x000a_ 1 (satu) bundel Petikan Putusan Nomor : 49/Pid.Sus-TPK/2016/PN.Mnd, Tanggal 19 Juli 2017, dengan terdakwa MARLINA MOHA SIAHAAN.            (BB No.22) _x000a_ 1 (satu) lembar disposisi dari Pengadilan Tinggi Manado, terkait Surat dari PN Manado nomor : W19.U1/121/HN.01/VII/2017 tanggal 24 Juli 2017, Perihal : Laporan adanya banding perkara pidana Tipikor No.49/Pid.Sus-TPK/2016/PN.Mnd an. Dra.Hj. Marlina Moha Siahaan beserta lampiran suratnya. (BB No.23) _x000a_ 1 (satu) lembar disposisi dari Pengadilan Tinggi Manado, terkait Surat dari PN Manado nomor : W19.U1/132/HN.01/VIII/2017 tanggal 08 Agustus 2017, Perihal : Laporan adanya banding perkara pidana TPK No.49/Pid.Sus-TPK/2016/PN.Mnd an. Dra.Hj. Marlina Moha Siahaan beserta lampiran suratnya. (BB N0.24) _x000a_ 1 (satu) lembar disposisi dari Pengadilan Tinggi Manado, terkait Surat dari Rutan Kelas II Manado nomor : W27.PAS.PAS 7.PK.01.01.01-265 tanggal 10 Agustus 2017, Perihal : Pemberitahuan Penahanan terdakwa an. Dra.Hj. Marlina Moha Siahaan beserta lampiran suratnya; (BB No.25) _x000a_ 1 (satu) lembar disposisi dari Pengadilan Tinggi Manado, terkait Surat dari Rutan Kelas II Manado nomor : W27.PAS.PAS 7.PK.01.01.01-264 tanggal 10 Agustus 2017, Perihal : Pemberitahuan tahanan sakit an. Dra.Hj. Marlina Moha Siahaan beserta lampiran suratnya; (BB No.26) _x000a_ 1 (satu) lembar disposisi dari Pengadilan Tinggi Manado, terkait Surat dari Kantor Advokat Veri Satria DIlapanga, SH nomor : 03/AD-V/VIII/2017 tanggal 16 Agustus 2017, Perihal : mutasi berkas perkara a.n,terdakwa Marlina Moha Siahaan beserta lampiran suratnya; (BB No.27) _x000a_ 1 (satu) lembar disposisi dari Pengadilan Tinggi Manado, terkait Surat dari PN Manado nomor : W19.U1/135/HN.01/VII/2017 tanggal 16 Agustus 2017, Perihal : pemberitahuan penahanan dan permohonan pembantaran, beserta lampiran suratnya; (BB No.28) _x000a_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_x000a_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_x000a_ 1 (satu) lembar Surat dari Ketua Pengadilan Tinggi Manado nomor : W19-U/61/Pan.5/HK.04/VIII/2017 tanggal 18 Agustus 2017 kepada Ketua Pengadilan Negeri Manado Perihal : minutasi berkas perkara a.n,terdakwa Marlina Moha Siahaan; (BB No.31) _x000a_ 1 (satu) lembar disposisi dari Pengadilan Tinggi Manado, terkait Surat dari Rutan Kelas II Manado nomor : W27.PAS.PAS 7.PK.01.01.01-263 tanggal 21 Agustus 2017, Perihal : Pemberitahuan PengeluaranTahanan beserta lampiran suratnya (BB No.32) _x000a_ 1 (satu) lembar Surat penetapan Nomor : 14/PID.SUS/2017/PT MND, tanggal 24 Agustus 2017, yang ditandatangani Ketua Pengadilan Tinggi Manado (SUDIWARDONO), perihal penetapan Majelis Hakim yang akan menangani perkara dengan terdakwa Dra.Hj. Marlina Moha Siahaan;          (BB No.33) _x000a_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_x000a_ 2 (dua) lembar dokumen hasil memeriksa Kelengkapan Berkas Perkara Tindak Pidana Korupsi di tingkat banding pada Pengadilan Tinggi Manado tanggal 23 Agustus 2017; (BB No.35) _x000a_ 1 (satu) lembar disposisi dari Pengadilan Tinggi Manado, terkait Surat dari Rutan Manado nomor : W27.PAS.PAS 7.PK.01.01.01-289 tanggal 05 September 2017, Perihal : Permohonan Penjelasan status Penahanan, terdakwa an. Dra.Hj. Marlina Moha Siahaan beserta lampiran suratnya;   (BB No.36) _x000a_ 1 (satu) lembar Surat dari Ketua Pengadilan Tinggi Manado nomor : W19-U/64/Pan.5/HK.04/IX/2017 tanggal 07 September 2017 kepada Kepala Rutan Kelas II A Manado, Perihal : Permohonan Penjelasan status Penahanan,terdakwa an. Dra.Hj. Marlina Moha Siahaan (BB No.37) _x000a_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_x000a_ 2 (dua) lembar Surat dari Kajari Kotamobagu nomor : B.1589/R1.12/Ft1/09/ 2017 tanggal 28 September 2017 kepada Pengadilan Tinggi manado, Perihal : Klarifikasi Penahanan, an. Dra.Hj. Marlina Moha Siahaan perkara tindak pidana korupsi dalam upaya hokum biasa pemeriksaan tingkat banding; (BB No.39) _x000a_ 1 (satu) lembar disposisi dari Pengadilan Tinggi Manado, terkait Surat dari Kajari Kotamobagu nomor : B.1590/R1.12/Ft1/09/2017 tanggal 28 September 2017, Perihal : Klarifikasi Pengeluaran, an. Dra.Hj. Marlina Moha Siahaan dari Rumah tahanan Klas IIA Manado; (BB No40) _x000a_ 1 (satu) lembar Surat dari Kajari Kotamobagu nomor : B.1590/R1.12/Ft1/09/ 2017 tanggal 28 September 2017 kepada Kepala Rutan Kelas II A Manado, Perihal : Klarifikasi Pengeluaran, an. Dra.Hj. Marlina Moha Siahaan dari Rumah tahanan Klas IIA Manado; (BB No.41) _x000a_ 1 (satu) lembar Surat dari Kajari Kotamobagu nomor : B.1450/R1.12/ Ft.1/08/2017 tanggal 29 Agustus 2017 kepada Kepala Rutan Kelas II A Manado, Perihal : Klarifikasi Pengeluaran, an. Dra.Hj. Marlina Moha Siahaan dari Rumah tahanan Klas IIA Manado (BB No.42) _x000a_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_x000a_ 2 (dua) lembar penetapan Pengadilan Tinggi Manado Nomor : 81/PEN.PID.SUS/2017/PT.MND tentang Perintah penahanan atas Terdakwa MARLINA MOHA SIAHAAN, tanggal 13 Oktober 2017 (BB No.44) _x000a_ 1 (satu) lembar daftar proyek jalan irigasi atau pengairan dan kesehatan di 24 (dua puluh empat) Kabupaten dengan total 1.372 (seribu tiga ratus tujuh puluh dua) proyek. (BB No45) _x000a_ 1 (satu) lembar daftar jalan, irigasi atau pengairan dan kesehatan di 19 (sembilan belas) Kabupaten dengan total 982 (Sembilan ratus delapan puluh dua) (BB No.46) _x000a_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_x000a_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_x000a_ 3 (tiga) lembar Surat Kantor Advokat Veri Satria Dilapanga, SH &amp; Rekan Nomor : 01/AD-V/VII/2017 tanggal 1 Agustus 2017 Perihal Permohonan Pengalihan Penahanan Terdakwa A.n. MARLINA MOHA SIAHAAN.             (BB No.49) _x000a_ 2 (dua) lembar copy dokumen dari Buku catatan Penetapan Majelis Hakim Pidsus Tipikor Tahun, 2012,2013,2014,2015,2016; (BB No.50) _x000a_ 3 (tiga) lembar copy dokumen dari Buku catatan tanda terima perkara Tipikor; (BB No.51) _x000a_ 8 (delapan) lembar copy dokumen dari Buku catatan tahanan Tipikor.          (BB No.52) _x000a_ 3 (tiga) lembar copy dokumen dari Buku agenda surat keluar Tipikor;            (BB No.53) _x000a_ 7 (tujuh) lembar copy dokumen dari Buku agenda surat masuk Tipikor;         (BB No.54) _x000a_ 4 (empat) lembar copy dokumen dari Buku register bantu perkara tipikor.    (BB No.55) _x000a_ 2 (dua) lembar copy dokumen dari Buku register Induk Perkara Tindak Pidanan Korupsi Pengadilan Tinggi Manado Tahun 2017. (BB No.56) _x000a_ 1 (satu) lembar surat Rumah Sakit Metropolitan Medical Centre nama Marlina Siahaan. (BB No.57) _x000a_ 3 (tiga) lembar dokumen Resume Medis No. Rekam Medik 00651329 Nama Pasien Marlina Siahaan. (BB No.58) _x000a_ 1 (satu) lembar Surat Nomor :W27.PAS.PAS 7-PK.01.01.01-245 Perihal Pelayanan Kesehatan yang ditandatangani oleh Ka Subsi Yantah Rutan Kelas IIA Manado Wahjono, SE.,SH tertanggal 8 Agustus 2017. (BB No.59) _x000a_ 1 (satu) lembar Surat Keterangan Di Rawat Nomor:1629/SKD/RM/RSUP/ VIII/2017 atas nama Ny.Hj.Marlina Moha Siahaan tertanggal 9 Agustus 2017. (BB No.60) _x000a_ 1 (satu) lembar kertas berisi catatan tangan yang antara lain bertuliskan “PDIP : 60 = 3M”. (BB No.61) _x000a_ 1 (satu) bundle SOP Kepaniteraan Tindak Pidana Korupsi. (BB No62) _x000a_ 1 (satu) lembar aplikasi setoran/transfer/kliring/inkaso Bank Mandiri tanggal 4 Oktober 2017 atas nama Pengirim Hengky F Kures dan penerima An. Ir. GT. YUDI RAHMAN. (BB No.63) _x000a_ 1 (satu) lembar amplop berwarna putih bertuliskan tangan SGD 3000 x 9850 Rp 29.550.000 dan BANK MANDIRI JAKARTA WARUNG BUNCIT An. IR. G.T. YUDI RAHMAN Ac. 1270004463665. (BB No.64) _x000a_ 1 (satu) bundel legalisir Billing Information Invoice kamar 1203 Hotel Alila Jakarta, arrival : 05-10-17, departure : 08-10-17 atas nama MUHAMAD ZAKIRSANI. (BB No.65) _x000a_ 1 (satu) bundel legalisir Billing Information Invoice kamar 1205 Hotel Alila Jakarta, arrival : 05-10-17, departure : 06-10-17 atas nama MUHAMAD ZAKIRSANI. (BB No.66) _x000a_ 1 (satu) lembar Voucher Hotel traveloka Alila Jakarta Hotel, Itinerary ID 1011488984 yang ditandatangani oleh Muhamad Zakirsani. (BB No.67) _x000a_ 1 (satu) buah Handphone warna Hitam, Merk: Bellphone, Model: BP178, IMEI:355236/03/094036/6, No. Postel: 41792/SDPPI/2015, yang di dalamnya terdapat kartu SIM (SIM Card), dengan operator: TELKOMSEL, Kode: 6210 0245 2525 0629 00. (BB No.68) _x000a_ 1 (satu) buah Handphone warna putih, Merk: Nokia, Model: 206, Type: RM-872, Code: 059Q461, IMEI 1: 356324/05/232224/9, IMEI 2: 356324/05/232225/6, yang di dalamnya terdapat kartu SIM (SIM Card), dengan operator: XL, Kode: HHU01 8962116113 29559025-6. (BB N0.69) _x000a_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_x000a_ 1 (satu) perangkat elektronik jenis Handphone Merk : Samsung, Warna : Kuning, Model : GT-E1272, S/N : RV1F849389E, IMEI 1: 354893/06/112183/6, IMEI 2: 354894/06/112183/4 yang di dalamnya terdapat kartu SIM 1 Operator : Telkomsel dengan no Kode : 6210 0816 6258 1586 00. (BB No.71) _x000a_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_x000a_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_x000a_ 1 (satu) handphone merk apple, model A1784, warna Jet Black, FCC ID: BCG-E3092A, IC: 579C-E3092A, IMEI: 359217079109663, yang di dalamnya terdapat kartu sim XL dengan nomor 64K 8962115531 66500276-1, beserta softcase warna hitam dengan tulisan INCIPIO (dalam keadaan terkunci). (BB No.74) _x000a_ 1 (satu) buah Handphone warna hitam, Merk: Nokia, Model: RM-1134, IMEI: 35483081629945, CODE: 059X064, yang didalamnya terdapat kartu SIM (SIM Card), dengan operator: TELKOMSEL, Kode: 621006432593268900 (BB No.75) _x000a_ 1 (satu) buah Handphone/Smartphone warna putih, Merk: BlackBerry, model : SQN100-3, IMEI: 357759051571891, S/N: 28930/SDPPI/2013 1901, yang didalamnya terdapat kartu SIM (SIM Card), dengan operator: TELKOMSEL (kartu halo), dengan ICCID : 8962101043136003606.             (BB No.76) _x000a_ 1 (satu) perangkat elektronik jenis Tablet Merk : Apple,  Warna : Putih, Model : MK782ZP/A, Serial Number : F9FTLAQZGHMQ, IMEI : 35 927706 594617 1, yang di dalamnya terdapat kartu SIM Operator : XL no Kode : 64K  8962115535  06259755-4, dengan Tempered Glass keadaan retak.              (BB No.77) _x000a_ 1 (satu) perangkat elektronik jenis Handphone Warna : Putih – Pink,  merk : Apple, Nomor Model (Back Case) : A1634, FCC ID : BCG-E2944A, IC : 579C-E2944A, dan Softcase INCIPIO warna hitam, dalam keadaan terpassword dan status “Lost iPhone 081299359909”. (BB No.78) _x000a_ 1 (satu) keping media penyimpanan (CD) dengan SN : MAPA02RD25052040 5 (BB No.79) _x000a_ 1 (satu) keping DVD-R Verbatim, kapasitas 4,7 GB, dengan tulisan tangan &quot;CCTV Hotel Alila&quot; yang di tanda tangani oleh Wali Muswali tanggal 17-10-2017 (BB No.80) _x000a_ 1 (satu) media penyimpanan CD-R merk Verbatim Kapasitas 700 MB, kode: D3127RE03215411LH, bertuliskan “File putusan No. 49/PID.SUS-TPK/2016/PN.Mnd dari Laptop Bpk Andre Tumilaar Panitera pengganti, bertanda tangan Deny, tanggal 8-10-2017. (BB No.81) _x000a_ 1 (satu) flaskdisk merk sandisk, model dual usb drive 3.0, kapasitas 64GB, (USBDeview v1.05) S\N: 4C531001460106117254 yang berisi copy file rekaman CCTV hotel ALILA Jakarta. (BB No.82) _x000a_ Uang sejumlah SGD23000 (dua puluh tiga ribu Dolar Singapura) dengan rincian 23 (dua puluh tiga) lembar uang pecahan SGD1000 (seribu Dolar Singapura) dalam amplop berwarna coklat. (BB No.83) _x000a_ Uang sejumlah SGD30000 (tiga puluh ribu Dolar Singapura) dengan rincian 30 (tiga puluh) lembar uang pecahan SGD1000 (seribu Dolar Singapura) dalam amplop berwarna putih. (BB No.84) _x000a_ 1 (satu) lembar amplop berwarna coklat, yang berisi 11 (sebelas) lembar uang pecahan 1000 SGD (seribu dolar singapura). (BB No.85) _x000a_ 1 (satu) buah amplop cokelat bertuliskan Dewan Perwakilan Rakyat Republik Indonesia yang berisi uang sejumlah Rp 40.000.000,- dengan rincian 400 lembar pecahan Rp 100.000. (BB No.86) _x000a_ 1 (satu) lembar amplop berwarna putih, yang berisi 11 (sebelas) lembar uang pecahan Rp.100.000, - (seratus ribu rupiah). (BB No.87) _x000a_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_x000a_ Uang sebesar Rp 361.453.000 (Tiga Ratus Enam Puluh Satu Juta Empat Ratus Lima Puluh Tiga Ribu Rupiah) yang disetor ke rekening Bank Mandiri 124.002.996.9996 atas nama RPL 175 KPK UTK PDT. (BB No.89) _x000a_ 1 (satu) lembar aplikasi setoran Bank Mandiri tanggal 14/11/17 atas nama Pengirim TIKA dan penerima RPL 175 KPK UTK PDT Nomor Rekening 124.002.996.9996 Nominal Rp 361.453.000 Terbilang Tiga Ratus Enam Puluh Satu Juta Empat Ratus Lima Puluh Tiga Ribu Rupiah. (BB No.90) _x000a_ Uang sebesar Rp 195.000.000 (Seratus Sembilan puluh lima Juta Rupiah) yang disetor ke rekening Bank Mandiri 124.002.996.9996 atas nama RPL 175 KPK UTK PDT. (BB No.91) _x000a_ 1 (satu) lembar Permohonan Pengiriman Uang Bank BCA tanggal 12/12/17 atas nama Pengirim Arya Senatama dan penerima RPL 175 KPK UTK PDT Nomor Rekening 124.002.996.9996 Nominal Rp 195.000.000 (Seratus Sembilan puluh lima Juta Rupiah). (BB No.92) _x000a_ 1 (satu) lembar Bukti Setoran 0308801S TANGGAL 18-8-2017 No. Rekening/Customer 0481318296, Nama Pemilik Rekening SUHARTI BA, Nama Penyetor Arya Senatama, Jumlah Rupiah Rp 200.000.000, Terbilang Dua Ratus Juta Rupiah. (BB No.93) _x000a_ _x000a_ Dikembalikan kepada Penuntut Umum untuk dipergunakan dalam perkara atas nama SUDIWARDONO. _x000a_ Membebankan kepada Terdakwa membayar biaya perkara sebesar Rp5.000,- ( lima ribu rupiah )"/>
    <s v="Jumat, 08 Jun. 2018"/>
    <s v="Rabu, 06 Jun. 2018"/>
    <s v="MAS'UD"/>
    <s v="HASTOPO"/>
    <s v="HARIONO"/>
    <s v="Ugo,SH."/>
    <s v="MOHAMMAD IDRIS M.AMIN"/>
    <s v="KARIR"/>
    <s v="KARIR"/>
    <s v="KARIR"/>
    <s v="ADHOC"/>
    <s v="ADHOC"/>
    <x v="1"/>
    <n v="3"/>
    <x v="0"/>
    <n v="0.4"/>
    <n v="0"/>
    <s v="DODY SUKMONO, SH"/>
    <m/>
    <m/>
    <m/>
    <m/>
    <m/>
    <m/>
    <m/>
    <m/>
    <m/>
    <m/>
    <m/>
    <n v="1"/>
    <s v="SUNDARNI"/>
    <m/>
    <m/>
    <n v="1"/>
    <x v="0"/>
  </r>
  <r>
    <s v="110/PID.SUS/TPK/2014/PN JKT.PST"/>
    <n v="1.5"/>
    <n v="50000000"/>
    <n v="0.25"/>
    <n v="50639000"/>
    <n v="0.5"/>
    <s v="RAHMAN NIDI, SE.,M.Si"/>
    <d v="2014-11-11T00:00:00"/>
    <x v="4"/>
    <s v="Minutasi"/>
    <n v="106"/>
    <s v="PRIMAIR : Pasal 2 ayat (1) jo Pasal 18 UU No.31/1999 jo UU No.20/2001 jo UU No.31/1999 jo Pasal 55 ayat (1) ke 1 KUHP jo Pasal 65 ayat (1) KUHP; _x000a_ SUBSIDIAIR : Pasal 13 UU No.31/1999 jo UU No.20/2001 jo UU No.31/1999 jo Pasal 55 ayat (1) ke 1 KUHP jo Pasal 65 ayat (1) KUHP;"/>
    <n v="1"/>
    <s v="MENGADILI : _x000a_ _x000a_ Menyatakan Terdakwa RAHMAN NIDI tidak terbukti secara sah dan meyakinkan bersalah melakukan tindak pidana sebagaimana Dakwaan Kesatu Primair; _x000a_ Membebaskan Terdakwa dari Dakwaan Primiar tersebut; _x000a_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_x000a_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_x000a_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_x000a_ Menetapkan masa penangkapan dan Penahanan yang telah dijalani Terdakwa dikurangkan seluruhnya dari Pidana yang dijatuhkan; _x000a_ Menetapkan Terdakwa tetap ditahan; _x000a_ Menetapkan barang bukti Nomor 1 s/d 27 tetap terlampir dalam berkas perkara; _x000a_ Membebani Terdakwa untuk membayar biaya perkara sejumlah Rp.10.000,00 (sepuluh ribu rupiah) _x000a_"/>
    <s v="Rabu, 25 Mar. 2015"/>
    <s v="Rabu, 25 Feb. 2015"/>
    <s v="SUTIO JUMAGI AKHIRNO"/>
    <s v="ASWIJON"/>
    <s v="HENDRA YOSPIN,SH."/>
    <m/>
    <m/>
    <s v="KARIR"/>
    <s v="KARIR"/>
    <s v="ADHOC"/>
    <s v=""/>
    <s v=""/>
    <x v="0"/>
    <n v="2"/>
    <x v="1"/>
    <n v="0.33333333333333331"/>
    <n v="0"/>
    <s v="Bertha W."/>
    <m/>
    <m/>
    <m/>
    <m/>
    <m/>
    <m/>
    <m/>
    <m/>
    <m/>
    <m/>
    <m/>
    <n v="1"/>
    <s v="CANDRASAH"/>
    <s v="SUAEB. SH"/>
    <m/>
    <n v="2"/>
    <x v="0"/>
  </r>
  <r>
    <s v="110/PID.SUS/TPK/2015/PN JKT.PST"/>
    <n v="4"/>
    <n v="150000000"/>
    <n v="0.25"/>
    <n v="5073031422"/>
    <n v="1"/>
    <s v="Ir. JERO WACIK, SE"/>
    <d v="2015-09-16T00:00:00"/>
    <x v="5"/>
    <s v="Pengiriman Berkas PK"/>
    <n v="146"/>
    <s v="KESATU _x000a_ PERTAMA : _x000a_ Pasal 2 ayat (1) jo Pasal 18 UU No.31/1999 jo UU No.20/2001 jo Pasal 65 ayat (1) KUHP. _x000a_   _x000a_ KEDUA : _x000a_ Pasal 3 jo Pasal 18 UU No.31/1999 jo UU No.20/2001 jo Pasal 65 ayat (1) KUHP. _x000a_   _x000a_ DAN _x000a_ KEDUA _x000a_ PERTAMA : _x000a_ Pasal 12 huruf e  jo Pasal 18 UU No.31/1999 jo UU No.20/2001 jo Pasal 65 ayat (1) KUHP. _x000a_   _x000a_ ATAU _x000a_ KEDUA : _x000a_ Pasal 11 jo Pasal 18 UU No.31/1999 jo UU No.20/2001 jo Pasal 65 ayat (1) KUHP. _x000a_   _x000a_ DAN _x000a_ KETIGA : _x000a_ Pasal 11 jo Pasal 18 UU No.31/1999 jo UU No.20/2001. _x000a_  "/>
    <n v="1"/>
    <s v="M  E  N  G  A  D  I  L  I   : _x000a_ _x000a_ Menyatakan bahwa Terdakwa   Ir. Jero Wacik, SE,  telah terbukti secara sah dan meyakinkan bersalah melakukan tindak pidana korupsi sebagaimana dalam Dakwaan Kesatu Alternatif Kedua, Dakwaan Kedua Alternatif Kedua dan Dakwaan Ketiga; _x000a_ Menjatuhkan pidana oleh karenanya terhadap Terdakwa  Ir. Jero Wacik, SE.,     dengan pidana penjara selama  4  .( empat ) tahun  dan pidana denda sebesar  Rp 150.000.000, (seratus lima puluh juta rupiah)  apabila denda tersebut tidak dibayar, diganti dengan pidana kurungan selama  3 (tiga) bulan ; _x000a_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_x000a_ Menetapkan agar masa penahanan yang telah dijalankan oleh Terdakwa    Ir. Jero Wacik, SE.,   dikurangkan seluruhnya dari pidana yang dijatuhkan; _x000a_ Memerintahkan agar Terdakwa  Ir. Jero Wacik, SE.,  tetap berada dalam tahanan; _x000a_ Menetapkan barang bukti berupa:                                                                                                           CATATAN : lampiran barang bukti terlampir dalam berkas, sebab terlalu panjang untuk di input _x000a_"/>
    <s v="Kamis, 18 Feb. 2016"/>
    <s v="Selasa, 09 Feb. 2016"/>
    <s v="SUMPENO"/>
    <s v="TITO SUHUD"/>
    <s v="CASMAYA"/>
    <s v="Ugo,SH."/>
    <s v="ALEXANDER MARWATA, AK. SH. CFE."/>
    <s v="KARIR"/>
    <s v="KARIR"/>
    <s v="KARIR"/>
    <s v="ADHOC"/>
    <s v="ADHOC"/>
    <x v="1"/>
    <n v="3"/>
    <x v="0"/>
    <n v="0.4"/>
    <n v="0"/>
    <s v="DODY SUKMONO, SH"/>
    <m/>
    <m/>
    <m/>
    <m/>
    <m/>
    <m/>
    <m/>
    <m/>
    <m/>
    <m/>
    <m/>
    <n v="1"/>
    <s v="SRI TASLIHIYAH, SH."/>
    <s v="WIDI ASTUTI, SH"/>
    <m/>
    <n v="2"/>
    <x v="0"/>
  </r>
  <r>
    <s v="110/Pid.Sus-TPK/2016/PN Pn.Jkt.Pst"/>
    <n v="5.5"/>
    <n v="500000000"/>
    <n v="0.25"/>
    <n v="0"/>
    <n v="0"/>
    <s v="MUHAMMAD FIRMANSYAH, SE"/>
    <d v="2016-10-25T00:00:00"/>
    <x v="6"/>
    <s v="Pengiriman Berkas PK"/>
    <n v="147"/>
    <s v="PRIMAIR : _x000a_ Pasal 2 ayat (1) UU No.31/1999 jo UU No.20/2001 jo Pasal 55 ayat (1) ke-1 KUHP. _x000a_   _x000a_ SUBSIDAIR : _x000a_ Pasal 3 UU No.31/1999 jo UU No.20/2001 jo Pasal 55 ayat (1) ke-1 KUHP."/>
    <n v="1"/>
    <s v="MENGADIL I : _x000a_ _x000a_ Menyatakan Terdakwa  MUHAMMAD FIRMANSYAH, SE  tersebut diatas, terbukti secara sah dan meyakinkan bersalah melakukan tindak pidana korupsi secara bersama sama. _x000a_ Menjatuhkan pidana kepada Terdakwa oleh karena itu dengan pidana penjara selama  5 (lima) tahun 6 (enam) bulan , dan denda sejumlah  Rp.500.000.000,- (lima ratus juta rupiah)  dengan ketentuan apabila denda tersebut tidak dibayar diganti dengan pidana kurungan selama  3 (tiga) bulan ; _x000a_ Menetapkan masa penangkapan dan penahanan yang telah dijalani Terdakwa  dikurangkan seluruhnya daripidana yang dijatuhkan; _x000a_ Menetapkan Terdakwa tetap ditahan. _x000a_ Menetapkan barang bukti berupa : TERLAMPIR DALAM BERKAS _x000a_ _x000a_ Dikembalikan kepada Penuntut Umum untuk digunakan dalam perkara lain yaitu Fahmi Zulfikar Hasibuan, SH ; _x000a_ 6.Membebankan kepada Terdakwa membayar biaya perkara sejumlah Rp10.000,-.  (sepuluh ribu rupiah);"/>
    <s v="Kamis, 27 Apr. 2017"/>
    <s v="Selasa, 21 Mar. 2017"/>
    <s v="BASLIN SINAGA"/>
    <s v="MAS'UD"/>
    <s v="HARIONO"/>
    <s v="Anwar,SH."/>
    <s v="SIGIT HERMAN BINAJI"/>
    <s v="KARIR"/>
    <s v="KARIR"/>
    <s v="KARIR"/>
    <s v="ADHOC"/>
    <s v="ADHOC"/>
    <x v="1"/>
    <n v="3"/>
    <x v="0"/>
    <n v="0.4"/>
    <n v="0"/>
    <s v="TASJRIFIN M.A HALIM"/>
    <m/>
    <m/>
    <m/>
    <m/>
    <m/>
    <m/>
    <m/>
    <m/>
    <m/>
    <m/>
    <m/>
    <n v="1"/>
    <s v="SRI TASLIHIYAH, SH."/>
    <m/>
    <m/>
    <n v="1"/>
    <x v="0"/>
  </r>
  <r>
    <s v="110/Pid.Sus-TPK/2017/PN Jkt.Pst"/>
    <n v="4"/>
    <n v="300000000"/>
    <n v="0.16666666666666699"/>
    <n v="0"/>
    <n v="0"/>
    <s v="Pahala Tua, S.Sos., MM alias Pahala Tua Sidauruk"/>
    <d v="2017-10-06T00:00:00"/>
    <x v="7"/>
    <s v="Minutasi"/>
    <n v="165"/>
    <s v="PRIMAIR : _x000a_ Pasal 2 ayat (1) jo Pasal 18 UU No.31/1999 jo UU No.20/2001 jo Pasal 55 ayat (1) ke-1 KUHP. _x000a_   _x000a_ SUBSIDAIR : _x000a_ Pasal 3 jo Pasal 18 UU No.31/1999 jo UU No.20/2001 jo Pasal 55 ayat (1) ke-1 KUHP."/>
    <n v="1"/>
    <s v="M E N G A D I L I : _x000a_   _x000a_   _x000a_ _x000a_ Menyatakan  Terdakwa PAHALA TUA, S.sos, MM alias PAHALA TUA SIDAURUK alias PAHALA TUA, S.sos, MM, bin SIDAURUK   tidak terbukti secara sah dan meyakinkan bersalah melakukan tindak pidana pidana  “ KORUPSI SECARA BERSAMA-SAMA “  sebagaimana dalam dakwaan Primair Penuntut  Umum ; _x000a_ Membebaskan Terdakwa oleh karena itu dari dakwaan Primair; _x000a_ Menyatakan  Terdakwa PAHALA TUA, S.sos, MM alias PAHALA TUA SIDAURUK alias PAHALA TUA, S.sos, MM, bin SIDAURUK   telah terbukti secara sah dan meyakinkan bersalah melakukan tindak pidana pidana  “ KORUPSI SECARA BERSAMA-SAMA “  sebagaimana dalam dakwaan Subsidair Penuntut  Umum ;  _x000a_ Menjatuhkan pidana kepada Terdakwa dengan pidana penjara selama       4 (empat)  tahun  dan denda sebesar Rp.300.000.000-(tiga ratus juta rupiah)  dengan ketentuan apabila denda tersebut tidak dibayar akan diganti dengan pidana kurungan selama 2 (dua)    bulan  ; _x000a_ Menetapkan masa  penahanan Terdakwa dikurangkan seluruhnya dari pidana yang dijatuhkan ; _x000a_ Menetapkan Terdakwa tetap berada dalam tahanan ; _x000a_ Menetapkan barang bukti berupa : _x000a_ _x000a_ Barang bukti berupa Surat-surat : _x000a_ No. 1 s/d 117  sebagaimana dalam daftar barang bukti  dipergunakan dalam perkara An. Terdakwa Ir. HERNING WAHYUNINGSIH, MT. _x000a_           Barang bukti berupa uang : _x000a_ _x000a_ No. Urut 112 uang pengembalian dari DENNY SETIAWAN, S.KOM sebesar Rp.40.000.000; (empat puluh juta rupiah) _x000a_ No. Urut 113  uang pengembalian dari SALEH DERMAWAN, ST sebesar Rp. 85.000.000; (delapan puluh lima juta rupiah) ; _x000a_ No. Urut 114  uang pengembalian dari Hj. YANTI SOFIANTY S.Sos. sebesar Rp. 122.500.000; (seratus dua puluh dua juta lima ratus ribu rupiah); _x000a_ No. Urut 115  uang pengembalian dari PURWANTI SURYANDARI ST. sebesar Rp. 150.000.000; (seratus lima puluh juta rupiah); _x000a_ No. Urut 116  uang pengembalian dari Ir. M. ROHMAN HENDRAKOMALA, M.Si sebesar Rp. 16.000.000; (enam belas juta rupiah); _x000a_ No. Urut 117 uang pengembalian dari MUKHID, ST  sebesar Rp. 150.000.000,- (seratus lima puluh juta rupiah); _x000a_ _x000a_ dipergunakan dalam perkara An. Terdakwa Ir. HERNING WAHYUNINGSIH, MT. _x000a_   _x000a_ _x000a_ Membebani  Terdakwa untuk membayar biaya perkara sebesar Rp. 5.000.- (Lima Ribu Rupiah) ; _x000a_"/>
    <s v="Kamis, 22 Mar. 2018"/>
    <s v="Selasa, 20 Mar. 2018"/>
    <s v="FAHZAL HENDRY"/>
    <s v="sahlan efendi"/>
    <s v="Suhartoyo, SH. MH."/>
    <m/>
    <m/>
    <s v="KARIR"/>
    <s v="KARIR"/>
    <s v="KARIR"/>
    <s v=""/>
    <s v=""/>
    <x v="0"/>
    <n v="3"/>
    <x v="3"/>
    <n v="0"/>
    <n v="0"/>
    <s v="Seremita Purba"/>
    <m/>
    <m/>
    <m/>
    <m/>
    <m/>
    <m/>
    <m/>
    <m/>
    <m/>
    <m/>
    <m/>
    <n v="1"/>
    <s v="R.IDA ISKANDIASTUTI, SH."/>
    <m/>
    <m/>
    <n v="1"/>
    <x v="1"/>
  </r>
  <r>
    <s v="111/PID.SUS/TPK/2014/PN JKT.PST"/>
    <n v="6"/>
    <n v="200000000"/>
    <n v="0.16666666666666699"/>
    <n v="0"/>
    <n v="0"/>
    <s v="ROMI HERTON"/>
    <d v="2014-11-12T00:00:00"/>
    <x v="4"/>
    <s v="Pemberitahuan Putusan Banding"/>
    <n v="117"/>
    <s v="KESATU: _x000a_ PERTAMA : Pasal 6 ayat (1) huruf a UU RI No.31/1999 jo UU RI No.20/1999 jo UU RI No.31/1999 jo Pasal 55 ayat (1) ke - 1 KUHP jo Pasal 64 ayat (1) KUHP; _x000a_ KEDUA : Pasal 13 UU RI No.31/1999 jo UU RI No.20/1999 jo UU RI No.31/1999 jo Pasal 55 ayat (1) ke - 1 KUHP jo Pasal 64 ayat (1) KUHP; _x000a_ KEDUA : _x000a_ PERTAMA : Pasal 22 jo Pasal 35 UU RI No.31/1999 jo UU RI No.20/1999 jo UU RI No.31/1999 jo Pasal 55 ayat (1) ke - 1 KUHP; _x000a_ KEDUA : Pasal 21 UU RI No.31/1999 jo UU RI No.20/1999 jo UU RI No.31/1999 jo Pasal 55 ayat (1) ke - 1 KUHP ;"/>
    <n v="1"/>
    <s v="MENGADILI : _x000a_ _x000a_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_x000a_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_x000a_ Menetapkan masa penahanan yang telah dijalani oleh masing - masing Terdakwa dikurangkan seluruhnya dari Pidana yang dijatuhkan; _x000a_ Menetapkan Supaya Para Terdakwa tetap dalam tahanan; _x000a_ Menyatakan barang bukti berupa : sebagaimana terlampir dalam berkas putusan _x000a_ Membebani Terdak I ROMI HERTON dan Terdakwa II MASYITO membayar biaya perkara masing - masing sebesar Rp.10.000,- (sepuluh ribu rupiah); _x000a_"/>
    <s v="Selasa, 21 Apr. 2015"/>
    <s v="Senin, 09 Mar. 2015"/>
    <s v="MOH. MUCHLIS, SH. MH."/>
    <s v="SUPRIYONO, SH. MH."/>
    <s v="SAIFUL ARIF"/>
    <s v="SOFIALDI"/>
    <s v="ALEXANDER MARWATA, AK. SH. CFE."/>
    <s v="KARIR"/>
    <s v="KARIR"/>
    <s v="KARIR"/>
    <s v="ADHOC"/>
    <s v="ADHOC"/>
    <x v="1"/>
    <n v="3"/>
    <x v="0"/>
    <n v="0.4"/>
    <n v="0"/>
    <s v="PULUNG RINANDORO, SH."/>
    <m/>
    <m/>
    <m/>
    <m/>
    <m/>
    <m/>
    <m/>
    <m/>
    <m/>
    <m/>
    <m/>
    <n v="1"/>
    <s v="AGUS WIDODO"/>
    <s v="CANDRASAH"/>
    <m/>
    <n v="2"/>
    <x v="0"/>
  </r>
  <r>
    <s v="111/PID.SUS/TPK/2014/PN JKT.PST"/>
    <n v="4"/>
    <n v="200000000"/>
    <n v="0.16666666666666699"/>
    <n v="0"/>
    <n v="0"/>
    <s v="MASYITO"/>
    <d v="2014-11-12T00:00:00"/>
    <x v="4"/>
    <s v="Pemberitahuan Putusan Banding"/>
    <n v="117"/>
    <s v="KESATU: _x000a_ PERTAMA : Pasal 6 ayat (1) huruf a UU RI No.31/1999 jo UU RI No.20/1999 jo UU RI No.31/1999 jo Pasal 55 ayat (1) ke - 1 KUHP jo Pasal 64 ayat (1) KUHP; _x000a_ KEDUA : Pasal 13 UU RI No.31/1999 jo UU RI No.20/1999 jo UU RI No.31/1999 jo Pasal 55 ayat (1) ke - 1 KUHP jo Pasal 64 ayat (1) KUHP; _x000a_ KEDUA : _x000a_ PERTAMA : Pasal 22 jo Pasal 35 UU RI No.31/1999 jo UU RI No.20/1999 jo UU RI No.31/1999 jo Pasal 55 ayat (1) ke - 1 KUHP; _x000a_ KEDUA : Pasal 21 UU RI No.31/1999 jo UU RI No.20/1999 jo UU RI No.31/1999 jo Pasal 55 ayat (1) ke - 1 KUHP ;"/>
    <n v="1"/>
    <s v="MENGADILI : _x000a_ _x000a_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_x000a_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_x000a_ Menetapkan masa penahanan yang telah dijalani oleh masing - masing Terdakwa dikurangkan seluruhnya dari Pidana yang dijatuhkan; _x000a_ Menetapkan Supaya Para Terdakwa tetap dalam tahanan; _x000a_ Menyatakan barang bukti berupa : sebagaimana terlampir dalam berkas putusan _x000a_ Membebani Terdak I ROMI HERTON dan Terdakwa II MASYITO membayar biaya perkara masing - masing sebesar Rp.10.000,- (sepuluh ribu rupiah); _x000a_"/>
    <s v="Selasa, 21 Apr. 2015"/>
    <s v="Senin, 09 Mar. 2015"/>
    <s v="MOH. MUCHLIS, SH. MH."/>
    <s v="SUPRIYONO, SH. MH."/>
    <s v="SAIFUL ARIF"/>
    <s v="SOFIALDI"/>
    <s v="ALEXANDER MARWATA, AK. SH. CFE."/>
    <s v="KARIR"/>
    <s v="KARIR"/>
    <s v="KARIR"/>
    <s v="ADHOC"/>
    <s v="ADHOC"/>
    <x v="1"/>
    <n v="3"/>
    <x v="0"/>
    <n v="0.4"/>
    <n v="0"/>
    <s v="PULUNG RINANDORO, SH."/>
    <m/>
    <m/>
    <m/>
    <m/>
    <m/>
    <m/>
    <m/>
    <m/>
    <m/>
    <m/>
    <m/>
    <n v="1"/>
    <s v="AGUS WIDODO"/>
    <s v="CANDRASAH"/>
    <m/>
    <n v="2"/>
    <x v="0"/>
  </r>
  <r>
    <s v="111/PID.SUS/TPK/2015/PN JKT.PST"/>
    <n v="3.4166666666666701"/>
    <n v="150000000"/>
    <n v="0.16666666666666699"/>
    <n v="0"/>
    <n v="0"/>
    <s v="AMIR HAMZAH"/>
    <d v="2015-09-16T00:00:00"/>
    <x v="5"/>
    <s v="Minutasi"/>
    <n v="96"/>
    <s v="PERTAMA : _x000a_ Pasal 6 ayat (1) huruf a UU No.31/1999 jo UU No.20/2001 jo Pasal 55 ayat (1) ke-1 KUHP. _x000a_   _x000a_ ATAU _x000a_ KEDUA : _x000a_ Pasal 13 UU No.31/1999 jo UU No.20/2001 jo Pasal 55 ayat (1) ke-1 KUHP."/>
    <n v="1"/>
    <s v="M E N G A D I L I : _x000a_ _x000a_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_x000a_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_x000a_ Menetapkan masa penahanan yang telah dijalankan para Terdakwa dikurangkan seluruhnya dari pidana yang dijatuhkan; _x000a_ Memerintahkan Para Terdakwa tetap berada dalam tahanan; _x000a_ Menetapkan barang bukti berupa : _x000a_ 1 (satu) buah map MK warna merah putih no. Registrasi No.111/PHPU.D-XI/2013 terkait Perselisihan Hasil Pemilihan Umum Kabupaten Lebak Tahun 2013 yang berisi: _x000a_ 1 (satu) lembar copy cap basah Akta Penerimaan Berkas Permohonan Nomor 395/PAN.MK/2013 tanggal 11 September 2013. _x000a_ 1 (satu) lembar copy cap basah Akta Registrasi Perkara Nomor : 396/PAN.MK/2013 tanggal 12 September 2013. _x000a_ 1 (satu) lembar copy cap basah Ketetapan Ketua Mahkamah Konstitusi Nomor 748/TAP.MK/2013 tanggal 11 September 2013. _x000a_ 2 (dua) lembar copy cap basah Ketetapan Ketua Mahkamah Konstitusi Nomor 747/TAP.MK/2013 tentang Pembentukan Panel Hakim untuk memeriksa Permohonan Nomor 111/PHPU.D-XI/2013 tanggal 12 September 2013. _x000a_ 1 (satu) jilid Kesimpulan Pemohon Perkara Nomor: 111/PHPU.D-XI/2013 tanggal 25 September 2013. _x000a_ 1 (satu) jilid Kesimpulan Pihak Terkait dalam Sengketa Pemilukada Kabupaten Lebak, tahun 2013 tanggal 25 September 2013. _x000a_ 1 (satu) jilid Kesimpulan Termohon Perkara Nomor: 111/PHPU.D-XI/2013, Saleh &amp; Partners Law Office tanggal 25 September 2013. _x000a_ 1 (satu) bundel copy Undang-Undang Republik Indonesia Nomor 15 Tahun 2011 tentang Penyelenggara Pemilihan Umum. _x000a_ 1 (satu) bundel Kajian Perkara 111/PHPU.D-XI/2013 tentang Pilkada Kab.Lebak, Banten tanggal 16 September 2013. _x000a_ 1 (satu) bundel Daftar Saksi Pihak Terkait PHPU no: 111/PHPU.D-XI/2013 Sengketa Pemilukada Kabupaten Lebak tanggal 19 September 2013. _x000a_ 1 (satu) bundel Daftar Tambahan Saksi Pihak Terkait PHPU no: 111/PHPU.D-XI/2013 Sengketa Pemilukada Kabupaten Lebak tanggal 24 September 2013. _x000a_ 1 (satu) bundel Lay Out Persidangan Perkara Nomor 111/PHPU.D-XI/2013 tanggal 19 dan 24 September 2013. _x000a_ 1 (satu) bundel Daftar Alat Bukti Pemohon Sengketa Pemilukada Kabupaten Lebak tanggal 10 September 2013. _x000a_ 1 (satu) jilid surat Alfonso &amp; Partners kepada Ketua MK perihal Permohonan Keberatan terhadap Hasil Penghitungan Suara Pemilihan Umum Bupati dan Wakil Bupati Kabupaten Lebak Tahun 2013 tanggal 11 September 2013. _x000a_ 2 (dua) Jilid Jawaban Termohon dalam Perkara No. 111/PHPU.D-XI/2013, Saleh &amp;Partners Law Office. _x000a_ 1 (satu) jilid Keterangan Pihak Terkait Dalam Sengketa Pemilukada Kabupaten Lebak, Banten Tahun 2013 tanggal 17 September 2013. _x000a_ 1 (satu) lembar Daftar Saksi Termohon Perkara No. 111/PHPU.D-XI/2013 Pemilukada Kabupaten Lebak tanggal 18 September 2013 beserta 1 (satu) bundel fotocopy KTP. _x000a_ 2 (dua) lembar Daftar Saksi Termohon Perkara No. 111/PHPU.D-XI/2013 Pemilukada Kabupaten Lebak tanggal 19 September 2013. _x000a_ 1 (satu) bundel Daftar Saksi Pemohon Perkara No. 111/PHPU.D-XI/2013 Pemilukada Kabupaten Lebak tanggal 24 September 2013. _x000a_ 1 (satu) bundel Daftar Saksi Pemohon PHPU No. 111/PHPU.D-XI/2013 Pemilukada Kabupaten Lebak tanggal 18 September 2013. _x000a_ 1 (satu) jilid Berita Acara Nomor : 42/BA/KPU.Kab/2013 tanggal 08 September 2013. _x000a_ 2 (dua) lembar penundaan sidang perkara Nomor 111/PHPU.D. XI/2013/Kab.Lebak tanggal 18 September 2013. _x000a_  1 (satu) bundel Dokumen Surat Kuasa dari Hj. Iti Octavia Jayabaya kepada Agus Surya Utama, SH terkait sengketa Pemilukada Lebak. _x000a_ 1 (satu) bundel dokumen permohonan  sebagai Pihak Terkait Kab. Lebak Tahun 2013 dari Syarif Hidayatullah dkk kepada Ketua MK _x000a_ 1 (satu) ordner Dokumen Pihak Terkait Bukti PT-1 s/d PT-31 Dalam Sengketa Pemilukada Kab. Lebak, Banten Tahun 2013 di Mahkamah Konstitusi Republik Indonesia Register Perkara 111/PHPU.D-XI/2013 _x000a_ 1 (satu) buah Map warna merah putih yang tertulis ”MAHKAMAH KONSTITUSI REPUBLIK INDONESIA”, yang di dalamnya berisi dokumen _x000a_ 1 (satu) bundel asli Daftar Bukti Termohon perkara No. 111/PHPU.D-XI/2013 Pemilukada Kabupaten Lebak. _x000a_ 1 (satu) bundel asli Jawaban Termohon dalam perkara Nomor : 111/PHPU.D-XI/2013 di Mahkamah Konstitusi. _x000a_ 1 (satu) bundel asli Daftar Saksi Termohon Perkara No. 111/PHPU.D-XI/2013 Pemilukada Kabupaten Lebak. _x000a_ 1 (satu) bundel asli Surat Kuasa Nomor : 348/KPU-Kab/015.436415/IX/2013. _x000a_ 1 (satu) lembar Permohonan kepada Ketua Majelis Hakim Mahkamah Konstitusi dalam perkara nomor : 111/PHPU.D-XI/2013. _x000a_  1 (satu) buah Map warna merah putih yang tertulis ”MAHKAMAH KONSTITUSI REPUBLIK INDONESIA”, yang di dalamnya berisi dokumen: _x000a_ 1 (satu) lembar asli Ketetapan Nomor 749/TAP.MK/2013 tanggal 12 September 2013. _x000a_ 1 (satu) lembar cap basah Akta Penerimaan Berkas Permohonan Nomor 395/PAN.MK/2013 tanggal 11 September 2013. _x000a_ 1 (satu) lembar copy cap basah Akta Registrasi Perkara Nomor : 396/PAN.MK/2013 tanggal 12 September 2013. _x000a_ 1 (satu) lembar asli Ketetapan Ketua Mahkamah Konstitusi Nomor 748/TAP.MK/2013 tanggal 11 September 2013. _x000a_ 2 (dua) lembar asli Ketetapan Ketua Mahkamah Konstitusi Nomor 747/TAP.MK/2013 tentang Pembentukan Panel Hakim untuk memeriksa Permohonan Nomor 111/PHPU.D-XI/2013 tanggal 12 September 2013. _x000a_ 1 (satu) bundel asli Perbaikan Permohonan Keberatan terhadap hasil penghitungan suara Pemilihan umum Bupati dan Wakil Bupati Kabupaten Lebak Tahun 2013 tanggal 16 September 2013. _x000a_ 3 (tiga) lembar asli Surat Kuasa Khusus dari AMIR HAMZAH (wakil Bupati Lebak) dan KASMIN (anggota DPRD Kabupaten Lebak) tertanggal 09 September 2013. _x000a_ 1 (satu) bundel asli Daftar Alat Bukti Pemohon Sengketa Pemilukada Kabupaten Lebak tanggal 23 September 2013. _x000a_ 1 (satu) bundel copy Daftar Saksi Pemohon PHPU Nomor : 111/PHPU.D-XI/2013 Sengketa Pemilukada Kabupaten Lebak tanggal 18 September 2013. _x000a_ 1 (satu) bundel copy Daftar Saksi Pemohon PHPU Nomor : 111/PHPU.D-XI/2013 Sengketa Pemilukada Kabupaten Lebak tanggal 24September 2013. _x000a_ 1 (satu) bundel asli Permohonan Keberatan terhadap hasil penghitungan suara Pemilihan umum Bupati dan Wakil Bupati Kabupaten Lebak Tahun 2013 tanggal 11 September 2013. _x000a_ 1 (satu) buah buku Sidang Pilkada 2013 Saiful-Anwar _x000a_ _x000a_ _x000a_ _x000a_ _x000a_ D ikembalikan kepada Mahkamah Konstitusi Republik Indonesia;  _x000a_ _x000a_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_x000a_ _x000a_ Tetap terlampir dalam berkas perkara; _x000a_   _x000a_ _x000a_  4 (empat) lembar Surat Tugas Kepaniteraan dan Sekretariat Jenderal Mahkamah Konstitusi Republik Indonesia tentang Penugasan Anggota Polri untuk Pengamanan Ketua MK yang terdiri dari : _x000a_ Surat Tugas Nomor 66.2/2200/04/2013 tanggal 22 April 2013. _x000a_ Surat Tugas Nomor 66.3/2200/04/2013 tanggal 22 April 2013. _x000a_ Surat Tugas Nomor 66.4/2200/04/2013 tanggal 22 April 2013. _x000a_ Surat Tugas Nomor 66.5/2200/04/2013 tanggal 22 April 2013. _x000a_ _x000a_ _x000a_ Dikembalikan kepada Mahkamah Konstitusi Republik Indonesia; _x000a_   _x000a_ _x000a_  8000 (delapan ribu) lembar uang pecahan Rp 100.000,00 ( seratus ribu rupiah ) sehingga total menjadi Rp800.000.000,00 ( delapan ratus juta rupiah ). _x000a_ 4000 (empat ribu) lembar uang pecahan Rp50.000,00 ( lima puluh ribu rupiah ) sehingga total menjadi Rp200.000.000,00 ( dua ratus juta rupiah ). _x000a_  1 (satu) buah tas dengan warna kombinasi antara Biru Muda dan Biru dengan garis-garis putih merk/ bertuliskan CROFTEC.. _x000a_ _x000a_ Dirampas untuk Negara; _x000a_   _x000a_ _x000a_ 1 (satu) buah map berwarna merah putih bertuliskan Mahkamah Konstitusi Republik Indonesia yang di dalamnya terdapat 1 (satu) bundel legalisir salinan Putusan Nomor : 111/PHPU.D-XI/2013. _x000a_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_x000a_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_x000a_ 1 (satu) bendel Risalah Sidang Perkara Nomor 111/PHPU.D-XI/2013 perihal Perselisihan Hasil Pemilihan Umum Kepala Daerah dan Wakil Kepala Daerah Kabupaten Lebak Tahun 2013, acara Pembuktian (III), tanggal 18 September 2013. _x000a_ 1 (satu) bendel Risalah Sidang Perkara Nomor 111/PHPU.D-XI/2013 perihal Perselisihan Hasil Pemilihan Umum Kepala Daerah dan Wakil Kepala Daerah Kabupaten Lebak Tahun 2013, acara Pembuktian (IV), tanggal 19 September 2013. _x000a_ 1 (satu) bendel Risalah Sidang Perkara Nomor 111/PHPU.D-XI/2013 perihal Perselisihan Hasil Pemilihan Umum Kepala Daerah dan Wakil Kepala Daerah Kabupaten Lebak Tahun 2013, acara Pembuktian (V), tanggal 24 September 2013. _x000a_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_x000a_ 1 (satu) buah buku berisikan Peraturan Sekretaris Jenderal Mahkamah Konstitusi Nomor 004/PER/SET.MK/2007 tentang Kode Etik dan Perilaku Pegawai Mahkamah Konstitusi diterbitkan oleh Sekretariat Jenderal Mahkamah Konstitusi Republik Indonesia tahun 2008. _x000a_ _x000a_ Dikembalikan kepada Mahkamah Konstitusi Republik Indonesia; _x000a_   _x000a_ _x000a_ 1 (satu) bundel fotokopi Peraturan Mahkamah Konstitusi Republik Indonesia Nomor 09/PMK/2006 tentang Pemberlakuan Deklarasi Kode Etik dan Perilaku Hakim Konstitusi beserta Naska Deklarasi Hakim Konstitusi _x000a_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_x000a_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_x000a_ :2 (dua) lembar copy legalisir Keputusan Ketua Mahkamah Konstitusi Nomor 3 Tahun 2013 tentang Penetapan Dr. H.M. Akil Mochtar, SH, MH sebagai Ketua Mahkamah Konstitusi Masa Jabatan 2013 -2015, tanggal 03 April 2013. _x000a_ 1 (satu) lembar copy legalisir Berita Acara Pengucapan Sumpah M. Akil Mochtar sebagai Ketua Mahkamah Konstitusi Republik Indonesia, Masa Jabatan 2013-2015 tanggal 5 April 2013. _x000a_ 2 (dua) lembar copy legalisir Keputusan Ketua Mahkamah Konstitusi Republik Indonesia Nomor 5 Tahun 2013 tentang Pengangkatan Ketua Mahkamah Konstitusi Republik Indonesia Masa Jabatan 2013-2016, atas nama Dr. H.M. Akil Mochtar, SH, MH tanggal 19 Agustus 2013. _x000a_ 1 (satu) lembar copy legalisir Berita Acara Pengucapan Sumpah Ketua Mahkamah Konstitusi Republik Indonesia Masa Jabatan 2013-2016 atas nama Dr. H.M. Akil Mochtar, SH, MH tanggal 20 Agustus 2013. _x000a_ 1 (satu) lembar copy legalisir Rekap Penghasilan Bapak Hakim Konstitusi DR. H. M. AKIL MOCHTAR, SH, MH Tahun 2008 s.d 2013. _x000a_ 1 (satu) lembar copy legalisir Gaji dan Tunjangan Hakim Mahkamah Konstitusi Republik Indonesia M. AKIL MOCHTAR, SH, MH Tahun 2013. _x000a_ 30 :3 (tiga) bundel dokumen yang terdiri : _x000a_ 2 (dua) lembar print out email dari Viagogo (customerservice@viagoo.co.uk) kepada akilmochtar@yahoo.co.id  hari Rabu tanggal 11 September 2013 jam 10:41 yang berisi tentang Event Information Singapore F1 GP 2013 Rihanna - Sunday transaction ID : 3453610. _x000a_ 1 (satu) lembar print out email dari Viagogo (  customerservice@viagoo.co.uk ) kepada akilmochtar@yahoo.co.id  hari Rabu tanggal 11 September 2013 jam 10:13 yang berisi tentang Event  Information Singapore F1 GP 2013 Rihanna - Sunday transaction ID : 3453605. _x000a_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_x000a_  1 (satu) buah buku Paspor Dinas dengan nomor Paspor S 190362 atas nama Akil Mochtar. _x000a_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_x000a_ 64 (enam puluh empat) lembar asli Print Out Call Detail Record (CDR) atas nomor +6281380376845. _x000a_ :39 (tiga puluh sembilan) lembar asli Print Out Call Detail Record (CDR) atas nomor +62811144097. _x000a_ 196 (seratus sembilan puluh enam) lembar asli Print Out Call Detail Record (CDR) atas nomor +628121262627. _x000a_ 17 (tujuh belas) lembar asli Print Out Call Detail Record (CDR) atas nomor +6281286966090. _x000a_ 17 (tujuh belas) lembar asli Print Out Call Detail Record (CDR) atas nomor +62811124433. _x000a_ 135 (seratus tiga puluh lima) lembar asli Print Out Call Detail Record (CDR) atas nomor +62811120123. _x000a_ 88 (delapan puluh delapan) lembar asli Print Out Call Detail Record (CDR) atas nomor +6281369700558. _x000a_ 4 (empat) lembar asli Print Out Call Detail Record (CDR) atas nomor +6281217171819. _x000a_ 104 (seratus empat) lembar asli Print Out Call Detail Record (CDR) atas nomor +628122321819. _x000a_ :23 (dua puluh tiga) lembar asli Print Out Call Detail Record (CDR) atas nomor +6281212092952. _x000a_ 220 (dua ratus dua puluh) lembar asli Print Out Call Detail Record (CDR) atas nomor +628121228299. _x000a_ 6 (enam) lembar asli Print Out Call Detail Record (CDR) atas nomor +628111220708. _x000a_ 13 (tiga belas) lembar asli Print Out Call Detail Record (CDR) atas nomor +628112227581. _x000a_ 1 (satu) lembar asli Print Out Call Detail Record (CDR) atas nomor +628111117647. _x000a_ 1 (satu) lembar asli Print Out Call Detail Record (CDR) atas nomor +628111203264. _x000a_ 1 (satu) lembar asli Print Out Data Pelanggan atas nomor +628112227581. _x000a_ 1 (satu) lembar asli Print Out Data Pelanggan atas nomor +628111117647. _x000a_ 1 (satu) lembar asli Print Out Data Pelanggan atas nomor +628111203264. _x000a_ 1 (satu) lembar asli Print Out Data Pelanggan atas nomor +6281380376845. _x000a_ 1 (satu) lembar asli Print Out Data Pelanggan atas nomor atas nomor +62811144097. _x000a_ 1 (satu) lembar asli Print Out Data Pelanggan atas nomor atas nomor +628121262627. _x000a_ 1 (satu) lembar asli Print Out Data Pelanggan atas nomor +6281286966090. _x000a_ 1 (satu) lembar asli Print Out Data Pelanggan atas nomor +62811124433. _x000a_ 1 (satu) lembar asli Print Out Data Pelanggan atas nomor +62811120123. _x000a_ 1 (satu) lembar asli Print Out Data Pelanggan atas nomor +6281369700558. _x000a_ 1 (satu) lembar asli Print Out Data Pelanggan atas nomor +6281217171819. _x000a_ 1 (satu) lembar asli Print Out Data Pelanggan atas nomor +628122321819. _x000a_ 1 (satu) lembar asli Print Out Data Pelanggan atas nomor +6281212092952. _x000a_  1 (satu) lembar asli Print Out Data Pelanggan atas nomor +628121228299. _x000a_ 1 (satu) lembar asli Print Out Data Pelanggan atas nomor +628111220708. _x000a_ 1 (satu) lembar asli Print Out Data Pelanggan atas nomor +6281289649636. _x000a_ 1 (satu) lembar asli Print Out Data Pelanggan atas nomor +6281287340119. _x000a_ 46 (enam puluh empat) lembar asli Print Out Call Detail Record (CDR) atas nomor +6281289649636. _x000a_  14 (empat belas) lembar asli Print Out Call Detail Record (CDR) atas nomor +6281287340119. _x000a_   2  (dua) lembar fotocopy sesuai aslinya dokumen pendukung registrasi atas nomor +628121262627. _x000a_ 4 (empat) lembar fotocopy sesuai aslinya dokumen pendukung registrasi atas nomor +628121228299. _x000a_ 4 (empat) lembar fotocopy sesuai aslinya dokumen pendukung registrasi atas nomor +628122321819. _x000a_ 7 (tujuh) lembar fotocopy sesuai aslinya dokumen pendukung registrasi atas nomor +628111220708. _x000a_ 1 (satu) lembar asli Print Out Data Pelanggan atas nomor +6285811843833. _x000a_ 1 (satu) lembar asli Print Out Data Pelanggan atas nomor +62816848273. _x000a_ 1 (satu) lembar asli Print Out Data Pelanggan atas nomor +6285880873476. _x000a_ 1 (satu) bundel asli Print Out Call Detail Record (CDR) atas nomor +6285811843833. _x000a_ 1 (satu) bundel asli Print Out Call Detail Record (CDR) atas nomor +62816848273. _x000a_ 1 (satu) bundel asli Print Out Call Detail Record (CDR) atas nomor +6285880873476. _x000a_ _x000a_ _x000a_ Tetap terlampir dalam berkas perkara; _x000a_   _x000a_ _x000a_  1 (satu) buah dompet kartu nama merk prada berwarna hitam yang berisi: _x000a_ 1 (satu) buah kartu Master Card CIMB Preferred a.n. CHAERI WARDANA B BUS, dengan nomor 5327 1362 2000 3211. _x000a_ 1 (satu) buah kartu VISA CIMB NIAGA a.n TB CHAERI WARDANA, dengan nomor 4679 0802 0000 4806. _x000a_ 1 (satu) buah kartu VISA CIMB NIAGA a.n TB. CHAERI WARDANA, dengan nomor 4284 1600 0034 2395. _x000a_ 1 (satu) buah kartu Master Card CIMB NIAGA a.n TB. CHAERI WARDANA, dengan nomor 5289 1900 0043 4555. _x000a_ 1 (satu) buah kartu VISA CITY BANK a.n TB. CHAERI WARDANA, dengan nomor 4619 3801 0024 2735. _x000a_ 1 (satu) buah kartu AMERICAN EXPRESS a.n CHAERI WARDANA, dengan nomor 3755 3910 2566 217. _x000a_ 1 (satu) buah kartu VISA BANK ICB BUMIPUTERA a.n TB. CHAERI WARDANA, dengan nomor 4324 4300 0636 4806. _x000a_ 1 (satu) buah Membership Card The RITZ CARLTON Jakarta Mega Kuningan a.n CHAERI WARDANA, dengan nomor CPL-362. _x000a_ 1 (satu) buah kartu debit BNI nomor 5198 9306 0000 2785. _x000a_ 1 (satu) buah kartu MASTER CARD BNI a.n TB. CHAERI WQQ GHIFARI, dengan nomor 5264 2206 0065 1255. _x000a_ 1 (satu) buah kartu MASTER CARD HSBC a.n TB. CHAERI WARDANA, dengan nomor 5184 9401 0330 2257. _x000a_ 1 (satu) buah kartu VISA HSBC a.n TB. CHAERI WARDANA, dengan nomor 4544 9311 0765 0351. _x000a_ 1 (satu) buah SIM A Metro Jaya atas nama TB. CHAERI WARDANA, B. BUS. _x000a_ 1 (satu) lembar KTP asli atas nama TUBAGUS. CHAERI WARDANA CHASAN dengan NIK : 3674022105690003. _x000a_ 1 (satu) lembar KTP asli atas nama TB. CHAERI WARDANA B.BUS dengan NIK : 3674022105690003. _x000a_ 1 (satu) buah kartu nama Prada atas nama Damien Gibbons (Department Manager. _x000a_ 1 (satu) buah kartu nama Tolaram Group a.n. Mohan K. Vaswani. _x000a_ _x000a_ _x000a_ Dikembalikan kepada Tubagus Chaeri Wardana alias Wawan. _x000a_   _x000a_ _x000a_  1 (satu) bundel fotocopy dokumen ajuan tanggal 09 &amp; 16 September 2013 _x000a_ 1 (satu) buah buku warna putih merk PGP by DAIICHI yang diantaranya pada lembar kedua terdapat tulisan tangan terbaca ”Yayah juga akan ditanya mengenai MC atau uang muka Mikindo.. bilang aja tidak ingat karena udah lama”. _x000a_ 1 (satu) buah buku tulis dengan cover bergambar angrybird, yang diantaranya pada lembar pertama terdapat tulisan tangan terbaca ”tgl.. pemilihan pilkada kabupaten lebak... dst”. _x000a_  1 (satu) lembar kertas tulis yang didalamnya terdapat tulisan tangan diantaranya terbaca ”Farid = jam 12.30 Bapak ... dst”. _x000a_ 1 (satu) bundel dokumen berupa “BUKU BANK” PT. BPP periode Agustus 2011 sampai dengan Oktober 2012 _x000a_ 1 (satu) bundel dokumen dalam Business File berwarna kuning bertuliskan Ajuan 2011 (asli) _x000a_ 1 (satu) bundel rekening koran PT Balipacific Pragama nomor: 007.531.6950 dari Juli 2011 sampai dengan Desember 2011 _x000a_ 1 (satu) bundel dokumen “BUKU BANK PERIODE TAHUN 2013 REK BNI 75316950” _x000a_ 1 (satu) bundel dokumen BUKU BANK _x000a_ 1 (satu) lembar boarding pass Sriwijaya Air, nomor penerbangan: SJ0087 Jurusan Lampung Jakarta tanggal 30 September 2013. _x000a_ _x000a_ Dipergunakan dalam perkara lain atas nama Tubagus Chaeri Wardana; _x000a_   _x000a_ _x000a_ 1 (satu) KTP an. Susi Tur Andayani, SH. Dengan NIK 1871115210650002. _x000a_ 1 (satu) buah kartu keanggotaan Peradi atas nama Susi Tur Andayani, SH. _x000a_ _x000a_ Dikembalikan kepada Susi Tur Handayani; _x000a_   _x000a_ _x000a_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_x000a_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_x000a_ 1 (satu) lembar asli kartu nama a.n. Hj. RATU ATUT CHOSIYAH Gubernur Banten yang di dalamnya terdapat tulisan tangan tertulis dan terbaca “0811 12 0123”. _x000a_ 1 (satu) lembar asli kartu nama a.n. ALINDA AGUSTINA Sekretaris Pribadi Gubernur Pemerintah Provinsi Banten. _x000a_ 6 (enam) lembar legalisir Data Perlintasan pada Tempat Pemeriksaan Imigrasi atas nama ATUT CHOSIYAH CHASAN dengan no paspor A3520242, untuk periode 18 Desember 2012 s.d 25 September 2013. _x000a_ 18 (delapan belas) lembar legalisir Data Perlintasan pada Tempat Pemeriksaan Imigrasi atas nama CHAERI WARDANA CHASAN dengan no paspor V338856, untuk periode 20 Juni 2010 s.d 02 Oktober 2013. _x000a_ :4 (empat) lembar legalisir Data Perlintasan pada Tempat Pemeriksaan Imigrasi atas nama ALMIN ANGLING dengan no paspor A3124123, untuk periode 21 September 2012 s.d 02 Oktober 2013. _x000a_ 1 (satu) lembar legalisir Data Perlintasan pada Tempat Pemeriksaan Imigrasi atas nama THONI FATHONI MUKSON dengan no paspor A3865419, untuk periode 22 September 2013. _x000a_ 11 (sebelas) lembar legalisir Data Perlintasan pada Tempat Pemeriksaan Imigrasi atas nama HERDIAN KOOSNADI dengan no paspor U841354, untuk periode 07 Juli 2010 s.d 23 September 2013. _x000a_ 13 (tiga belas) lembar legalisir Data Perlintasan pada Tempat Pemeriksaan Imigrasi atas nama AKIL MOCHTAR dengan no paspor U007700, untuk periode 20 Mei 2010 s.d 23 September 2013. _x000a_ 7 (tujuh) lembar legalisir Data Perlintasan pada Tempat Pemeriksaan Imigrasi atas nama DARYONO dengan no paspor T788673, untuk periode 20 Mei 2010 s.d 23 September 2013. _x000a_ 2 (dua) lembar legalisir Data Perlintasan pada Tempat Pemeriksaan Imigrasi atas nama KASNO dengan no paspor A5884494, untuk periode 23 Agustus 2013 s.d 23 September 2013. _x000a_ 1 (satu) bundel fotokopi legalisir Passanger Manifest SQ953 tanggal 21 September 2013, yang di dalamnya terdapat nama DARYONO, KASNO, CHASAN ATUTCHOSIYAH, MOCHTAR AKIL. _x000a_ 1 (satu) bundel fotokopi legalisir Passanger Manifest SQ966 tanggal 25 September 2013, yang di dalamnya terdapat nama CHASAN ATUT CHOSIYAH _x000a_ 1 (satu) lembar fotokopi legalisir Passanger Manifest SQ953 tanggal 21 September 2013 atas nama KASNO, DARYONO, dan M. AKIL MOCHTAR. _x000a_ 5 (lima) lembar fotokopi legalisir Customer Pax And Bag Details For Weight And Balance Flight Info 738 Reg PK-GMS GA825 24 Sep yang di dalamnya terdapat nama CHASAN/ TUBAGUSCHAER MR dan DJAHARI/ ALMINANGLIN MR. _x000a_ 3 (tiga) lembar fotokopi legalisir Passenger and Baggage Manifest tanggal 20 September 2013 Nomor GA 44140836 yang di dalamnya terdapat nama CHASAN TUB dan DJAHARI ALM _x000a_ 4 (empat) lembar fotokopi legalisir Passenger and Baggage Manifest tanggal 20 September 2013 Nomor GA 44150836 yang di dalamnya terdapat nama CHASAN TUB dan DJAHARI ALM. _x000a_ 1 (satu) bundel fotokopi legalisir Customer Pax And Bag Details For Weight And Balance Flight Info 738 Reg PK-GMM GA825 23 Sep yang di dalamnya terdapat nama MOCHTAR/ AKIL MR, DARYONO MR, dan KASNO MR. _x000a_ :2 (dua) lembar fotokopi legalisir Seat Map Pesawat A332 dan B738. _x000a_ 1 (satu) bundel dokumen fotokopi legalisir Passenger and Baggage Manifest Pesawat Garuda Indonesia tanggal 24 September 2013 yang terdiri dari: _x000a_ 2 (dua) lembar fotokopi legalisir Passenger and Baggage Manifest Nomor GA 44180838. _x000a_ 2 (dua) lembar fotokopi legalisir Passenger and Baggage Manifest Nomor GA 44180836. _x000a_ 2 (dua) lembar fotokopi legalisir Passenger and Baggage Manifest Nomor GA 44180834. _x000a_ 2 (dua) lembar fotokopi legalisir Passenger and Baggage Manifest Nomor GA 44180832. _x000a_ 3 (tiga) lembar fotokopi legalisir Passenger and Baggage Manifest Nomor GA 44180830. _x000a_ 2 (dua) lembar fotokopi legalisir Passenger and Baggage Manifest Nomor GA 44180828. _x000a_ 2 (dua) lembar fotokopi legalisir Passenger and Baggage Manifest Nomor GA 44180826. _x000a_ 2 (dua) lembar fotokopi legalisir Passenger and Baggage Manifest Nomor GA 44180824. _x000a_ 2 (dua) lembar fotokopi legalisir Passenger and Baggage Manifest Nomor GA 44180822. _x000a_ _x000a_ _x000a_   _x000a_ _x000a_  1 (satu) bundel dokumen fotokopi legalisir Passenger and Baggage Manifest Pesawat Garuda Indonesia tanggal 23 September 2013 yang terdiri dari: _x000a_ 2 (dua) lembar fotokopi legalisir Passenger and Baggage Manifest Nomor GA 44170838. _x000a_ 2 (dua) lembar fotokopi legalisir Passenger and Baggage Manifest Nomor GA 44170836. _x000a_ 2 (dua) lembar fotokopi legalisir Passenger and Baggage Manifest Nomor GA 44170834. _x000a_ 2 (dua) lembar fotokopi legalisir Passenger and Baggage Manifest Nomor GA 44170832. _x000a_ 3 (tiga) lembar fotokopi legalisir Passenger and Baggage Manifest Nomor GA 44170830. _x000a_ 3 (tiga) lembar fotokopi legalisir Passenger and Baggage Manifest Nomor GA 44170828. _x000a_ 3 (tiga) lembar fotokopi legalisir Passenger and Baggage Manifest Nomor GA 44170826. _x000a_ 2 (dua) lembar fotokopi legalisir Passenger and Baggage Manifest Nomor GA 44170824. _x000a_ 3 (tiga) lembar fotokopi legalisir Passenger and Baggage Manifest Nomor GA 44170822. _x000a_  1 (satu) bundel dokumen fotokopi legalisir Passenger and Bagga ge Manifest Pesawat Garuda Indonesia tanggal 22 September 2013 yang terdiri dari: _x000a_ 2 (dua) lembar fotokopi legalisir Passenger and Baggage Manifest Nomor GA 44160838. _x000a_ 2 (dua) lembar fotokopi legalisir Passenger and Baggage Manifest Nomor GA 44160836. _x000a_ 4 (empat) lembar fotokopi legalisir Passenger and Baggage Manifest Nomor GA 44160834. _x000a_ 2 (dua) lembar fotokopi legalisir Passenger and Baggage Manifest Nomor GA 44160832. _x000a_ 4 (empat) lembar fotokopi legalisir Passenger and Baggage Manifest Nomor GA 44160830. _x000a_ 4 (empat) lembar fotokopi legalisir Passenger and Baggage Manifest Nomor GA 44160828. _x000a_ 3 (tiga) lembar fotokopi legalisir Passenger and Baggage Manifest Nomor GA 44160826. _x000a_ 2 (dua) lembar fotokopi legalisir Passenger and Baggage Manifest Nomor GA 44160824. _x000a_ 2 (dua) lembar fotokopi legalisir Passenger and Baggage Manifest Nomor GA 44160822. _x000a_ 1 (satu) bundel dokumen fotokopi legalisir Passenger and Baggage Manifest Pesawat Garuda Indonesia tanggal 21 September 2013 yang terdiri dari: _x000a_ 2 (dua) lembar fotokopi legalisir Passenger and Baggage Manifest Nomor GA 44150838. _x000a_ 1 (satu) lembar fotokopi legalisir Passenger and Baggage Manifest Nomor GA 44150836. _x000a_ 2 (dua) lembar fotokopi legalisir Passenger and Baggage Manifest Nomor GA 44150834. _x000a_ 2 (dua) lembar fotokopi legalisir Passenger and Baggage Manifest Nomor GA 44150832. _x000a_ 3 (tiga) lembar fotokopi legalisir Passenger and Baggage Manifest Nomor GA 44150830. _x000a_ 3 (tiga) lembar fotokopi legalisir Passenger and Baggage Manifest Nomor GA 44150828. _x000a_ 4 (empat) lembar fotokopi legalisir Passenger and Baggage Manifest Nomor GA 44150826. _x000a_ 3 (tiga) lembar fotokopi legalisir Passenger and Baggage Manifest Nomor GA 44150824. _x000a_ 4 (empat) lembar fotokopi legalisir Passenger and Baggage Manifest Nomor GA 44150822. _x000a_ 4 (empat) lembar fotokopi legalisir Passenger and Baggage Manifest Nomor GA 44150824. _x000a_ 1 (satu) bundel dokumen fotokopi legalisir Passenger and Baggage Manifest Pesawat Garuda Indonesia tanggal 20 September 2013 yang terdiri dari: _x000a_ 3 (tiga) lembar fotokopi legalisir Passenger and Baggage Manifest Nomor GA 44140838. _x000a_ 4 (empat) lembar fotokopi legalisir Passenger and Baggage Manifest Nomor GA 44140834. _x000a_ 3 (tiga) lembar fotokopi legalisir Passenger and Baggage Manifest Nomor GA 44140832. _x000a_ 4 (empat) lembar fotokopi legalisir Passenger and Baggage Manifest Nomor GA 44140830. _x000a_ 4 (empat) lembar fotokopi legalisir Passenger and Baggage Manifest Nomor GA 44140828. _x000a_ 5 (lima) lembar fotokopi legalisir Passenger and Baggage Manifest Nomor GA 44140826. _x000a_ 3 (tiga) lembar fotokopi legalisir Passenger and Baggage Manifest Nomor GA 44140824. _x000a_ 4 (empat) lembar fotokopi legalisir Passenger and Baggage Manifest Nomor GA 44140822. _x000a_ 5 (lima) lembar fotokopi legalisir Passenger and Baggage Manifest Nomor GA 44140826. _x000a_ 1 (satu) bundel fotokopi legalisir Customer Pax And Bag Details For Weight And Balance Flight Info 738 Reg PK-GMK GA835 23 Sep. _x000a_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_x000a_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_x000a_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_x000a_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_x000a_ 3 (tiga) lembar Printout email tanggal 04 November 2013 13:10 dari  gagan.martadiredja@gmail.com  kepada  as_cilegon_ramjbtk@telkomsel.co.id  dengan Cc:  habibullah@telkomsel.co.id , dengan Subject: Non aktiv. _x000a_ 2 (dua) lembar Printout email tanggal 07 Maret 2014 15:22 dari  gagan.martadiredja@gmail.com  kepada as_cilegon_ramjbtk@­telkomsel­.co.id dengan Cc:  habibullah@telkomsel.co.id , dengan Subject: cek number. _x000a_ 11 (sebelas) lembar fotocopy sesuai aslinya dokumen pendukung registrasi atas nomor +628111117647. _x000a_  12 (dua belas) lembar fotocopy sesuai aslinya dokumen pendukung registrasi atas nomor +628111203264. _x000a_ _x000a_ _x000a_ _x000a_ _x000a_ _x000a_ Tetap terlampir dalam berkas perkara; _x000a_   _x000a_ _x000a_ 1 (satu) lembar fotokopi legalisir identitas customer : IBU IIM, dengan Kartu Tanda Penduduk Nomor 3604024605760012 atas nama SITI HALIMAH _x000a_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_x000a_ _x000a_ Dipergunakan dalam berkas lain atas nama Ratu Atut Chosiyah; _x000a_   _x000a_ _x000a_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_x000a_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_x000a_ 3 (tiga) lembar dokumen yang terdiri dari: _x000a_ 1 (satu) lembar asli Formulir Kiriman Uang Bank BNI dengan nominal uang sebesar Rp. 500.000.000,- (lima ratus"/>
    <s v="Rabu, 20 Jan. 2016"/>
    <s v="Senin, 21 Des. 2015"/>
    <s v="SUTIO JUMAGI AKHIRNO"/>
    <s v="ASWIJON"/>
    <s v="ANNAS MUSTAQIM, SH. MHum."/>
    <s v="Ugo,SH."/>
    <s v="ALEXANDER MARWATA, AK. SH. CFE."/>
    <s v="KARIR"/>
    <s v="KARIR"/>
    <s v="KARIR"/>
    <s v="ADHOC"/>
    <s v="ADHOC"/>
    <x v="1"/>
    <n v="3"/>
    <x v="0"/>
    <n v="0.4"/>
    <n v="0"/>
    <s v="Sugeng Sumarno"/>
    <m/>
    <m/>
    <m/>
    <m/>
    <m/>
    <m/>
    <m/>
    <m/>
    <m/>
    <m/>
    <m/>
    <n v="1"/>
    <s v="R.IDA ISKANDIASTUTI, SH."/>
    <s v="SITI AGUSTIATI"/>
    <m/>
    <n v="2"/>
    <x v="0"/>
  </r>
  <r>
    <s v="111/PID.SUS/TPK/2015/PN JKT.PST"/>
    <n v="3"/>
    <n v="150000000"/>
    <n v="0.16666666666666699"/>
    <n v="0"/>
    <n v="0"/>
    <s v="KASMIN"/>
    <d v="2015-09-16T00:00:00"/>
    <x v="5"/>
    <s v="Minutasi"/>
    <n v="96"/>
    <s v="PERTAMA : _x000a_ Pasal 6 ayat (1) huruf a UU No.31/1999 jo UU No.20/2001 jo Pasal 55 ayat (1) ke-1 KUHP. _x000a_   _x000a_ ATAU _x000a_ KEDUA : _x000a_ Pasal 13 UU No.31/1999 jo UU No.20/2001 jo Pasal 55 ayat (1) ke-1 KUHP."/>
    <n v="1"/>
    <s v="M E N G A D I L I : _x000a_ _x000a_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_x000a_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_x000a_ Menetapkan masa penahanan yang telah dijalankan para Terdakwa dikurangkan seluruhnya dari pidana yang dijatuhkan; _x000a_ Memerintahkan Para Terdakwa tetap berada dalam tahanan; _x000a_ Menetapkan barang bukti berupa : _x000a_ 1 (satu) buah map MK warna merah putih no. Registrasi No.111/PHPU.D-XI/2013 terkait Perselisihan Hasil Pemilihan Umum Kabupaten Lebak Tahun 2013 yang berisi: _x000a_ 1 (satu) lembar copy cap basah Akta Penerimaan Berkas Permohonan Nomor 395/PAN.MK/2013 tanggal 11 September 2013. _x000a_ 1 (satu) lembar copy cap basah Akta Registrasi Perkara Nomor : 396/PAN.MK/2013 tanggal 12 September 2013. _x000a_ 1 (satu) lembar copy cap basah Ketetapan Ketua Mahkamah Konstitusi Nomor 748/TAP.MK/2013 tanggal 11 September 2013. _x000a_ 2 (dua) lembar copy cap basah Ketetapan Ketua Mahkamah Konstitusi Nomor 747/TAP.MK/2013 tentang Pembentukan Panel Hakim untuk memeriksa Permohonan Nomor 111/PHPU.D-XI/2013 tanggal 12 September 2013. _x000a_ 1 (satu) jilid Kesimpulan Pemohon Perkara Nomor: 111/PHPU.D-XI/2013 tanggal 25 September 2013. _x000a_ 1 (satu) jilid Kesimpulan Pihak Terkait dalam Sengketa Pemilukada Kabupaten Lebak, tahun 2013 tanggal 25 September 2013. _x000a_ 1 (satu) jilid Kesimpulan Termohon Perkara Nomor: 111/PHPU.D-XI/2013, Saleh &amp; Partners Law Office tanggal 25 September 2013. _x000a_ 1 (satu) bundel copy Undang-Undang Republik Indonesia Nomor 15 Tahun 2011 tentang Penyelenggara Pemilihan Umum. _x000a_ 1 (satu) bundel Kajian Perkara 111/PHPU.D-XI/2013 tentang Pilkada Kab.Lebak, Banten tanggal 16 September 2013. _x000a_ 1 (satu) bundel Daftar Saksi Pihak Terkait PHPU no: 111/PHPU.D-XI/2013 Sengketa Pemilukada Kabupaten Lebak tanggal 19 September 2013. _x000a_ 1 (satu) bundel Daftar Tambahan Saksi Pihak Terkait PHPU no: 111/PHPU.D-XI/2013 Sengketa Pemilukada Kabupaten Lebak tanggal 24 September 2013. _x000a_ 1 (satu) bundel Lay Out Persidangan Perkara Nomor 111/PHPU.D-XI/2013 tanggal 19 dan 24 September 2013. _x000a_ 1 (satu) bundel Daftar Alat Bukti Pemohon Sengketa Pemilukada Kabupaten Lebak tanggal 10 September 2013. _x000a_ 1 (satu) jilid surat Alfonso &amp; Partners kepada Ketua MK perihal Permohonan Keberatan terhadap Hasil Penghitungan Suara Pemilihan Umum Bupati dan Wakil Bupati Kabupaten Lebak Tahun 2013 tanggal 11 September 2013. _x000a_ 2 (dua) Jilid Jawaban Termohon dalam Perkara No. 111/PHPU.D-XI/2013, Saleh &amp;Partners Law Office. _x000a_ 1 (satu) jilid Keterangan Pihak Terkait Dalam Sengketa Pemilukada Kabupaten Lebak, Banten Tahun 2013 tanggal 17 September 2013. _x000a_ 1 (satu) lembar Daftar Saksi Termohon Perkara No. 111/PHPU.D-XI/2013 Pemilukada Kabupaten Lebak tanggal 18 September 2013 beserta 1 (satu) bundel fotocopy KTP. _x000a_ 2 (dua) lembar Daftar Saksi Termohon Perkara No. 111/PHPU.D-XI/2013 Pemilukada Kabupaten Lebak tanggal 19 September 2013. _x000a_ 1 (satu) bundel Daftar Saksi Pemohon Perkara No. 111/PHPU.D-XI/2013 Pemilukada Kabupaten Lebak tanggal 24 September 2013. _x000a_ 1 (satu) bundel Daftar Saksi Pemohon PHPU No. 111/PHPU.D-XI/2013 Pemilukada Kabupaten Lebak tanggal 18 September 2013. _x000a_ 1 (satu) jilid Berita Acara Nomor : 42/BA/KPU.Kab/2013 tanggal 08 September 2013. _x000a_ 2 (dua) lembar penundaan sidang perkara Nomor 111/PHPU.D. XI/2013/Kab.Lebak tanggal 18 September 2013. _x000a_  1 (satu) bundel Dokumen Surat Kuasa dari Hj. Iti Octavia Jayabaya kepada Agus Surya Utama, SH terkait sengketa Pemilukada Lebak. _x000a_ 1 (satu) bundel dokumen permohonan  sebagai Pihak Terkait Kab. Lebak Tahun 2013 dari Syarif Hidayatullah dkk kepada Ketua MK _x000a_ 1 (satu) ordner Dokumen Pihak Terkait Bukti PT-1 s/d PT-31 Dalam Sengketa Pemilukada Kab. Lebak, Banten Tahun 2013 di Mahkamah Konstitusi Republik Indonesia Register Perkara 111/PHPU.D-XI/2013 _x000a_ 1 (satu) buah Map warna merah putih yang tertulis ”MAHKAMAH KONSTITUSI REPUBLIK INDONESIA”, yang di dalamnya berisi dokumen _x000a_ 1 (satu) bundel asli Daftar Bukti Termohon perkara No. 111/PHPU.D-XI/2013 Pemilukada Kabupaten Lebak. _x000a_ 1 (satu) bundel asli Jawaban Termohon dalam perkara Nomor : 111/PHPU.D-XI/2013 di Mahkamah Konstitusi. _x000a_ 1 (satu) bundel asli Daftar Saksi Termohon Perkara No. 111/PHPU.D-XI/2013 Pemilukada Kabupaten Lebak. _x000a_ 1 (satu) bundel asli Surat Kuasa Nomor : 348/KPU-Kab/015.436415/IX/2013. _x000a_ 1 (satu) lembar Permohonan kepada Ketua Majelis Hakim Mahkamah Konstitusi dalam perkara nomor : 111/PHPU.D-XI/2013. _x000a_  1 (satu) buah Map warna merah putih yang tertulis ”MAHKAMAH KONSTITUSI REPUBLIK INDONESIA”, yang di dalamnya berisi dokumen: _x000a_ 1 (satu) lembar asli Ketetapan Nomor 749/TAP.MK/2013 tanggal 12 September 2013. _x000a_ 1 (satu) lembar cap basah Akta Penerimaan Berkas Permohonan Nomor 395/PAN.MK/2013 tanggal 11 September 2013. _x000a_ 1 (satu) lembar copy cap basah Akta Registrasi Perkara Nomor : 396/PAN.MK/2013 tanggal 12 September 2013. _x000a_ 1 (satu) lembar asli Ketetapan Ketua Mahkamah Konstitusi Nomor 748/TAP.MK/2013 tanggal 11 September 2013. _x000a_ 2 (dua) lembar asli Ketetapan Ketua Mahkamah Konstitusi Nomor 747/TAP.MK/2013 tentang Pembentukan Panel Hakim untuk memeriksa Permohonan Nomor 111/PHPU.D-XI/2013 tanggal 12 September 2013. _x000a_ 1 (satu) bundel asli Perbaikan Permohonan Keberatan terhadap hasil penghitungan suara Pemilihan umum Bupati dan Wakil Bupati Kabupaten Lebak Tahun 2013 tanggal 16 September 2013. _x000a_ 3 (tiga) lembar asli Surat Kuasa Khusus dari AMIR HAMZAH (wakil Bupati Lebak) dan KASMIN (anggota DPRD Kabupaten Lebak) tertanggal 09 September 2013. _x000a_ 1 (satu) bundel asli Daftar Alat Bukti Pemohon Sengketa Pemilukada Kabupaten Lebak tanggal 23 September 2013. _x000a_ 1 (satu) bundel copy Daftar Saksi Pemohon PHPU Nomor : 111/PHPU.D-XI/2013 Sengketa Pemilukada Kabupaten Lebak tanggal 18 September 2013. _x000a_ 1 (satu) bundel copy Daftar Saksi Pemohon PHPU Nomor : 111/PHPU.D-XI/2013 Sengketa Pemilukada Kabupaten Lebak tanggal 24September 2013. _x000a_ 1 (satu) bundel asli Permohonan Keberatan terhadap hasil penghitungan suara Pemilihan umum Bupati dan Wakil Bupati Kabupaten Lebak Tahun 2013 tanggal 11 September 2013. _x000a_ 1 (satu) buah buku Sidang Pilkada 2013 Saiful-Anwar _x000a_ _x000a_ _x000a_ _x000a_ _x000a_ D ikembalikan kepada Mahkamah Konstitusi Republik Indonesia;  _x000a_ _x000a_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_x000a_ _x000a_ Tetap terlampir dalam berkas perkara; _x000a_   _x000a_ _x000a_  4 (empat) lembar Surat Tugas Kepaniteraan dan Sekretariat Jenderal Mahkamah Konstitusi Republik Indonesia tentang Penugasan Anggota Polri untuk Pengamanan Ketua MK yang terdiri dari : _x000a_ Surat Tugas Nomor 66.2/2200/04/2013 tanggal 22 April 2013. _x000a_ Surat Tugas Nomor 66.3/2200/04/2013 tanggal 22 April 2013. _x000a_ Surat Tugas Nomor 66.4/2200/04/2013 tanggal 22 April 2013. _x000a_ Surat Tugas Nomor 66.5/2200/04/2013 tanggal 22 April 2013. _x000a_ _x000a_ _x000a_ Dikembalikan kepada Mahkamah Konstitusi Republik Indonesia; _x000a_   _x000a_ _x000a_  8000 (delapan ribu) lembar uang pecahan Rp 100.000,00 ( seratus ribu rupiah ) sehingga total menjadi Rp800.000.000,00 ( delapan ratus juta rupiah ). _x000a_ 4000 (empat ribu) lembar uang pecahan Rp50.000,00 ( lima puluh ribu rupiah ) sehingga total menjadi Rp200.000.000,00 ( dua ratus juta rupiah ). _x000a_  1 (satu) buah tas dengan warna kombinasi antara Biru Muda dan Biru dengan garis-garis putih merk/ bertuliskan CROFTEC.. _x000a_ _x000a_ Dirampas untuk Negara; _x000a_   _x000a_ _x000a_ 1 (satu) buah map berwarna merah putih bertuliskan Mahkamah Konstitusi Republik Indonesia yang di dalamnya terdapat 1 (satu) bundel legalisir salinan Putusan Nomor : 111/PHPU.D-XI/2013. _x000a_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_x000a_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_x000a_ 1 (satu) bendel Risalah Sidang Perkara Nomor 111/PHPU.D-XI/2013 perihal Perselisihan Hasil Pemilihan Umum Kepala Daerah dan Wakil Kepala Daerah Kabupaten Lebak Tahun 2013, acara Pembuktian (III), tanggal 18 September 2013. _x000a_ 1 (satu) bendel Risalah Sidang Perkara Nomor 111/PHPU.D-XI/2013 perihal Perselisihan Hasil Pemilihan Umum Kepala Daerah dan Wakil Kepala Daerah Kabupaten Lebak Tahun 2013, acara Pembuktian (IV), tanggal 19 September 2013. _x000a_ 1 (satu) bendel Risalah Sidang Perkara Nomor 111/PHPU.D-XI/2013 perihal Perselisihan Hasil Pemilihan Umum Kepala Daerah dan Wakil Kepala Daerah Kabupaten Lebak Tahun 2013, acara Pembuktian (V), tanggal 24 September 2013. _x000a_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_x000a_ 1 (satu) buah buku berisikan Peraturan Sekretaris Jenderal Mahkamah Konstitusi Nomor 004/PER/SET.MK/2007 tentang Kode Etik dan Perilaku Pegawai Mahkamah Konstitusi diterbitkan oleh Sekretariat Jenderal Mahkamah Konstitusi Republik Indonesia tahun 2008. _x000a_ _x000a_ Dikembalikan kepada Mahkamah Konstitusi Republik Indonesia; _x000a_   _x000a_ _x000a_ 1 (satu) bundel fotokopi Peraturan Mahkamah Konstitusi Republik Indonesia Nomor 09/PMK/2006 tentang Pemberlakuan Deklarasi Kode Etik dan Perilaku Hakim Konstitusi beserta Naska Deklarasi Hakim Konstitusi _x000a_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_x000a_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_x000a_ :2 (dua) lembar copy legalisir Keputusan Ketua Mahkamah Konstitusi Nomor 3 Tahun 2013 tentang Penetapan Dr. H.M. Akil Mochtar, SH, MH sebagai Ketua Mahkamah Konstitusi Masa Jabatan 2013 -2015, tanggal 03 April 2013. _x000a_ 1 (satu) lembar copy legalisir Berita Acara Pengucapan Sumpah M. Akil Mochtar sebagai Ketua Mahkamah Konstitusi Republik Indonesia, Masa Jabatan 2013-2015 tanggal 5 April 2013. _x000a_ 2 (dua) lembar copy legalisir Keputusan Ketua Mahkamah Konstitusi Republik Indonesia Nomor 5 Tahun 2013 tentang Pengangkatan Ketua Mahkamah Konstitusi Republik Indonesia Masa Jabatan 2013-2016, atas nama Dr. H.M. Akil Mochtar, SH, MH tanggal 19 Agustus 2013. _x000a_ 1 (satu) lembar copy legalisir Berita Acara Pengucapan Sumpah Ketua Mahkamah Konstitusi Republik Indonesia Masa Jabatan 2013-2016 atas nama Dr. H.M. Akil Mochtar, SH, MH tanggal 20 Agustus 2013. _x000a_ 1 (satu) lembar copy legalisir Rekap Penghasilan Bapak Hakim Konstitusi DR. H. M. AKIL MOCHTAR, SH, MH Tahun 2008 s.d 2013. _x000a_ 1 (satu) lembar copy legalisir Gaji dan Tunjangan Hakim Mahkamah Konstitusi Republik Indonesia M. AKIL MOCHTAR, SH, MH Tahun 2013. _x000a_ 30 :3 (tiga) bundel dokumen yang terdiri : _x000a_ 2 (dua) lembar print out email dari Viagogo (customerservice@viagoo.co.uk) kepada akilmochtar@yahoo.co.id  hari Rabu tanggal 11 September 2013 jam 10:41 yang berisi tentang Event Information Singapore F1 GP 2013 Rihanna - Sunday transaction ID : 3453610. _x000a_ 1 (satu) lembar print out email dari Viagogo (  customerservice@viagoo.co.uk ) kepada akilmochtar@yahoo.co.id  hari Rabu tanggal 11 September 2013 jam 10:13 yang berisi tentang Event  Information Singapore F1 GP 2013 Rihanna - Sunday transaction ID : 3453605. _x000a_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_x000a_  1 (satu) buah buku Paspor Dinas dengan nomor Paspor S 190362 atas nama Akil Mochtar. _x000a_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_x000a_ 64 (enam puluh empat) lembar asli Print Out Call Detail Record (CDR) atas nomor +6281380376845. _x000a_ :39 (tiga puluh sembilan) lembar asli Print Out Call Detail Record (CDR) atas nomor +62811144097. _x000a_ 196 (seratus sembilan puluh enam) lembar asli Print Out Call Detail Record (CDR) atas nomor +628121262627. _x000a_ 17 (tujuh belas) lembar asli Print Out Call Detail Record (CDR) atas nomor +6281286966090. _x000a_ 17 (tujuh belas) lembar asli Print Out Call Detail Record (CDR) atas nomor +62811124433. _x000a_ 135 (seratus tiga puluh lima) lembar asli Print Out Call Detail Record (CDR) atas nomor +62811120123. _x000a_ 88 (delapan puluh delapan) lembar asli Print Out Call Detail Record (CDR) atas nomor +6281369700558. _x000a_ 4 (empat) lembar asli Print Out Call Detail Record (CDR) atas nomor +6281217171819. _x000a_ 104 (seratus empat) lembar asli Print Out Call Detail Record (CDR) atas nomor +628122321819. _x000a_ :23 (dua puluh tiga) lembar asli Print Out Call Detail Record (CDR) atas nomor +6281212092952. _x000a_ 220 (dua ratus dua puluh) lembar asli Print Out Call Detail Record (CDR) atas nomor +628121228299. _x000a_ 6 (enam) lembar asli Print Out Call Detail Record (CDR) atas nomor +628111220708. _x000a_ 13 (tiga belas) lembar asli Print Out Call Detail Record (CDR) atas nomor +628112227581. _x000a_ 1 (satu) lembar asli Print Out Call Detail Record (CDR) atas nomor +628111117647. _x000a_ 1 (satu) lembar asli Print Out Call Detail Record (CDR) atas nomor +628111203264. _x000a_ 1 (satu) lembar asli Print Out Data Pelanggan atas nomor +628112227581. _x000a_ 1 (satu) lembar asli Print Out Data Pelanggan atas nomor +628111117647. _x000a_ 1 (satu) lembar asli Print Out Data Pelanggan atas nomor +628111203264. _x000a_ 1 (satu) lembar asli Print Out Data Pelanggan atas nomor +6281380376845. _x000a_ 1 (satu) lembar asli Print Out Data Pelanggan atas nomor atas nomor +62811144097. _x000a_ 1 (satu) lembar asli Print Out Data Pelanggan atas nomor atas nomor +628121262627. _x000a_ 1 (satu) lembar asli Print Out Data Pelanggan atas nomor +6281286966090. _x000a_ 1 (satu) lembar asli Print Out Data Pelanggan atas nomor +62811124433. _x000a_ 1 (satu) lembar asli Print Out Data Pelanggan atas nomor +62811120123. _x000a_ 1 (satu) lembar asli Print Out Data Pelanggan atas nomor +6281369700558. _x000a_ 1 (satu) lembar asli Print Out Data Pelanggan atas nomor +6281217171819. _x000a_ 1 (satu) lembar asli Print Out Data Pelanggan atas nomor +628122321819. _x000a_ 1 (satu) lembar asli Print Out Data Pelanggan atas nomor +6281212092952. _x000a_  1 (satu) lembar asli Print Out Data Pelanggan atas nomor +628121228299. _x000a_ 1 (satu) lembar asli Print Out Data Pelanggan atas nomor +628111220708. _x000a_ 1 (satu) lembar asli Print Out Data Pelanggan atas nomor +6281289649636. _x000a_ 1 (satu) lembar asli Print Out Data Pelanggan atas nomor +6281287340119. _x000a_ 46 (enam puluh empat) lembar asli Print Out Call Detail Record (CDR) atas nomor +6281289649636. _x000a_  14 (empat belas) lembar asli Print Out Call Detail Record (CDR) atas nomor +6281287340119. _x000a_   2  (dua) lembar fotocopy sesuai aslinya dokumen pendukung registrasi atas nomor +628121262627. _x000a_ 4 (empat) lembar fotocopy sesuai aslinya dokumen pendukung registrasi atas nomor +628121228299. _x000a_ 4 (empat) lembar fotocopy sesuai aslinya dokumen pendukung registrasi atas nomor +628122321819. _x000a_ 7 (tujuh) lembar fotocopy sesuai aslinya dokumen pendukung registrasi atas nomor +628111220708. _x000a_ 1 (satu) lembar asli Print Out Data Pelanggan atas nomor +6285811843833. _x000a_ 1 (satu) lembar asli Print Out Data Pelanggan atas nomor +62816848273. _x000a_ 1 (satu) lembar asli Print Out Data Pelanggan atas nomor +6285880873476. _x000a_ 1 (satu) bundel asli Print Out Call Detail Record (CDR) atas nomor +6285811843833. _x000a_ 1 (satu) bundel asli Print Out Call Detail Record (CDR) atas nomor +62816848273. _x000a_ 1 (satu) bundel asli Print Out Call Detail Record (CDR) atas nomor +6285880873476. _x000a_ _x000a_ _x000a_ Tetap terlampir dalam berkas perkara; _x000a_   _x000a_ _x000a_  1 (satu) buah dompet kartu nama merk prada berwarna hitam yang berisi: _x000a_ 1 (satu) buah kartu Master Card CIMB Preferred a.n. CHAERI WARDANA B BUS, dengan nomor 5327 1362 2000 3211. _x000a_ 1 (satu) buah kartu VISA CIMB NIAGA a.n TB CHAERI WARDANA, dengan nomor 4679 0802 0000 4806. _x000a_ 1 (satu) buah kartu VISA CIMB NIAGA a.n TB. CHAERI WARDANA, dengan nomor 4284 1600 0034 2395. _x000a_ 1 (satu) buah kartu Master Card CIMB NIAGA a.n TB. CHAERI WARDANA, dengan nomor 5289 1900 0043 4555. _x000a_ 1 (satu) buah kartu VISA CITY BANK a.n TB. CHAERI WARDANA, dengan nomor 4619 3801 0024 2735. _x000a_ 1 (satu) buah kartu AMERICAN EXPRESS a.n CHAERI WARDANA, dengan nomor 3755 3910 2566 217. _x000a_ 1 (satu) buah kartu VISA BANK ICB BUMIPUTERA a.n TB. CHAERI WARDANA, dengan nomor 4324 4300 0636 4806. _x000a_ 1 (satu) buah Membership Card The RITZ CARLTON Jakarta Mega Kuningan a.n CHAERI WARDANA, dengan nomor CPL-362. _x000a_ 1 (satu) buah kartu debit BNI nomor 5198 9306 0000 2785. _x000a_ 1 (satu) buah kartu MASTER CARD BNI a.n TB. CHAERI WQQ GHIFARI, dengan nomor 5264 2206 0065 1255. _x000a_ 1 (satu) buah kartu MASTER CARD HSBC a.n TB. CHAERI WARDANA, dengan nomor 5184 9401 0330 2257. _x000a_ 1 (satu) buah kartu VISA HSBC a.n TB. CHAERI WARDANA, dengan nomor 4544 9311 0765 0351. _x000a_ 1 (satu) buah SIM A Metro Jaya atas nama TB. CHAERI WARDANA, B. BUS. _x000a_ 1 (satu) lembar KTP asli atas nama TUBAGUS. CHAERI WARDANA CHASAN dengan NIK : 3674022105690003. _x000a_ 1 (satu) lembar KTP asli atas nama TB. CHAERI WARDANA B.BUS dengan NIK : 3674022105690003. _x000a_ 1 (satu) buah kartu nama Prada atas nama Damien Gibbons (Department Manager. _x000a_ 1 (satu) buah kartu nama Tolaram Group a.n. Mohan K. Vaswani. _x000a_ _x000a_ _x000a_ Dikembalikan kepada Tubagus Chaeri Wardana alias Wawan. _x000a_   _x000a_ _x000a_  1 (satu) bundel fotocopy dokumen ajuan tanggal 09 &amp; 16 September 2013 _x000a_ 1 (satu) buah buku warna putih merk PGP by DAIICHI yang diantaranya pada lembar kedua terdapat tulisan tangan terbaca ”Yayah juga akan ditanya mengenai MC atau uang muka Mikindo.. bilang aja tidak ingat karena udah lama”. _x000a_ 1 (satu) buah buku tulis dengan cover bergambar angrybird, yang diantaranya pada lembar pertama terdapat tulisan tangan terbaca ”tgl.. pemilihan pilkada kabupaten lebak... dst”. _x000a_  1 (satu) lembar kertas tulis yang didalamnya terdapat tulisan tangan diantaranya terbaca ”Farid = jam 12.30 Bapak ... dst”. _x000a_ 1 (satu) bundel dokumen berupa “BUKU BANK” PT. BPP periode Agustus 2011 sampai dengan Oktober 2012 _x000a_ 1 (satu) bundel dokumen dalam Business File berwarna kuning bertuliskan Ajuan 2011 (asli) _x000a_ 1 (satu) bundel rekening koran PT Balipacific Pragama nomor: 007.531.6950 dari Juli 2011 sampai dengan Desember 2011 _x000a_ 1 (satu) bundel dokumen “BUKU BANK PERIODE TAHUN 2013 REK BNI 75316950” _x000a_ 1 (satu) bundel dokumen BUKU BANK _x000a_ 1 (satu) lembar boarding pass Sriwijaya Air, nomor penerbangan: SJ0087 Jurusan Lampung Jakarta tanggal 30 September 2013. _x000a_ _x000a_ Dipergunakan dalam perkara lain atas nama Tubagus Chaeri Wardana; _x000a_   _x000a_ _x000a_ 1 (satu) KTP an. Susi Tur Andayani, SH. Dengan NIK 1871115210650002. _x000a_ 1 (satu) buah kartu keanggotaan Peradi atas nama Susi Tur Andayani, SH. _x000a_ _x000a_ Dikembalikan kepada Susi Tur Handayani; _x000a_   _x000a_ _x000a_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_x000a_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_x000a_ 1 (satu) lembar asli kartu nama a.n. Hj. RATU ATUT CHOSIYAH Gubernur Banten yang di dalamnya terdapat tulisan tangan tertulis dan terbaca “0811 12 0123”. _x000a_ 1 (satu) lembar asli kartu nama a.n. ALINDA AGUSTINA Sekretaris Pribadi Gubernur Pemerintah Provinsi Banten. _x000a_ 6 (enam) lembar legalisir Data Perlintasan pada Tempat Pemeriksaan Imigrasi atas nama ATUT CHOSIYAH CHASAN dengan no paspor A3520242, untuk periode 18 Desember 2012 s.d 25 September 2013. _x000a_ 18 (delapan belas) lembar legalisir Data Perlintasan pada Tempat Pemeriksaan Imigrasi atas nama CHAERI WARDANA CHASAN dengan no paspor V338856, untuk periode 20 Juni 2010 s.d 02 Oktober 2013. _x000a_ :4 (empat) lembar legalisir Data Perlintasan pada Tempat Pemeriksaan Imigrasi atas nama ALMIN ANGLING dengan no paspor A3124123, untuk periode 21 September 2012 s.d 02 Oktober 2013. _x000a_ 1 (satu) lembar legalisir Data Perlintasan pada Tempat Pemeriksaan Imigrasi atas nama THONI FATHONI MUKSON dengan no paspor A3865419, untuk periode 22 September 2013. _x000a_ 11 (sebelas) lembar legalisir Data Perlintasan pada Tempat Pemeriksaan Imigrasi atas nama HERDIAN KOOSNADI dengan no paspor U841354, untuk periode 07 Juli 2010 s.d 23 September 2013. _x000a_ 13 (tiga belas) lembar legalisir Data Perlintasan pada Tempat Pemeriksaan Imigrasi atas nama AKIL MOCHTAR dengan no paspor U007700, untuk periode 20 Mei 2010 s.d 23 September 2013. _x000a_ 7 (tujuh) lembar legalisir Data Perlintasan pada Tempat Pemeriksaan Imigrasi atas nama DARYONO dengan no paspor T788673, untuk periode 20 Mei 2010 s.d 23 September 2013. _x000a_ 2 (dua) lembar legalisir Data Perlintasan pada Tempat Pemeriksaan Imigrasi atas nama KASNO dengan no paspor A5884494, untuk periode 23 Agustus 2013 s.d 23 September 2013. _x000a_ 1 (satu) bundel fotokopi legalisir Passanger Manifest SQ953 tanggal 21 September 2013, yang di dalamnya terdapat nama DARYONO, KASNO, CHASAN ATUTCHOSIYAH, MOCHTAR AKIL. _x000a_ 1 (satu) bundel fotokopi legalisir Passanger Manifest SQ966 tanggal 25 September 2013, yang di dalamnya terdapat nama CHASAN ATUT CHOSIYAH _x000a_ 1 (satu) lembar fotokopi legalisir Passanger Manifest SQ953 tanggal 21 September 2013 atas nama KASNO, DARYONO, dan M. AKIL MOCHTAR. _x000a_ 5 (lima) lembar fotokopi legalisir Customer Pax And Bag Details For Weight And Balance Flight Info 738 Reg PK-GMS GA825 24 Sep yang di dalamnya terdapat nama CHASAN/ TUBAGUSCHAER MR dan DJAHARI/ ALMINANGLIN MR. _x000a_ 3 (tiga) lembar fotokopi legalisir Passenger and Baggage Manifest tanggal 20 September 2013 Nomor GA 44140836 yang di dalamnya terdapat nama CHASAN TUB dan DJAHARI ALM _x000a_ 4 (empat) lembar fotokopi legalisir Passenger and Baggage Manifest tanggal 20 September 2013 Nomor GA 44150836 yang di dalamnya terdapat nama CHASAN TUB dan DJAHARI ALM. _x000a_ 1 (satu) bundel fotokopi legalisir Customer Pax And Bag Details For Weight And Balance Flight Info 738 Reg PK-GMM GA825 23 Sep yang di dalamnya terdapat nama MOCHTAR/ AKIL MR, DARYONO MR, dan KASNO MR. _x000a_ :2 (dua) lembar fotokopi legalisir Seat Map Pesawat A332 dan B738. _x000a_ 1 (satu) bundel dokumen fotokopi legalisir Passenger and Baggage Manifest Pesawat Garuda Indonesia tanggal 24 September 2013 yang terdiri dari: _x000a_ 2 (dua) lembar fotokopi legalisir Passenger and Baggage Manifest Nomor GA 44180838. _x000a_ 2 (dua) lembar fotokopi legalisir Passenger and Baggage Manifest Nomor GA 44180836. _x000a_ 2 (dua) lembar fotokopi legalisir Passenger and Baggage Manifest Nomor GA 44180834. _x000a_ 2 (dua) lembar fotokopi legalisir Passenger and Baggage Manifest Nomor GA 44180832. _x000a_ 3 (tiga) lembar fotokopi legalisir Passenger and Baggage Manifest Nomor GA 44180830. _x000a_ 2 (dua) lembar fotokopi legalisir Passenger and Baggage Manifest Nomor GA 44180828. _x000a_ 2 (dua) lembar fotokopi legalisir Passenger and Baggage Manifest Nomor GA 44180826. _x000a_ 2 (dua) lembar fotokopi legalisir Passenger and Baggage Manifest Nomor GA 44180824. _x000a_ 2 (dua) lembar fotokopi legalisir Passenger and Baggage Manifest Nomor GA 44180822. _x000a_ _x000a_ _x000a_   _x000a_ _x000a_  1 (satu) bundel dokumen fotokopi legalisir Passenger and Baggage Manifest Pesawat Garuda Indonesia tanggal 23 September 2013 yang terdiri dari: _x000a_ 2 (dua) lembar fotokopi legalisir Passenger and Baggage Manifest Nomor GA 44170838. _x000a_ 2 (dua) lembar fotokopi legalisir Passenger and Baggage Manifest Nomor GA 44170836. _x000a_ 2 (dua) lembar fotokopi legalisir Passenger and Baggage Manifest Nomor GA 44170834. _x000a_ 2 (dua) lembar fotokopi legalisir Passenger and Baggage Manifest Nomor GA 44170832. _x000a_ 3 (tiga) lembar fotokopi legalisir Passenger and Baggage Manifest Nomor GA 44170830. _x000a_ 3 (tiga) lembar fotokopi legalisir Passenger and Baggage Manifest Nomor GA 44170828. _x000a_ 3 (tiga) lembar fotokopi legalisir Passenger and Baggage Manifest Nomor GA 44170826. _x000a_ 2 (dua) lembar fotokopi legalisir Passenger and Baggage Manifest Nomor GA 44170824. _x000a_ 3 (tiga) lembar fotokopi legalisir Passenger and Baggage Manifest Nomor GA 44170822. _x000a_  1 (satu) bundel dokumen fotokopi legalisir Passenger and Bagga ge Manifest Pesawat Garuda Indonesia tanggal 22 September 2013 yang terdiri dari: _x000a_ 2 (dua) lembar fotokopi legalisir Passenger and Baggage Manifest Nomor GA 44160838. _x000a_ 2 (dua) lembar fotokopi legalisir Passenger and Baggage Manifest Nomor GA 44160836. _x000a_ 4 (empat) lembar fotokopi legalisir Passenger and Baggage Manifest Nomor GA 44160834. _x000a_ 2 (dua) lembar fotokopi legalisir Passenger and Baggage Manifest Nomor GA 44160832. _x000a_ 4 (empat) lembar fotokopi legalisir Passenger and Baggage Manifest Nomor GA 44160830. _x000a_ 4 (empat) lembar fotokopi legalisir Passenger and Baggage Manifest Nomor GA 44160828. _x000a_ 3 (tiga) lembar fotokopi legalisir Passenger and Baggage Manifest Nomor GA 44160826. _x000a_ 2 (dua) lembar fotokopi legalisir Passenger and Baggage Manifest Nomor GA 44160824. _x000a_ 2 (dua) lembar fotokopi legalisir Passenger and Baggage Manifest Nomor GA 44160822. _x000a_ 1 (satu) bundel dokumen fotokopi legalisir Passenger and Baggage Manifest Pesawat Garuda Indonesia tanggal 21 September 2013 yang terdiri dari: _x000a_ 2 (dua) lembar fotokopi legalisir Passenger and Baggage Manifest Nomor GA 44150838. _x000a_ 1 (satu) lembar fotokopi legalisir Passenger and Baggage Manifest Nomor GA 44150836. _x000a_ 2 (dua) lembar fotokopi legalisir Passenger and Baggage Manifest Nomor GA 44150834. _x000a_ 2 (dua) lembar fotokopi legalisir Passenger and Baggage Manifest Nomor GA 44150832. _x000a_ 3 (tiga) lembar fotokopi legalisir Passenger and Baggage Manifest Nomor GA 44150830. _x000a_ 3 (tiga) lembar fotokopi legalisir Passenger and Baggage Manifest Nomor GA 44150828. _x000a_ 4 (empat) lembar fotokopi legalisir Passenger and Baggage Manifest Nomor GA 44150826. _x000a_ 3 (tiga) lembar fotokopi legalisir Passenger and Baggage Manifest Nomor GA 44150824. _x000a_ 4 (empat) lembar fotokopi legalisir Passenger and Baggage Manifest Nomor GA 44150822. _x000a_ 4 (empat) lembar fotokopi legalisir Passenger and Baggage Manifest Nomor GA 44150824. _x000a_ 1 (satu) bundel dokumen fotokopi legalisir Passenger and Baggage Manifest Pesawat Garuda Indonesia tanggal 20 September 2013 yang terdiri dari: _x000a_ 3 (tiga) lembar fotokopi legalisir Passenger and Baggage Manifest Nomor GA 44140838. _x000a_ 4 (empat) lembar fotokopi legalisir Passenger and Baggage Manifest Nomor GA 44140834. _x000a_ 3 (tiga) lembar fotokopi legalisir Passenger and Baggage Manifest Nomor GA 44140832. _x000a_ 4 (empat) lembar fotokopi legalisir Passenger and Baggage Manifest Nomor GA 44140830. _x000a_ 4 (empat) lembar fotokopi legalisir Passenger and Baggage Manifest Nomor GA 44140828. _x000a_ 5 (lima) lembar fotokopi legalisir Passenger and Baggage Manifest Nomor GA 44140826. _x000a_ 3 (tiga) lembar fotokopi legalisir Passenger and Baggage Manifest Nomor GA 44140824. _x000a_ 4 (empat) lembar fotokopi legalisir Passenger and Baggage Manifest Nomor GA 44140822. _x000a_ 5 (lima) lembar fotokopi legalisir Passenger and Baggage Manifest Nomor GA 44140826. _x000a_ 1 (satu) bundel fotokopi legalisir Customer Pax And Bag Details For Weight And Balance Flight Info 738 Reg PK-GMK GA835 23 Sep. _x000a_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_x000a_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_x000a_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_x000a_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_x000a_ 3 (tiga) lembar Printout email tanggal 04 November 2013 13:10 dari  gagan.martadiredja@gmail.com  kepada  as_cilegon_ramjbtk@telkomsel.co.id  dengan Cc:  habibullah@telkomsel.co.id , dengan Subject: Non aktiv. _x000a_ 2 (dua) lembar Printout email tanggal 07 Maret 2014 15:22 dari  gagan.martadiredja@gmail.com  kepada as_cilegon_ramjbtk@­telkomsel­.co.id dengan Cc:  habibullah@telkomsel.co.id , dengan Subject: cek number. _x000a_ 11 (sebelas) lembar fotocopy sesuai aslinya dokumen pendukung registrasi atas nomor +628111117647. _x000a_  12 (dua belas) lembar fotocopy sesuai aslinya dokumen pendukung registrasi atas nomor +628111203264. _x000a_ _x000a_ _x000a_ _x000a_ _x000a_ _x000a_ Tetap terlampir dalam berkas perkara; _x000a_   _x000a_ _x000a_ 1 (satu) lembar fotokopi legalisir identitas customer : IBU IIM, dengan Kartu Tanda Penduduk Nomor 3604024605760012 atas nama SITI HALIMAH _x000a_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_x000a_ _x000a_ Dipergunakan dalam berkas lain atas nama Ratu Atut Chosiyah; _x000a_   _x000a_ _x000a_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_x000a_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_x000a_ 3 (tiga) lembar dokumen yang terdiri dari: _x000a_ 1 (satu) lembar asli Formulir Kiriman Uang Bank BNI dengan nominal uang sebesar Rp. 500.000.000,- (lima ratus"/>
    <s v="Rabu, 20 Jan. 2016"/>
    <s v="Senin, 21 Des. 2015"/>
    <s v="SUTIO JUMAGI AKHIRNO"/>
    <s v="ASWIJON"/>
    <s v="ANNAS MUSTAQIM, SH. MHum."/>
    <s v="Ugo,SH."/>
    <s v="ALEXANDER MARWATA, AK. SH. CFE."/>
    <s v="KARIR"/>
    <s v="KARIR"/>
    <s v="KARIR"/>
    <s v="ADHOC"/>
    <s v="ADHOC"/>
    <x v="1"/>
    <n v="3"/>
    <x v="0"/>
    <n v="0.4"/>
    <n v="0"/>
    <s v="Sugeng Sumarno"/>
    <m/>
    <m/>
    <m/>
    <m/>
    <m/>
    <m/>
    <m/>
    <m/>
    <m/>
    <m/>
    <m/>
    <n v="1"/>
    <s v="R.IDA ISKANDIASTUTI, SH."/>
    <s v="SITI AGUSTIATI"/>
    <m/>
    <n v="2"/>
    <x v="0"/>
  </r>
  <r>
    <s v="111/Pid.Sus-TPK/2016/PN Pn.Jkt.Pst"/>
    <n v="7"/>
    <n v="250000000"/>
    <n v="8.3333333333333301E-2"/>
    <n v="40658947212"/>
    <n v="0"/>
    <s v="HARRY LO"/>
    <d v="2016-10-28T00:00:00"/>
    <x v="6"/>
    <s v="Pengiriman Berkas PK"/>
    <n v="144"/>
    <s v="PRIMAIR : _x000a_ Pasal 2 ayat (1) UU No.31/1999 jo UU No.20/2001 jo Pasal 55 ayat (1) ke-1 KUHP. _x000a_   _x000a_ SUBSIDAIR : _x000a_ Pasal 3 UU No.31/1999 jo UU No.20/2001 jo Pasal 55 ayat (1) ke-1 KUHP."/>
    <n v="1"/>
    <s v="MENGADIL I: _x000a_   _x000a_ _x000a_ Menyatakanterdakwa Harry Lo tersebut diatas, terbukti secara sah dan meyakinkan bersalah melakukan tindak pidana korupsi secara bersama sama. _x000a_ Menjatuhkanpidanakepada Terdakwa oleh karena itudengan pidana penjara selama 7 (Tujuh) Tahun dan  denda sejumlah Rp. 250.000.000.00 (dua ratus lima puluh juta rupiah ) dengan ketentuan apabila denda tersebut tidak dibayar diganti dengan pidana kurungan selama 1 (satu) Bulan . _x000a_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_x000a_ Menetapkan masa penangkapan dan penahanan yang telah dijalani Terdakwa  dikurangkan seluruhnya daripidana yang dijatuhkan; _x000a_ Menetapkan Terdakwa tetap ditahan. _x000a_ Menetapkan barang bukti berupa: (BUKTI TERLAMPIR DALAM BERKAS) _x000a_ Membebani Terdakwa membayar biaya perkara sebesar Rp. 10.000,- (sepuluh ribu rupiah). _x000a_"/>
    <s v="Kamis, 18 Mei 2017"/>
    <s v="Selasa, 21 Mar. 2017"/>
    <s v="BASLIN SINAGA"/>
    <s v="MAS'UD"/>
    <s v="HARIONO"/>
    <s v="Anwar,SH."/>
    <s v="SIGIT HERMAN BINAJI"/>
    <s v="KARIR"/>
    <s v="KARIR"/>
    <s v="KARIR"/>
    <s v="ADHOC"/>
    <s v="ADHOC"/>
    <x v="1"/>
    <n v="3"/>
    <x v="0"/>
    <n v="0.4"/>
    <n v="0"/>
    <s v="TASJRIFIN M.A HALIM"/>
    <m/>
    <m/>
    <m/>
    <m/>
    <m/>
    <m/>
    <m/>
    <m/>
    <m/>
    <m/>
    <m/>
    <n v="1"/>
    <s v="R.IDA ISKANDIASTUTI, SH."/>
    <m/>
    <m/>
    <n v="1"/>
    <x v="0"/>
  </r>
  <r>
    <s v="111/Pid.Sus-TPK/2017/PN Jkt.Pst"/>
    <n v="5"/>
    <n v="300000000"/>
    <n v="0.25"/>
    <n v="28127880389.860001"/>
    <n v="2"/>
    <s v="Ir. Herning Wahyuningsih, MT"/>
    <d v="2017-10-06T00:00:00"/>
    <x v="7"/>
    <s v="Pengiriman Berkas Kasasi"/>
    <n v="138"/>
    <s v="PRIMAIR : _x000a_ Pasal 2 ayat (1) jo Pasal 18 UU No.31/1999 jo UU No.20/2001 jo Pasal 55 ayat (1) ke-1 KUHP. _x000a_   _x000a_ SUBSIDAIR : _x000a_ Pasal 3 jo Pasal 18 UU No.31/1999 jo UU No.20/2001 jo Pasal 55 ayat (1) ke-1 KUHP."/>
    <n v="1"/>
    <s v="M E N G A D I L I _x000a_ _x000a_ Menyatakan  Terdakwa Ir. HERNING WAHYUNINGSIH, MT   tidak  terbukti secara sah dan meyakinkan bersalah melakukan tindak pidana pidana  “ KORUPSI SECARA BERSAMA-SAMA“  sebagaimana dalam dakwaan Primair Penuntut  Umum ; _x000a_ Membebaskan Terdakwa oleh karena itu dari dakwaan Primair ; _x000a_  Menyatakan  Terdakwa Ir. HERNING WAHYUNINGSIH, MT   telah  terbukti secara sah dan meyakinkan bersalah melakukan tindak pidana pidana  “ KORUPSI SECARA BERSAMA-SAMA“  sebagaimana dalam dakwaan Subsidair Penuntut  Umum ; _x000a_ Menjatuhkan pidana kepada Terdakwa dengan pidana penjara selama  5 (lima)  tahun  dan denda sebesar Rp.300.000.000,- (tiga ratus juta rupiah) dengan ketentuan apabila denda tersebut tidak dibayar akan diganti dengan pidana kurungan selama  3 (tiga)   bulan  ; ------------------ _x000a_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_x000a_ Menetapkan masa  penahanan sementara Terdakwa dikurangkan seluruhnya dari pidana yang dijatuhkan ; -------------------------------------- _x000a_ Menetapkan Terdakwa tetap berada dalam tahanan ; ----------------------- _x000a_ Menetapkan barang bukti berupa _x000a_ _x000a_ Barang bukti berupa Surat-surat : _x000a_ _x000a_ No. Urut 1 s/d 111  sebagaimana dalam daftar barang bukti ; _x000a_ _x000a_   tetap terlampir dalam berkas perkara untuk dipergunakan dalam perkara lain ; _x000a_       Barang bukti berupa uang : _x000a_ _x000a_ No. Urut 112 uang pengembalian dari DENNY SETIAWAN, S.KOM sebesar Rp.40.000.000; (empat puluh juta rupiah) _x000a_ No. Urut 113  uang pengembalian dari SALEH DERMAWAN, ST sebesar Rp. 85.000.000; (delapan puluh lima juta rupiah) ; _x000a_ No. Urut 114  uang pengembalian dari Hj. YANTI SOFIANTY S.Sos. sebesar Rp. 122.500.000; (seratus dua puluh dua juta lima ratus ribu rupiah); _x000a_ No. Urut 115  uang pengembalian dari PURWANTI SURYANDARI ST. sebesar Rp. 150.000.000; (seratus lima puluh juta rupiah); _x000a_ No. Urut 116  uang pengembalian dari Ir. M. ROHMAN HENDRAKOMALA, M.Si sebesar Rp. 16.000.000; (enam belas juta rupiah); _x000a_ No. Urut 117 uang pengembalian dari MUKHID, ST  sebesar Rp. 150.000.000,- (seratus lima puluh juta rupiah); _x000a_ _x000a_   Dirampas untuk negara  ; _x000a_ 9. Membebani  Terdakwa untuk membayar biaya perkara sebesar Rp. 5.000.- (Lima Ribu Rupiah) ; -----------------------------------------------------"/>
    <s v="Rabu, 28 Mar. 2018"/>
    <s v="Rabu, 21 Feb. 2018"/>
    <s v="FAHZAL HENDRY"/>
    <s v="sahlan efendi"/>
    <s v="SUKARTONO."/>
    <m/>
    <m/>
    <s v="KARIR"/>
    <s v="KARIR"/>
    <s v="ADHOC"/>
    <s v=""/>
    <s v=""/>
    <x v="0"/>
    <n v="2"/>
    <x v="1"/>
    <n v="0.33333333333333331"/>
    <n v="0"/>
    <s v="Seremita Purba"/>
    <m/>
    <m/>
    <m/>
    <m/>
    <m/>
    <m/>
    <m/>
    <m/>
    <m/>
    <m/>
    <m/>
    <n v="1"/>
    <s v="ALDINO HERYANTO"/>
    <m/>
    <m/>
    <n v="1"/>
    <x v="0"/>
  </r>
  <r>
    <s v="112/PID.SUS/TPK/2014/PN JKT.PST"/>
    <n v="5"/>
    <n v="200000000"/>
    <n v="0.25"/>
    <n v="0"/>
    <n v="0"/>
    <s v="MUHTAR EPENDY"/>
    <d v="2014-11-13T00:00:00"/>
    <x v="4"/>
    <s v="Pemberitahuan Putusan Banding"/>
    <n v="112"/>
    <s v="KESATU : Pasal 21 UU RI No.31/1999 jo UU No.20/2001 jo UU RI No.31/1999 jo Pasal 64 ayat (1) KUHP; _x000a_ DAN _x000a_ KEDUA : Pasal 22 jo Pasal 35 UU RI No.31/1999 jo UU RI No.20/2001 jo UU RI No.31/1999."/>
    <n v="1"/>
    <s v="MENGADILI: _x000a_ _x000a_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_x000a_ Menjatuhkan pidana oleh karenanya terhadap Terdakwa MUHTAR EPENDY dengan pidana penjara selama 5 (lima) tahun dan denda sebesar Rp.200.000.000,00 (dua ratus juta rupiah), dengan ketentuan apabila denda tersebut tidak dibayar diganti dengan pidana kurungan selama 3 (tiga) bulan; _x000a_ Menetapkan masa penahanan yang telah dijalankan Terdakwa dikurangkan seluruhnya dari Pidana yang dijatuhkan; _x000a_ Memerintahkan Terdakwa tetap berada dalam tahanan; _x000a_ Menyatakan Barang Bukti : &quot;sebagaimana termuat dalam berkas putusan&quot; _x000a_ Membebani Terdakwa untuk membayar biaya perkara sebesar Rp.10.000,- (sepuluh ribu rupiah); _x000a_"/>
    <s v="Jumat, 20 Mar. 2015"/>
    <s v="Kamis, 05 Mar. 2015"/>
    <s v="SUPRIYONO, SH. MH."/>
    <s v="MOH. MUCHLIS, SH. MH."/>
    <s v="SAIFUL ARIF"/>
    <s v="SOFIALDI"/>
    <s v="ALEXANDER MARWATA, AK. SH. CFE."/>
    <s v="KARIR"/>
    <s v="KARIR"/>
    <s v="KARIR"/>
    <s v="ADHOC"/>
    <s v="ADHOC"/>
    <x v="1"/>
    <n v="3"/>
    <x v="0"/>
    <n v="0.4"/>
    <n v="0"/>
    <s v="RINI TRININGSIH, SH."/>
    <m/>
    <m/>
    <m/>
    <m/>
    <m/>
    <m/>
    <m/>
    <m/>
    <m/>
    <m/>
    <m/>
    <n v="1"/>
    <s v="AGUS WIDODO"/>
    <s v="CANDRASAH"/>
    <m/>
    <n v="2"/>
    <x v="0"/>
  </r>
  <r>
    <s v="112/PID.SUS/TPK/2015/PN JKT.PST"/>
    <n v="3"/>
    <n v="50000000"/>
    <n v="8.3333333333333301E-2"/>
    <n v="0"/>
    <n v="0"/>
    <s v="MUHAMMAD IQBAL"/>
    <d v="2015-09-18T00:00:00"/>
    <x v="5"/>
    <s v="Pemberitahuan Putusan Banding"/>
    <n v="115"/>
    <s v="PRIMAIR : _x000a_ Pasal 2 ayat (1) jo Pasal 18 UU No.31/1999 jo UU No.20/2001 jo Pasal 55 ayat (1) ke-1 KUHP. _x000a_   _x000a_ SUBSIDAIR : _x000a_ Pasal 3 jo Pasal 18 UU No.31/1999 jo UU No.20/2001 jo Pasal 55 ayat (1) ke-1 KUHP."/>
    <n v="1"/>
    <s v="mengadili : _x000a_ 1. menyatakan terdakwa muhammad iqbal tidak terbukti secara sah dan meyakinkan bersalah melakukan tindak pidana korupsi secara bersama-sama sebagaimana didakwakan dalam dakwaan primair ; _x000a_ 2. membebaskan terdakwa olehkarena itu dari dakwaan primair tersebut; _x000a_ 3. menyatakan terdakwa muhammasd iqbal terbukti bersalah melakukan tindak pidana korupsi bersama-sama dalam dakwaan subsidair; _x000a_ 4. menjatuhkan pidana terhadap terdakwa muhammad iqbal dengan pidana penjara selama 3 tahun dan pidana denda sebesar Rp.50.000.000; dengan ketentua apabila denda tersebut tidak dibayar maka diganti dengan pidana kurungan selama 1 bulan; _x000a_ 5. menetapkan lamanya terdakwa berada dalam tahanan dikurangkan seluruhnya dari pidana yang dijatuhkan ; _x000a_ 6. memerintahkan terdakwa tetap berada dalam tahanan; _x000a_ 7. menyatakan barang bukti : _x000a_ nomor urut 1 sesuai dalam berkas; _x000a_ 8. menghukum terdakwa agar membayar biaya perkara sebesar Rp.10.000"/>
    <s v="Senin, 07 Mar. 2016"/>
    <s v="Senin, 11 Jan. 2016"/>
    <s v="SURADI"/>
    <s v="ANNAS MUSTAQIM, SH. MHum."/>
    <s v="SOFIALDI"/>
    <m/>
    <m/>
    <s v="KARIR"/>
    <s v="KARIR"/>
    <s v="ADHOC"/>
    <s v=""/>
    <s v=""/>
    <x v="0"/>
    <n v="2"/>
    <x v="1"/>
    <n v="0.33333333333333331"/>
    <n v="0"/>
    <s v="IMMANUEL RICHENDRY"/>
    <m/>
    <m/>
    <m/>
    <m/>
    <m/>
    <m/>
    <m/>
    <m/>
    <m/>
    <m/>
    <m/>
    <n v="1"/>
    <s v="AGUS WIDODO"/>
    <s v="R.IDA ISKANDIASTUTI, SH."/>
    <m/>
    <n v="2"/>
    <x v="0"/>
  </r>
  <r>
    <s v="112/Pid.Sus-TPK/2016/PN Pn.Jkt.Pst"/>
    <n v="4.5"/>
    <n v="200000000"/>
    <n v="0.25"/>
    <n v="0"/>
    <n v="0"/>
    <s v="IRMAN GUSMAN"/>
    <d v="2016-10-28T00:00:00"/>
    <x v="6"/>
    <s v="Pengiriman Berkas PK"/>
    <n v="115"/>
    <s v="PERTAMA : _x000a_ Pasal 12 huruf b UU No.31/1999 jo UU No.20/2001. _x000a_   _x000a_ ATAU _x000a_ KEDUA : _x000a_ Pasal 11 UU No.31/1999 jo UU No.20/2001."/>
    <n v="1"/>
    <s v="M E N G A D I L I _x000a_ _x000a_ Menyatakan terdakwa  IRMAN GUSMAN,SE,M.BA  terbukti secara sah dan meyakinkan bersalah melakukan “  TINDAK PIDANA KORUPSI  ”; _x000a_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_x000a_ Menjatuhkan hukuman tambahan pada  Terdakwa IRMAN GUSMAN, SE, MBA,berupa pencabutan hak untuk dipilih dalam jabatan publik selama 3 (tiga) tahun setelah Terdakwa IRMAN GUSMAN,SE,MBA,selesai menjalani pidana pokok; _x000a_ Menetapkan masa penahanan yang telah dijalani Terdakwa dikurangkan seluruhnya dari pidana yang dijatuhkan; _x000a_ Menetapkan Terdakwa tetap ditahan dalam Rumah Tahanan Negara; _x000a_ Menetapkan barang bukti berupa : terlampir dalam berkas perkara; _x000a_ Membebankan kepada Terdakwa untuk membayar biaya perkara sebesar Rp.5.000.(lima ribu rupiah) _x000a_"/>
    <s v="Kamis, 07 Sep. 2017"/>
    <s v="Senin, 20 Feb. 2017"/>
    <s v="NAWAWI POMOLANGO, SH."/>
    <s v="JHON HALASAN BUTAR BUTAR"/>
    <s v="FRANGKI TAMBUWUN"/>
    <s v="ANSYORI SYARIFUDIN"/>
    <s v="MOHAMMAD IDRIS M.AMIN"/>
    <s v="KARIR"/>
    <s v="KARIR"/>
    <s v="KARIR"/>
    <s v="ADHOC"/>
    <s v="ADHOC"/>
    <x v="1"/>
    <n v="3"/>
    <x v="0"/>
    <n v="0.4"/>
    <n v="0"/>
    <s v="LIE PUTRA SETIAWAN"/>
    <m/>
    <m/>
    <m/>
    <m/>
    <m/>
    <m/>
    <m/>
    <m/>
    <m/>
    <m/>
    <m/>
    <n v="1"/>
    <s v="YETTI, SH."/>
    <m/>
    <m/>
    <n v="1"/>
    <x v="0"/>
  </r>
  <r>
    <s v="112/Pid.Sus-TPK/2017/PN Jkt.Pst"/>
    <n v="7"/>
    <n v="300000000"/>
    <n v="0.33333333333333298"/>
    <n v="0"/>
    <n v="0"/>
    <s v="Rochmadi Saptogiri"/>
    <d v="2017-10-09T00:00:00"/>
    <x v="7"/>
    <s v="Pemberitahuan Putusan Banding"/>
    <n v="147"/>
    <s v="KESATU _x000a_ Pertama : _x000a_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12 B Undang-undang Nomor 31 Tahun 1999 tentang Pemberantasan Tindak Pidana Korupsi, sebagaimana telah diubah dengan Undang-undang Nomor 20 Tahun 2001 tentang Perubahan Atas Undang-Undang Nomor 31 tahun 1999 tentang Pemberantasan Tindak Pidana Korupsi. _x000a_   _x000a_ DAN _x000a_ KETIGA : _x000a_ Pasal 3 Undang-undang Nomor 8 Tahun 2010 tentang Pencegahan dan Pemberantasan Tindak Pidana Pencucian Uang. _x000a_   _x000a_ DAN _x000a_ KEEMPAT : _x000a_ Pasal 5 Undang-undang Nomor 8 Tahun 2010 tentang Pencegahan dan Pemberantasan Tindak Pidana Pencucian Uang."/>
    <n v="1"/>
    <s v="MENGADILI : _x000a_ _x000a_ Menyatakan terdakwa terbukti secara sah dan meyakinkan bersalah melakukan Tindak Pidana Korupsi penerimaan suap secara bersama-sama sebagaimana dakwaan kesatu alternatif dan tindak pidana pencucian uanag sebagaimmana dakwaan komulatif keempat; _x000a_ Menjatuhkan pidana penajra selama 7 tahun dan denda sejumlah Rp. 300.000.000 subsidair 4 bulan kurungan; _x000a_ Menetapkan masa penangkapan dan penahanan yang telah dijalani terdakwa dikuragkan seluruhnya dari pidana yang dijatuhkan; _x000a_ Menetapkan terdakwa tetap berada dalam tehanan; _x000a_ Menetapkan barang bukti (terlampir dalam putusan); _x000a_ Menetapkan terdakwa membayar biaya perkara sebesar Rp. 7.500; _x000a_"/>
    <s v="Senin, 19 Mar. 2018"/>
    <s v="Senin, 05 Mar. 2018"/>
    <s v="IBNU BASUKI WIDODO"/>
    <s v="DIAH SITI BASARIAH"/>
    <s v="HASTOPO"/>
    <s v="SOFIALDI"/>
    <s v="SIGIT HERMAN BINAJI"/>
    <s v="KARIR"/>
    <s v="KARIR"/>
    <s v="KARIR"/>
    <s v="ADHOC"/>
    <s v="ADHOC"/>
    <x v="1"/>
    <n v="3"/>
    <x v="0"/>
    <n v="0.4"/>
    <n v="0"/>
    <s v="ZAINAL ABIDIN"/>
    <m/>
    <m/>
    <m/>
    <m/>
    <m/>
    <m/>
    <m/>
    <m/>
    <m/>
    <m/>
    <m/>
    <n v="1"/>
    <s v="EKO BUDIARNO"/>
    <m/>
    <m/>
    <n v="1"/>
    <x v="0"/>
  </r>
  <r>
    <s v="113/PID.SUS/TPK/2014/PN JKT.PST"/>
    <n v="1.5"/>
    <n v="50000000"/>
    <n v="8.3333333333333301E-2"/>
    <n v="344204000"/>
    <n v="0.5"/>
    <s v="BINDU PANJAITAN"/>
    <d v="2014-11-19T00:00:00"/>
    <x v="4"/>
    <s v="Minutasi"/>
    <n v="64"/>
    <s v="PRIMAIR : Pasal 2 ayat (1) jo Pasal 18 ayat (1) UU RI No.31/1999 jo UU RI No.20/2001 jo UU RI No.31/1999 jo Pasal 55 ayat (1) KUHP; _x000a_ SUBSIDIAIR : Pasal 3 jo Pasal 18 ayat (1) UU RI No.31/1999 jo UU RI No.20/2001 jo UU RI No.31/1999 jo Pasal 55 ayat (1) KUHP;"/>
    <n v="1"/>
    <s v="MENGADILI : _x000a_ _x000a_ Menyatakan Terdakwa  BINDU PANJAITAN  tidak terbukti secara sah dan meyakinkan bersalah melakukan tindak pidana korupsi secara bersama - sama sebagaimana dalam dakwaan Primair; _x000a_ Membebaskan Terdakwa oleh karena itu dari Dakwaan Primair ; _x000a_ Menyatakan Terdakwa  BINDU PANJAITAN terbukti secara sah dan meyakinkan bersalah melakukan &quot;TINDAK PIDANA KORUPSI SECARA BERSAMA - SAMA &quot;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_x000a_ Menjatuhkan pidana oleh karena itu terhadap Terdakwa dengan pidana penjara selama 1 (satu) tahun dan 6 (enam) bulan dan denda sebesar Rp.50.000.000,- (lima puluh juta rupiah) dengan ketentuan apabila denda tidak dibayar maka diganti dengan pidana kurungan selama 1 (satu) bulan; _x000a_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_x000a_ Menetapkan lamanya Terdakwa ditahan dikurangkan seluruhnya dari lamanya Terdakwa ditangkap dan ditahan; _x000a_ Menetapkan Terdakwa tetap berada dalam tahanan; _x000a_ Memerintahkan barang bukti berupa : No Urut 1 s/d 84 tetap terlampir dalam berkas perkara ; _x000a_ Membebankan Terdakwa untuk membayar biaya perkara sebesar Rp.10.000,- (sepuluh ribu rupiah); _x000a_"/>
    <s v="Jumat, 13 Feb. 2015"/>
    <s v="Kamis, 22 Jan. 2015"/>
    <s v="ANNAS MUSTAQIM, SH. MHum."/>
    <s v="AVIANTARA, SH. MHum."/>
    <s v="I MADE HENDRA KUSUMA,S.H."/>
    <m/>
    <m/>
    <s v="KARIR"/>
    <s v="KARIR"/>
    <s v="ADHOC"/>
    <s v=""/>
    <s v=""/>
    <x v="0"/>
    <n v="2"/>
    <x v="1"/>
    <n v="0.33333333333333331"/>
    <n v="0"/>
    <s v="HERLANGGA WISNU M,SH."/>
    <m/>
    <m/>
    <m/>
    <m/>
    <m/>
    <m/>
    <m/>
    <m/>
    <m/>
    <m/>
    <m/>
    <n v="1"/>
    <s v="AGUSTIATI JAMILAH, SH."/>
    <s v="TATI DORESLY SIMAMORA, SH"/>
    <m/>
    <n v="2"/>
    <x v="0"/>
  </r>
  <r>
    <s v="113/PID.SUS/TPK/2015/PN JKT.PST"/>
    <n v="10"/>
    <n v="500000000"/>
    <n v="0.5"/>
    <n v="0"/>
    <n v="0"/>
    <s v="BAMBANG WIJAYANTO, SH., MM"/>
    <d v="2015-09-18T00:00:00"/>
    <x v="5"/>
    <m/>
    <n v="102"/>
    <s v="PRIMAIR : _x000a_ Pasal 2 ayat (1) jo Pasal 18 UU No.31/1999 jo UU No.20/2001 jo Pasal 55 ayat (1) ke-1 KUHP. _x000a_   _x000a_ SUBSIDAIR : _x000a_ Pasal 3 jo Pasal 18 UU No.31/1999 jo UU No.20/2001 jo Pasal 55 ayat (1) ke-1 KUHP."/>
    <n v="1"/>
    <s v="_x000a_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_x000a_ Menghukum terdakwa BAMBANG WIJAYANTO, S.H., M.M., dengan  pidana penjara selama  10 (sepuluh) tahun  membayar  d enda sebesar Rp.500.000.000,- (lima ratus juta rupiah)  subsidair 6 (enam) bulan kurungan; _x000a_ Menetapkan lamanya penahanan yang dijalani oleh terdakwa dikurangi seluruhnya dengan pidana penjara yang dijatuhkan; _x000a_ Memerintahkan terdakwa tetap berada dalam tahanan; _x000a_ Menyatakan barang bukti nomor urut 1 s.d. nomor urut 865 sebagaimana daftar barang bukti, yaitu _x000a_ _x000a_ _x000a_ Nomor urut 1 dan 2, Nomor urut 10 s.d. 345 agar dikembalikan kepada pihak kantor pusat PT. BRI (persero) Tbk; _x000a_ Nomor urut 346 s.d. 375 dan  381 s.d. 861 agar dikembalikan kepada IMELDA, ST; _x000a_ Nomor urut 862 agar dikembalikan kepada AHMAD YANUARI selaku PNS pada Badan Pertanahan Kabupaten Tabalong; _x000a_ Nomor urut 863 s.d 865 agar dikembalikan kepada pihak kantor pusat PT. BRI (persero) Tbk; _x000a_ Nomor urut 3 s.d. 9, telah dituntut dalam perkara atas nama IMELDA, ST, untuk dikembalikan kepada PT. BRI Pusat; _x000a_ Nomor urut 376 s.d. 380 telah dituntut dalam perkara IMELDA,ST, untuk dikembalikan kepada HANSEN); _x000a_ _x000a_ _x000a_ Menghukum terdakwa agar membayar biaya perkara sebesar Rp.10.000,- (sepuluh ribu rupiah); _x000a_"/>
    <s v="Senin, 18 Jan. 2016"/>
    <s v="Selasa, 29 Des. 2015"/>
    <s v="ANNAS MUSTAQIM, SH. MHum."/>
    <s v="SURADI"/>
    <s v="SOFIALDI"/>
    <m/>
    <m/>
    <s v="KARIR"/>
    <s v="KARIR"/>
    <s v="ADHOC"/>
    <s v=""/>
    <s v=""/>
    <x v="0"/>
    <n v="2"/>
    <x v="1"/>
    <n v="0.33333333333333331"/>
    <n v="0"/>
    <s v="FATONI HATAM"/>
    <m/>
    <m/>
    <m/>
    <m/>
    <m/>
    <m/>
    <m/>
    <m/>
    <m/>
    <m/>
    <m/>
    <n v="1"/>
    <s v="ACHMAD DINDIN JUNAEDI"/>
    <s v="MATIUS B.SITURU, SH"/>
    <m/>
    <n v="2"/>
    <x v="0"/>
  </r>
  <r>
    <s v="113/Pid.Sus-TPK/2016/PN Pn.Jkt.Pst"/>
    <n v="3"/>
    <n v="50000000"/>
    <n v="0.25"/>
    <n v="0"/>
    <n v="0"/>
    <s v="XAVERIANDY SUTANTO"/>
    <d v="2016-10-28T00:00:00"/>
    <x v="6"/>
    <s v="Minutasi"/>
    <n v="115"/>
    <s v="PERTAMA : _x000a_ Pasal 5 ayat (1) huruf b UU No.31/1999 jo UU No.20/2001 jo Pasal 55 ayat (1) ke-1 KUHP. _x000a_   _x000a_ ATAU _x000a_ KEDUA : _x000a_ Pasal 13 UU No.31/1999 jo UU No.20/2001 jo Pasal 55 ayat (1) ke-1 KUHP."/>
    <n v="1"/>
    <s v="                                 M E N G A D I L I _x000a_ _x000a_ Menyatakan Terdakwa I  XAVERIADY SUTANTO  dan Terdakwa II  MEMI  terbukti secara sah dan meyakinkan bersalah melakukan “  TINDAK PIDANA KORUPSI SECARA BERSAMA-SAMA ”, sebagaimana dakwaan alternative kesatu _x000a_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_x000a_ Menetapkan masa penahanan yang telah dijalani Para Terdakwa dikurangkan seluruhnya dari pidana yang dijatuhkan ; _x000a_ Menetapkan Para Terdakwa tetap ditahan dalam Rumah Tahanan Negara; _x000a_ Menetapkan barang bukti berupa : _x000a_ _x000a_ _x000a_ _x000a_ _x000a_ _x000a_ NO. _x000a_ BB _x000a_ _x000a_ _x000a_ JENIS BARANG BUKTI _x000a_ _x000a_ _x000a_ _x000a_ _x000a_   _x000a_ _x000a_ _x000a_   _x000a_ _x000a_ _x000a_ _x000a_ _x000a_ 1. _x000a_ _x000a_ _x000a_ 1 (satu)   lembar  fotokopi  dilegalisir Petikan Keputusan Republik Indonesia Nomor 92/P Tahun 2014 tanggal 30 September 2014. _x000a_ _x000a_ _x000a_ _x000a_ _x000a_ 2 _x000a_ _x000a_ _x000a_ 2 (dua)   lembar fotokopi  dilegalisir Keputusan  DPD Rl  Nomor: 02/DPDRI/l/2014-2015 tentang Pimpinan DPD Rl periode Tahun 2014-2019 tanggal 2 Oktober2014. _x000a_ _x000a_ _x000a_ _x000a_ _x000a_ 3 _x000a_ _x000a_ _x000a_ 1 (satu) bundel fotokopi dilegalisir Dasar Hukum Pembayaran Gaji dan _x000a_   Tunjangan Pimpinan dan Anggota DPD Rl. _x000a_ _x000a_ _x000a_ _x000a_ _x000a_ 4 _x000a_ _x000a_ _x000a_ 1(satu) buah KTP atas nama H.IRMAN GUSMAN, SE. MBA denganNIK 1371081102620004. _x000a_ _x000a_ _x000a_ _x000a_ _x000a_ 5 _x000a_ _x000a_ _x000a_ 1 (satu) buah KTP atas nama XAVERIANDY SUTANTO dengan NIK 1371011809650002. _x000a_ _x000a_ _x000a_ _x000a_ _x000a_ 6 _x000a_ _x000a_ _x000a_ 1(satu) buah KTP atas nama MEMI dengan NIK 1371016004730004. _x000a_ _x000a_ _x000a_ _x000a_ _x000a_ 7 _x000a_ _x000a_ _x000a_ 1 (satu) eksemplar fotocopi Akte Pendirian Perseroan Terbatas CV _x000a_   RIMBUN PADI BERJAYA Nomor 26 Tanggal 6 Maret 2009 oleh Notaris ELI SATRIA S.H. _x000a_ _x000a_ _x000a_ _x000a_ _x000a_ 8 _x000a_ _x000a_ _x000a_ 1 (satu) Akte  Pendirian  Perseroan Komanditer &quot;CV. SEMESTA _x000a_   BERJAYA&quot;, Nomor: 5, Tanggal 2 Juli th.2003. _x000a_ _x000a_ _x000a_ _x000a_ _x000a_ 9 _x000a_ _x000a_ _x000a_ 1 (satu) bundel fotokopi dilegalisir Peraturan DPD Rl Nomor 1 Tahun 2016 tentang Tata Tertib. _x000a_ _x000a_ _x000a_ _x000a_ _x000a_ 10 _x000a_ _x000a_ _x000a_ 1 (satu) buah    buku    dilegalisir Peraturan DPD Rl Nomor 3 Tahun 2012 Tentang Kode Etik Anggota DPDRl dan Peraturan DPD Nomor 4 tahun2012 Tentang Tata Beracara Badan Kehormatan DPD Rl. _x000a_ _x000a_ _x000a_ _x000a_ _x000a_ 11 _x000a_ _x000a_ _x000a_ 1 (satu) lembar dokumen printout transaksi mutasi perbankan atas _x000a_   rekening a.n.WILLY HAMDRY SUTANTO pada Bank BCA tertanggal _x000a_   16 September 2016 yang didownloaddari internet banking Sdr. WILLYHAMDRY SUTANTO terdapat tandatangan yang bersangkutan. _x000a_ _x000a_ _x000a_ _x000a_ _x000a_ 12 _x000a_ _x000a_ _x000a_ Uang sejumlah  Rp100.000.000,00 (Seratus juta rupiah)  yang terdiri dari 1000 lembarpecahan @Rp 100.000,00(Seratus ribu rupiah) atau terdiri dari 10 bundel yang dibungkus plastic warna putih. _x000a_ _x000a_ _x000a_ _x000a_ _x000a_ 13 _x000a_ _x000a_ _x000a_ 1 satu)  lembar  PO  CV  Semesta Berjaya Nomor: 180/CV.SBA /I/ PDG/ 2016  Tanggal 30 Juni 2016. _x000a_ _x000a_ _x000a_ _x000a_ _x000a_ 14 _x000a_ _x000a_ _x000a_ 1 (satu) lembar fotocopy legalisir Surat CV.    Semesta    Berjaya    Nomor 180/CV.SBA/I/PDG/2016  tanggal 30 Juni 2016, Hal: PO, Kepada Yth. Kadivre Bulog Sumbar. _x000a_ _x000a_ _x000a_ _x000a_ _x000a_ 15 _x000a_ _x000a_ _x000a_ 1 (satu) lembar fotocopy legalisir  Faksimili Dalam Negeri Nomor F-715/04020/25072016 tanggal 25 Juli 2016, Kepada Yth Kadivre DKI &amp; _x000a_   Banten, Perihal Permohonan Purchase Order (PO). _x000a_ _x000a_ _x000a_ _x000a_ _x000a_ 16 _x000a_ _x000a_ _x000a_ 1 (satu) lembar PO Tulisan Tangan u/Gula Lokal 11.700 u/ 500 ton @ 50 kg dan 1(satu) PO CV Semesta Berjaya Nomor:138/CVSBA/III/PDG /2016 Tanggal 25 Agsutus 2016 _x000a_ _x000a_ _x000a_ _x000a_ _x000a_ 17 _x000a_ _x000a_ _x000a_ 1 (satu) lembar fotocopy legalisir Surat Izin Usaha Perdagangan Badan _x000a_   Penanaman Modal dan Pelayanan Terpadu Satu Pintu Pemerintah Kota _x000a_   Padang No.SK:0452-0476/03.07/PK/SIUP/IV/2016-PROB tanggal 4 April 2016. _x000a_ _x000a_ _x000a_ _x000a_ _x000a_ 18 _x000a_ _x000a_ _x000a_ 1 satu) lembar fotocopy legalisir Tanda Daftar Perusahaan Persekutuan Komanditer (CV), Nomor TDP 03.07.3.47.05670, Nama Perusahaan: SEMESTA BERJAYA, Nama Pengurus/Penanggung Jawab XAVERIANDY SUTANTO. _x000a_ _x000a_ _x000a_ _x000a_ _x000a_ 19 _x000a_ _x000a_ _x000a_ 1 (satu) lembar fotocopy legalisir NPWP: 02.404.156.8.201.000, Nama: CV. SEMESTA BERJAYA, Alamat; Jin. By Pass KM 22, Anak Air Koto Tengah, Padang. _x000a_ _x000a_ _x000a_ _x000a_ _x000a_ 20 _x000a_ _x000a_ _x000a_ 2 (dua) lembar Surat Pernyataan  Pembelian dan Pendistribusian Gula _x000a_   Bulog dari CV Semesta Berjaya BulanJuli 2016 _x000a_ _x000a_ _x000a_ _x000a_ _x000a_ 21 _x000a_ _x000a_ _x000a_ 1 (satu) lembar fotocopy legalisir Surat PernyataanPembelian dan _x000a_   Pendistribusian Gula Bulog Nama: MEMI, SE. Amd atas nama CV. _x000a_   SEMESTA BERJAYA tanggal Juli 2016. _x000a_ _x000a_ _x000a_ _x000a_ _x000a_ 22 _x000a_ _x000a_ _x000a_ 2 (dua) lembar Asli Surat Pernyataan  Pembelian dan Pendistribusian Gula Bulog dari CV Semesta Berjaya Tanggal 4 Agustus 2016 _x000a_ _x000a_ _x000a_ _x000a_ _x000a_ 23 _x000a_ _x000a_ _x000a_ 1 (satu) bundel fotocopy Customer CV SEMESTA BERJAYA. _x000a_ _x000a_ _x000a_ _x000a_ _x000a_ 24 _x000a_ _x000a_ _x000a_ 2 (dua) lembar fotocopy Perkembangan Harga Ratas Konsumen Tahun 2016 Divisi Regional Sumatera Barat. _x000a_ _x000a_ _x000a_ _x000a_ _x000a_ 25 _x000a_ _x000a_ _x000a_ 1 (satu) lembar Surat Perintah Setor Divre Sumbar Nomor: _x000a_   00010403G04001072016 Tanggal 28 Juli2016. _x000a_ _x000a_ _x000a_ _x000a_ _x000a_ 26 _x000a_ _x000a_ _x000a_ 1 (satu) lembar Surat Perintah Setor Bulog Nomor: SPS-001/ GULA704020/07/2016 Tanggal 28 Juli 2016. _x000a_ _x000a_ _x000a_ _x000a_ _x000a_ 27 _x000a_ _x000a_ _x000a_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_x000a_ _x000a_ _x000a_ _x000a_ _x000a_ 28 _x000a_ _x000a_ _x000a_ 1 (satu) lembar tindisan Formulir Kiriman Uang Bank BNl tanggal _x000a_   29/07/2016, Nama: HP Gula Kom TA 2014, Bank PenerimaBRI, No. _x000a_   Rek./Acc. No 0206.01.005117.30.3, Pengirim CV. SEMESTA BERJAYA, Alamat By Pass KM22 Padang, Berita Pembelian Gula Bulog1000 TN, Nilai/Total Amount Rp. 10.454.545.455 (Sepuluh Milyar Empat Ratus Lima Puluh Empat Juta Lima Ratus Empat Puluh Lima Ribu EmpatRatus Lima Puluh Lima Rupiah). _x000a_ _x000a_ _x000a_ _x000a_ _x000a_ 29 _x000a_ _x000a_ _x000a_ 1 (satu)   lembar  tindisan   Formulir Kiriman   Uang   Bank   BNl   tanggal 29/07/2016, Nama Penamp PPN Gula Kom 2014, Bank Penerima: BRI, No. Rek./Acc. No 0206.01.005118.30.9, Pengirim:CV. _x000a_   SEMESTA BERJAYA, Alamat: By Pass KM 22 Padang, Berita _x000a_   Pembayaran PPN Pembelian Gula 1000 TN, Nilai/Total Amount:Rp. _x000a_   1.045.454.545 (Satu Milyar EmpatPuluh Lima Juta Empat Ratus LimaPuluh Empat Ribu Lima Ratus EmpatPuluh Lima Rupiah). _x000a_ _x000a_ _x000a_ _x000a_ _x000a_ 30 _x000a_ _x000a_ _x000a_ 1(satu) lembar fotocopy legalisir Surat Perintah Penyerahan Barang (SPPB), Delivery Order (DO), Nomor SPPB:00032/07/2016/062/04/ KM5, Penyaluran Tahun Anggaran: 2016. _x000a_ _x000a_ _x000a_ _x000a_ _x000a_ 31 _x000a_ _x000a_ _x000a_ 1 (satu) lembar fotocopy legalisir Surat Perintah Penyerahan Barang (SPPB),Delivery Order (DO), Nomor SPPB:00031/07/2016/022/ 04/KM5, Penyaluran Tahun Anggaran: 2016. _x000a_ _x000a_ _x000a_ _x000a_ _x000a_ 32 _x000a_ _x000a_ _x000a_ 1 (satu) Bendel Konfirmasi Penjualan dari CV Semesta Berjaya Padang selaku Penjual yang disetujui oleh Toko JADI (Bpk. ASENG) selaku Pembeli. _x000a_ _x000a_ _x000a_ _x000a_ _x000a_ 33 _x000a_ _x000a_ _x000a_ 2 (dua) lembar Daftar Kontainer dengan Feeder: KM Tanto Lancar /71, Etd JKT 18 Agustus 2016 Port of Loading Tanjung Priok, Shipper DKI Jakata, Consignee CV Semesta Berjaya. _x000a_ _x000a_ _x000a_ _x000a_ _x000a_ 34 _x000a_ _x000a_ _x000a_ 2 (dua) lembar Daftar Kontainer dengan Feeder: KM Meratus Manado /12, Etd JKT: 09 Agustus 2016 Port of Loading Tanjung Priok, Shipper: DKI Jakata-Banten, Consignee CV Semesta Berjaya. _x000a_ _x000a_ _x000a_ _x000a_ _x000a_ 35 _x000a_ _x000a_ _x000a_ 2 (dua) lembar Daftar Kontainer dengan Feeder: KM Tanto Lancar /72, Etd JKT: 26 Agustus 2016 Port of Loading Tanjung Priok, Shipper DKI Jakarta, Consignee: CV Semesta Berjaya. _x000a_ _x000a_ _x000a_ _x000a_ _x000a_ 36 _x000a_ _x000a_ _x000a_ 1 (satu) bundel fotocopy legalisir Surat Kementerian Koordinator Bidang Perekonomian Republik Indonesia Nomor ; S-137/M.EKON/05/ 2016  tanggal 30 Mei 2016, Hal Risalah Rapat Koordinasi Terbatas tanggal 24 Mei 2016 Tentang Stabilitas Pangan (Kartu Tani, Bawang Merah, Daging Sapi, dan Gula) _x000a_ _x000a_ _x000a_ _x000a_ _x000a_ 37 _x000a_ _x000a_ _x000a_ 1 (satu) bundel fotocopy legalisir Surat Digunakan Kementerian Koordinator Bidang Perekonomian Republik Indonesia Nomor S-145/M.EKON/06/2016 tanggal 7 Juni 2016, Hal: Risalah Rapat  Koordinasi  tanggal 29 April 2016. _x000a_ _x000a_ _x000a_ _x000a_ _x000a_ 38 _x000a_ _x000a_ _x000a_ 1 (satu) lembar fotocopy legalisir Surat Menteri Perdagangan Nomor: 789/M-DAG/SD/6/2016 tanggal 10 Juni 2016, Hal: Penugasan Stabilisasi Harga Gula. _x000a_ _x000a_ _x000a_ _x000a_ _x000a_ 39 _x000a_ _x000a_ _x000a_ 1 (dua) lembar fotocopy legalisir Surat Menteri Perdagangan Republik Indonesia Nomor: 04.PI-13.16.0001 tanggal 10 Juni 2016, Hal: Persetujuan Impor Gula yang ditujukan kepada Perum Badan Urusan Logistik (Perum Bulog). _x000a_ _x000a_ _x000a_ _x000a_ _x000a_ 40 _x000a_ _x000a_ _x000a_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_x000a_ _x000a_ _x000a_ _x000a_ _x000a_ 41 _x000a_ _x000a_ _x000a_ 2 (dua) lembar fotocopy legalisir Faksimili Dalam Negeri Nomor F-2023/DM000/20072016 tanggal 20 Juli 2016, Untuk: Kadivre Selindo, Dari: Direktur Komesial, Hal: Penjualan Gula Kistal Putih (GKP), beseta lampirannya. _x000a_ _x000a_ _x000a_ _x000a_ _x000a_ 42 _x000a_ _x000a_ _x000a_ 2 (dua) lembar asli Distribusi Gula LN Tahun 2016 tanggal 03 Oktober 2016 yang ditandatangani oleh DEDEN ABDURAHMAN selaku Kadiv Pergudangan, Persediaan, dan Angkutan Perum BULOG. _x000a_ _x000a_ _x000a_ _x000a_ _x000a_ 43 _x000a_ _x000a_ _x000a_ 2 (dua) lembar asli Jadwal Handling Gula Impor Kuota 100,000 Ton Tahun 2016 tanggal 3 Oktober 2016 yang ditandatangani oleh MARWAN LINTANG selaku Direktur Operasional PT. JPLB. _x000a_ _x000a_ _x000a_ _x000a_ _x000a_ 44 _x000a_ _x000a_ _x000a_ 1 (satu) lembar fotocopy Laporan Hasil Bongkar Gula Impor Divre DKI Jakata &amp; Banten Tahun 2016 tanggal 29 Agustus 2016 yang ditandangani oleh ANDI HARIYANDI selaku Kabid Pengadaan. _x000a_ _x000a_ _x000a_ _x000a_ _x000a_ 45 _x000a_ _x000a_ _x000a_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_x000a_ _x000a_ _x000a_ _x000a_ _x000a_ 46 _x000a_ _x000a_ _x000a_ 2 (dua)   lembar   Laporan   STOCK15/09/2016. _x000a_ _x000a_ _x000a_ _x000a_ _x000a_ 47 _x000a_ _x000a_ _x000a_ 1 (satu) buah Handphone merk Blackberry Classic warna hitam, dengan katu memori merk SanDisk Ultra MicroSD HC kapasitas 16 GB S/N:3437DGKTD1LN dan katu SIM (Sim Card)4G LTE provider: Kartu Halo TELKOMSEL, no kartu SIM: 0015 0000 0161 7105 dengan nomor panggil 0811854959. _x000a_ _x000a_ _x000a_ _x000a_ _x000a_ 48 _x000a_ _x000a_ _x000a_ 1(satu) buah  iPad  model A 1455, FCC ID: BCGA 1455, IC: 579C-A1455, S/N: F5JKD01PF19L,  Katu SIM  provider Kartu Halo TELKOMSEL, no kartu SIM: 0015000001040795, beserta dengan  Keyboard  merk Logitech dan  Dompet  warna hitam. _x000a_ _x000a_ _x000a_ _x000a_ _x000a_ 49 _x000a_ _x000a_ _x000a_ 1 (satu) buah  Handphone  merk Blackberry Pearl 9105, wana hitam dengan  softcase  warna hitam merk Cherry,  katu memori  merk SanDisk MicroSD, kapasitas2 GB, no kode kartu yang terbaca: 04450NF, beserta dengan  Kartu SIM  provider Kartu Halo TELKOMSEL, no kartu: 0015 0000 0232 9505. _x000a_ _x000a_ _x000a_ _x000a_ _x000a_ 50 _x000a_ _x000a_ _x000a_ 1 (satu) buah  Handphone  merk iPhone S warna putih, model: A1688, FCC ID: BCG-E2946A, IC: 579C-E2946A,  Kartu SIM  provider Katu Halo TELKOMSEL, no katu: 0410000000411031 beserta dengan  softcase  transparan. _x000a_ _x000a_ _x000a_ _x000a_ _x000a_ 51 _x000a_ _x000a_ _x000a_ 1 (satu) buah Handphone merk Blackberry Pearl 9105 warna hitam, IMEI: 004401136231012, PIN 222DDB18, katu SIM 4G provider: Kartu Halo TELKOMSEL, no kartu SIM:0015000002676195, Keterangan No Katu SIM di dalam HP:8962100661250018364. _x000a_ _x000a_ _x000a_ _x000a_ _x000a_ 52 _x000a_ _x000a_ _x000a_ 1 (satu) buah Handphone merk iPhone S Model: A1688, FCC ID: BCG-E2946A, IC:579C-E2946A, beserta dengan Kartu SIM4G LTE provider Katu Halo TELKOMSEL, no kartu: 0015 0000 0188 8583 dengan softcase transparan bertuliskan iPhone. _x000a_ _x000a_ _x000a_ _x000a_ _x000a_ 53 _x000a_ _x000a_ _x000a_ 1 (satu) bundel Mutasi Rekening Tahapan BCA No. Rek. 01630678168 atas nama MEMI, SE, AMD, periode IRMAN April 2016 s.d. September 2016. _x000a_ _x000a_ _x000a_ _x000a_ _x000a_ 54 _x000a_ _x000a_ _x000a_ 1 (satu) buah Compact Disc (CD) tertulis KPK, Komisi Pemberantasan Korupsi, DVD-R SN: MAPA23PF12010460 5 _x000a_ _x000a_ _x000a_ _x000a_ _x000a_ Dikembalikan ke Penuntut Umum untuk dijadikan barang bukti dalam perkara atas nama Terdakwa Irman Gusman ; _x000a_ 6. Membebakan kepada para Terdakwa untuk membayar biaya perkara masing-masing sebesar Rp.7.500.(tujuh ribu lima ratus rupiah) ;"/>
    <s v="Senin, 15 Jan. 2018"/>
    <s v="Senin, 20 Feb. 2017"/>
    <s v="NAWAWI POMOLANGO, SH."/>
    <s v="JHON HALASAN BUTAR BUTAR"/>
    <s v="FRANGKI TAMBUWUN"/>
    <s v="ANSYORI SYARIFUDIN"/>
    <s v="MOHAMMAD IDRIS M.AMIN"/>
    <s v="KARIR"/>
    <s v="KARIR"/>
    <s v="KARIR"/>
    <s v="ADHOC"/>
    <s v="ADHOC"/>
    <x v="1"/>
    <n v="3"/>
    <x v="0"/>
    <n v="0.4"/>
    <n v="0"/>
    <s v="LIE PUTRA SETIAWAN"/>
    <m/>
    <m/>
    <m/>
    <m/>
    <m/>
    <m/>
    <m/>
    <m/>
    <m/>
    <m/>
    <m/>
    <n v="1"/>
    <s v="ACHMAD DINDIN JUNAEDI"/>
    <m/>
    <m/>
    <n v="1"/>
    <x v="0"/>
  </r>
  <r>
    <s v="113/Pid.Sus-TPK/2016/PN Pn.Jkt.Pst"/>
    <n v="2.5"/>
    <n v="50000000"/>
    <n v="0.25"/>
    <n v="0"/>
    <n v="0"/>
    <s v="MEMI"/>
    <d v="2016-10-28T00:00:00"/>
    <x v="6"/>
    <s v="Minutasi"/>
    <n v="115"/>
    <s v="PERTAMA : _x000a_ Pasal 5 ayat (1) huruf b UU No.31/1999 jo UU No.20/2001 jo Pasal 55 ayat (1) ke-1 KUHP. _x000a_   _x000a_ ATAU _x000a_ KEDUA : _x000a_ Pasal 13 UU No.31/1999 jo UU No.20/2001 jo Pasal 55 ayat (1) ke-1 KUHP."/>
    <n v="1"/>
    <s v="                                 M E N G A D I L I _x000a_ _x000a_ Menyatakan Terdakwa I  XAVERIADY SUTANTO  dan Terdakwa II  MEMI  terbukti secara sah dan meyakinkan bersalah melakukan “  TINDAK PIDANA KORUPSI SECARA BERSAMA-SAMA ”, sebagaimana dakwaan alternative kesatu _x000a_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_x000a_ Menetapkan masa penahanan yang telah dijalani Para Terdakwa dikurangkan seluruhnya dari pidana yang dijatuhkan ; _x000a_ Menetapkan Para Terdakwa tetap ditahan dalam Rumah Tahanan Negara; _x000a_ Menetapkan barang bukti berupa : _x000a_ _x000a_ _x000a_ _x000a_ _x000a_ _x000a_ NO. _x000a_ BB _x000a_ _x000a_ _x000a_ JENIS BARANG BUKTI _x000a_ _x000a_ _x000a_ _x000a_ _x000a_   _x000a_ _x000a_ _x000a_   _x000a_ _x000a_ _x000a_ _x000a_ _x000a_ 1. _x000a_ _x000a_ _x000a_ 1 (satu)   lembar  fotokopi  dilegalisir Petikan Keputusan Republik Indonesia Nomor 92/P Tahun 2014 tanggal 30 September 2014. _x000a_ _x000a_ _x000a_ _x000a_ _x000a_ 2 _x000a_ _x000a_ _x000a_ 2 (dua)   lembar fotokopi  dilegalisir Keputusan  DPD Rl  Nomor: 02/DPDRI/l/2014-2015 tentang Pimpinan DPD Rl periode Tahun 2014-2019 tanggal 2 Oktober2014. _x000a_ _x000a_ _x000a_ _x000a_ _x000a_ 3 _x000a_ _x000a_ _x000a_ 1 (satu) bundel fotokopi dilegalisir Dasar Hukum Pembayaran Gaji dan _x000a_   Tunjangan Pimpinan dan Anggota DPD Rl. _x000a_ _x000a_ _x000a_ _x000a_ _x000a_ 4 _x000a_ _x000a_ _x000a_ 1(satu) buah KTP atas nama H.IRMAN GUSMAN, SE. MBA denganNIK 1371081102620004. _x000a_ _x000a_ _x000a_ _x000a_ _x000a_ 5 _x000a_ _x000a_ _x000a_ 1 (satu) buah KTP atas nama XAVERIANDY SUTANTO dengan NIK 1371011809650002. _x000a_ _x000a_ _x000a_ _x000a_ _x000a_ 6 _x000a_ _x000a_ _x000a_ 1(satu) buah KTP atas nama MEMI dengan NIK 1371016004730004. _x000a_ _x000a_ _x000a_ _x000a_ _x000a_ 7 _x000a_ _x000a_ _x000a_ 1 (satu) eksemplar fotocopi Akte Pendirian Perseroan Terbatas CV _x000a_   RIMBUN PADI BERJAYA Nomor 26 Tanggal 6 Maret 2009 oleh Notaris ELI SATRIA S.H. _x000a_ _x000a_ _x000a_ _x000a_ _x000a_ 8 _x000a_ _x000a_ _x000a_ 1 (satu) Akte  Pendirian  Perseroan Komanditer &quot;CV. SEMESTA _x000a_   BERJAYA&quot;, Nomor: 5, Tanggal 2 Juli th.2003. _x000a_ _x000a_ _x000a_ _x000a_ _x000a_ 9 _x000a_ _x000a_ _x000a_ 1 (satu) bundel fotokopi dilegalisir Peraturan DPD Rl Nomor 1 Tahun 2016 tentang Tata Tertib. _x000a_ _x000a_ _x000a_ _x000a_ _x000a_ 10 _x000a_ _x000a_ _x000a_ 1 (satu) buah    buku    dilegalisir Peraturan DPD Rl Nomor 3 Tahun 2012 Tentang Kode Etik Anggota DPDRl dan Peraturan DPD Nomor 4 tahun2012 Tentang Tata Beracara Badan Kehormatan DPD Rl. _x000a_ _x000a_ _x000a_ _x000a_ _x000a_ 11 _x000a_ _x000a_ _x000a_ 1 (satu) lembar dokumen printout transaksi mutasi perbankan atas _x000a_   rekening a.n.WILLY HAMDRY SUTANTO pada Bank BCA tertanggal _x000a_   16 September 2016 yang didownloaddari internet banking Sdr. WILLYHAMDRY SUTANTO terdapat tandatangan yang bersangkutan. _x000a_ _x000a_ _x000a_ _x000a_ _x000a_ 12 _x000a_ _x000a_ _x000a_ Uang sejumlah  Rp100.000.000,00 (Seratus juta rupiah)  yang terdiri dari 1000 lembarpecahan @Rp 100.000,00(Seratus ribu rupiah) atau terdiri dari 10 bundel yang dibungkus plastic warna putih. _x000a_ _x000a_ _x000a_ _x000a_ _x000a_ 13 _x000a_ _x000a_ _x000a_ 1 satu)  lembar  PO  CV  Semesta Berjaya Nomor: 180/CV.SBA /I/ PDG/ 2016  Tanggal 30 Juni 2016. _x000a_ _x000a_ _x000a_ _x000a_ _x000a_ 14 _x000a_ _x000a_ _x000a_ 1 (satu) lembar fotocopy legalisir Surat CV.    Semesta    Berjaya    Nomor 180/CV.SBA/I/PDG/2016  tanggal 30 Juni 2016, Hal: PO, Kepada Yth. Kadivre Bulog Sumbar. _x000a_ _x000a_ _x000a_ _x000a_ _x000a_ 15 _x000a_ _x000a_ _x000a_ 1 (satu) lembar fotocopy legalisir  Faksimili Dalam Negeri Nomor F-715/04020/25072016 tanggal 25 Juli 2016, Kepada Yth Kadivre DKI &amp; _x000a_   Banten, Perihal Permohonan Purchase Order (PO). _x000a_ _x000a_ _x000a_ _x000a_ _x000a_ 16 _x000a_ _x000a_ _x000a_ 1 (satu) lembar PO Tulisan Tangan u/Gula Lokal 11.700 u/ 500 ton @ 50 kg dan 1(satu) PO CV Semesta Berjaya Nomor:138/CVSBA/III/PDG /2016 Tanggal 25 Agsutus 2016 _x000a_ _x000a_ _x000a_ _x000a_ _x000a_ 17 _x000a_ _x000a_ _x000a_ 1 (satu) lembar fotocopy legalisir Surat Izin Usaha Perdagangan Badan _x000a_   Penanaman Modal dan Pelayanan Terpadu Satu Pintu Pemerintah Kota _x000a_   Padang No.SK:0452-0476/03.07/PK/SIUP/IV/2016-PROB tanggal 4 April 2016. _x000a_ _x000a_ _x000a_ _x000a_ _x000a_ 18 _x000a_ _x000a_ _x000a_ 1 satu) lembar fotocopy legalisir Tanda Daftar Perusahaan Persekutuan Komanditer (CV), Nomor TDP 03.07.3.47.05670, Nama Perusahaan: SEMESTA BERJAYA, Nama Pengurus/Penanggung Jawab XAVERIANDY SUTANTO. _x000a_ _x000a_ _x000a_ _x000a_ _x000a_ 19 _x000a_ _x000a_ _x000a_ 1 (satu) lembar fotocopy legalisir NPWP: 02.404.156.8.201.000, Nama: CV. SEMESTA BERJAYA, Alamat; Jin. By Pass KM 22, Anak Air Koto Tengah, Padang. _x000a_ _x000a_ _x000a_ _x000a_ _x000a_ 20 _x000a_ _x000a_ _x000a_ 2 (dua) lembar Surat Pernyataan  Pembelian dan Pendistribusian Gula _x000a_   Bulog dari CV Semesta Berjaya BulanJuli 2016 _x000a_ _x000a_ _x000a_ _x000a_ _x000a_ 21 _x000a_ _x000a_ _x000a_ 1 (satu) lembar fotocopy legalisir Surat PernyataanPembelian dan _x000a_   Pendistribusian Gula Bulog Nama: MEMI, SE. Amd atas nama CV. _x000a_   SEMESTA BERJAYA tanggal Juli 2016. _x000a_ _x000a_ _x000a_ _x000a_ _x000a_ 22 _x000a_ _x000a_ _x000a_ 2 (dua) lembar Asli Surat Pernyataan  Pembelian dan Pendistribusian Gula Bulog dari CV Semesta Berjaya Tanggal 4 Agustus 2016 _x000a_ _x000a_ _x000a_ _x000a_ _x000a_ 23 _x000a_ _x000a_ _x000a_ 1 (satu) bundel fotocopy Customer CV SEMESTA BERJAYA. _x000a_ _x000a_ _x000a_ _x000a_ _x000a_ 24 _x000a_ _x000a_ _x000a_ 2 (dua) lembar fotocopy Perkembangan Harga Ratas Konsumen Tahun 2016 Divisi Regional Sumatera Barat. _x000a_ _x000a_ _x000a_ _x000a_ _x000a_ 25 _x000a_ _x000a_ _x000a_ 1 (satu) lembar Surat Perintah Setor Divre Sumbar Nomor: _x000a_   00010403G04001072016 Tanggal 28 Juli2016. _x000a_ _x000a_ _x000a_ _x000a_ _x000a_ 26 _x000a_ _x000a_ _x000a_ 1 (satu) lembar Surat Perintah Setor Bulog Nomor: SPS-001/ GULA704020/07/2016 Tanggal 28 Juli 2016. _x000a_ _x000a_ _x000a_ _x000a_ _x000a_ 27 _x000a_ _x000a_ _x000a_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_x000a_ _x000a_ _x000a_ _x000a_ _x000a_ 28 _x000a_ _x000a_ _x000a_ 1 (satu) lembar tindisan Formulir Kiriman Uang Bank BNl tanggal _x000a_   29/07/2016, Nama: HP Gula Kom TA 2014, Bank PenerimaBRI, No. _x000a_   Rek./Acc. No 0206.01.005117.30.3, Pengirim CV. SEMESTA BERJAYA, Alamat By Pass KM22 Padang, Berita Pembelian Gula Bulog1000 TN, Nilai/Total Amount Rp. 10.454.545.455 (Sepuluh Milyar Empat Ratus Lima Puluh Empat Juta Lima Ratus Empat Puluh Lima Ribu EmpatRatus Lima Puluh Lima Rupiah). _x000a_ _x000a_ _x000a_ _x000a_ _x000a_ 29 _x000a_ _x000a_ _x000a_ 1 (satu)   lembar  tindisan   Formulir Kiriman   Uang   Bank   BNl   tanggal 29/07/2016, Nama Penamp PPN Gula Kom 2014, Bank Penerima: BRI, No. Rek./Acc. No 0206.01.005118.30.9, Pengirim:CV. _x000a_   SEMESTA BERJAYA, Alamat: By Pass KM 22 Padang, Berita _x000a_   Pembayaran PPN Pembelian Gula 1000 TN, Nilai/Total Amount:Rp. _x000a_   1.045.454.545 (Satu Milyar EmpatPuluh Lima Juta Empat Ratus LimaPuluh Empat Ribu Lima Ratus EmpatPuluh Lima Rupiah). _x000a_ _x000a_ _x000a_ _x000a_ _x000a_ 30 _x000a_ _x000a_ _x000a_ 1(satu) lembar fotocopy legalisir Surat Perintah Penyerahan Barang (SPPB), Delivery Order (DO), Nomor SPPB:00032/07/2016/062/04/ KM5, Penyaluran Tahun Anggaran: 2016. _x000a_ _x000a_ _x000a_ _x000a_ _x000a_ 31 _x000a_ _x000a_ _x000a_ 1 (satu) lembar fotocopy legalisir Surat Perintah Penyerahan Barang (SPPB),Delivery Order (DO), Nomor SPPB:00031/07/2016/022/ 04/KM5, Penyaluran Tahun Anggaran: 2016. _x000a_ _x000a_ _x000a_ _x000a_ _x000a_ 32 _x000a_ _x000a_ _x000a_ 1 (satu) Bendel Konfirmasi Penjualan dari CV Semesta Berjaya Padang selaku Penjual yang disetujui oleh Toko JADI (Bpk. ASENG) selaku Pembeli. _x000a_ _x000a_ _x000a_ _x000a_ _x000a_ 33 _x000a_ _x000a_ _x000a_ 2 (dua) lembar Daftar Kontainer dengan Feeder: KM Tanto Lancar /71, Etd JKT 18 Agustus 2016 Port of Loading Tanjung Priok, Shipper DKI Jakata, Consignee CV Semesta Berjaya. _x000a_ _x000a_ _x000a_ _x000a_ _x000a_ 34 _x000a_ _x000a_ _x000a_ 2 (dua) lembar Daftar Kontainer dengan Feeder: KM Meratus Manado /12, Etd JKT: 09 Agustus 2016 Port of Loading Tanjung Priok, Shipper: DKI Jakata-Banten, Consignee CV Semesta Berjaya. _x000a_ _x000a_ _x000a_ _x000a_ _x000a_ 35 _x000a_ _x000a_ _x000a_ 2 (dua) lembar Daftar Kontainer dengan Feeder: KM Tanto Lancar /72, Etd JKT: 26 Agustus 2016 Port of Loading Tanjung Priok, Shipper DKI Jakarta, Consignee: CV Semesta Berjaya. _x000a_ _x000a_ _x000a_ _x000a_ _x000a_ 36 _x000a_ _x000a_ _x000a_ 1 (satu) bundel fotocopy legalisir Surat Kementerian Koordinator Bidang Perekonomian Republik Indonesia Nomor ; S-137/M.EKON/05/ 2016  tanggal 30 Mei 2016, Hal Risalah Rapat Koordinasi Terbatas tanggal 24 Mei 2016 Tentang Stabilitas Pangan (Kartu Tani, Bawang Merah, Daging Sapi, dan Gula) _x000a_ _x000a_ _x000a_ _x000a_ _x000a_ 37 _x000a_ _x000a_ _x000a_ 1 (satu) bundel fotocopy legalisir Surat Digunakan Kementerian Koordinator Bidang Perekonomian Republik Indonesia Nomor S-145/M.EKON/06/2016 tanggal 7 Juni 2016, Hal: Risalah Rapat  Koordinasi  tanggal 29 April 2016. _x000a_ _x000a_ _x000a_ _x000a_ _x000a_ 38 _x000a_ _x000a_ _x000a_ 1 (satu) lembar fotocopy legalisir Surat Menteri Perdagangan Nomor: 789/M-DAG/SD/6/2016 tanggal 10 Juni 2016, Hal: Penugasan Stabilisasi Harga Gula. _x000a_ _x000a_ _x000a_ _x000a_ _x000a_ 39 _x000a_ _x000a_ _x000a_ 1 (dua) lembar fotocopy legalisir Surat Menteri Perdagangan Republik Indonesia Nomor: 04.PI-13.16.0001 tanggal 10 Juni 2016, Hal: Persetujuan Impor Gula yang ditujukan kepada Perum Badan Urusan Logistik (Perum Bulog). _x000a_ _x000a_ _x000a_ _x000a_ _x000a_ 40 _x000a_ _x000a_ _x000a_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_x000a_ _x000a_ _x000a_ _x000a_ _x000a_ 41 _x000a_ _x000a_ _x000a_ 2 (dua) lembar fotocopy legalisir Faksimili Dalam Negeri Nomor F-2023/DM000/20072016 tanggal 20 Juli 2016, Untuk: Kadivre Selindo, Dari: Direktur Komesial, Hal: Penjualan Gula Kistal Putih (GKP), beseta lampirannya. _x000a_ _x000a_ _x000a_ _x000a_ _x000a_ 42 _x000a_ _x000a_ _x000a_ 2 (dua) lembar asli Distribusi Gula LN Tahun 2016 tanggal 03 Oktober 2016 yang ditandatangani oleh DEDEN ABDURAHMAN selaku Kadiv Pergudangan, Persediaan, dan Angkutan Perum BULOG. _x000a_ _x000a_ _x000a_ _x000a_ _x000a_ 43 _x000a_ _x000a_ _x000a_ 2 (dua) lembar asli Jadwal Handling Gula Impor Kuota 100,000 Ton Tahun 2016 tanggal 3 Oktober 2016 yang ditandatangani oleh MARWAN LINTANG selaku Direktur Operasional PT. JPLB. _x000a_ _x000a_ _x000a_ _x000a_ _x000a_ 44 _x000a_ _x000a_ _x000a_ 1 (satu) lembar fotocopy Laporan Hasil Bongkar Gula Impor Divre DKI Jakata &amp; Banten Tahun 2016 tanggal 29 Agustus 2016 yang ditandangani oleh ANDI HARIYANDI selaku Kabid Pengadaan. _x000a_ _x000a_ _x000a_ _x000a_ _x000a_ 45 _x000a_ _x000a_ _x000a_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_x000a_ _x000a_ _x000a_ _x000a_ _x000a_ 46 _x000a_ _x000a_ _x000a_ 2 (dua)   lembar   Laporan   STOCK15/09/2016. _x000a_ _x000a_ _x000a_ _x000a_ _x000a_ 47 _x000a_ _x000a_ _x000a_ 1 (satu) buah Handphone merk Blackberry Classic warna hitam, dengan katu memori merk SanDisk Ultra MicroSD HC kapasitas 16 GB S/N:3437DGKTD1LN dan katu SIM (Sim Card)4G LTE provider: Kartu Halo TELKOMSEL, no kartu SIM: 0015 0000 0161 7105 dengan nomor panggil 0811854959. _x000a_ _x000a_ _x000a_ _x000a_ _x000a_ 48 _x000a_ _x000a_ _x000a_ 1(satu) buah  iPad  model A 1455, FCC ID: BCGA 1455, IC: 579C-A1455, S/N: F5JKD01PF19L,  Katu SIM  provider Kartu Halo TELKOMSEL, no kartu SIM: 0015000001040795, beserta dengan  Keyboard  merk Logitech dan  Dompet  warna hitam. _x000a_ _x000a_ _x000a_ _x000a_ _x000a_ 49 _x000a_ _x000a_ _x000a_ 1 (satu) buah  Handphone  merk Blackberry Pearl 9105, wana hitam dengan  softcase  warna hitam merk Cherry,  katu memori  merk SanDisk MicroSD, kapasitas2 GB, no kode kartu yang terbaca: 04450NF, beserta dengan  Kartu SIM  provider Kartu Halo TELKOMSEL, no kartu: 0015 0000 0232 9505. _x000a_ _x000a_ _x000a_ _x000a_ _x000a_ 50 _x000a_ _x000a_ _x000a_ 1 (satu) buah  Handphone  merk iPhone S warna putih, model: A1688, FCC ID: BCG-E2946A, IC: 579C-E2946A,  Kartu SIM  provider Katu Halo TELKOMSEL, no katu: 0410000000411031 beserta dengan  softcase  transparan. _x000a_ _x000a_ _x000a_ _x000a_ _x000a_ 51 _x000a_ _x000a_ _x000a_ 1 (satu) buah Handphone merk Blackberry Pearl 9105 warna hitam, IMEI: 004401136231012, PIN 222DDB18, katu SIM 4G provider: Kartu Halo TELKOMSEL, no kartu SIM:0015000002676195, Keterangan No Katu SIM di dalam HP:8962100661250018364. _x000a_ _x000a_ _x000a_ _x000a_ _x000a_ 52 _x000a_ _x000a_ _x000a_ 1 (satu) buah Handphone merk iPhone S Model: A1688, FCC ID: BCG-E2946A, IC:579C-E2946A, beserta dengan Kartu SIM4G LTE provider Katu Halo TELKOMSEL, no kartu: 0015 0000 0188 8583 dengan softcase transparan bertuliskan iPhone. _x000a_ _x000a_ _x000a_ _x000a_ _x000a_ 53 _x000a_ _x000a_ _x000a_ 1 (satu) bundel Mutasi Rekening Tahapan BCA No. Rek. 01630678168 atas nama MEMI, SE, AMD, periode IRMAN April 2016 s.d. September 2016. _x000a_ _x000a_ _x000a_ _x000a_ _x000a_ 54 _x000a_ _x000a_ _x000a_ 1 (satu) buah Compact Disc (CD) tertulis KPK, Komisi Pemberantasan Korupsi, DVD-R SN: MAPA23PF12010460 5 _x000a_ _x000a_ _x000a_ _x000a_ _x000a_ Dikembalikan ke Penuntut Umum untuk dijadikan barang bukti dalam perkara atas nama Terdakwa Irman Gusman ; _x000a_ 6. Membebakan kepada para Terdakwa untuk membayar biaya perkara masing-masing sebesar Rp.7.500.(tujuh ribu lima ratus rupiah) ;"/>
    <s v="Senin, 15 Jan. 2018"/>
    <s v="Senin, 20 Feb. 2017"/>
    <s v="NAWAWI POMOLANGO, SH."/>
    <s v="JHON HALASAN BUTAR BUTAR"/>
    <s v="FRANGKI TAMBUWUN"/>
    <s v="ANSYORI SYARIFUDIN"/>
    <s v="MOHAMMAD IDRIS M.AMIN"/>
    <s v="KARIR"/>
    <s v="KARIR"/>
    <s v="KARIR"/>
    <s v="ADHOC"/>
    <s v="ADHOC"/>
    <x v="1"/>
    <n v="3"/>
    <x v="0"/>
    <n v="0.4"/>
    <n v="0"/>
    <s v="LIE PUTRA SETIAWAN"/>
    <m/>
    <m/>
    <m/>
    <m/>
    <m/>
    <m/>
    <m/>
    <m/>
    <m/>
    <m/>
    <m/>
    <n v="1"/>
    <s v="ACHMAD DINDIN JUNAEDI"/>
    <m/>
    <m/>
    <n v="1"/>
    <x v="0"/>
  </r>
  <r>
    <s v="113/Pid.Sus-TPK/2017/PN Jkt.Pst"/>
    <n v="6"/>
    <n v="250000000"/>
    <n v="0.33333333333333298"/>
    <n v="0"/>
    <n v="0"/>
    <s v="ALI SADLI"/>
    <d v="2017-10-09T00:00:00"/>
    <x v="7"/>
    <s v="Pemberitahuan Putusan Banding"/>
    <n v="147"/>
    <s v="KESATU _x000a_ Pertama : _x000a_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12 B Undang-undang Nomor 31 Tahun 1999 tentang Pemberantasan Tindak Pidana Korupsi, sebagaimana telah diubah dengan Undang-undang Nomor 20 Tahun 2001 tentang Perubahan Atas Undang-Undang Nomor 31 tahun 1999 tentang Pemberantasan Tindak Pidana Korupsi jo Pasal 65 ayat (1) KUHP. _x000a_   _x000a_ DAN _x000a_ KETIGA : _x000a_ Pasal 3 Undang-undang Nomor 8 Tahun 2010 tentang Pencegahan dan Pemberantasan Tindak Pidana Pencucian Uang jo Pasal 65 ayat (1) KUHP."/>
    <n v="1"/>
    <s v="M E N G A D I L I : _x000a_ _x000a_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_x000a_ Menjatuhkan pidana kepada Terdakwa oleh karena itu dengan pidana penjara selama 6 (enam) Tahun dan denda sejumlah Rp 250.000.000,- (Dua ratus lima puluh juta rupiah)  dengan ketentuan apabila denda tersebut tidak dibayar diganti dengan pidana kurungan selama 4 (Empat) bulan _x000a_ Menetapkan masa penangkapan dan penahanan yang telah dijalani Terdakwa  dikurangkan seluruhnya dari pidana yang dijatuhkan; _x000a_ Menetapkan Terdakwa tetap ditahan. _x000a_ Menetapkan barang bukti berupa:  Barang Bukti Perkara Tindak Pidana Korupsi (suap) terkait Laporan Keuangan Kementerian Desa, Pembangunan Daerah Tertinggal dan Transmigrasi Tahun Anggaran 2016 (BB.TPK) ; TERLAMPIR _x000a_ Menetapkan agar Terdakwa dibebani membayar biaya perkara sebesar  Rp 7.500,- (tujuh ribu lima ratus rupiah) _x000a_"/>
    <s v="Kamis, 29 Mar. 2018"/>
    <s v="Senin, 05 Mar. 2018"/>
    <s v="IBNU BASUKI WIDODO"/>
    <s v="DIAH SITI BASARIAH"/>
    <s v="HASTOPO"/>
    <s v="SOFIALDI"/>
    <s v="SIGIT HERMAN BINAJI"/>
    <s v="KARIR"/>
    <s v="KARIR"/>
    <s v="KARIR"/>
    <s v="ADHOC"/>
    <s v="ADHOC"/>
    <x v="1"/>
    <n v="3"/>
    <x v="0"/>
    <n v="0.4"/>
    <n v="0"/>
    <s v="ZAINAL ABIDIN"/>
    <m/>
    <m/>
    <m/>
    <m/>
    <m/>
    <m/>
    <m/>
    <m/>
    <m/>
    <m/>
    <m/>
    <n v="1"/>
    <s v="TATI DORESLY SIMAMORA, SH"/>
    <m/>
    <m/>
    <n v="1"/>
    <x v="0"/>
  </r>
  <r>
    <s v="114/PID.SUS/TPK/2014/PN JKT.PST"/>
    <n v="5"/>
    <n v="0"/>
    <n v="0"/>
    <n v="0"/>
    <n v="0"/>
    <s v="Brigjen Polisi DRS.DIDIK PURNOMO, M.Si"/>
    <d v="2014-12-02T00:00:00"/>
    <x v="4"/>
    <s v="Minutasi"/>
    <n v="141"/>
    <s v="Diduga melakukan tindak pidana korupsi dalam Pengadaan driving simulator R2 (motor) dan driving simulator R4 (mobil) di Korps Lalu Lintas POLRI TA 2011 _x000a_   _x000a_ PRIMAIR : Pasal 2 ayat (1) jo Pasal 18 UU RI No 31/1999 jo UU RI No.20/2001 jo Pasal 55 ayat (1) ke -1 jo Pasal 64 ayat (1) KUHPidana; _x000a_ SUBSIDIAIR : Pasal 3 jo Pasal 18 UU RI No 31/1999 jo UU RI No.20/2001 jo Pasal 55 ayat (1) ke -1 jo Pasal 64 ayat (1) KUHPidana;"/>
    <n v="1"/>
    <s v="mengadili _x000a_ 1. menyatakan brigadir jenderal polisi DRS.didik purnomo Msi. telah terbukti secara sah dan meyakinkan bersalah melakukan tindak pidana korupsi secara bersama-sama dan berlanjut sebagaiman diatur dan diancam pidana dalam dakwaan primair; _x000a_ 2. menjatuhkan pidana terhadap terdakwa dengan pidana penjara selama 5 tahun ; _x000a_ 3. menetapkan agar selama terdakwa dalam tahanan dikurangkan seluruhnya dari pidana yang dijatuhkan; _x000a_ 4. memerintahkan agar terdakwa tetap ditahan; _x000a_ 5. menetapkan barang bukti _x000a_ sesuai berkas _x000a_ untuk dipergunakan dalam perkara lain; _x000a_ 6. menetapkan agar terdakwa dibebani biaya perkara sebesar Rp.10.000"/>
    <s v="Selasa, 19 Mei 2015"/>
    <s v="Rabu, 22 Apr. 2015"/>
    <s v="IBNU BASUKI WIDODO"/>
    <s v="SINUNG HERMAWAN"/>
    <s v="CASMAYA"/>
    <s v="Anwar,SH."/>
    <s v="Ugo,SH."/>
    <s v="KARIR"/>
    <s v="KARIR"/>
    <s v="KARIR"/>
    <s v="ADHOC"/>
    <s v="ADHOC"/>
    <x v="1"/>
    <n v="3"/>
    <x v="0"/>
    <n v="0.4"/>
    <n v="0"/>
    <s v="K.MS. RONI"/>
    <m/>
    <m/>
    <m/>
    <m/>
    <m/>
    <m/>
    <m/>
    <m/>
    <m/>
    <m/>
    <m/>
    <n v="1"/>
    <s v="DJOKO SANTOSO, SH"/>
    <s v="WIDI ASTUTI, SH"/>
    <m/>
    <n v="2"/>
    <x v="0"/>
  </r>
  <r>
    <s v="114/PID.SUS/TPK/2015/PN JKT.PST"/>
    <n v="1"/>
    <n v="50000000"/>
    <n v="8.3333333333333301E-2"/>
    <n v="0"/>
    <n v="0"/>
    <s v="RAYA NAINGGOLAN"/>
    <d v="2015-09-21T00:00:00"/>
    <x v="5"/>
    <s v="Minutasi"/>
    <n v="108"/>
    <s v="PRIMAIR : _x000a_ Pasal 2 ayat (1) jo Pasal 18 UU No.31/1999 jo UU No.20/2001 jo Pasal 55 ayat (1) ke-1 KUHP. _x000a_   _x000a_ SUBSIDAIR : _x000a_ Pasal 3 jo Pasal 18 UU No.31/1999 jo UU No.20/2001 jo Pasal 55 ayat (1) ke-1 KUHP."/>
    <n v="1"/>
    <s v="M E N G A D I L I  : _x000a_   _x000a_ _x000a_ Menyatakan Terdakwa  Raya Nainggolan,  yang identitasnya tersebut di atas, tidak terbukti secara sah dan meyakinkan bersalah melakukan tindak pidana korupsi yang dilakukan secara bersama-sama sebagaimana dalam dakwaan Primair; _x000a_  Membebaskan Terdakwa oleh karena itu dari dakwaan Primair tersebut; _x000a_ Menyatakan Terdakwa  Raya Nainggolan , telah terbukti secara sah dan meyakinkan bersalah melakukan tindak pidana :   “K orupsi  yang dilakukan secara bersama-sama”  sebagaimana dalam dakwaan Subsidair; _x000a_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_x000a_ Menetapkan masa tahanan yang telah dijalankan oleh Terdakwa dikurangkan seluruhnya dari pidana yang dijatuhkan. _x000a_ Menetapkan  barang bukti berupa: _x000a_ _x000a_ _x000a_ _x000a_ _x000a_ _x000a_   _x000a_ _x000a_ _x000a_ _x000a_ _x000a_ Surat Perjanjian / Kontrak pelaksanaan pekerjaan pengembangan puskesmas rawat inap selain Rumah Bersalin di Kecamatan Kramat Jati Tahun Anggaran 2010 _x000a_ Surat Perjanjian / Kontrak pelaksanaan pekerjaan Lanjutan pembangunan Puskesmas rawat inap Kecamatan Kramat Jati Tahun Anggaran 2012 _x000a_ 1 (satu) rangkap Copy Fotocopy Keputusan Kepala Suku Dinas Kesehatan Jakarta-Timur No.79 Tahun 2010 Tentang Pengangkatan Pejabat Pembuat Komitmen (PPK) Suku Dinas Kesehatan Jakarta Timur Tahun Anggaran 2010 _x000a_ Surat Perjanjian/Kontrak Pengawasan pengembangan puskesmas rawat inap selain Rumah Bersalin di Kecamatan Kramat Jati Tahun Anggaran 2010 _x000a_ 1 (satu) rangkap Fotocopy Surat Keputusan Kepala Suku Dinas Kesehatan Kota Administrasi Jakarta-Timur No.268 tahun 2012 _x000a_ 1 (satu) rangkap Fotocopy dokumen pelaksanaan anggaran satuan kerja perangkat daerah Provinsi Daerah Khusus Ibukota Jakarta Tahun Anggaran 2010 _x000a_ 1 (satu) rangkap Fotocopy dokumen pelaksanaan anggaran satuan kerja perangkat daerah Provinsi Daerah Khusus Ibukota Jakarta Tahun Anggaran 2012 _x000a_ 1 (satu) bundel patokan harga satuan bahan dan upah pekerjaan bidang/jasa pemborongan provinsi DKI Jakarta periode Juli 2010 _x000a_ 1 (satu) bundel patokan harga satuan bahan dan upah pekerjaan bidang/jasa pemborongan provinsi DKI Jakarta periode Januari-Juni 2012 _x000a_ 1 (satu) rangkap fotopy Laporan Hasil Pemeriksaan BPK Atas Belanja Daerah Tahun Anggaran 2010 dan 2011 (SMT I) pada Dinas Keshatan DKI Jakarta di Jakarta _x000a_ 1 (satu) rangkap fotocopy Surat Perjanjian / Kontrak Puskesmas Rawat Inap Selain RB di Kecamatan Kramat Jati (Perencanaan) TA 2010 antara Sudinkes dengan PT Huda Tata Sarana No.3542/-076.341 _x000a_ 1 (satu) rangkap fotocopy  Surat Perjanjian / Kontrak Puskesmas Rawat Inap Selain RB di Kecamatan Kramat Jati (Pengawasan) TA 2012 antara Sudinkes dengan PT Mikro Cordaniel No.7654/-076.932 _x000a_ 1 (satu) bundel fotocopy dokumen permohonan pekerjaan tambah kurang _x000a_ 1 (satu) rangkap fotocopy Surat Keputusan Kepala Suku Dinas Kesehatan Kota Administrasi Jakarta-Timur No.266 tahun 2012 tentang Panitia Pengadaan Barang/Jasa Sudinkes Kota Administrasi Jakarta-Timur TA 2012 _x000a_ 2(dua) buah CD room berisi upload LPSE peserta lelang pekerjaan lanjutan puskesmas Kranat Jati Jak-Tim TA 2012 _x000a_ 1 (Satu) Bundel bukti pembayaran dari PT Sung Nicom Technology terdiri dari _x000a_ _x000a_ -     Surat Tanda Setoran No.716/085.1 Tgl 30 Januari 2012 (Temuan pemeriksaan BPK TA 2010) sebesar Rp.37.606.523 _x000a_ -     Surat Tanda Setoran No.2167/085.1 Tgl 20 Maret 2012 (Temuan pemeriksaan BPK TA 2010)  sebesar Rp.10.000.000 _x000a_ -     Surat Tanda Setoran No.5854/085.1 Tgl 06 Januari 2012 (Temuan pemeriksaan BPK TA 2010)  sebesar Rp.179.931.650 _x000a_ -     Surat Perintah Pencairan Dana (SP2D) Tgl 29-12-2012 sebesar Rp.3.373.945.000,- ke rekening PT Sung Nicom Technology Dir.Nimrod E Sihombing (dipotong PPN 10%, PPH dan Jamsostek menjadi Rp.2.970.975.377) _x000a_ -     Surat Perintah Membayar LS No.50001672012/1.02.048 tgl 18-12-2012 sebesar Rp.3.373.945.000,- _x000a_ -     Ringkasan Kontrak tgl 14 Desember 2012 _x000a_ -     Faktur Pajak Progress 25% _x000a_ -     Faktur Pajak Progress 75% _x000a_ -     Kwitansi untuk pembayaran tagihan 75% _x000a_ -     Kwitansi untuk pembayaran tagihan 100% _x000a_ -     Faktur pajak progree kegiatan lanjutan pembangunan Puskesmas Kec.Kramat Jati Kota Adm Jakarta-Timur _x000a_ -     Berita Acara Serah Terima Pekerjaan No.9936/076.342 tgl 10-12-2012 tentang penyerahan pertama pekerjaan yang telah selesai dilaksanakan _x000a_ -     Berita Acara Kemajuan Pekerjaan No.9094/076.932 tgl 02 November 2012 (75%) senilai Rp.2.530.458.750 _x000a_ -     Berita Acara Kemajuan Pekerjaan No.9957/076.932 tgl 10 Desember 2012 (100%) senilai Rp.3.373.945.000 _x000a_ -     Berita Acara Pemeriksaan Barang/Jasa No.9966/076.932 tgl 11 Desember 2012 beserta lampirannya _x000a_ -     Berita Acara Bobot Pekerjaan (75%) tgl 11 Desember 2012 _x000a_ -     Berita Acara Penerimaan Barang/Jasa No.9967/076.932 tgl 11 Desember 2012 beserta lampirannya _x000a_ -     Laporan Bobot Pekerjaan tgl 11 Desember 2012 _x000a_ -     Laporan Bobot Pekerjaan tgl 14 November 2012 _x000a_ -     Foto-foto Kegiatan Lanjutan Pembangunan Puskesmas Rawat Inap Kec.Kramat Jati _x000a_ _x000a_ 1 (Satu) Bundel bukti pembayaran dari PT Dirga Sena terdiri dari: _x000a_ _x000a_ -     Fotocopy Surat Perintah Pencairan Dana (SP2D) Tgl 28-12-2010 sebesar Rp.2.195.179.800- ke rekening PT.Dirgasena (Dir.Raya Nainggolan (dipotong PPN 10%, PPH dan Jamsostek) menjadi Rp.1.931.208.224. _x000a_ -     Surat Perintah Membayar LS No.50001322010/1.02.048 tgl 27-12-2012 sebesar Rp.2.195.179.800- _x000a_ -     Ringkasan kontrak, rincian penggunaan dana, surat pernyataan pertanggungjawaban PA/KPA,  _x000a_ -     Berita Acara Serah Terima Pekerjaan Dalam Rangka Serah Terima I No.7838/076.342 tgl 17-12-2012 _x000a_ -     Berita Acara Pemeriksaan Pekerjaan Pemborongan Dalam Rangka Serah Terima I No.7837/076.342 tgl 17 Desember 2012 _x000a_ -     Faktur Pajak Standar No.020.000.10.00000009 pembayaran Angsuran I, II dan III Senilai Rp.199.561.800 _x000a_ -     Kwitansi pembayaran dari Pemerintah Provinsi Daerah Khusus Ibukota Jakarta Kepada PT Dirga Sena angsuran ke III _x000a_ -     Berita Acara Kemajuan Pekerjaan (60,80%) _x000a_ -     Berita Acara Pemeriksaan Pekerjaan proyek Pemerintah DKI Jakarta Dalam Rangka Pengajuan Bobot Pekerjaan tgl 17 Desember 2012 _x000a_ -     Berita Acara Bobot Pekerjaan tgl 17 Desember 2012 (60,80%) _x000a_ -     Laporan Bobot Pekerjaan tgl 17 Desember 2012 _x000a_ -     Kwitansi pembayaran dari Pemerintah Provinsi Daerah Khusus Ibukota Jakarta Kepada PT Dirga Sena angsuran ke II _x000a_ -     Berita Acara Kemajuan Pekerjaan (53,051%) _x000a_ -     Berita Acara Pemeriksaan Pekerjaan proyek Pemerintah DKI Jakarta Dalam Rangka Pengajuan Bobot Pekerjaan tgl 13 Desember 2012 _x000a_ -     Berita Acara Bobot Pekerjaan tgl 13 Desember 2012 (53,051%) _x000a_ -     Laporan Bobot Pekerjaan tgl 13 Desember 2012 _x000a_ -     Kliping foto dalam keadaan 0% _x000a_ -     Kliping Foto dalam keadaan 25% _x000a_ -     Kliping Foto dalam keadaan 50% _x000a_ _x000a_ 1 (satu) bundel surat perjanjian / kontrak pengembangan puskesmas Rawat Inap Selain RB di Kecamatan Kramat Jati (Pengawasan) Tahun Anggaran 2010 antara Suku Dinas Kesehatan Kota Administrasi Jakarta-Timur Dengan PT Bahana Nusantara No.6569/-076.932 tgl 25 Oktober 2010 _x000a_ 1 (satu) bundel dokumen teknis suku dinas kesehatan Jakarta-Timur perencana PT Huda Tata Sarana (asli) _x000a_ 1 (satu) bundel Estimate Engineering Cost (EEC) Kegiatan Rehab Lanjutan Pembangunan Gedung Puskesmas Kec.Kramat Jati TA 2012 oleh Konsultan Perencana PT Huda Tata Sarana (Asli) _x000a_ Foto gambar nol perencanaan _x000a_ 1 (Satu) bundel Estimate Engineering Cost (EEC) Kegiatan pengembangan Puskesmas Rawat Inap selain RB di Kec.Kramat Jati TA 2012  Perencana PT Huda Tata Sarana (Fotocopy) _x000a_ Analisa Harga pengembangan Puskesmas Rawat Inap Selain RB Di Kecamatan Kramat Jati Tahun 2010 _x000a_ Rencana Anggaran Biaya  pengembangan Puskesmas Rawat Inap Selain RB Di Kecamatan Kramat Jati Tahun 2010 _x000a_ 1 (satu) rangkap Fotocopy Buku harga satuan bahan dan upah pekerjaan bidang/jasa pemborongan provinsi DKI Jakarta periode Januari 2010 _x000a_ Analisa Harga pengembangan Puskesmas Rawat Inap Selain RB Di Kecamatan Kramat Jati Tahun 2012 _x000a_ Rencana Anggaran Biaya Rehab Lanjutan Pembangunan Gedung Puskesmas Rawat Inap Selain RB Di Kecamatan Kramat Jati Tahun 2012 _x000a_ 1 (satu) rangkap Fotocopy standardisasi harga satuan perencanaan Pekerjaan Konstruksi Provinsi DKI Jakarta periode Januari-Juni 2012 _x000a_ 2 (Dua) lembar asli rekening Koran PT.Dirga sena pada Bank DKI No.101-08-07992-1 tanggal 20 Maret 2012 untuk periode bulan Desember 2010 _x000a_ 1 (satu) lembar fotocopy surat pernyataan atas nama Liman Efraim Marpaung tanggal 10 Januari 2014 _x000a_ 1 (satu) lembar fotocopy surat pernyataan atas nama Raya Nainggolan tanggal 10 Januari 2014 _x000a_ 1 (satu) lembar kertas berisikan contoh tandatangan atas nama Raya Nainggolan _x000a_ 1 (Satu) rangkap copy rekening Koran PT Huda Tata Sarana periode 1 januari 2011 s.d 31 Januari 2011 beserta 1 (satu) rangkap copy Faktur Pajak Standard dan 1 (satu) lembar copy  termin perjanjian pembayaran perencanaan  _x000a_ 1 (satu) lembar surat kepada Bp.Endang Sukmara tanggal 18 Januari 2011 tentang rincian anggaran pengawasan Puskesmas Kramat Jati dan lampirannya sebanyak 3 lembar _x000a_ 1 (satu) lembar copy rekening koran PT Bahana Nusantara periode 1 Januari 2011 s.d 31 Januari 2011 beserta 1 (satu) lembar copy potongan cek CT 025783 senilai Rp.37.486.000 dan copy KTP an.HENDRA RUSLIA _x000a_ 1 (Satu) bundel copy Laporan Bulanan Bulan I (satu) periode tanggal 25 Oktober s.d 28 Nopember 2010 _x000a_ 1 (satu) bundel copy laporan Bulanan Bulan II (dua) periode tanggal 29 Nopember s.d 18 Desember 2010 _x000a_ 1 (satu) bundel copy dokumen pengawasan pekerjaan Puskesmas _x000a_ Fotocopy Addendum Surat Perjanjian / Kontrak Tambah Kurang Pekerjaan Pengembangan Puskesmas Rawat Inap Selain RB Di Kecamatan Kramat Jatu TA 2010 No. 7082.1/-076.342 tgl 18 Nopember 2010 _x000a_ 1 (satu) bundel fotocopy dokumen pencairan anggaran kegiatan rehabilitasi pengembangan puskesmas rawat inap selain rawat bersalin (RB) di Kec.Kramat Jati Jak-Tim oleh Sudinkes Kota Adm Jak-Tim TA 2010 _x000a_ 1 (satu) bundel fotocopy dokumen pencairan anggaran kegiatan lanjutan rehabilitasi pengembangan puskesmas rawat inap selain rawat bersalin (RB) di Kec.Kramat Jati Jak-Tim oleh Sudinkes Kota Adm Jak-Tim TA 2012 _x000a_ Surat Perjanjian/Kontrak Pengawasan kegiatan lanjutan pengembangan puskesmas rawat inap selain Rumah Bersalin di Kecamatan Kramat Jati Tahun Anggaran 2012 _x000a_ Copy SP2D dana pencairan anggaran pengawasan _x000a_ 1 (Satu) Rangkap copy dokumen pencairan Pengawasan Kegiatan rehabilitasi Pengembangan Puskesmas Rawat Inap Selain Rawat Bersalin (RB) di Kecamatan Kramat Jati Jakarta Timur oleh Suku Dinas Kesehatan Kota Administrasi Jakarta Timur Tahun Anggaran 2010 _x000a_ 1 (Satu) Rangkap copy dokumen pencairan Pengawasan Kegiatan lanjutan rehabilitasi Pengembangan Puskesmas Rawat Inap Selain Rawat Bersalin (RB) di Kecamatan Kramat Jati Jakarta Timur oleh Suku Dinas Kesehatan Kota Administrasi Jakarta Timur Tahun Anggaran 2012. _x000a_ 1 (Satu) Rangkap copy dokumen pencairan Perencanaan Kegiatan lanjutan rehabilitasi Pengembangan Puskesmas Rawat Inap Selain Rawat Bersalin (RB) di Kecamatan Kramat Jati Jakarta Timur oleh Suku Dinas Kesehatan Kota Administrasi Jakarta Timur Tahun Anggaran 2010. _x000a_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_x000a_ _x000a_ Dikembalikan kepada Penuntut Umum untuk dipergunakan dalam perkara lain. _x000a_   _x000a_ _x000a_ _x000a_ _x000a_ _x000a_ _x000a_ Membebankan  Terdakwa untuk membayar biaya perkara sebesar Rp. 10.000,- (sepuluh ribu rupiah); _x000a_"/>
    <s v="Kamis, 11 Agu. 2016"/>
    <s v="Kamis, 07 Jan. 2016"/>
    <s v="SUTIO JUMAGI AKHIRNO"/>
    <s v="ASWIJON"/>
    <s v="JOKO SUBAGYO"/>
    <m/>
    <m/>
    <s v="KARIR"/>
    <s v="KARIR"/>
    <s v="ADHOC"/>
    <s v=""/>
    <s v=""/>
    <x v="0"/>
    <n v="2"/>
    <x v="1"/>
    <n v="0.33333333333333331"/>
    <n v="0"/>
    <s v="Bertha W."/>
    <m/>
    <m/>
    <m/>
    <m/>
    <m/>
    <m/>
    <m/>
    <m/>
    <m/>
    <m/>
    <m/>
    <n v="1"/>
    <s v="AGUS WAWAN"/>
    <s v="CANDRASAH"/>
    <m/>
    <n v="2"/>
    <x v="0"/>
  </r>
  <r>
    <s v="114/Pid.Sus-TPK/2016/PN Pn.Jkt.Pst"/>
    <n v="2.5"/>
    <n v="200000000"/>
    <n v="0.16666666666666699"/>
    <n v="0"/>
    <n v="0"/>
    <s v="ARIS HADIANTO"/>
    <d v="2016-10-31T00:00:00"/>
    <x v="6"/>
    <s v="Minutasi"/>
    <n v="81"/>
    <s v="PERTAMA : _x000a_ Pasal 5 ayat (1) huruf b UU No.31/1999 jo UU No.20/2001. _x000a_   _x000a_ ATAU _x000a_ KEDUA : _x000a_ Pasal 13 UU No.31/1999 jo UU No.20/2001."/>
    <n v="1"/>
    <s v="M E N G A D I L I _x000a_ _x000a_ Menyatakan  Terdakwa  ARIS HADIANTO   telah terbukti secara sah dan meyakinkan bersalah melakukan  “ Tindak Pidana    KORUPSI   “  ; _x000a_ Menjatuhkan pidana kepada Terdakwa dengan pidana penjara selama 2(dua)  tahun  dan 6(enam) bulan denda sebesar Rp.200.000.000,- (dua ratus juta rupiah) dengan ketentuan apabila denda tersebut tidak dibayar akan diganti dengan pidana kurungan selama 2(dua)   bulan  ; _x000a_ Menetapkan masa  penahanan  Terdakwa dikurangkan seluruhnya dari pidana yang dijatuhkan ; _x000a_ Menetapkan Terdakwa tetap berada dalam tahanan ; _x000a_ Menetapkan barang bukti berupa : _x000a_ _x000a_ _x000a_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_x000a_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_x000a_ BB No.3 :  Copy 1 (satu) lembar PT Pupuk Kujang nomor : 3406/GMSAR/IX/2010, tanggal 1 September 2010, perihal : Dukungan Pasokan Urea kepada Kepala Perum Perhutani Unit I Jawa Tengah, yang ditandatangani oleh Hilman Taufik (GM Pemasaran). _x000a_ BB No.4 : Copy 3 (tiga) lembar Surat Perjanjian Sewa Menyewa antara Tuan Iskandar Zakaria dengan Tuan Aris Hadianto Nomor: 01/SEWA-int/BDG/X/2010 tanggal 1 Oktober 2010, yang ditandatangani oleh Sdr. Iskandar Zulkarnain dan Aris Hadianto. _x000a_ BB No.5: Copy 1 (satu) bundel Buku Manual –I Pedoman Pelaksanaan Sistem &amp; Prosedur Keuangan &amp; Operasional PT. Berdikari (Persero) Stategic Business Unit Niaga. _x000a_ BB No.6 : Copy 1 (satu) bundel Tata Cara Pengadaan Barang Dan Jasa Di Lingkungan PT. Berdikari (Persero). _x000a_ BB No.7 : Copy 1 (satu) bundel Salinan Peraturan Menteri Negara Badan Usaha Milik Negara Nomor Per-05/MBU/2008 Tentang Pedoman Umum Pelaksanaan Pengadaan Barang Dan Jasa Badan Usaha Milik Negara tanggal 3 September 2008 beserta lampirannya. _x000a_ BB No.8 : Copy 1 (satu) bundel Data Nama Supplier Pupuk Tahun 2010-2012 PT. Berdikari (Persero). _x000a_ BB No.9 : Copy 1 (satu) lembar Surat Tugas No. 022/04/BDK/DIR/III/2010 tanggal 24 Maret 2010 tentang penugasan sebagai Panitia Pengadaan dan Tim Counter Part seleksi mitra produksi pupuk. _x000a_ BB No.10 : 1 (satu) Ordner warna hitam bertuliskan Purchase Notice Trading II Tahun 2010 yang berisi bundel asli PO (Purchase Order) dan Receipt Notice dari PT. Berdikari (Persero) ke CV. Jaya Mekanotama. _x000a_ BB No.11 : 1 (satu) bundel asli Invoice dari PT. Berdikari (Persero) ke KPH Perum Perhutani Unit I wilayah Jawa Tengah Periode Tahun 2010. _x000a_ BB  No.12 : 1 (satu) bundel asli Surat Perintah Pembayaran PT. Berdikari (Persero) kepada CV. Jaya Mekanotama dengan No. Voucher 7/SPP, Nomor SPP : 408/SPP/TRD2/JKT/12/2010 Tanggal 21 Desember 2010 sebesar Rp. 285.214.400,00 beserta lampirannya. _x000a_ BB No.13 :  1 (satu) bundel asli Surat Perintah Pembayaran PT. Berdikari (Persero) kepada CV. Jaya Mekanotama dengan No. Voucher 331/SPP, Nomor SPP : 345/SPP/TRD2/JKT/10/2010 Tanggal 22 Oktober 2010 sebesar Rp. 290.081.000,00 beserta lampirannya. _x000a_ BB No.14 : 2 (dua) lembar print Rekening Koran Bank Mandiri Cabang KCP Jakarta Ketapang Indah atas nama BERDIKARI nomer rekening 1150068000068 periode 01 Januari 2011 s.d 31 Januari 2011. _x000a_ BB No.15: 2 (dua) lembar print Rekening Koran Bank Mandiri Cabang KCP Jakarta Ketapang Indah atas nama BERDIKARI nomer rekening 1150068000068 periode 01 Februari 2011 s.d 28 Februari 2011. _x000a_ BB No.16 : 2 (dua) lembar print Rekening Koran (Account Statement) Bank Mandiri Cabang KCP Jakarta Ketapang Indah atas nama BERDIKARI nomer rekening 1150068000068 periode 01 Maret  2011 s.d 30 Maret 2011. _x000a_ BB No.17 : 3 (tiga) lembar print Rekening Koran (Account Statement) Bank Mandiri Cabang KCP Jakarta Ketapang Indah atas nama BERDIKARI nomer rekening 1150068000068 periode 01 Mei  2011 s.d 31 Mei 2011. _x000a_ BB No.18 : 6 (enam) lembar copy dokumen bertuliskan NA kalkulasi LABA (RUGI) UREA TABLET KE PERHUTANI JATENG EXCLUDE PPN. _x000a_ BB No.19 : Copy 1 (satu) bundel buku besar PT Berdikari (Persero) – SBU Niaga 2 : Komersial, periode 01/01/2010 sampai dengan 03/03/2016, akun : 030.01.01.0, nama : CV Jaya Mekanotama – Bandung. _x000a_ BB No.20 :  2 (Dua) lembar Asli dan dan 1 (Satu) lembar copy slip Setoran Bank Mandiri ditujukan kepada PT Pupuk Kujang dengan Nomor Rekening 1327006001081 dengan nominal Rp. 1.323.500.000,-  dari PT Berdikari (Persero) untuk Pembayarab PPN Pupuk Urea 5500 ton. _x000a_ BB No.21 : 1  lembar copy slip Setoran Bank Mandiri tanggal 18 Oktober 2010 ditujukan kepada PT Pupuk Kujang dengan Nomor Rekening 1320076001081 dengan nominal Rp. 3.596.000.000,- dari PT Berdikari (Persero) untuk SPP 340 Urea 1.450.000kg x Rp. 2.480,- beserta dokumen pendukungnya. _x000a_ BB  No.22 : 1 (Satu) lembar Asli dan 4 (Empat) lembar copy slip Setoran Bank Mandiri tanggal 22 Oktober 2010 ditujukan kepada Aris Hadianto dengan Nomor Rekening 8830536052 dengan nominal Rp.290.081.000,- dari PT Berdikari (Persero) untuk SPP.345 DP 20% pesanan 1.450.405 Kg x Rp.1000/kg. _x000a_ BB No.23 :  1 (Satu) lembar Asli slip Setoran Bank Mandiri tanggal 07 Januari 2011 ditujukan kepada Aris Hadianto dengan Nomor Rekening 8830536052 (BCA Cabang Gading Serpong)  dengan nominal Rp.357.273.600,- dari PT Berdikari (Persero) untuk Pembayaran Tahap Ke 3 Partial Urea Tablet. _x000a_ BB No.24 : 1 (Satu) lembar Asli slip Setoran Bank Mandiri tanggal 18 Febuari 2011 ditujukan kepada Iskandar Zakaria dengan Nomor Rekening 2821221279 (BCA Cabang Maranatha Bandung)  dengan nominal Rp.350.000.000,- dari PT Berdikari (Persero) untuk Pembayaran Urea Tablet. _x000a_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_x000a_ BB No.26 : Copy 4 (empat) lembar Surat Keputusan No. 044/05/BDK/DIR/XII/2011 Tentang Pemutusan Hubungan Kerja Sdri. Siti Marwa Karena Diangkat Sebagai Direksi PT. Berdikari (Persero) tanggal 22 Desember 2011. _x000a_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_x000a_ BB No.28 : Copy 3 (tiga) lembar Kontrak Manajemen antara Direksi PT. Berdikari (Persero) dengan Pemegang Saham PT. Berdikari (Persero) tanggal 16 Desember 2011. _x000a_ BB No.29 : Copy 1 (satu) bendel dokumen Surat Permohonan Persetujuan Revisi Struktur Organisasi dan Pembagian Tugas Direksi PT. Berdikari (Persero) Nomor : 040/06/BDK/DIR/VIII/2011 Tanggal 24 Agustus 2011 beserta lampiran dokumen pendukung. _x000a_ BB No.30 :  1 (satu) bundel copy Pernyataan Pejabat PT. Berdikari (Persero) tanggal 12 September 2011 yang ditandatangani oleh Siti Marwa. _x000a_ BB No.31 : 1 (satu) bundel copy Berita Acara Pelantikan Anggota-Anggota Direksi Perusahaan Perseroan (Persero) PT. Berdikari tanggal 16 Desember 2011 beserta lampirannya. _x000a_ BB  No.32 : 1 (satu) lembar asli Petikan Surat Keputusan No. 044/05/BDK/DIR/XII/2011 tanggal 22 Desember 2011 tentang Pemutusan Hubungan Kerja Sdri. Siti Marwa Karena Diangkat Sebagai Direksi PT. Berdikari (Persero) beserta lampirannya. _x000a_ BB No.33 :  1 (satu) lembar printout Pra Kalkulasi Harga &amp; Margin Pupuk Urea Tablet yang dicetak dari Flash Disk milik LISNA merk Kingston warna Putih Biru pada tanggal 3 Maret 2016. _x000a_ BB No.34 : 1 (satu) bundel copy Petikan Keputusan Menteri Negara BUMN Selaku Rapat Umum Pemegang Saham Perusahaan Perseroan (Persero) PT. Berdikari Nomor : KEP-248/MBU/2011 Tanggal 16 Desember 2011. _x000a_ BB No.35: 1 (satu) bundel copy kuitansi Titipan Pembayaran Biaya Sewa Mesin Tahap I a.n. Aris Hadianto sebesar Rp. 116.032.400,- Tanggal 26 Oktober 2010 dari Siti Marwa kepada Iskandar Zakaria. _x000a_ BB No.36 : 1 (satu) bundel copy kuitansi Titipan Pembayaran Biaya Sewa Mesin Tahap II a.n. Aris Hadianto sebesar Rp. 114.085.760,- Tanggal 24 Desember 2010 dari Siti Marwa kepada Iskandar Zakaria. _x000a_ BB No.37 : 1 (satu) bundel copy kuitansi Titipan Pembayaran Biaya Sewa Mesin Tahap III a.n. Aris Hadianto sebesar Rp. 140.773.120,- Tanggal 12 Januari 2011 dari Siti Marwa kepada Iskandar Zakaria. _x000a_ BB No.38 : 1 (satu) bundel copy kuitansi Titipan Pembayaran Biaya Sewa Mesin Tahap IV a.n. Aris Hadianto sebesar Rp. 162.692.800,- Tanggal 14 Januari 2011 dari Siti Marwa kepada Iskandar Zakaria. _x000a_ BB No.39 : 1 (satu) bundel copy kuitansi Titipan Pembayaran Biaya Sewa Mesin Tahap V a.n. Aris Hadianto sebesar Rp. 16.415.920,- Tanggal 17 Januari 2011 dari Siti Marwa kepada Iskandar Zakaria. _x000a_ BB No.40 :  1 (Satu) Bundel print out Rekening Koran (Account Statement) dengan Nomor Rekening : 1150068000068 dengan currency Rupiah, Kantor Cabang Pembantu Jakarta Ketapang Indah Periode : 01 January 2012 – 31 January 2012. _x000a_ BB No.41 : 1 (Satu) Bundel print out Rekening Koran dengan Nomor Rekening : 1150068000068 dengan currency Rupiah, Kantor Cabang Pembantu Jakarta Ketapang Indah Periode : 01 Februari 2011– 28 Februari 2011. _x000a_ BB  No.42 : 1 (Satu) Bundel print out Informasi Rekening – Rekening Koran dengan Nomor Rekening : 319-3067910, Nama Pemilik Rekening : Berdikari (Persero) dengan currency Rupiah, Periode : 31 Desember 2010 – 31 January 2011; _x000a_ BB No.43 :  1 (Satu) Bundel copy print out Informasi Rekening Koran dengan Nomor Rekening : 3193067910, Nama Pemilik Rekening : Berdikari (Persero) dengan currency Rupiah, Periode : 31 Januari 2012 – 29 Februari 2012. _x000a_ BB No.44 : 1 (satu) lembar copy Surat PT. Pupuk Kujang kepada PT. Berdikari tentang Penunjukkan Distributor Pupuk Urea, NPK Kujang dan Organik Non-Subsidi Nomor 590/PK/DU/III/2010 tanggal 11 Maret 2010. _x000a_ BB No.45: 1 (satu) lembar copy Surat PT. Pupuk Kujang kepada Perum Perhutani tentang  Dukungan Pasokan Urea Kepada PT. Berdikari Nomor 340/GM/SAR/IX/2010 tanggal 1 September 2010. _x000a_ BB No.46 : 1 (satu) Agenda Note Book asli motif warna orange. _x000a_ BB No.47 : 1 (satu) Agenda asli warna orange bertuliskan A’Zone Design bertandatangan Marwa. _x000a_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_x000a_ BB No.49 : 1 (satu) buku agenda warna coklat keputihan dengan list coklat tua pada halaman depan tertulis Rados Organizer. _x000a_ BB No.50 :  Print Out yang dilegalisir mutasi rekening atas nama SITI MARWA nomor rekening 6910225489 dari tanggal 4 Januari 2010 s/d 28 Desember 2015. _x000a_ BB No.51 : Print Out yang dilegalisir mutasi rekening atas nama SITI MARWA nomor rekening 6910283667 dari tanggal 11 Nopember 2010 s/d 15 Juni 2011. _x000a_ BB  No.52 : Print Out yang dilegalisir mutasi rekening atas nama SITI MARWA nomor rekening 3197027820 dari tanggal 23 Desember 2009 s/d 15 Mei 2013. _x000a_ BB No.53 :  Print Out yang dilegalisir mutasi rekening atas nama SITI MARWA nomor rekening 4361180245 dari tanggal 04 Januari 2010 s/d 31 Desember 2012. _x000a_ BB No.54 : Print Out yang dilegalisir formulir pembukaan rekening dan mutasi rekening atas nama ARIS HADIANTO nomor rekening 8830536052 dari tanggal 04 Januari 2010 s/d 31 Desember 2012. _x000a_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_x000a_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_x000a_ BB No.57 : Copy 1 (satu) lembar Surat PT Berdikari (Persero) Nomor : 579/06/BDK/DIR/IX/2010 tanggal 3 September 2010, kepada Kepala Unit Perum Perhutani, Perihal : Penawaran Pupuk Tablet Urea, yang ditandatangani oleh Asep Sudrajat Sanusi. _x000a_ BB No.58 : Copy 1 (satu) lembar Memo, dari Bagian Perencanaan dan Pengembangan Usaha PT Berdikari (Persero) Kepada : Direktur Utama PT Berdikari (Persero), tanggal 7 September 2010, Perihal : Pertemuan dengan Perum Perhutani Unit I Jateng PT Berdikari (Persero). _x000a_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_x000a_ BB No.60 :  Copy 1 (satu) lembar Rekap Prakalkulasi Pupuk Urea Tablet, Harga / Kg : Rp. 4.763. _x000a_ BB No.61 : Copy 1 (satu) lembar laporan Hasil Pertemuan dengan Perum Perhutani Unit 1 Jawa Tengah. _x000a_ BB  No.62 : Salinan Mutasi rekening atas nama SITI MARWA di PT Bank Mandiri (Persero) Tbk nomor rekening 1250007697865 dari tanggal 02 Januari 2010 s/d 31 Desember 2015. _x000a_ BB No.63 :  Salinan Mutasi rekening atas nama SITI MARWA di PT Bank Mandiri (Persero) Tbk nomor rekening 1150011117373 dari tanggal 04 November 2014 s/d 31 Desember 2015. _x000a_ BB No.64 : Salinan Mutasi rekening atas nama SITI MARWA di PT Bank Mandiri (Persero) Tbk nomor rekening 1250010086734 dari tanggal 31 Januari 2010  s/d 22 Desember 2012. _x000a_ BB No.65: Asli 1 (satu) lembar print out REKAP TAGIHAN DAN PEMBAYARAN KEPADA PERHUTANI UNIT I JAWA TENGAH Penjualan Jakarta  yang diparaf  tanggal 7 April 2016 oleh IWAN SETIAWAN sesuai dengan sistem Bfast beserta lampiran pendukungnya. _x000a_ BB No.66 : Asli 1 (satu) lembar print out REKAP MITRA UREA TABLET yang diparaf  tanggal 7 April 2016 oleh IWAN SETIAWAN sesuai dengan sistem Bfast beserta lampiran pendukungnya. _x000a_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_x000a_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_x000a_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_x000a_ BB No.70 :  1 (satu) lembar asli bertuliskan catatan dana masuk ke rekening Mandiri (Siti Marwa). _x000a_ BB No.71 : 2 (dua) lembar print-out rekap yang berjudul RIIL PERMINTAAN PENGEMBALIAN DANA UREA TABLET KE MARWA yang juga terdapat coretan tulisan tangan “mandiri : 1880056658825”. _x000a_ BB  No.72 : 1 (satu) lembar fotocopy legalisir aplikasi setoran/transfer PT Bank Mandiri (Persero) Tbk dengan penyetor SITI MARWA dengan penerima SITI MARWA nomor rekening 1250007697865 tanggal 24 Februari 2011 sebesar Rp. 24.000.000. _x000a_ BB No.73 :  1 (satu) lembar fotocopy legalisir formulir penarikan PT Bank Mandiri (Persero) Tbk di rekening 1250007697865 atas nama SITI MARWA tanggal 31 Mei 2011 sebesar Rp. 320.000.000 beserta lampirannya. _x000a_ BB No.74 : 1 (satu) bundel Dokumen KEPUTUSAN DIREKSI PERUM PERHUTANI NOMOR 283/KPTS/DIR/2010 TENTANG PEDOMAN PELAKSANAAN PENGADAAN BARANG/JASA PERUM PERHUTANI beserta lampiran pendukungnya. _x000a_ BB No.75: 1 (satu) bundel copy Dokumen Nomor 402/052.2/Kel.SDH/I Perihal Pengadaan Pupuk Pemeliharaan Tanaman JPP Triwulan IV Tanggal 16 September 2010 beserta lampiran pendukungnya. _x000a_ BB No.76 : 1 (Satu) lembar Asli surat Perum Perhutani kepada Pimpinan PT Berdikari (Persero) Nomor : 102/004.I/Pan/I tanggal 2 September 2010 perihal : Permintaan Penawaran yang ditanda tangani oleh Ir.Bambang Budhiarto, MM selaku Panitia Pengadaan Barang/Jasa Kantor Unit I Perum Perhutani. _x000a_ BB No.77 : 1 (Satu) lembar Asli Negosiasi/Klarifikasi Penawaran Pengadaan Pupuk Tablet Urea Triwulan IV Tahun 2010 yang ditanda tangani oleh Panitia Pengadaan Barang/Jasa Kantor Perum Perhutani Unit I tanggal 06 September 2010 beserta lampiran pendukungnya. _x000a_ BB No.78 : 1 (Satu) lembar Asli Nota Dinas Nomor : 226a/041.4/Kel. SDH/I tanggal 06 September 2010 dari Ka Biro Kelola SDH perihal Perjanjuan Jual Beli Pupuk dengan PT Berdikari tahun 2010 beserta lampirannya berupa Nota Dinas nomor : 110A/Seknit.I LH/I. _x000a_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_x000a_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_x000a_ BB No.81 :  1 (Satu) lembar Asli Surat Penawaran Pupuk Urea Tablet nomor : 579/06/BDK/DIR/IX/2010 tanggal 03 September 2010 yang ditujukan kepada Kepala Unit Perum Perhutani Kantor Perum Perhutani Unit I Jawa Tengah ditanda tangani oleh Asep Sudrajat Sanusi selaku Direktur Utama. _x000a_ BB  No.82 : 1 (satu) bundel copy Dokumen Penunjukkan Langsung Pengadaan Pupuk Tablet Urea Triwulan IV Tahun 2010 Kantor Perum Perhutani Unit I Jawa Tengah Semarang beserta lampiran pendukungnya. _x000a_ BB No.83 :  1 (satu) bundel Akta Pendirian PT. PP Berdikari (Persero) yang dibuat Notaris &amp; Pejabat Pembuat Akta Tanah RAHARTI SUDJARDJATI S.H. _x000a_ BB No.84 : 1 (Satu) bendel copy dokumen Surat Keputusan No. 029/05/BDK/DIR/VIII/2010 Tentang “ROTASI /MUTASI &amp; PROMOSI KARYAWAN/TI beserta lampiran pendukungnya. _x000a_ BB No.85: 1 (Satu) bendel Peraturan Perusahaan PT. Berdikari (Persero) Tahun 2008-2010. _x000a_ BB No.86 : 1 (Satu) bendel scan dokumen Surat Komisaris PT. Berdikari (Persero) Nomor S-016/KOM/VI/2007 tanggal 15 Juni 2007  Perihal Persetujuan Perubahan Struktur Organisasi PT. Berdikari (Persero). _x000a_ BB No.87 : 1 (Satu) bendel copy dokumen Surat Keputusan No. 026/ KPTS / A /2007 tanggal 17 Juli 2007 Tentang Perubahan Struktur Organisasi PT. Berdikari (Persero). _x000a_ BB No.88 : Copy 2 (dua) lembar Risalah Rapat Dekom dengan Direksi PT Berdikari (Persero) tanggal 29 Juli 2010 dengan agenda : “Meningkatkan Koordinasi BOD untuk Peningkatan Kinerja Perusahaan.”. _x000a_ BB No.89 : Copy 1 (satu) bundel Surat Permohonan Persetujuan Revisi Struktur Organisasi PT Berdikari (Persero) tanggal 11 April 2011 dengan nomor :  260/06/BDK/DIR/IV/2011 yang ditanda tangani oleh Asep Sudrajat Sanusi. _x000a_ BB No.90 :  Copy 6 (enam) lembar Kronologis Pembentukan SBU Niaga 2. _x000a_ BB No.91 : 1 (satu) bundel hasil Print out Mutasi Rekening Tahapan BCA nomor rekening 02821221279 atas nama ISKANDAR ZAKARIA periode 1 Nopember 2010 s/d 31 Januari 2011. _x000a_ BB  No.92 : 1 (satu) lembar copy memo internal No: 25/MEMO/GM SBU Niaga/VIII/2010 dari GM SBU Niaga kepada Direktur Operasional, tanggal 18 Agustus 2010, perihal perjalanan dinas ke perum perhutani unit 1 Jawa Tengah. _x000a_ BB No.93 :  Asli data pembayaran pekerjaan pupuk urea tablet unit 1 Jawa Tengah (Penjualan Jakarta) yang ditandatangani oleh AFRIZUL selaku Direktur Umum dan SDM. _x000a_ BB No.94 : Asli data pembayaran mitra urea tablet PT Berdikari (Persero) yang ditandatangani oleh AFRIZUL selaku Direktur Umum dan SDM. _x000a_ BB No.95: Print Out yang dilegalisir mutasi rekening atas nama SITI MARWA nomor rekening 4361180245 dari tanggal 02 Januari 2013 s/d 31 Desember 2015. _x000a_ BB No.96 : Print Out yang dilegalisir mutasi rekening atas nama HENDRA SYARIFUDDIN nomor rekening 6030721584 dari tanggal 15 Januari 2010 s/d 31 Desember 2015. _x000a_ BB No.97 : 1 (Satu) perangkat penyimpanan data Jenis: Eksternal Hardisk USB 3.0; Merk: Western Digital; Model: WD My Passport 0748; Serial No.: WXQ1C5290767; Total capacity: 500,074,283,008 bytes = 466 GB, Warna: Silver-Hitam; dengan tas dompet hitam dan kabel USB 3.0. _x000a_ BB No.98 : 1 (Satu) perangkat penyimpanan data Jenis: USB Flashdisk; Merk: Kingston; Model: Kingston DT 101 II; Serial No.: 001D0F0CCF4A5B8C120E0106; Total capacity: 4,063,232,000 bytes = 3.8 GB, Warna: Merah Muda-Silver; dengan tulisan &quot;Kingston Data Traveler 4GB&quot;. _x000a_ BB No.99 : 1 (Satu) perangkat penyimpanan data Jenis: USB Flashdisk; Model: USB Flash Disk; Serial No.: AA04012700007456; Total capacity: 1,014,497,280 bytes = 968 MB; Warna: Hitam-Silver; dengan tulisan &quot;VANDISK”. _x000a_ BB No.100 :  1(satu) keping Blu Ray Disk (BD-R) Merk Maxell, Kapasitas 25 Gb, SN : BRF663RL11112393 6 LA R2, pada bagian permukaan atas tertulis tulisan tangan “Data B. Erni” dan tanda tangan dengan nama “Erni Y” tertanggal 7/3/16. _x000a_ BB No.101 : 1(satu) buah flash disk berwarna putih abu-abu merk KINGSTON, tipe DataTraveler G3, kapasitas 4 GB, SN: 001CC07CED91FAA1B16A0086 (dilihat menggunakan software USBDeview). _x000a_ BB  No.102 : 1(satu) buah flash disk berwarna silver merk hp, kapasitas 2 GB, SN : AA04012700007684 (dilihat menggunakan software USBDeview). _x000a_ BB No.103 :  1 (satu) media penyimpanan data elektronik jenis Hard Disk 2,5” SATA, Merk Hitachi, Model : HTS545016B9A300, serial number : QCGHBSBH, Kapasitas : 160 GB milik Sdri. Erni Yanuarni. _x000a_ BB No.104 : 1 (satu) buah external Harddisk warna silver Western Digital My Passport dengan P/n:WDBACX0010BSL-01,S/n:WX51A9126354, beserta dengan kabel data USB 3.0 dengan P/n: 4064-705084-016. _x000a_ BB No.105: 1 (satu) buah HDD 2,5 inch, merk HGST, Tipe HTS725050A7E630, S/N : WE0DEZLV, Kapasitas: 500 GB. _x000a_ BB No.106 : 1 (satu) CD merek GT-PRO kapasitas 700 MB dengan SN PA15194713077106120008, dengan tulisan tangan Data Th. 2014 tanggal 26/4-2016 dengan tandatangan atas nama CATUR. _x000a_ BB No.107 : 1 (satu) CD merek GT-PRO kapasitas 700 MB dengan SN PA151948315077106112254, dengan tulisan tangan Data dari Komputer bersama Biro Pembinaan SDH (lt 5) tanggal 26/4-2016 dengan tandatangan atas nama SRI WIYATNI. _x000a_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_x000a_ BB No.109 : 1 (Satu) lembar Asli dan 4 (Empat) lembar copy slip Setoran Bank Mandiri tanggal 22 Oktober 2010 ditujukan kepada PT Pupuk Kujang dengan Nomor Rekening 1320076001081 dengan nominal Rp.2.480.000.000,- dari PT Berdikari (Persero) untuk Urea Prill 1.000.000 Kg x Rp.2.480/kg. _x000a_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_x000a_ BB No.111 : Copy 1 (satu) bendel dokumen Tata Cara Pengadaan Barang dan Jasa di Lingkungan PT. Berdikari (Persero). _x000a_ BB  No.112 : 1 (satu) bundel copy Kontrak Manajemen antara Direksi PT. Berdikari (Persero) dengan Pemegang Saham PT. Berdikari (Persero) tanggal 16 Desember 2011. _x000a_ BB No.113 :  1 (satu) bundel asli Pemberitahuan Tata Cara Pengadaan Barang &amp; Jasa Nomor : S-402/S. MBU. 2/ 2012 Tanggal 3 Oktober 2012 beserta lampirannya. _x000a_ BB No.114 : 1 (Satu) Bundel print out CMS – Mandiri Bank Statement dengan Nomor Rekening : 1150068000068, Nama Pemilik Rekening : Berdikari (Persero) dengan currency Rupiah, Kantor Cabang Pembantu Jakarta Ketapang Indah, Branch : 12600 Periode : 01 January 2010 – 31 January 2010. _x000a_ BB No.115: 1 (Satu) Bundel print out Informasi Rekening – Rekening Koran dengan Nomor Rekening : 319-3067910, Nama Pemilik Rekening : Berdikari (Persero) dengan currency Rupiah, Periode : 31 Desember 2009 – 31 January 2010. _x000a_ BB No.116 :  1 (satu) lembar kertas putih bergaris dimana pada bagian atas bertuliskan “PT. FORMITRA MULTI PRAKASA” dan didalamnya dinataranya bertuliskan ADM 100, Tims Asper, Kasie, Karo 75+25, marketing 25. _x000a_ BB No.117 : 1 (satu) Agenda asli warna Hijau ber-cap kan Perum Perhutani. _x000a_ BB No.118 : 1 (satu) Agenda asli berhologram bertuliskan PETRONAS Twin Towers Malaysia. _x000a_ BB No.119 : 1 (satu) Agenda asli bank BJB bertuliskan  agenda 2011. _x000a_ BB No.120 :  Copy 1 (satu) lembar Surat PT Pupuk Kujang Nomor : 590/PK/DU/III/2010, tanggal 11 Maret 2010 kepada Direktur PT Berdikari (Persero), perihal : Penunjukan Distributor Pupuk Urea, NPK Kujang dan Organik Non Subsidi, yang di tandatangani Oleh Drs. Aas Asikin Idat (Dirut PT Pupuk Kujang). _x000a_ BB No.121 : Copy 1 (Satu) lembar Report Of Analysis Sucofindo, Certificate No.44215/DBBPAD, tanggal 16 Nopember 2010. _x000a_ BB  No.122 : 1 (satu) lembar fotocopy legalisir pembukaan rekening PT Bank Mandiri (Persero) Tbk atas nama SITI MARWA tanggal 24 Februari 2011. _x000a_ BB No.123 :  1 (satu) lembar fotocopy legalisir  aplikasi setoran/transfer PT Bank Mandiri (Persero) Tbk dengan pengirim ELLI SETYANA dengan penerima SITI MARWA nomor rekening 1250007697865 tanggal 15 Maret 2011 sebesar Rp. 11.453.000. _x000a_ BB No.124 : 1 (satu) lembar copy Dokumen Nomor 198/004.1/Tek/I Perihal Pengadaan Pupuk anorganik tanggal 26 Agustus 2010. _x000a_ BB No.125: 1 (satu) lembar copy Dokumen Nomor 340/052.2/SDH/Dir Perihal Pengadaan Pupuk Triwulan III Tahun 2010 dan Pelaksanaan Pemupukan tanggal 10 Agustus 2010. _x000a_ BB No.126 : 2 (dua) lembar copy Dokumen Nomor : 103/004.1/Pan/I Perihal Permintaan Penawaran tanggal 2 September 2010. _x000a_ BB No.127 : Buku Agenda berwarna hijau muda dengan logo PT. Berdikari (Persero). _x000a_ BB No.128 : Asli data pembayaran pekerjaan pupuk urea tablet unit 1 Jawa Tengah (Penjualan Surabaya) yang ditandatangani oleh AFRIZUL selaku Direktur Umum dan SDM. _x000a_ BB No.129 : Asli data pembayaran mitra angkutan PT Berdikari (Persero) yang ditandatangani oleh AFRIZUL selaku Direktur Umum dan SDM. _x000a_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_x000a_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_x000a_ _x000a_ Dikembalikan kepada Penuntut Umum untuk dipergunakan dalam perkara lain. _x000a_ _x000a_ Membebani  Terdakwa untuk membayar biaya perkara sebesar Rp. 10.000.- (Sepuluh Ribu Rupiah) ; _x000a_"/>
    <s v="Selasa, 11 Jul. 2017"/>
    <s v="Jumat, 20 Jan. 2017"/>
    <s v="JHON HALASAN BUTAR BUTAR"/>
    <s v="FRANGKI TAMBUWUN"/>
    <s v="FAHZAL HENDRI"/>
    <s v="ANSYORI SYARIFUDIN"/>
    <s v="MOHAMMAD IDRIS M.AMIN"/>
    <s v="KARIR"/>
    <s v="KARIR"/>
    <s v="KARIR"/>
    <s v="ADHOC"/>
    <s v="ADHOC"/>
    <x v="1"/>
    <n v="3"/>
    <x v="0"/>
    <n v="0.4"/>
    <n v="0"/>
    <s v="Afni Carolina"/>
    <m/>
    <m/>
    <m/>
    <m/>
    <m/>
    <m/>
    <m/>
    <m/>
    <m/>
    <m/>
    <m/>
    <n v="1"/>
    <s v="ACHMAD DINDIN JUNAEDI"/>
    <m/>
    <m/>
    <n v="1"/>
    <x v="0"/>
  </r>
  <r>
    <s v="114/Pid.Sus-TPK/2017/PN Jkt.Pst"/>
    <n v="4.5"/>
    <n v="200000000"/>
    <n v="0.16666666666666699"/>
    <n v="4128291102"/>
    <n v="1"/>
    <s v="DASEP AHMADI"/>
    <d v="2017-10-18T00:00:00"/>
    <x v="7"/>
    <s v="Minutasi"/>
    <n v="189"/>
    <s v="PRIMAIR: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I: _x000a_ _x000a_ Menyatakan Terdakwa Ir DASEP AHMADI tersebut diatas, terbukti secara sah dan meyakinkan bersalah melakukan tindak pidana Korupsi secara bersama sama sebagaimana  dalam dakwaan Primer; _x000a_ Menjatuhkan pidana kepada Terdakwa oleh karena itu dengan pidana penjara selama 4 (empat) tahun 6 (enam) bulan dan denda sejumlah Rp.200.000.000;- (dua ratus juta rupiah) dengan ketentuan apabila denda tersebut tidak dibayar diganti dengan pidana kurungan selama 2 (dua) bulan. _x000a_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_x000a_ Menetapkan barang bukti : _x000a_ _x000a_ _x000a_ Bukti terlampir dalam Berkas.      _x000a_ 5. Membebankan kepada Terdakwa untuk membayar Biaya Perkara sejumlah Rp.7500,- (tujuh ribu lima ratus rupiah); _x000a_"/>
    <s v="Kamis, 19 Jul. 2018"/>
    <s v="Rabu, 25 Apr. 2018"/>
    <s v="DIAH SITI BASARIAH"/>
    <s v="HASTOPO"/>
    <s v="SIGIT HERMAN BINAJI"/>
    <m/>
    <m/>
    <s v="KARIR"/>
    <s v="KARIR"/>
    <s v="ADHOC"/>
    <s v=""/>
    <s v=""/>
    <x v="0"/>
    <n v="2"/>
    <x v="1"/>
    <n v="0.33333333333333331"/>
    <n v="0"/>
    <s v="FAROUK FAHROZI, SH"/>
    <m/>
    <m/>
    <m/>
    <m/>
    <m/>
    <m/>
    <m/>
    <m/>
    <m/>
    <m/>
    <m/>
    <n v="1"/>
    <s v="DHENY INDARTO"/>
    <m/>
    <m/>
    <n v="1"/>
    <x v="0"/>
  </r>
  <r>
    <s v="115/PID.SUS/TPK/2014/PN JKT.PST"/>
    <m/>
    <m/>
    <m/>
    <m/>
    <m/>
    <s v="VERA ANGGRAENI"/>
    <d v="2014-12-03T00:00:00"/>
    <x v="4"/>
    <s v="Minutasi"/>
    <n v="98"/>
    <s v="Di duga melakukan tindak pidana korupsi oleh Terdakwa selaku kasir di Koperasi Jasa Keuangan Pemberdayaan Ekonomi Masyarakat Kelurahan (KJK-PEMK) Tebet Barat, Jakarta Selatan. _x000a_   _x000a_ PRIMAIR : Pasal 2 ayat (1) jo Pasal 18 UU RI Nomor 31/1999 jo UU RI NO.20/2001 jo UU RI. No 31/1999 jo Pasal 64 ayat (1) KUHPidana; _x000a_ SUBSIDIAIR : Pasal 8 jo Pasal 18 UU RI No.31/1999 jo UU RI NO.20/2001 jo UU RI. No 31/1999 jo Pasal 64 ayat (1) KUHPidana;"/>
    <n v="1"/>
    <s v="MENGADILI :"/>
    <s v="Selasa, 07 Apr. 2015"/>
    <s v="Rabu, 11 Mar. 2015"/>
    <s v="CASMAYA"/>
    <s v="SAIFUL ARIF"/>
    <s v="Slamet Subagyo,SH."/>
    <m/>
    <m/>
    <s v="KARIR"/>
    <s v="KARIR"/>
    <s v="ADHOC"/>
    <s v=""/>
    <s v=""/>
    <x v="0"/>
    <n v="2"/>
    <x v="1"/>
    <n v="0.33333333333333331"/>
    <n v="0"/>
    <s v="HERLANGGA WISNU M,SH."/>
    <m/>
    <m/>
    <m/>
    <m/>
    <m/>
    <m/>
    <m/>
    <m/>
    <m/>
    <m/>
    <m/>
    <n v="1"/>
    <s v="LISNUR FAUZIAH, SH."/>
    <s v="R.IDA ISKANDIASTUTI, SH."/>
    <m/>
    <n v="2"/>
    <x v="1"/>
  </r>
  <r>
    <s v="115/PID.SUS/TPK/2015/PN JKT.PST"/>
    <n v="1"/>
    <n v="50000000"/>
    <n v="0.16666666666666699"/>
    <n v="5000000"/>
    <n v="8.3333333333333301E-2"/>
    <s v="RISDA ESTER MARTINI alias RISDA"/>
    <d v="2015-09-21T00:00:00"/>
    <x v="5"/>
    <s v="Minutasi"/>
    <n v="133"/>
    <s v="PRIMAIR : _x000a_ Pasal 2 ayat(1) jo Pasal 18 UU No.31/1999 jo UU No.20/2001 jo Pasal 55 ayat (1) KUHP. _x000a_   _x000a_ SUBSIDAIR : _x000a_ Pasal 3 jo Pasal 18 UU No.31/1999 jo UU No.20/2001 jo Pasal 55 ayat (1) KUHP."/>
    <n v="1"/>
    <s v="M  E  N  G  A  D  I  L  I   : _x000a_ _x000a_ Menyatakan Terdakwa Risda Ester Martini alias Risda tidak terbukti secara sah dan meyakinkan bersalah melakukan tindak pidana sebagaimana dalam Dakwaan Primair Jaksa Penuntut Umum ; _x000a_ Membebaskan Terdakwa tersebut oleh karena itu dari Dakwaan Primair Jaksa Penuntut Umum diatas ; _x000a_ Menyatakan Terdakwa Terdakwa Risda Ester Martini alias Risda telah terbukti secara sah dan meyakinkan bersalah melakukan tindak pidana  “Korupsi Secara Bersama-sama” ;  _x000a_ Menjatuhkan pidana kepada Terdakwa tersebut oleh karena itu dengan Pidana Penjara selama 1 (satu) tahun dan Denda sebesar Rp. 50.000.000,- (lima puluh juta rupiah) dengan ketentuan apabila Denda tersebut tidak dibayar, maka harus diganti dengan Pidana Kurungan selama 2 (dua) bulan ; _x000a_ Menetapkan bahwa masa selama Terdakwa ditahan akan dikurangkan seluruhnya dari pidana yang dijatuhkan ; _x000a_ Menetapkan agar Terdakwa tetap ditahan ; _x000a_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_x000a_ Memerintahkan agar barang bukti berupa :  Terlampir _x000a_ Membebankan kepada Terdakwa membayar Biaya Perkara sejumlah Rp. 5.000,- (lima ribu rupiah) _x000a_"/>
    <s v="Rabu, 25 Mei 2016"/>
    <s v="Senin, 01 Feb. 2016"/>
    <s v="SUTARJO"/>
    <s v="SURADI"/>
    <s v="JOKO SUBAGYO"/>
    <m/>
    <m/>
    <s v="KARIR"/>
    <s v="KARIR"/>
    <s v="ADHOC"/>
    <s v=""/>
    <s v=""/>
    <x v="0"/>
    <n v="2"/>
    <x v="1"/>
    <n v="0.33333333333333331"/>
    <n v="0"/>
    <s v="RONALD T.M"/>
    <m/>
    <m/>
    <m/>
    <m/>
    <m/>
    <m/>
    <m/>
    <m/>
    <m/>
    <m/>
    <m/>
    <n v="1"/>
    <s v="EKO BUDIARNO"/>
    <s v="LISNUR FAUZIAH, SH."/>
    <m/>
    <n v="2"/>
    <x v="0"/>
  </r>
  <r>
    <s v="115/Pid.Sus-TPK/2016/PN Pn.Jkt.Pst"/>
    <n v="5"/>
    <n v="100000000"/>
    <n v="0.25"/>
    <n v="0"/>
    <n v="0"/>
    <s v="MUHAMMAD SANTOSO"/>
    <d v="2016-11-03T00:00:00"/>
    <x v="6"/>
    <s v="Pemberitahuan Putus Kasasi"/>
    <n v="90"/>
    <s v="PRIMAIR : _x000a_ Pasal 12 huruf c UU No.31/1999 jo UU No.20/2001 jo Pasal 55 ayat (1) ke-1 KUHP. _x000a_   _x000a_ SUBSIDAIR : _x000a_ Pasal 12 huruf b UU No.31/1999 jo UU No.20/2001 jo Pasal 55 ayat (1) ke-1 KUHP. _x000a_   _x000a_ LEBIH SUBSIDAIR : _x000a_ Pasal 11 UU No.31/1999 jo UU No.20/2001 jo Pasal 55 ayat (1) ke-1 KUHP."/>
    <n v="1"/>
    <s v="M E N G A D I L I :                                             _x000a_   _x000a_ _x000a_ Menyatakan Terdakwa  MUHAMMAD SANTOSO  tidak terbukti secara sah dan meyakinkan bersalah melakukan tindak pidana korupsi sebagaimana didakwakan dalam dakwaan  Primair . _x000a_ Membebaskan Terdakwa oleh karena itu dari dakwaan  Primair  tersebut ; _x000a_ Menyatakan Terdakwa  MUHAMMAD SANTOSO  telah terbukti secara sah dan meyakinkan bersalah melakukan tindak pidana  “KORUPSI” . _x000a_ Menjatuhkan pidana terhadap Terdakwa  MUHAMMAD SANTOSO   oleh karena itu  dengan pidana penjara selama   5 (lima)   tahun  dan  denda sebesar  Rp. 100.000.000,- (Seratus juta rupiah) , dengan ketentuan apabila denda tersebut tidak dibayar, maka diganti dengan kurungan selama    3 (tiga)   bulan . _x000a_ Menetapkan masa pidana yang telah dijalani selama Terdakwa berada dalam tahanan dikurangkan seluruhnya dari pidana yang dijatuhkan. _x000a_ Memerintahkan Terdakwa tetap berada dalam Tahanan. _x000a_ Memerintahkan  barang bukti berupa : _x000a_ _x000a_   _x000a_ _x000a_ BB NO. 1             : 1 (satu) buah Kartu Pegawai Pengadilan Negeri/Niaga/HAM/TPKOR dan HI Pengdilan Negeri Jakarta Pusat atas nama Muh. Santoso, SH, NIP: 196605261993061001. _x000a_ _x000a_             _x000a_ _x000a_ BB NO. 2             : 1 (satu) buah Kartu Tanda Pengenal Pengadilan Negeri/TIPIKOR Jakarta Pusat, atas nama: MUH SANTOSO, SH, NIP: 196605261993061001, dengan jabatan: Panitera Pengganti. _x000a_ _x000a_ Dikembalikan kepada Terdakwa MUHAMMAD SANTOSO.      _x000a_ _x000a_ BB NO. 3        : 1 (satu) buah KTP Provinsi DKI Jakarta, NIK: 3173072808740008, atas nama: AHMAD YANI.    _x000a_ _x000a_ Dikembalikan kepada saksi AHMAD YANI _x000a_ _x000a_ BB NO. 4        : 1 (satu) lembar kartu nama atas nama ROUL ADITHYA W. _x000a_ _x000a_ Tetap terlampir dalam berkas perkara. _x000a_ _x000a_ BB NO. 5        :           1 (satu) bundel surat kepada PT. Kapuas Tunggal Persada Permata Kuningan Building 20th Floor Jl. Kuningan Mulia Kav. 9C Jakarta Selatan 12980 Re: Legal Service Proposal tanggal November 23nd, 2015. _x000a_ _x000a_ Dikembalikan kepada CHAERUL ANAM. _x000a_ _x000a_ BB NO. 6        :           1 buah amplop coklat yang berisi:           _x000a__x000a_  _x000a_ 1 buah amplop putih dengan tulisan inisial SAN, yang berisi uang SGD3,000 (tiga ribu dollar Singapura) dengan rincian: 3 (tiga) lembar uang pecahan SGD1,000 (seribu dollar Singapura). _x000a_ 1 buah amplop putih dengan tulisan inisial HK, yang berisi uang SGD25,000 (dua puluh lima ribu dollar Singapura) dengan rincian: 25 (dua puluh lima) lembar uang pecahan SGD1,000 (seribu dollar Singapura).                    _x000a_ _x000a_ _x000a_ _x000a_ Dirampas untuk Negara.  _x000a_ _x000a_ BB NO. 7        :           1 (satu) lembar Kartu nama PT Ayu Masagung, Pedagang Valuta Asing.         _x000a_ _x000a_ Dikembalikan kepada AHMAD YANI. _x000a_ _x000a_ BB NO. 8        :           1 (satu) lembar fotokopi dilegalisir formulir isian PT Ayu Masagung dengan nama customer AHMAD YANI, nomor telepon 081210800163 beserta dengan fotokopi KTP customer atas nama AHMAD YANI, NIK: 3173072808740008. _x000a_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_x000a_ _x000a_ Tetap terlampir dalam berkas perkara. _x000a_ _x000a_ BB NO. 10.           : 1 (satu) bundel dokumen dalam map berwarna kuning berkop Pengadilan Negeri Jakarta Pusat, Perkara Perdata No. 503/ PDT.G/ 2015/PN.JKT.PST, Jenis Perkara Wanprestasi dalam perkara antara PT Mitra Maju Sukses melawan PT Kapuas Tunggal Persada, Cs. yang terdiri dari: _x000a_ _x000a_ _x000a_    BB NO. 10.1 :  1 (satu) lembar asli Penetapan Hakim No. 503/ PDT.G/ 2015/ PN.JKT.PST yang ditandatangani oleh Ketua Pengadilan Negeri/Niaga HAM/Tipikor dan Hubungan Industrial Jakarta Pusat (Pontas Efendi, SH, MH, Juni 2016) _x000a_    BB NO. 10. 2 :  1 (satu) lembar fotokopi KTPA Peradi atas nama Titik Yustica Siahaan, SH. _x000a_    BB NO. 10. 3         : 1 (satu) lembar fotokopi berita acara pengambilan sumpah advokat atas nama Titik Yustica Siahaan, SH.   _x000a_    BB NO. 10. 4  : 1 (satu) lembar asli surat kuasa No. SK-25/WY/1015, Tanggal 22 Oktober 2015, dengan pemberi kuasa Daniel Tandias atas nama PT Mitra Maju Sukses. _x000a_    BB NO. 10. 5  : 1 (satu) lembar asli Penetapan Hakim No. 503/ PDT.G/ 2015/ PN.JKT.PST yang ditandatangani oleh Ketua Pengadilan Negeri/Niaga HAM/Tipikor dan Hubungan Industrial Jakarta Pusat (DR. Gusrizal, SH, M.Hum tanggal 2 Desember 2015) _x000a_    BB NO.   10.6 :  1 (satu) lembar asli Penetapan Hakim No. 503/ PDT.G/ 2015/ PN.JKT.PST yang ditandatangani oleh Ketua Pengadilan Negeri/Niaga HAM/Tipikor dan Hubungan Industrial Jakarta Pusat (DR. Gusrizal, SH, M.Hum tanggal 30 Oktober 2015) _x000a_    BB NO. 10.7 :  1 (satu) lembar asli Surat Penunjukan Panitera Pengganti No. 503/PDT.G/2015/PN.JKT.PST yang ditandatangani oleh Panitera Pengadilan Negeri Niaga/HAM/TPKOR dan HI Jakarta Pusat (H. Edy Nasution, SH, MH) _x000a_    BB NO. 10.8 :  1 (satu) lembar asli Surat Penunjukan Jurusita Pengganti No. 503/PDT.G/2015/PN.JKT.PST yang ditandatangani oleh Panitera Muda Perdata Pengadilan Negeri Niaga/HAM/TPKOR dan HI Jakarta Pusat (Suyatno, SH, MH) _x000a_    BB NO. 10.9 :  1 (satu) lembar asli Penetapan No. 503/ PDT.G/ 2015/ PN.JKT.PST tentang Hari Sidang perkara yang ditandatangani oleh Hakim Ketua (Partahi Tulus Hutapea, SH., MH) _x000a_   BB NO.   10.10  :      1 (satu) lembar blanko surat No. W10.U.1. perihal laporan perkara perdata No. 503/PDT.G/2015/PN.JKT.PST yang belum ditandatangani. _x000a_   BB NO. 10.11  :      1 (satu) lembar asli jadwal sidang perkara perdata No. 503/PDT.G/2015/PN.JKT.PST. _x000a_   BB NO.   10.12 :       1 (satu) lembar tindasan Surat Kuasa untuk membayar biaya perkara perdata No. 503/PDT.G/2015/PN.JKT.PST. _x000a_   BB NO.   10.13  :      1 (satu) lembar asli panjar biaya perkara perdata tanggal 29 Oktober 2015 yang ditandatangani oleh Panitera Muda Perdata. _x000a_   BB NO.   10.14  :      5 (lima) lembar printout dokumen yang bertuliskan saksi perkara No. 503/PDT.G/2015/PN.JKT.PST. _x000a_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_x000a_   BB NO .  10.16 :       1 (satu) lembar asli Lembar Disposisi No. Register 7452. _x000a_   BB NO.   10.17 :       1 (satu) lembar asli surat No. W10.U4/7377/Hk.02/XII/2015 perihal pengiriman relas dan permintaan biaya sidang perkara No. 503/ PDT.G/2015/PN.JKT.PST tanggal 8 Desember 2015.            _x000a_ BB NO.   10.18 :        1 (satu) lembar asli relas pangggilan sidang pada tergugat III No. 503/PDT.G/2015/PN.JKT.PST. _x000a_ BB NO.   10.19   :        1 (satu) bundel asli relas panggilan sidang No. 503/ PDT.G/ 2015/PN.JKT.PST. tanggal 26 November 2015 ditandatangani oleh Jurusita Pengganti Dian Kusuma Wardhani. _x000a_ BB NO.   10.20 :        1 (satu) bundel asli relas panggilan sidang No. 503/ PDT.G/ 2015/PN.JKT.PST. tanggal 11 November 2015 ditandatangani oleh Jurusita Pengganti Dian Kusuma Wardhani. _x000a_ BB NO.   10.21 :        1 (satu) bundel surat fotokopi dicap basah Wiranatakusumah Advocate &amp; Legal Consultant No. Reff: 98/wku.PN.Pst/04/16, tertanggal Jakarta 6 April 2016 perihal Daftar dan Penjelasan Alat Bukti Tergugat 1. _x000a_ BB NO.   10.22 :        2 (dua) halaman asli surat Wiranatakusumah Advocate &amp; Legal Consultant tertanggal 6 April 2016 perihal Daftar Pengantar Alat Bukti Tergugat II dan Tergugat III. _x000a_ BB NO.   10.23 :        2 (dua) halaman fotokopi surat Wiranatakusumah Advocate &amp; Legal Consultant tertanggal 13 April 2016 perihal Daftar Pengantar Alat Bukti Tergugat II dan Tergugat III. _x000a_ BB NO. 10.24  : 1 (satu) bundel fotokopi Daftar Bukti Tambahan Penggugat dalam perkara perdata No. 503/PDT.G/2015/PN.JKT.PST tanggal 6 April 2016.   _x000a_ BB NO.   10. 25 :       1 (satu) bundel fotokopi Daftar Bukti Penggugat dalam perkara perdata No. 503/PDT.G/2015/PN.JKT.PST tanggal 29 Maret 2016. _x000a_ BB NO.   10. 26 :       1 (satu) bundel fotokopi Daftar Bukti Tambahan Penggugat dalam perkara perdata No. 503/PDT.G/2015/PN.JKT.PST tanggal 20 April 2016.            _x000a_ BB NO.   10. 27 :       1 (satu) bundel fotokopi Surat Kuasa PT Kapuas Tunggal Persada yang memberikan Kuasa dan wewenang penuh dengan hak subtitusi tanggal 23 November 2015. _x000a_ BB NO.   10. 28 :       1 (satu) bundel asli lembar disposisi No. Register 3974 tanggal 14 April 2016 asal surat Wira Yustita Law Office tanggal 13 April 2016 perihal Permohonan Sita Jaminan (Conservation Beslag). _x000a_ BB NO.   10. 29 :       1 (satu) bundel fotokopi dicap basah surat Wira Yustitia Law Office tanggal 29 Oktober 2015 perihal Gugatan Wanprestasi. _x000a_ BB NO. 10. 30 :       1 (satu) lembar fotokopi KTP atas nama JESSY, NIK 3671054107810208.         _x000a_ BB NO.   10. 31 :       1 (satu) lembar fotokopi KTP atas nama ABD HARIS EFENDI, NIK 6372062711840003.         _x000a_ BB NO.   10. 32 :       1 (satu) bundel printout putusan (yang dibacakan) No. 503/ PDT.G/2015/PN.JKT.PST. tidak bertanggal dalam perkara gugatan antara PT Mitra Maju Sukses lawan PT Kapuas Tunggal Persada.   _x000a_ BB NO.   10. 34 :       2 (dua) lembar fotokopi surat Wira Yustitia Law Office tanggal 12 Januari 2015 perihal Proposal Perdamaian.    _x000a_ BB NO. 10. 35  :      1 (satu) bundel printout yang bertuliskan Saksi dari Tergugat ada 3 Saksi yaitu: “.....”.    _x000a_ _x000a_ _x000a_ BB NO. 11 :  1 (satu) bundel asli surat dari Wira Yustitia Law Office Perihal Replik penggugat dalam perkara perdata No. 503/PDT.G/2015/PN.JKT.PST tanggal 8 Maret 2016. _x000a_ BB NO.12 :  1 (satu) keping DVD R merek Verbatim kapasitas 4,7 GB warna silver, S/N: MAPA 20RC25070221 6.  _x000a_ _x000a_ Dikembalikan kepada Kepaniteraan P engadilan  N egeri  Jakarta Pusat melalui  Paniera Pengadilan Negeri Jakarta Pusat . _x000a_ _x000a_ BB NO. 13.  :            1 (satu) buah Compact Disk (CD) tertulis KPK, Komisi Pemberantasan Korupsi, DVD-R SN: MAPA25PI10143650 4. _x000a_ _x000a_ Tetap terlampir dalam berkas perkara _x000a_ _x000a_ BB NO. 14.               1 (satu) buah Handphone dengan merk: Asus Zenfone, warna: hitam.   _x000a_ BB NO. 15.   :           1 (satu) buah Handphone dengan merk: Nokia, warna: _x000a_ BB NO. 16 .  :           1 (satu) buah Handphone dengan merk: Samsung, dengan cover berwarna hitam.                        _x000a_ _x000a_ Dirampas untuk Negara _x000a_ _x000a_ BB NO. 17 :  2 (dua) lembar legalisir Petikan Keputusan Kepala Kantor Wilayah Departemen Kehakiman DKI Jakarta Nomor: W7-21.KP.04.01.Tahun 1993 a.n. MUH SANTOSO tanggal 9 Juni 1993 tentang pengangkatan Calon Pegawai Negeri Sipil atas nama Muhammad Santoso.   _x000a_ BB NO. 18  : 3 (tiga) lembar legalisir salinan Keputusan Kepala Kantor Wilayah Departemen Kehakiman DKI Jakarta Nomor: W7.16-KP.04.02.Th.1994 tanggal 22 Agustus 1994 tentang Pengangkatan Pegawai Negeri Sipil.   _x000a_ BB NO. 19  : 3 (tiga) lembar legalisir salinan Keputusan Menteri Kehakiman dan Asasi Manusia Republik Indonesia Nomor: D.97-Kp.04.12-2002 tanggal 16 Mei 2002 tentang Pengangkatan Panitera Pengganti a.n. MUH SANTOSO, SH.   _x000a_ BB NO 20  : 1 (satu) lembar legalisir Mahkamah Agung Republik Indonesia Petikan Keputusan Direktorat Jenderal Badan Peradilan Umum Nomor: 1792/Dju/SK/Kp.PP/X/2008 tanggal 30 Oktober 2008 tentang Kenaikan Pangkat Pegawai Negeri Sipil Golongan III/d a.n. MUH. SANTOSO, SH.   _x000a_ _x000a_ Dikembalikan kepada MUHAMMAD SANTOSO. _x000a_ _x000a_ BB NO 21  : 3 (tiga) lembar dokumen legalisir Salinan Keputusan Ketua Mahkamah Agung Republik Indonesia Nomor 29/KMA/SK/II/2014 tanggal 18 Februari 2014 tentang Pemindahan/ Pengangkatan Hakim di Lingkungan Peradilan Umum a.n. CASMAYA, S.H  (BB  No.  21). _x000a_ _x000a_ Dikembalikan kepada CASMAYA. _x000a_ _x000a_ BB NO 22  : 3 (tiga) lembar dokumen legalisir Keputusan Ketua Mahkamah Agung Republik Indonesia tentang Promosi dan Mutasi Hakim Pengadilan Negeri di Lingkungan Peradilan Umum Nomor: 6/DJU/SK/KP04.5/9/2014 tanggal 10 September 2014 a.n. PARTAHI TULUS HUTAPEA, S.H., M.H.   _x000a_ _x000a_ Dikembalikan kepada PARTAHI TULUS HUTAPEA. _x000a_   _x000a_ _x000a_ Membebankan kepada Terdakwa untuk membayar biaya perkara sebesar Rp. 10.000,- (sepuluh ribu rupiah). _x000a_"/>
    <s v="Kamis, 23 Feb. 2017"/>
    <s v="Rabu, 01 Feb. 2017"/>
    <s v="IBNU BASUKI WIDODO"/>
    <s v="YOHANES PRIYANA"/>
    <s v="HARIONO"/>
    <s v="SIGIT HERMAN BINAJI"/>
    <s v="TITI SANSIWI"/>
    <s v="KARIR"/>
    <s v="KARIR"/>
    <s v="KARIR"/>
    <s v="ADHOC"/>
    <s v="ADHOC"/>
    <x v="1"/>
    <n v="3"/>
    <x v="0"/>
    <n v="0.4"/>
    <n v="0"/>
    <s v="ZAINAL ABIDIN"/>
    <m/>
    <m/>
    <m/>
    <m/>
    <m/>
    <m/>
    <m/>
    <m/>
    <m/>
    <m/>
    <m/>
    <n v="1"/>
    <s v="ZUHERNA, SH."/>
    <m/>
    <m/>
    <n v="1"/>
    <x v="0"/>
  </r>
  <r>
    <s v="115/Pid.Sus-TPK/2017/PN Jkt.Pst"/>
    <n v="4"/>
    <n v="200000000"/>
    <n v="0.25"/>
    <n v="698556556"/>
    <n v="0.25"/>
    <s v="PIATOR SIMBOLON, ST"/>
    <d v="2017-10-25T00:00:00"/>
    <x v="7"/>
    <s v="Pemberitahuan Putusan Banding"/>
    <n v="133"/>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 _x000a_   _x000a_ _x000a_ Menyatakan Terdakwa  PIATOR SIMBOLON, S.T.,  telah terbukti secara sah dan meyakinkan bersalah melakukan tindak pidana “ Korupsi secara bersama-sama ; _x000a_ Menjatuhkan pidana kepada Terdakwa PIATOR SIMBOLON, S.T., dengan pidana penjara selama 4 (empat) tahun dan denda sebesar Rp200.000.000,00 (dua ratus juta rupiah), dengan  ketentuan apabila denda tersebut tidak dibayar, maka diganti dengan pidana kurungan selama 3 (tiga) bulan ; _x000a_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_x000a_ Menetapkan masa  penahanan yang telah dijalani oleh Terdakwa tersebut dikurangkan seluruhnya dari pidana yang dijatuhkan ; _x000a_ Menetapkan Terdakwa tetap berada dalam tahanan kota ; _x000a_ Menetapkan barang bukti berupa : 1 s/d 37 dst _x000a_ Membebani Terdakwa untuk membayar ongkos perkara sebesar Rp.7.500,00 (tujuh ribu lima ratus rupiah) _x000a_"/>
    <s v="Senin, 23 Apr. 2018"/>
    <s v="Rabu, 07 Mar. 2018"/>
    <s v="EMILIA DJAJASUBAGIA"/>
    <s v="FRANGKI TAMBUWUN"/>
    <s v="ANSYORI SYARIFUDIN"/>
    <m/>
    <m/>
    <s v="KARIR"/>
    <s v="KARIR"/>
    <s v="ADHOC"/>
    <s v=""/>
    <s v=""/>
    <x v="0"/>
    <n v="2"/>
    <x v="1"/>
    <n v="0.33333333333333331"/>
    <n v="0"/>
    <s v="FEBBY SALAHUDDIN, S.Kom, SH"/>
    <m/>
    <m/>
    <m/>
    <m/>
    <m/>
    <m/>
    <m/>
    <m/>
    <m/>
    <m/>
    <m/>
    <n v="1"/>
    <s v="ZUHERNA, SH."/>
    <m/>
    <m/>
    <n v="1"/>
    <x v="0"/>
  </r>
  <r>
    <s v="116/PID.SUS/TPK/2014/PN JKT.PST"/>
    <m/>
    <m/>
    <m/>
    <m/>
    <m/>
    <s v="GULAT MEDALI EMAS MANURUNG"/>
    <d v="2014-12-04T00:00:00"/>
    <x v="4"/>
    <s v="Minutasi"/>
    <n v="111"/>
    <s v="PRIMAIR : Pasal 5 ayat (1) huruf  b UU RI. No.31/1999 jo UU RI No 20/2001 jo UU RI NO.31/1999. _x000a_ SUBSIDIAIR : Pasal 13 UU RI. No.31/1999 jo UU RI No 20/2001 jo UU RI NO.31/1999."/>
    <n v="1"/>
    <s v="MENGADILI :"/>
    <s v="Selasa, 12 Mei 2015"/>
    <s v="Rabu, 25 Mar. 2015"/>
    <s v="SUPRIYONO, SH. MH."/>
    <s v="MOH. MUCHLIS, SH. MH."/>
    <s v="ANNAS MUSTAQIM, SH. MHum."/>
    <s v="I MADE HENDRA KUSUMA,S.H."/>
    <s v="JOKO SUBAGYO"/>
    <s v="KARIR"/>
    <s v="KARIR"/>
    <s v="KARIR"/>
    <s v="ADHOC"/>
    <s v="ADHOC"/>
    <x v="1"/>
    <n v="3"/>
    <x v="0"/>
    <n v="0.4"/>
    <n v="0"/>
    <s v="KRESNO ANTO WIBOWO, SH.,MH."/>
    <m/>
    <m/>
    <m/>
    <m/>
    <m/>
    <m/>
    <m/>
    <m/>
    <m/>
    <m/>
    <m/>
    <n v="1"/>
    <s v="SURYONO, SH."/>
    <s v="TEUKU UMAR, SH. MH."/>
    <m/>
    <n v="2"/>
    <x v="1"/>
  </r>
  <r>
    <s v="116/PID.SUS/TPK/2015/PN JKT.PST"/>
    <n v="1"/>
    <n v="0"/>
    <n v="0"/>
    <n v="0"/>
    <n v="0"/>
    <s v="NURSAF IMANSYAH"/>
    <d v="2015-09-21T00:00:00"/>
    <x v="5"/>
    <s v="Minutasi"/>
    <n v="133"/>
    <s v="PRIMAIR : _x000a_ Pasal 2 ayat(1) jo Pasal 18 UU No.31/1999 jo UU No.20/2001 jo Pasal 55 ayat (1) KUHP. _x000a_   _x000a_ SUBSIDAIR : _x000a_ Pasal 3 jo Pasal 18 UU No.31/1999 jo UU No.20/2001 jo Pasal 55 ayat (1) KUHP."/>
    <n v="1"/>
    <s v="M E N G A D I L I  : _x000a_ _x000a_ Menyatakan Terdakwa  Nursaf Imansyah tersebut diatas, tidak terbukti secara sah dan meyakinkan bersalah melakukan tindak pidana Korupsi sebagaimana dalam dakwaan primair; _x000a_ Membebaskan Terdakwa  Nursaf Imansyah  dari dakwaan primair tersebut; _x000a_ Menyatakan Terdakwa  Nursaf Imansyah tersebut diatas, terbukti secara sah dan meyakinkan bersalah melakukan tindak pidana “Bersama-sama melakukan tindak pidana Korupsi” sebagaimana dalam dakwaan subsidair; _x000a_ Menjatuhkan pidana kepada Terdakwa  oleh karena itu dengan pidana penjara selama1 (satu) tahun; _x000a_ Menetapkan masa penangkapan dan penahanan yang telah dijalani Terdakwa dikurangkan seluruhnya dari pidana yang dijatuhkan; _x000a_ Menetapkan Terdakwa tetap ditahan; _x000a_ Menetapkan barang bukti berupa:  Terlampir dalam berkas perkara _x000a_ Membebankan kepada Terdakwa membayar biaya perkara sejumlah Rp. 10.000,00  (sepuluh ribu Rupiah) _x000a_"/>
    <s v="Kamis, 13 Okt. 2016"/>
    <s v="Senin, 01 Feb. 2016"/>
    <s v="SURADI"/>
    <s v="SUTARJO"/>
    <s v="JOKO SUBAGYO"/>
    <m/>
    <m/>
    <s v="KARIR"/>
    <s v="KARIR"/>
    <s v="ADHOC"/>
    <s v=""/>
    <s v=""/>
    <x v="0"/>
    <n v="2"/>
    <x v="1"/>
    <n v="0.33333333333333331"/>
    <n v="0"/>
    <s v="RONALD T.M"/>
    <m/>
    <m/>
    <m/>
    <m/>
    <m/>
    <m/>
    <m/>
    <m/>
    <m/>
    <m/>
    <m/>
    <n v="1"/>
    <s v="ENDANG_PURWANINGSIH, SH."/>
    <s v="YETTI, SH."/>
    <m/>
    <n v="2"/>
    <x v="0"/>
  </r>
  <r>
    <s v="116/Pid.Sus-TPK/2016/PN Pn.Jkt.Pst"/>
    <n v="2.5"/>
    <n v="200000000"/>
    <n v="0.25"/>
    <n v="0"/>
    <n v="0"/>
    <s v="SRI ASTUTI"/>
    <d v="2016-11-04T00:00:00"/>
    <x v="6"/>
    <s v="Minutasi"/>
    <n v="76"/>
    <s v="PERTAMA : _x000a_ Pasal 5 ayat (1) huruf b UU No.31/1999 jo UU No.20/2001 jo Pasal 64 ayat (1) KUHP. _x000a_   _x000a_ ATAU _x000a_ KEDUA : _x000a_ Pasal 13 UU No.31/1999 jo UU No.20/2001 jo Pasal 64 ayat (1) KUHP."/>
    <n v="1"/>
    <s v="_x000a_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_x000a_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_x000a_ Menyatakan barang bukti  dipergunakan dalam perkara lain ,  Khusus untuk barang bukti:  _x000a_ _x000a_ Nomor 162 : berupa Uang tunai sebesar Rp. 600.000.000,- (enam ratus juta rupiah) beserta slip tindasan aplikasi setoran/transfer/kliring/inkaso Bank Mandiri tanggal 01 Agustus 2016 dari pengirim Hasim Sutiono ke KPK QQ RPL 175 KPK _x000a_ Nomor 163 : berupa Uang tunai sebesar Rp. 312.400.000,- (tiga ratus dua belas juta empat ratus ribu rupiah) beserta slip tindasan aplikasi setoran/transfer/kliring/inkaso Bank Mandiri tanggal 02 Agustus 2016 dari pengirim Hasim Sutiono ke KPK QQ RPL 175 KPK _x000a_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_x000a_ _x000a_ _x000a_ _x000a_ _x000a_ 1      (satu) lembar slip tanda bukti penyetoran Bank BRI tanggal 10 Agustus 2016 pukul 14:03:40. _x000a_ 1  (satu) lembar slip tanda bukti penyetoran    Bank BNI tanggal 15 Agustus 2016 pukul 09:25:06 , pada lembar slip tertulis Keterangan: KPK QQ RPL 175 KPK Sri Astuti. _x000a_ 1 (satu) lembar slip tanda bukti penyetoran Bank BNI tanggal 15 Agustus 2016 pukul 09:26:40,  pada lembar slip tertulis Keterangan: KPK QQ RPL 175 KPK Sri Astuti. _x000a_ _x000a_ Dikembalikan kepada terdakwa karena berdasarkan fakta persidangan barang-barang bukti tersebut tidak terkait dengan tindak pidana. _x000a_ _x000a_ Menetapkan biaya perkara sebesar Rp 10.000,- (sepuluh ribu rupiah) dibebankan kepada Terdakwa..           _x000a_"/>
    <s v="Senin, 06 Mar. 2017"/>
    <s v="Kamis, 19 Jan. 2017"/>
    <s v="FRANGKI TAMBUWUN"/>
    <s v="JHON HALASAN BUTAR BUTAR"/>
    <s v="FAHZAL HENDRI"/>
    <s v="ANSYORI SYARIFUDIN"/>
    <s v="MOHAMMAD IDRIS M.AMIN"/>
    <s v="KARIR"/>
    <s v="KARIR"/>
    <s v="KARIR"/>
    <s v="ADHOC"/>
    <s v="ADHOC"/>
    <x v="1"/>
    <n v="3"/>
    <x v="0"/>
    <n v="0.4"/>
    <n v="0"/>
    <s v="IRENE PUTRI, SH."/>
    <m/>
    <m/>
    <m/>
    <m/>
    <m/>
    <m/>
    <m/>
    <m/>
    <m/>
    <m/>
    <m/>
    <n v="1"/>
    <s v="SURYONO, SH."/>
    <m/>
    <m/>
    <n v="1"/>
    <x v="0"/>
  </r>
  <r>
    <s v="116/Pid.Sus-TPK/2017/PN Jkt.Pst"/>
    <n v="2.5"/>
    <n v="50000000"/>
    <n v="0.25"/>
    <n v="0"/>
    <n v="0"/>
    <s v="AKHMAD ZAINI"/>
    <d v="2017-10-30T00:00:00"/>
    <x v="7"/>
    <s v="Minutasi"/>
    <n v="73"/>
    <s v="PRIMAIR : _x000a_ Pasal 5 ayat (1) huruf a UU No.31/1999 jo UU No.20/2001 jo Pasal 55 ayat (1) ke-1 KUHP Jo Pasal 64 ayat (1) KUHP. _x000a_   _x000a_ SUBSIDAIR : _x000a_ Pasal 13 UU No.31/1999 jo UU No.20/2001 jo Pasal 55 ayat (1) ke-1 KUHP Jo Pasal 64 ayat (1) KUHP."/>
    <n v="1"/>
    <s v="MENGADILI : _x000a_ _x000a_ Menyatakan Terdakwa terbukti bersalah sebagaimana Dakwaan PRIMAIR _x000a_ Menjatuhkan pidana terhadap Tedakwa dengan pidana penjara selama 2 tahun 6 bulan dikurangi dengan masa penahanan  yang telah dilajani dan denda sebesar Rp. 50.000.000 subsidair 3 bulan kurungan; _x000a_ Menetapkan masa penahanan yang telah dijalani dikurangkan seluruhnya dari pidana yang dijatuhkan; _x000a_ Memerintahkan terdakwa tetap dalam tehanan; _x000a_ Menetapkan barang bukti dikembalikan kepada Penuntut Umum untuk dipergunakan dalam perkara Iain; _x000a_ Menetapkan biaya perkara sebesar Rp. 7.500 dibebankan kepada Terdakwa. _x000a_"/>
    <s v="Kamis, 01 Feb. 2018"/>
    <s v="Kamis, 11 Jan. 2018"/>
    <s v="NI MADE SUDANI"/>
    <s v="RUSTIYONO"/>
    <s v="MOCHAMAD ARIFIN"/>
    <s v="SIGIT HERMAN BINAJI"/>
    <s v="MOCH. AGUS SALIM"/>
    <s v="KARIR"/>
    <s v="KARIR"/>
    <s v="KARIR"/>
    <s v="ADHOC"/>
    <s v="ADHOC"/>
    <x v="1"/>
    <n v="3"/>
    <x v="0"/>
    <n v="0.4"/>
    <n v="0"/>
    <s v="KRESNO ANTO WIBOWO, SH.,MH."/>
    <m/>
    <m/>
    <m/>
    <m/>
    <m/>
    <m/>
    <m/>
    <m/>
    <m/>
    <m/>
    <m/>
    <n v="1"/>
    <s v="DHENY INDARTO"/>
    <m/>
    <m/>
    <n v="1"/>
    <x v="0"/>
  </r>
  <r>
    <s v="117/PID.SUS/TPK/2014/PN JKT.PST"/>
    <n v="6"/>
    <n v="200000000"/>
    <n v="0.25"/>
    <n v="36818625739"/>
    <n v="2"/>
    <s v="MACHFUD SUROSO"/>
    <d v="2014-12-11T00:00:00"/>
    <x v="4"/>
    <m/>
    <n v="111"/>
    <s v="PERTAMA : _x000a_ Pasal 2 ayat (1) jo Pasal 18 UU RI Nomor 31/1999 jo UU RI Nomor 20/2001 jo UU RI Nomor 31/1999 jo Pasal 55 Ayat (1) ke 1 KUH Pidana ; _x000a_ ATAU KEDUA : _x000a_ Pasal 3 jo Pasal 18 UU RI Nomor 31/1999 jo UU RI Nomor 20/2001 jo UU RI Nomor 31/1999 jo Pasal 55 Ayat (1) ke 1 KUH Pidana ;"/>
    <n v="1"/>
    <s v="M E N G A D I L I  : _x000a_   _x000a_ _x000a_ Menyatakan Terdakwa Machfud Suroso terbukti secara sah dan meyakinkan bersalah melakukan tindak pidana “korupsi yang dilakukan secara bersama-sama”  sebagaimanadalam dakwaan Kedua; _x000a_ Menjatuhkan pidana oleh karenanya terhadap Terdakwa Machfud Suroso dengan pidana penjara selama  6(enam) tahun dan pidana denda sebesar                    Rp.200.000.000,- (duaratus juta rupiah), dengan ketentuan apabila pidana denda tersebut tidak dibayar, maka diganti dengan kurungan selama 3(tiga) bulan; _x000a_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_x000a_ Menetapkan masa tahanan yang telah dijalankan oleh Terdakwa dikurangkan seluruhnya dari pidana yang dijatuhkan. _x000a_ Menetapkan Terdakwa  tetap berada dalam tahanan; _x000a_ Menetapkan barang bukti  masing-masing: _x000a_ _x000a_ 6.1.        Barang Bukti berupa: _x000a_ _x000a_ _x000a_ _x000a_ _x000a_ No. _x000a_ _x000a_ _x000a_ Nomor _x000a_ Barang Bukti _x000a_ _x000a_ _x000a_ Jenis Barang Bukti _x000a_ _x000a_ _x000a_ _x000a_ _x000a_   _x000a_ _x000a_ _x000a_ 2563 _x000a_ _x000a_ _x000a_ 5000 (lima ribu) lembar uang Rupiah pecahan Rp.100.000,-(seratus ribu rupiah) senilai Rp.500.000.000,-(lima ratus juta rupiah). _x000a_ _x000a_ _x000a_ _x000a_ _x000a_   _x000a_ _x000a_ _x000a_ 2748 _x000a_ _x000a_ _x000a_ Uang dalam mata uang Rupiah sejumlah Rp.25.000.000,- (dua puluh lima juta rupiah) yang telah ditransfer oleh Teguh Suhanta dan diterima rekening a.n KPK QQ Penampungan Sementara uang Sitaan No. 0378.01.000168.30.6 pada tanggal 6 Juni 2014. _x000a_ _x000a_ _x000a_ _x000a_ _x000a_   _x000a_ _x000a_ _x000a_ 2814 _x000a_ _x000a_ _x000a_ Uang tunai senilai Rp. 15.000.000,- (lima belas juta rupiah). _x000a_ _x000a_ _x000a_ _x000a_ _x000a_   _x000a_ _x000a_ _x000a_ 2888 _x000a_ _x000a_ _x000a_ Uang sejumlah Rp. 62.500.000,- (Enam Puluh Dua Juta Lima Ratus Ribu Rupiah). _x000a_ _x000a_ _x000a_ _x000a_ _x000a_   _x000a_ _x000a_ _x000a_ 2889 _x000a_ _x000a_ _x000a_ Uang sejumlah Rp. 62.500.000,- (Enam Puluh Dua Juta Lima Ratus Ribu Rupiah). _x000a_ _x000a_ _x000a_ _x000a_ _x000a_   _x000a_ _x000a_ _x000a_ 2891 _x000a_ _x000a_ _x000a_ Uang tunai senilai Rp. 125.000.000,- (seratus dua puluh lima juta rupiah). _x000a_ _x000a_ _x000a_ _x000a_ _x000a_   _x000a_ _x000a_ _x000a_ 2897 _x000a_ _x000a_ _x000a_ Uang dalam mata uang Rupiah sebesar Rp.5.000.000,- (lima juta rupiah) yang telah ditransfer ke Rekening Penampungan Sementara Uang Sitaan pada Bank BRI Nomor 0378-01-000168-30-6 a.n. KPK q.q. Penampungan Sementara Uang Sitaan pada tanggal 9 Oktober 2014. _x000a_ _x000a_ _x000a_ _x000a_ _x000a_   _x000a_ _x000a_ _x000a_ 3025 _x000a_ _x000a_ _x000a_ Uang sejumlah Rp. 1.667.488.246,- (satu milyar enam ratus enam puluh tujuh juta empat ratus delapan puluh delapan ribu dua ratus empat puluh enam rupiah). _x000a_ _x000a_ _x000a_ _x000a_ _x000a_   _x000a_ _x000a_ _x000a_ 3142 _x000a_ _x000a_ _x000a_ Uang tunai sebesar Rp. 1.422.155.000 (satu milyar empat ratus dua puluh dua juta seratus lima puluh lima ribu rupiah). _x000a_ _x000a_ _x000a_ _x000a_ _x000a_   _x000a_ _x000a_ _x000a_ 1077 _x000a_ _x000a_ _x000a_ 45 (empat puluh) lembar uang tunai rupiah dalam pecahan Rp.100.000- sejumlah Rp.4.500.000,- (empat juta lima ratus ribu rupiah) _x000a_ _x000a_ _x000a_ _x000a_ _x000a_   _x000a_ _x000a_ _x000a_ 1565 _x000a_ _x000a_ _x000a_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_x000a_ _x000a_ _x000a_ _x000a_ _x000a_   _x000a_ _x000a_ _x000a_ 1566 _x000a_ _x000a_ _x000a_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_x000a_ _x000a_ _x000a_ _x000a_ _x000a_   _x000a_ _x000a_ _x000a_ 1719 _x000a_ _x000a_ _x000a_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_x000a_ _x000a_ _x000a_ _x000a_ _x000a_   _x000a_ _x000a_ _x000a_ 1910 _x000a_ _x000a_ _x000a_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_x000a_ _x000a_ _x000a_ _x000a_ _x000a_   _x000a_ _x000a_ _x000a_ 1982 _x000a_ _x000a_ _x000a_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_x000a_ _x000a_ _x000a_ _x000a_ _x000a_   _x000a_ _x000a_ _x000a_ 1983 _x000a_ _x000a_ _x000a_ 1 (satu) Blackberry type Onyx 9700 warna putih logo T Mobile dengan pin 22928C23 dengan simcard Simpati didalamnya (kode 6210131162079782). _x000a_ _x000a_ _x000a_ _x000a_ _x000a_   _x000a_ _x000a_ _x000a_ 2209 _x000a_ _x000a_ _x000a_ Uang Rupiah sejumlah Rp. 99.334.000,- dengan perincian : _x000a_ _x000a_ Pecahan Rp. 1000,- sebanyak 11 lembar total Rp. 11.000,- _x000a_ Pecahan Rp. 2000,- sebanyak 14 lembar total Rp. 28.000;- _x000a_ Pecahan Rp. 5000,- sebanyak 39 lembar total Rp. 195.000,- _x000a_ Pecahan Rp. 10.000,- sebanyak 13 lembar total Rp. 130.000,-, _x000a_ Pecahan Rp. 20.000,- sebanyak 31 lembar total Rp. 620.000,- _x000a_ Pecahan Rp. 50.000,- sebanyak 569 lembar total Rp. 28.450.000,- _x000a_ Pecahan Rp. 100.000,- sebanyak 699 lembar total Rp. 69.900.000.- _x000a_   _x000a_ _x000a_ _x000a_ _x000a_   _x000a_ _x000a_ 2210 _x000a_ _x000a_ _x000a_ Uang Dollar Amerika sejumlah USD 128.248 dengan perincian : _x000a_ _x000a_ Pecahan USD 1 sebanyak 13 lembar total USD 13. _x000a_ Pecahan USD 5 sebanyak 1 lembar total USD 5. _x000a_ Pecahan USD 10 sebanyak 1 lembar total USD 10. _x000a_ Pecahan USD 20 sebanyak 1 lembar total USD 20. _x000a_ Pecahan USD 100 sebanyak 1.282 lembar total USD 128.200. _x000a_   _x000a_ _x000a_ _x000a_ _x000a_   _x000a_ _x000a_ 2211 _x000a_ _x000a_ _x000a_ Uang Dollar Australia sejumlah AUSD 170 dengan perincian: _x000a_ _x000a_ Pecahan AUSD 20 sebanyak 1 lembar total AUSD 20. _x000a_ Pecahan AUSD 50 sebanyak 1 lembar total AUSD 50. _x000a_ Pecahan AUSD 100 sebanyak 1 lembar total AUSD 100. _x000a_   _x000a_ _x000a_ _x000a_ _x000a_   _x000a_ _x000a_ 2212 _x000a_ _x000a_ _x000a_ Uang EURO sejumlah EURO 3.765 dengan princian : _x000a_ _x000a_ Pecahan EURO 5 sebanyak 3 lembar total EURO 15. _x000a_ Pecahan EURO 20 sebanyak 45 lembar total EURO 900. _x000a_ Pecahan EURO 50 sebanyak 57 Lembar total EURO 2.850. _x000a_   _x000a_ _x000a_ _x000a_ _x000a_   _x000a_ _x000a_ 2218 _x000a_ _x000a_ _x000a_ Uang tunai berikut dengan 1 (satu) lembar bukti setor / aplikasi setoran bank mandiri yang sudah ditransfer ke rekening BRI no 0378 0100 0168 306 an. KPK qq penampungan sebesar Rp. 286.040.000,- (dua ratus delapan puluh enam juta empat puluh ribu rupiah). _x000a_ _x000a_ _x000a_ _x000a_ _x000a_   _x000a_ _x000a_ _x000a_ 2258 _x000a_ _x000a_ _x000a_ Uang tunai rupiah sebesar Rp.15.000.000,-(lima belas juta rupiah) dengan perincian sbb: _x000a_ _x000a_ uang pecahan Rp.100.000,- (seratus ribu rupiah) sebanyak 100 lembar _x000a_ Uang pecahan Rp.50.000,- (lima puluh ribu rupiah) sebanyak 100 lembar. _x000a_   _x000a_ _x000a_ _x000a_ _x000a_ _x000a_   _x000a_ _x000a_ 2459 _x000a_ _x000a_ _x000a_ Uang tunai sebesar Rp 52.500.000,- dari Ilham Mendrofa dan telah dititipkan ke Rekening a.n. Komisi Pemberantasan Korupsi (KPK) QQ penampungan sementara uang sitaan pada BRI Cabang Jakarta Rasuna Said nomor 0378.01.000168.30.6 pada tanggal 14 November 2013. _x000a_ _x000a_ _x000a_ _x000a_ _x000a_   _x000a_ _x000a_ _x000a_ 2498 _x000a_ _x000a_ _x000a_ 1 (satu) buah tas merek longchamp berwarna coklat berisi antara lain : _x000a_ a)     1 (satu) ikat Uang tunai rupiah sejumlah Rp. 100.000.000,- (seratus juta rupiah), pecahan Rp. 100.000,- (seratus ribu rupiah) terdiri dari 10 (sepuluh) bundel dengan tulisan PT. Bank Mandiri (persero Tbk KK Cibubur Timesquare tanggal 27 September 2010). _x000a_ b)     1 (satu) ikat Uang tunai rupiah sejumlah Rp. 100.000.000,- (seratus juta rupiah), pecahan Rp. 100.000,- (seratus ribu rupiah) terdiri dari 10 (sepuluh) bundel dengan tulisan PT. Bank Mandiri (persero Tbk KK Cibubur Timesquare tanggal 24 September 2010). _x000a_ c)     1 (satu) ikat Uang tunai rupiah sejumlah Rp. 100.000.000,- (seratus juta rupiah), pecahan Rp. 100.000,- (seratus ribu rupiah) terdiri dari 10 (sepuluh) bundel dengan tulisan PT. Bank Mandiri (persero Tbk jkt.plz.kramat jati indah.129-15 tanggal 23 September 2010). _x000a_ d)     1 (satu) ikat Uang tunai rupiah sejumlah Rp. 100.000.000,- (seratus juta rupiah), pecahan Rp. 100.000,- (seratus ribu rupiah) terdiri dari 10 (sepuluh) bundel dengan tulisan PT. Bank Mandiri (persero Tbk jkt.psr.induk kramat jati 24 September 2010). _x000a_ e)     1 (satu) ikat Uang tunai rupiah sejumlah Rp. 100.000.000,- (seratus juta rupiah), pecahan Rp. 100.000,- (seratus ribu rupiah) terdiri dari 10 (sepuluh) bundel dengan tulisan PT. Bank Mandiri (persero Tbk jkt.psr.induk kramat jati 24 September 2010). _x000a_ f)      1 (satu) ikat Uang tunai rupiah sejumlah Rp. 100.000.000,- (seratus juta rupiah), pecahan Rp. 100.000,- (seratus ribu rupiah) terdiri dari 10 (sepuluh) bundel dengan tulisan PT. Bank BRI cabang sigli tanggal 30 september 2010. _x000a_ g)     1 (satu) ikat Uang tunai rupiah sejumlah Rp. 100.000.000,- (seratus juta rupiah), pecahan Rp. 100.000,- (seratus ribu rupiah), tertulis pecahan Rp. 50.000,- (lima puluh ribu rupiah) terdiri dari 10 (sepuluh) bundel dengan tulisan PT. Bank Mandiri Branch Bekasi Taman Galaxy. _x000a_ h)     1 (satu) bundel Uang tunai rupiah sejumlah Rp. 100.000.000,- (seratus juta rupiah), pecahan Rp. 100.000,- (seratus ribu rupiah), tersegel bertuliskan Bank Indonesia, terdiri dari 10 (sepuluh) bundel dengan tulisan Bank Indonesia. _x000a_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_x000a_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_x000a_ _x000a_ _x000a_ _x000a_ _x000a_   _x000a_ _x000a_ _x000a_ 2615 _x000a_ _x000a_ _x000a_ Uang tunai sebesar Rp. 100.000.000 (seratus juta rupiah) _x000a_ _x000a_ _x000a_ _x000a_ _x000a_   _x000a_ _x000a_ _x000a_ 2617 _x000a_ _x000a_ _x000a_ Uang tunai sebesar Rp. 200.000.000 (dua ratus juta rupiah). _x000a_ _x000a_ _x000a_ _x000a_ _x000a_   _x000a_ _x000a_ _x000a_ 2757 _x000a_ _x000a_ _x000a_ Uang sebesar Rp. 13.500.000.000,- (tiga belas milyar lima ratus juta rupiah). _x000a_ _x000a_ _x000a_ _x000a_ _x000a_   _x000a_ _x000a_ _x000a_ 2767 _x000a_ _x000a_ _x000a_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_x000a_ _x000a_ _x000a_ _x000a_ _x000a_   _x000a_ _x000a_ _x000a_ 2895 _x000a_ _x000a_ _x000a_ Uang dalam mata uang Rupiah sebesar Rp.1.000.000,- (satu juta rupiah) yang telah ditransfer ke Rekening Penampungan Sementara Uang Sitaan pada Bank BRI Nomor 0378-01-000168-30-6 a.n. KPK q.q. Penampungan Sementara Uang Sitaan pada tanggal 9 Oktober 2014. _x000a_ _x000a_ _x000a_ _x000a_ _x000a_   _x000a_ _x000a_ _x000a_ 3003 _x000a_ _x000a_ _x000a_ Uang tunai sejumlah Rp. 2.500.000,- (dua juta lima ratus ribu rupiah) dengan pecahan Rp. 100.000,- (seratus ribu rupiah) sebanyak 25 (dua puluh lima) lembar. _x000a_ _x000a_ _x000a_ _x000a_ _x000a_ Dirampas untuk negara. _x000a_ _x000a_ _x000a_ _x000a_ _x000a_ 6.2 Barang Bukti berupa: _x000a_ _x000a_ _x000a_ _x000a_ _x000a_ No. _x000a_ _x000a_ _x000a_ Nomor _x000a_ Barang Bukti _x000a_ _x000a_ _x000a_ Jenis Barang Bukti _x000a_ _x000a_ _x000a_ _x000a_ _x000a_   _x000a_ _x000a_ _x000a_ 2563 _x000a_ _x000a_ _x000a_ 5000 (lima ribu) lembar uang Rupiah pecahan Rp.100.000,-(seratus ribu rupiah) senilai Rp.500.000.000,-(lima ratus juta rupiah). _x000a_ _x000a_ _x000a_ _x000a_ _x000a_   _x000a_ _x000a_ _x000a_ 2748 _x000a_ _x000a_ _x000a_ Uang dalam mata uang Rupiah sejumlah Rp.25.000.000,- (dua puluh lima juta rupiah) yang telah ditransfer oleh Teguh Suhanta dan diterima rekening a.n KPK QQ Penampungan Sementara uang Sitaan No. 0378.01.000168.30.6 pada tanggal 6 Juni 2014. _x000a_ _x000a_ _x000a_ _x000a_ _x000a_   _x000a_ _x000a_ _x000a_ 2814 _x000a_ _x000a_ _x000a_ Uang tunai senilai Rp. 15.000.000,- (lima belas juta rupiah). _x000a_ _x000a_ _x000a_ _x000a_ _x000a_   _x000a_ _x000a_ _x000a_ 2888 _x000a_ _x000a_ _x000a_ Uang sejumlah Rp. 62.500.000,- (Enam Puluh Dua Juta Lima Ratus Ribu Rupiah). _x000a_ _x000a_ _x000a_ _x000a_ _x000a_   _x000a_ _x000a_ _x000a_ 2889 _x000a_ _x000a_ _x000a_ Uang sejumlah Rp. 62.500.000,- (Enam Puluh Dua Juta Lima Ratus Ribu Rupiah). _x000a_ _x000a_ _x000a_ _x000a_ _x000a_   _x000a_ _x000a_ _x000a_ 2891 _x000a_ _x000a_ _x000a_ Uang tunai senilai Rp. 125.000.000,- (seratus dua puluh lima juta rupiah). _x000a_ _x000a_ _x000a_ _x000a_ _x000a_   _x000a_ _x000a_ _x000a_ 2897 _x000a_ _x000a_ _x000a_ Uang dalam mata uang Rupiah sebesar Rp.5.000.000,- (lima juta rupiah) yang telah ditransfer ke Rekening Penampungan Sementara Uang Sitaan pada Bank BRI Nomor 0378-01-000168-30-6 a.n. KPK q.q. Penampungan Sementara Uang Sitaan pada tanggal 9 Oktober 2014. _x000a_ _x000a_ _x000a_ _x000a_ _x000a_   _x000a_ _x000a_ _x000a_ 3025 _x000a_ _x000a_ _x000a_ Uang sejumlah Rp. 1.667.488.246,- (satu milyar enam ratus enam puluh tujuh juta empat ratus delapan puluh delapan ribu dua ratus empat puluh enam rupiah). _x000a_ _x000a_ _x000a_ _x000a_ _x000a_   _x000a_ _x000a_ _x000a_ 3142 _x000a_ _x000a_ _x000a_ Uang tunai sebesar Rp. 1.422.155.000 (satu milyar empat ratus dua puluh dua juta seratus lima puluh lima ribu rupiah). _x000a_ _x000a_ _x000a_ _x000a_ _x000a_   _x000a_ _x000a_ _x000a_ 1077 _x000a_ _x000a_ _x000a_ 45 (empat puluh) lembar uang tunai rupiah dalam pecahan Rp.100.000- sejumlah Rp.4.500.000,- (empat juta lima ratus ribu rupiah) _x000a_ _x000a_ _x000a_ _x000a_ _x000a_   _x000a_ _x000a_ _x000a_ 1565 _x000a_ _x000a_ _x000a_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_x000a_ _x000a_ _x000a_ _x000a_ _x000a_   _x000a_ _x000a_ _x000a_ 1566 _x000a_ _x000a_ _x000a_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_x000a_ _x000a_ _x000a_ _x000a_ _x000a_   _x000a_ _x000a_ _x000a_ 1719 _x000a_ _x000a_ _x000a_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_x000a_ _x000a_ _x000a_ _x000a_ _x000a_   _x000a_ _x000a_ _x000a_ 1910 _x000a_ _x000a_ _x000a_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_x000a_ _x000a_ _x000a_ _x000a_ _x000a_   _x000a_ _x000a_ _x000a_ 1982 _x000a_ _x000a_ _x000a_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_x000a_ _x000a_ _x000a_ _x000a_ _x000a_   _x000a_ _x000a_ _x000a_ 1983 _x000a_ _x000a_ _x000a_ 1 (satu) Blackberry type Onyx 9700 warna putih logo T Mobile dengan pin 22928C23 dengan simcard Simpati didalamnya (kode 6210131162079782). _x000a_ _x000a_ _x000a_ _x000a_ _x000a_   _x000a_ _x000a_ _x000a_ 2209 _x000a_ _x000a_ _x000a_ Uang Rupiah sejumlah Rp. 99.334.000,- dengan perincian : _x000a_ _x000a_ Pecahan Rp. 1000,- sebanyak 11 lembar total Rp. 11.000,- _x000a_ Pecahan Rp. 2000,- sebanyak 14 lembar total Rp. 28.000;- _x000a_ Pecahan Rp. 5000,- sebanyak 39 lembar total Rp. 195.000,- _x000a_ Pecahan Rp. 10.000,- sebanyak 13 lembar total Rp. 130.000,-, _x000a_ Pecahan Rp. 20.000,- sebanyak 31 lembar total Rp. 620.000,- _x000a_ Pecahan Rp. 50.000,- sebanyak 569 lembar total Rp. 28.450.000,- _x000a_ Pecahan Rp. 100.000,- sebanyak 699 lembar total Rp. 69.900.000.- _x000a_   _x000a_ _x000a_ _x000a_ _x000a_   _x000a_ _x000a_ 2210 _x000a_ _x000a_ _x000a_ Uang Dollar Amerika sejumlah USD 128.248 dengan perincian : _x000a_ _x000a_ Pecahan USD 1 sebanyak 13 lembar total USD 13. _x000a_ Pecahan USD 5 sebanyak 1 lembar total USD 5. _x000a_ Pecahan USD 10 sebanyak 1 lembar total USD 10. _x000a_ Pecahan USD 20 sebanyak 1 lembar total USD 20. _x000a_ Pecahan USD 100 sebanyak 1.282 lembar total USD 128.200. _x000a_   _x000a_ _x000a_ _x000a_ _x000a_   _x000a_ _x000a_ 2211 _x000a_ _x000a_ _x000a_ Uang Dollar Australia sejumlah AUSD 170 dengan perincian: _x000a_ _x000a_ Pecahan AUSD 20 sebanyak 1 lembar total AUSD 20. _x000a_ Pecahan AUSD 50 sebanyak 1 lembar total AUSD 50. _x000a_ Pecahan AUSD 100 sebanyak 1 lembar total AUSD 100. _x000a_   _x000a_ _x000a_ _x000a_ _x000a_   _x000a_ _x000a_ 2212 _x000a_ _x000a_ _x000a_ Uang EURO sejumlah EURO 3.765 dengan princian : _x000a_ _x000a_ Pecahan EURO 5 sebanyak 3 lembar total EURO 15. _x000a_ Pecahan EURO 20 sebanyak 45 lembar total EURO 900. _x000a_ Pecahan EURO 50 sebanyak 57 Lembar total EURO 2.850. _x000a_   _x000a_ _x000a_ _x000a_ _x000a_   _x000a_ _x000a_ 2218 _x000a_ _x000a_ _x000a_ Uang tunai berikut dengan 1 (satu) lembar bukti setor / aplikasi setoran bank mandiri yang sudah ditransfer ke rekening BRI no 0378 0100 0168 306 an. KPK qq penampungan sebesar Rp. 286.040.000,- (dua ratus delapan puluh enam juta empat puluh ribu rupiah). _x000a_ _x000a_ _x000a_ _x000a_ _x000a_   _x000a_ _x000a_ _x000a_ 2258 _x000a_ _x000a_ _x000a_ Uang tunai rupiah sebesar Rp.15.000.000,-(lima belas juta rupiah) dengan perincian sbb: _x000a_ _x000a_ uang pecahan Rp.100.000,- (seratus ribu rupiah) sebanyak 100 lembar _x000a_ Uang pecahan Rp.50.000,- (lima puluh ribu rupiah) sebanyak 100 lembar. _x000a_   _x000a_ _x000a_ _x000a_ _x000a_ _x000a_   _x000a_ _x000a_ 2459 _x000a_ _x000a_ _x000a_ Uang tunai sebesar Rp 52.500.000,- dari Ilham Mendrofa dan telah dititipkan ke Rekening a.n. Komisi Pemberantasan Korupsi (KPK) QQ penampungan sementara uang sitaan pada BRI Cabang Jakarta Rasuna Said nomor 0378.01.000168.30.6 pada tanggal 14 November 2013. _x000a_ _x000a_ _x000a_ _x000a_ _x000a_   _x000a_ _x000a_ _x000a_ 2498 _x000a_ _x000a_ _x000a_ 1 (satu) buah tas merek longchamp berwarna coklat berisi antara lain : _x000a_ k)     1 (satu) ikat Uang tunai rupiah sejumlah Rp. 100.000.000,- (seratus juta rupiah), pecahan Rp. 100.000,- (seratus ribu rupiah) terdiri dari 10 (sepuluh) bundel dengan tulisan PT. Bank Mandiri (persero Tbk KK Cibubur Timesquare tanggal 27 September 2010). _x000a_ l)      1 (satu) ikat Uang tunai rupiah sejumlah Rp. 100.000.000,- (seratus juta rupiah), pecahan Rp. 100.000,- (seratus ribu rupiah) terdiri dari 10 (sepuluh) bundel dengan tulisan PT. Bank Mandiri (persero Tbk KK Cibubur Timesquare tanggal 24 September 2010). _x000a_ m)   1 (satu) ikat Uang tunai rupiah sejumlah Rp. 100.000.000,- (seratus juta rupiah), pecahan Rp. 100.000,- (seratus ribu rupiah) terdiri dari 10 (sepuluh) bundel dengan tulisan PT. Bank Mandiri (persero Tbk jkt.plz.kramat jati indah.129-15 tanggal 23 September 2010). _x000a_ n)     1 (satu) ikat Uang tunai rupiah sejumlah Rp. 100.000.000,- (seratus juta rupiah), pecahan Rp. 100.000,- (seratus ribu rupiah) terdiri dari 10 (sepuluh) bundel dengan tulisan PT. Bank Mandiri (persero Tbk jkt.psr.induk kramat jati 24 September 2010). _x000a_ _x000a_ o)     1 (satu) ikat Uang tunai rupiah sejumlah Rp. 100.000.000,- (seratus juta rupiah), pecahan Rp. 100.000,- (seratus ribu rupiah) terdiri dari 10 (sepuluh) bundel dengan tulisan PT. Bank Mandiri (persero Tbk jkt.psr.induk kramat jati 24 September 2010). _x000a_ _x000a_ p)     1 (satu) ikat Uang tunai rupiah sejumlah Rp. 100.000.000,- (seratus juta rupiah), pecahan Rp. 100.000,- (seratus ribu rupiah) terdiri dari 10 (sepuluh) bundel dengan tulisan PT. Bank BRI cabang sigli tanggal 30 september 2010. _x000a_ q)     1 (satu) ikat Uang tunai rupiah sejumlah Rp. 100.000.000,- (seratus juta rupiah), pecahan Rp. 100.000,- (seratus ribu rupiah), tertulis pecahan Rp. 50.000,- (lima puluh ribu rupiah) terdiri dari 10 (sepuluh) bundel dengan tulisan PT. Bank Mandiri Branch Bekasi Taman Galaxy. _x000a_ r)      1 (satu) bundel Uang tunai rupiah sejumlah Rp. 100.000.000,- (seratus juta rupiah), pecahan Rp. 100.000,- (seratus ribu rupiah), tersegel bertuliskan Bank Indonesia, terdiri dari 10 (sepuluh) bundel dengan tulisan Bank Indonesia. _x000a_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_x000a_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_x000a_ _x000a_ _x000a_ _x000a_ _x000a_   _x000a_ _x000a_ _x000a_ 2615 _x000a_ _x000a_ _x000a_ Uang tunai sebesar Rp. 100.000.000 (seratus juta rupiah) _x000a_ _x000a_ _x000a_ _x000a_ _x000a_   _x000a_ _x000a_ _x000a_ 2617 _x000a_ _x000a_ _x000a_ Uang tunai sebesar Rp. 200.000.000 (dua ratus juta rupiah). _x000a_ _x000a_ _x000a_ _x000a_ _x000a_   _x000a_ _x000a_ _x000a_ 2757 _x000a_ _x000a_ _x000a_ Uang sebesar Rp. 13.500.000.000,- (tiga belas milyar lima ratus juta rupiah). _x000a_ _x000a_ _x000a_ _x000a_ _x000a_   _x000a_ _x000a_ _x000a_ 2767 _x000a_ _x000a_ _x000a_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_x000a_ _x000a_ _x000a_ _x000a_ _x000a_   _x000a_ _x000a_ _x000a_ 2895 _x000a_ _x000a_ _x000a_ Uang dalam mata uang Rupiah sebesar Rp.1.000.000,- (satu juta rupiah) yang telah ditransfer ke Rekening Penampungan Sementara Uang Sitaan pada Bank BRI Nomor 0378-01-000168-30-6 a.n. KPK q.q. Penampungan Sementara Uang Sitaan pada tanggal 9 Oktober 2014. _x000a_ _x000a_ _x000a_ _x000a_ _x000a_   _x000a_ _x000a_ _x000a_ 3003 _x000a_ _x000a_ _x000a_ Uang tunai sejumlah Rp. 2.500.000,- (dua juta lima ratus ribu rupiah) dengan pecahan Rp. 100.000,- (seratus ribu rupiah) sebanyak 25 (dua puluh lima) lembar. _x000a_ _x000a_ _x000a_ _x000a_ _x000a_ Dirampas untuk negara. _x000a_ _x000a_ _x000a_ _x000a_ _x000a_ 6.3 Barang Bukti berupa : _x000a_ _x000a_ _x000a_ _x000a_ _x000a_ No urut _x000a_ _x000a_ _x000a_ No barang bukti _x000a_ _x000a_ _x000a_   _x000a_ Jenis barang bukti _x000a_ _x000a_ _x000a_ _x000a_ _x000a_ 1. _x000a_ _x000a_ _x000a_ 3012 _x000a_ _x000a_ _x000a_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_x000a_ _x000a_ _x000a_ _x000a_ _x000a_ 1. _x000a_ _x000a_ _x000a_ 3019 _x000a_ _x000a_ _x000a_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_x000a_ _x000a_ _x000a_ _x000a_ _x000a_ 2. _x000a_ _x000a_ _x000a_ 3140 _x000a_ _x000a_ _x000a_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_x000a_ _x000a_ _x000a_ _x000a_ _x000a_ 3. _x000a_ _x000a_ _x000a_ 2800 _x000a_ _x000a_ _x000a_ 1 (satu) buah Handphone Merk SAMSUNG Warna Putih, Model : GT – S6310, IMEI : 357381/05/151432/4, S/N : RF1F11TR0TW yang didalamnya terdapat 1 (satu) buah Sim Card Simpati nomor 6210 0682 2595 2660 01, 1 (satu) buah Batrey Samsung EB464358VU 1300 mAh, berikut dengan Charger Samsung warna hitam.  _x000a_ _x000a_ _x000a_ _x000a_ _x000a_ Dikembalikan kepada Terdakwa. _x000a_ _x000a_ _x000a_ _x000a_ _x000a_ 6.4  Barang Bukti berupa: _x000a_"/>
    <s v="Selasa, 14 Apr. 2015"/>
    <s v="Rabu, 01 Apr. 2015"/>
    <s v="SINUNG HERMAWAN"/>
    <s v="IBNU BASUKI WIDODO"/>
    <s v="MOH. MUCHLIS, SH. MH."/>
    <s v="Anwar,SH."/>
    <s v="Ugo,SH."/>
    <s v="KARIR"/>
    <s v="KARIR"/>
    <s v="KARIR"/>
    <s v="ADHOC"/>
    <s v="ADHOC"/>
    <x v="1"/>
    <n v="3"/>
    <x v="0"/>
    <n v="0.4"/>
    <n v="0"/>
    <s v="FITROH R. "/>
    <m/>
    <m/>
    <m/>
    <m/>
    <m/>
    <m/>
    <m/>
    <m/>
    <m/>
    <m/>
    <m/>
    <n v="1"/>
    <s v="WIDI ASTUTI, SH"/>
    <s v="WIJI ASTUTI"/>
    <m/>
    <n v="2"/>
    <x v="0"/>
  </r>
  <r>
    <s v="117/PID.SUS/TPK/2015/PN JKT.PST"/>
    <n v="1.5"/>
    <n v="50000000"/>
    <n v="8.3333333333333301E-2"/>
    <n v="129000000"/>
    <n v="0.16666666666666699"/>
    <s v="RAMSES SIHOMBING"/>
    <d v="2015-09-21T00:00:00"/>
    <x v="5"/>
    <s v="Putusan"/>
    <n v="1322"/>
    <s v="PRIMAIR : _x000a_ Pasal 2 ayat (1) jo Pasal 18 UU No.31/1999 jo UU No.20/2001 jo Pasal 55 ayat (1) ke-1 KUHP. _x000a_   _x000a_ SUBSIDAIR : _x000a_ Pasal 3 jo Pasal 18 UU No.31/1999 jo UU No.20/2001 jo Pasal 55 ayat (1) ke-1 KUHP."/>
    <n v="1"/>
    <s v="mengadili _x000a_ 1.menyatakan terdakwa rames sihombing tidak terbukti secara sah dan meyakinkan bersalah melakukan tindak pidana sebagaimana dalam dakwaan primair JPU; _x000a_ 2. membebaskan terdakwa tersebut oleh karena itu dari dakwaan primair JPU diatas; _x000a_ 3. menyatakan terdakwa rames sihombing terbukti secara sah dan meyakinkan bersalah melakukan tindak pidana korupsi secara bersama-sama; _x000a_ 4. menjatuhkan pidana kepada terdakwa tersebut oleh karena itu dengan pidana penjara selama 1 tahu dan 6 bulan penjara dan denda sebesar Rp.50.000.000; dengan ketentuan apabila denda tersebut tidak dibayar maka diganti dengan pidana penjara selama 1 bulan penjara; _x000a_ 5. menetapkan masa selama terdakwa berada dalam tahanan dikurangkan seluruhnya dari pidana yang dijatuhkan; _x000a_ 6. menetapkan agar terdakwa tetap ditahan; _x000a_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_x000a_ 8. memerintahkan agar barang bukti berupa : _x000a_ (lihat dalam putusan asli ) _x000a_ 9. membebankan kepada terdakwa untuk membayar biaya perkara sebesar Rp.10.000"/>
    <s v="Jumat, 27 Mei 2016"/>
    <s v="Selasa, 02 Feb. 2016"/>
    <s v="SUTARJO"/>
    <s v="SURADI"/>
    <s v="JOKO SUBAGYO"/>
    <m/>
    <m/>
    <s v="KARIR"/>
    <s v="KARIR"/>
    <s v="ADHOC"/>
    <s v=""/>
    <s v=""/>
    <x v="0"/>
    <n v="2"/>
    <x v="1"/>
    <n v="0.33333333333333331"/>
    <n v="0"/>
    <s v="RONALD T.M"/>
    <m/>
    <m/>
    <m/>
    <m/>
    <m/>
    <m/>
    <m/>
    <m/>
    <m/>
    <m/>
    <m/>
    <n v="1"/>
    <s v="ENDANG_PURWANINGSIH, SH."/>
    <s v="YETTI, SH."/>
    <m/>
    <n v="2"/>
    <x v="0"/>
  </r>
  <r>
    <s v="117/Pid.Sus-TPK/2016/PN Pn.Jkt.Pst"/>
    <n v="6"/>
    <n v="200000000"/>
    <n v="0.25"/>
    <n v="0"/>
    <n v="0"/>
    <s v="I PUTU SUDIARTANA"/>
    <d v="2016-11-07T00:00:00"/>
    <x v="6"/>
    <s v="Minutasi"/>
    <n v="121"/>
    <s v="KESATU _x000a_ Pertama : _x000a_ Pasal 12 huruf a UU No.31/1999 jo UU No.20/2001 jo Pasal 55 ayat (1) ke-1 KUHP. _x000a_ Atau _x000a_ Kedua : _x000a_ Pasal 11 UU No.31/1999 jo UU No.20/2001 jo Pasal 55 ayat (1) ke-1 KUHP. _x000a_   _x000a_ DAN _x000a_ KEDUA : _x000a_ Pasal 12 B UU No.31/1999 jo UU No.20/2001."/>
    <n v="1"/>
    <s v="M  E  N  G  A  D  I  L  I: _x000a_ _x000a_ Menyatakan  Terdakwa I  PUTU SUDIARTANA  terbukti secara sah dan meyakinkan bersalah melakukan Tindak Pidana Korupsi  secara  bersama-sama sebagaimana dalam Dakwaan Kesatu Pertama dan Tindak Pidana Korupsi sebagaimana dalam Dakwaan Kedua;------------------------------------------- _x000a_ Menjatuhkan pidana terhadap  Terdakwa  I PUTU SUDIARTANA  dengan pidana penjara selama 6 (enam) tahun dan pidana denda sebesar Rp.200.000.000,00 (dua ratus juta rupiah) dengan ketentuan apabila denda tersebut tidak dibayar, diganti dengan pidana kurungan selama 3 (tiga) bulan kurungan;-------------------------------------------------------------------------------------------- _x000a_ Menjatuhkan pidana tambahan kepada  Terdakwa   I PUTU SUDIARTANA  berupa pencabutan hak politik untuk dipilih dalam jabatan publik selama 5 (lima) tahun, setelah Terdakwa selesai menjalani pidana pokoknya;--------------- _x000a_ Memerintahkan  Terdakwa I  PUTU SUDIARTANA  tetap berada dalam tahanan;----------------------------- _x000a_ Memerintahkan masa penahanan yang telah dijalani  Terdakwa I  PUTU SUDIARTANA  dikurangkan sepenuhnya dari pidana yang    dijatuhkan;---------- _x000a_ Menetapkan barang-barang bukti : Terlampir _x000a_ Membebankan kepada Terdakwa untuk membayar biaya perkara sebesar     Rp. 5.000,00 (lima ribu rupiah) _x000a_"/>
    <s v="Rabu, 19 Apr. 2017"/>
    <s v="Rabu, 08 Mar. 2017"/>
    <s v="HARIONO"/>
    <s v="BASLIN SINAGA"/>
    <s v="MAS'UD"/>
    <s v="JOKO SUBAGYO"/>
    <s v="SUKARTONO."/>
    <s v="KARIR"/>
    <s v="KARIR"/>
    <s v="KARIR"/>
    <s v="ADHOC"/>
    <s v="ADHOC"/>
    <x v="1"/>
    <n v="3"/>
    <x v="0"/>
    <n v="0.4"/>
    <n v="0"/>
    <s v="FITROH R."/>
    <m/>
    <m/>
    <m/>
    <m/>
    <m/>
    <m/>
    <m/>
    <m/>
    <m/>
    <m/>
    <m/>
    <n v="1"/>
    <s v="RUSTIANI, SH"/>
    <m/>
    <m/>
    <n v="1"/>
    <x v="0"/>
  </r>
  <r>
    <s v="117/Pid.Sus-TPK/2017/PN Jkt.Pst"/>
    <n v="4"/>
    <n v="200000000"/>
    <n v="0.41666666666666702"/>
    <n v="0"/>
    <n v="0"/>
    <s v="ADI PUTRA KURNIAWAN"/>
    <d v="2017-11-01T00:00:00"/>
    <x v="7"/>
    <s v="Minutasi"/>
    <n v="78"/>
    <s v="PERTAMA : _x000a_ Pasal 5 ayat (1) huruf b UU No.31/1999 jo UU No.20/2001 jo Pasal 55 ayat (1) ke-1 KUHP Jo Pasal 64 ayat (1) KUHP. _x000a_   _x000a_ ATAU _x000a_ KEDUA: _x000a_ Pasal 13 UU No.31/1999 jo UU No.20/2001 jo Pasal 55 ayat (1) ke-1 KUHP Jo Pasal 64 ayat (1) KUHP."/>
    <n v="1"/>
    <s v="M E N G A D I L I : _x000a_ 1      Menyatakan Terdakwa  Adiputra Kurniawan  telah terbukti secara sah dan meyakinkan bersalah melakukan tindak pidana “ Korupsi terus menerus sebagai perbuatan yang dilanjutkan”; _x000a_ 2      Menjatuhkan pidana kepada Terdakwa oleh karena itu dengan pidana penjara selama  4 (empat  ) tahun dan denda sebesar Rp   00.000.000,- (dua ratus juta rupiah ) dengan ketentuan apabila denda tersebut tidak dibayar harus diganti dengan pidana kurungan selama  5 (lima) bulan ; _x000a_ 3      Menetapkan masa penangkapan dan penahanan yang telah dijalani Terdakwa dikurangkan seluruhnya dari pidana yang  dijatuhkan; _x000a_ 4      Menetapkan  agar  Terdakwa  tetap  berada  dalam  tahanan;                                         _x000a_ 5      Memerintahkan  surat-surat dan  barang-barang bukti  berupa : _x000a_ _x000a_ _x000a_ _x000a_ _x000a_ 1 . _x000a_ _x000a_ _x000a_ 1 (satu) lembar asli Surat Petikan Keputusan Presiden Republik Indonesia Nomor 53/TPA Tahun 2016 tentang pemberhentian dan pengangkatan dari dan dalam jabatan pimpinan tinggi madya di lingkungan Kementerian Perhubungan tanggal 13 Mei 2016 ; _x000a_ _x000a_ _x000a_ _x000a_ _x000a_ &lt;!--[if gte mso 9]&gt;&lt;xml&gt;_x000a_  _x000a_ _x000a_ _x000a_&lt;/xml&gt;&lt;![endif]--&gt;&lt;!--[if gte mso 9]&gt;&lt;xml&gt;_x000a_  _x000a_ Normal _x000a_ 0 _x000a_ _x000a_ _x000a_ _x000a_ _x000a_ false _x000a_ false _x000a_ false _x000a_ _x000a_ EN-US _x000a_ X-NONE _x000a_ X-NONE _x000a_ _x000a_ _x000a_ _x000a_ _x000a_ _x000a_ _x000a_ _x000a_ _x000a_ _x000a_ _x000a_ _x000a_ _x000a_ _x000a_ _x000a_ _x000a_ _x000a_ _x000a_ _x000a_ _x000a_ _x000a_ _x000a_ _x000a_ _x000a_ _x000a_&lt;/xml&gt;&lt;![endif]--&gt;&lt;!--[if gte mso 9]&gt;&lt;xml&gt;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lt;/xml&gt;&lt;![endif]--&gt;&lt;!--[if gte mso 10]&gt;_x000a_&lt;style&gt;_x000a_ /* Style Definitions */_x000a_ table.MsoNormalTable_x000a_ {mso-style-name:&quot;Table Normal&quot;;_x000a_ mso-tstyle-rowband-size:0;_x000a_ mso-tstyle-colband-size:0;_x000a_ mso-style-noshow:yes;_x000a_ mso-style-priority:99;_x000a_ mso-style-parent:&quot;&quot;;_x000a_ mso-padding-alt:0cm 5.4pt 0cm 5.4pt;_x000a_ mso-para-margin:0cm;_x000a_ mso-para-margin-bottom:.0001pt;_x000a_ mso-pagination:widow-orphan;_x000a_ font-size:10.0pt;_x000a_ font-family:&quot;Calibri&quot;,sans-serif;_x000a_ mso-bidi-font-family:&quot;Times New Roman&quot;;}_x000a_&lt;/style&gt;_x000a_ _x000a_ Seluruh surat-surat dan barang-barang bukti tersebut - dikembalikan kepada Penuntut Umum Komisi Pemberantasan Korupsi - untuk dipergunakan dalam perkara lain atas nama Antonius Tonny Budiono; _x000a_   _x000a_ _x000a_ Membebankan kepada Terdakwa untuk membayar biaya perkara sebesar Rp.10.000,00 (sepuluh ribu rupiah); _x000a_"/>
    <s v="Kamis, 07 Jun. 2018"/>
    <s v="Kamis, 18 Jan. 2018"/>
    <s v="SAIFUDIN ZUHRI"/>
    <s v="SUNARSO"/>
    <s v="MAHFUDIN"/>
    <s v="Ugo,SH."/>
    <s v="TITI SANSIWI"/>
    <s v="KARIR"/>
    <s v="KARIR"/>
    <s v="KARIR"/>
    <s v="ADHOC"/>
    <s v="ADHOC"/>
    <x v="1"/>
    <n v="3"/>
    <x v="0"/>
    <n v="0.4"/>
    <n v="0"/>
    <s v="DIAN HAMISENA"/>
    <m/>
    <m/>
    <m/>
    <m/>
    <m/>
    <m/>
    <m/>
    <m/>
    <m/>
    <m/>
    <m/>
    <n v="1"/>
    <s v="AGUSTIATI JAMILAH, SH."/>
    <m/>
    <m/>
    <n v="1"/>
    <x v="0"/>
  </r>
  <r>
    <s v="118/PID.SUS/TPK/2014/PN JKT.PST"/>
    <m/>
    <m/>
    <m/>
    <m/>
    <m/>
    <s v="ARIF JAFAR"/>
    <d v="2014-12-11T00:00:00"/>
    <x v="4"/>
    <s v="Pemberitahuan Putusan Banding"/>
    <n v="125"/>
    <s v="PERTAMA _x000a_ PRIMAIR : _x000a_ Pasal 2 ayat (1) jo Pasal 18 ayat (1) UU RI NO.31/1999 jo UU RI NO.20/2001 jo UU RI NO.31/1999 jo Pasal 55 ayat (1) ke 1 KUH Pidana. _x000a_ SUBSIDIAIR : _x000a_ Pasal 3 jo Pasal 18 ayat (1) UU RI NO.31/1999 jo UU RI NO.20/2001 jo UU RI NO.31/1999 jo Pasal 55 ayat (1) ke 1 KUH Pidana. _x000a_ ATAU KEDUA : _x000a_ Pasal 5 ayat (1) huruf a jo Pasal 18 ayat (1) UU RI NO.31/1999 jo UU RI NO.20/2001 jo UU RI NO.31/1999 jo Pasal 55 ayat (1) ke 1 KUH Pidana."/>
    <n v="1"/>
    <s v="MENGADILI :"/>
    <s v="Selasa, 09 Jun. 2015"/>
    <s v="Rabu, 15 Apr. 2015"/>
    <s v="ANNAS MUSTAQIM, SH. MHum."/>
    <s v="SUPRIYONO, SH. MH."/>
    <s v="Slamet Subagyo,SH."/>
    <m/>
    <m/>
    <s v="KARIR"/>
    <s v="KARIR"/>
    <s v="ADHOC"/>
    <s v=""/>
    <s v=""/>
    <x v="0"/>
    <n v="2"/>
    <x v="1"/>
    <n v="0.33333333333333331"/>
    <n v="0"/>
    <s v="HERLAN J BUTAR BUTAR"/>
    <m/>
    <m/>
    <m/>
    <m/>
    <m/>
    <m/>
    <m/>
    <m/>
    <m/>
    <m/>
    <m/>
    <n v="1"/>
    <s v="WIDI ASTUTI, SH"/>
    <s v="WIJI ASTUTI"/>
    <m/>
    <n v="2"/>
    <x v="1"/>
  </r>
  <r>
    <s v="118/PID.SUS/TPK/2015/PN JKT.PST"/>
    <m/>
    <m/>
    <m/>
    <m/>
    <m/>
    <s v="SUDJADI"/>
    <d v="2015-09-29T00:00:00"/>
    <x v="5"/>
    <s v="Putusan"/>
    <n v="1314"/>
    <s v="KESATU _x000a_ PRIMAIR : _x000a_ Pasal 2 ayat (1) jo Pasal 18 UU No.31/1999 jo UU No.20/2001. _x000a_ SUBSIDAIR : _x000a_ Pasal 3 jo Pasal 18 UU No.31/1999 jo UU No.20/2001. _x000a_   _x000a_ ATAU _x000a_ KEDUA : _x000a_ Pasal 5 jo Pasal 18 UU No.31/1999 jo UU No.20/2001."/>
    <n v="1"/>
    <s v="MENGADILI"/>
    <s v="Rabu, 30 Des. 2015"/>
    <s v="Kamis, 17 Des. 2015"/>
    <s v="SURADI"/>
    <s v="SUGIYANTO"/>
    <s v="JOKO SUBAGYO"/>
    <m/>
    <m/>
    <s v="KARIR"/>
    <s v="KARIR"/>
    <s v="ADHOC"/>
    <s v=""/>
    <s v=""/>
    <x v="0"/>
    <n v="2"/>
    <x v="1"/>
    <n v="0.33333333333333331"/>
    <n v="0"/>
    <s v="Irwan Setiawan"/>
    <m/>
    <m/>
    <m/>
    <m/>
    <m/>
    <m/>
    <m/>
    <m/>
    <m/>
    <m/>
    <m/>
    <n v="1"/>
    <s v="AGUS WIDODO"/>
    <s v="TATI DORESLY SIMAMORA, SH"/>
    <m/>
    <n v="2"/>
    <x v="1"/>
  </r>
  <r>
    <s v="118/Pid.Sus-TPK/2016/PN Pn.Jkt.Pst"/>
    <n v="1.6666666666666701"/>
    <n v="50000000"/>
    <n v="8.3333333333333301E-2"/>
    <n v="4448533003"/>
    <n v="0.66666666666666696"/>
    <s v="Endang bin Atmadja"/>
    <d v="2016-11-15T00:00:00"/>
    <x v="6"/>
    <s v="Pengiriman Berkas PK"/>
    <n v="141"/>
    <s v="PRIMAIR : _x000a_ Pasal 2 ayat (1) jo Pasal 18 UU No.31/1999 jo UU No.20/2001 jo Pasal 55 ayat (1) ke-1 KUHP. _x000a_   _x000a_ SUBSIDAIR : _x000a_ Pasal 3 jo Pasal 18 UU No.31/1999 jo UU No.20/2001 jo Pasal 55 ayat (1) ke-1 KUHP."/>
    <n v="1"/>
    <s v="M E N G A D I L I: _x000a_ _x000a_ Menyatakan  Terdakwa ENDANG bin ATMADJA    tidak  terbukti secara sah dan meyakinkan bersalah melakukan tindak pidana “ KORUPSI“  sebagaimana dalam dakwaan Primair Penuntut  Umum;-------------------------------------------------------------- _x000a_ Membebaskan Terdakwa oleh karena itu dari dakwaan Primair tersebut.-------------- _x000a_ Menyatakan  Terdakwa ENDANG bin ATMADJA    telah  terbukti secara sah dan meyakinkan bersalah melakukan tindak pidana “ KORUPSI“  sebagaimana dalam dakwaan Subsidair Penuntut  Umum _x000a_ Menjatuhkan pidana kepada Terdakwa dengan pidana penjara selama 1(satu) tahun 8(delapan) bulan dan denda sebesar Rp.50.000.000.-(lima puluh juta rupiah) dengan ketentuan apabila denda tersebut tidak dibayar akan diganti dengan pidana kurungan selama 1(satu)  bulan  ; -------------------------------------------- _x000a_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_x000a_ Menetapkan masa  penahanan dan penangkapan Terdakwa dikurangkan seluruhnya dari pidana yang dijatuhkan ; ------------------------------------------------------- _x000a_ Menetapkan Terdakwa tetap berada dalam tahanan ; -------------------------------------- _x000a_ Menetapkan barang bukti berupa : _x000a_ _x000a_ a). Laporan realisasi Distribusi Raskin Kotamadya Jakarta Barat Tahun 2013 (feb-Des) jumlah 11 (sebelas) buku;--------------------------------------------------------------- _x000a_ b). Laporan posisi persediaan Fisik Bulanan Tahun 2013 (Jn-Des) Jumlah 1 (satu) bundel;----------------------------------------------------------------------------------------------- _x000a_ c). Dokumen Party GBB V Tahun 2013 (Jan-Des) jumlah 10 (sepuluh) bundel;------ _x000a_ d).Buku Pengeluaran Gedung GBB V tahun 2013 (Jan-Des) jumlah 2 (dua) buku;-- _x000a_ e). D,O GBB V Tahun 2013 (Jan-Des) 1 (satu) bundel;------------------------------------- _x000a_ f). Rekap menyerahan barang (GD1K) No.00067/07/13/052/01/R13, tanggal 29 Juli Jumlah 1 (satu) bundel;-------------------------------------------------------------------- _x000a_ g). Rekap menyerahan barang (GD1K) No. 00015/08/13/052/01/R14 tanggal 26 Agustus 2013 jumlah 1 (satu) bundel;------------------------------------------------------- _x000a_ h). Surat Perintah Perum BULUG Kepala Devisi Regional DKI No. SP-40/09030/ 04/2013 tanggal 15 April 2013 jumlah 1 (satu) rangkap foto kopi;------------------- _x000a_                Dikembalikan kepada Jaksa Penuntut Umum untuk dipergunakan dalam perkara lain. --------------------------------------------------------------------------------------- _x000a_ Membebani  Terdakwa untuk membayar biaya perkara sebesar Rp. 5.000.- (Lima Ribu Rupiah)"/>
    <s v="Kamis, 27 Apr. 2017"/>
    <s v="Rabu, 05 Apr. 2017"/>
    <s v="FAHZAL HENDRI"/>
    <s v="dahlan"/>
    <s v="SUKARTONO."/>
    <m/>
    <m/>
    <s v="KARIR"/>
    <s v="KARIR"/>
    <s v="ADHOC"/>
    <s v=""/>
    <s v=""/>
    <x v="0"/>
    <n v="2"/>
    <x v="1"/>
    <n v="0.33333333333333331"/>
    <n v="0"/>
    <s v="MILIA KURNIAWAN"/>
    <m/>
    <m/>
    <m/>
    <m/>
    <m/>
    <m/>
    <m/>
    <m/>
    <m/>
    <m/>
    <m/>
    <n v="1"/>
    <s v="RUSTIANI, SH"/>
    <s v="TEUKU UMAR, SH. MH."/>
    <m/>
    <n v="2"/>
    <x v="0"/>
  </r>
  <r>
    <s v="118/Pid.Sus-TPK/2017/PN Jkt.Pst"/>
    <n v="2.3333333333333299"/>
    <n v="50000000"/>
    <n v="0.16666666666666699"/>
    <n v="0"/>
    <n v="0"/>
    <s v="YUNUS NAFIK"/>
    <d v="2017-11-03T00:00:00"/>
    <x v="7"/>
    <s v="Permohonan PK"/>
    <n v="80"/>
    <s v="PRIMAIR : _x000a_ Pasal 5 ayat (1) huruf a UU No.31/1999 Jo UU No.20/2001 Jo Pasal 55 ayat (1) ke-1 KUHP Jo Pasal 64 ayat (1) KUHP. _x000a_   _x000a_ SUBSIDAIR : _x000a_ Pasal 13 UU No.31/1999 Jo UU No.20/2001 Jo Pasal 55 ayat (1) ke-1 KUHP Jo Pasal 64 ayat (1) KUHP."/>
    <n v="1"/>
    <s v="MENGADIL I : _x000a_   _x000a_ _x000a_ Menyatakan Terdakwa Yunus Nafik tersebut diatas, terbukti secara sah dan meyakinkan bersalah melakukan tindak pidana: Korupsi secara bersama-sama dan berlanjut, sebagaimana dalam dakwaan Primair; _x000a_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_x000a_ Menetapkan penahanan yang telah dijalani Terdakwa  dikurangkan seluruhnya dari pidana yang dijatuhkan; _x000a_ Memerintahkan agar Terdakwa tetap dalam tahanan; _x000a_ Menetapkan barang bukti : TERLAMPUR DALAM BERKAS _x000a_ _x000a_ Dikembalikan kepada Penyidik KPK untuk dipergunakan dalam perkara lain; _x000a_   _x000a_ 6. Membebankan kepada Terdakwa untuk membayar biayaPerkara sejumlah Rp.10.000.000 (Sepuluh ribu rupiah); _x000a_  "/>
    <s v="Senin, 05 Mar. 2018"/>
    <s v="Senin, 22 Jan. 2018"/>
    <s v="RUSTIYONO"/>
    <s v="NI MADE SUDANI"/>
    <s v="MOCHAMAD ARIFIN"/>
    <s v="SIGIT HERMAN BINAJI"/>
    <s v="MOCH. AGUS SALIM"/>
    <s v="KARIR"/>
    <s v="KARIR"/>
    <s v="KARIR"/>
    <s v="ADHOC"/>
    <s v="ADHOC"/>
    <x v="1"/>
    <n v="3"/>
    <x v="0"/>
    <n v="0.4"/>
    <n v="0"/>
    <s v="KRESNO ANTO WIBOWO, SH.,MH."/>
    <m/>
    <m/>
    <m/>
    <m/>
    <m/>
    <m/>
    <m/>
    <m/>
    <m/>
    <m/>
    <m/>
    <n v="1"/>
    <s v="ENDANG_PURWANINGSIH, SH."/>
    <m/>
    <m/>
    <n v="1"/>
    <x v="0"/>
  </r>
  <r>
    <s v="119/PID.SUS/TPK/2014/PN JKT.PST"/>
    <m/>
    <m/>
    <m/>
    <m/>
    <m/>
    <s v="HISAR M PASARIBU, SP."/>
    <d v="2014-12-11T00:00:00"/>
    <x v="4"/>
    <s v="Putusan PK"/>
    <n v="126"/>
    <s v="PERTAMA : _x000a_ PRIMAIR : _x000a_ Pasal 2 ayat (1) jo Pasal 18 ayat (1) UU RI No.31/1999 jo UU No.20/2001 jo UU No.31/1999 jo Pasal 55 ayat (1) ke - 1 KUH Pidana ; _x000a_ SUBSIDIAIR : _x000a_ Pasal 3  jo Pasal 18 ayat (1) UU RI No.31/1999 jo UU No.20/2001 jo UU No.31/1999 jo Pasal 55 ayat (1) ke - 1 KUH Pidana ; _x000a_ ATAU KEDUA : _x000a_ Pasal 5 ayat 1 jo Pasal 18 ayat (1) UU RI No.31/1999 jo UU No.20/2001 jo UU No.31/1999 jo Pasal 55 ayat (1) ke - 1 KUH Pidana ;"/>
    <n v="1"/>
    <m/>
    <s v="Rabu, 31 Des. 2014"/>
    <s v="Kamis, 16 Apr. 2015"/>
    <s v="SUPRIYONO, SH. MH."/>
    <s v="ANNAS MUSTAQIM, SH. MHum."/>
    <s v="Slamet Subagyo,SH."/>
    <m/>
    <m/>
    <s v="KARIR"/>
    <s v="KARIR"/>
    <s v="ADHOC"/>
    <s v=""/>
    <s v=""/>
    <x v="0"/>
    <n v="2"/>
    <x v="1"/>
    <n v="0.33333333333333331"/>
    <n v="0"/>
    <s v="HERLAN J BUTAR BUTAR"/>
    <m/>
    <m/>
    <m/>
    <m/>
    <m/>
    <m/>
    <m/>
    <m/>
    <m/>
    <m/>
    <m/>
    <n v="1"/>
    <s v="IDRIS_AWALUDDIN, SH."/>
    <s v="RUSTIANI, SH"/>
    <m/>
    <n v="2"/>
    <x v="1"/>
  </r>
  <r>
    <s v="119/PID.SUS/TPK/2015/PN JKT.PST"/>
    <n v="2.5"/>
    <n v="50000000"/>
    <n v="0.16666666666666699"/>
    <n v="1200400000"/>
    <n v="1"/>
    <s v="IRAWAN"/>
    <d v="2015-09-30T00:00:00"/>
    <x v="5"/>
    <s v="Minutasi"/>
    <n v="140"/>
    <s v="PERTAMA : _x000a_ Pasal 2 ayat (1) jo Pasal 18 UU No.31/1999 jo UU No.20/2001 jo Pasal 55 ayat (1) ke-1 KUHP. _x000a_   _x000a_ ATAU _x000a_ KEDUA : _x000a_ Pasal 3 jo Pasal 18 UU No.31/1999 jo UU No.20/2001 jo Pasal 55 ayat (1) ke-1 KUHP."/>
    <n v="1"/>
    <s v="M E N G A D I L I _x000a_ _x000a_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_x000a_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_x000a_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_x000a_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_x000a_ Menetapkan masa penahanan yang telah dijalani terdakwa terdakwa dikurangkan seluruhnya dari pidana yang dijatuhkan. _x000a_ Menetapkan Terdakwa –Terdakwa tetap berada dalam  tahanan. _x000a_ Menyatakan barang bukti  :  Terlampir _x000a_ Menetapkan agar masing-masing Terdakwa membayar biaya perkara sebesar Rp.10.000,- (sepuluh ribu rupiah) _x000a_"/>
    <s v="Kamis, 11 Agu. 2016"/>
    <s v="Rabu, 17 Feb. 2016"/>
    <s v="ASWIJON"/>
    <s v="SUTIO JUMAGI AKHIRNO"/>
    <s v="ANNAS MUSTAQIM, SH. MHum."/>
    <s v="Ugo,SH."/>
    <s v="Anwar,SH."/>
    <s v="KARIR"/>
    <s v="KARIR"/>
    <s v="KARIR"/>
    <s v="ADHOC"/>
    <s v="ADHOC"/>
    <x v="1"/>
    <n v="3"/>
    <x v="0"/>
    <n v="0.4"/>
    <n v="0"/>
    <s v="KRESNO ANTO WIBOWO, SH.,MH."/>
    <m/>
    <m/>
    <m/>
    <m/>
    <m/>
    <m/>
    <m/>
    <m/>
    <m/>
    <m/>
    <m/>
    <n v="1"/>
    <s v="RUSTIANI, SH"/>
    <s v="TEUKU UMAR, SH. MH."/>
    <m/>
    <n v="2"/>
    <x v="0"/>
  </r>
  <r>
    <s v="119/PID.SUS/TPK/2015/PN JKT.PST"/>
    <n v="2.5"/>
    <n v="50000000"/>
    <n v="0.16666666666666699"/>
    <n v="350000000"/>
    <n v="0.5"/>
    <s v="SUGIARTO, S.SiT"/>
    <d v="2015-09-30T00:00:00"/>
    <x v="5"/>
    <s v="Minutasi"/>
    <n v="140"/>
    <s v="PERTAMA : _x000a_ Pasal 2 ayat (1) jo Pasal 18 UU No.31/1999 jo UU No.20/2001 jo Pasal 55 ayat (1) ke-1 KUHP. _x000a_   _x000a_ ATAU _x000a_ KEDUA : _x000a_ Pasal 3 jo Pasal 18 UU No.31/1999 jo UU No.20/2001 jo Pasal 55 ayat (1) ke-1 KUHP."/>
    <n v="1"/>
    <s v="M E N G A D I L I _x000a_ _x000a_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_x000a_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_x000a_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_x000a_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_x000a_ Menetapkan masa penahanan yang telah dijalani terdakwa terdakwa dikurangkan seluruhnya dari pidana yang dijatuhkan. _x000a_ Menetapkan Terdakwa –Terdakwa tetap berada dalam  tahanan. _x000a_ Menyatakan barang bukti  :  Terlampir _x000a_ Menetapkan agar masing-masing Terdakwa membayar biaya perkara sebesar Rp.10.000,- (sepuluh ribu rupiah) _x000a_"/>
    <s v="Kamis, 11 Agu. 2016"/>
    <s v="Rabu, 17 Feb. 2016"/>
    <s v="ASWIJON"/>
    <s v="SUTIO JUMAGI AKHIRNO"/>
    <s v="ANNAS MUSTAQIM, SH. MHum."/>
    <s v="Ugo,SH."/>
    <s v="Anwar,SH."/>
    <s v="KARIR"/>
    <s v="KARIR"/>
    <s v="KARIR"/>
    <s v="ADHOC"/>
    <s v="ADHOC"/>
    <x v="1"/>
    <n v="3"/>
    <x v="0"/>
    <n v="0.4"/>
    <n v="0"/>
    <s v="KRESNO ANTO WIBOWO, SH.,MH."/>
    <m/>
    <m/>
    <m/>
    <m/>
    <m/>
    <m/>
    <m/>
    <m/>
    <m/>
    <m/>
    <m/>
    <n v="1"/>
    <s v="RUSTIANI, SH"/>
    <s v="TEUKU UMAR, SH. MH."/>
    <m/>
    <n v="2"/>
    <x v="0"/>
  </r>
  <r>
    <s v="119/Pid.Sus-TPK/2016/PN Pn.Jkt.Pst"/>
    <n v="1.5"/>
    <n v="50000000"/>
    <n v="0.25"/>
    <n v="0"/>
    <n v="0"/>
    <s v="Budhi Karya Irwanto"/>
    <d v="2016-11-15T00:00:00"/>
    <x v="6"/>
    <s v="Minutasi"/>
    <n v="269"/>
    <s v="PRIMAIR : _x000a_ Pasal 2 ayat (1) jo Pasal 18 UU No.31/1999 jo UU No.20/2001 jo Pasal 55 ayat (1) ke-1 KUHP jo Pasal 65 ayat (1) KUHP. _x000a_   _x000a_ SUBSIDAIR : _x000a_ Pasal 3 jo Pasal 18 UU No.31/1999 jo UU No.20/2001 jo Pasal 55 ayat (1) ke-1 KUHP jo Pasal 65 ayat (1) KUHP."/>
    <n v="1"/>
    <s v="M E N G A D I L I _x000a_ _x000a_ Menyatakan  Terdakwa BUDHI KARYA IRWANTO tidak terbukti secara sah dan meyakinkan bersalah melakukan tindak pidana pidana “ KORUPSISECARA BERSAMA-SAMA“ sebagaimana dalam dakwaan Primair Penuntut Umum ; _x000a_ Membebaskan Terdakwa oleh karena itu dari dakwaan Primair  tersebut. _x000a_ Menyatakan  Terdakwa BUDHI KARYA IRWANTO  telah terbukti secara sah dan meyakinkan bersalah melakukan tindak pidana pidana  “ KORUPSI SECARA BERSAMA-SAMA“ sebagaimana dalam dakwaan Subsidair Penuntut Umum ; _x000a_ Menjatuhkan pidana kepada Terdakwa dengan pidana penjara selama   1 (satu)  tahun  dan 6 (enam) bulan  dan denda sebesar Rp. 50.000.000,- (lima puluh juta rupiah) dengan ketentuan apabila denda tersebut tidak dibayar akan diganti dengan pidana kurungan selama   3 (tiga)  bulan  ;   _x000a_ Menetapkan masa  penahanan dan penangkapan  Terdakwa dikurangkan seluruhnya dari pidana yang dijatuhkan ;   _x000a_ Menetapkan Terdakwa tetap berada dalam tahanan ; _x000a_ Menetapkan barang bukti berupa :_x000a_  _x000a_ Disita dari  BUDHI KARYA IRWANTO ( PNS Pada Dinas Kebersihan Provinsi DKI Jakarta/PPK) _x000a_ _x000a_ _x000a_ _x000a_ _x000a_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_x000a_ 1 (satu) eksemplar Rincian Perubahan Anggaran Satuan Kerja Perangkat Daerah (SKPD) Dinas Kebersihan Provinsi DKI Jakarta Tahun Anggaran 2013 (Asli); _x000a_ 1 (satu) bundel Surat Perjanjian/Kontrak, Pengadaan dan Pemasangan Perangkap Sampah di Sungai/Kali Pada Sistim Kali Cideng Jakarta Barat dan Angke Grogol Jakarta Barat-Jakarta Utara, Nomor : 12308/007.8, tanggal 29 November 2013, Tahun Anggaran 2013 (foto copy); _x000a_ 1 (satu) bundel Surat Perjanjian/Kontrak, Pengadaan dan Pemasangan Perangkap Sampah di Sungai/Kali Pada Sistim Kali Cengkareng Drain Jakarta Barat, Nomor : 12145/007.8, tanggal 27 November 2013, Tahun Anggaran 2013 (foto copy); _x000a_ 1 (satu) bundel Surat Perjanjian/Kontrak, Pengadaan dan Pemasangan Perangkap Sampah di Sungai/Kali Pada Sistim Kali Kamal, Angke, Sekretaris, Sodetan Kali Sekretaris, Grogol dan Pesanggrahan Jakarta Barat, tanggal 27 November 2013, Tahun Anggaran 2013 (foto copy); _x000a_ 1 (satu) bundel Surat Perjanjian/Kontrak, Pengadaan dan Pemasangan Perangkap Sampah di Sungai/Kali Pada Sistim Kali Mookervart Jakarta Barat, Nomor : 12143/077.8, tanggal 27 November 2013, Tahun Anggaran 2013 (foto copy); _x000a_ Riwayat HPS Pengadaan dan Pemasangan Perangkap sampah di Sungai/Kali pada Sistim Kali Cengkareng Drain Jakarta Barat, tanggal 04 Oktober 2013 di tanda tangani oleh Kepala Unit Pengelola Kebersihan Pesisir dan Pantai, selaku Pejabat Pembuat Komitmen, H. Budhi Karya Irwanto, SE.,ME (asli); _x000a_ Riwayat HPS Pengadaan dan Pemasangan Perangkap Sampah di Sungai/Kali pada Sistim Kali Mookervart Jakarta Barat, tanggal  04 Oktober 2013 di tanda tangani oleh Kepala Unit Pengelola Kebersihan Pesisir dan Pantai, selaku Pejabat Pembuat Komitmen, H. Budhi Karya Irwanto, SE.,ME (asli); _x000a_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_x000a_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_x000a_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_x000a_ _x000a_   _x000a_ _x000a_ Disita dari  HESTI LESTARI ( PNS pada Sudin Kebersihan Kota Administrasi Jakarta Timur /Ketua PPHP) _x000a_ _x000a_ _x000a_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_x000a_ 1 (satu) lembar Surat dari PPK atas nama H. Budhi Karya Irwanto, SE.,ME kepada Panitia Penerima Hasil Pekerjaan Barang/Jasa Lainnya dan  Pengadaan Pekerjaan (PPHP) perihal Permohonan Pemeriksaan Barang dengan Nomor Surat : 368/0778 tanggal 16 Desember 2013 (Asli) beserta lampiran berupa: _x000a_ _x000a_ _x000a_ 1 (satu) lembar Surat Permohonan Pemeriksaan Barang/Pekerjaan dari PT. Lamona Nomor: 066/LG/SPPB/XII/2013 tanggal 16 Desember 2013 (Asli); _x000a_ 1 (satu) lembar Surat Garansi dari CV. Jasa Metal Nomor: 0140/JM/Srt-GARANASI/XII/2013 tanggal 12 Nopember 2013 (Asli); _x000a_ 1 (satu) lembar Surat Jalan dari PT. Lamona Nomor: 066/LG/XII/2013 bulan Desember 2013 (Asli); _x000a_ 1 (satu) lembar Faktu Barang dari PT. Lamona Nomor: 065/LG/FB/XII/2013 bulan Desember 2013 (Asli). _x000a_ _x000a_ _x000a_ 1 (satu) lembar Surat dari PPK atas nama H. Budhi Karya Irwanto, SE.,ME kepada Panitia Penerima Hasil Pekerjaan Barang/Jasa Lainnya dan  Pengadaan Pekerjaan (PPHP) perihal Permohonan Pemeriksaan Barang dengan Nomor Surat : 358/077.4 tanggal 16 Desember 2013 (Asli) beserta lampiran berupa: _x000a_ _x000a_ _x000a_ 1 (satu) lembar Surat Permohonan Pemeriksaan Pekerjaan dari PT. Cisamba Panjaya Nomor: 26/Spem-CP/XII/2013 tanggal bulan Desember 2013 (Asli); _x000a_ 1 (satu) lembar Surat Jalan dari PT. Cisamba Panjaya Nomor: 020/SJ/PT-CPXII/2013 bulan Desember 2013 (Asli); _x000a_ 1 (satu) lembar Faktu Barang dari PT. Cisamba Panjaya Nomor: 019/FB/PT-CP/ XII/2013 bulan Desember 2013 (Asli). _x000a_ _x000a_ _x000a_ 1 (satu) lembar Surat dari PPK atas nama H. Budhi Karya Irwanto, SE.,ME kepada Panitia Penerima Hasil Pekerjaan Barang/Jasa Lainnya dan Pengadaan Pekerjaan (PPHP) perihal Permohonan Pemeriksaan Barang dengan Nomor Surat : 416/077.8 tanggal 18 Desember 2013 (Asli) beserta lampiran berupa: _x000a_ _x000a_ _x000a_ 1 (satu) lembar Surat Permohonan Pemeriksaan Pekerjaan dari CV. Sarwo Bathi Permana Nomor: 043/SPSK/CV.SBP/XII/2013 tanggal 18 Desember 2013 (Asli); _x000a_ 1 (satu) lembar Surat Jalan dari CV. Sarwo Bathi Permana Nomor: 032/SJ/SBP/XII/2013 tanggal 18 Desember 2013 (Asli); _x000a_ 1 (satu) lembar Faktu Barang dari CV. Sarwo Bathi Permana Nomor: 033/FB/SBP/XII/2013 bulan Desember 2013 (Asli). _x000a_ _x000a_ _x000a_ 1 (satu) lembar Surat dari PPK atas nama H. Budhi Karya Irwanto, SE.,ME kepada Panitia Penerima Hasil Pekerjaan Barang/Jasa Lainnya dan Pengadaan Pekerjaan (PPHP) perihal Permohonan Pemeriksaan Barang dengan Nomor Surat : 360/077.8 tanggal 16 Desember 2013 (Asli) beserta lampiran berupa: _x000a_ _x000a_ _x000a_ 1 (satu) lembar Surat Permohonan Pemeriksaan Pekerjaan dari PT. Sanyuen Jaya Nomor: 20/SP-SJ/XII/2013 tanggal 16 Desember 2013 (Asli); _x000a_ 1 (satu) lembar Surat Jalan dari PT. Sanyuen Jaya Nomor: 45/SJ-SJ/XII/2013 tanggal 16 Desember 2013 (Asli); _x000a_ 1 (satu) lembar Faktu Barang dari PT. Sanyuen Jaya Nomor: 50/FB-SJ/XII/2013 bulan Desember 2013 (Asli). _x000a_ _x000a_ _x000a_ 1 (satu) lembar Rincian Anggaran Honorarium PPHP, 1 (satu) lembar Biaya Honorarium PPHP dan 1 (satu) lembar kwitansi pembayaran Honorarium PPHP dalam pengadaan dan Pemasangan Perangkap Sampah di Sungai/Kali pada Sistim Kali Cengkareng Drain Jakarta Barat (Asli); _x000a_ 1 (satu) lembar Rincian Anggaran Honorarium PPHP, 1 (satu) lembar Biaya Honorarium PPHP dan 1 (satu) lembar kwitansi pembayaran Honorarium PPHP dalam pengadaan dan Pemasangan Perangkap Sampah di Sungai/Kali pada Sistim Kali Mookervart Jakarta Barat (Asli); _x000a_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_x000a_ 1 (satu) lembar Rincian Anggaran Honorarium PPHP, 1 (satu) lembar Biaya Honorarium PPHP dan 1 (satu) lembar kwitansi pembayaran Honorarium PPHP dalam pengadaan dan Pemasangan Perangkap Sampah di Sungai/Kali pada Sistim Kali Cideng dan Kali Angke Grogol Jakarta Barat (Asli); _x000a_ 1 (satu) lembar Berita Acara Pemeriksaan Barang Nomor: 244/PPHPPBPKJL/DK/-077.8/XII/2013 tanggal 16 Desember 2013 beserta lampiran dalam kegiatan Pengadaan dan Pemasangan Perangkap Sampah di Sungai/Kali pada Sistim Kali Mookervart Jakarta Barat (Asli); _x000a_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_x000a_ 1 (satu) lembar Berita Acara Pemeriksaan Barang Nomor: 247/PPHPPBPKJL/DK/-077.8/XII/2013 tanggal 16 Desember 2013 beserta lampiran dalam kegiatan Pengadaan dan Pemasangan Perangkap Sampah di Sungai/Kali pada Sistim Cengkareng Drain Jakarta Barat (Asli); _x000a_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_x000a_ _x000a_   _x000a_ _x000a_ Disita dari  JUNJUNGAN SIHOMBING  ( Kepala UPK Badan Air Dinas Kebersihan Prov. DKI Jakarta ) _x000a_ _x000a_ _x000a_ 1 (satu) bundel Surat Perjanjian/Kontrak Nomor: 12130/077.4, Pengadaan dan Pemasangan Perangkap Sampah di Sungai/Kali Pada Sistim Kali Kamal, Angke, Sekretaris, Sodetan Kali Sekretaris, Grogol dan Pesanggrahan Jakarta Barat, tanggal 27 November 2013, Tahun Anggaran 2013 (foto copy legalisir); _x000a_ 1 (satu) bundel Surat Perjanjian/Kontrak, Pengadaan dan Pemasangan Perangkap Sampah di Sungai/Kali Pada Sistim Kali Cideng Jakarta Barat dan Angke Grogol Jakarta Barat-Jakarta Utara, Nomor : 12308/007.8, tanggal 29 November 2013, Tahun Anggaran 2013 (foto copy legalisir); _x000a_ 1 (satu) bundel Surat Perjanjian/Kontrak, Pengadaan dan Pemasangan Perangkap Sampah di Sungai/Kali Pada Sistim Kali Cengkareng Drain Jakarta Barat, Nomor : 12145/007.8, tanggal 27 November 2013, Tahun Anggaran 2013 (foto copy legalisir); _x000a_ 1 (satu) bundel Surat Perjanjian/Kontrak, Pengadaan dan Pemasangan Perangkap Sampah di Sungai/Kali Pada Sistim Kali Mookervart Jakarta Barat, Nomor : 12143/077.8, tanggal 27 November 2013, Tahun Anggaran 2013 (foto copy legalisir); _x000a_ Berita Acara Penerimaan  Barang Nomor: 281/PPHPPBPKJL/DK/077.8/XII/2013 dan Nomor: 242/PPHPPBPKJL/DK/077.4/XII/2013 (Foto copy legalisir); _x000a_ Berita Acara Keterlambatan Penyelesaian Pekerjaan Nomor: 439/077.4, Nomor: 441/077.8, Nomor: 437/077.8 dan Nomor: 445/077.8 (foto copy legalisir); _x000a_ Berita Acara Serah Terima Barang/Materiil Nomor: 29/PB/XII/2013 dan Nomor: 30/PB/XII/2013 (foto copy legalisir); _x000a_ Berita Acara Serah Terima Pekerjaan Nomor: 1358/077.8, Nomor: 13581/077.8 dan Nomor: 13400/077.4 (foto copy legalisir); _x000a_ Penggunaan/Pencairan SI (Standing Instruction) Nomor: 1646/077.4 dan Nomor: 1644/077.8 (foto copy legalisir); _x000a_ 1 (satu) lembar tabel Trap sampai sungai dan Line Trap PT. Hassia Livina (foto copy legalisir); _x000a_ Permohonan Pemblokiran Saldo Rekening Nomor: 022/SP/PT-CP/XII/2013 dan Permohonan Pemblokiran Saldo Rekening PT. Sanyuen Jaya; _x000a_ Berita Acara Pemeriksaan Barang Nomor: 280/PPHPPBPKJL/DK/077.8/ XII/2013 dan Nomor: 247/PPHPPBPKJL/DK/077.8/XII/2013 (foto copy legalisir); _x000a_ Surat Pernyataan Nomor: 023/SP/PT-CP/XII/2013, Nomor: 052/SP/XII/2013 dan Surat Permohonan Pemeriksaan Pekerjaan Nomor: 26/Sperm-CP/XII/2013 (foto copy legalisir); _x000a_ 1 (satu) lembar Berita Acara Penyelesaian Pekerjaan Nomor: 08/077.8 tanggal 2 Januari 2014 (foto copy legalisir); _x000a_ 1 (satu) lembar  Berita Acara Penyelesaian Pekerjaan Nomor: 05/077.8 tanggal 2 Januari 2014 (foto copy legalisir). _x000a_ _x000a_   _x000a_ _x000a_ Disita dari  Necis Vera Y.D Ambarita  ( Direktur PT. Cisamba Panjaya) _x000a_ _x000a_ _x000a_ 1 (satu) bundel Surat Perjanjian/Kontrak Nomor: 12130/077.4 tanggal 27 Nopember 2013 untuk kegiatan Pengadaan dan Pemasangan Perangkap Sampah di Sungai/Kali pada Sistim Kamal, Angke, Sekretaris, Sodetan Kali Sekretaris, Grogol dan Pesanggrahan Jakrta Barat (Foto Copy); _x000a_ Berita Acara Penerimaan Barang Nomor: 242/PPHPPBPKJL/DK/-077.4/XII/2013 tanggal 16 Desember 2013 beserta lampiran (Foto Copy); _x000a_ Berita Acara Pemeriksaan Barang Nomor: 242/PPHPPBPKJL/DK/-077.4/XII/2013 tanggal 16 Desember 2013 beserta lampiran (Foto Copy); _x000a_ Berita Acara Keterlambatan Penyelesaian Perkerjaan Nomor: 439/077.4 tanggal 16 Desember 2013 (Foto Copy); _x000a_ Surat Pernyataan Nomor: 023/SP/PT-CP/XII/2013 tanggal 20 Desember 2013 yang ditandatangani oleh Direktur PT. CISAMBA PANJAYA atas nama Necis Vera Y.D Ambarita (Foto Copy); _x000a_ 1 (satu) lembar Surat Permohonan Pemblokiran Saldo Rekening Nomor: 022/SP/PT-CP/XII/2013 tanggal 20 Desember 2013 (Foto Copy); _x000a_ 1 (satu) lembar Rekap Potongan Denda tanggal 27 Desember 2013 yang ditandatangani oleh BPKD Daerah DKI Jakarta Cq Kasubid Kasbank atas nama Karnen, SE (Asli); _x000a_ 1 (satu) lembar Surat Setoran Pajak senilai Rp. 253.338.200,- (Dua ratus lima puluh tiga juta tiga ratus delapan puluh delapan ribu dua ratus rupiah) tanggal 27 Desember 2013 (Asli); _x000a_ 1 (satu) lembar Surat Setoran Pajak senilai Rp. 38.008.230,- (tiga puluh delapan juta delapan ribu dua ratus tiga puluh rupiah) tanggal 27 Desember 2013 (Asli); _x000a_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_x000a_ 1 (satu) lembar Surat Perintah Pencairan Dana Nomor: 001732022013 tanggal 27 Desember 2013 yang ditandatangani oleh Kuasa Bendahara Umum Daerah Provinsi DKI Jakarta atas nama YANI SURYANI, SE (Foto Copy); _x000a_ 1 (satu) lembar Surat Pengantar Surat Permintaan Pembayaran Langsung Barang dan Jasa Nomor: 833/SPP/LS/Tahun 2013 tanggal 23 Desember 2013 (foto copy); _x000a_ 1 (satu) lembar Ringkasan Kegiatan Surat Permintaan Pembayaran Langsung Barang dan Jasa Nomor: 833/SPP/LS/Tahun 2013 tanggal 23 Desember 2013 (foto copy); _x000a_ 1 (satu) lembar SPP-LS-GAJI-TUNJANGAN-LS BELANJA BARANG JASA Nomor: 833/SPP/LS/2013 tanggal 23 Desember 2013 (foto copy); _x000a_ 1 (satu) lembar Surat Perintah Membayar Nomor: 00008512013/1 08 004 tanggal 24 Desember 2013 yang ditandatangani oleh Kepala Dinas Kebersihan Provinsi DKI Jakarta atas nama Drs. H. Unu Nurdin, M.Si (foto copy); _x000a_ 1 (satu) lembar Faktur Pajak Nomor: 020.900-13.97320349 tanggal 23 Desember 2013 (foto copy); _x000a_ 1 (satu) lembar Surat Tanda Setoran (STS) Nomor: 858/17320/1.08.004 (foto copy); _x000a_ 1 (satu) lembar Berita Acara Penyelesaian Pekerjaan Nomor: 08/077.8 tanggal 02 Januari 2014 (foto Copy); _x000a_ 1 (satu) eksemplar Surat Penggunaan/Pencairan SI (Standing Instruction) Nomor: 1646/077.4 tanggal 17 Februari 2014 yang ditandatangani oleh Kepala Dinas Kebersihan Provinsi DKI Jakarta (foto copy). _x000a_ _x000a_   _x000a_ _x000a_ Disita dari  PIATOR SIMBOLON, ST ( Direktur Utama PT. SANYUEN JAYA ) _x000a_ _x000a_ _x000a_ 1 (satu) bundel berisi 7 (tujuh) lembar Faktur PT. THYSINDO SEJATI UTAMA kepada PT. SANYUEN JAYA berturut-turut tanggal 19 November 2013, 11 Desember 2013, 06 Desember 2013, 07 Desember 2013, 18 Desember 2013, 18 Desember 2013 dan 19 Desember 2013.  (foto copy); _x000a_ 1 (satu) bundel berisi 3 (tiga) lembar tanda terima pembayaran faktur pajak PT. SATRIA BAJA HITAM kepada PT. SANYUEN JAYA (foto copy); _x000a_ 1 (satu) bundel berisi 5 (lima) lembar Faktur PT. BHINNEKA BAJANAS kepada PT. SANYUEN JAYA berturut-turut tanggal 02 Desember 2013, 08 November 2013, 07 November 2013, 14 November 2013 dan 27 November 2013. (foto copy); _x000a_ 1 (satu) lembar Invoice CV. MEGA BAJA dengan Nomor invoice F-13-0937, nama barang Pipa Galfanis ½” (1.8), harga satuan Rp.54.545 tertanggal 12-12-2013. (foto copy); _x000a_ 1 (satu) lembar Invoice CV. MEGA BAJA dengan Nomor invoice F-13-0927, nama barang Pipa Galfanis ½” (1.8), harga satuan Rp.54.545, tertanggal 10-12-2013 (foto copy); _x000a_ 1 (satu) lembar Invoice CV. MEGA BAJA dengan Nomor invoice F-13-0990, nama barang Kuas 1½” ,harga satuan Rp.5.455, tertanggal 10-12-2013 (foto copy); _x000a_ 1 (satu) lembar Invoice CV. MEGA BAJA dengan Nomor invoice F-13-0752, nama barang Nako Polos 25 X 8 , harga satuan Rp.290.909, tertanggal 15-11-2013 (foto copy); _x000a_ 1 (satu) lembar Invoice CV. MEGA BAJA dengan Nomor invoice F-13-0884, nama barang Beton 6 MM SDJ, harga satuan Rp.23.182 dan Beton 8 MM HJ (SNI), tertanggal 02-12-2013 (foto copy); _x000a_ 1 (satu) lembar Nota Penjualan, tanggal 23-12-2013, dengan nama barang Pipa Galfanis ½” (1.8), Beton 6 MM SDJ dan Beton 8 MM Perwira (SNI). (foto copy); _x000a_ 1 (satu) lembar Invoice CV. MEGA BAJA dengan Nomor invoice F-13-1026, nama barang Plat Eyser 4.0 MM (120x240), harga satuan Rp.818.182, tertanggal 27-12-2013 (foto copy); _x000a_ 1 (satu) lembar Invoice CV. MEGA BAJA dengan Nomor invoice F-13-0689, nama barang Pipa Hitam 3” (SCH 40), harga satuan Rp.781.818, tertanggal 06-11-2013 (foto copy); _x000a_ 1 (satu) lembar Invoice PT. CAYACO ANUGRAH MARGANA dengan Nomor 030/cam/xii/2013, nama barang Plat Hitam 4 MM x 4’ x 8’, harga satuan Rp.714.000, tertanggal 03-12-2013 (foto copy); _x000a_ 1 (satu) bundel berisi 5 (lima) lembar Faktur PT. HAMASA STEEL CENTRE kepada PT. SANYUEN JAYA berturut-turut tanggal 18 November 2013, 29 November 2013, 14 Desember 2013, 11 November 2013 dan 09 Desember 2013. (foto copy); _x000a_ 1 (satu) lembar Surat Jalan no. 156/JIC/XI/2013 PT.JAVASCO INTERCONTINENTAL kepada PT. SANYUEN JAYA, nama barang Pipa CS 12” Sch40 x 6M, Jumlah 12 btg, tanggal 22 November 2013. (foto copy); _x000a_  1 (satu) lembar Surat Jalan no. 161/JIC/XI/2013 PT.JAVASCO INTERCONTINENTAL kepada PT. SANYUEN JAYA, nama barang Pipa CS 12” Sch40 smls 4” Jumlah 12 btg dan Pipa CS Sch40 Smls 6” Jumalh 34 btg, tanggal 29 November 2013. (foto copy); _x000a_ 1 (satu) lembar Surat Jalan no. 166/JIC/XII/2013 PT.JAVASCO INTERCONTINENTAL kepada PT. SANYUEN JAYA, nama barang Pipa CS 12” Sch40 smls 4” Jumlah 1 btg dan Pipa CS Sch40 Smls 6” Jumalh 36 btg, tanggal 11 Desember 2013. (foto copy); _x000a_ 1 (satu) lembar Invoice CV. MEGA BAJA dengan Nomor invoice F-13-0800, nama barang Plat Eyser 10 MM (120x240), harga satuan Rp.2.057.273, tertanggal 22-11-2013 (foto copy); _x000a_  4 (empat) lembar Pembelian-Rangkuman PT.SANYUEN JAYA tanggal 01 September 2013-28 Februari 2014. (foto copy); _x000a_ 20 (dua puluh) lembar Pembelian-Rangkuman PT.SANYUEN JAYA tanggal 01 Oktober 2013-28 Februari 2014. (foto copy); _x000a_ 1 (satu) lembar Faktur PT. JATUN POWDER COATINGS INDONESIA kepada PT. SANYUEN JAYA, No. XDC-0020138518, nama barang 1022085PX20 Corro-Coat PE7008 R2011 ORANGE283 SMOOTH, Kwantum 200.00 KG, tanggal 29 November 2013. (foto copy); _x000a_ 1 (satu) lembar Faktur PT. JATUN POWDER COATINGS INDONESIA kepada PT. SANYUEN JAYA, No. XDC-0020138518, nama barang 1022085PX20 Corro-Coat PE7008 R2011 ORANGE283 SMOOTH, Kwantum 100.00 KG, tanggal 13 November 2013. (foto copy); _x000a_ 1 (satu) lembar Kuitansi PT. ARBOTEK MULTIKARSA dengan no. 0009 0029 0039, untuk pembayaran Plating hitam 500 Kg @8000 dan Plating Putih 60 Kg @4000, tanggal 12 Desember 2013. (foto copy); _x000a_ 1 (satu) lembar Kuitansi PT. ARBOTEK MULTIKARSA dengan no. 0067, untuk pembayaran Plating Putih 43 Kg @4000, tanggal 23 Januari 2014. (foto copy); _x000a_ 1 (satu) lembar Kuitansi PT. ARBOTEK MULTIKARSA dengan no. 009/AMK/I/2014, untuk pembayaran Jasa Galvanize Putih 163 Kg @4000 dan Jasa Galvanize Hitam 120 Kg @8000, tanggal 15 Januari 2014. (foto copy); _x000a_ 1 (satu) lembar Faktur PT. GRAHA ADIKARYA LOGAM kepada PT. SANYUEN JAYA, No. Faktur : GL/13/11/233, nama barang Jasa Laser, tekuk 2, tanggal 9 November 2013. (foto copy); _x000a_ 1 (satu) lembar Faktur PT. GRAHA ADIKARYA LOGAM kepada PT. SANYUEN JAYA, No. Faktur : GL/13/11/233, nama barang Rachet Block, Hook dan Break Disc, tanggal 25 November 2013. (foto copy); _x000a_ 1 (satu) lembar Faktur PT. GRAHA ADIKARYA LOGAM kepada PT. SANYUEN JAYA, No. Faktur : GL/13/11/141, nama barang Jasa Tekuk, Laser, Assy-Kerekan 4 mm, tanggal 15 November 2013. (foto copy); _x000a_ 1 (satu) lembar Faktur PT. GRAHA ADIKARYA LOGAM kepada PT. SANYUEN JAYA, No. Faktur : GL/14/01/184, nama barang Plate Drum OD 140 x ID 32 x 50, tanggal 22 Januari 2014. (foto copy); _x000a_ 1 (satu) lembar Faktur PT. GRAHA ADIKARYA LOGAM kepada PT. SANYUEN JAYA, No. Faktur : GL/13/12/037, nama barang Jasa Laser, tekuk Assembly 4, tanggal 05 Desember 2013. (foto copy); _x000a_ 1 (satu) lembar Faktur PT. GRAHA ADIKARYA LOGAM kepada PT. SANYUEN JAYA, No. Faktur : GL/13/12/265, nama barang Flange Bearing # Sphc 10.0, Plate Rangka Tumpuan Atas # SPHC 6.0, Plate Rangka Tumpuan Bawah # SPHC 6.0 dan Top Cover #SPHC 6.0, tanggal 13 Desember 2013. (foto copy); _x000a_ 1 (satu) lembar Faktur PT. GRAHA ADIKARYA LOGAM kepada PT. SANYUEN JAYA, No. Faktur : GL/13/12/285, nama barang Jasa Laser, tekuk 2T, tanggal 27 Desember 2013. (foto copy); _x000a_ 1 (satu) lembar Faktur PT. GRAHA ADIKARYA LOGAM kepada PT. SANYUEN JAYA, No. Faktur : GL/13/12/286, nama barang Jasa Laser, tekuk 4T, tanggal 27 Desember 2013. (foto copy); _x000a_ 1 (satu) lembar Faktur PT. GRAHA ADIKARYA LOGAM kepada PT. SANYUEN JAYA, No. Faktur : GL/13/12/128, nama barang Jasa Laser, tekuk 3, tanggal 13 Desember 2013. (foto copy); _x000a_ 1 (satu) lembar Faktur PT. GRAHA ADIKARYA LOGAM kepada PT. SANYUEN JAYA, No. Faktur : GL/13/12/036, nama barang Jasa Laser, tekuk Assembly 3, tanggal 05 Desember 2013. (foto copy); _x000a_ 1 (satu) Lembar Slip Setoran/transfer/kliring/inkaso Bank Mandiri, pengirim PT. SANYUEN JAYA ke Rekening ARMIN GULTOM sejumlah Rp100.000.000,- (seratus juta rupiah) tanggal 16 Desember 2013. (asli); _x000a_ 1 (satu) Lembar Slip Setoran/transfer/kliring/inkaso Bank Mandiri, pengirim PT. SANYUEN JAYA ke Rekening ARMIN GULTOM sejumlah Rp100.000.000,- (seratus juta rupiah) tanggal 16 Desember 2013.(foto copy) _x000a_ 1 (satu) bundel data pendukung lainnya. (foto copy). _x000a_ _x000a_ Dikembalikan kepada penyidik untuk dipergunakan dalam perkara lain. _x000a_ _x000a_ Membebani  Terdakwa untuk membayar biaya perkara sebesar Rp. 5.000.- (Lima Ribu Rupiah) ; _x000a_"/>
    <s v="Senin, 02 Okt. 2017"/>
    <s v="Jumat, 11 Agu. 2017"/>
    <s v="FAHZAL HENDRI"/>
    <s v="dahlan"/>
    <s v="SUKARTONO."/>
    <m/>
    <m/>
    <s v="KARIR"/>
    <s v="KARIR"/>
    <s v="ADHOC"/>
    <s v=""/>
    <s v=""/>
    <x v="0"/>
    <n v="2"/>
    <x v="1"/>
    <n v="0.33333333333333331"/>
    <n v="0"/>
    <s v="MILIA KURNIAWAN"/>
    <m/>
    <m/>
    <m/>
    <m/>
    <m/>
    <m/>
    <m/>
    <m/>
    <m/>
    <m/>
    <m/>
    <n v="1"/>
    <s v="SUSWANTI, SH."/>
    <s v="TEUKU UMAR, SH. MH."/>
    <m/>
    <n v="2"/>
    <x v="0"/>
  </r>
  <r>
    <s v="119/Pid.Sus-TPK/2017/PN Jkt.Pst"/>
    <n v="2.3333333333333299"/>
    <n v="300000000"/>
    <n v="0.25"/>
    <n v="24868973610"/>
    <n v="1"/>
    <s v="ARIA ODMAN bin IDRIS"/>
    <d v="2017-11-03T00:00:00"/>
    <x v="7"/>
    <s v="Minutasi"/>
    <n v="124"/>
    <s v="PRIMAIR : _x000a_ Pasal 2 ayat (1) jo Pasal 18 UU No.31/1999 jo UU No.20/2001 jo Pasal 55 ayat (1) ke-1 KUHP. _x000a_   _x000a_ SUBSIDAIR : _x000a_ Pasal 3 jo Pasal 18 UU No.31/1999 jo UU No.20/2001 jo Pasal 55 ayat (1) ke-1 KUHP."/>
    <n v="1"/>
    <s v="MENGADILI : _x000a_ 1. Menyatakan  Terdakwa ARIA ODMAN bin IDRIS  tidak terbuti secara sah dan meyakinkan bersalah melakukan Tindak Pidana  &quot;KORUPSI SECARA BERSAMA-SAMA&quot;  sebagaimana dalam Dakwaan Primair Penuntut Umum _x000a_ 2. Membebaskan Terdakwa oleh karena itu dari dakwaan Primair _x000a_ 3. Menyatakan  Terdakwa ARIA ODMAN bin IDRIS  telah terbuti secara sah dan meyakinkan bersalah melakukan Tindak Pidana  &quot;KORUPSI SECARA BERSAMA-SAMA&quot;  sebagaimana dalam Dakwaan Subsidair Penuntut Umum. _x000a_ 4. Menjatuhkan pidana kepada Terdakwa dengan pidana penjara selama  2 (dua) tahun dan 4 (empat) bulan  dan denda sebesar Rp. 300.000.000 (tiga ratus juta rupiah) dengan ketentuan jika denda tidak dibayar akan diganti dengan pidana kurungan selama 3 (tiga) bulan _x000a_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_x000a_ 6. Menetapkan masa penahanaan Terdakwa dikurssngksn seluruhnya daru pidana yang telah dijatuhkan _x000a_ 7. menetapkan terdakwa tetap berada dalam tahanannya _x000a_ 8. Menetapkan barang bukti berupa : _x000a_ _x000a_ Barang bukti Nomor 1,  Dokumen  PT. Vries Maritime Shipyard di sita pada hari Selasa Tanggal 17-02-2017 dari Aria Odman Bin Idris yaitu : _x000a_ _x000a_ _x000a_ Satu bundle yang di jilid spiral dokumen kronologi proyek 2 unit AHTS Transko Andalas dan Transko Celebes, huruf A kronologis Proyek 2 Units AHTS Abtara VMS dengan PTK nomor 1 s.d 34. _x000a_ Satu bundle yang di jilid spiral Kronologi invoice proyek 2 units AHTS 60.5m- 2x2575 BHp (Transko Andalas &amp; Transko Celebes), hruf A kronologi Invoice Proyek 2 Units AHTS 60.5m – 2X2575 BHp (Transko Andalas &amp; Transko Celebes) Nomor 1 s.d 19. _x000a_ Satu bundle Odner Biru Dokumen Progress Report AHTS 60.5m- 2x2575 BHp (Transko Andalas &amp; Transko Celebes). _x000a_ Satu bundle Odner Putih berisikan dokumen, huruf a s.d huruf  r. _x000a_ Original 1 Set Dokumen jilid Putih – Shipbuilding Contract No. (2011)  HY-2195S  Anchor Handling Supply Vessel (AHTS) 1X 2575BHP. _x000a_ Original 1 Set Dokumen jilid Putih – Shipbuilding Contract No. (2011)  HY-2196S  Anchor Handling Supply Vessel (AHTS) 1X 2575BHP _x000a_ Original 1 Set Binder Hitam berisikan Dokumen, huruf a s.d huruf g. _x000a_ Satu bundle yang di jilid spiral biru dokumen PT. Vries Maritime Shipyard Oil Offshore Supply Bas, Steel Fabrication, Storage Yard, Ship Building / Repair, and Ship Owner Subject Additional Documents For : Transko Andalas dan Transko Celebes, huruf a s.d huruf v. _x000a_ Print Out Database Surat Keluar PT. Vries Maritime Shipyard _x000a_ _x000a_ _x000a_ Barang bukti Nomor 2 , Dokumen dari PT. Pertamina Trans Kontinental Disita pada hari Selasa Tanggal 15-03-2017 yang disita dari NURKASA SIREGAR, Nomor 1 s.d 127 berupa surat-surat/dokumen asli maupun foto copy serta barang-barang yaitu : _x000a_ _x000a_ _x000a_ 3 (tiga) buah odner : _x000a_ _x000a_ _x000a_ 1 (satu) Odner warna hitam Strategic Plan &amp; Bus Dev AHTS Transko Andalas &amp; Transko Celebes PT. Total E&amp;P Indonesia (1) Pertamina Trans Kontinental 2012 yang berisikan dokumen-dokumen. _x000a_ 1 (satu) Odner warna hitam Strategic Plan &amp; Bus Dev AHTS Transko Andalas &amp; Transko Celebes PT. Total E&amp;P Indonesia (2) Pertamina Trans Kontinental 2012 yang berisikan dokumen-dokumen. _x000a_ 1 (satu) Odner warna biru Bindex ecology AHTS Andalas &amp; Celebes (3) yang berisikan dokumen-dokumen. _x000a_ _x000a_ _x000a_ Barang-barang yaitu : _x000a_ _x000a_ _x000a_ 1 unit Laptop Dell Ultrabook XPS 12, kode 3900295071/11.082014, laptop pribadi Coorporate Secretary, Lantai 2. _x000a_ 1 unit hardisk internal merek Western Digital (WD) 500 GB, SN : WCC2ECZS01D0, dari Desktop Sekretaris Corporate Secretary, Lantai 2. _x000a_ 1 unit hardisk internal merek Seagate 500 GB, SN : Z6E299PC, dari Desktop secretariat Direktur Operasi, lantai 2 _x000a_ 1 unit hardisk internal merek Seagate 500 GB, SN : Z6E0425W, dari Desktop sekretaris Direktur Utama, Lantai 3. _x000a_ 1 unit hardisk eksternal merek Spectra flash, 160 GB, SN : FX29Q9CBBETCN6, milik pribadi sekretaris Direktur Utama, Lantai 3 _x000a_ 1 unit hardisk internal merek Seagate 500 GB, SN : S2AX9CPM, dari desktop ruang SPBD, lantai 4; _x000a_ 1 unit hardisk internal merek Seagate 160 GB, SN : 6RABD752, dari backup mail server, ruang IT, Lantai 4. _x000a_ _x000a_ _x000a_ Barang bukti Nomor 3 , Dokumen  PT. Vries Maritime Shipyard di sita pada hari Selasa Tanggal 27-03-2017 dari Aprillina yaitu : _x000a_ _x000a_ _x000a_ Huruf A , Diruangan Kasir (NOVIA AFRINA) Karyawan PT NINDA PRATAMA VRIESINDO, Nomor 1 s.d 63 dengan dokumen-dokumen Serta barang-barang yaitu : _x000a_ _x000a_ _x000a_ Nomor 1 s.d 62 berupa surat-surat/dokumen asli maupun foto copy,   _x000a_ 1  (satu) buah USB 3.0 portable Hard Drive Merk Western Digital S/N : WCAYW0050364 250 GB.  _x000a_ _x000a_ _x000a_ Huruf B , Diruangan  LILIK HIDAYAH TRIYATIKA  Karyawan PT. Vries Maritime Shipyard (VMS), Nomor 1 s.d 101 dengan dokumen-dokumen asli maupun foto copy dan undangan. _x000a_ _x000a_ _x000a_ Huruf   C , Diruangan  APRILLINA   Direktur  Operasi PT. VRIES MARITIME SHIPYARD dengan dokumen-dokumen Serta barang-barang yaitu : _x000a_ _x000a_ _x000a_ Nomor 1 s.d 18 berupa surat-surat/dokumen asli maupun foto copy, _x000a_ 1 buah laptop merk Dell warna silver Reg Type No : P57G001 beserta chargernya. _x000a_ _x000a_ _x000a_ Diruangan  ARIA ODMAN  Direktur  Utama PT. VRIES MARITIME SHIPYARD dengan dokumen-dokumen Serta barang-barang, 1 (satu) buah VCD Serah terima AHTS Transko Celebes 08 Oktober 2012. _x000a_ _x000a_ _x000a_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_x000a_ Barang bukti Nomor 5 , Dokumen disita pada hari Selasa Tanggal 29-03-2017 yang disita dari Endang Sri Siti KH, SE. Akt, MM, berupa surat-surat/dokumen asli maupun foto copy, nomor 1 s.d 16 berupa surat-surat/dokumen asli maupun foto copy. _x000a_ Barang bukti Nomor 6 , Dokumen di sita pada hari Kamis Tanggal 30-03-2017 dari Danang Cahya Jatmika, nomor 1 dan 2 berupa surat-surat/dokumen foto copy Surat Pengalaman Kerja dan Perjanjian Kerja Waktu Tertentu. _x000a_ Barang bukti Nomor 7 , Dokumen di sita pada hari Jumat tanggal 31 Maret 2017 dari Ahmad Zainullah Santoso, ST, berupa surat /dokumen asli maupun foto copy serta uang tunai masing-masing yaitu : _x000a_ _x000a_ _x000a_ 1 (satu) buah buku tabungan BNI Taplus dengan Nomor Rekening 0242265393 atas nama Bpk. Ahmad Zainullah Santoso, ST _x000a_ Barang bukti Nomor 3 s.d 8 berupa foto copy Nota Kesepahaman, print out email.  _x000a_ 1 (satu) buah USB Flash Drive 3.0 warna merah hitam merk SanDisk kapasitas 64 GB, BN 160425257B _x000a_ 1 (satu) bundel dokumen email, Nomor 1 s.d 146. _x000a_ _x000a_ _x000a_ Barang bukti Nomor 8 , Dokumen PT. Vries Maritime Shipyard di sita pada hari Senin Tanggal 10-04-2017 dari Aria Odman Bin Idris : _x000a_ _x000a_ _x000a_ 1 (satu) bundel Dokumen nomor 1 s.d 18. _x000a_ 1 (satu) bundel Dokumen nomor 1 s.d 34 _x000a_ 1 (satu) bundel copy Akta Notaris Yondri Darto, S H, Pendirian PT. Vries Maritime Shipyard No. 116 Tanggal 23 September 2011 beserta lampiran. _x000a_ 1 (satu) bundel Copy Akta Perusahaan PT. Ninda Pratama Vriesindo yang berisi dokumen. _x000a_ _x000a_ _x000a_ Barang bukti Nomor 9 , berupa Dokumen, nomor 1 s.d 4 disita pada hari Selasa Tanggal 11-04-2017 dari Andi Belina Yofi Purnamasari. _x000a_ Barang bukti Nomor 10 , berupa Dokumen Nomor 1 s.d 5 disita pada kamis tanggal 13-04-2017 dari BENNI AUGERTI HUTAPEA. _x000a_ Barang Bukti Nomor 12 , berupa Dokumen, nomor 1 dan 2 disita pada Kamis tanggal 20-04-2017 dari ANDITA BELINA YOFI PURNAMASARI. _x000a_ Barang Bukti Nomor 13 , Dokumen disita pada Jumat tanggal 05-05-2017 dari NURKASA SIREGAR yaitu : _x000a_ _x000a_ _x000a_ 1 (satu) bundel Copy Akta Notaris, huruf a s.d huruf k. _x000a_ 1 (satu) bundel copy Kutipan Surat Keputusan, huruf a s.d k. _x000a_ 1 (satu) bundel copy Uraian Tugas PT. Pertamina Trans Kontinental, yaitu huruf a s.d huruf o. _x000a_ 1 (satu) eksemplar Copy Surat Perintah Tim Pengadaan Kapal, yaitu huruf a s,d huruf c. _x000a_ 1 (satu) bundel Copy perjanjian kerja paruh waktu An. Syafri Mardin, yaitu huruf a s.d huruf e. _x000a_ 1 (satu) eksemplar Copy Akta Notaris Tan Thong Kie No. 85 tanggal Sembilan Bulan September Tahun Seribu Sembilan Ratus Enam Puluh Sembilan tentang Pendirian PT. Pertamina Tongkang. _x000a_ 1 (satu) eksemplar Copy Akta Notaris Dewantari Handayani, SH, MPA No. 012 tanggal 26 Oktober 2011 tentang perubahan nama PT. Pertamina Tongkang menjadi PT. Pertamina Trans Kontinental. _x000a_ 1 (satu) bundel copy Rencana Kerja dan Anggaran Perusahaan PT. Pertamina Tongkang Tahun 2011. _x000a_ 1 (satu) bundel copy Rencana Kerja dan Anggaran Perusahaan PT. Pertamina Tongkang Tahun 2012 _x000a_ 1 (satu) bundel copy kronologis pengadaan AHTS-Underconstruction No.ETBS000204-LS Total E&amp;P Indonesie (Transko Andalas-Transko Celebes). _x000a_ _x000a_ _x000a_ Barang Bukti Nomor 14 , Dokumen PT. Ninda Pratama Vriesindo di sita Selasa pada tanggal 23-05-2017 dari Febriana Pratiwi yaitu : _x000a_ _x000a_ _x000a_ 1 (Satu) Bundel Dokumen Surat Persetujuan Pengeluaran Barang (SPPB), yaitu huruf a s.d huruf g. _x000a_ 1 (Satu) Lembar Copy Surat Pernyataan Suherimanto hari jumat tanggal 14 – 03-2014 _x000a_ 1 (Satu) Bundel Pemberitahuan Impor Barang (PIB), yaitu huruf a s.d huruf e. _x000a_ Surat / dokumen yaitu huruf a s.d huruf h. _x000a_ Surat / dokumen yaitu huruf a s.d huruf j. _x000a_ 1 (satu) bundel kelengkapan administrasi mobilisasi crew Transko Celebes. _x000a_ 1 (satu) bundel kelengkapan administrasi Pemb. BKI Fee Transko Celebes _x000a_ 1 (satu) bundel Biaya pengurusan PIB Kapal AHTS Transko Andalas. _x000a_ 1 (satu) bundel administrasi u/ Perjalanan Dinas ke China/Delivery Transko Celebes. _x000a_ 1 (satu) bundel administrasi Pembay. Termin ke III (Transko Celebes) _x000a_ 1 (satu) bundel Biaya pengurusan PIB Kapal AHTS Transko Andalas. _x000a_ _x000a_ Dipergunakan untuk perkara H. SEHERIMANTO _x000a_ _x000a_   Barang Bukti Nomor 15 , berupa : _x000a_ _x000a_ _x000a_ Tanah beserta bangunan diatasnya berikut bukti kepemilikan berupa 1 (satu) bundle pengurusan Hak Guna Bangunan Rumah di Komplek Tiban II (Dua) Blok B-III Nomor 48 Tiban, Batam. _x000a_ Tanah beserta bangunan diatasnya berikut bukti kepemilikan berupa Sertifikat Hak Guna Bangunan (ASLI) No.479 An. Heridiana dan Odman di Komplek Perumahan Bukit Indah Sukajadi III No.92 Kec. Batam Kota Kel.Sukajadi Prov. Kepulauan Riau. _x000a_ _x000a_ Dikembalikan kepada Terdakwa ARIA ODMAN dan kepada Sdri. HERIDIANA ; _x000a_ Barang Bukti ; _x000a_ _x000a_ 1 (satu) Unit  Crowler Crane merk Liebher LR 1400 ref 550, Model : Liebher LR 1400-2 tahun 1998 Buatan Jerman Kapasitas 400 ton, berikut dokumen kepemilikan berupa : _x000a_ _x000a_ _x000a_ Asli Pemberitahuan Pabean (Nomor pengajuan : 0240-000433-20150513-000171) tanggal 13 – 05 – 2013. _x000a_ Asli surat persetujuan pengeluaran barang  No.051036/KPU.02/BD.03/2015 beserta lampiran. _x000a_ _x000a_ _x000a_ 1 (Satu) Unit Crowler Crane merk Liebher LR 1400-2 buatan jerman tahun 1999, kapasitas 350 ton berikut dokumen kepemilikan berupa : Asli Pemberitahuan Pabean (Nomor pengajuan : 020401-000433-20150202-000003) tanggal 02- 02-2015 beserta lampiran. _x000a_ _x000a_ ........... Dikembalikan kepada PT. Ninda Pratama Vriesindo ......................... _x000a_ _x000a_ Uang Pengembalian dari Sdr. A. ZAINULLAH SANTOSO, ST sebesar Rp. 50.000.000,- _x000a_ Uang Pengembalian dari Sdr. ALEKTRI Bin SYAFRI sebesar Rp. 30.000.000,- _x000a_ _x000a_ ------ Dirampas untuk negara ------ _x000a_ 9. Membebani Terdakwa untuk membayar biaya perkara sebesar Rp. 5.000,- (lima ribu rupiah)"/>
    <s v="Jumat, 27 Apr. 2018"/>
    <s v="Rabu, 07 Mar. 2018"/>
    <s v="FAHZAL HENDRY"/>
    <s v="sahlan efendi"/>
    <s v="SUKARTONO."/>
    <m/>
    <m/>
    <s v="KARIR"/>
    <s v="KARIR"/>
    <s v="ADHOC"/>
    <s v=""/>
    <s v=""/>
    <x v="0"/>
    <n v="2"/>
    <x v="1"/>
    <n v="0.33333333333333331"/>
    <n v="0"/>
    <s v="T.M PAKPAHAN, SH., MH."/>
    <m/>
    <m/>
    <m/>
    <m/>
    <m/>
    <m/>
    <m/>
    <m/>
    <m/>
    <m/>
    <m/>
    <n v="1"/>
    <s v="ALDINO HERYANTO"/>
    <m/>
    <m/>
    <n v="1"/>
    <x v="0"/>
  </r>
  <r>
    <s v="12/PID.SUS/TPK/2013/PN.JKT.PST"/>
    <n v="1"/>
    <n v="50000000"/>
    <n v="8.3333333333333301E-2"/>
    <n v="0"/>
    <n v="0"/>
    <s v="EDDY DARMAWAN"/>
    <d v="2013-03-19T00:00:00"/>
    <x v="3"/>
    <m/>
    <n v="287"/>
    <s v="PRIMAIR : Pasal 2 (1) UU No.31/1999 jo UU No.20/2001 jo UU No.31/1999 jo Pasal 55 (1) ke -1 KUHP _x000a_ SUBSIDIAIR : Pasal 3 UU No.31/1999 jo UU No.20/2001 jo UU No.31/1999 jo Pasal 55 (1) ke -1 KUHP"/>
    <n v="1"/>
    <s v="MENGADILI : _x000a_ 1. Menyatakan Terdakwa Eddy Darmawan tidak terbukti secara sah dan meyakinkan melakukan TPK sebagaimana Pasal 2 (1) UU No.31/1999 jo UU No.20/2001 jo Pasal 55 (1) ke 1 KUHP sebagaimana Dakwaan Primair ; _x000a_ 2. Membebaskan Terdakwa dari Dakwaan Primair ; _x000a_ 3. Menyatakan Terdakwa terbukti secara sah dan meyakinkan bersalah melakukan TPK sebagaimana Pasal 3 UU No.31/1999 jo UU No.20/2001 jo Pasal 55 (1) ke 1 KUHP _x000a_ 4. Menjatuhkan pidana oleh karenanya terhadap terdakwa: Eddy Darmawan dengan pidana penjara selama 1 Tahun penjara dan denda 50.000.000 subsidiair 1 bulan kurungan _x000a_ 5. Memerintahkan agar pidana yang dijatuhkan terhadap terdakwa dikurangkan seluruhnya dengan lamanya terdakwa berada dalam tahanan sementara; _x000a_ 6. Memerintahkan agar terdakwa tetap dalam Tahanan. _x000a_ 7. Menyatakan barang bukti point A s/d Ponit C dikembalikan ke JPU untuk digunakan alat bukti di perkara Ucok Roni Sitorus _x000a_ 8. Membebankan agar terdakwa membayar ongkos perkara sebesar Rp.10.000,-"/>
    <s v="Selasa, 31 Des. 2013"/>
    <s v="Selasa, 31 Des. 2013"/>
    <s v="Tatik Hadiyanti, SH. MH."/>
    <s v="Pangeran Napitupulu, SH. MH."/>
    <s v="SOFIALDI"/>
    <m/>
    <m/>
    <s v="KARIR"/>
    <s v="KARIR"/>
    <s v="ADHOC"/>
    <s v=""/>
    <s v=""/>
    <x v="0"/>
    <n v="2"/>
    <x v="1"/>
    <n v="0.33333333333333331"/>
    <n v="0"/>
    <s v="HARSINI, SH"/>
    <m/>
    <m/>
    <m/>
    <m/>
    <m/>
    <m/>
    <m/>
    <m/>
    <m/>
    <m/>
    <m/>
    <n v="1"/>
    <s v="FX. DIDIC AGUS IRIANTO, SH."/>
    <s v="TEUKU UMAR, SH. MH."/>
    <m/>
    <n v="2"/>
    <x v="0"/>
  </r>
  <r>
    <s v="12/PID.SUS/TPK/2014/PN.JKT.PST"/>
    <n v="4"/>
    <n v="100000000"/>
    <n v="0.25"/>
    <n v="0"/>
    <n v="0"/>
    <s v="Ir. YOHANES MARYADI PADYAATMAJA, MM."/>
    <d v="2014-02-11T00:00:00"/>
    <x v="4"/>
    <s v="Penerimaan Kembali Berkas Banding"/>
    <n v="146"/>
    <s v="Pasal 2 (1) jo. Pasal 18 UU No.31/1999 jo. UU No.20/2001 jo. Pasal 55 (1) ke-1 jo. Pasal 64 (1) KUHP"/>
    <n v="1"/>
    <s v="M  E  N  G  A  D  I  L  I   : _x000a_   _x000a_ _x000a_ Menyatakan Terdakwa Ir. YOHANES MARYADI PADYAATMAJA, MM tidak terbukti secara sah dan meyakinkan bersalah melakukan tindak pidana korupsi secara bersama-sama dan berlanjut sebagaimana dimaksud dalam Dakwaan Primair surat dakwaan perkara ini; _x000a_ Membebaskan oleh karenanya Terdakwa Ir. YOHANES MARYADI PADYAATMAJA, MM dari Dakwaan Primair Surat Dakwaan tersebut;  _x000a_ Menyatakan Terdakwa Ir. YOHANES MARYADI PADYAATMAJA, MM terbukti secara sah dan meyakinkan bersalah melakukan tindak pidana korupsi secara bersama-sama dan berlanjut   sebagaimana dimaksud dalam Dakwaan Subsidair surat dakwaan Perkara ini;  _x000a_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_x000a_ Memerintahkan masa penahanan yang telah dijalani Terdakwa dikurangkan sepenuhnya dari pidana yang dijatuhkan;  _x000a_  Memerintahkan Terdakwa tetap berada dalam tahanan; _x000a_ Menetapkan Barang Bukti:  &quot;sebagaimana dalam amar putusan&quot; ; _x000a_ Membebankan biaya perkara sebesar Rp 10.000,00,- (sepuluh ribu rupiah) kepada Terdakwa ; _x000a_"/>
    <s v="Kamis, 28 Agu. 2014"/>
    <s v="Senin, 07 Jul. 2014"/>
    <s v="GOSEN BUTAR BUTAR, SH. MHum."/>
    <s v="SUTIO JUMAGI AKHIRNO"/>
    <s v="ASWIJON"/>
    <s v="Slamet Subagyo,SH."/>
    <s v="JOKO SUBAGYO"/>
    <s v="KARIR"/>
    <s v="KARIR"/>
    <s v="KARIR"/>
    <s v="ADHOC"/>
    <s v="ADHOC"/>
    <x v="1"/>
    <n v="3"/>
    <x v="0"/>
    <n v="0.4"/>
    <n v="0"/>
    <s v="BUDI PANJAITAN, SH."/>
    <s v="SURMA"/>
    <s v="BUDI RAHARJO, SH."/>
    <s v="MUKHAROM, SH."/>
    <s v="MARCELLO BELLAH, SH."/>
    <s v="AGUNG ARIFANTO, SH."/>
    <s v="ARDHI ARYO PUTRANTO, SH."/>
    <m/>
    <m/>
    <m/>
    <m/>
    <m/>
    <n v="7"/>
    <s v="MATIUS B.SITURU, SH"/>
    <s v="SURYONO, SH."/>
    <m/>
    <n v="2"/>
    <x v="0"/>
  </r>
  <r>
    <s v="12/PID.SUS/TPK/2015/PN JKT.PST"/>
    <n v="2"/>
    <n v="100000000"/>
    <n v="0.16666666666666699"/>
    <n v="0"/>
    <n v="0"/>
    <s v="ANTONIUS BAMBANG DJATMIKO"/>
    <d v="2015-02-11T00:00:00"/>
    <x v="5"/>
    <s v="Penerimaan Kontra Memori Banding"/>
    <n v="68"/>
    <s v="PRIMIAR : _x000a_ Pasal 5 ayat (1) huruf b UU RI Nomor 31/1999 jo UU RI Nomor 20/2001 jo UU RI Nomor 31/1999 jo Pasal 55 ayat (1) KE 1 KUHP jo Pasal 64 ayat  (1) KUHP;' _x000a_ SUBSIDIAIR : _x000a_ Pasal 13 UU RI Nomor 31/1999 jo UU RI Nomor 20/2001 jo UU RI Nomor 31/1999 jo Pasal 55 ayat (1) KE 1 KUHP jo Pasal 64 ayat  (1) KUHP;'"/>
    <n v="1"/>
    <s v="M E N G A D I L I : _x000a_ _x000a_ Menyatakan bahwa Terdakwa  A NTONIUS BAMBANG DJATMIKO  telah  terbukti secara sah dan meyakinkan bersalah melakukan tindak pidana korupsi secara bersama-sama dan berlanjut sebagaimana dalam dakwaan Primair; _x000a_ Menjatuhkan pidana oleh karenanya terhadap Terdakwa  A NTONIUS BAMBANG DJATMIKO dengan pidana penjara selama 2 (dua) tahun dan pidana denda sebesar Rp. 100.000.000 (seratus juta rupiah) apabila denda tersebut tidak dibayar, diganti dengan pidana kurungan selama 2 (dua) bulan; _x000a_ Menetapkan agar masa penahanan yang telah dijalankan oleh Terdakwa   Antonius Bambang Djatmikodikurangkan seluruhnya dari pidana yang dijatuhkan; _x000a_ Memerintahkan agar Terdakwa  A NTONIUS BAMBANG DJATMIKO tetap berada dalam tahanan; _x000a_ Menetapkan barang bukti berupa: _x000a_ 1 (satu) lembar Draft Surat Kuasa a.n. Abdul Rouf memberi kuasa kepada R. Bambang Susetyo Tanggal 15 September 2014. _x000a_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_x000a_ 1 (satu) buah tas berbentuk kotak berbahan plastik berisi Uang sejumlah Rp. 700.000.000 (Tujuh Ratus Juta Rupiah) dengan rincian sebagai berikut : _x000a_ 1 (satu) buah amplop coklat yang berisi uang sejumlah Rp. 100.000.000 (Seratus Juta Rupiah) dengan rincian:  Pecahan @ Rp. 50.000 (Lima Puluh Ribu Rupiah) sebanyak 2.000 (Dua Ribu) lembar.; _x000a_ 1 (satu) buah amplop coklat yang berisi uang sejumlah Rp. 200.000.000 (Dua Ratus Juta Rupiah) dengan rincian:  Pecahan @ Rp. 100.000 (Seratus Ribu Rupiah) sebanyak 2.000 (Dua Ribu) lembar. _x000a_ 1 (satu) buah amplop coklat yang berisi uang sejumlah Rp. 100.000.000 (Seratus Juta Rupiah) dengan rincian:  Pecahan @ Rp. 50.000 (Lima Puluh Ribu Rupiah) sebanyak 2.000 (Dua Ribu) lembar. _x000a_ 1 (satu) buah amplop coklat yang berisi uang sejumlah Rp. 100.000.000 (Seratus Juta Rupiah) dengan rincian:  Pecahan @ Rp. 50.000 (Lima Puluh Ribu Rupiah) sebanyak 2.000 (Dua Ribu) lembar. _x000a_ 1 (satu) buah amplop coklat yang berisi uang sejumlah Rp. 200.000.000 (Dua Ratus Juta Rupiah) dengan rincian:  Pecahan @ Rp. 100.000 (Seratus Ribu Rupiah) sebanyak 2.000 (Dua Ribu) lembar. _x000a_ 1 (satu) buah Kartu Paspor BCA Nomor Kartu: 6019 0016 8155 6019. _x000a_ 1 (satu) buah Kartu BRI Card an Abdur Rouf Nomor Kartu: 5221 8480 0016 2119. _x000a_ 1 (satu) buah Kartu Bank BTN an Abdur Rouf Valid Thru 10/16. _x000a_ 1 (satu) buah Kartu BRI Card an Darmatin Nomor Kartu: 5221 8450 0136 8521. _x000a_ 1 (satu) buah Kartu Debit Bisnis Mandiri Gold an Abdur Rouf Nomor Kartu: 4837 9510 0122 7326, Valid Thru 11/23. _x000a_ 1 (satu) buah Kartu Mandiri Platinum Debit Nomor Kartu: 4617 0051 1337 0122, Valid Thru 01/23. _x000a_ 1 (satu) buah Kartu Mandiri Nomor Kartu: 4097 6670 6172 2064, Valid Thru 06/11. _x000a_ 1 (satu) buah Kartu Panin Bank Nomor Kartu: 5264 1400 1275 2733, Valid Dates 02/44. _x000a_ 1 (satu) buah Kartu Paspor BCA Platinum Nomor Kartu: 6019 0045 1013 9866. _x000a_ 1 (satu) buah Kartu BTN Prioritas an Abdur Rouf Nomor Kartu: 4693 4588 0003 0144 Valid Thru 12/18. _x000a_ 4 (empat) buah kunci dengan gantungan bertuliskan HB BOSS. _x000a_ Uang Pecahan @ Rp. 100.000,- (Seratus Ribu Rupiah) sebanyak 44 (Empat Puluh Empat) lembar. _x000a_ Uang Pecahan @ Rp. 10.000,- (Sepuluh Ribu Rupiah) sebanyak 1 (1) lembar. _x000a_ 1 (satu) buah tas warna hitam motif The Baby Girl. _x000a_ 1 (satu) lembar fotokopi sesuai asli Keputusan Menteri Kehakiman dan Hak Asasi Manusia RI Nomor: C-10473 HT.01.01.TH.2001 tanggal 11 Oktober 2001 tentang Pengesahan Akta Pendirian Perseroan Terbatas PT. Media Karya Sentosa. _x000a_ 1 (satu) bundel fotokopi sesuai asli Akta Pendirian Perseroan Terbatas PT. Media Karya Sentosa Nomor: 2 Tanggal 01 Februari 2001 dengan pengesahan Notaris Henggawati, S.H. _x000a_ 1 (satu) buah Buku Agenda dengan sampul warna hitam. _x000a_ 1 (satu) buah Kartu Nama a.n. Stephanus Trisnanto, General Manager PT. Satria Dharma Pusaka Crawford THG. _x000a_ 1 (satu) buah Kartu Nama a.n. Dr. Miftahul Huda, Coal R &amp; D Group Coordinator Minister Of Energy And Mineral Resources Agency Of R&amp;D For Energy And Mineral Resources R&amp;D Center For Mineral And coal Technology. _x000a_ 1 (satu) buah Kartu Nama a.n. Ir. Bambang Djatmiko Director PT. Wahana Naturalgas Energy. _x000a_ 1 (satu) buah Kartu Nama a.n. A. Bambang Djatmiko, Ir. ANZIIF (Snr. Assoc) A. Member Company Of:  Crawford, PT. Satria Dharma Pusaka Crawford THG. _x000a_ _x000a_ _x000a_   _x000a_ _x000a_ 1 (satu) buah Kartu Nama a.n. Ir. Bambang Djatmiko ANZIIF (Snr. Assoc) President Director Pratama Karya Insurance ? Brokers &amp; Consultant. _x000a_ 1 (satu) buah Kartu Nama a.n. A Bambang Djatmiko HR &amp; GA Director PT. Media Karya Sentosa. _x000a_ 3 (tiga) lembar copy Rekap Hutang Operasional PNG PT. Prima Media Energi Tahun 2012, 2013 dan tahun 2014, Total Hutang PNG &amp; WNE 4,242,827,461. _x000a_ 1 (satu) buah Kartu ANZ an Bambang Djatmiko Nomor Kartu: 5416 1600 2171 5007, Valid Dates 05/14-09/16. _x000a_ 1 (satu) buah Kartu BCA Prioritas an A Bambang Djatmiko Nomor Kartu: 6019 0040 0649 1425. _x000a_ 1 (satu) buah Kartu BII MayBank Nomor Kartu: 5104 8110 2696 7525, Valid Thru 09/23. _x000a_ 1 (satu) buah Kartu BII MayBank Visa Infinite an Antonius B Djatmiko Nomor Kartu: 4047 7600 1326 0019, Valid Thru 12/17. _x000a_ 1 (satu) buah buku Agenda Bank BTN Tahun 2011 milik ABDUR ROUF. _x000a_ 1 (satu) lembar Tindasan Slip Bukti Setoran BCA tanggal 17 Juni 2014 kepada K.H FUAD AMIN No. Rekening 2733004177 sebesar Rp. 100.000.000 (seratus juta rupiah) dengan nama penyetor TAUFIK. _x000a_ 3 (tiga) lembar Daftar Aset PD Sumber Daya Kabupaten Bangkalan Periode tahun 2014 yang ditandatangani oleh PLT Direktur Utama PD Sumber Daya Kab. Bangkalan MOCH. SOETIKNO, SH. MM. _x000a_ 1 (satu) lembar Neraca per 31 Desember 2014 PD Sumber Daya Kabupaten Bangkalan yang ditandatangani oleh Bendahara PD Sumber Daya Kab. Bangkalan (MARIYATUL KIPTIYAH) dan mengetahui Plt Direktur Utama PD Sumber Daya Kabupaten Bangkalan (MOCH. SOETIKNO SH. MM) tertanggal 31 Desember 2014. _x000a_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_x000a_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_x000a_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_x000a_ 1 (satu) bundel copy printout presentasi Kajian kelayakan operasi dan Kajian kelayakan finansial penambahan dan Pengolahan Gas di UP Gresik tanggal 15 Desember 2006. _x000a_ _x000a_   _x000a_ _x000a_ 1 (satu) bundel dokumen Kajian dan Kelayakan Penambahan dan Pengolahan Gas di UP Gresik PT. PJB yang berisikan Data Proyek Nama : Kerjasama Penambahan dan Pengolahan Gas Alam. _x000a_ 1 (satu) buah Buku Agenda dengan sampul warna biru dimana halaman pertama bertuliskan BBG Spirit Of Performance 2013. _x000a_ 5 (lima) lembar printout Ringkasan Rapat Coordination Lifting &amp;Scheduling LPG Kilang PT Media Karya Sentosa berisi rincian penyaluran LPG harian dari kilang LPG PT Media Karya Sentosa bulan November 2014, Desember 2014, Januari 2015 dan Februari 2015 beserta lampirannya. _x000a_ 1 (satu) buah kunci kendaraan Toyota B 1224 SZB dengan gantungan kuci warna hitam merk Gio2000. _x000a_ 1 (satu) buah STNK Kendaraan No. Polisi B 1224 SZB Merk: Toyota, Warna: Hitam Metalik, Type: Kijang Innova V, Tahun Pembuatan: 2012, Nomor Rangka: MHFXW43G3C4063429, Nomor Mesin: 1TR7255527, Berlaku Sampai: 25-01-2017. _x000a_ 6 (enam) lembar fotocopy Akta Pernyataan Keputusan Rapat PT. Media Karya Sentosa tanggal 07 Agustus 2006 No. 08 dengan Notaris Meissie Pholuan , SH. _x000a_ 1 (satu) lembar asli kertas putih dengan coretan tangan yang bertuliskan 1. 30 -? BUMD,... dan di belakangnya bertuliskan 4%. _x000a_ 1 (satu) bundel dokumen asli laporan pekembangan kegiatan pendampingan perumusan arah kebijakan BUMD Pemerintah kabupaten Bangkalan bulan Desember 2011 Nomor : LAP-1927/APD/XII/2011 tanggal 30 Desember 2011. _x000a_ 1 (satu) lembar dokumen asli pembatalan perjanjian kerjasama antara tuan AMBI RAMADHANI dengan tuan Ir. Nur Hasan Achmad,Msc yang sudah di tanda tangani oleh AMBI RAMADHANI qq PT. Bangkalan Hilir Energi _x000a_  1 (satu) bundel asli dokumen perjanjian kerjsama pengelolaan participating interest di KKS Blok WMO antara PT. Cahaya Tunggal Energy dengan PT. Bangkalan Hulu Energi yang sudah di tandatangani oleh sdr Gading Ramadhan Joedo selaku Direktur Utama PT. Cahaya Tunggal Energy. _x000a_ 1 (satu) lembar printout asli email dari ?hadi ismoyo? (hadi_ismoyo@yahoo.com) date : 1/9/2013 9:11 AM subject : Mom Pertemuan dengan Pak Rully. _x000a_ 1 (satu) buah amplop warna putih dengan tulisan PT. IGAS UTAMA dengan tujuan kepada yth Bapak R.KH Fuad Amin,S.Pd di Bangkalan, yang berisi : _x000a_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_x000a_ 1 (satu) lembar surat copy dengan nomor : 050/365/433.115/2013 tanggal 22 Pebruari 2013 perihal Tanggapan atas kelangsungan kerjasama PT. Media Karya Sentosa dengan BUMD. _x000a_ 1 (satu) bundel copy peraturan daerah kabupaten Bangkalan Nomor 06 tahun 2010 tetang Perseroan terbatas Bangkalan Petrogas yang sudah ditanda tangani oleh R. FUAD AMIN selaku Bupati Bangkalan tanggal 29 Juli 2010. _x000a_ 1 (satu) buah dokumen asli akta notaris PPAT MOHAMMAD,SH.,M.Kn tentang Berita Acara Rapat Umum Pemegang Saham Luar Biasa PT. Bangkalan Petrogas tanggal 10 Februari 2012 Nomor 19 (Salinan). _x000a_ 1 (satu) bundel asli dokumen perjanjian kerjasama pembentukan perusahaan patungan untuk pengelolaan local participating west madura offshore tanpa nomor antara PT. Bangkalan Hulu Energi dengan PT. Energy Utama Raya tanggal 11 Juli 2012. _x000a_ 1 (satu) bundel dokumen asli nota kesepakatan participating interest (PI) pada blok kontrak kerja sama (KKS) West Madura Offshore tanpa nomor pada tanggal 09 Juli 2012 antara PT. Bangkalan Hulu Energi dengan PT. Energy Utama Raya. _x000a_ 1 (satu) bundel dokumen copy peraturan daerah kabupaten Bangkalan Nomor : 09 Tahun 2011 tentang Perseroan terbatas Bangkalan Hulu Energi tanggal 03 Nov 2011. _x000a_ 1 (satu) buah buku akta pada kantor Notaris PPAT MOHAMMAD,S.H.,M.Kn tentang Berita Acara Rapat Umum Pemegang Saham Luar Biasa PT. Bangkalan Hulu Energi nomor : 02 tanggal 01 Juni 2012 (salinana). _x000a_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_x000a_ 2 (dua) lembar asli surat nomor: ME-P/DIR/GE/GE/II.13/A.052 tanggal 06 Februari 2013. _x000a_ 1 (satu) bundel dokumen asli scan addendum pertama perjanjian kerjasama bidang migas antara PT. Bangkalan Hilir Energi dan PT. Ganerindo International nomor : 002/PKS/17-12/2012 tanggal 17 Desember 2012 berikut lampirannya. _x000a_ 1 (Satu) bundel dokumen lembar disposisi dari SKK Migas Jakarta Nomor Surat : 0090/SKKE000/2013/S2 tanggal 07 Maret 2013 perihal Rencana pemanfaatan gas dari wilayah kerja west madura offshore untuk sektor kelistrikan di Kabupaten Bangkalan berikut lampirannya. _x000a_ 1 (satu) bundel copy kesepakatan bersama antara PT. Bangkalan Hilir Energi dengan PT. OILRIG BINAMAS PRATAMA tentang Kerjasama Jual beli gas alam tanggal 20 Maret 2012. _x000a_ 1 (Satu) bundel asli dokumen tahapan pembayaran antara Perusahaan Daerah Sumber Daya dengan PT. Media Karya Sentosa tanggal 24 Januari 2012. _x000a_ 1 (satu) bundel dokumen asli perihal keikutsertaan BUMD kabupaten Bangkalan dalam kepemilikan    working    interest     di blok     west     madura       offshore          nomor : _x000a_ _x000a_ _x000a_ 671.1/686/119.1/2012 tanggal 28 Mei 2012 berikut lampirannya kesepakatan bersama antara Gubernur Jawa Timur dan Bupati Bangkalan Nomor : 120.1/98/012/2012 dan Nomor : 1018/433.41/2012. _x000a_ _x000a_ 1 (satu) buah buku asli perseroan terbatas PT. Bangkalan Hulu Energi nomor : 26 tanggal 15 November 2011 pada Notaris INDRA MEIDI,SH. _x000a_ 1 (satu) bundel dokumen asli surat dari direktur utama (Gading Ramadhan Joedo) kepada Bupati Bangkalan tanggal 01 Maret 2012 berserta lampirannya. _x000a_ 1 (Satu) bundel copy dengan tulisan ?COPY COLOR? Minutes of Meeting dengan pokok bahasan Indonesian Participating interest 10 % pada Blok West Madura Offshore tanggal 18 April 2013 di Hotel Sheraton. _x000a_ 1 (Satu) bundel dokumen asli catatan rapat fasilitasi pembahasan Participating interest 10 % pada Blok West Madura Offshore di Bogor tanggal 28 September 2012 berikut daftar hadir rapat. _x000a_ 1 (satu) bundel dokumen copy kesepakatan bersama gubernur jawa timur, Bupati Bangkalan, Bupati Gresik tentang Keikutsertaan pengeloaan usaha hulu minyak dan gas bumi di blok west madura offshore (WMO) tanggal 16 Desember 2011. _x000a_ 1 (satu) lembar asli print out email from : Hadi ismoyo (Hadi_ismoyo@yahoo.com) date : Mon 9 Jul 2012 10:01:51 subject : BHE PKS pasal 2,3. _x000a_ 1 (satu) bundel surat nomor : R-87/C00000/2012-SO tanggal 17 Juli 2012 perihal Indonesian Participating untuk Blok West Madura Offshore dari Karen Agustiawan selaku Direktur Utama Pertamina berikut lembar disposisi. _x000a_ 1 (satu) bundel surat nomor : 440/C00000/2012-SO tanggal 31 Juli 2012 perihal Indonesian Participating untuk Blok West Madura Offshore dari Karen Agustiawan selaku Direktur Utama Pertamina berikut lembar disposisi. _x000a_ 1 (satu) lembar surat nomor : 715/C00000/2011-SO tanggal 22 November 2011 perihal Participating interest Blok West Madura Offshore dari Karen Agustiawan selaku Direktur Utama Pertamina berikut lembar disposisi. _x000a_ 2 (dua) lembar surat copy scan dengan cap ASLI nomor agenda 366 surat nomor : 541/309/119.2/2013 tanggal 22 Maret 2013 perihal penunjukan pengelola Participating interest 10 % BUMD di Wilayah Kerja  West Madura Offshore. _x000a_ 2 (dua) lembar surat asli nomor : R-19/D00000/2012-SO tanggal 20 Maret 2012. _x000a_ 1 (satu) lembar asli tulisan tangan ? dr PT. OILRIG? ...... _x000a_ 1 (satu) lembar asli tulisan tangan pada lembaran ?Fitri&amp;Kharixh? dengan tulisan ?Berdasarkan hasil meeting ...?  _x000a_ 1 (satu) lembar tulisan tangan asli pada kertas merk The Ritz Carlton dengan tulisan ?4/7 12 Rizh Carlton .....?. _x000a_ 1 (satu) buah buku asli akta pendirian perseroan terbatas atas nama PT. Bangkalan Hilir Energi tanggal 14 Nopember 2011 Nomor : 5 pada kantor Notaris PPAT Mohammad,SH.,M.Kn. _x000a_ 1 (satu) bundel asli perjanjian kerjasama bidang migas antara PT. Bangkalan Hilir Energi dan PT. Ganergindo Internasional nomor : 01/BHIE/II/2012 dan Nomor : 001/PKS/22-II/2012 tanggal 22 Februari 2012. _x000a_ 1 (satu) lembar asli surat nomor : 674/382/433.115/2014 tanggal 25 Februari 2014. _x000a_ 1 (satu) buah ordner warna hitam merek INDEX yang di dalamnya terdapat : _x000a_ 1 (satu) bundel fotokopi Rekening Koran Bank BII Cabang Thamrin Jakarta a.n PT. Media Karya Sentosa dengan Nomor Rekening 00062411722-003-003530 dengan mata uang USD tanggal rekening 30/01/2009 s.d 31/12/2013 dengan saldo akhir 1.410.501,41. _x000a_ 1 (satu) bundel fotokopi Rekening Koran Bank BII Cabang Thamrin Jakarta a.n PT. Media Karya Sentosa dengan Nomor Rekening 00062411722-003-003530 dengan mata uang USD tanggal rekening 30/01/2014 s.d 30/09/2014 dengan saldo akhir 619.763,69. _x000a_ 1 (satu) bundel fotokopi Rekening Koran Bank BII Cabang Thamrin Jakarta a.n PT. Media Karya Sentosa dengan Nomor Rekening 00062411722-003-036116 dengan mata uang USD tanggal rekening 30/01/2009 s.d 31/12/2013 dengan saldo akhir 291.096,29. _x000a_ 1 (satu) bundel fotokopi Rekening Koran Bank BII Cabang Bursa Efek Jakarta a.n PT. Media Karya Sentosa dengan Nomor Rekening 00062411722-170-101879 dengan mata uang USD tanggal rekening 30/01/2009 s.d 31/12/2013 dengan saldo akhir 1.386,01. _x000a_ 1 (satu) bundel fotokopi Rekening Koran Bank BII Cabang Bursa Efek Jakarta a.n PT. Media Karya Sentosa dengan Nomor Rekening 00062411722-170-416104 dengan mata uang IDR tanggal rekening 30/01/2009 s.d 31/10/2014 dengan saldo akhir 381.036.383,82. _x000a_ 1 (satu) bundel Laporan Rekening Gabungan bank Danamon No. Nasabah : 0008656013 periode Oct 01, 2014 ? Oct 31, 2014 atas nama Media Karya Sentosa PT. _x000a_ 3 (tiga) lembar fotokopi Laporan Mutasi Harian Bank Danamon Indonesia Media Karya Sentosa PT Account No : 003569829728 Giro Bisa IDR periode 01/12/2013 s/d 31/01/2014 dengan user id LUSYA58986. _x000a_ 1 (satu) bundel fotokopi Rekening Koran Bank BII Cabang Thamrin Jakarta a.n PT. Media Karya Sentosa dengan Nomor Rekening 00062411722-003-013671 dengan mata uang IDR tanggal rekening 30/01/2009 s.d 31/10/2014 dengan saldo akhir 516.211.598,23. _x000a_ 1 (satu) bundel fotokopi Rekening Koran Bank BII Cabang Gresik Surabaya a.n PT. Media Karya Sentosa dengan Nomor Rekening 00062411722-240-000172 dengan mata uang IDR tanggal rekening 30/01/2009 s.d 31/10/2014 dengan saldo akhir 4.237.251,20. _x000a_ _x000a_ _x000a_   _x000a_ _x000a_ 1 (satu) bundel fotokopi Rekening Koran Bank BII Cabang Bursa Efek Jakarta a.n PT. Media Karya Sentosa dengan Nomor Rekening 00062411722-170-101879 dengan mata uang USD tanggal rekening 30/01/2014 s.d 31/10/2014 dengan saldo akhir 1.094,80. _x000a_ 1 (satu) bundel fotokopi Rekening Koran Bank BII Cabang Bursa Efek Jakarta a.n PT. Media Karya Sentosa dengan Nomor Rekening 00062411722-170-101714 dengan mata uang USD tanggal rekening 30/01/2014 s.d 31/10/2014 dengan saldo akhir 1.088,15. _x000a_ 1 (satu) bundel fotokopi Rekening Koran Bank BII Cabang Thamrin Jakarta a.n PT. Media Karya Sentosa dengan Nomor Rekening 00062411722-003-036116 dengan mata uang USD tanggal rekening 30/01/2014 s.d 31/10/2014 dengan saldo akhir 205.102,60. _x000a_ 1 (satu) bundel fotokopi Rekening Koran Bank BII Cabang Thamrin Jakarta a.n PT. Media Karya Sentosa dengan Nomor Rekening 00062411722-003-036150 dengan mata uang USD tanggal rekening 30/01/2014 s.d 31/10/2014 dengan saldo akhir 780.975,11. _x000a_ 1 (satu) buah ordner warna hitam merek INDEX yang di dalamnya terdapat: _x000a_ 1 (satu) bundel fotokopi Rekening Koran Bank Mandiri Cabang Jakarta Bursa Efek a.n PT. Media Karya Sentosa dengan Nomor Rekening 104-00-0406368-6 dengan mata uang USD tanggal rekening 1/01/14 s.d 30/09/14 dengan saldo akhir 30.852,99. _x000a_ 1 (satu) bundel fotokopi Rekening Koran Giro Bank Mandiri Cabang Jakarta Bursa Efek a.n PT. Media Karya Sentosa dengan Nomor Rekening 104-00-0406368-6 dengan mata uang USD tanggal rekening 1/01/09 s.d 31/12/13 dengan saldo akhir 37.049,72. _x000a_ 1 (satu) bundel fotokopi Rekening Koran Bank BII Cabang Bursa Efek Jakarta a.n PT. Media Karya Sentosa dengan Nomor Rekening 00062411722-170-101714 dengan mata uang USD tanggal rekening 30/01/2009 s.d 31/12/2013 dengan saldo akhir 1.031,66. _x000a_ 1 (satu) buah Map Bank Mega yang di dalamnya terdapat: _x000a_ 1 (satu) lembar Rekening Koran Bank Mega Cabang Bangkalan No. 02-314-00-20-00555-8 atas nama ABDUL HAKIM, SH periode 1 Desember 2012 s/d 14 Desember 2012. _x000a_ 1 (satu) lembar Slip Tindasan Setoran Pada tanggal 13 Desember 2012 sebesar Rp. 250.000.000 (dua ratus lima puluh juta rupiah). _x000a_ 1 (satu) lembar Slip Tindasan setoran Pada tanggal 14 Desember 2012 sebesar Rp. 300.000.000 (tiga ratus juta rupiah). _x000a_ 1 (satu) lembar Slip Tindasan setoran Pada tanggal 21 Desember 2012 sebesar Rp. 100.000.000 (seratus juta rupiah). _x000a_ _x000a_ _x000a_ _x000a_   _x000a_   _x000a_ _x000a_ 1 (satu) lembar Slip Tindasan Setoran Pada tanggal 08 Oktober 2013 sebesar Rp. 50.000.000 (lima puluh juta rupiah). _x000a_ 1 (satu) buah amplop yang didalamnya terdapat  Kartu ATM MEGA PAS. NO. 4214 0831 4001 2097 beserta brosur informasinya dan kertas  yang berisi No. Pin yang belum dibuka. _x000a_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_x000a_ 1 (satu) bundel rekening Koran a.n PT Bangkalan Hilir Energi pertanggal 25 Desember 2014 di Bank BRI cabang bangkalan No. 0000006-01-000564-30-5 sebesar Rp. 249.664.753 (dua ratus empat puluh sembilan juta enam ratus enam puluh empat ribu tujuh ratus lima puluh tiga rupiah). _x000a_ 3 (tiga) lembar rekening koran PT Bangkalan Hulu Energi di Bank BNI cabang Madura No. 3323233325  pertanggal 31 Desember 2014 dengan saldo akhir sebesar Rp. 253.995.186 (dua ratus lima puluh tiga juta sembilan ratus sembilan puluh lima ribu seratus delapan enam rupiah). _x000a_ 1 (satu) lembar asli tanda terima dari H. ABDUL HAKIM sebesar Rp. 1.000.000.000 (satu milyar rupiah) tanggal 4 Juni 2011. _x000a_ 1 (satu) bundel fotokopi Berita Acara Serah Terima Jabatan Direktur PD SUmber Daya Kabupaten Bangkalan Dari AMZA, S. Sos Kepada Drs. H. ABD. RAZAK tanggal 01 April 2010. _x000a_ 1 (satu) lembar fotokopi  kwitansi tanggal 14 Juni 2010 sebesar Rp. 15.000.000 (lima belas juta rupiah). _x000a_ 1 (satu) lembar fotokopi  kwitansi 6 Januari 2011 sebesar Rp. 100.000.000 (seratus juta rupiah) _x000a_ 1 (satu) lembar fotokopi  Tanda Terima SPT Tahunan PT Bangkalan Hilir Energi. _x000a_ 1 (satu) bundel laporan Akhir Tahun 2012 Periode 31 Desember 2012 PT Bangkalan Hilir Energi beserta Surat Pengantar kepada Bupati Bangkalan tanggal 14 Januari 2013. _x000a_ 1 (satu) bundel fotokopi Laporan Keuangan PT Bangkalan Hilir Energi Tahun Buku 2013. _x000a_ 1 (satu) bundel print scan Peraturan Daerah Kabupaten Bangkalan No. 8 tahun 2011 tentang Perseroan Terbatas Bangkalan Hilir Energi. _x000a_ 1 (satu) bundel fotokopi Laporan Keuangan PT Bangkalan Hulu Energi Tahun Buku 2013. _x000a_ 1 (satu) bundel fotokopi Neraca Keuangan PT Bangkalan Hulu Energi periode 31 Desember 2012. _x000a_ _x000a_   _x000a_   _x000a_ _x000a_ 1 (satu) lembar fotokopi  Tanda Terima SPT Tahunan PT Bangkalan Hulu Energi. _x000a_ 1 (satu) bundel fotokopi  Kesepakatan pemerintah daerah Kabupaten Bangkalan dengan PT.Oilrig Binamas Pratama tentang kerjasama pengembangan usaha dalam bidang Hilir minyak dan gas bumi diwilayah kabupaten Bangkalan nomor 013.10/OBP-kab Bkln/2011 tanggal 15 Agustus 2011 _x000a_ 1 (satu) bundel fotokopi  Akta Pendirian PT. Bangkalan Central Energy yang dibuat oleh notaris Rita Imelda Ginting,SH Nomor 7 tanggal 12 Oktober 2011. _x000a_ 1 (satu) bundel fotokopi  Kesepakatan bersama antara Pemerintah Kabupaten Gresik dengan Pemerintah Kabupaten Bangkalan tentang Kerjasama Pembangunan Daerah nomor.180/   /437.12/2011 dan Nomor 180/04/433.032/2011 tanggal 26 Mei 2011. _x000a_ 1 (satu) bundel fotokopi  Perjanjian Kerjasama antara  PT Bangkalan Petrogas, PT Gresik Migas dan PT Berkat Alas Resources tanggal 6 Juli 2011. _x000a_ 1 (satu) bundel fotokopi  Perjanjian Kerjasama antara PT Bangkalan Petrogas dengan PT Amstelco Energy Resources tentang pengelolaan participating interest diwilayah kabupaten bangkalan tanggal 24 Agustus 2011. _x000a_ 1 (satu) bundel fotokopi  Peraturan Daerah Kabupaten Bangkalan No. 9 Tahun 2011 tentang Perseroan Terbatas Bangkalan Hulu Energi. _x000a_ 1 (satu) bundel fotokopi  Salinan Akta No. 26 tanggal 15 November 2011 perihal Pendirian Perseroan Terbatas PT Bangkalan Hulu Energi oleh Notaris Indra Meidi, SH. _x000a_ 1 (satu) bundel fotokopi  Perjanjian Kerjasama antara PT Bangkalan Hulu Energi dengan PT Anugrah Putri Energi tanggal 15 Nopember 2011 yang ditandatangani oleh Abdur Rouf selaku dirut PT Bangkalan Hulu Energi dan Anton Rinaldi selaku direktur PT Anugrah Putri Energi. _x000a_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_x000a_ 1 (satu) bundel fotokopi  Print scan Perjanjian Kerja Sama antara Pemerintah Kabupaten Bangkalan dengan PT. Rajawali Wiramuda Lestari tentang Penjualan dan penyaluran/pendistribusian gas bumi nomor. 515/443.115/2011 dan nomor.027/RWL-AIII/2011 tanggal 25 Maret 2011. _x000a_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_x000a_ 1 (satu) lembar print scan Keputusan Menteri Hukum dan HAM Republik Indonesia Nomor: AHU-20245.AH.01.01 tahun 2011 tanggal 21 April 2011 tentang pengesahan Badan Hukum Perseroan. _x000a_ _x000a_   _x000a_ _x000a_ 1 (satu) bundel fotokopi  Perjanjian Kerja Sama antara Pemerintah Kabupaten Bangkalan dengan PT.Prima Sarana Persada tentang penyaluran dan pendistribusian gas bumi nomor: 540/163.1/433.115/2010 ? nomor : 2001/PSP-PKS/VI/2010 tanggal 25 Juni 2010. _x000a_ 1 (satu) bundel fotokopi  Berita Acara RUPS Luar Biasa PT. Bangkalan Hulu Energi Nomor : 141 tanggal 13 Mei 2013 yang dibuat oleh notaris Muhammad, SH, MKn. _x000a_ 1 (satu) lembar print scan Keputusan Menteri Hukum dan HAM RI No. AHU-58065.AH.01.01 Tahun 2011 tanggal 25 November 2011 tentang Pengesahan Badan Hukum Perseroan PT Bangkalan Hulu Energi. _x000a_ 1 (satu) lembar print scan Keputusan Menteri Hukum dan HAM RI No. AHU-57663.AH.01.01 Tahun 2011 tanggal 24 November 2011 tentang Pengesahan Badan Hukum Perseroan PT Bangkalan Hilir Energi. _x000a_ 1 (satu) bundel fotokopi  Berita Acara RUPS Luar Biasa PT. Bangkalan Hilir Energi yang dibuat oleh Notaris Mohammad, SH, M.Kn tanggal 01 Juni. _x000a_ 1 (satu) bundel fax Peraturan Daerah Kabupaten Bangkalan No. 13 Tahun 2010 tanggal 9 Desember 2010 tentang Penyertaan Modal Daerah Kepada Badan Usaha Milik Daerah, Badan Usaha, Swasta, dan Kelompok Usaha Masyarakat yang ditandatangani oleh H. FUAD AMIN selaku Bupati Bangkalan _x000a_ 1 (satu) lembar print out Laporan Transaksi Bank BRI dengan Nomor Rekening 0006-01-000564-30-5 atas nama PT. BANGKALAN HILIR ENERGI periode 01/01/13 ? 21/01/14 _x000a_ 1 (satu) lembar print out Laporan Transaksi Bank BRI dengan Nomor Rekening 0006-01-000540-30-1 atas nama PD SUMBER DAYA periode 01/03/14 ? 31/03/14. _x000a_ 1 (satu) lembar printout Rekening Koran Bank Jatim dengan nomor rekening 0251012971 atas nama PD SUMBER DAYA periode April 2012. _x000a_ 1 (satu) lembar printout Rekening Koran Bank Jatim dengan nomor rekening 0251012971 atas nama PD SUMBER DAYA periode Mei 2012. _x000a_ 1 (satu) lembar printout Rekening Koran Bank Jatim dengan nomor rekening 0251012971 atas nama PD SUMBER DAYA periode Juni 2012. _x000a_ 1 (satu) lembar printout Rekening Koran Bank Jatim dengan nomor rekening 0251012971 atas nama PD SUMBER DAYA periode Februari 2014. _x000a_ 1 (satu) lembar printout Rekening Koran Bank Rakyat Indonesia dengan nomor rekening 0000006-01-000533-30-4 atas nama PD SUMBER DAYA periode 1/08/11 ? 31/08/11 beserta Dokumen Keadaan Kas dan Bank PD Sumber Daya Kabupaten Bangkalan Bulan Agustus 2011 tertanggal 30 Agustus 2011. _x000a_ 1 (satu) lembar printout Rekening Koran Bank Rakyat Indonesia dengan nomor rekening 0000006-01-000533-30-4 atas nama PD SUMBER DAYA periode 1/09/11 ? 30/09/11 beserta Dokumen Keadaan Kas dan Bank PD Sumber Daya Kabupaten Bangkalan Bulan September 2011 tertanggal 31 September 2011. _x000a_ _x000a_   _x000a_   _x000a_ _x000a_ 1 (satu) lembar printout Rekening Koran Bank Rakyat Indonesia dengan nomor rekening 0000006-01-000533-30-4 atas nama PD SUMBER DAYA periode 1/10/11 ? 31/10/11. _x000a_ 1 (satu) lembar printout Rekening Koran Bank Rakyat Indonesia dengan nomor rekening 0000006-01-000533-30-4 atas nama PD SUMBER DAYA periode 1/11/11 ? 30/11/11. _x000a_ 1 (satu) lembar printout Rekening Koran Bank Rakyat Indonesia dengan nomor rekening 0000006-01-000533-30-4 atas nama PD SUMBER DAYA periode 1/12/11 ? 31/12/11 beserta Dokumen Keadaan Kas dan Bank PD Sumber Daya Kabupaten Bangkalan Bulan Desember 2011 tertanggal 31 Desember 2011. _x000a_ 1 (satu) lembar printout Rekening Koran Bank Rakyat Indonesia dengan nomor rekening 0000006-01-000540-30-41 atas nama PD SUMBER DAYA periode 1/06/12 ? 30/06/12. _x000a_ 1 (satu) lembar printout Rekening Koran Bank Rakyat Indonesia dengan nomor rekening 0000006-01-000540-30-41 atas nama PD SUMBER DAYA periode 1/03/14 ? 30/04/14. _x000a_ 2 (dua) lembar printout Rekening Koran Bank Tabungan Negara dengan nomor rekening 00000028-01-30-000420-3  atas nama PD SUMBER DAYA periode 11/06/12 ? 12/06/12 dan 01/09/12 -27/12/12. _x000a_ 1 (satu) bundel dokumen Laporan Keuangan tahun buku 2012 Nomor 700/01/BHIE/I/2013 tanggal 14 Januari 2013 dari Direktur Utama PT. Bangkalan Energi  kepada Bupati Bangkalan. _x000a_ 1 (satu) bundel Berita Acara Rekonsiliasi Ekuitas pemerintah Kabupaten Bangkalan dengan PT. Bangkalan Hilir Energi Kabupaten Bangkalan antra Kepala Badan Pengelolaan Keuangan dan Aset Daerah dengan Direktur PT. Bangkalan Hilir Energi tanggal 30 April 2014. _x000a_ 1 (satu) lembar Surat No. PJU : 215/PJU-P/V/2013 dan nom BHE No. 03/BhuE/V/2013 tanggal 27 Mei 2013 perihal Pelaksanaan Due Diligence Blok West Madura Offshore dari FUAD AMIN selaku Direktur Utama PT. Bangkalan Hulu Energi kepada Direktur Hulu Pertamina. _x000a_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_x000a_ 1 (satu) bundel Laporan Keuangan Periode 2012 PD Sumber Daya. _x000a_ 3 (tiga) lembar Keputusan Bupati  Bangkalan Nomor 188.45/684/Kpts/433.013/2008 tentang Pengangkatan Badan Pengawas Perusahaan Daerah Sumber Daya Periode tahun 2008 ? 2011 tanggal 1 September 2008. _x000a_ 1 (satu) bundel dokumen Surat dari Bupati Bangkalan Nomor 979/84/433.101/2009 tanggal 30 Januari 2009 kepada Kepala PD Sumber Daya. _x000a_ 1 (satu) bundel Peraturan Bupati Bangkalan Nomor 1 tahun 2014 tentang Pengesahan Rencana Kerja dan Anggaran Pendapatan dan Biaya perusahaan daerah Sumber Daya Tahun Buku 2014 _x000a_ 1 (satu) bundel Daftar Penerimaan dana dari PT. MKS berdasarkan PKS tanggal 20 September 2011. _x000a_ 1 (satu) bundel dokumen Keadaan Kas Usaha ATK, Percetakan, Voucher, Brg Dagangan dan Batik PD Sumber Daya Kabupaten Bangkalan Bulan Januari 2012. _x000a_ 1 (satu) buah buku kas warna merah motif bunga dengan merk Idora (Berisi Catatan Keuangan Agustus 2011 s/d April 2012). _x000a_ 1 (satu) lembar invoice dari PD SUMBERDAYA kepada PT. MEDIA KARYA SENTOSA tanggal 25 Januari 2012  dengan dasar perjanjian MKS : ME-P/Dir/PJ/IX.II/A.278 tanggal 20 September 2011. _x000a_ 1 (satu) bundel Keputusan Bupati Bangkalan Nomor : 188.45/282/KPTS/433/013/2011 tentang Pengangkatan Direksi Perusahaan Daerah Sumber Daya Periode tahun 2011 ? 2015 tanggal 29 September 2011. _x000a_ 1 (satu) bundel tahapan pembayaran tanggal 24 Januari 2012 antara PD Sumber Daya dengan PT. Media Karya Sentosa. _x000a_ 1 (satu) buah buku catatan atau Buku Kerja tahun 2012 pribadi warna hitam dengan logo pemerintah kabupaten Bangkalan. _x000a_ 1(satu) bundel laporan keuangan dengan nomor: 943 / 41 / 433 .503 / 2012 tanggal 03 Januari 2013. _x000a_ 1 (satu) bundel laporan keuangan periode tahun 2012 atas nama PD Sumber Daya. _x000a_ 1 (satu) bundel neraca tahun 2012 setelah di koreksi oleh BPK RI pada PD SUMBER DAYA. _x000a_ 1 (satu) bundel laporan keuangan tahun buku 2013 pada pemerintah Kabupaten Bangkalan atas nama PD SUMBER DAYA. _x000a_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_x000a_ 1 (satu) bundel dokumen rincian tahapan pembayaran/kompensasi PT. Media Karya Sentosa (MKS) kepada PD Sumber Daya Berikut Depositonya dan terdapat tulisan tangan ?Termasuk 2 M dr Bpk?. _x000a_ 1 (satu) buah map warna biru dengan tulisan PERDA PD SUMBER DAYA KAB BANGKALAN yang berisi : _x000a_ 1 (satu) bundel copy Surat peraturan daerah kabupaten Bangkalan nomor 01 tahun 2012 tentang perubahan atas perubahan daerah kabupaten Bangkalan nomor 13 tahun 2010 tentang penyertaan modal daerah kepada BUMD, BUS dan Kelompok usaha masyarakat tanggal 11 Juni 2012. _x000a_ 1 (satu) bundel copy Surat peraturan daerah kabupaten Bangkalan Nomor 08 Tahun 2013 tentang Perubahan atas peraturan daerah Kabupaten Bangkalan Nomor 13 tahun 2007 tentang Perusahaan Daerah Sumber Daya tanggal 11 September 2013. _x000a_ 1 (satu) bundel copy Perda Nomor 13 tahun 2007 tentang PD Sumber D"/>
    <s v="Senin, 01 Jun. 2015"/>
    <s v="Senin, 20 Apr. 2015"/>
    <s v="ASWIJON"/>
    <s v="SUTIO JUMAGI AKHIRNO"/>
    <s v="JHON HALASAN BUTAR BUTAR"/>
    <s v="HENDRA YOSPIN,SH."/>
    <s v="SOFIALDI"/>
    <s v="KARIR"/>
    <s v="KARIR"/>
    <s v="KARIR"/>
    <s v="ADHOC"/>
    <s v="ADHOC"/>
    <x v="1"/>
    <n v="3"/>
    <x v="0"/>
    <n v="0.4"/>
    <n v="0"/>
    <s v="TITIK UTAMI"/>
    <m/>
    <m/>
    <m/>
    <m/>
    <m/>
    <m/>
    <m/>
    <m/>
    <m/>
    <m/>
    <m/>
    <n v="1"/>
    <s v="MATIUS B.SITURU, SH"/>
    <s v="ZULFIKRI, SH"/>
    <m/>
    <n v="2"/>
    <x v="0"/>
  </r>
  <r>
    <s v="12/Pid.Sus-TPK/2016/PN JKT.PST"/>
    <n v="2"/>
    <n v="100000000"/>
    <n v="0.25"/>
    <n v="0"/>
    <n v="0"/>
    <s v="Drs. Brahmantory"/>
    <d v="2016-02-04T00:00:00"/>
    <x v="6"/>
    <s v="Minutasi"/>
    <n v="140"/>
    <s v="PRIMAIR : _x000a_ Pasal 2 ayat (1) jo Pasal 18 UU No.31/1999 jo UU No.20/2001 jo Pasal 55 ayat (1) ke-1 KUHP. _x000a_   _x000a_ SUBSIDAIR : _x000a_ Pasal 3 jo Pasal 18 UU No.31/1999 jo UU No.20/2001 jo Pasal 55 ayat (1) ke-1 KUHP. _x000a_  "/>
    <n v="1"/>
    <s v="M E N G A D I L I  : _x000a_ _x000a_ Menyatakan  Terdakwa Drs  BRAHMANTORY  tidak terbukti secara sah dan meyakinkan  bersalah melakukan tindak  Pidana  sebagaimana dakwaan Primair ; _x000a_ Membebaskan  Terdakwa oleh karena itu dari dakwaan Primair  tersebut ; _x000a_ Menyatakan  Terdakwa Drs BRAHMANTORY  terbukti secara sah dan meyakinkan bersalah melakukan  tindak pidana  “Korupsi yang dilakukan secara bersama-sama dan berlanjut ”  ; _x000a_ Menjatuhkan pidana terhadap Terdakwa oleh karena itu dengan pidana penjara  selama  2  ( dua ) tahun  dan   denda sebesar Rp.   100.000.000,-(seratus juta juta rupiah)  dengan ketentuan apabila denda tersebut tidak dibayar  diganti dengan  pidana kurungan selama  3 (tiga) bulan  ; _x000a_ Menyatakan Terdakwa tetap ditahan ; _x000a_ Menetapkan bahwa lamanya Terdakwa ditahan akan dikurangkan seluruhnya dari pidana penjara yang dijatuhkan; _x000a_ Memerintahkan barang bukti berupa ;_x000a_  _x000a_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_x000a_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_x000a_ _x000a_ _x000a_ Membebankan Terdakwa untuk membayar biaya perkara sebesar  Rp.10.000,- (sepuluh ribu rupiah); _x000a_"/>
    <s v="Jumat, 29 Jul. 2016"/>
    <s v="Kamis, 23 Jun. 2016"/>
    <s v="SINUNG HERMAWAN"/>
    <s v="IBNU BASUKI WIDODO"/>
    <s v="TITI SANSIWI"/>
    <m/>
    <m/>
    <s v="KARIR"/>
    <s v="KARIR"/>
    <s v="ADHOC"/>
    <s v=""/>
    <s v=""/>
    <x v="0"/>
    <n v="2"/>
    <x v="1"/>
    <n v="0.33333333333333331"/>
    <n v="0"/>
    <s v="FAROUK FAHROZI, SH"/>
    <m/>
    <m/>
    <m/>
    <m/>
    <m/>
    <m/>
    <m/>
    <m/>
    <m/>
    <m/>
    <m/>
    <n v="1"/>
    <s v="SRI TASLIHIYAH, SH."/>
    <s v="WIDI ASTUTI, SH"/>
    <m/>
    <n v="2"/>
    <x v="0"/>
  </r>
  <r>
    <s v="12/Pid.Sus-TPK/2017/PN Pn.Jkt.Pst"/>
    <n v="2"/>
    <n v="50000000"/>
    <n v="8.3333333333333301E-2"/>
    <n v="1067627599"/>
    <n v="0.5"/>
    <s v="SUBUR bin TUMADI, S.ST.MT"/>
    <d v="2017-01-09T00:00:00"/>
    <x v="7"/>
    <s v="Minutasi"/>
    <n v="199"/>
    <s v="PRIMAIR : _x000a_ Pasal 2 ayat (1) jo Pasal 18 UU No.31/1999 jo UU No.20/2001 jo Pasal 55 ayat (1) ke-1 KUHP. _x000a_   _x000a_ SUBSIDAIR : _x000a_ Pasal 3 jo Pasal 18 UU No.31/1999 jo UU No.20/2001 jo Pasal 55 ayat (1) ke-1 KUHP."/>
    <n v="1"/>
    <s v="M E N G A D I L I  : _x000a_   _x000a_ 1.  Menyatakan  Terdakwa SUBUR BIN TUMADI, S.ST.M.T  tidak terbukti secara sah dan meyakinkan bersalah melakukan Tindak Pidana Korupsi sebagaimana didakwakan dalam dakwaan Primair ; _x000a_ 2.  Membebaskan  Terdakwa oleh karena itu  dari Dakwaan Primair tersebut ; _x000a_ 3.  Menyatakan  Terdakwa SUBUR BIN TUMADI, S.ST.M.T  terbukti secara sah dan meyakinkan bersalah melakukan  ”Tindak pidana korupsi secara bersama-sama”;    _x000a_ 4.  Menjatuhkan pidana Kepada  Terdakwa oleh karena itu  dengan pidana penjara  selama  2   ( dua )  T ahun   dan  denda sebesar Rp.50.000.000,- (lima puluh juta rupiah) dengan ketentuan apabila Terdakwa tidak membayar denda tersebut diganti dengan pidana kurungan selama 1 (satu) bulan  ; _x000a_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_x000a_ 6.  Menyatakan Terdakwa tetap ditahan ; _x000a_ 7.  Menetapkan masa penahanan yang telah dijalani oleh Terdakwa, dikurangkan seluruhnya dari pidana yang dijatuhkan; _x000a_ 8.  Memerintahkan barang bukti berupa : terlampir dalam berkas perkara _x000a_ 9. Membebankan Terdakwa untuk membayar biaya perkara sebesar Rp.10.000,- (sepuluh ribu rupiah); _x000a_  "/>
    <s v="Selasa, 08 Agu. 2017"/>
    <s v="Kamis, 27 Jul. 2017"/>
    <s v="HARIONO"/>
    <s v="MAS'UD"/>
    <s v="TITI SANSIWI"/>
    <m/>
    <m/>
    <s v="KARIR"/>
    <s v="KARIR"/>
    <s v="ADHOC"/>
    <s v=""/>
    <s v=""/>
    <x v="0"/>
    <n v="2"/>
    <x v="1"/>
    <n v="0.33333333333333331"/>
    <n v="0"/>
    <s v="ERNY V. M."/>
    <m/>
    <m/>
    <m/>
    <m/>
    <m/>
    <m/>
    <m/>
    <m/>
    <m/>
    <m/>
    <m/>
    <n v="1"/>
    <s v="TASTAO SIANIPAR"/>
    <m/>
    <m/>
    <n v="1"/>
    <x v="0"/>
  </r>
  <r>
    <s v="12/Pid.Sus-TPK/2018/PN Jkt.Pst"/>
    <n v="6"/>
    <n v="300000000"/>
    <n v="0.25"/>
    <n v="0"/>
    <n v="0"/>
    <s v="SUDIWARDONO"/>
    <d v="2018-02-14T00:00:00"/>
    <x v="8"/>
    <s v="Minutasi"/>
    <n v="112"/>
    <s v="KESATU: _x000a_ pasal 12 huruf a UU no.31/1999 jo UU no 20/2001 _x000a_ DAN _x000a_ KEDUA (KHUSUS UNTUK TERDAKWA SUDIWARDONO ) _x000a_ PERTAMA _x000a_ pasal 12 huruf c UU NO. 31/1999 JO. no. 20/2001 _x000a_ ATAU _x000a_ KEDUA _x000a_ pasal 11 UU NO. 31/1999 JO no. 20/2001 JO pasal 64 ayat (1) KUHP"/>
    <n v="1"/>
    <s v="M E N G A D I L I _x000a_   _x000a_ _x000a_ Menyatakan bahwa Terdakwa  SUDIWARDONO  telah terbukti secara sah dan meyakinkan bersalah melakukan tindak pidana korupsi, sebagaimana dalam dakwaan Pertama kesatu dan kedua ; _x000a_ _x000a_   _x000a_ _x000a_ Menjatuhkan pidana kepada Terdakwa SUDIWARDONO  karena itu dengan pidana penjara selama 6 (enam) tahun dan pidana denda sebesar Rp 300.000.000,00 (tiga ratus juta rupiah) dengan ketentuan apabila denda tersebut tidak dibayar diganti dengan pidana kurungan selama 3 (tiga) bulan; _x000a_ _x000a_   _x000a_ _x000a_ Menetapkan masa penangkapan dan penahanan yang telah dijalani oleh Terdakwa   dikurangkan seluruhnya dari pidana yang dijatuhkan ; _x000a_ _x000a_   _x000a_ _x000a_ Memerintahkan agar Terdakwa  tetap berada dalam tahanan ; _x000a_ _x000a_   _x000a_ _x000a_ Menetapkan barang bukti berupa:_x000a_  _x000a_ 1 (satu) buah kartu Anggota MPR-RI atas nama ADITYA ANUGRAH MOHA, S. Ked. _x000a_ _x000a_ _x000a_ _x000a_ BB No. 1 dikembalikan kepada ANGGELINA TJANDRING  _x000a_ _x000a_   _x000a_ 1 (satu) lembar Keputusan Presiden Republik Indonesia Nomor 22 / P/ Tahun 2016 tanggal 10 Februari 2016 tentang Pemberhentian dengan hormat dan Pengangkatan kembali sebagai hakim Ad Hoc Pengadilan Tindak Pidana Korupsi, atas nama ANDREAS LUMME. _x000a_ 1 (satu) bundel Dokumen Pakta Integritas atas nama SUDIWARDONO tanggal 24 Maret 2016 beserta lampirannya, antara lain: 1 (satu) lembar Berita acara pengambilan sumpah, 1 (satu) lembar Berita acara serah terima jabatan Ketua Pengadilan Tinggi manado. _x000a_ 2 (dua) lembar Keputusan Menteri Kehakiamn Republik Indonesia Nomor : A.2991-KP.04.02 th.1984, tentang Pengangkatan SUDIWARDONO sebagai calon hakim Pengadilan Negeri Bogor. _x000a_ 4 (empat) lembar Salinan Keputusan Ketua Mahkamah Agung Republik Indonesia Nomor 33 /KMA/SK/III/ 2016 tanggal 7 Maret 2016, tentang Promosi dan Mutasi Ketua dan Wakil ketua Pengadilan Tinggi di lingkungan Peradilan Umum. _x000a_ 1 (satu) lembar Surat Pernyataan Melaksanakan Tugas Nomor : W19.U/425/KP.04.06/III/2016, Tanggal 31 Maret 2016, yang ditandatangani Ketua Pengadilan Tinggi Manado (SUDIWARDONO). _x000a_  1 (satu) lembar copy Keputusan Menteri kehakiman RI Nomor : A-3191-KP.04.10-TH.1985, tentang pengangkatan SUDIWARDONO SH sebagai Hakim Pengadilan Negeri Lubuk basung, beserta lampirannya. _x000a_ 1 (satu) lembar Surat Pernyataan Menduduki Jabatan Nomor : W19.U/424/KP.04.06/III/2016, Tanggal 31 Maret 2016, yang ditandatangani Ketua Pengadilan Tinggi Manado (SUDIWARDONO). _x000a_ 1 (satu) lembar Surat Pernyataan Pelantikan Jabatan Nomor : W19.U/423/KP.04.06/III/2016, Tanggal 31 Maret 2016, yang ditandatangani Ketua Pengadilan Tinggi Manado (SUDIWARDONO). _x000a_ _x000a_ BB No. 2 s.d BB No. 9, dikembalikan kepada IMAM SYAFII . _x000a_   _x000a_ _x000a_ 1 (satu) lembar Surat Nomor : W19.U/422/KP.04.06/III/2016, Tanggal 31 Maret 2016, dari Ketua Pengadilan Tinggi Manado (SUDIWARDONO) kepada Direktur Jenderal Badan Peradilan Umum, Mahkamah Agung RI. _x000a_ 1 (satu) lembar copy legalisir Surat Penetapan Ketua Pengadilan Tinggi Manado selaku Ketua Pengadilan tindak pidana korupsi Nomor:2/PID.SUS/2016/PT.MND tanggal 11 April 2016 tentang penunjukan majelis hakim.       _x000a_ 1 (satu) lembar copy legalisir  Surat Penunjukan Panitera Nomor:2/PID.SUS/2016/PT.MND tanggal 11 April 2016 tentang penunjukan ADNAN USMAN sebagai Panitera Pengganti. _x000a_ _x000a_ BB No. 11 dan BB No. 12 tetap terlampir dalam berkas perkara         _x000a_ _x000a_ 2 (dua) lembar Keputusan Ketua Pengadilan Tinggi Sulawesi Utara Nomor : W19.U/26/KP.01/II/2017 tanggal 21 Februari 2017 tentang Pembagian Tugas antara Ketua Pengadilan Tinggi dan Wakil Ketua Pengadilan Tinggi. _x000a_ _x000a_ BB No. 13 dikembalikan kepada SISWANDRIYONO  _x000a_ _x000a_ 1 (satu) bundel Dokumen Keputusan Ketua Pengadilan Tinggi Manado Nomor : W19.U/53/KP.04.06/VIII/2017, tanggal 02 Agustus 2017 tentang susunan majelis hakim Pengadilan Tinggi Manado.   _x000a_ _x000a_        BB No. 14 dikembalikan kepada IMAM SYAFII       _x000a_ _x000a_ 1 (satu) lembar copy Keputusan Ketua Pengadilan Tinggi Manado Nomor : W19.U/61/KP.04.6/SK/VIII/2017 tanggal 22 Agustus 2017, tentang Penunjukan Pelaksana Tugas Harian Panitera Pengadilan Tinggi Manado. _x000a_ 1 (satu) lembar Copy Surat Tugas Nomor : W19-U/576/KP.01.1/VIII/2017, tanggal 22 Agustus 2017. _x000a_ 1 (satu) lembar Copy Surat Tugas Nomor : W19-U/577/KP.01.1/VIII/2017, tanggal 22 Agustus 2017. _x000a_ _x000a_ BB No. 15 s.d BB No. 17 tetap terlampir dalam berkas perkara  _x000a_ _x000a_ 1 (satu) bendel copy legalisir putusan nomor 2/PID.SUS/2016/PT MND dalam perkara terdakwa DRA.HJ. MARLINA MOHA SIAHAAN yang diucapkan pada hari Jumat tanggal 20 Mei 2016.      _x000a_ _x000a_ BB No. 18 dikembalikan kepada DENY SUMOLANG  _x000a_ _x000a_ 1 (satu) lembar Berita Acara Pelaksanaan Penetapan Hakim tanggal 18 Juli 2017 atas nama terdakwa Dra. Hj. MARLINA MOHA SIAHAAN yang dilaksanakan oleh BOBBY RUSWIN, SH. MH. _x000a_ _x000a_ BB No. 19 dikembalikan kepada BOBBY RUSWIN         _x000a_ _x000a_ 1 (satu) bundel dokumen berkas perkara No.49/Pid.Sus-TPK/2016/PN.Mnd an. Terdakwa Dra.Hj. Marlina Moha Siahaan.          _x000a_ 1 (satu) bundel dokumen Pendapat Hakim Anggota 2 (ANDREAS LUMME) Perkara Nomor : 14/PID.SUS/2017/PT.MND, dengan Terdakwa : Dra.Hj. Marlina Moha Siahaan. _x000a_ _x000a_ BB No. 20 s.d BB No. 21 dikembalikan kepada IMAM SYAFII  _x000a_ _x000a_ 1 (satu) bundel Petikan Putusan Nomor : 49/Pid.Sus-TPK/2016/PN.Mnd, Tanggal 19 Juli 2017, dengan terdakwa MARLINA MOHA SIAHAAN.       _x000a_ _x000a_ BB No. 22 dikembalikan kepada WAHJONO  _x000a_ _x000a_ 1 (satu) lembar disposisi dari Pengadilan Tinggi Manado, terkait Surat dari PN Manado nomor : W19.U1/121/HN.01/VII/2017 tanggal 24 Juli 2017, Perihal : Laporan adanya banding perkara pidana Tipikor No.49/Pid.Sus-TPK/2016/PN.Mnd an. Dra.Hj. Marlina Moha Siahaan beserta lampiran suratnya.  _x000a_ 21 (satu) lembar disposisi dari Pengadilan Tinggi Manado, terkait Surat dari PN Manado nomor : W19.U1/132/HN.01/VIII/2017 tanggal 08 Agustus 2017, Perihal : Laporan adanya banding perkara pidana TPK No.49/Pid.Sus-TPK/2016/PN.Mnd an. Dra.Hj. Marlina Moha Siahaan beserta lampiran suratnya. _x000a_ _x000a_           _x000a_ _x000a_ 1 (satu) lembar disposisi dari Pengadilan Tinggi Manado, terkait Surat dari Rutan Kelas II Manado nomor : W27.PAS.PAS 7.PK.01.01.01-265 tanggal 10 Agustus 2017, Perihal : Pemberitahuan Penahanan terdakwa an. Dra.Hj. Marlina Moha Siahaan beserta lampiran suratnya.        _x000a_ 1 (satu) lembar disposisi dari Pengadilan Tinggi Manado, terkait Surat dari Rutan Kelas II Manado nomor : W27.PAS.PAS 7.PK.01.01.01-264 tanggal 10 Agustus 2017, Perihal : Pemberitahuan tahanan sakit an. Dra.Hj. Marlina Moha Siahaan beserta lampiran suratnya.            _x000a_ 1 (satu) lembar disposisi dari Pengadilan Tinggi Manado, terkait Surat dari Kantor Advokat Veri Satria DIlapanga, SH nomor : 03/AD-V/VIII/2017 tanggal 16 Agustus 2017, Perihal : mutasi berkas perkara a.n,terdakwa Marlina Moha Siahaan beserta lampiran suratnya.     _x000a_ 1 (satu) lembar disposisi dari Pengadilan Tinggi Manado, terkait Surat dari PN Manado nomor : W19.U1/135/HN.01/VII/2017 tanggal 16 Agustus 2017, Perihal : pemberitahuan penahanan dan permohonan pembantaran, beserta lampiran suratnya. _x000a_ 1 (satu) lembar disposisi dari Pengadilan Tinggi Manado, terkait Surat dari Kantor Advokat Veri Satria DIlapanga, SH nomor : 02/AD-V/VIII/2017 tanggal 16 Agustus 2017, Perihal : permohonan penjelasan status penahanan  a.n,terdakwa Marlina Moha Siahaan, beserta lampiran surat dan berkasnya. _x000a_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_x000a_ 1 (satu) lembar Surat dari Ketua Pengadilan Tinggi Manado nomor : W19-U/61/Pan.5/HK.04/VIII/2017 tanggal 18 Agustus 2017 kepada Ketua Pengadilan Negeri Manado Perihal : minutasi berkas perkara a.n,terdakwa Marlina Moha Siahaan. _x000a_ 1 (satu) lembar disposisi dari Pengadilan Tinggi Manado, terkait Surat dari Rutan Kelas II Manado nomor : W27.PAS.PAS 7.PK.01.01.01-263 tanggal 21 Agustus 2017, Perihal : Pemberitahuan PengeluaranTahanan beserta lampiran suratnya. _x000a_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_x000a_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_x000a_ 2 (dua) lembar dokumen hasil memeriksa Kelengkapan Berkas Perkara Tindak Pidana Korupsi di tingkat banding pada Pengadilan Tinggi Manado tanggal 23 Agustus 2017. _x000a_ 1 (satu) lembar disposisi dari Pengadilan Tinggi Manado, terkait Surat dari Rutan Manado nomor : W27.PAS.PAS 7.PK.01.01.01-289 tanggal 05 September 2017, Perihal : Permohonan Penjelasan status Penahanan,terdakwa an. Dra.Hj. Marlina Moha Siahaan beserta lampiran suratnya. _x000a_ 1 (satu) lembar Surat dari Ketua Pengadilan Tinggi Manado nomor : W19-U/64/Pan.5/HK.04/IX/2017 tanggal 07 September 2017 kepada Kepala Rutan Kelas II A Manado, Perihal : Permohonan Penjelasan status Penahanan,terdakwa an. Dra.Hj. Marlina Moha Siahaan.                       _x000a_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_x000a_ 2 (dua) lembar Surat dari Kajari Kotamobagu nomor : B.1589/R1.12/Ft1/09/2017 tanggal 28 September 2017 kepada Pengadilan Tinggi manado, Perihal : Klarifikasi Penahanan, an. Dra.Hj. Marlina Moha Siahaan perkara tindak pidana korupsi dalam upaya hokum biasa pemeriksaan tingkat banding. _x000a_ 1 (satu) lembar disposisi dari Pengadilan Tinggi Manado, terkait Surat dari Kajari Kotamobagu nomor : B.1590/R1.12/Ft1/09/2017 tanggal 28 September 2017, Perihal : Klarifikasi Pengeluaran, an. Dra.Hj. Marlina Moha Siahaan dari Rumah tahanan Klas IIA Manado. _x000a_ 1 (satu) lembar Surat dari Kajari Kotamobagu nomor : B.1590/R1.12/Ft1/09/2017 tanggal 28 September 2017 kepada Kepala Rutan Kelas II A Manado, Perihal : Klarifikasi Pengeluaran, an. Dra.Hj. Marlina Moha Siahaan dari Rumah tahanan Klas IIA Manado. _x000a_ 1 (satu) lembar Surat dari Kajari Kotamobagu nomor : B.1450/R1.12/Ft.1/08/2017 tanggal 29 Agustus 2017 kepada Kepala Rutan Kelas II A Manado, Perihal : Klarifikasi Pengeluaran, an. Dra.Hj. Marlina Moha Siahaan dari Rumah tahanan Klas IIA Manado. _x000a_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_x000a_ _x000a_ BB No. 23 s.d BB No. 43 dikembalikan kepada IMAM SYAFII              _x000a_ _x000a_ 2 (dua) lembar penetapan Pengadilan Tinggi Manado Nomor : 81/PEN.PID.SUS/2017/PT.MND tentang Perintah penahanan atas Terdakwa MARLINA MOHA SIAHAAN, tanggal 13 Oktober 2017. _x000a_ _x000a_         BB No. 44 dikembalikan kepada SISWANDRIYONO atau Pengadilan Tinggi Manado. _x000a_ _x000a_ 1 (satu) lembar daftar proyek jalan irigasi atau pengairan dan kesehatan di 24 (dua puluh empat) Kabupaten dengan total 1.372 (seribu tiga ratus tujuh puluh dua) proyek. _x000a_ 1 (satu) lembar daftar jalan, irigasi atau pengairan dan kesehatan di 19 (sembilan belas) Kabupaten dengan total 982 (Sembilan ratus delapan puluh dua). _x000a_ _x000a_ BB No. 45 dan BB No. 46 tetap terlampir dalam berkas perkara  _x000a_ _x000a_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_x000a_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_x000a_ _x000a_ BB No. 47 s.d BB No. 48 dikembalikan kepada ANGGELINA TJANDRING  _x000a_ _x000a_ 3 (tiga) lembar Surat Kantor Advokat Veri Satria Dilapanga, SH &amp; Rekan Nomor : 01/AD-V/VII/2017 tanggal 1 Agustus 2017 Perihal Permohonan Pengalihan Penahanan Terdakwa A.n. MARLINA MOHA SIAHAAN. _x000a_ _x000a_ BB No. 49 dikembalikan kepada MUHAMAD HOGI         _x000a_ _x000a_ 2 (dua) lembar copy dokumen dari Buku catatan Penetapan Majelis Hakim Pidsus Tipikor Tahun, 2012,2013,2014,2015,2016. _x000a_ 3 (tiga) lembar copy dokumen dari Buku catatan tanda terima perkara Tipikor. _x000a_ 8 (delapan) lembar copy dokumen dari Buku catatan tahanan Tipikor. _x000a_ 3 (tiga) lembar copy dokumen dari Buku agenda surat keluar Tipikor. _x000a_ 7 (tujuh) lembar copy dokumen dari Buku agenda surat masuk Tipikor.           _x000a_ 4 (empat) lembar copy dokumen dari Buku register bantu perkara tipikor. _x000a_ 2 (dua) lembar copy dokumen dari Buku register Induk Perkara Tindak Pidanan Korupsi Pengadilan Tinggi Manado Tahun 2017. _x000a_ _x000a_ BB No. 50 s.d BB No. 56 tetap terlampir dalam berkas perkara  _x000a_ _x000a_ 1 (satu) lembar surat Rumah Sakit Metropolitan Medical Centre nama Marlina Siahaan. _x000a_ 3 (tiga) lembar dokumen Resume Medis No. Rekam Medik 00651329 Nama Pasien Marlina Siahaan. _x000a_ 1 (satu) lembar Surat Nomor :W27.PAS.PAS 7-PK.01.01.01-245 Perihal Pelayanan Kesehatan yang ditandatangani oleh Ka Subsi Yantah Rutan Kelas IIA Manado Wahjono, SE.,SH tertanggal 8 Agustus 2017.        _x000a_ 1 (satu) lembar Surat Keterangan Di Rawat Nomor:1629/SKD/RM/RSUP/VIII/2017 atas nama Ny.Hj.Marlina Moha Siahaan tertanggal 9 Agustus 2017. _x000a_ _x000a_ BB No. 57 s.d BB No. 60 dikembalikan kepada MUHAMAD HOGI  _x000a_ _x000a_ 1 (satu) lembar kertas berisi catatan tangan yang antara lain bertuliskan “PDIP : 60 = 3M”. _x000a_ _x000a_ BB No. 61 tetap terlampir dalam berkas perkara  _x000a_ _x000a_ 1 (satu) bundle SOP Kepaniteraan Tindak Pidana Korupsi. _x000a_ _x000a_ BB No. 62 tetap terlampir dalam berkas perkara  _x000a_ _x000a_ 1 (satu) lembar aplikasi setoran/transfer/kliring/inkaso Bank Mandiri tanggal 4 Oktober 2017 atas nama Pengirim Hengky F Kures dan penerima An. Ir. GT. YUDI RAHMAN.     _x000a_ 1 (satu) lembar amplop berwarna putih bertuliskan tangan SGD 3000 x 9850 Rp 29.550.000 dan BANK MANDIRI JAKARTA WARUNG BUNCIT An. IR. G.T. YUDI RAHMAN Ac. 1270004463665.         _x000a_ _x000a_ BB No. 63 DAN BB No. 64 dikembalikan kepada MUHAMAD HOGI  _x000a_ _x000a_ 1 (satu) bundel legalisir Billing Information Invoice kamar 1203 Hotel Alila Jakarta, arrival : 05-10-17, departure : 08-10-17 atas nama MUHAMAD ZAKIRSANI.                _x000a_ 1 (satu) bundel legalisir Billing Information Invoice kamar 1205 Hotel Alila Jakarta, arrival : 05-10-17, departure : 06-10-17 atas nama MUHAMAD ZAKIRSANI.    _x000a_ 1 (satu) lembar Voucher Hotel traveloka Alila Jakarta Hotel, Itinerary ID 1011488984 yang ditandatangani oleh Muhamad Zakirsani. _x000a_ _x000a_ BB No. 65 s.d BB No. 67, tetap terlampir dalam berkas perkara  _x000a_ _x000a_ 1 (satu) buah Handphone warna Hitam, Merk: Bellphone, Model: BP178, IMEI:355236/03/094036/6, No. Postel: 41792/SDPPI/2015, yang di dalamnya terdapat kartu SIM (SIM Card), dengan operator: TELKOMSEL, Kode: 6210 0245 2525 0629 00. _x000a_ _x000a_ BB No. 68, dirampas untuk negara  _x000a_ _x000a_      1 (satu) buah Handphone warna putih, Merk: Nokia, Model: 206, Type: RM-872, Code: 059Q461, IMEI 1: 356324/05/232224/9, IMEI 2: 356324/05/232225/6, yang di dalamnya terdapat kartu SIM (SIM Card), dengan operator: XL, Kode: HHU01 8962116113 29559025-6. _x000a_ _x000a_         BB No. 69   dikembalikan kepada SUDIWARDONO . _x000a_           _x000a_ _x000a_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_x000a_ _x000a_ BB No.  70, Dirampas untuk Negara. _x000a_   _x000a_ _x000a_ 1 (satu) perangkat elektronik jenis Handphone Merk : Samsung, Warna : Kuning, Model : GT-E1272, S/N : RV1F849389E, IMEI 1: 354893/06/112183/6, IMEI 2: 354894/06/112183/4 yang di dalamnya terdapat kartu SIM 1 Operator : Telkomsel dengan no Kode : 6210 0816 6258 1586 00. _x000a_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_x000a_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_x000a_ _x000a_ BB No. 71 s.d BB No. 73, dikembalikan kepada YUDIANTO MIDU. _x000a_   _x000a_ _x000a_ 1 (satu) handphone merk apple, model A1784, warna Jet Black, FCC ID: BCG-E3092A, IC: 579C-E3092A, IMEI: 359217079109663, yang di dalamnya terdapat kartu sim XL dengan nomor 64K 8962115531 66500276-1, beserta softcase warna hitam dengan tulisan INCIPIO (dalam keadaan terkunci). _x000a_ _x000a_ BB No. 74 dikembalikan kepada ANGGELINA TJANDRING  _x000a_   _x000a_ _x000a_ 1 (satu) buah Handphone warna hitam, Merk: Nokia, Model: RM-1134, IMEI: 35483081629945, CODE: 059X064, yang didalamnya terdapat kartu SIM (SIM Card), dengan operator: TELKOMSEL, Kode: 6210 0643 2593 2689 00. _x000a_ _x000a_ BB No.75 Dirampas untuk Negara _x000a_ _x000a_ 1 (satu) buah Handphone/Smartphone warna putih, Merk: BlackBerry, model : SQN100-3, IMEI: 357759051571891, S/N: 28930/SDPPI/2013 1901, yang didalamnya terdapat kartu SIM (SIM Card), dengan operator: TELKOMSEL (kartu halo), dengan ICCID : 8962101043136003606.         _x000a_      1 (satu) perangkat elektronik jenis Tablet Merk : Apple,  Warna : Putih, Model : MK782ZP/A, Serial Number : F9FTLAQZGHMQ, IMEI : 35 927706 594617 1, yang di dalamnya terdapat kartu SIM Operator : XL no Kode : 64K  8962115535  06259755-4, dengan Tempered Glass keadaan retak. _x000a_ _x000a_ BB No. 76 dan 77  dikembalikan kepada ADITYA ANUGRAH MOHA  _x000a_ _x000a_ 1 (satu) perangkat elektronik jenis Handphone Warna : Putih – Pink,  merk : Apple, Nomor Model (Back Case) : A1634, FCC ID : BCG-E2944A, IC : 579C-E2944A, dan Softcase INCIPIO warna hitam, dalam keadaan terpassword dan status “Lost iPhone 081299359909”. _x000a_ _x000a_ BB No.78    dikembalikan kepada ADITYA ANUGRAH MOHA  _x000a_ _x000a_ 1 (satu) keping media penyimpanan (CD) dengan SN : MAPA02RD25052040 5. _x000a_ 1 (satu) keping DVD-R Verbatim, kapasitas 4,7 GB, dengan tulisan tangan &quot;CCTV Hotel Alila&quot; yang di tanda tangani oleh Wali Muswali tanggal 17-10-2017. _x000a_ 1 (satu) media penyimpanan CD-R merk Verbatim Kapasitas 700 MB, kode: D3127RE03215411LH, bertuliskan “File putusan No. 49/PID.SUS-TPK/2016/PN.Mnd dari Laptop Bpk Andre Tumilaar Panitera pengganti, bertanda tangan Deny, tanggal 8-10-2017. _x000a_ 1 (satu) flaskdisk merk sandisk, model dual usb drive 3.0, kapasitas 64GB, (USBDeview v1.05) S\N: 4C531001460106117254 yang berisi copy file rekaman CCTV hotel ALILA Jakarta. _x000a_ _x000a_ BB No. 79 s.d BB No. 82 tetap terlampir dalam berkas perkara    _x000a_ _x000a_ uang sejumlah SGD23000 (dua puluh tiga ribu Dolar Singapura) dengan rincian 23 (dua puluh tiga) lembar uang pecahan SGD1000 (seribu Dolar Singapura) dalam amplop berwarna coklat. _x000a_ _x000a_ BB No. 83, Dirampas untuk Negara  _x000a_ _x000a_ Uang sejumlah SGD30000 (tiga puluh ribu Dolar Singapura) dengan rincian 30 (tiga puluh) lembar uang pecahan SGD1000 (seribu Dolar Singapura) dalam amplop berwarna putih. _x000a_ _x000a_ BB No. 84, Dirampas untuk Negara  _x000a_ _x000a_ 1 (satu) lembar amplop berwarna coklat, yang berisi 11 (sebelas) lembar uang pecahan 1000 SGD (seribu dolar singapura). _x000a_ _x000a_ BB No. 85, dirampas untuk negara sebanyak 10 Lembar dengan pecahan 1000SGD sedangkan 1 (satu) lembar sebesar 1000SGD dikembalikan kepada ADITYA ANUGRAH MOHA _x000a_ _x000a_ 1 (satu) buah amplop cokelat bertuliskan Dewan Perwakilan Rakyat Republik Indonesia yang berisi uang sejumlah Rp 40.000.000,- dengan rincian 400 lembar pecahan Rp 100.000.  _x000a_ 1 (satu) lembar amplop berwarna putih, yang berisi 11 (sebelas) lembar uang pecahan Rp.100.000, - (seratus ribu rupiah). _x000a_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_x000a_ _x000a_ BB No. 86 s/d BB No. 88 dikembalikan kepada ADITYA ANUGRAH MOHA  _x000a_ _x000a_ Uang sebesar Rp 361.453.000 (Tiga Ratus Enam Puluh Satu Juta Empat Ratus Lima Puluh Tiga Ribu Rupiah) yang disetor ke rekening Bank Mandiri 124.002.996.9996 atas nama RPL 175 KPK UTK PDT. _x000a_ _x000a_ BB N0.89 Dirampas untuk Negara  _x000a_ _x000a_ 1 (satu) lembar aplikasi setoran Bank Mandiri tanggal 14/11/17 atas nama Pengirim TIKA dan penerima RPL 175 KPK UTK PDT Nomor Rekening 124.002.996.9996 Nominal Rp 361.453.000 Terbilang Tiga Ratus Enam Puluh Satu Juta Empat Ratus Lima Puluh Tiga Ribu Rupiah.- _x000a_ _x000a_ BB  No. 90 Tetap terlampir dalam berkas perkara _x000a_ _x000a_ Uang sebesar Rp 195.000.000 (Seratus Sembilan puluh lima Juta Rupiah) yang disetor ke rekening Bank Mandiri 124.002.996.9996 atas nama RPL 175 KPK UTK PDT. _x000a_ _x000a_ BB No. 91 Dirampas untuk Negara             _x000a_ _x000a_ 1 (satu) lembar Permohonan Pengiriman Uang Bank BCA tanggal 12/12/17 atas nama Pengirim Arya Senatama dan penerima RPL 175 KPK UTK PDT Nomor Rekening 124.002.996.9996 Nominal Rp 195.000.000 (Seratus Sembilan puluh lima Juta Rupiah).     _x000a_ 1 (satu) lembar Bukti Setoran 0308801S TANGGAL 18-8-2017 No. Rekening/Customer 0481318296, Nama Pemilik Rekening SUHARTI BA, Nama Penyetor Arya Senatama, Jumlah Rupiah Rp 200.000.000, Terbilang Dua Ratus Juta Rupiah. _x000a_ _x000a_ BB No. 92 dan BB No. 93 Tetap terlampir dalam berkas perkara _x000a_ _x000a_ 1 (satu) lembar Surat Penetapan Wakil Ketua Pengadilan Tindak Pidana Korupsi Pada Pengadilan Tinggi Manado Nomor : 14/PID.SUS/2017/PT MND tanggal 12 Oktober 2017, tentang Penetapan majelis Hakim Perkara Tindak Pidana Korupsi dengan Terdakwa MARLINA MOHA SIAHAAN. _x000a_ 1 (satu) lembar Surat Penunjukan Panitera Pada Pengadilan Tinggi Manado Nomor : 14/PID.SUS/2017/PT MND tanggal 12 Oktober 2017, tentang Penunjukan Panitera Perkara Tindak Pidana Korupsi dengan Terdakwa MARLINA MOHA SIAHAAN. _x000a_ _x000a_ BB No. 94 s.d BB No. 95 dikembalikan kepada SISWANDRIYONO  _x000a_ _x000a_ 1 (satu) lembar slip Bukti Setoran Bank BCA tanggal 18 April 2017 kepada MARICE M. PAUDI dengan No. Rekening 8755041471. _x000a_ _x000a_ BB No. 96 dikembalikan kepada YUDIANTO MIDU . _x000a_                  _x000a_ _x000a_ 1 (satu) buah DVD-R tertulis KPK, Komisi Pemberantasan Korupsi, dengan SN: MAPA02RD24234348 5    yang didalamnya terdapat 59 (lima puluh Sembilan) file. _x000a_ _x000a_ BB No. 97, terlampir dalam berkas perkara. _x000a_      _x000a_ _x000a_ Membebankan kepada Terdakwa membayar biaya perkara sebesar Rp 5.000,- ( lima ribu rupiah ); _x000a_"/>
    <s v="Senin, 01 Okt. 2018"/>
    <s v="Rabu, 06 Jun. 2018"/>
    <s v="MAS'UD"/>
    <s v="HASTOPO"/>
    <s v="HARIONO"/>
    <s v="Ugo,SH."/>
    <s v="MOHAMMAD IDRIS M.AMIN"/>
    <s v="KARIR"/>
    <s v="KARIR"/>
    <s v="KARIR"/>
    <s v="ADHOC"/>
    <s v="ADHOC"/>
    <x v="1"/>
    <n v="3"/>
    <x v="0"/>
    <n v="0.4"/>
    <n v="0"/>
    <s v="DODY SUKMONO, SH"/>
    <m/>
    <m/>
    <m/>
    <m/>
    <m/>
    <m/>
    <m/>
    <m/>
    <m/>
    <m/>
    <m/>
    <n v="1"/>
    <s v="AGUSTIATI JAMILAH, SH."/>
    <m/>
    <m/>
    <n v="1"/>
    <x v="0"/>
  </r>
  <r>
    <s v="120/PID.SUS/TPK/2014/PN JKT.PST"/>
    <n v="10"/>
    <n v="300000000"/>
    <n v="0.25"/>
    <n v="1455000000"/>
    <n v="1"/>
    <s v="DR.TUNGGUL PARNINGOTAN SIHOMBING, MHA"/>
    <d v="2014-12-18T00:00:00"/>
    <x v="4"/>
    <s v="Pengiriman Berkas PK"/>
    <n v="144"/>
    <s v="Bahwa Terdakwa didakwa melakukan Tindak PIdana Korupsi di Kementerian Kesehatan RI Dirjen Pengendalian Penyakit dan Penyehatan Lingkungan RI (PP&amp;PL) mengenai Pengadaan Vaksin Flu Burung. _x000a_ PRIMAIR : _x000a_ Pasal 2 ayat (1) jo Pasal 18 UU RI Nomor 31/1999 jo UU RI No. 20/2001 jo UU RI Nomor 31/1999 jo Pasal  55 ayat (1) ke 1 KUHP jo Pasal 64 ayat (1) KUHP; _x000a_ SUBSIDIAIR : _x000a_ Pasal 3 jo Pasal 18 UU RI Nomor 31/1999 jo UU RI No. 20/2001 jo UU RI Nomor 31/1999 jo Pasal  55 ayat (1) ke 1 KUHP jo Pasal 64 ayat (1) KUHP;"/>
    <n v="1"/>
    <s v="MENGADILI _x000a_ 1. Menyatakan Terdakwa  dr. TUNGGUL PARNINGOTAN SIHOMBING, MHA ,tidak terbukti secara sah dan meyakinkan bersalah melakukan tindak pidana Korupsi sebagaimana dalam dakwaan Primair. _x000a_ 2. Membebaskan Terdakwa  dr. TUNGGUL PARNINGOTAN SIHOMBING, MHA , dari Dakwaan Primair tersebut. _x000a_ 3. Menyatakan Terdakwa  dr. TUNGGUL PARNINGOTAN SIHOMBING, MHA , telah terbukti secara sah dan meyakinkan bersalah melakukan tindak pidana&quot;KORUPSI SECARA BERSAMA-SAMA dan Berlanjut.&quot; sebagaimana dalam dakwaan Subsidair. _x000a_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_x000a_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_x000a_ 6. Menetapkan agar masa Penahanan yang telah dijalankan oleh terdakwa dikurangkan seluruhnya dari pidana yang dijatuhkan. _x000a_ 7. Memerintahkan agar Terdakwa tetap berada dalam tahanan. _x000a_ 8. Menetapkan barang bukti dari nomor urut 1s.d 1381 dikembalikan kepada jaksa Penuntut Umum untuk dipergunakan dalam perkara lain. _x000a_ 9. Membebankan biaya perkara kepada Terdakwa sebesar Rp. 10.000.-(sepuluh ribu rupiah)"/>
    <s v="Senin, 20 Jul. 2015"/>
    <s v="Senin, 11 Mei 2015"/>
    <s v="SUTIO JUMAGI AKHIRNO"/>
    <s v="ASWIJON"/>
    <s v="SAIFUL ARIF"/>
    <s v="Anwar,SH."/>
    <s v="Ugo,SH."/>
    <s v="KARIR"/>
    <s v="KARIR"/>
    <s v="KARIR"/>
    <s v="ADHOC"/>
    <s v="ADHOC"/>
    <x v="1"/>
    <n v="3"/>
    <x v="0"/>
    <n v="0.4"/>
    <n v="0"/>
    <s v="Nopita R."/>
    <m/>
    <m/>
    <m/>
    <m/>
    <m/>
    <m/>
    <m/>
    <m/>
    <m/>
    <m/>
    <m/>
    <n v="1"/>
    <s v="FATONI, SH"/>
    <s v="RUSTIANI, SH"/>
    <m/>
    <n v="2"/>
    <x v="0"/>
  </r>
  <r>
    <s v="120/PID.SUS/TPK/2015/PN JKT.PST"/>
    <n v="3.5"/>
    <n v="150000000"/>
    <n v="0.25"/>
    <n v="30000000"/>
    <n v="8.3333333333333301E-2"/>
    <s v="BUDI RACHMAT KURNIAWAN"/>
    <d v="2015-09-30T00:00:00"/>
    <x v="5"/>
    <s v="Putusan PK"/>
    <n v="140"/>
    <s v="PERTAMA : _x000a_ Pasal 2 ayat (1) jo Pasal 18 UU No.31/1999 jo UU No.20/2001 jo Pasal 55 ayat (1) ke-1 KUHP. _x000a_   _x000a_ ATAU _x000a_ KEDUA : _x000a_ Pasal 3 jo Pasal 18 UU No.31/1999 jo UU No.20/2001 jo Pasal 55 ayat (1) ke-1 KUHP."/>
    <n v="1"/>
    <s v="M E N G A D I L I _x000a_   _x000a_ _x000a_ Menyatakan  Terdakwa  Ir. Budi Rachmat Kurniawan, MM, telah terbukti secara sah dan meyakinkan bersalah melakukan tindak pidana korupsi secara bersama-sama sebagaimana dalam dakwaan Kedua; _x000a_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_x000a_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_x000a_ dikurangkan seluruhnya dari pidana yang dijatuhkan; _x000a_ Memerintahkan agar Terdakwa Ir. Budi Rachmat Kurniawan, MM, tetap berada dalam tahanan; _x000a_ menyatakan barang bukti berupa :---------------------------------------------------------------------------------------------------------------------------------------------- _x000a_ _x000a_ 7. _x000a_ 8. _x000a_  "/>
    <s v="Selasa, 05 Apr. 2016"/>
    <s v="Rabu, 17 Feb. 2016"/>
    <s v="SUTIO JUMAGI AKHIRNO"/>
    <s v="ASWIJON"/>
    <s v="ANNAS MUSTAQIM, SH. MHum."/>
    <s v="Ugo,SH."/>
    <s v="JOKO SUBAGYO"/>
    <s v="KARIR"/>
    <s v="KARIR"/>
    <s v="KARIR"/>
    <s v="ADHOC"/>
    <s v="ADHOC"/>
    <x v="1"/>
    <n v="3"/>
    <x v="0"/>
    <n v="0.4"/>
    <n v="0"/>
    <s v="DZAKIYUL FIKRI"/>
    <m/>
    <m/>
    <m/>
    <m/>
    <m/>
    <m/>
    <m/>
    <m/>
    <m/>
    <m/>
    <m/>
    <n v="1"/>
    <s v="ENDANG_PURWANINGSIH, SH."/>
    <s v="MATIUS B.SITURU, SH"/>
    <m/>
    <n v="2"/>
    <x v="0"/>
  </r>
  <r>
    <s v="120/Pid.Sus-TPK/2016/PN Pn.Jkt.Pst"/>
    <n v="1.3333333333333299"/>
    <n v="50000000"/>
    <n v="0.16666666666666699"/>
    <n v="0"/>
    <n v="0"/>
    <s v="HARYADI BUDI KUNCORO"/>
    <d v="2016-11-17T00:00:00"/>
    <x v="6"/>
    <s v="Pengiriman Berkas Kasasi"/>
    <n v="160"/>
    <s v="PRIMAIR : _x000a_ Pasal 2 ayat (1) jo Pasal 18 UU No.31/1999 jo UU No.20/2001 jo Pasal 55 ayat (1) ke-1 KUHP. _x000a_   _x000a_ SUBSIDAIR : _x000a_ Pasal 3 jo Pasal 18 UU No.31/1999 jo UU No.20/2001 jo Pasal 55 ayat (1) ke-1 KUHP."/>
    <n v="1"/>
    <s v="MENGADILI: _x000a_ _x000a_ Menyatakan Terdakwa Haryadi Budi Kuncoro tidak terbukti secara sah dan meyakinkan bersalah melakukan tindak pidana korupsi secara bersama-sama, sebagaimana Dakwaan Primer. _x000a_ Membebaskan Terdakwa Haryadi Budi Kuncoro dari Dakwaan Primer tersebut. _x000a_ Menyatakan Terdakwa Haryadi Budi Kuncoro telah terbukti secara sah dan meyakinkan bersalah melakukan tindak pidana korupsi secara bersama-sama sebagaimana dalam Dakwaan Subsidair. _x000a_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_x000a_ Menetapkan masa penahanan kota yang telah dijalani Terdakwa Haryadi Budi Kuncoro dikurangkan seluruhnya dari pidana yang dijatuhkan. _x000a_ Menetapkan barang bukti nomor 1 - 289 dikembalikan kepada Penuntut Umum untuk dipergunakan dalam perkara lain. _x000a_ Membebankan biaya perkara kepada Terdakwa sebesar Rp. 5.000,- (lima ribu rupiah). _x000a_"/>
    <s v="Senin, 05 Jun. 2017"/>
    <s v="Rabu, 26 Apr. 2017"/>
    <s v="FAHZAL HENDRI"/>
    <s v="sahlan efendi"/>
    <s v="JOKO SUBAGYO"/>
    <m/>
    <m/>
    <s v="KARIR"/>
    <s v="KARIR"/>
    <s v="ADHOC"/>
    <s v=""/>
    <s v=""/>
    <x v="0"/>
    <n v="2"/>
    <x v="1"/>
    <n v="0.33333333333333331"/>
    <n v="0"/>
    <s v="T.M PAKPAHAN, SH., MH."/>
    <m/>
    <m/>
    <m/>
    <m/>
    <m/>
    <m/>
    <m/>
    <m/>
    <m/>
    <m/>
    <m/>
    <n v="1"/>
    <s v="SUSWANTI, SH."/>
    <m/>
    <m/>
    <n v="1"/>
    <x v="0"/>
  </r>
  <r>
    <s v="120/Pid.Sus-TPK/2017/PN Jkt.Pst"/>
    <n v="1"/>
    <n v="50000000"/>
    <n v="0.16666666666666699"/>
    <n v="1908385700"/>
    <n v="0.25"/>
    <s v="ALLEN DHARMAWAN"/>
    <d v="2017-11-03T00:00:00"/>
    <x v="7"/>
    <s v="Minutasi"/>
    <n v="138"/>
    <s v="PRIMAIR : _x000a_ Pasal 2 ayat (1) jo Pasal 18 ayat (1) huruf b UU No.31/1999 jo UU No.20/2001 jo Pasal 55 ayat (1) ke-1 KUHP. _x000a_   _x000a_ SUBSIDAIR : _x000a_ Pasal 3 jo Pasal 18 ayat (1) huruf b UU No.31/1999 jo UU No.20/2001 jo Pasal 55 ayat (1) ke-1 KUHP."/>
    <n v="1"/>
    <s v="_x000a_ Menyatakan bahwa Terdakwa Allen Dharmawan  tidak terbukti secara sah dan meyakinkan melakukan tindak pidana korupsi, sebagaimana dalam Dakwaan Primair; _x000a_ Membebaskan Terdakwa Allen Dharmawan  dari Dakwaan Primair tersebut; _x000a_ Menyatakan Terdakwa Allen Dharmawan  telah terbukti secara sah dan meyakinkan menurut hukum bersalah melakukan tindak pidana korupsi secara bersama-sama; _x000a_ Menjatuhkan pidana oleh karenanya terhadap Terdakwa Allen Dharmawan  dengan pidana penjara selama 1 (satu) tahun, dan pidana denda sebesar Rp. 50.000.000,- (lima puluh juta rupiah), apabila denda tersebut tidak dibayar, diganti dengan pidana kurungan selama 2 (dua) bulan; _x000a_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_x000a_ Menetapkan agar masa penahanan yang telah dijalankan oleh Terdakwa, dikurangkan seluruhnya dari pidana yang dijatuhkan; _x000a_ Memerintahkan agar Terdakwa tetap berada dalam tahanan; _x000a_ Menetapkan barang bukti: ------------------------dst _x000a_"/>
    <s v="Rabu, 02 Mei 2018"/>
    <s v="Rabu, 21 Mar. 2018"/>
    <s v="R. IIM NUROHIM, SH."/>
    <s v="TOTOK SAPTO INDRATO"/>
    <s v="Ugo,SH."/>
    <m/>
    <m/>
    <s v="KARIR"/>
    <s v="KARIR"/>
    <s v="ADHOC"/>
    <s v=""/>
    <s v=""/>
    <x v="0"/>
    <n v="2"/>
    <x v="1"/>
    <n v="0.33333333333333331"/>
    <n v="0"/>
    <s v="HERLAN J BUTAR BUTAR"/>
    <m/>
    <m/>
    <m/>
    <m/>
    <m/>
    <m/>
    <m/>
    <m/>
    <m/>
    <m/>
    <m/>
    <n v="1"/>
    <s v="FATONI, SH"/>
    <m/>
    <m/>
    <n v="1"/>
    <x v="0"/>
  </r>
  <r>
    <s v="121/PID.SUS/TPK/2015/PN JKT.PST"/>
    <n v="4"/>
    <n v="100000000"/>
    <n v="0.16666666666666699"/>
    <n v="5747285829"/>
    <n v="0"/>
    <s v="MADE MEREGAWA"/>
    <d v="2015-10-01T00:00:00"/>
    <x v="5"/>
    <s v="Pencabutan Perkara Kasasi"/>
    <n v="111"/>
    <s v="PERTAMA : _x000a_ Pasal 2 ayat (1) jo Pasal 18 UU No.31/1999 jo UU No.20/2001 jo Pasal 55 ayat (1) ke-1 KUHP. _x000a_   _x000a_ ATAU _x000a_ KEDUA : _x000a_ Pasal 3 jo Pasal 18 UU No.31/1999 jo UU No.20/2001 jo Pasal 55 ayat (1) ke-1 KUHP."/>
    <n v="1"/>
    <s v="M E N G A D I L I: _x000a_   _x000a_ _x000a_ Menyatakan bahwa Terdakwa   Made Meregawa   telah terbukti secara sah dan meyakinkan bersalah melakukan tindak pidana korupsi secara bersama-sama sebagaimana dalam dakwaan Kedua;--------------------------- _x000a_ Menjatuhkan pidana oleh karenanya terhadap Terdakwa  Made Meregawa      dengan pidana penjara selama 4(empat) tahun dan pidana denda sebesar Rp.100.000.000.-(seratus juta rupiah) apabila denda tersebut tidak dibayar, diganti dengan pidana kurungan selama 2(dua) bulan;--------------- _x000a_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_x000a_ Menetapkan agar masa penahanan yang telah dijalankan oleh Terdakwa    Made Meregawa   dikurangkan seluruhnya dari pidana yang dijatuhkan; _x000a_ Memerintahkan agar Terdakwa  Made Meregawa  tetap berada dalam tahanan;--------------------------------------------------------------------------------------- _x000a_ Menetapkan barang bukti seluruhnya dikembalikan kepada Penuntut Umum untuk dipergunakan dalam perkara lain atas nama  Marisi Matondang;----------------------------------------------------------------------------------- _x000a_ Menetapkan agar Terdakwa  Made Meregawa  membayar biaya perkara sebesar Rp10.000,- ( sepuluh ribu rupiah );------------------------------------------- _x000a_"/>
    <s v="Kamis, 04 Feb. 2016"/>
    <s v="Rabu, 20 Jan. 2016"/>
    <s v="SINUNG HERMAWAN"/>
    <s v="ASWIJON"/>
    <s v="ANNAS MUSTAQIM, SH. MHum."/>
    <s v="SOFIALDI"/>
    <s v="Ugo,SH."/>
    <s v="KARIR"/>
    <s v="KARIR"/>
    <s v="KARIR"/>
    <s v="ADHOC"/>
    <s v="ADHOC"/>
    <x v="1"/>
    <n v="3"/>
    <x v="0"/>
    <n v="0.4"/>
    <n v="0"/>
    <s v="DZAKIYUL FIKRI"/>
    <m/>
    <m/>
    <m/>
    <m/>
    <m/>
    <m/>
    <m/>
    <m/>
    <m/>
    <m/>
    <m/>
    <n v="1"/>
    <s v="RUSTIANI, SH"/>
    <s v="TEUKU UMAR, SH. MH."/>
    <m/>
    <n v="2"/>
    <x v="0"/>
  </r>
  <r>
    <s v="121/Pid.Sus-TPK/2016/PN Pn.Jkt.Pst"/>
    <n v="1.3333333333333299"/>
    <n v="50000000"/>
    <n v="0.16666666666666699"/>
    <n v="0"/>
    <n v="0"/>
    <s v="FERIALDY NOERLAN"/>
    <d v="2016-11-17T00:00:00"/>
    <x v="6"/>
    <s v="Putusan Kasasi"/>
    <n v="160"/>
    <s v="PRIMAIR : _x000a_ Pasal 2 ayat (1) jo Pasal 18 UU No.31/1999 jo UU No.20/2001 jo Pasal 55 ayat (1) ke-1 KUHP. _x000a_   _x000a_ SUBSIDAIR : _x000a_ Pasal 3 jo Pasal 18 UU No.31/1999 jo UU No.20/2001 jo Pasal 55 ayat (1) ke-1 KUHP."/>
    <n v="1"/>
    <s v="MENGADILI: _x000a_ _x000a_ Menyatakan Terdakwa Ferialdy Noerlan tidak terbukti secara sah dan meyakinkan bersalah melakukan tindak pidana korupsi secara bersama-sama, sebagaimana Dakwaan Primer. _x000a_ Membebaskan Terdakwa Ferialdy Noerlan dari Dakwaan Primer tersebut. _x000a_ Menyatakan Terdakwa Ferialdy Noerlan telah terbukti secara sah dan meyakinkan bersalah melakukan tindak pidana korupsi secara bersama-sama sebagaimana dalam Dakwaan Subsidair. _x000a_ Menjatuhkan pidana oleh karenanya terhadap Terdakwa Ferialdy Noerlan dengan pidana penjara selama 1 (satu) tahun 4 (empat) bulan dan pidana denda sebesar Rp. 50.000.000,- (lima puluh juta rupiah) dan apabila denda tersebut tidak dibayar, diganti dengan pidana kurungan selama 2 (dua) bulan. _x000a_ Menetapkan masa penahanan kota yang telah dijalani Terdakwa Ferialdy Noerlan dikurangkan seluruhnya dari pidana yang dijatuhkan. _x000a_ Menetapkan barang bukti nomor 1 - 289 dikembalikan kepada Penuntut Umum untuk dipergunakan dalam perkara lain. _x000a_ Membebankan biaya perkara kepada Terdakwa sebesar Rp. 5.000,- (lima ribu rupiah). _x000a_"/>
    <s v="Senin, 05 Jun. 2017"/>
    <s v="Rabu, 26 Apr. 2017"/>
    <s v="FAHZAL HENDRI"/>
    <s v="sahlan efendi"/>
    <s v="JOKO SUBAGYO"/>
    <m/>
    <m/>
    <s v="KARIR"/>
    <s v="KARIR"/>
    <s v="ADHOC"/>
    <s v=""/>
    <s v=""/>
    <x v="0"/>
    <n v="2"/>
    <x v="1"/>
    <n v="0.33333333333333331"/>
    <n v="0"/>
    <s v="T.M PAKPAHAN, SH., MH."/>
    <m/>
    <m/>
    <m/>
    <m/>
    <m/>
    <m/>
    <m/>
    <m/>
    <m/>
    <m/>
    <m/>
    <n v="1"/>
    <s v="SUSWANTI, SH."/>
    <m/>
    <m/>
    <n v="1"/>
    <x v="0"/>
  </r>
  <r>
    <s v="121/Pid.Sus-TPK/2017/PN Jkt.Pst"/>
    <n v="2.3333333333333299"/>
    <n v="300000000"/>
    <n v="0.25"/>
    <n v="0"/>
    <n v="0"/>
    <s v="H. SUHERIMANTO"/>
    <d v="2017-11-03T00:00:00"/>
    <x v="7"/>
    <s v="Pemberitahuan Putusan Banding"/>
    <n v="138"/>
    <s v="PRIMAIR : _x000a_ Pasal 2 ayat (1) jo Pasal 18 UU No.31/1999 jo UU No.20/2001 jo Pasal 55 ayat (1) ke-1 KUHP. _x000a_   _x000a_ SUBSIDAIR : _x000a_ Pasal 3 jo Pasal 18 UU No.31/1999 jo UU No.20/2001 jo Pasal 55 ayat (1) ke-1 KUHP."/>
    <n v="1"/>
    <s v="M E N G A D I L I _x000a_ _x000a_ Menyatakan  Terdakwa H. SUHERIMANTO, SE   tidak terbukti secara sah dan meyakinkan bersalah melakukan tindak pidana pidana  “ KORUPSI SECARA BERSAMA-SAMA“  sebagaimana dalam dakwaan Primair  Penuntut  Umum ; _x000a_ Membebaskan Terdakwa oleh karena itu dari dakwaan Primair ; _x000a_ Menyatakan  Terdakwa H. SUHERIMANTO, SE   terbukti secara sah dan meyakinkan bersalah melakukan tindak pidana pidana  “ KORUPSI SECARA BERSAMA-SAMA“  sebagaimana dalam dakwaan Subsidair   Penuntut  Umum ; _x000a_ Menjatuhkan pidana kepada Terdakwa dengan pidana penjara selama  2 (dua)  tahun   dan 4 (empat) bulan   denda sebesar Rp. 300.000.000,-(tiga ratus juta rupiah) dengan ketentuan apabila denda tersebut tidak dibayar akan diganti dengan pidana kurungan selama  3 (tiga)   bulan  ; ----------------- _x000a_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_x000a_ Menetapkan masa  penahanan Terdakwa dikurangkan seluruhnya dari pidana yang dijatuhkan ; -------------------------------------- _x000a_ Menetapkan Terdakwa tetap berada dalam tahanan ; ----------------------- _x000a_ Menetapkan barang bukti berupa : _x000a_ _x000a_ _x000a_ Barang bukti Nomor 1,  Dokumen  PT. Vries Maritime Shipyard di sita pada hari Selasa Tanggal 17-02-2017 dari Aria Odman Bin Idris yaitu : _x000a_ _x000a_ _x000a_ Satu bundle yang di jilid spiral dokumen kronologi proyek 2 unit AHTS Transko Andalas dan Transko Celebes, huruf A kronologis Proyek 2 Units AHTS Abtara PT VMS dengan PTK nomor 1 s.d 34. _x000a_ Satu bundle yang di jilid spiral Kronologi invoice proyek 2 units AHTS 60.5m- 2x2575 BHp (Transko Andalas &amp; Transko Celebes), hruf A kronologi Invoice Proyek 2 Units AHTS 60.5m – 2X2575 BHp (Transko Andalas &amp; Transko Celebes) Nomor 1 s.d 19. _x000a_ Satu bundle Odner Biru Dokumen Progress Report AHTS 60.5m- 2x2575 BHp (Transko Andalas &amp; Transko Celebes). _x000a_ Satu bundle Odner Putih berisikan dokumen, huruf a s.d huruf  r. _x000a_ Original 1 Set Dokumen jilid Putih – Shipbuilding Contract No. (2011)  HY-2195S  Anchor Handling Supply Vessel (AHTS) 1X 2575BHP. _x000a_ Original 1 Set Dokumen jilid Putih – Shipbuilding Contract No. (2011)  HY-2196S  Anchor Handling Supply Vessel (AHTS) 1X 2575BHP _x000a_ Original 1 Set Binder Hitam berisikan Dokumen, huruf a s.d huruf g. _x000a_ Satu bundle yang di jilid spiral biru dokumen PT. Vries Maritime Shipyard Oil Offshore Supply Bas, Steel Fabrication, Storage Yard, Ship Building / Repair, and Ship Owner Subject Additional Documents For : Transko Andalas dan Transko Celebes, huruf a s.d huruf v. _x000a_ Print Out Database Surat Keluar PT. Vries Maritime Shipyard _x000a_ _x000a_ ------------ Terlampir dalam berkas perkara--------- _x000a_ _x000a_ Barang bukti Nomor 2 , Dokumen dari PT. Pertamina Trans Kontinental Disita pada hari Selasa Tanggal 15-03-2017 yang disita dari NURKASA SIREGAR, Nomor 1 s.d 127 berupa surat-surat/dokumen asli maupun foto copy serta barang-barang yaitu : _x000a_ _x000a_ _x000a_ 3 (tiga) buah odner : _x000a_ _x000a_ _x000a_ 1 (satu) Odner warna hitam Strategic Plan &amp; Bus Dev AHTS Transko Andalas &amp; Transko Celebes PT. Total E&amp;P Indonesia (1) Pertamina Trans Kontinental 2012 yang berisikan dokumen-dokumen. _x000a_ 1 (satu) Odner warna hitam Strategic Plan &amp; Bus Dev AHTS Transko Andalas &amp; Transko Celebes PT. Total E&amp;P Indonesia (2) Pertamina Trans Kontinental 2012 yang berisikan dokumen-dokumen. _x000a_ 1 (satu) Odner warna biru Bindex ecology AHTS Andalas &amp; Celebes (3) yang berisikan dokumen-dokumen, serta : _x000a_ _x000a_ -------------Terlampir dalam berkas perkara----------- _x000a_ _x000a_ Barang-barang yaitu : _x000a_ _x000a_ _x000a_ 1 unit Laptop Dell Ultrabook XPS 12, kode 3900295071/11.082014, laptop pribadi Coorporate Secretary, Lantai 2. _x000a_ 1 unit hardisk internal merek Western Digital (WD) 500 GB, SN : WCC2ECZS01D0, dari Desktop Sekretaris Corporate Secretary, Lantai 2. _x000a_ 1 unit hardisk internal merek Seagate 500 GB, SN : Z6E299PC, dari Desktop secretariat Direktur Operasi, lantai 2 _x000a_ 1 unit hardisk internal merek Seagate 500 GB, SN : Z6E0425W, dari Desktop sekretaris Direktur Utama, Lantai 3. _x000a_ 1 unit hardisk eksternal merek Spectra flash, 160 GB, SN : FX29Q9CBBETCN6, milik pribadi sekretaris Direktur Utama, Lantai 3 _x000a_ 1 unit hardisk internal merek Seagate 500 GB, SN : S2AX9CPM, dari desktop ruang SPBD, lantai 4; _x000a_ 1 unit hardisk internal merek Seagate 160 GB, SN : 6RABD752, dari backup mail server, ruang IT, Lantai 4. _x000a_ _x000a_ ------ Dikembalikan kepada saksi NURKASA SIREGAR --------- _x000a_ _x000a_ Barang bukti Nomor 3 , Dokumen  PT.Vries Maritime Shipyard di sita pada hari Selasa Tanggal 27-03-2017 dari Aprillina yaitu : _x000a_ _x000a_ _x000a_ Huruf A , Diruangan Kasir (NOVIA AFRINA) Karyawan PT NINDA PRATAMA VRIESINDO, Nomor 1 s.d 63 dengan dokumen-dokumen Serta barang-barang yaitu : _x000a_ _x000a_ _x000a_ Nomor 1 s.d 62 berupasurat-surat/dokumen asli maupun foto copy, _x000a_ _x000a_ --------------- Terlampir dalam berkas perkara --------- _x000a_ _x000a_ 1  (satu) buah USB 3.0 portable Hard Drive Merk Western Digital S/N : WCAYW0050364 250 GB _x000a_ _x000a_ --------- Dikembalikan kepada Novia Afrina ------------ _x000a_ _x000a_ Huruf B , Diruangan  LILIK HIDAYAH TRIYATIKA  Karyawan PT. Vries Maritime Shipyard (PT VMS), Nomor 1 s.d 101 dengan dokumen-dokumen asli maupun foto copy dan undangan. _x000a_ _x000a_   _x000a_ _x000a_ Huruf   C , Diruangan  APRILLINA   Direktur  Operasi PT. VRIES MARITIME SHIPYARD dengan dokumen-dokumen Serta barang-barang yaitu : _x000a_ _x000a_ _x000a_ Nomor 1 s.d 18 berupa surat-surat/dokumen asli maupun foto copy, serta _x000a_ _x000a_ --------------- Terlampir dalam berkas perkara --------- _x000a_ _x000a_ 1 buah laptop merk Dell warna silver Reg Type No : P57G001 beserta chargernya; _x000a_ _x000a_ ---------- Dikembalikan kepada APRILLINA ---------- _x000a_ _x000a_ Diruangan  ARIA ODMAN  Direktur  Utama PT. VRIES MARITIME SHIPYARD dengan dokumen-dokumen Serta barang-barang, 1 (satu) buah VCD Serah terima AHTS Transko Celebes 08 Oktober 2012. _x000a_ _x000a_ ------------- Terlampir dalam berkas perkara --------- _x000a_ _x000a_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_x000a_ _x000a_ ---- Dikembalikan kepada Andita Belina Yofi Purnamasari----- _x000a_ _x000a_ Barang bukti Nomor 5 , Dokumen di sita pada hari Selasa Tanggal 29-03-2017 yang disita dari Endang Sri Siti KH, SE. Akt, MM, berupa surat-surat/dokumen asli maupun foto copy, nomor 1 s.d 16 berupa surat-surat/dokumen asli maupun foto copy. _x000a_ Barang bukti Nomor 6 , Dokumen di sita pada hari Saksis Tanggal 30-03-2017 dari Danang Cahya Jatmika, nomor 1 dan 2 berupa surat-surat/dokumen foto copy Surat Pengalaman Kerja dan Perjanjian Kerja Waktu Tertentu. _x000a_ Barang bukti Nomor 7 , Dokumen di sita pada hari Jumat tanggal 31 Maret 2017 dari Ahmad Zainullah Santoso, ST, berupa surat /dokumen asli maupun foto copy serta uang tunai masing-masing yaitu : _x000a_ _x000a_ _x000a_ 1 (satu) buah buku tabungan BNI Taplus dengan Nomor Rekening 0242265393 atas nama Bpk. Ahmad Zainullah Santoso, ST _x000a_ Barang bukti Nomor 3 s.d 8 berupa foto copy Nota Kesepahaman, print out email. _x000a_ 1 (satu) bundel dokumen email, Nomor 1 s.d 146. _x000a_ _x000a_ --------- Terlampir dalam berkas perkara --------- _x000a_ _x000a_ 1 (satu) buah USB Flash Drive 3.0 warna merah hitam merk SanDisk kapasitas 64 GB, BN 160425257B _x000a_ _x000a_ -------Dikembalikan kepada A. Zainullah Santoso, ST ----- _x000a_   _x000a_ _x000a_ Uang tunai sebesar Rp. 50.000.000,- (lima puluh juta rupiah) _x000a_ _x000a_ -------Telah dirampas dalam perkara ARIA ODMAN ----- _x000a_ _x000a_ Barang bukti Nomor 8 , Dokumen PT. Vries Maritime Shipyard di sita pada hari Senin Tanggal 10-04-2017 dari Aria Odman Bin Idris : _x000a_ _x000a_ _x000a_ 1 (satu) bundel Dokumen Nomor 1 s.d 18. _x000a_ 1 (satu) bundel Dokumen Nomor 1 s.d 34 _x000a_ 1 (satu) bundel copy Akta Notaris Yondri Darto, S H, Pendirian PT. Vries Maritime Shipyard No. 116 Tanggal 23 September 2011 beserta lampiran. _x000a_ 1 (satu) bundel Copy Akta Perusahaan PT. Ninda Pratama Vriesindo yang berisi dokumen. _x000a_ _x000a_ _x000a_ Barang bukti Nomor 9 , berupa Dokumen, nomor 1 s.d 4 disita pada hari Selasa Tanggal 11-04-2017 dari Andi Belina Yofi Purnamasari. _x000a_ Barang bukti Nomor 10 , berupa Dokumen Nomor 1 s.d 5 disita pada saksis tanggal 13-04-2017 dari BENNI AUGERTI HUTAPEA. _x000a_ _x000a_ --------Terlampir dalam berkas perkara ------- _x000a_ _x000a_ Barang bukti Nomor 11 , berupa  Uang Tunai sebesar Rp. 30.000.000,- (Tiga Puluh Juta Rupiah)   di sita pada hari Kamis Tanggal 20-04-2017 dari Alektri Bin Syafri dengan perincian sebagai berikut : _x000a_ _x000a_ _x000a_ Rp. 12.000.000,- (Dua Belas Juta Rupiah) dibungkus kertas putih. _x000a_ Rp. 18.000.000,- (Delapan Belas Juta Rupiah)dibungkus kertas putih _x000a_ _x000a_ --------- Telah dirampas dalam perkara ARIA ODMAN ---- _x000a_ _x000a_ Barang Bukti Nomor 12 , berupa Dokumen, nomor 1 dan 2 disita pada hari Kamis tanggal 20-04-2017 dari ANDITA BELINA YOFI PURNAMASARI. _x000a_ Barang Bukti Nomor 13 , Dokumen disita pada Jumat tanggal 05-05-2017 dari NURKASA SIREGAR yaitu : _x000a_ _x000a_ _x000a_ 1 (satu) bundel Copy Akta Notaris, huruf a s.d huruf k. _x000a_ 1 (satu) bundel copy Kutipan Surat Keputusan, huruf a s.d k. _x000a_ 1 (satu) bundel copy Uraian Tugas PT. Pertamina Trans Kontinental, yaitu huruf a s.d huruf o. _x000a_ 1 (satu) eksemplar Copy Surat Perintah Tim Pengadaan Kapal, yaitu huruf a s,d huruf c. _x000a_ 1 (satu) bundel Copy perjanjian kerja paruh waktu An. Syafri Mardin, yaitu huruf a s.d huruf e. _x000a_ 1 (satu) eksemplar Copy Akta Notaris Tan Thong Kie No. 85 tanggal Sembilan Bulan September Tahun Seribu Sembilan Ratus Enam Puluh Sembilan tentang Pendirian PT. Pertamina Tongkang. _x000a_ 1 (satu) eksemplar Copy Akta Notaris Dewantari Handayani, SH, MPA No. 012 tanggal 26 Oktober 2011 tentang perubahan nama PT. Pertamina Tongkang menjadi PT. Pertamina Trans Kontinental. _x000a_ 1 (satu) bundel copy Rencana Kerja dan Anggaran Perusahaan PT. Pertamina Tongkang Tahun 2011. _x000a_ 1 (satu) bundel copy Rencana Kerja dan Anggaran Perusahaan PT. Pertamina Tongkang Tahun 2012 _x000a_ 1 (satu) bundel copy kronologis pengadaan AHTS-Underconstruction No.ETBS000204-LS Total E&amp;P Indonesie (Transko Andalas-Transko Celebes). _x000a_ _x000a_ _x000a_ Barang Bukti Nomor 14 , Dokumen PT. Ninda Pratama Vriesindo di sita Selasa pada tanggal 23-05-2017 dari Febriana Pratiwi yaitu : _x000a_ _x000a_ _x000a_ 1 (Satu) Bundel Dokumen Surat Persetujuan Pengeluaran Barang (SPPB), yaitu huruf a s.d huruf g. _x000a_ 1 (Satu) Lembar Copy Surat Pernyataan Suherimanto hari jumat tanggal 14 – 03-2014 _x000a_ 1 (Satu) Bundel Pemberitahuan Impor Barang (PIB), yaitu huruf a s.d huruf e. _x000a_ Surat / dokumen yaitu huruf a s.d huruf h. _x000a_ Surat / dokumen yaitu huruf a s.d huruf j. _x000a_ 1 (satu) bundel kelengkapan administrasi mobilisasi crew Transko Celebes. _x000a_ 1 (satu) bundel kelengkapan administrasi Pemb. BKI Fee Transko Celebes _x000a_ 1 (satu) bundel Biaya pengurusan PIB Kapal AHTS Transko Andalas. _x000a_ 1 (satu) bundel administrasi u/ Perjalanan Dinas ke China/Delivery Transko Celebes. _x000a_ 1 (satu) bundel administrasi Pembay. Termin ke III (Transko Celebes) _x000a_ 1 (satu) bundel Biaya pengurusan PIB Kapal AHTS Transko Andalas. _x000a_ _x000a_ --------- Terlampir dalam berkas perkara ---------- _x000a_ _x000a_   Barang Bukti Nomor 15 , berupa : _x000a_ _x000a_ _x000a_ Sebidang tanah dengan Sertifikat Hak Milik Nomor : 04485 an. WORO TRISNANINGSIH yang di atasnya terdapat bangunan berupa rumah kos bernama “ERSYADA 2” yang terletak di Desa Umbul Martani Kabupaten Sleman. _x000a_ Sebidang tanah dengan Sertifikat Hak Milik Nomor : 03614 an. WORO TRISNANINGSIH yang di atasnya terdapat bangunan rumah kos bernama “ERSYADA 1” yang terletak di Desa Umbul Martani Kabupaten Sleman _x000a_ Sebidang tanah dengan Sertifikat Hak Milik Nomor : 03204 an. WORO TRISNANINGSIH yang terletak di Desa Umbul Martani. _x000a_ Sebidang tanah dengan Sertifikat Hak Milik Nomor : 7704 an. RANU HARSOYO yang di atasnya terdapat bangunan rumah kos “ERSYADA 3” yang terletak di Desa Sardono Harjo Kecamatan Ngaglik Kabupaten Sleman, telah dibeli oleh ERLANGGA ADI NEGARA ; _x000a_ _x000a_ Bukti sertifikat Hak Milik No. 04485, 03614, 03204 dikembalikan kepada WORO TRISNA NINGSIH, No. 7704 dikembalikan kepada ERLANGGA ADI NEGARA .  _x000a_ _x000a_ Membebani  Terdakwa untuk membayar biaya perkara sebesar Rp. 5.000.- (Lima Ribu Rupiah) ; ----------------------- _x000a_"/>
    <s v="Kamis, 19 Apr. 2018"/>
    <s v="Rabu, 21 Mar. 2018"/>
    <s v="sahlan efendi"/>
    <s v="FAHZAL HENDRY"/>
    <s v="SUKARTONO."/>
    <m/>
    <m/>
    <s v="KARIR"/>
    <s v="KARIR"/>
    <s v="ADHOC"/>
    <s v=""/>
    <s v=""/>
    <x v="0"/>
    <n v="2"/>
    <x v="1"/>
    <n v="0.33333333333333331"/>
    <n v="0"/>
    <s v="T.M PAKPAHAN, SH., MH."/>
    <m/>
    <m/>
    <m/>
    <m/>
    <m/>
    <m/>
    <m/>
    <m/>
    <m/>
    <m/>
    <m/>
    <n v="1"/>
    <s v="ALDINO HERYANTO"/>
    <m/>
    <m/>
    <n v="1"/>
    <x v="0"/>
  </r>
  <r>
    <s v="122/PID.SUS/TPK/2015/PN JKT.PST"/>
    <n v="0"/>
    <n v="0"/>
    <n v="0"/>
    <n v="0"/>
    <n v="0"/>
    <s v="TEUKU SYAIFUL ACHMAD"/>
    <d v="2015-09-30T00:00:00"/>
    <x v="5"/>
    <s v="Minutasi"/>
    <n v="15"/>
    <s v="PERTAMA : _x000a_ Pasal 2 ayat (1) jo Pasal 18 UU No.31/1999 jo UU No.20/2001 jo Pasal 55 ayat (1) ke-1 KUHP. _x000a_   _x000a_ ATAU _x000a_ KEDUA : _x000a_ Pasal 3 jo Pasal 18 UU No.31/1999 jo UU No.20/2001 jo Pasal 55 ayat (1) ke-1 KUHP."/>
    <n v="1"/>
    <s v="mengadili _x000a_ 1. menyatakan bahwa tuntutan penuntut umum dalam perkara pidana no  122/PID.SUS/TPK/2015/PN JKT.PST atas nama terdakwa teuku syaiful achmad tidak dapat diterima; _x000a_ 2. mengembalikan berkas perkara pidana no.  122/PID.SUS/TPK/2015/PN JKT.PST  atas nama terdakwa teuku syaiful achmad kepada penuntut umum pada komisi pemberantasan korupsi (KPK); _x000a_ 3. membebankan biaya perkara kepada negara;"/>
    <s v="Rabu, 28 Okt. 2015"/>
    <s v="Kamis, 15 Okt. 2015"/>
    <s v="CASMAYA"/>
    <s v="SUPRIYONO, SH. MH."/>
    <s v="SAIFUL ARIF"/>
    <s v="SOFIALDI"/>
    <s v="ALEXANDER MARWATA, AK. SH. CFE."/>
    <s v="KARIR"/>
    <s v="KARIR"/>
    <s v="KARIR"/>
    <s v="ADHOC"/>
    <s v="ADHOC"/>
    <x v="1"/>
    <n v="3"/>
    <x v="0"/>
    <n v="0.4"/>
    <n v="0"/>
    <s v="DZAKIYUL FIKRI"/>
    <m/>
    <m/>
    <m/>
    <m/>
    <m/>
    <m/>
    <m/>
    <m/>
    <m/>
    <m/>
    <m/>
    <n v="1"/>
    <s v="AGUS WIDODO"/>
    <s v="DJOKO SANTOSO, SH"/>
    <m/>
    <n v="2"/>
    <x v="0"/>
  </r>
  <r>
    <s v="122/Pid.Sus-TPK/2016/PN Pn.Jkt.Pst"/>
    <n v="1"/>
    <n v="50000000"/>
    <n v="0.16666666666666699"/>
    <n v="0"/>
    <n v="0"/>
    <s v="Drs. H. ZAINAL ABIDIN SUPI"/>
    <d v="2016-11-28T00:00:00"/>
    <x v="6"/>
    <s v="Minutasi"/>
    <n v="135"/>
    <s v="PRIMAIR : _x000a_ Pasal 2 ayat (1) UU No.31/1999 jo UU No.20/2001 jo Pasal 55 ayat (1) ke-1 KUHP. _x000a_   _x000a_ SUBSIDAIR : _x000a_ Pasal 3 UU No.31/1999 jo UU No.20/2001 jo Pasal 55 ayat (1) ke-1 KUHP."/>
    <n v="1"/>
    <s v="M E N G A D I L I  : _x000a_ _x000a_ Menyatakan Terdakwa  Drs.H.ZAINAL ABIDIN SUPI  tidak terbukti secara sah dan meyakinkan melakukan tindak pidana korupsi ; _x000a_ Membebaskan Terdakwa  Drs.H.ZAINAL ABIDIN SUPI  dari dakwaan primair tersebut ; _x000a_ Menyatakan Terdakwa  Drs.H.ZAINAL ABIDIN SUPI   terbukti secara sah dan meyakinkan bersalah melakukan Tindak Pidana “ TURUT SERTA MELAKUKAN KORUPSI ”  ; _x000a_ Menjatuhkan pidana kepada Terdakwa  Drs.H.ZAINAL ABIDIN SUPI  oleh karena itu, dengan pidana penjara selama 1 (satu) tahun dan  denda sebesar Rp.50.000.000,-(lima puluh juta rupiah) dengan ketentuan apabila denda tersebut tidak dibayar, diganti dengan pidana kurungan selama 2 (dua) bulan; _x000a_ Menetapkan bahwa lamanya Terdakwa berada dalam tahanan dikurangkan seluruhnya dari pidana yang dijatuhkan ; _x000a_ Memerintahkan agar terdakwa tetap berada dalam tahanan ; _x000a_ Menetapkan agar barang bukti :  TERLAMPIR DALAM BERKAS _x000a_ Membebankan kepada Terdakwa untuk membayar biaya perkara sebesar Rp.5.000,- (lima ribu rupiah);Dikembalikan kepada Penuntut Umum untuk dijadikan barang bukti dalam perkara Terdakwa H. MIFTAHUL MAULANA,MTI _x000a_"/>
    <s v="Selasa, 30 Mei 2017"/>
    <s v="Rabu, 12 Apr. 2017"/>
    <s v="JHON HALASAN BUTAR BUTAR"/>
    <s v="FRANGKI TAMBUWUN"/>
    <s v="MOHAMMAD IDRIS M.AMIN"/>
    <m/>
    <m/>
    <s v="KARIR"/>
    <s v="KARIR"/>
    <s v="ADHOC"/>
    <s v=""/>
    <s v=""/>
    <x v="0"/>
    <n v="2"/>
    <x v="1"/>
    <n v="0.33333333333333331"/>
    <n v="0"/>
    <s v="Yanuar Utomo, SH., M.Hum"/>
    <m/>
    <m/>
    <m/>
    <m/>
    <m/>
    <m/>
    <m/>
    <m/>
    <m/>
    <m/>
    <m/>
    <n v="1"/>
    <s v="SURYONO, SH."/>
    <m/>
    <m/>
    <n v="1"/>
    <x v="0"/>
  </r>
  <r>
    <s v="122/Pid.Sus-TPK/2017/PN Jkt.Pst"/>
    <n v="1"/>
    <n v="5500000"/>
    <n v="8.3333333333333301E-2"/>
    <n v="0"/>
    <n v="0"/>
    <s v="MOHAMAD AMINUDIN"/>
    <d v="2017-11-06T00:00:00"/>
    <x v="7"/>
    <s v="Pencabutan Perkara Kasasi"/>
    <n v="120"/>
    <s v="PERTAMA : _x000a_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_x000a_ _x000a_ Menyatakan terdakwa Mohamad Aminuddin tersebut terbukti secara sah dan meyakinkan  bersalah melakukan tindak pidana “KORUPSI secara berlanjut “ Sebagaimana dalam dakwaan kedua; _x000a_ Menjatuhkan pidana terhadap terdakwa Mohamad Aminuddin tersebut dengan pidana penjara selama 1 (satu) Tahun; _x000a_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_x000a_ Menetapkan lamanya masa penangkapan dan penahanan yang telah dijalani terdakwa, dikurangkan seluruhnya dari pidana yang dijatuhkan; _x000a_ Menetapkan Terdakwa tetap dalam tahanan kota; _x000a_ Menyatakan Barang bukti berupa : _x000a_ _x000a_ _x000a_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_x000a_ 1 (satu) lembar amplop putih yang bertuliskan nilai nominal Rp 10.000.000.- (sepuluh juta rupiah) tertulis nama AMIN, FAJAR dan nomor 08139652373. _x000a_ 1 (satu) buah buku catatat kas; _x000a_ 1 (satu) file surat tindakan penertipan bangunan yang beralamat di Jl. Raya Lapangan Tembak Rt. 005/004 Kel. Cibubur Kec. Ciracas Jakarta Timur; _x000a_ 1 (satu) file surat tindakan penertipan bangunan yang beralamat di Jl. Raya Kelapa Dua Wetan Rt. 003/004 Kel. Kelapa Dua Wetan Kec. Ciracas Jakarta Timur; _x000a_ 1 (satu) bendel buku tindak penertipan monitoring IMB 2016 s/d 2017; _x000a_ 2 (dua) buah banner segel dengan bertuliskan BANGUNAN INI DISEGEL. _x000a_ _x000a_ TERLAMPIR DALAM BERKAS PERKARA _x000a_ _x000a_ Uang tunai sebesar Rp 3.000.000.- (tiga juta rupiah); _x000a_ _x000a_ DIRAMPAS UNTUK NEGARA _x000a_ -      Uang tunai sebesar Rp.6.400.000,- (enam juta empat ratus ribu rupiah)   DIKEMBALIKAN KEPADA TERDAKWA _x000a_ _x000a_ Sisa uang tunai sebesar Rp 11.695.000.- (sebelas juta enam ratus sembilan puluh lima ribu rupiah); _x000a_ 1 (satu) unit CPU merk HP; _x000a_ _x000a_ DIKEMBALIKAN kepada SAKSI RATIH BUDI ATIH; _x000a_ _x000a_ Membebani Terdakwa untuk membayar biaya perkara sejumlah Rp. 5.000,- (Lima ribu rupiah). _x000a_"/>
    <s v="Jumat, 30 Mar. 2018"/>
    <s v="Selasa, 06 Mar. 2018"/>
    <s v="MUHAMAD SIRAD"/>
    <s v="TOTOK SAPTO INDRATO"/>
    <s v="MOCH. AGUS SALIM"/>
    <m/>
    <m/>
    <s v="KARIR"/>
    <s v="KARIR"/>
    <s v="ADHOC"/>
    <s v=""/>
    <s v=""/>
    <x v="0"/>
    <n v="2"/>
    <x v="1"/>
    <n v="0.33333333333333331"/>
    <n v="0"/>
    <s v="ASNAWI"/>
    <m/>
    <m/>
    <m/>
    <m/>
    <m/>
    <m/>
    <m/>
    <m/>
    <m/>
    <m/>
    <m/>
    <n v="1"/>
    <s v="DHENY INDARTO"/>
    <m/>
    <m/>
    <n v="1"/>
    <x v="0"/>
  </r>
  <r>
    <s v="123/PID.SUS/TPK/2015/PN JKT.PST"/>
    <n v="4"/>
    <n v="100000000"/>
    <n v="8.3333333333333301E-2"/>
    <n v="150000000"/>
    <n v="1"/>
    <s v="ILHAM ARIEF SIRADJUDDIN"/>
    <d v="2015-09-30T00:00:00"/>
    <x v="5"/>
    <s v="Pengiriman Berkas PK"/>
    <n v="152"/>
    <s v="PERTAMA : _x000a_ Pasal 2 ayat (1) jo Pasal 18 UU No.31/1999 jo UU No.20/2001 jo Pasal 55 ayat (1) ke-1 KUHP jo Pasal 64 ayat (1) KUHP. _x000a_   _x000a_ ATAU _x000a_ KEDUA : _x000a_ Pasal 3 jo Pasal 18 UU No.31/1999 jo UU No.20/2001 jo Pasal 55 ayat (1) ke-1 KUHP jo Pasal 64 ayat (1) KUHP."/>
    <n v="1"/>
    <s v="M E N G A D I L I _x000a_ _x000a_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_x000a_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_x000a_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_x000a_ Menetapkan terdakwa tetap dalam tahanan;- _x000a_ Menetapkan lamanya Terdakwa berada dalam tahanan sebelum putusan memperoleh kekuatan hukum yang tetap akan dikurangkan seluruhnya dari pidana yang dijatuhkan; _x000a_ Menetapkan barang bukti berupa:_x000a_  _x000a_ 1 (satu) bundel fotokopi dokumen laporan hasil pemeriksaan atas pengelolaan PDAM Kota Makasar guna mendalami hasil pemeriksaan BPK dan Kontrak-kontrak dengan pihak ketiga di Makasar Auditorat Utama Keuangan Negara VI NomorL\: 02/HP/X/X/03/2012 tanggal 27 Maret 2012. _x000a_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_x000a_ 1 (satu) bundel fotokopi dokumen hasil rekomendasi Tim Konsultan Kajian Kerjasama PDAM Kota Makassar. _x000a_ 4 (empat) lembar copy Surat Keputusan Direksi PDAM Kota Makassar nomor : 0456/B.3a/V/2006 tanggal 16 Mei 2006’ _x000a_ 1 (satu) bundel copy Berita acara evaluasi dokumen minat kerja sama investasi IPA II Panaikang PDAM Kota Makassar Tahun anggaran 2005, nomor.04/B/PP-PDAM/IV/2005 tanggal 1 April 2005. _x000a_ 4 (empat) lembar copy Neraca Komparatif Tahun 2002 s/d 2013 PDAM Kota Makassar. _x000a_ _x000a_ _x000a_ _x000a_ Barang bukti No. 1 s/d. 6 masing-masing tetap terlampir dalam berkas perkara.  _x000a_ Barang bukti No. 3192 s/d. 3262 masing-masing tetap terlampir dalam berkas perkara. _x000a_ 7.Membebankan kepada Terdakwa untuk membayar biaya perkara sebesar Rp10.000,- (sepuluh ribu rupiah);"/>
    <s v="Kamis, 14 Apr. 2016"/>
    <s v="Senin, 29 Feb. 2016"/>
    <s v="TITO SUHUD"/>
    <s v="CASMAYA"/>
    <s v="MOH. MUCHLIS, SH. MH."/>
    <s v="Ugo,SH."/>
    <s v="SOFIALDI"/>
    <s v="KARIR"/>
    <s v="KARIR"/>
    <s v="KARIR"/>
    <s v="ADHOC"/>
    <s v="ADHOC"/>
    <x v="1"/>
    <n v="3"/>
    <x v="0"/>
    <n v="0.4"/>
    <n v="0"/>
    <s v="RINI TRININGSIH, SH."/>
    <m/>
    <m/>
    <m/>
    <m/>
    <m/>
    <m/>
    <m/>
    <m/>
    <m/>
    <m/>
    <m/>
    <n v="1"/>
    <s v="ENDANG_PURWANINGSIH, SH."/>
    <s v="MATIUS B.SITURU, SH"/>
    <m/>
    <n v="2"/>
    <x v="0"/>
  </r>
  <r>
    <s v="123/Pid.Sus-TPK/2016/PN Pn.Jkt.Pst"/>
    <n v="1"/>
    <n v="50000000"/>
    <n v="0.16666666666666699"/>
    <n v="0"/>
    <n v="0"/>
    <s v="H. MIFTAHUL MAULANA, MTI"/>
    <d v="2016-11-28T00:00:00"/>
    <x v="6"/>
    <s v="Minutasi"/>
    <n v="135"/>
    <m/>
    <n v="1"/>
    <s v="M E N G A D I L I  : _x000a_ _x000a_ Menyatakan Terdakwa  H. MIFTAHUL MAULANA,MTI , tidak terbukti secara sah dan meyakinkan bersalah melakukan tindak pidana sebagai dalam dakwaan Primair ; _x000a_ Membebaskan Terdakwa dari dakwaan primair tersebut ; _x000a_ Menyatakan Terdakwa   H. MIFTAHUL MAULANA,MTI  terbukti secara sah dan meyakinkan bersalah melakukan Tindak Pidana “ TURUT SERTA MELAKUKAN KORUPSI”  ; _x000a_ Menjatuhkan pidana kepada Terdakwa   H. MIFTAHUL MAULANA,MTI   oleh karena itu, dengan pidana penjara selama. 1 (satu) tahun dan  denda sebesar Rp.50.000.000,-(lima puluh juta rupiah) dengan ketentuan apabila denda tersebut tidak dibayar, diganti dengan pidana kurungan selama 2 (dua) bulan; _x000a_ Menetapkan bahwa lamanya Terdakwa berada dalam dikurangkan seluruhnya dari pidana yang dijatuhkan ; _x000a_ Memerintahkan agar terdakwa tetap berada dalam tahanan ; _x000a_ Menetapkan agar barang bukti, berupa:  TERLAMPIR DALAM BERKAS _x000a_ _x000a_ _x000a_ _x000a_ _x000a_ _x000a_  Membebankan kepada Terdakwa untuk membayar biaya perkara sebesar Rp.5.000,- (lima ribu rupiah) ; _x000a_ _x000a_ _x000a_ _x000a_"/>
    <s v="Rabu, 24 Mei 2017"/>
    <s v="Rabu, 12 Apr. 2017"/>
    <s v="JHON HALASAN BUTAR BUTAR"/>
    <s v="FRANGKI TAMBUWUN"/>
    <s v="MOHAMMAD IDRIS M.AMIN"/>
    <m/>
    <m/>
    <s v="KARIR"/>
    <s v="KARIR"/>
    <s v="ADHOC"/>
    <s v=""/>
    <s v=""/>
    <x v="0"/>
    <n v="2"/>
    <x v="1"/>
    <n v="0.33333333333333331"/>
    <n v="0"/>
    <s v="Yanuar Utomo, SH., M.Hum"/>
    <m/>
    <m/>
    <m/>
    <m/>
    <m/>
    <m/>
    <m/>
    <m/>
    <m/>
    <m/>
    <m/>
    <n v="1"/>
    <s v="SURYONO, SH."/>
    <m/>
    <m/>
    <n v="1"/>
    <x v="0"/>
  </r>
  <r>
    <s v="123/Pid.Sus-TPK/2017/PN Jkt.Pst"/>
    <n v="12"/>
    <n v="1000000000"/>
    <n v="0.5"/>
    <n v="2781000000"/>
    <n v="1"/>
    <s v="NUR ALAM"/>
    <d v="2017-11-10T00:00:00"/>
    <x v="7"/>
    <s v="Pemberitahuan Putusan Banding"/>
    <n v="138"/>
    <s v="KESATU _x000a_ P 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DAN _x000a_ _x000a_ KEDUA : _x000a_ Pasal 12 B Undang-undang Nomor 31 Tahun 1999 tentang Pemberantasan Tindak Pidana Korupsi, sebagaimana telah diubah dengan Undang-undang Nomor 20 Tahun 2001 tentang Perubahan Atas Undang-Undang Nomor 31 tahun 1999 tentang Pemberantasan Tindak Pidana Korupsi jo Pasal 64 ayat (1) KUHP."/>
    <n v="1"/>
    <s v="_x000a_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_x000a_ Menjatuhkan pidana oleh karena itu kepada Terdakwa  NUR ALAM  dengan pidana penjara selama 12 (dua belas) tahun dan pidana denda sebesar Rp1.000.000.000,00 (satu miliar rupiah) dengan ketentuan apabila denda tersebut tidak dibayar, maka diganti dengan pidana kurungan selama 6 (enam) bulan. _x000a_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_x000a_ Mencabut hak politik Terdakwa selama 5 (lima) tahun sejak Terdakwa selesai menjalani hukuman; _x000a_ Memerintahkan masa penahanan yang telah dijalani Terdakwa dikurangkan seluruhnya dari pidana yang dijatuhkan; _x000a_ Memerintahkan Terdakwa tetap berada dalam tahanan; _x000a_ Memerintahkan barang-barang bukti berupa : _x000a_"/>
    <s v="Kamis, 31 Mei 2018"/>
    <s v="Rabu, 28 Mar. 2018"/>
    <s v="DIAH SITI BASARIAH"/>
    <s v="SUNARSO"/>
    <s v="DUTA BASKARA"/>
    <s v="SIGIT HERMAN BINAJI"/>
    <s v="JOKO SUBAGYO"/>
    <s v="KARIR"/>
    <s v="KARIR"/>
    <s v="KARIR"/>
    <s v="ADHOC"/>
    <s v="ADHOC"/>
    <x v="1"/>
    <n v="3"/>
    <x v="0"/>
    <n v="0.4"/>
    <n v="0"/>
    <s v="Afni Carolina"/>
    <m/>
    <m/>
    <m/>
    <m/>
    <m/>
    <m/>
    <m/>
    <m/>
    <m/>
    <m/>
    <m/>
    <n v="1"/>
    <s v="YURIS DHETIAWAN"/>
    <m/>
    <m/>
    <n v="1"/>
    <x v="0"/>
  </r>
  <r>
    <s v="124/PID.SUS/TPK/2015/PN JKT.PST"/>
    <n v="2"/>
    <n v="200000000"/>
    <n v="0.16666666666666699"/>
    <n v="0"/>
    <n v="0"/>
    <s v="TRIPENI IRIANTO PUTRO"/>
    <d v="2015-09-30T00:00:00"/>
    <x v="5"/>
    <s v="Pengiriman Berkas Kasasi"/>
    <n v="78"/>
    <s v="PERTAMA : _x000a_ Pasal 2 ayat (1) jo Pasal 18 UU No.31/1999 jo UU No.20/2001 jo Pasal 55 ayat (1) ke-1 KUHP jo Pasal 64 ayat (1) KUHP. _x000a_   _x000a_ ATAU _x000a_ KEDUA : _x000a_ Pasal 3 jo Pasal 18 UU No.31/1999 jo UU No.20/2001 jo Pasal 55 ayat (1) ke-1 KUHP jo Pasal 64 ayat (1) KUHP."/>
    <n v="1"/>
    <s v="MENGADILI: _x000a_ Pidana Penjara ( 2 tahun ), Pidana Denda (Rp 200.000.000), Subsider Kurungan ( 2 bulan )"/>
    <s v="Selasa, 09 Feb. 2016"/>
    <s v="Kamis, 17 Des. 2015"/>
    <s v="SAIFUL ARIF"/>
    <s v="TITO SUHUD"/>
    <s v="IBNU BASUKI WIDODO"/>
    <s v="Ugo,SH."/>
    <s v="ALEXANDER MARWATA, AK. SH. CFE."/>
    <s v="KARIR"/>
    <s v="KARIR"/>
    <s v="KARIR"/>
    <s v="ADHOC"/>
    <s v="ADHOC"/>
    <x v="1"/>
    <n v="3"/>
    <x v="0"/>
    <n v="0.4"/>
    <n v="0"/>
    <s v="KRISTANTI YUNI P"/>
    <m/>
    <m/>
    <m/>
    <m/>
    <m/>
    <m/>
    <m/>
    <m/>
    <m/>
    <m/>
    <m/>
    <n v="1"/>
    <s v="AGUS WIDODO"/>
    <s v="DJOKO SANTOSO, SH"/>
    <m/>
    <n v="2"/>
    <x v="0"/>
  </r>
  <r>
    <s v="124/Pid.Sus-TPK/2016/PN Pn.Jkt.Pst"/>
    <n v="1"/>
    <n v="50000000"/>
    <n v="0.16666666666666699"/>
    <n v="1507445250.8499999"/>
    <n v="0.75"/>
    <s v="LIM WENDRA HALINGKAR"/>
    <d v="2016-11-28T00:00:00"/>
    <x v="6"/>
    <s v="Minutasi"/>
    <n v="135"/>
    <m/>
    <n v="1"/>
    <s v="M E N G A D I L I  : _x000a_ _x000a_ Menyatakan Terdakwa  LIM WENDRA HALINGKAR , tidak terbukti secara sah dan meyakinkan bersalah melakukan tindak pidana Korupsi ; _x000a_ Membebaskan Terdakwa dari dakwaan Primair tersebut ; _x000a_ Menyatakan Terdakwa  LIM WENDRA HALINGKAR  terbukti secara sah dan meyakinkan bersalah melakukan Tindak Pidana “ TURUT SERTA   MELAKUKAN KORUPSI ” ; _x000a_ Menjatuhkan pidana kepada Terdakwa  LIM WENDRA HALINGKAR  oleh karena itu, dengan pidana penjara selama 1 (satu) tahun dan  denda sebesar Rp.50.000.000,-(lima puluh juta rupiah) dengan ketentuan apabila denda tersebut tidak dibayar, diganti dengan pidana kurungan selama .2 (dua) bulan; _x000a_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_x000a_ Menetapkan bahwa lamanya Terdakwa berada dalam tahanan dikurangkan seluruhnya dari pidana yang dijatuhkan ; _x000a_ Memerintahkan agar terdakwa tetap berada dalam tahanan ; _x000a_ Menetapkan agar barang bukti : TERLAMPIR DALAM BERKAS _x000a_ _x000a_ _x000a_ _x000a_ _x000a_ _x000a_  Membebankan kepada Terdakwa untuk membayar biaya perkara sebesar Rp.5.000,- (lima ribu rupiah); _x000a_ _x000a_ _x000a_ _x000a_"/>
    <s v="Rabu, 26 Apr. 2017"/>
    <s v="Rabu, 12 Apr. 2017"/>
    <s v="JHON HALASAN BUTAR BUTAR"/>
    <s v="FRANGKI TAMBUWUN"/>
    <s v="MOHAMMAD IDRIS M.AMIN"/>
    <m/>
    <m/>
    <s v="KARIR"/>
    <s v="KARIR"/>
    <s v="ADHOC"/>
    <s v=""/>
    <s v=""/>
    <x v="0"/>
    <n v="2"/>
    <x v="1"/>
    <n v="0.33333333333333331"/>
    <n v="0"/>
    <s v="TASJRIFIN M.A HALIM"/>
    <m/>
    <m/>
    <m/>
    <m/>
    <m/>
    <m/>
    <m/>
    <m/>
    <m/>
    <m/>
    <m/>
    <n v="1"/>
    <s v="SURYONO, SH."/>
    <m/>
    <m/>
    <n v="1"/>
    <x v="0"/>
  </r>
  <r>
    <s v="124/Pid.Sus-TPK/2017/PN Jkt.Pst"/>
    <n v="7"/>
    <n v="1000000000"/>
    <n v="0.5"/>
    <n v="0"/>
    <n v="0"/>
    <s v="JAJUN JAENUDIN, S.Kom., MM"/>
    <d v="2017-11-14T00:00:00"/>
    <x v="7"/>
    <s v="Minutasi"/>
    <n v="120"/>
    <s v="KESATU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_x000a_  _x000a_ ATAU _x000a_ _x000a_ KETIGA : _x000a_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_x000a_   _x000a_ ATAU _x000a_ KEEMPAT : _x000a_ Pasal 3 Undang-undang Nomor 8 Tahun 2010 tentang Pencegahan dan Pemberantasan Tindak Pidana Pencucian Uang jo Pasal 64 ayat (1) KUHP."/>
    <n v="1"/>
    <s v="M E N G A D I L I  : _x000a_ _x000a_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_x000a_ Menjatuhkan terdakwa Jajun Jaenudin, S.Kom.,MM .  dengan pidana penjara selama 7 (tujuh) Tahun dikurangi selama terdakwa berada dalam tahanan, dengan perintah terdakwa tetap ditahan, dan denda sebesar Rp.1.000.000.000 subsidair 6 (enam) bulan kurungan . _x000a_ Menyatakan barang bukti sebagaimana daftar barang bukti: _x000a_ _x000a_ _x000a_ Barang bukti nomor 1 s/d nomor 28;  nomor 33 s/d nomor 44; dan nomor 101 s/d nomor 128 agar dipergunakan dalam perkara lain An. AGOENG PRAMODA dan THIAN LIN; _x000a_ Barang bukti nomor 60 s/d nomor 100; nomor 130 s/d nomor 132; dan nomor 136 s/d nomor 138  agar tetap terlampir dalam Berkas Perkara; _x000a_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_x000a_ Barang bukti nomor  29 s/d nomor 32, nomor 45 s/d nomor 50, Nomor 52 s/d 59  dan nomor 129, 133 s/d 135  berupa:_x000a_  _x000a_     1(satu) keping emas logam mulia dengan berat 100 Gram beserta sertifikat ID Number EVB 074; _x000a_ .    1 (satu) keping emas logam mulia dengan berat 100 Gram beserta sertifikat ID Number EVB 064; _x000a_ .  1 (satu) eksemplar asli sertifikat Hak Milik Nomor 4616 An. H. Hardjanto; _x000a_ 1 (satu) eksemplar asli sertifikat Hak Guna Bangunan  Nomor 02195 An. Jajun Jaenudin. _x000a_ _x000a_ _x000a_ _x000a_ 45.     1 (satu) Unit Mobil Toyota Rush 1.5S AT Tahun 2015 warna Hitam Metalik No Polisi : B 1220 VKF, No Rangka : MHFE2CK3JFK032544, No Mesin : 3SZDFL1074 beserta kunci kontak; _x000a_ 46.     1 (satu) lembar STNK Atas Nama : JAJUN JAENUDIN Nomor : 2810783; _x000a_ 47.     1 (satu) BPKB atas nama : JAJUN JAENUDIN Nomor : L-13964575; _x000a_ 48.     1 (satu) Unit Mobil Toyota Kijang Inova G Tahun 2010 warna Abu-abu Metalik No Polisi : B 1795 VFB, No Rangka : MHFXW42G5A2155717, No Mesin : 1TR6883881, beserta kunci kontak; _x000a_ _x000a_     1 (satu) lembar STNK Atas Nama : DJAMIATUN Nomor : 2094023; _x000a_     1 (satu) BPKB atas nama : DJAMIATUN No : 3896623G. _x000a_     1 (satu) bidang tanah seluas 137 M2 yang diatasnya berdiri bangunan rumah yang terletak di Jl. Taman Buah Boulevard No. 20, Kelurahan Larangan Utara, Kecamatan Larangan, Kota Tangerang, Provinsi Banten sesuai Sertipikat Hak Milik No 4616 / Larangan Utara, atas nama H. Hardjanto; _x000a_     1 (satu) bidang tanah yang diatasnya berdiri bangunan rumah yang terletak di Discovery Eola Blok E Nomor 29 Bintaro Sektor 9 Kota Tangerang Selatan atas nama Djamiatun; _x000a_     Asli Sertifikat HGB No. 4509/Parigi, tanggal 28 Januari 2015, dalam Surat Ukur, tanggal 08 Januari 2015 Nomor : 359/Parigi/2015, seluas 18 m2 An. Hj. Djamiatun; _x000a_     Asli Sertifikat HGB No. 5076/Parigi, tanggal 28 Desember 2015, dalam Surat Ukur, tanggal 19 November 2015 Nomor : 1058/Parigi/2015, seluas 117 m2 An. Hj. Djamiatun; _x000a_     Asli Salinan Akta Jual Beli (AJB) Nomor 627/2017, tanggal 30 Mei 2017; _x000a_     Asli Salinan Akta Jual Beli (AJB) Nomor 626/2017, tanggal 30 Mei 2017; _x000a_     Asli Surat Tanda Terima Setoran (STTS) PBB Tahun 2017 sebesar Rp. 2.295.750,- _x000a_     Asli BPHTB dan bukti bayar An. Hj. Djamiatun, sejumlah Rp.  77.680.000,- _x000a_ _x000a_      Barang Bukti nomor  129, 133 s/d 135: _x000a_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_x000a_ Keseluruhan Barang Bukti nomor  29 s/d nomor 32, nomor 45 s/d nomor 50, Nomor 52 s/d 59  dan nomor 129, 133 s/d 135; _x000a_ _x000a_ _x000a_ _x000a_ Membebankan biaya perkara kepada terdakwa  Jajun Jaenudin, S.Kom., MM.  sebesar Rp 7.500,00 (tujuh ribu lima ratus rupiah). _x000a_ _x000a_ _x000a_"/>
    <s v="Jumat, 06 Jul. 2018"/>
    <s v="Rabu, 14 Mar. 2018"/>
    <s v="R. IIM NUROHIM, SH."/>
    <s v="TOTOK SAPTO INDRATO"/>
    <s v="MOCH. AGUS SALIM"/>
    <m/>
    <m/>
    <s v="KARIR"/>
    <s v="KARIR"/>
    <s v="ADHOC"/>
    <s v=""/>
    <s v=""/>
    <x v="0"/>
    <n v="2"/>
    <x v="1"/>
    <n v="0.33333333333333331"/>
    <n v="0"/>
    <s v="ERNY V. M."/>
    <m/>
    <m/>
    <m/>
    <m/>
    <m/>
    <m/>
    <m/>
    <m/>
    <m/>
    <m/>
    <m/>
    <n v="1"/>
    <s v="MARTHIN TURNIP"/>
    <m/>
    <m/>
    <n v="1"/>
    <x v="0"/>
  </r>
  <r>
    <s v="125/PID.SUS/TPK/2015/PN JKT.PST"/>
    <n v="2.5"/>
    <n v="50000000"/>
    <n v="0.16666666666666699"/>
    <n v="0"/>
    <n v="0"/>
    <s v="ALI PATTA DP, MM"/>
    <d v="2015-10-02T00:00:00"/>
    <x v="5"/>
    <s v="Pengiriman Berkas Kasasi"/>
    <n v="145"/>
    <s v="KESATU _x000a_ PRIMAIR : _x000a_ Pasal 2 ayat (1) jo Pasal 18 UU No.31/1999 jo UU No.20/2001 jo Pasal 55 ayat (1) ke-1 KUHP. _x000a_   _x000a_ SUBSIDAIR : _x000a_ Pasal 3 jo Pasal 18 UU No.31/1999 jo UU No.20/2001 jo Pasal 55 ayat (1) ke-1 KUHP. _x000a_   _x000a_ ATAU _x000a_ KEDUA : _x000a_ Pasal 9 jo Pasal 18 UU No.31/1999 jo UU No.20/2001 jo Pasal 55 ayat (1) ke-1 KUHP. _x000a_  "/>
    <n v="1"/>
    <s v="mengadili : _x000a_ 1. menyatakan terdakwa ir.rm ali patta dp,mm tidak terbukti secara sah dan meyakinkan bersalah melakukan tindak pidana korupsi secara bersama-sama sebagaimana dakwaan kesatu primair; _x000a_ 2. membebaskan terdakwa ir.rm ali patta dp,mm dari dakwaan kesatu primer tersebut; _x000a_ 3.menyatakan terdakwa ir.rm ali patta dp mm terbukti bersalah melakukan tindak pidana korupsi secara bersama-sama sebagaimana dalam dakwaan kesatu subsidair; _x000a_ 4. menjatuhkan pidana terhadap terdakwa ir.rm ali patta dp mm dengan pidana penjara selama 2 tahun dan 6 bulan dan pidana denda sebesar Rp.50.000.000; dengan ketentuan apabila denda tersebut tidak dibayar maka diganti dengan pidana penjara selama 2 bulan; _x000a_ 5 menetapkan agar masa penahanan yang telah dijalani terdakwa dikurangkan seluruhnya dari pidana yang dijatuhkan; _x000a_ 6. memerintahkan agar terdakwa tetap berada dalam tahanan; _x000a_ 7. menyatakan barang bukti berupa : _x000a_ sesuai dalam berkas _x000a_ 8. membebani terdakwa ir.rm ali patta dp mm untuk membayar biaya perkara sebesar Rp.5.000 _x000a_  "/>
    <s v="Senin, 21 Mar. 2016"/>
    <s v="Rabu, 24 Feb. 2016"/>
    <s v="SURADI"/>
    <s v="SUTARJO"/>
    <s v="JOKO SUBAGYO"/>
    <m/>
    <m/>
    <s v="KARIR"/>
    <s v="KARIR"/>
    <s v="ADHOC"/>
    <s v=""/>
    <s v=""/>
    <x v="0"/>
    <n v="2"/>
    <x v="1"/>
    <n v="0.33333333333333331"/>
    <n v="0"/>
    <s v="Irwan Setiawan"/>
    <m/>
    <m/>
    <m/>
    <m/>
    <m/>
    <m/>
    <m/>
    <m/>
    <m/>
    <m/>
    <m/>
    <n v="1"/>
    <s v="R.IDA ISKANDIASTUTI, SH."/>
    <s v="SUSWANTI, SH."/>
    <m/>
    <n v="2"/>
    <x v="0"/>
  </r>
  <r>
    <s v="125/Pid.Sus-TPK/2016/PN Pn.Jkt.Pst"/>
    <n v="4"/>
    <n v="200000000"/>
    <n v="0.25"/>
    <n v="0"/>
    <n v="0"/>
    <s v="CECEP, ST"/>
    <d v="2016-11-29T00:00:00"/>
    <x v="6"/>
    <s v="Minutasi"/>
    <n v="217"/>
    <s v="PRIMAIR : _x000a_ Pasal 2 ayat (1) jo Pasal 18 ayat (1) huruf b UU No.31/1999 jo UU No.21/2001 jo Pasal 55 ayat (1) ke-1 KUHP. _x000a_   _x000a_ SUBSIDAIR : _x000a_ Pasal 3 jo Pasal 18 ayat (1) huruf b UU No.31/1999 jo UU No.21/2001 jo Pasal 55 ayat (1) ke-1 KUHP."/>
    <n v="1"/>
    <s v="M E N G A D I L I : _x000a_   _x000a_ _x000a_ Menyatakan Terdakwa  CECEP, S . T . tersebut di atas, terbukti secara sah dan meyakinkan bersalah “secara bersama-sama melakukan tindak pidana korupsi” sebagaimana dalam dakwaan Primair. _x000a_ _x000a_ _x000a_ Menjatuhkan pidana Terdakwatersebut di atas oleh karena itu dengan pidana penjaraselama  4 (empat) dan denda sebesar   Rp. 200.000.000,- (dua ratus Juta Rupiah)  dengan ketentuan jika denda tersebut tidak dibayar diganti dengan pidana kurungan selama 3 (tiga) Bulan ; _x000a_ Menetapkan masa penangkapan dan penahanan yang telah dijalani oleh Terdakwa dikurangkan seluruhnya dari pidana penjara yang telah dijatuhkan tersebut di atas; _x000a_ Memerintahkan agar Terdakwa tetap ditahan; _x000a_ Menyatakan barang bukti berupa  : _x000a_"/>
    <s v="Kamis, 06 Jul. 2017"/>
    <s v="Selasa, 04 Jul. 2017"/>
    <s v="dahlan"/>
    <s v="sahlan efendi"/>
    <s v="SUKARTONO."/>
    <m/>
    <m/>
    <s v="KARIR"/>
    <s v="KARIR"/>
    <s v="ADHOC"/>
    <s v=""/>
    <s v=""/>
    <x v="0"/>
    <n v="2"/>
    <x v="1"/>
    <n v="0.33333333333333331"/>
    <n v="0"/>
    <s v="HERLANGGA WISNU M,SH."/>
    <m/>
    <m/>
    <m/>
    <m/>
    <m/>
    <m/>
    <m/>
    <m/>
    <m/>
    <m/>
    <m/>
    <n v="1"/>
    <s v="R.IDA ISKANDIASTUTI, SH."/>
    <m/>
    <m/>
    <n v="1"/>
    <x v="0"/>
  </r>
  <r>
    <s v="125/Pid.Sus-TPK/2017/PN Jkt.Pst"/>
    <n v="1.6666666666666701"/>
    <n v="50000000"/>
    <n v="8.3333333333333301E-2"/>
    <n v="163981330"/>
    <n v="0"/>
    <s v="SUDIRMAN"/>
    <d v="2017-11-14T00:00:00"/>
    <x v="7"/>
    <s v="Minutasi"/>
    <n v="92"/>
    <s v="P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  _x000a_ _x000a_ Menyatakan, Terdakwa  SUDIRMAN  tidak terbukti secara sah dan meyakinkan bersalah melakukan tindak pidana korupsi, sebagaimana dalam dakwaan primer. _x000a_ Membebaskan Terdakwa  SUDIRMAN  dari dakwaan primer tersebut. _x000a_ Menyatakan Terdakwa  SUDIRMAN  telah terbukti secara sah dan meyakinkan bersalah melakukan tindak pidana korupsi secara bersama-sama dan berlanjut, sebagaimana dalam dakwaan subsider. _x000a_ Menjatuhkan pidana oleh karenanya terhadap Terdakwa  SUDIRMAN  dengan pidana penjara selama 1 (satu) tahun dan 8 (delapan) bulan, dan pidana denda sebesar Rp50.000.000,00 (lima puluh juta rupiah) dan apabila denda tersebut tidak dibayar, diganti dengan pidana kurungan selama 1 (satu) bulan. _x000a_ _x000a_ 5.    Menjatuhkan pidana tambahan untuk membayar uang pengganti kepada Terdakwa sebesar Rp163.981.330,00 (seratus enam puluh tiga juta sembilan ratus delapan puluh satu ribu tiga ratus tiga puluh rupiah). _x000a_ 6.    Menyatakan uang yang dititipkan Terdakwa di Kejaksaan Negeri Jakarta Timur sebesar Rp164.000.000,00 (seratus enam puluh empat juta rupiah) diperhitungkan untuk membayar uang pengganti. _x000a_ 7.    Menetapkan agar masa penahanan yang telah dijalankan oleh Terdakwa  SUDIRMAN  dikurangkan seluruhnya dari pidana yang dijatuhkan; _x000a_ 8.    Memerintahkan agar Terdakwa  SUDIRMAN  tetap berada dalam tahanan; _x000a_ 9.    Menetapkan barang bukti berupa : _x000a_ _x000a_   1 (satu) bundel dokumen pekerjaan  pengadaan langsung swakelola di Suku Dinas Pekerjaan Umum Jalan Jakarta Timur TA 2012 atas nama PT. RAMA ABDI PRATAMA. _x000a_   1 (satu) bundel dokumen pekerjaan pengerjaan pengadaan langsung swakelola di Suku Dinas Pekerjaan Umum Jalan Jakarta Timur TA 2013 atas nama PT. RAMA ABDI PRATAMA. _x000a_   105 (seratus lima) buku dokumen data kegiatan kegiatan penanggulangan segera kerusakan jalan dan jembatan serta kelengkapannya / tidak terprediksi (swakelola) TA 2012. _x000a_   100 (seratus) buku dokumen data kegiatan kegiatan penanggulangan segera kerusakan jalan dan jembatan serta kelengkapannya / tidak terprediksi (swakelola) TA 2013. _x000a_   3 (tiga) lembar Surat Keputusan kepala Suku Dinas Pekerjaan Umum jalan kota Administrasi Jakarta Timur Nomor 02 Tahun 2012 tanggal 12 Januari 2012. _x000a_   3 (tiga) lembar Surat Keputusan kepala Suku Dinas Pekerjaan Umum jalan kota Administrasi Jakarta Timur Nomor 03 Tahun 2012 tanggal 21 Januari 2012. _x000a_   1 (satu) Bundel Surat perintah Pencairan Dana (SP2D) TA 2012. _x000a_   1 (satu) Bundel Surat perintah Pencairan Dana (SP2D) TA 2013. _x000a_   1 (satu) Bundel Dokumen Pelaksanaan Anggaran Satuan Kerja Perangkat Daerah (DPPA-SKPD) TA 2012 nomor : 093/DPA/ 2012 tanggal 02 Januari 2012. _x000a_   1 (satu) Bundel Dokumen Pelaksanaan Perubahan Anggaran Satuan kerja Perangkat Daerah (DPPA-SKPD) TA 2012 nomor : 093/DPA/ 2012 tanggal     17 September 2012 _x000a_   1 (satu) Bundel Dokumen Pelaksanaan Anggaran Satuan Kerja Perangkat Daerah (DPPA-SKPD) TA 2012 nomor : 667/DPA/ 2013 tanggal                     26 Pebruari 2013. _x000a_   1 (satu) Bundel Dokumen Pelaksanaan Perubahan Anggaran Satuan Kerja Perangkat Daerah (DPPA-SKPD) TA 2013 nomor : 667/DPA/ 2013 tanggal   25 Oktober 2013 _x000a_   SPJ PT. PYRAMIDA T.A. 2012 dan  SPJ PT. PYRAMIDA T.A. 2013; _x000a_   SPJ PT. ROADMIXINDO T.A. 2012 dan SPJ PT. ROADMIXINDO T.A.2013; _x000a_   SPJ PT. WANITA MANDIRI PERKASA T.A.2012 dan SPJ PT. WANITA MANDIRI PERKASA T.A. 2013; _x000a_   50 Laporan Hasil Pekerjaan PT. PYRAMIDA T.A. 2012 dan 50 Laporan Hasil Pekerjaan PT. PYRAMIDA T.A. 2013; _x000a_   50 Laporan Hasil Pekerjaan PT. ROADMIXINDO T.A. 2012 dan 50 Laporan Hasil Pekerjaan PT. ROADMIXINDO T.A. 2013; _x000a_   50 Laporan Hasil Pekerjaan PT. WANITA MANDIRI PERKASA T.A. 2012 dan 50 Laporan Hasil Pekerjaan PT. WANITA MANDIRI PERKASA T.A. 2013; _x000a_   1 (satu) buktu catatran penerimaan dan pengeluaran operasional bendahara Suku Dinas Pekerjaan Umum Jalan Kota Administrasi Jakarta Timur        Tahun 2013; _x000a_   1 (satu) buktu catatran penerimaan dan pengeluaran operasional bendahara Suku Dinas Pekerjaan Umum Jalan Kota Administrasi Jakarta Timur; _x000a_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_x000a_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_x000a_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_x000a_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_x000a_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_x000a_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_x000a_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_x000a_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_x000a_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_x000a_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_x000a_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_x000a_ _x000a_ Seluruhnya dipergunakan untuk perkara lain yang masih dalam penyidikan atas nama  Tersangka ARIEF FAIZAL RITONGA  dan  RUDI GUNAWAN PAHLE V I S . _x000a_ 10.   Membayar biaya perkara sebesar Rp. 10.000,- (sepuluh ribu rupiah)."/>
    <s v="Kamis, 08 Mar. 2018"/>
    <s v="Rabu, 14 Feb. 2018"/>
    <s v="sahlan efendi"/>
    <s v="FAHZAL HENDRY"/>
    <s v="JOKO SUBAGYO"/>
    <m/>
    <m/>
    <s v="KARIR"/>
    <s v="KARIR"/>
    <s v="ADHOC"/>
    <s v=""/>
    <s v=""/>
    <x v="0"/>
    <n v="2"/>
    <x v="1"/>
    <n v="0.33333333333333331"/>
    <n v="0"/>
    <s v="ASNAWI"/>
    <m/>
    <m/>
    <m/>
    <m/>
    <m/>
    <m/>
    <m/>
    <m/>
    <m/>
    <m/>
    <m/>
    <n v="1"/>
    <s v="R.IDA ISKANDIASTUTI, SH."/>
    <m/>
    <m/>
    <n v="1"/>
    <x v="0"/>
  </r>
  <r>
    <s v="126/PID.SUS/TPK/2015/PN JKT.PST"/>
    <n v="2"/>
    <n v="200000000"/>
    <n v="0.16666666666666699"/>
    <n v="0"/>
    <n v="0"/>
    <s v="DERMAWAN GINTING"/>
    <d v="2015-10-06T00:00:00"/>
    <x v="5"/>
    <s v="Pencabutan Perkara Kasasi"/>
    <n v="106"/>
    <s v="PERTAMA : _x000a_ Pasal 12 huruf c UU No.31/1999 jo UU No.20/2001 jo Pasal 55 ayat (1) ke-1 KUHP. _x000a_   _x000a_ ATAU _x000a_ KEDUA : _x000a_ Pasal 11 UU No.31/1999 jo UU No.20/2001 jo Pasal 55 ayat (1) ke-1 KUHP."/>
    <n v="1"/>
    <s v="_x000a_ MENGADILI _x000a_ _x000a_ Menyatakan Terdakwa  DERMAWAN GINTING  terbukti secara sah dan meyakinkan bersalah melakukan tindak pidana  KORUPSI SECARA BERSAMA-SAMA  sebagaimana tercantum  dalam dakwaan Pertama; _x000a_ Menjatuhkan pidana terhadap Terdakwa oleh karena itu  pidana penjara selama 2 (dua) Tahun dan denda sebesar Rp.200.000.000 ( dua ratus juta rupiah), dengan ketentuan apabila tidak dibayar, maka diganti dengan pidana kururngan selama 2 (dua) bulan ; _x000a_ Menetapkan masa selama terdakwa berada dalam tahanan dikurangkan seluruhnya dari pidana yang dijatuhkan. _x000a_  Memeerintahkan agar terdakwa tetap berada dalam tahanan. _x000a_ Memerintahkan barang bukti berupa : (TERLAMPIR) _x000a_ Membebani Terdakwa membayar biaya perkara sebesar Rp. 10.000,- ( sepuluh ribu rupiah); _x000a_"/>
    <s v="Senin, 07 Mar. 2016"/>
    <s v="Rabu, 20 Jan. 2016"/>
    <s v="IBNU BASUKI WIDODO"/>
    <s v="SUTARJO"/>
    <s v="TITO SUHUD"/>
    <s v="Ugo,SH."/>
    <s v="SIGIT HERMAN BINAJI"/>
    <s v="KARIR"/>
    <s v="KARIR"/>
    <s v="KARIR"/>
    <s v="ADHOC"/>
    <s v="ADHOC"/>
    <x v="1"/>
    <n v="3"/>
    <x v="0"/>
    <n v="0.4"/>
    <n v="0"/>
    <s v="RISMA A"/>
    <m/>
    <m/>
    <m/>
    <m/>
    <m/>
    <m/>
    <m/>
    <m/>
    <m/>
    <m/>
    <m/>
    <n v="1"/>
    <s v="WIJI ASTUTI"/>
    <s v="YETTI, SH."/>
    <m/>
    <n v="2"/>
    <x v="0"/>
  </r>
  <r>
    <s v="126/Pid.Sus-TPK/2016/PN Pn.Jkt.Pst"/>
    <n v="4"/>
    <n v="200000000"/>
    <n v="0.25"/>
    <n v="0"/>
    <n v="0"/>
    <s v="IRFAN ARDI TASYA, ST"/>
    <d v="2016-11-29T00:00:00"/>
    <x v="6"/>
    <s v="Minutasi"/>
    <n v="217"/>
    <s v="PRIMAIR : _x000a_ Pasal 2 ayat (1) jo Pasal 18 ayat (1) huruf b UU No.31/1999 jo UU No.21/2001 jo Pasal 55 ayat (1) ke-1 KUHP. _x000a_   _x000a_ SUBSIDAIR : _x000a_ Pasal 3 jo Pasal 18 ayat (1) huruf b UU No.31/1999 jo UU No.21/2001 jo Pasal 55 ayat (1) ke-1 KUHP."/>
    <n v="1"/>
    <s v="M E N G A D I L I : _x000a_ _x000a_ Menyatakan Terdakwa  IRFAN ARDI TASYA , S . T . tersebut di atas, terbukti secara sah dan meyakinkan bersalah “secara bersama-sama melakukan tindak pidana korupsi” sebagaimana dalam dakwaan Primair. _x000a_ _x000a_ _x000a_ Menjatuhkan pidana Terdakwa tersebut di atas oleh karena itu dengan pidana penjara selama 4 (empat)  dan denda sebesa r Rp. 200.000.000,- (dua ratus Juta Rupiah)  dengan ketentuan jika denda tersebut tidak dibayar diganti dengan pidana kurungan selama 3 (tiga) Bulan ; _x000a_ Menetapkan masa penangkapan dan penahanan yang telah dijalani oleh Terdakwa dikurangkan seluruhnya dari pidana penjara yang telah dijatuhkan tersebut di atas; _x000a_ Memerintahkan agar Terdakwa tetap ditahan; _x000a_ _x000a_ Menyatakan barang bukti berupa "/>
    <s v="Selasa, 04 Jul. 2017"/>
    <s v="Selasa, 04 Jul. 2017"/>
    <s v="dahlan"/>
    <s v="sahlan efendi"/>
    <s v="SUKARTONO."/>
    <m/>
    <m/>
    <s v="KARIR"/>
    <s v="KARIR"/>
    <s v="ADHOC"/>
    <s v=""/>
    <s v=""/>
    <x v="0"/>
    <n v="2"/>
    <x v="1"/>
    <n v="0.33333333333333331"/>
    <n v="0"/>
    <s v="HERLANGGA WISNU M,SH."/>
    <m/>
    <m/>
    <m/>
    <m/>
    <m/>
    <m/>
    <m/>
    <m/>
    <m/>
    <m/>
    <m/>
    <n v="1"/>
    <s v="R.IDA ISKANDIASTUTI, SH."/>
    <m/>
    <m/>
    <n v="1"/>
    <x v="0"/>
  </r>
  <r>
    <s v="126/Pid.Sus-TPK/2017/PN Jkt.Pst"/>
    <n v="1.6666666666666701"/>
    <n v="50000000"/>
    <n v="8.3333333333333301E-2"/>
    <n v="260677082"/>
    <n v="0"/>
    <s v="PARSIYATI"/>
    <d v="2017-11-14T00:00:00"/>
    <x v="7"/>
    <s v="Minutasi"/>
    <n v="85"/>
    <s v="P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  _x000a_ _x000a_ Menyatakan, Terdakwa   PARSIYATI   tidak terbukti secara sah dan meyakinkan bersalah melakukan tindak pidana korupsi, sebagaimana dalam dakwaan primer. _x000a_ Membebaskan Terdakwa  PARSIYATI  dari dakwaan primer tersebut. _x000a_ Menyatakan Terdakwa  PARSIYATI  telah terbukti secara sah dan meyakinkan bersalah melakukan tindak pidana korupsi secara bersama-sama dan berlanjut, sebagaimana dalam dakwaan subsider. _x000a_ Menjatuhkan pidana oleh karenanya terhadap Terdakwa  PARSIYATI   dengan pidana penjara selama 1 (satu) tahun dan 8 (delapan) bulan, dan pidana denda sebesar Rp50.000.000,00 (lima puluh juta rupiah) dan apabila denda tersebut tidak dibayar, diganti dengan pidana kurungan selama 1 (satu) bulan. _x000a_ _x000a_ 5.    Menjatuhkan pidana tambahan untuk membayar uang pengganti kepada Terdakwa sebesar Rp260.677.082,00 (dua ratus enam puluh juta enam ratus tujuh puluh tujuh ribu delapan puluh dua rupiah); _x000a_ 6.    Menyatakan uang yang dititipkan Terdakwa di Kejaksaan Negeri Jakarta Timur sebesar Rp260.700.000,00 (dua ratus enam puluh juta tujuh ratus ribu rupiah) diperhitungkan untuk membayar uang pengganti. _x000a_ 7.    Menetapkan agar masa penahanan yang telah dijalankan oleh Terdakwa  PARSIYATI  dikurangkan seluruhnya dari pidana yang dijatuhkan; _x000a_ 8.    Memerintahkan agar Terdakwa  PARSIYATI  tetap berada dalam tahanan; _x000a_ 9.    Menetapkan barang bukti berupa : _x000a_ _x000a_   1 (satu) bundel dokumen pekerjaan pengadaan langsung swakelola di Suku Dinas Pekerjaan Umum Jalan Jakarta Timur TA 2012 atas nama PT. RAMA ABDI PRATAMA. _x000a_   1 (satu) bundel dokumen pekerjaan pengerjaan pengadaan langsung swakelola di Suku Dinas Pekerjaan Umum Jalan Jakarta Timur TA 2013 atas nama PT. RAMA ABDI PRATAMA. _x000a_   105 (seratus lima) buku dokumen data kegiatan kegiatan penanggulangan segera kerusakan jalan dan jembatan serta kelengkapannya/tidak terprediksi (swakelola) TA 2012. _x000a_   100 (seratus) buku dokumen data kegiatan kegiatan penanggulangan segera kerusakan jalan dan jembatan serta kelengkapannya/tidak terprediksi (swakelola) TA 2013. _x000a_   3 (tiga) lembar Surat Keputusan kepala Suku Dinas Pekerjaan Umum jalan kota Administrasi Jakarta Timur Nomor 02 Tahun 2012 tanggal         12 Januari 2012. _x000a_   3 (tiga) lembar Surat Keputusan kepala Suku Dinas Pekerjaan Umum jalan kota Administrasi Jakarta Timur Nomor 03 Tahun 2012 tanggal         21 Januari 2012. _x000a_   1 (satu) Bundel Surat perintah Pencairan Dana (SP2D) TA 2012. _x000a_   1 (satu) Bundel Surat perintah Pencairan Dana (SP2D) TA 2013. _x000a_   1 (satu) Bundel Dokumen Pelaksanaan Anggaran Satuan Kerja Perangkat Daerah (DPPA-SKPD) TA 2012 nomor : 093/DPA/ 2012 tanggal               02 Januari 2012. _x000a_   1 (satu) Bundel Dokumen Pelaksanaan Perubahan Anggaran Satuan kerja Perangkat Daerah (DPPA-SKPD) TA 2012 nomor : 093/DPA/ 2012 tanggal 17 September 2012 _x000a_   1 (satu) Bundel Dokumen Pelaksanaan Anggaran Satuan Kerja Perangkat Daerah (DPPA-SKPD) TA 2012 nomor : 667/DPA/ 2013 tanggal              26 Februari 2013. _x000a_   1 (satu) Bundel Dokumen Pelaksanaan Perubahan Anggaran Satuan Kerja Perangkat Daerah (DPPA-SKPD) TA 2013 nomor : 667/DPA/ 2013 tanggal 25 Oktober 2013 _x000a_   SPJ PT. PYRAMIDA T.A. 2012 dan  SPJ PT. PYRAMIDA T.A. 2013; _x000a_   SPJ PT. ROADMIXINDO T.A. 2012 dan SPJ PT. ROADMIXINDO T.A.2013; _x000a_   SPJ PT. WANITA MANDIRI PERKASA T.A.2012 dan SPJ PT. WANITA MANDIRI PERKASA T.A. 2013; _x000a_   50 Laporan Hasil Pekerjaan PT. PYRAMIDA T.A. 2012 dan 50 Laporan Hasil Pekerjaan PT. PYRAMIDA T.A. 2013; _x000a_   50 Laporan Hasil Pekerjaan PT. ROADMIXINDO T.A. 2012 dan 50 Laporan Hasil Pekerjaan PT. ROADMIXINDO T.A. 2013; _x000a_   50 Laporan Hasil Pekerjaan PT. WANITA MANDIRI PERKASA T.A. 2012 dan 50 Laporan Hasil Pekerjaan PT. WANITA MANDIRI PERKASA T.A. 2013; _x000a_   1 (satu) buktu catatran penerimaan dan pengeluaran operasional bendahara Suku Dinas Pekerjaan Umum Jalan Kota Administrasi Jakarta Timur Tahun 2013; _x000a_   1 (satu) buktu catatran penerimaan dan pengeluaran operasional bendahara Suku Dinas Pekerjaan Umum Jalan Kota Administrasi Jakarta Timur; _x000a_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_x000a_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_x000a_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_x000a_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_x000a_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_x000a_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_x000a_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_x000a_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_x000a_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_x000a_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_x000a_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_x000a_ _x000a_ Seluruhnya dipergunakan untuk perkara lain atas nama Tersangka  ARIEF FAIZAL RITONGA  dan  RUDI GUNAWAN PAHLE V I S . _x000a_ _x000a_ Membebani Terdakwa untuk membayar biaya perkara sebesar Rp10.000,00 (sepuluh ribu rupiah). _x000a_"/>
    <s v="Kamis, 08 Mar. 2018"/>
    <s v="Rabu, 07 Feb. 2018"/>
    <s v="sahlan efendi"/>
    <s v="FAHZAL HENDRY"/>
    <s v="JOKO SUBAGYO"/>
    <m/>
    <m/>
    <s v="KARIR"/>
    <s v="KARIR"/>
    <s v="ADHOC"/>
    <s v=""/>
    <s v=""/>
    <x v="0"/>
    <n v="2"/>
    <x v="1"/>
    <n v="0.33333333333333331"/>
    <n v="0"/>
    <s v="ASNAWI"/>
    <m/>
    <m/>
    <m/>
    <m/>
    <m/>
    <m/>
    <m/>
    <m/>
    <m/>
    <m/>
    <m/>
    <n v="1"/>
    <s v="R.IDA ISKANDIASTUTI, SH."/>
    <m/>
    <m/>
    <n v="1"/>
    <x v="0"/>
  </r>
  <r>
    <s v="127/PID.SUS/TPK/2015/PN JKT.PST"/>
    <n v="2"/>
    <n v="200000000"/>
    <n v="0.16666666666666699"/>
    <n v="0"/>
    <n v="0"/>
    <s v="AMIR FAUZI"/>
    <d v="2015-10-06T00:00:00"/>
    <x v="5"/>
    <s v="Pencabutan Perkara Kasasi"/>
    <n v="113"/>
    <s v="PERTAMA : _x000a_ Pasal 12 huruf c UU No.31/1999 jo UU No.20/2001 jo Pasal 55 ayat (1) ke-1 KUHP. _x000a_   _x000a_ ATAU _x000a_ KEDUA : _x000a_ Pasal 11 UU No.31/1999 jo UU No.20/2001 jo Pasal 55 ayat (1) ke-1 KUHP."/>
    <n v="1"/>
    <s v="M E N G A D I L I _x000a_ _x000a_ Menyatakan Terdakwa Amir Fauzi terbukti secara sah dan meyakinkan bersalah melakukan tindak pidana KORUPSI SECARA BERSAMA-SAMA sebagaimana tercantum  dalam dakwaan Pertama; _x000a_ Menjatuhkan pidana terhadap Terdakwa oleh karena itu  pidana penjara selama 2 (dua) tahun dan denda sebesar Rp.200.000.000,-(dua ratus juta rupiah) dengan ketentuan apabila tidak dibayar, maka diganti dengan pidana kururngan selama 2 (dua) bulan ; _x000a_ Menetapkan masa selama terdakwa berada dalam tahanan dikurangkan seluruhnya dari pidana yang dijatuhkan; _x000a_ Memerintahkan agar terdakwa tetap berada dalam tahanan; _x000a_ Memerintahkan barang bukti berupa :  terlampir dalam berkas _x000a_ _x000a_ Seluruhnya dikembalikan kepada Penuntut Umum untuk dipergunakan dalam perkara Moh Yagari Bhastara Guntur alias Gary; _x000a_ _x000a_ Menetapkan agar terdakwa membayar biaya perkara sebesar Rp.10.000,-; _x000a_"/>
    <s v="Senin, 14 Mar. 2016"/>
    <s v="Rabu, 27 Jan. 2016"/>
    <s v="TITO SUHUD"/>
    <s v="IBNU BASUKI WIDODO"/>
    <s v="SAIFUL ARIF"/>
    <s v="Ugo,SH."/>
    <s v="ALEXANDER MARWATA, AK. SH. CFE."/>
    <s v="KARIR"/>
    <s v="KARIR"/>
    <s v="KARIR"/>
    <s v="ADHOC"/>
    <s v="ADHOC"/>
    <x v="1"/>
    <n v="3"/>
    <x v="0"/>
    <n v="0.4"/>
    <n v="0"/>
    <s v="SURYA NELLI, SH."/>
    <m/>
    <m/>
    <m/>
    <m/>
    <m/>
    <m/>
    <m/>
    <m/>
    <m/>
    <m/>
    <m/>
    <n v="1"/>
    <s v="WIJI ASTUTI"/>
    <s v="YETTI, SH."/>
    <m/>
    <n v="2"/>
    <x v="0"/>
  </r>
  <r>
    <s v="127/Pid.Sus-TPK/2016/PN Pn.Jkt.Pst"/>
    <n v="2.5"/>
    <n v="50000000"/>
    <n v="8.3333333333333301E-2"/>
    <n v="0"/>
    <n v="0"/>
    <s v="YUSUF MIRAND"/>
    <d v="2016-12-07T00:00:00"/>
    <x v="6"/>
    <s v="Minutasi"/>
    <n v="141"/>
    <s v="PRIMAIR : _x000a_ Pasal 2 ayat (1) UU No.31/1999 jo UU No.20/2001 jo Pasal 55 ayat (1) ke-1 KUHP jo Pasal 64 ayat (1) KUHP. _x000a_   _x000a_ SUBSIDAIR : _x000a_ Pasal 3 UU No.31/1999 jo UU No.20/2001 jo Pasal 55 ayat (1) ke-1 KUHP jo Pasal 64 ayat (1) KUHP."/>
    <n v="1"/>
    <s v="M E N G A D I L I  : _x000a_ 1. Menyatakan Terdakwa  YUSUF MIRAND  tidak terbukti secara sah dan meyakinkan bersalah melakukan Tindak Pidana Korupsi sebagaimana yang didakwakan  dalam Dakwaan Primair ; _x000a_ 2.  Membebaskan Terdakwa oleh karena itu dari Dakwaan Primair tersebut ; _x000a_ 3.  Menyatakan Terdakwa  YUSUF MIRAND  telah terbukti secara sah dan meyakinkan bersalah melakukan  TINDAK PIDANA KORUPSI SECARA BERSAMA-SAMA DAN BERLANJUT  sebagaimana dalam Dakwaan Subsidair. _x000a_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_x000a_ _x000a_ Menetapkan masa penahanan yang telah dijalankan Terdakwa dikurangkan seluruhnya dari pidana yang dijatuhkan ; _x000a_ Menetapkan Terdakwa tetap ditahan ;          _x000a_ Menyatakan barang bukti sebagaimana nomor urut barang bukti berupa; _x000a_"/>
    <s v="Senin, 25 Mar. 2019"/>
    <s v="Kamis, 27 Apr. 2017"/>
    <s v="CASMAYA"/>
    <s v="YOHANES PRIYANA"/>
    <s v="SOFIALDI"/>
    <m/>
    <m/>
    <s v="KARIR"/>
    <s v="KARIR"/>
    <s v="ADHOC"/>
    <s v=""/>
    <s v=""/>
    <x v="0"/>
    <n v="2"/>
    <x v="1"/>
    <n v="0.33333333333333331"/>
    <n v="0"/>
    <s v="LISBETH HUTAHEAN,SH"/>
    <m/>
    <m/>
    <m/>
    <m/>
    <m/>
    <m/>
    <m/>
    <m/>
    <m/>
    <m/>
    <m/>
    <n v="1"/>
    <s v="TATI DORESLY SIMAMORA, SH"/>
    <m/>
    <m/>
    <n v="1"/>
    <x v="0"/>
  </r>
  <r>
    <s v="127/Pid.Sus-TPK/2017/PN Jkt.Pst"/>
    <n v="9"/>
    <n v="500000000"/>
    <n v="0.25"/>
    <n v="0"/>
    <n v="0"/>
    <s v="YUDI WIDIANA ADIA"/>
    <d v="2017-11-24T00:00:00"/>
    <x v="7"/>
    <s v="Minutasi"/>
    <n v="284"/>
    <s v="KESATU _x000a_ 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_x000a_ 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 _x000a_ 1.  Menyatakan Terdakwa YUDI WIDIANA ADIA, telah terbukti secara sah dan meyakinkan bersalah melakukan tindak pidana korupsi yang dilakukan secara bersama-sama sebagaimana dalam dakwaan Kesatu pertama dan dakwaan kedua pertama ; _x000a_ 2.  Menjatuhkan pidana kepada Terdakwa YUDI WIDIANA ADIA dengan pidana penjara selama 9 (SEMBILAN) Tahun dan denda sebesar Rp.500.000.000,- (lima ratus juta rupiah) dan apabila denda tersebut tidak dibayar harus diganti dengan pidana kurungan selama  3 (tiga) bulan ; _x000a_ 3.  Menjatuhkan pidana tambahan terhadap Terdakwa YUDI WIDIANA ADIA berupa pencabutan hak untuk dipilih dalam jabatan publik selama 5 (lima) Tahun sejak Terdakwa selesai menjalani pidana pokoknya;  _x000a_ 4.  Menetapkan masa tahanan yang telah dijalankan oleh Terdakwa dikurangkan seluruhnya dari pidana yang dijatuhkan. _x000a_ 5.  Menetapkan Terdakwa  tetap berada dalam tahanan; _x000a_ 6.  Menyatakan barang bukti  berupa : _x000a_ 1.      1 (satu) Bundel Dokumen Fotokopi Bahan rapat dengar pendapat Ditjen Bina Marga-KEM PURR dengan Komisi V DPR R.I “Rencana Kerja dan Anggaran Ditjen Bina Marga TA.2016” Jakarta 12 Juni 2015 _x000a_ 2.      1 (satu) Bundel Dokumen Asli Bahan rapat dengar pendapat Ditjen Bina Marga KEM PURR dengan Komisi V DPR RI “Rencana Kerja dan Anggaran Ditjen-Bina Marga TA.2016” Jakarta 16 September 2015 _x000a_ BB Nomor 1 sampai dengan BB Nomor 2 T erlampir dalam   berkas    perkara; _x000a_ 3.    1 (satu) buah Map berwarna merah merk Diamond yang didalamnya terdapat Dokumen _x000a_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_x000a_ 3.2.   1 (satu) buah amplop kosong warna putih dengan tulisan tangan “Kepada Yth : Dirjen Bina Kontruksi Kementerian Pekerjaan Umum dan Perumahan Rakyat di Jakarta. No: 600/840/2015”. Dengan Cap Basah Bupati Halmahera Barat; _x000a_ 3.3.   1 (satu) buah amplop kosong warna putih dengan tulisan tangan “Kepada Yth : Mentri Pekerjaan Umum dan Perumahan Rakyat di Jakarta. No : 600/840/2015”. Dengan Cap Basah Bupati Halmahera Barat; _x000a_ 3.4.   2 (dua) lembar asli Surat dari Bupati Halmahera Barat Jailolo No. 602/840/2015, tanggal 22 Oktober 2015. Kepada Menteri Pekerjaan Umum dan Perumahan Rakyat. Perihal : Permintaan / Pengajuan pelatihan dan sertifikasi tukang dan mandor; _x000a_ BB Nomor 3 D ikembalikan kepada  D wi  F rihartomo; _x000a_ Tetap terlampir dalam berkas perkara. _x000a_ 8.         Membebankan Terdakwa YUDI YUDIANA ADIA untuk membayar biaya perkara sebesar Rp.10.000,- (sepuluh ribu rupiah);"/>
    <s v="Kamis, 06 Sep. 2018"/>
    <s v="Selasa, 04 Sep. 2018"/>
    <s v="HASTOPO"/>
    <s v="MAS'UD"/>
    <s v="HARIONO"/>
    <s v="SIGIT HERMAN BINAJI"/>
    <s v="TITI SANSIWI"/>
    <s v="KARIR"/>
    <s v="KARIR"/>
    <s v="KARIR"/>
    <s v="ADHOC"/>
    <s v="ADHOC"/>
    <x v="1"/>
    <n v="3"/>
    <x v="0"/>
    <n v="0.4"/>
    <n v="0"/>
    <s v="ISKANDAR MARWANTO"/>
    <m/>
    <m/>
    <m/>
    <m/>
    <m/>
    <m/>
    <m/>
    <m/>
    <m/>
    <m/>
    <m/>
    <n v="1"/>
    <s v="TASTAO SIANIPAR"/>
    <m/>
    <m/>
    <n v="1"/>
    <x v="0"/>
  </r>
  <r>
    <s v="128/PID.SUS/TPK/2015/PN JKT.PST"/>
    <n v="1"/>
    <n v="50000000"/>
    <n v="8.3333333333333301E-2"/>
    <n v="0"/>
    <n v="0"/>
    <s v="PANGLIMA TARIGAN"/>
    <d v="2015-10-09T00:00:00"/>
    <x v="5"/>
    <s v="Minutasi"/>
    <n v="125"/>
    <s v="PRIMAIR : _x000a_ Pasal 2 ayat (1) jo Pasal 18 UU No.31/1999 jo UU No.20/2001 jo Pasal 55 ayat (1) ke-1 KUHP. _x000a_   _x000a_ SUBSIDAIR : _x000a_ Pasal 3 jo Pasal 18 UU No.31/1999 jo UU No.20/2001 jo Pasal 55 ayat (1) ke-1 KUHP."/>
    <n v="1"/>
    <s v="M E N G A D I L I : _x000a_ _x000a_ Menyatakan bahwa Terdakwa  PANGLIMA TARIGAN   terbukti secara sah dan meyakinkan bersalah melakukan  tindak pidana “ TURUT SERTA MELAKUKAN KORUPSI ; --------------------------------------------------------------------- _x000a_ Menjatuhkan pidana oleh karena itu  kepada Terdakwa  PANGLIMA TARIGAN  dengan pidana penjara selama  1  ( satu ) tahun  dan pidana denda sebesar  Rp 50.000.000.00,- (lima puluh juta rupiah)  ; ----------------------------------------------- _x000a_ Menetapkan bahwa apabila denda tersebut tidak dibayar maka Terdakwa harus menjalani pidana kurungan pengganti denda selama  1 (satu) bulan ;-- _x000a_ Menetapkan bahwa lamanya Terdakwa berada dalam tahanan dikurangkan seluruhnya dari pidana yang dijatuhkan : ------------------------------------------------- _x000a_ Menetapkan bahwa Terdakwa tetap berda dalam tahanan di Rumah Tahanan  Negara (Rutan) ; --------------------------------------------------------------------------------- _x000a_ Menetapkan barang bukti berupa : ----------------------------------------------------------_x000a_  _x000a_ 4 (empat) lembar Peraturan Daerah Propinsi DKI Jakarta Nomor : 1 Tahun 2008 tentang Rencana Pembangunan Jangka Menengah Daerah tahun 2007-2012. _x000a_ 3 (Tiga) lembar Rencana Renstra SKPD Dinas Pertamanan.Dipergunakan dalam perkara lain yaitu Terdakwa  Eben Ezer Siregar  dan Terdakwa  Sondang Gultom ; _x000a_ _x000a_ _x000a_ Membebankan Terdakwa membayar biaya perkara sebesar Rp.10.000,00,- (sepuluh ribu rupiah _x000a_"/>
    <s v="Senin, 25 Jul. 2016"/>
    <s v="Kamis, 11 Feb. 2016"/>
    <s v="JHON HALASAN BUTAR BUTAR"/>
    <s v="MAS'UD"/>
    <s v="JOKO SUBAGYO"/>
    <m/>
    <m/>
    <s v="KARIR"/>
    <s v="KARIR"/>
    <s v="ADHOC"/>
    <s v=""/>
    <s v=""/>
    <x v="0"/>
    <n v="2"/>
    <x v="1"/>
    <n v="0.33333333333333331"/>
    <n v="0"/>
    <s v="ELLY SUPAINI"/>
    <m/>
    <m/>
    <m/>
    <m/>
    <m/>
    <m/>
    <m/>
    <m/>
    <m/>
    <m/>
    <m/>
    <n v="1"/>
    <s v="FATONI, SH"/>
    <s v="ZUHERNA, SH."/>
    <m/>
    <n v="2"/>
    <x v="0"/>
  </r>
  <r>
    <s v="128/Pid.Sus-TPK/2016/PN Pn.Jkt.Pst"/>
    <n v="1"/>
    <n v="50000000"/>
    <n v="8.3333333333333301E-2"/>
    <n v="0"/>
    <n v="0"/>
    <s v="ENDANG SUDARMONO"/>
    <d v="2016-12-09T00:00:00"/>
    <x v="6"/>
    <s v="Minutasi"/>
    <n v="80"/>
    <s v="KESATU : _x000a_ Pasal 12 huruf a UU No.31/1999 jo UU No.20/2001 jo Pasal 64 ayat (1) KUHP. _x000a_   _x000a_ KEDUA : _x000a_ Pasal 12 huruf b UU No.31/1999 jo UU No.20/2001 jo Pasal 64 ayat (1) KUHP. _x000a_   _x000a_ ATAU _x000a_ KETIGA : _x000a_ Pasal 12B ayat (1) dan (2) UU No.31/1999 jo UU No.20/2001 jo Pasal 64 ayat (1) KUHP. _x000a_   _x000a_ ATAU _x000a_ KEEMPAT : _x000a_ Pasal 11 UU No.31/1999 jo UU No.20/2001 jo Pasal 64 ayat (1) KUHP. _x000a_   _x000a_ ATAU _x000a_ KELIMA : _x000a_ Pasal 5 ayat (2) UU No.31/1999 jo UU No.20/2001 jo Pasal 64 ayat (1) KUHP. _x000a_  "/>
    <n v="1"/>
    <s v="M E N G A D I L I _x000a_ _x000a_ Menyatakan Terdakwa  Endang Sudarmono  telah terbukti secara sah dan meyakinkan bersalah melakukan tindak pidana  “Korupsi secara berlanjut”  sebagaimana dalam dakwaan keempat ;---------------------------------------------- _x000a_ Menjatuhkan pidana oleh karenanya terhadap Terdakwa  Endang Sudarmono  dengan pidana penjara selama 1 (satu) tahun dan pidana denda sebesar Rp. 50.000.000,- (lima puluh juta rupiah) apabila denda tersebut tidak dibayar, diganti dengan pidana kurungan selama 1 (satu) bulan; ------------------------------------------------------------------------------------------- _x000a_ Menetapkan masa penahanan yang telah dijalankan Terdakwa  Endang Sudarmono , dikurangkan seluruhnya dari pidana yang dijatuhkan; ---------- _x000a_ Memerintahkan Terdakwa  Endang Sudarmono  tetap berada dalam tahanan; ---------------------------------------------------------------------------------------- _x000a_ Menetapkan barang bukti:_x000a_  _x000a_ Uang senilai Rp. 250.000,- sebagaimana tersebut dalam barang bukti nomor 2; _x000a_ Uang senilai Rp. 200.000,- sebagaimana tersebut dalam barang bukti nomor 3; _x000a_ Uang senilai Rp. 700.000,- sebagaimana tersebut dalam barang bukti nomor 4; _x000a_ Uang senilai Rp. 3.150.000,- sebagaimana tersebut dalam barang bukti nomor 5; _x000a_ Uang senilai Rp. 250.000,- sebagaimana tersebut dalam barang bukti nomor 6; _x000a_ Uang senilai Rp. 2.450.000,- sebagaimana tersebut dalam barang bukti nomor 7; _x000a_ Uang senilai Rp. 250.000,- sebagaimana tersebut dalam barang bukti nomor 8; _x000a_ Uang senilai Rp. 350.000,- sebagaimana tersebut dalam barang bukti nomor 9; _x000a_ Uang senilai Rp. 1.200.000,- sebagaimana tersebut dalam barang bukti nomor 10; _x000a_ Uang senilai Rp. 1.600.000,- sebagaimana tersebut dalam barang bukti nomor 11; _x000a_ Uang senilai Rp. 700.000,- sebagaimana tersebut dalam barang bukti nomor 12; _x000a_ Uang senilai Rp. 1.000.000,- sebagaimana tersebut dalam barang bukti nomor 13; _x000a_ Uang senilai Rp. 1.000.000,- dan Uang senilai Rp. 3.600.000,- sebagaimana tersebut dalam barang bukti nomor 14; _x000a_ Uang senilai Rp. 2.700.000,- sebagaimana tersebut dalam barang bukti nomor 24; _x000a_ _x000a_ _x000a_ _x000a_ Barang bukti No.1 sampai dengan No.14 masing-masing dirampas untuk Negara; _x000a_ _x000a_ 1 (satu) buah Amplop putih tanpa uang yang tertulis Pengesahan DU Surabaya Sabuk Nusantara 57 &amp; 58; _x000a_ _x000a_ Barang bukti No.15 dirampas untuk dimusnahkan; _x000a_ _x000a_ 1 satu) lembar fotokopi surat Pengantar Nomor : UM.003/4/16/KSOP.Mht-16 Banda Aceh 3 Agustus 2016 sebagaimana tersebut dalam barang bukti nomor 9; _x000a_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_x000a_ 1 (satu) satu bundel dokumen PT. Lintas Utama Anugrah– Jakarta sebagaimana tersebut dalam barang bukti nomor 14; _x000a_ 1 (satu) lembar Kepala Kantor Unit Penyelenggara Pelabuhan Kelas III Polewali Direktorat Jenderal Perhubungan Laut Nomor: UM.003/6/12/ UPP/Plw-16 tanggal 27 September 2016 perihal Permohonan menggunakan Nama Kapal beserta 10 (sepuluh) buku Daftar Ukur Dalam Negeri dan sisa kertas karbon; _x000a_ 10 (sepuluh) bundel Daftar Ukur yang terdiri dari Daftar ukur KMN Flotim-27,KMN Flotim-33, KMN Flotim-28, KMN Flotim-32, KMN Flotim-12B, KMN Flotim-29, KMN Flotim-14, KMN Flotim-31, KMN Flotim-30, KMN Sabar 03; _x000a_ 1 (satu) lembar Surat Keterangan Direktur Perkapalan dan Kelautan dengan ini menerangkan bahwa No.UK.110/3/18/DK-06 tanggal 9 Agustus 2006; _x000a_ 1 (satu) buah buku Booklet Pelayanan Satu Atap Subdirektorat Pengukuran, Pendaftaran dan Kebangsaan Kapal Direktorat Jenderal Perhubungan Laut Kementerian Perhubungan RI; _x000a_ 1 (satu) buah stampel pemeriksaan Daftar Ukur; _x000a_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_x000a_ 1 (satu) bundel dokumen dalam Outner Buku Harian ENDANG SUDARMONO; _x000a_ 1 (satu) buah buku catatan; _x000a_ 1 (satu) buah buku Peraturan Menteri Perhubungan Nomor : PM 8 Tahun 2013 tentang Pengukuran Kapal; _x000a_ Kertas putih bertulisan tambahan Persetujuan Nama 4 Kapal yg kemarin beserta dengan 1 (satu) bundel dokumen tambahan Persetujuan Nama Kapal dari Juana; _x000a_ 1 (satu) bundel dokumen dalam Outner warna kuning tertulis ENDANG SUDARMONO NIP. 120146336 Subdit PPK; _x000a_ 1 (satu) buah Handphone Samsung Duos warna hitam seri GT-190601/DS No. Imei : 358771/06/004435/5 dan 1 (satu) buah Handphone nokia seri C3-00 dengan Nomor Imei : 357902/04/482105/2 yang dan sim card Simpati; _x000a_ 2 (dua) lembar asli Surat Direktur Jenderal Perhubungan Laut yang ditandatangani oleh Kasubdit Pendaftaran, pengukuran, dan Kebangsaan Kapal Nomor : PK.201/4/19/DK-16 tanggal 7 Oktober 2016 perihal permohonan Surat Ukur Permanen; _x000a_ 1 (satu) lembar asli Formulir Checklist Persyaratan Pengesahan Daftar Ukur No : FMC-PPK-17 tanggal berlaku 02-02-2015; _x000a_ Surat PT. Litas Utama Anugrah Nomor : 021/LUA/AZ/X/2016 tanggal 06 Oktober 2016 perihal Permohonan Permintaan Nomor Register Surat Ukur Tetap LUA1001; _x000a_ 3 (tiga) lembar fotokopi Surat Ukur International (1969) sementara Nomor : 5500/Pst tanggal 11 Agustus 2016; _x000a_ 1 (satu) lembar fotokopi Surat Laut Sementara No.PK.205/845/SL-SM/DK-16 tanggal 11 Agustus 2016 yang berlaku sampai dengan 10 Nopember 2016; _x000a_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_x000a_ _x000a_ Barang bukti No.16 sampai dengan No. 36  masing-masing dikembalikan kepada Kementerian Perhubungan c.q  Direktorat Jendral Perhubungan Laut  c.q   Direktorat Perkapalan dan Kepelautan  c.q  Sub direktorat  Pengukuran   Pendaftaran dan Kebangsaan Kapal ; _x000a_   _x000a_ 37. 1 (satu) lembar Print out E Ticket Itinerary Tiket Pesawat Garuda Indonesia Jakarta Shanghai untuk keberangkatan 13 Oktober 2016 dan kepulangan 15 Oktober 2016; _x000a_                     Barang bukti No.37 dilampirkan pada berkas perkara; _x000a_ _x000a_ Menetapkan agar Terdakwa  Endang Sudarmono  membayar biaya perkara sebesar Rp10.000,- ( sepuluh ribu rupiah ); _x000a_"/>
    <s v="Senin, 17 Apr. 2017"/>
    <s v="Senin, 27 Feb. 2017"/>
    <s v="MAS'UD"/>
    <s v="HARIONO"/>
    <s v="Ugo,SH."/>
    <m/>
    <m/>
    <s v="KARIR"/>
    <s v="KARIR"/>
    <s v="ADHOC"/>
    <s v=""/>
    <s v=""/>
    <x v="0"/>
    <n v="2"/>
    <x v="1"/>
    <n v="0.33333333333333331"/>
    <n v="0"/>
    <s v="AGUSTINUS H."/>
    <m/>
    <m/>
    <m/>
    <m/>
    <m/>
    <m/>
    <m/>
    <m/>
    <m/>
    <m/>
    <m/>
    <n v="1"/>
    <s v="AGUSTIATI JAMILAH, SH."/>
    <m/>
    <m/>
    <n v="1"/>
    <x v="0"/>
  </r>
  <r>
    <s v="128/Pid.Sus-TPK/2017/PN Jkt.Pst"/>
    <n v="4"/>
    <n v="200000000"/>
    <n v="0.25"/>
    <n v="0"/>
    <n v="0"/>
    <s v="ERIKA WIDIYANTI LIONG"/>
    <d v="2017-11-29T00:00:00"/>
    <x v="7"/>
    <s v="Minutasi"/>
    <n v="134"/>
    <s v="PRIMAIR : _x000a_ Pasal 2 ayat (1) jo Pasal 18 UU No.31/1999 jo UU No.20/2001 jo Pasal 55 ayat (1) ke-1 KUHP. _x000a_   _x000a_ SUBSIDAIR : _x000a_ Pasal 3 jo Pasal 18 UU No.31/1999 jo UU No.20/2001 jo Pasal 55 ayat (1) ke-1 KUHP."/>
    <n v="1"/>
    <s v="M E N G A D I L I _x000a_   _x000a_   _x000a_ _x000a_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_x000a_ Menjatuhkan pidana oleh karenanya terhadap Terdakwa ERIKA WIDIYANTI LIONG dengan pidana penjara selama  4 (empat)  tahun dan pidana denda sebesar Rp. 200.000.000,00,- (dua ratus juta rupiah), apabila denda tersebut tidak dibayar, diganti dengan pidana kurungan selama 3 (tiga) bulan; _x000a_ Menetapkan agar masa penahanan yang telah dijalankan, dikurangkan seluruhnya dari pidana yang dijatuhkan; _x000a_ Memerintahkan agar Terdakwa ERIKA WIDIYANTI LIONG  tetap berada dalam tahanan; _x000a_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_x000a_ _x000a_ Dipergunakan dalam perkara atas nama terdakwa MULYADI SUPARDI alias HUA PING atau APING; _x000a_ _x000a_ Menetapkan barang bukti yang diajukan oleh Penasihat Hukum Terdakwa dalam Nota Pembelaan (Pledoi) tetap terlampir dalam berkas perkara; _x000a_ _x000a_ Menetapkan agar Terdakwa ERIKA WIDIYANTI LIONG  membayar biaya perkara sebesar Rp10.000.00,- ( sepuluh ribu rupiah );"/>
    <s v="Senin, 01 Okt. 2018"/>
    <s v="Kamis, 12 Apr. 2018"/>
    <s v="MAS'UD"/>
    <s v="HARIONO"/>
    <s v="HASTOPO"/>
    <s v="Ugo,SH."/>
    <s v="TITI SANSIWI"/>
    <s v="KARIR"/>
    <s v="KARIR"/>
    <s v="KARIR"/>
    <s v="ADHOC"/>
    <s v="ADHOC"/>
    <x v="1"/>
    <n v="3"/>
    <x v="0"/>
    <n v="0.4"/>
    <n v="0"/>
    <s v="T.M PAKPAHAN, SH., MH."/>
    <m/>
    <m/>
    <m/>
    <m/>
    <m/>
    <m/>
    <m/>
    <m/>
    <m/>
    <m/>
    <m/>
    <n v="1"/>
    <s v="MIS NANI BM GULTOM"/>
    <m/>
    <m/>
    <n v="1"/>
    <x v="0"/>
  </r>
  <r>
    <s v="129/PID.SUS/TPK/2015/PN JKT.PST"/>
    <n v="0.83333333333333304"/>
    <n v="50000000"/>
    <n v="8.3333333333333301E-2"/>
    <n v="0"/>
    <n v="0"/>
    <s v="Eryatie Kuwandy alias Lusia Marcella Eryatie alias LUSI"/>
    <d v="2015-10-09T00:00:00"/>
    <x v="5"/>
    <s v="Minutasi"/>
    <n v="61"/>
    <s v="KESATU : _x000a_ Pasal 5 ayat (1) huruf a UU No.31/1999 jo UU No.20/2001 jo Pasal 55 ayat (1) ke-1 KUHP. _x000a_   _x000a_ ATAU _x000a_ KEDUA : _x000a_ Pasal 5 ayat (1) huruf b UU No.31/1999 jo UU No.20/2001 jo Pasal 55 ayat (1) ke-1 KUHP. _x000a_   _x000a_ ATAU _x000a_ KETIGA : _x000a_ Pasal 13 UU No.31/1999 jo UU No.20/2001 jo Pasal 55 ayat (1) ke-1 KUHP."/>
    <n v="1"/>
    <s v="E N G A D I L I  : _x000a_ _x000a_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_x000a_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_x000a_ Menetapkan lamanya masa penangkapan dan penahanan yang telah dijalani oleh terdakwa dikurangkan seluruhnya dari pidana yang dijatuhkan; _x000a_ Menetapkan agar terdakwa tetap berada dalam tahanan _x000a_ 5.     Menetapkan Barang Bukti  Nomor. 1-33, Dipergunakan untuk perkara  lain . _x000a_ _x000a_ Membebankan biaya perkara kepada terdakwa sebesar Rp. 10.000.- (sepuluh ribu rupiah)."/>
    <s v="Senin, 03 Okt. 2016"/>
    <s v="Rabu, 09 Des. 2015"/>
    <s v="SAIFUL ARIF"/>
    <s v="MAS'UD"/>
    <s v="SOFIALDI"/>
    <m/>
    <m/>
    <s v="KARIR"/>
    <s v="KARIR"/>
    <s v="ADHOC"/>
    <s v=""/>
    <s v=""/>
    <x v="0"/>
    <n v="2"/>
    <x v="1"/>
    <n v="0.33333333333333331"/>
    <n v="0"/>
    <s v="ELLY SUPAINI"/>
    <m/>
    <m/>
    <m/>
    <m/>
    <m/>
    <m/>
    <m/>
    <m/>
    <m/>
    <m/>
    <m/>
    <n v="1"/>
    <s v="SRI TASLIHIYAH, SH."/>
    <s v="WIDI ASTUTI, SH"/>
    <m/>
    <n v="2"/>
    <x v="0"/>
  </r>
  <r>
    <s v="129/Pid.Sus-TPK/2016/PN Pn.Jkt.Pst"/>
    <n v="6"/>
    <n v="800000000"/>
    <n v="0.33333333333333298"/>
    <n v="0"/>
    <n v="0"/>
    <s v="AMRAN HI MUSTARY"/>
    <d v="2016-12-15T00:00:00"/>
    <x v="6"/>
    <s v="Minutasi"/>
    <n v="119"/>
    <s v="KESATU _x000a_ Pertama : _x000a_ Pasal 12 huruf a UU No.31/1999 jo UU No.20/2001 jo Pasal 55 ayat (1) ke-1 KUHP jo Pasal 65 ayat (1) KUHP. _x000a_   _x000a_ ATAU _x000a_ Kedua : _x000a_ Pasal 11 UU No.31/1999 jo UU No.20/2001 jo Pasal 55 ayat (1) ke-1 KUHP jo Pasal 65 ayat (1) KUHP. _x000a_   _x000a_ DAN _x000a_KEDUA : _x000a_ Pasal 11 UU No.31/1999 jo UU No.20/2001 jo Pasal 55 ayat (1) ke-1 KUHP jo Pasal 65 ayat (1) KUHP."/>
    <n v="1"/>
    <s v="MENGADILI : _x000a_ _x000a_  Menyatakan Terdakwa AMRAN HI MUSTARY telah terbukti secara sah dan meyakinkan bersalah melakukan “ Tindak  Pidana  Korupsi Secara Bersama-sama” dalam dakwaan Alternatif Kesatu Pertama dan Dakwaan Kedua; _x000a_ Menjatuhkan pidana kepada Terdakwa dengan pidana penjara selama 6 (enam) tahun dan denda sebesar Rp. 800.000.000,- (delapan ratus juta rupiah) dengan ketentuan apabila denda tersebut tidak dibayar akan diganti dengan pidana kurungan selama 4 (empat)  bulan ; _x000a_ Menetapkan masa  penahanan sementara  yang telah terdakwa jalani dikurangkan seluruhnya dari pidana yang dijatuhkan ; _x000a_ Menetapkan Terdakwa tetap berada dalam tahanan ; _x000a_ Menetapkan barang bukti berupa B-1 sampai dengan B-658 : _x000a_ Membebani biaya perkara kepada terdakwa sebesar Rp.10.000,00 ( sepuluh ribu rupiah ) _x000a_"/>
    <s v="Senin, 22 Mei 2017"/>
    <s v="Kamis, 13 Apr. 2017"/>
    <s v="FAHZAL HENDRI"/>
    <s v="dahlan"/>
    <s v="sahlan efendi"/>
    <s v="JOKO SUBAGYO"/>
    <s v="SUKARTONO."/>
    <s v="KARIR"/>
    <s v="KARIR"/>
    <s v="KARIR"/>
    <s v="ADHOC"/>
    <s v="ADHOC"/>
    <x v="1"/>
    <n v="3"/>
    <x v="0"/>
    <n v="0.4"/>
    <n v="0"/>
    <s v="ISKANDAR MARWANTO"/>
    <m/>
    <m/>
    <m/>
    <m/>
    <m/>
    <m/>
    <m/>
    <m/>
    <m/>
    <m/>
    <m/>
    <n v="1"/>
    <s v="SUSWANTI, SH."/>
    <m/>
    <m/>
    <n v="1"/>
    <x v="0"/>
  </r>
  <r>
    <s v="129/Pid.Sus-TPK/2017/PN Jkt.Pst"/>
    <n v="5.5"/>
    <n v="200000000"/>
    <n v="0.25"/>
    <n v="557135238414"/>
    <n v="0"/>
    <s v="Mulyadi Supardi alias Hua Ping atau Aping"/>
    <d v="2017-11-29T00:00:00"/>
    <x v="7"/>
    <s v="Minutasi"/>
    <n v="177"/>
    <s v="PRIMAIR : _x000a_ Pasal 2 ayat (1) jo Pasal 18 UU No.31/1999 jo UU No.20/2001 jo Pasal 55 ayat (1) ke-1 KUHP. _x000a_   _x000a_ SUBSIDAIR : _x000a_ Pasal 3 jo Pasal 18 UU No.31/1999 jo UU No.20/2001 jo Pasal 55 ayat (1) ke-1 KUHP."/>
    <n v="1"/>
    <s v="_x000a_ Menyatakan Terdakwa Mulyadi Supardi alias Hua Ping atau Aping telah terbukti secara sah dan meyakinkan menurut hukum bersalah melakukan tindak pidana korupsi secara bersama-sama ;  _x000a_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_x000a_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_x000a_ Menetapkan agar masa penahanan yang telah dijalankan, dikurangkan seluruhnya dari pidana yang dijatuhkan; _x000a_ Memerintahkan agar Terdakwa Mulyadi Supardi alias Hua Ping atau Aping tetap berada dalam tahanan; _x000a_ Menetapkan barang bukti berupa: _x000a_ _x000a_ _x000a_ I. No. 1 berupa dokumen Perjanjian Kredit Investasi No.CRO-SLO/0025/KI/2011 Akta No.22 tanggal 28-Nov-11 s/d VII  No. 73 berupa dokumen Akta Notaris TH.Titi Sri Amiretno Diah Wasiti Bagino, SH., M.Hum No. 16 tanggal 26/Sep/2012; _x000a_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_x000a_ XIV. No. 1 berupa Copy satu bundel bukti transaksi keuangan keluar masuk antara PT. Global dengan PT. Central Stell Indonesia/  MULYADI SUPARDI s/d XVI.A. No.2 berupa Copy satu bundel Rekening Koran Bank Mandiri atas nama MULYADI SUPARDI alias HUA PING atau A PING No. Rek: 119-00-0787-8969; _x000a_ XVII. No.1 berupa Copy Akta Pendirian PT. Emily Megawatt Listrik Swasta Tanggal 09 Mei 2011 No. 11 s/d No.5 berupa Copy Satu Bundel AS BUILT DRAWING PT. Emily Megawatt Listrik Swasta; _x000a_ _x000a_ Terlampir dalam Berkas Perkara; _x000a_ E. VIII. Kendaraan Bermotor: _x000a_ 1.   Satu Unit Mobil Mitsubishi Pajero Sport 2.5 Exceed AT Tahun 2009 Warna Hitam No Polisi B 1767 UJB No Rangka MMBGAKG40AF007207 No Mesin 4D56UCBN0140 Berserta BPKB No H-00540837 dan STNK atas nama pemilik P.T. Central Steel Indonesia; _x000a_ 2.   Satu Unit Mobil Toyota Fortuner 2.5 G AT Tahun 2012 Warna Putih No Polisi B 1827 UJF No Rangka MHFZR69G8C3050815 No Mesin 2KDU127753 Berserta BPKB No J-02263669 dan STNK atas nama pemilik P.T. Central Steel Indonesia; _x000a_ 3.   Satu Unit Mobil Toyota Kijang Inova Tahun 2012 Warna Hitam Metalik No Polisi B 1132 UOV No Rangka MHFXW42G6C2233957 No Mesin 1TR7375468 Beserta STNK atas nama pemilik P.T. Central Steel Indonesia; _x000a_ 4.   Satu Unit Mobil Toyota Kijang Inova Tahun 2013 Warna Hitam Metalik No Polisi B 1338 UZR No Rangka MHFXW43G8D4079112 No Mesin 1TR7578181 Beserta BPKB No K-02647206 dan STNK atas nama pemilik P.T. Central Steel Indonesia; _x000a_ 5.   Satu Unit Mobil Toyota Avanza Tahun 2008 Warna Hitam Metalik No Polisi B 1056 UFB No Rangka MHFM1CA4J8K014811No Mesin DBA2487 Beserta BPKB No F-5079054G atas nama pemilik P.T. Central Steel Indonesia; _x000a_ F.   XIII. berupa Satu Unit Mobil Toyota Vellfire 2.4 AT Tahun 2008 Warna Silver No Polisi B 899 JY No Rangka ANH208005621 No Mesin 2AZF176435 Beserta BPKB No F No 4580744G Atas Nama Pemilik PT. Kasindo Graha Kencana Beserta STNK; _x000a_ G.  XVI.B. berupa (1) Satu Unit Gedung/Bangunan Milik PT. Emily Megawaat Listrik Swasta yang terletak di Kampung Maja, Desa Kibin, Kec.Kibin-Pasar Lanut Gorda Serang Timur, Banten berserta peralatannya yang terdiri dari: _x000a_ -     5 (Lima) Unit Gas Engine @ 3,348 Kw GE Jenbacher Austria; _x000a_ -     6 (Enam) Unit Transformer @ 4.750 KVA Step Up 11 KV-20KV dan 2 (Dua) Unit @ 1,000 KVA Step Down 20 KV-400KV PT. Trafoindo Prima Perkasa; _x000a_ -     1 (Satu) Set Switchgear Panel MV Synchronization Control 20 KV Produksi PT. Guna Era Manufaktur; _x000a_ H. XVIII. Mesin Produksi Besi Beton; _x000a_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_x000a_ Dirampas untuk Negara cq.  PT. Bank Mandiri Persero (Tbk) untuk diperhitungkan sebagai uang pengganti; _x000a_ _x000a_ Menetapkan barang bukti yang diajukan oleh Penasihat Hukum Terdakwa dalam Nota Pembelaan (Pledoi) tetap terlampir dalam berkas perkara; _x000a_ Menetapkan agar Terdakwa Mulyadi Supardi alias Hua Ping atau Aping membayar biaya perkara sebesar Rp. 10.000,- ( sepuluh ribu rupiah ); _x000a_"/>
    <s v="Selasa, 03 Jul. 2018"/>
    <s v="Jumat, 25 Mei 2018"/>
    <s v="MAS'UD"/>
    <s v="HARIONO"/>
    <s v="HASTOPO"/>
    <s v="Ugo,SH."/>
    <s v="TITI SANSIWI"/>
    <s v="KARIR"/>
    <s v="KARIR"/>
    <s v="KARIR"/>
    <s v="ADHOC"/>
    <s v="ADHOC"/>
    <x v="1"/>
    <n v="3"/>
    <x v="0"/>
    <n v="0.4"/>
    <n v="0"/>
    <s v="T.M PAKPAHAN, SH., MH."/>
    <m/>
    <m/>
    <m/>
    <m/>
    <m/>
    <m/>
    <m/>
    <m/>
    <m/>
    <m/>
    <m/>
    <n v="1"/>
    <s v="AGUS WAWAN"/>
    <m/>
    <m/>
    <n v="1"/>
    <x v="0"/>
  </r>
  <r>
    <s v="13/PID.SUS/TPK/2013/PN.JKT.PST"/>
    <n v="1.3333333333333299"/>
    <n v="50000000"/>
    <n v="8.3333333333333301E-2"/>
    <n v="0"/>
    <n v="0"/>
    <s v="DARMAWAN SUTANTO"/>
    <d v="2013-03-19T00:00:00"/>
    <x v="3"/>
    <s v="Minutasi"/>
    <n v="135"/>
    <s v="PRIMAIR : Pasal 2 (1) UU No.31/1999 jo UU No.20/2001 jo Pasal 55 (1) ke -1 KUHP jo Pasal 65 (1) KUHP _x000a_ SUBSIDIAIR : Pasal 3 UU No.31/1999 jo UU No.20/2001 jo Pasal 55 (1) ke -1 KUHP jo Pasal 65 (1) KUHP"/>
    <n v="1"/>
    <s v="MENGADILI : _x000a_ 1. Menyatakan Terdakwa Darmawan Sutanto tidak terbukti secara sah dan meyakinkan bersalah melakukan TPK secara bersama - sama sebagaimana dalam dakwaan Primair; _x000a_ 2. Membebaskan Terdakwa dari Dakwaan Primair; _x000a_ 3. Menyatakan Terdakwa terbukti secara sah dan meyakinkan bersalah melakukan tindak pidana korupsi sebagaimana dalam dakwaan subsidiair; _x000a_ 4. Menjatuhkan Terdakwa pidana penjara selama 1 tahun 4 bulan dan denda Rp.50.000.000,- apabila tidak dibayar diganti pidana kurungan selama 1 bulan; _x000a_ 5. Memerintahkan agar pidana yang dijatuhkan terhadap terdakwa dikurangkan seluruhnya dari pidana yang dijalankan; _x000a_ 6. Memerintahkan Terdakwa tetap dalam Tahanan _x000a_ 7. Memerintahkan Barang Bukti tetap Terlampir dakam berkas perkara. _x000a_ 8. Menetapkan Terdakwa membayar biaya perkara Rp.10.000,-"/>
    <s v="Rabu, 15 Jan. 2014"/>
    <s v="Kamis, 01 Agu. 2013"/>
    <s v="Tatik Hadiyanti, SH. MH."/>
    <s v="Pangeran Napitupulu, SH. MH."/>
    <s v="HENDRA YOSPIN,SH."/>
    <m/>
    <m/>
    <s v="KARIR"/>
    <s v="KARIR"/>
    <s v="ADHOC"/>
    <s v=""/>
    <s v=""/>
    <x v="0"/>
    <n v="2"/>
    <x v="1"/>
    <n v="0.33333333333333331"/>
    <n v="0"/>
    <s v="Nauli Rahim"/>
    <m/>
    <m/>
    <m/>
    <m/>
    <m/>
    <m/>
    <m/>
    <m/>
    <m/>
    <m/>
    <m/>
    <n v="1"/>
    <s v="ADELINA HUTABARAT, SH"/>
    <s v="SUAEB. SH"/>
    <m/>
    <n v="2"/>
    <x v="0"/>
  </r>
  <r>
    <s v="13/PID.SUS/TPK/2014/PN.JKT.PST"/>
    <n v="4"/>
    <n v="100000000"/>
    <n v="0.25"/>
    <n v="0"/>
    <n v="0"/>
    <s v="Drs. H.M. RACHMAT, SH. MBA."/>
    <d v="2014-02-11T00:00:00"/>
    <x v="4"/>
    <s v="Pemberitahuan Putusan Banding"/>
    <n v="146"/>
    <s v="Pasal 2 (1) jo. Pasal 18 UU No.31/1999 jo. UU No.20/2001 jo. Pasal 55 (1) ke-1 jo. Pasal 64 (1) KUHP"/>
    <n v="1"/>
    <s v="MENGADILI : _x000a_ _x000a_ Menyatakan   terdakwa  Drs. H. MAMAT RACHMAT,SH MBA  tidak terbukti bersalah melakukan tindak pidana korupsi secara bersama-sama sebagaimana diatur dan diancam dalam dakwaan Primair ;  _x000a_ Membebaskan oleh karenanya,  terdakwa  Drs. H. MAMAT RACHMAT,SH MBA  dari dakwaan Primair ;  _x000a_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_x000a_ Menjatuhkan oleh karenanya terhadap terdakwa dengan pidana penjara selama 4 (empat) Tahun  penjara dikurangi lamanya terdakwa dalam tahanan sementara dan denda sebesar Rp 100.000,- (seratus.juta rupiah) subsidair 3  (tiga) bulan kurungan ;  _x000a_ Memerintahkan terdakwa tetap ditahan  ;  _x000a_ Memerintahkan barang bukti berupa:  &quot;sebagaimana dalam amar putusan&quot; _x000a_ Menghukum terdakwa  Drs. H.M. RACHMAT,SH.MBA ., membayar biaya perkara sebesar  Rp. 10.000.- (sepuluh ribu Rupiah ) _x000a_"/>
    <s v="Senin, 01 Sep. 2014"/>
    <s v="Senin, 07 Jul. 2014"/>
    <s v="SUTIO JUMAGI AKHIRNO"/>
    <s v="ASWIJON"/>
    <s v="GOSEN BUTAR BUTAR, SH. MHum."/>
    <s v="Slamet Subagyo,SH."/>
    <s v="JOKO SUBAGYO"/>
    <s v="KARIR"/>
    <s v="KARIR"/>
    <s v="KARIR"/>
    <s v="ADHOC"/>
    <s v="ADHOC"/>
    <x v="1"/>
    <n v="3"/>
    <x v="0"/>
    <n v="0.4"/>
    <n v="0"/>
    <s v="EKO BAMBANG"/>
    <s v="FATONI HATAM"/>
    <s v="AGUS KHAIRUDDIN"/>
    <s v="SERRY M. SOFHAN"/>
    <s v="GUSTI M. SOPHAN"/>
    <s v="MARCELLO BELLAH, SH."/>
    <s v="MUH. JUFRI"/>
    <m/>
    <m/>
    <m/>
    <m/>
    <m/>
    <n v="7"/>
    <s v="LISNUR FAUZIAH, SH."/>
    <s v="SURYONO, SH."/>
    <m/>
    <n v="2"/>
    <x v="0"/>
  </r>
  <r>
    <s v="13/PID.SUS/TPK/2015/PN JKT.PST"/>
    <m/>
    <m/>
    <m/>
    <m/>
    <m/>
    <s v="MURJOKO BUDOYONO, SIK."/>
    <d v="2015-02-17T00:00:00"/>
    <x v="5"/>
    <m/>
    <n v="69"/>
    <s v="KESATU : _x000a_ Pasal 12 huruf (e) UU RI Nomor 20/2001 jo UU RI Nomor 30/1999 Jo Pasal 55 ayat (1) ke -1 jo Pasal 64 (1) KUHP; _x000a_ ATAU _x000a_ KEDUA _x000a_ PRIMAIR : _x000a_ Pasal 12 huruf a UU RI Nomor 20/2001 jo UU RI Nomor 30/1999 Jo Pasal 55 ayat (1) ke -1 jo Pasal 64 (1) KUHP; _x000a_ SUBSIDIAIR : _x000a_ Pasal 12 huruf (b) UU RI Nomor 20/2001 jo UU RI Nomor 30/1999 Jo Pasal 55 ayat (1) ke -1 jo Pasal 64 (1) KUHP; _x000a_ LEBIH SUBSIDIAIR : Pasal 11 UU RI Nomor 20/2001 jo UU RI Nomor 30/1999 Jo Pasal 55 ayat (1) ke -1 jo Pasal 64 (1) KUHP; _x000a_ LEBIH SUBSIDIAIR LAGI : _x000a_ Pasal 5 ayat (2) UU RI Nomor 20/2001 jo UU RI Nomor 30/1999 Jo Pasal 55 ayat (1) ke -1 jo Pasal 64 (1) KUHP;"/>
    <n v="1"/>
    <m/>
    <m/>
    <s v="Senin, 27 Apr. 2015"/>
    <s v="PRIM HARIADI"/>
    <s v="MOH. MUCHLIS, SH. MH."/>
    <s v="Ugo,SH."/>
    <m/>
    <m/>
    <s v="KARIR"/>
    <s v="KARIR"/>
    <s v="ADHOC"/>
    <s v=""/>
    <s v=""/>
    <x v="0"/>
    <n v="2"/>
    <x v="1"/>
    <n v="0.33333333333333331"/>
    <n v="0"/>
    <s v="ERNI MARAMBA"/>
    <m/>
    <m/>
    <m/>
    <m/>
    <m/>
    <m/>
    <m/>
    <m/>
    <m/>
    <m/>
    <m/>
    <n v="1"/>
    <s v="SRI TASLIHIYAH, SH."/>
    <s v="WIJI ASTUTI"/>
    <m/>
    <n v="2"/>
    <x v="1"/>
  </r>
  <r>
    <s v="13/Pid.Sus-TPK/2016/PN JKT.PST"/>
    <n v="6"/>
    <n v="200000000"/>
    <n v="0.25"/>
    <n v="0"/>
    <n v="0"/>
    <s v="DEWI ARYALINIZA alias DEWIE YASIN LIMPO"/>
    <d v="2016-02-10T00:00:00"/>
    <x v="6"/>
    <s v="Putusan Kasasi"/>
    <n v="124"/>
    <s v="PERTAMA : _x000a_ Pasal 12 huruf a UU No.31/1999 jo UU No.20/2001 jo Pasal 55 ayat (1) ke-1 KUHP jo Pasl 64 ayat (1) KUHP. _x000a_   _x000a_ ATAU _x000a_ KEDUA : _x000a_ Pasal 11 UU No.31/1999 jo UU No.20/2001 jo Pasal 55 ayat (1) ke-1 KUHP. _x000a_   _x000a_  _x000a_   _x000a_ _x000a_   _x000a_   _x000a_   _x000a_   _x000a_   _x000a_   _x000a_   _x000a_   _x000a_   _x000a_   _x000a_   _x000a_   _x000a_   _x000a_   _x000a_   _x000a_  "/>
    <n v="1"/>
    <s v=" M E N G A D I L I   _x000a_ _x000a_ Menyatakan Terdakwa I  Hj. DEWI ARYALINIZA alias DEWIE YASIN LIMPO  dan Terdakwa II  BAMBANG WAHYUHADI  terbukti secara sah dan meyakinkan bersalah melakukan tindak pidana korupsi secara bersama-sama sebagaimana dalam Dakwaan Pertama; _x000a_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_x000a_ Memerintahkan Terdakwa I. Hj. DEWI ARYALINZA alias DEWIE YASIN LIMPO   dan Terdakwa II BAMBANG WAHYUHADI tetap berada dalam tahanan;            _x000a_ Menetapkan lamanya penahanan yang telah dijalani oleh Para Terdakwa, dikurangkan seluruhnya dengan pidana penjara yang dijatuhkan;    _x000a_ Memerintahkan barang bukti berupa ;       _x000a_ _x000a_ _x000a_ Nomor urut 1, 2, 3, 4, 5, 139 dan 140. _x000a_ _x000a_ Dikembalikan kepada Terdakwa I Hj. DEWI ARYALINIZA lias DEWIE YASIN LIMPO. _x000a_ _x000a_ Nomor urut 6, 156, 157, 158 dan 159. _x000a_ _x000a_ Dikembalikan kepada Terdakwa II BAMBANG WAHYUHADI. _x000a_ _x000a_ Nomor urut 7, 8, 9, 10, 36, 37, 39, 41, 42, 43, 46, 50, 102, 103, 104, 105, 112, 113, 114, 115, 118, 119, 120, 121, 122, 123, 124, 125, 126, 127, 128, 129, 142, 143, 144, 145, 146, 147, 148 dan 149. _x000a_ _x000a_ Dikembalikan kepada IRENIUS ADII. _x000a_ _x000a_ Nomor urut 11, 31, 33, 34, 94, 96, 97, 98, 99, 100, 101, 160, 161, 162 dan 163. _x000a_ _x000a_ Dikembalikan kepada SETIADY JUSUF. _x000a_ _x000a_ Nomor urut 12, 32, 116, 117, 136, 150 dan 151. _x000a_ _x000a_ Dikembalikan kepada RINELDA BANDASO alias INE. _x000a_ _x000a_ Nomor urut 13, 15, 17, 18, 19, 20, 21, 22, 23, 27, 29, 49, 64, 73, 74, 75, 76, 79, 80, 81, 82, 83, 84 dan 88. _x000a_ _x000a_ Dikembalikan kepada FITRIANTO. _x000a_ _x000a_ Nomor urut 14, 16, 24, 25, 26 dan 28. _x000a_ _x000a_ Dikembalikan kepada ACHMAD DJUNED, SH. MH. _x000a_ _x000a_ Nomor urut 30, 85, 86 dan 87. _x000a_ _x000a_ Dikembalikan kepada AYUDYA FITRI BASUKI. _x000a_ _x000a_ Nomor urut 35. _x000a_ _x000a_ Dikembalikan kepada Ir. HARUN RASJID AZIKIN. _x000a_ _x000a_ Nomor urut 38, 40, 44, 45, 47, 48 dan 89. _x000a_ _x000a_ Dikembalikan kepada IDA NURYATIN FINAHARI. _x000a_ _x000a_ Nomor urut 51, 52, 53, 54, 55, 57, 58, 59, 63 dan 137. _x000a_ _x000a_ Dikembalikan kepada INTAN PUJA KESUMA. _x000a_ _x000a_ Nomor urut 56, 77 dan 78. _x000a_ _x000a_ Dikembalikan kepada ERICK TA’DUNG. _x000a_ _x000a_ Nomor urut 60. _x000a_ _x000a_ Dikembalikan kepada H. JAMALUDDIN JAFAR, S.H, M.H. _x000a_ _x000a_ Nomor urut 61, 62, 65, 66 dan 72. _x000a_ _x000a_ Dikembalikan kepada DRA. RINI KOENTARTI, Msi P. _x000a_ _x000a_ Nomor urut 67, 68, 69, 70 dan 71. _x000a_ _x000a_ Dikembalikan kepada TRI UDIARTININGRUM. _x000a_ _x000a_ Nomor urut 90, 91 dan 92. _x000a_ _x000a_ Dikembalikan kepada Ir. RIDA MULYANA, M.Sc. _x000a_ _x000a_ Nomor urut 93. _x000a_ _x000a_ Dikembalikan kepada EMIR FAISAL RACHMAN. _x000a_ _x000a_ Nomor urut 95, 152, 153, 154 dan 155. _x000a_ _x000a_ Dikembalikan kepada STEFANUS HARRY JUSUF. _x000a_ _x000a_ Nomor urut 106 dan 164. _x000a_ _x000a_ Dikembalikan kepada SLAMET, Amd. _x000a_ _x000a_ Nomor urut 107, 108, 109, 110 dan 111. _x000a_ _x000a_ Dikembalikan kepada E. MARTHA USIANI. _x000a_ _x000a_ Nomor urut 138. _x000a_ _x000a_ Dikembalikan kepada JEMMIE DEPHIYANTO PATHIBANG. _x000a_ _x000a_ Nomor urut 130, 131,132, 133, 134, 135, 141, 165, 166, 167, 168, 169, 170, 171, 172, 173, 174, 175, 176, 177 dan 178. _x000a_ _x000a_ Terlampir dalam berkas perkara. _x000a_ _x000a_ Nomor urut 179 dan 180. _x000a_ _x000a_ Dirampas untuk negara. _x000a_ _x000a_ Membebankan Para terdakwa untuk membayar biaya perkara  sebesar  Rp. 10..000,- (sepuluh ribu rupiah ) ; _x000a_"/>
    <s v="Rabu, 13 Jul. 2016"/>
    <s v="Senin, 13 Jun. 2016"/>
    <s v="MAS'UD"/>
    <s v="DIDIEK RIYONO PUTRO"/>
    <s v="BASLIN SINAGA"/>
    <s v="SIGIT HERMAN BINAJI"/>
    <s v="TITI SANSIWI"/>
    <s v="KARIR"/>
    <s v="KARIR"/>
    <s v="KARIR"/>
    <s v="ADHOC"/>
    <s v="ADHOC"/>
    <x v="1"/>
    <n v="3"/>
    <x v="0"/>
    <n v="0.4"/>
    <n v="0"/>
    <s v="Amir Nurdianto"/>
    <m/>
    <m/>
    <m/>
    <m/>
    <m/>
    <m/>
    <m/>
    <m/>
    <m/>
    <m/>
    <m/>
    <n v="1"/>
    <s v="SRI TASLIHIYAH, SH."/>
    <s v="WIDI ASTUTI, SH"/>
    <m/>
    <n v="2"/>
    <x v="0"/>
  </r>
  <r>
    <s v="13/Pid.Sus-TPK/2016/PN JKT.PST"/>
    <n v="6"/>
    <n v="200000000"/>
    <n v="0.25"/>
    <n v="0"/>
    <n v="0"/>
    <s v="BAMBANG WAHYUHADI"/>
    <d v="2016-02-10T00:00:00"/>
    <x v="6"/>
    <s v="Putusan Kasasi"/>
    <n v="124"/>
    <s v="PERTAMA : _x000a_ Pasal 12 huruf a UU No.31/1999 jo UU No.20/2001 jo Pasal 55 ayat (1) ke-1 KUHP jo Pasl 64 ayat (1) KUHP. _x000a_   _x000a_ ATAU _x000a_ KEDUA : _x000a_ Pasal 11 UU No.31/1999 jo UU No.20/2001 jo Pasal 55 ayat (1) ke-1 KUHP. _x000a_   _x000a_  _x000a_   _x000a_ _x000a_   _x000a_   _x000a_   _x000a_   _x000a_   _x000a_   _x000a_   _x000a_   _x000a_   _x000a_   _x000a_   _x000a_   _x000a_   _x000a_   _x000a_   _x000a_  "/>
    <n v="1"/>
    <s v=" M E N G A D I L I   _x000a_ _x000a_ Menyatakan Terdakwa I  Hj. DEWI ARYALINIZA alias DEWIE YASIN LIMPO  dan Terdakwa II  BAMBANG WAHYUHADI  terbukti secara sah dan meyakinkan bersalah melakukan tindak pidana korupsi secara bersama-sama sebagaimana dalam Dakwaan Pertama; _x000a_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_x000a_ Memerintahkan Terdakwa I. Hj. DEWI ARYALINZA alias DEWIE YASIN LIMPO   dan Terdakwa II BAMBANG WAHYUHADI tetap berada dalam tahanan;            _x000a_ Menetapkan lamanya penahanan yang telah dijalani oleh Para Terdakwa, dikurangkan seluruhnya dengan pidana penjara yang dijatuhkan;    _x000a_ Memerintahkan barang bukti berupa ;       _x000a_ _x000a_ _x000a_ Nomor urut 1, 2, 3, 4, 5, 139 dan 140. _x000a_ _x000a_ Dikembalikan kepada Terdakwa I Hj. DEWI ARYALINIZA lias DEWIE YASIN LIMPO. _x000a_ _x000a_ Nomor urut 6, 156, 157, 158 dan 159. _x000a_ _x000a_ Dikembalikan kepada Terdakwa II BAMBANG WAHYUHADI. _x000a_ _x000a_ Nomor urut 7, 8, 9, 10, 36, 37, 39, 41, 42, 43, 46, 50, 102, 103, 104, 105, 112, 113, 114, 115, 118, 119, 120, 121, 122, 123, 124, 125, 126, 127, 128, 129, 142, 143, 144, 145, 146, 147, 148 dan 149. _x000a_ _x000a_ Dikembalikan kepada IRENIUS ADII. _x000a_ _x000a_ Nomor urut 11, 31, 33, 34, 94, 96, 97, 98, 99, 100, 101, 160, 161, 162 dan 163. _x000a_ _x000a_ Dikembalikan kepada SETIADY JUSUF. _x000a_ _x000a_ Nomor urut 12, 32, 116, 117, 136, 150 dan 151. _x000a_ _x000a_ Dikembalikan kepada RINELDA BANDASO alias INE. _x000a_ _x000a_ Nomor urut 13, 15, 17, 18, 19, 20, 21, 22, 23, 27, 29, 49, 64, 73, 74, 75, 76, 79, 80, 81, 82, 83, 84 dan 88. _x000a_ _x000a_ Dikembalikan kepada FITRIANTO. _x000a_ _x000a_ Nomor urut 14, 16, 24, 25, 26 dan 28. _x000a_ _x000a_ Dikembalikan kepada ACHMAD DJUNED, SH. MH. _x000a_ _x000a_ Nomor urut 30, 85, 86 dan 87. _x000a_ _x000a_ Dikembalikan kepada AYUDYA FITRI BASUKI. _x000a_ _x000a_ Nomor urut 35. _x000a_ _x000a_ Dikembalikan kepada Ir. HARUN RASJID AZIKIN. _x000a_ _x000a_ Nomor urut 38, 40, 44, 45, 47, 48 dan 89. _x000a_ _x000a_ Dikembalikan kepada IDA NURYATIN FINAHARI. _x000a_ _x000a_ Nomor urut 51, 52, 53, 54, 55, 57, 58, 59, 63 dan 137. _x000a_ _x000a_ Dikembalikan kepada INTAN PUJA KESUMA. _x000a_ _x000a_ Nomor urut 56, 77 dan 78. _x000a_ _x000a_ Dikembalikan kepada ERICK TA’DUNG. _x000a_ _x000a_ Nomor urut 60. _x000a_ _x000a_ Dikembalikan kepada H. JAMALUDDIN JAFAR, S.H, M.H. _x000a_ _x000a_ Nomor urut 61, 62, 65, 66 dan 72. _x000a_ _x000a_ Dikembalikan kepada DRA. RINI KOENTARTI, Msi P. _x000a_ _x000a_ Nomor urut 67, 68, 69, 70 dan 71. _x000a_ _x000a_ Dikembalikan kepada TRI UDIARTININGRUM. _x000a_ _x000a_ Nomor urut 90, 91 dan 92. _x000a_ _x000a_ Dikembalikan kepada Ir. RIDA MULYANA, M.Sc. _x000a_ _x000a_ Nomor urut 93. _x000a_ _x000a_ Dikembalikan kepada EMIR FAISAL RACHMAN. _x000a_ _x000a_ Nomor urut 95, 152, 153, 154 dan 155. _x000a_ _x000a_ Dikembalikan kepada STEFANUS HARRY JUSUF. _x000a_ _x000a_ Nomor urut 106 dan 164. _x000a_ _x000a_ Dikembalikan kepada SLAMET, Amd. _x000a_ _x000a_ Nomor urut 107, 108, 109, 110 dan 111. _x000a_ _x000a_ Dikembalikan kepada E. MARTHA USIANI. _x000a_ _x000a_ Nomor urut 138. _x000a_ _x000a_ Dikembalikan kepada JEMMIE DEPHIYANTO PATHIBANG. _x000a_ _x000a_ Nomor urut 130, 131,132, 133, 134, 135, 141, 165, 166, 167, 168, 169, 170, 171, 172, 173, 174, 175, 176, 177 dan 178. _x000a_ _x000a_ Terlampir dalam berkas perkara. _x000a_ _x000a_ Nomor urut 179 dan 180. _x000a_ _x000a_ Dirampas untuk negara. _x000a_ _x000a_ Membebankan Para terdakwa untuk membayar biaya perkara  sebesar  Rp. 10..000,- (sepuluh ribu rupiah ) ; _x000a_"/>
    <s v="Rabu, 13 Jul. 2016"/>
    <s v="Senin, 13 Jun. 2016"/>
    <s v="MAS'UD"/>
    <s v="DIDIEK RIYONO PUTRO"/>
    <s v="BASLIN SINAGA"/>
    <s v="SIGIT HERMAN BINAJI"/>
    <s v="TITI SANSIWI"/>
    <s v="KARIR"/>
    <s v="KARIR"/>
    <s v="KARIR"/>
    <s v="ADHOC"/>
    <s v="ADHOC"/>
    <x v="1"/>
    <n v="3"/>
    <x v="0"/>
    <n v="0.4"/>
    <n v="0"/>
    <s v="Amir Nurdianto"/>
    <m/>
    <m/>
    <m/>
    <m/>
    <m/>
    <m/>
    <m/>
    <m/>
    <m/>
    <m/>
    <m/>
    <n v="1"/>
    <s v="SRI TASLIHIYAH, SH."/>
    <s v="WIDI ASTUTI, SH"/>
    <m/>
    <n v="2"/>
    <x v="0"/>
  </r>
  <r>
    <s v="13/Pid.Sus-TPK/2017/PN Pn.Jkt.Pst"/>
    <n v="4"/>
    <n v="50000000"/>
    <n v="8.3333333333333301E-2"/>
    <n v="7571632504"/>
    <n v="1"/>
    <s v="Ir. HENRY DUNANT, M.Si., MM"/>
    <d v="2017-01-09T00:00:00"/>
    <x v="7"/>
    <s v="Minutasi"/>
    <n v="108"/>
    <s v="PRIMAIR : _x000a_ Pasal 2 ayat (1) jo Pasal 18 UU No.31/1999 jo UU No.20/2001 jo Pasal 55 ayat (1) ke-1 KUHP. _x000a_   _x000a_ SUBSIDAIR : _x000a_ Pasal 3 jo Pasal 18 UU No.31/1999 jo UU No.20/2001 jo Pasal 55 ayat (1) ke-1 KUHP."/>
    <n v="1"/>
    <s v="M E N G A D I L I  : _x000a_ _x000a_ Menyatakan  Terdakwa Ir.   HENRY DUNANT, M.Si., MM.   tidak terbukti secara sah dan meyakinkan  bersalah melakukan Tindak  Pidana  Korupsi sebagaimana didakwakan  dalam dakwaan Primair ; _x000a_ Membebaskan   Terdakwa oleh karena itu  dari Dakwaan Primair  tersebut; _x000a_ Menyatakan  Terdakwa Ir.   HENRY DUNANT, M . Si., MM.  terbukti secara sah dan meyakinkan bersalah melakukan “ tindak pidana  korupsi secara bersama-sama ”  ; _x000a_ Menjatuhkan pidana Kepada  Terdakwa  oleh karena itu dengan pidana penjara  selama 4 ( empat) tahun  dan denda sebesar Rp. 50.000.000,- (lima puluh juta rupiah) dengan ketentuan apabila Terdakwa tidak membayar denda tersebut diganti dengan pidana kurungan selama  1 (satu) bulan ; _x000a_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_x000a_ Menyatakan Terdakwa tetap ditahan; _x000a_ Menetapkan masa penahanan yang telah dijalani oleh Terdakwa, dikurangkan seluruhnya dari pidana yang dijatuhkan; _x000a_ Memerintahkan barang bukti berupa :   _x000a_  (A1 s/d A6) Terdiri dari 6 item berupa : berupa bendel blanko kosong : Surat Jalan, Faktur, kuitansi atas nama CV Korindo Pratama Sejati, PT Solusional Prisma Karya, CV Alindoria Sejahtera _x000a_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_x000a_ _x000a_ _x000a_ _x000a_ Barang bukti Nomor B tetap terlampir dalam berkas perkara terdakwa Ir.Henry Dunant,Msi.------------------------------------------------- _x000a_ _x000a_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_x000a_ _x000a_           Barang bukti Nomor A dan C dignakan seluruhnya untuk perkara         Terdakwa Ir.Suhartono. ---------------------------------------------------------- _x000a_ _x000a_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_x000a_ _x000a_ Barang bukti Nomor D-1 sampai dengan D-609 digunakan dalam perkara Terdakwa Ir.Suhartono.----------------------------------------------- _x000a_ _x000a_ 1.       Uang sebesar Rp. 200.000.000,00 (dua ratus  juta rupiah) _x000a_ _x000a_           Disita dari Ir. HENRY DUNANT. MSi, MM bin BALEHAT _x000a_ _x000a_ Uang sebesar Rp. 350.000.000,00 (tiga ratus lima puluh juta rupiah) _x000a_ _x000a_ Disita dari Ir. HENRY DUNANT. MSi, MM bin BALEHAT _x000a_ _x000a_ Uang sebesar Uang sebesar Rp. 150.000.000,00 (seratus lima puluh  juta rupiah) _x000a_ _x000a_ Disita dari Ir. HENRY DUNANT. MSi, MM bin BALEHAT _x000a_ _x000a_ Uang sebesar Rp. 50.000.000,00 (lima puluh  juta rupiah) _x000a_ _x000a_ Disita dari Ir. HENRY DUNANT. MSi, MM bin BALEHAT sesuai Berita Acara Penyitaan Hari Senin Tanggal 16 Mei 2016. _x000a_ Barang bukti E-1 sampai dengan E-4 uang sejumlah Rp.750.000.000,-(tujuh ratus lima puluh juta rupiah) dirampas untuk Negara. _x000a_ _x000a_ Uang sebesar Rp. 53.252.000,00 (lima puluh tiga juta dua ratus lima puluh dua ribu rupiah) _x000a_ _x000a_           Disita dari Hj. YANTI SOFIANTY, S.Sos _x000a_ _x000a_ Uang sebesar Rp. 7.300.000,00 (tujuh juta tiga ratus ribu rupiah) _x000a_ _x000a_           Disita dari IDHAM HELMIAWAN, ST _x000a_ _x000a_ Uang sebesar Rp. 6.600.000,00 (enam juta enam ratus ribu rupiah) _x000a_ _x000a_           Disita dari IDHAM HELMIAWAN, ST _x000a_ _x000a_ Uang sebesar Rp. 14.400.000,00 (empat belas juta empat ratus ribu rupiah) _x000a_ _x000a_           Disita dari Hj. RUMJANAH Binti AHMAD SUDJANA _x000a_ _x000a_ Uang sebesar Rp. 17.500.000,00 (tujuh belas juta lima ratus ribu rupiah) _x000a_ _x000a_           Disita dari TRI UNTARI, A.Md _x000a_ _x000a_ Uang sebesar Rp. 305.470.000,00 (tiga ratus lima juta empat ratus tujuh puluh ribu rupiah) _x000a_ _x000a_ Disita dari _x000a_ _x000a_ Uang sebesar Rp. 28.000.000,00 (dua puluh delapan juta rupiah) _x000a_ _x000a_ Disita dari Drs. SLAMET RIYADI, MM _x000a_ _x000a_ Uang sebesar Rp. 396.000.000,00 (tiga ratus sembilan puluh enam juta rupiah) _x000a_ _x000a_ Disita dari H. AHMAD YAZID BUSTOMI, ST., MM _x000a_ _x000a_ Uang sebesar Rp. 15.000.000,00 (lima belas juta rupiah) _x000a_ _x000a_ Disita dari NANA JUHANA, ST _x000a_ _x000a_ Uang sebesar Rp. 20.000.000,00 (dua puluh juta rupiah) _x000a_ _x000a_ Disita dari _x000a_ _x000a_ Uang sebesar Rp.145.000.000,00 (seratus empat puluh lima juta rupiah) _x000a_ _x000a_           Disita dari ELIAS, SE sesuai Berita Acara Penyitaan Hari Senin Tanggal 23 Mei 2016 _x000a_ _x000a_ Uang sebesar Rp.100.000.000,00 (seratus juta rupiah) _x000a_ _x000a_           Disita dari Drs. HARDI THAHIR sesuai Berita Acara Penyitaan Hari Senin Tanggal 27 Juni 2016 _x000a_ _x000a_ Uang sebesar sebesar Rp. 25.000.000,00 (dua puluh lima juta rupiah) _x000a_ _x000a_ Disita dari _x000a_ _x000a_ Uang sebesar sebesar Rp. 115.100.000,00 (seratus lima belas juta seratus ribu rupiah) _x000a_ _x000a_ Disita dari Ir. SUPRIYATNO, MM _x000a_ _x000a_ Uang sebesar sebesar Rp. 30.000.000,00 (tiga puluh juta rupiah) _x000a_ _x000a_ Disita dari _x000a_ _x000a_ Uang sebesar sebesar Rp. 20.000.000,00 (dua puluh juta rupiah) _x000a_ _x000a_ Disita dari _x000a_ _x000a_ Uang sebesar Rp. 30.000.000,00 (tiga puluh juta rupiah) _x000a_ _x000a_           Disita dari DADANG MULYONO _x000a_ F.       1.      Uang sebesar Rp. 25.000.000,00 (dua puluh lima juta rupiah) _x000a_ Disita dari Drs. ZULKARNAEN _x000a_ _x000a_ Uang sebesar Rp. 50.000.000,00 (lima puluh juta rupiah) _x000a_ _x000a_ Disita dari DADANG MULYONO _x000a_ _x000a_ Uang sebesar Uang sebesar Rp. 40.000.000,00 (empat puluh  juta rupiah) _x000a_ _x000a_ Disita dari DADANG MULYONO _x000a_  ------ Barang bukti Nomor E-5 s/d E-21 dan F-1 s/d F-3 k eseluruhan dirampas untuk Negara _x000a_   _x000a_ _x000a_ Membebankan Terdakwa untuk membayar biaya perkara sebesar  Rp.10.000,- (sepuluh ribu rupiah) ; _x000a_"/>
    <s v="Jumat, 15 Sep. 2017"/>
    <s v="Kamis, 27 Apr. 2017"/>
    <s v="HARIONO"/>
    <s v="MAS'UD"/>
    <s v="TITI SANSIWI"/>
    <m/>
    <m/>
    <s v="KARIR"/>
    <s v="KARIR"/>
    <s v="ADHOC"/>
    <s v=""/>
    <s v=""/>
    <x v="0"/>
    <n v="2"/>
    <x v="1"/>
    <n v="0.33333333333333331"/>
    <n v="0"/>
    <s v="ERNY V. M."/>
    <m/>
    <m/>
    <m/>
    <m/>
    <m/>
    <m/>
    <m/>
    <m/>
    <m/>
    <m/>
    <m/>
    <n v="1"/>
    <s v="AGUSTIATI JAMILAH, SH."/>
    <m/>
    <m/>
    <n v="1"/>
    <x v="0"/>
  </r>
  <r>
    <s v="13/Pid.Sus-TPK/2018/PN Jkt.Pst"/>
    <n v="1.25"/>
    <n v="50000000"/>
    <n v="0.16666666666666699"/>
    <n v="659884857"/>
    <n v="0.25"/>
    <s v="ARIF FAIZAL RITONGA"/>
    <d v="2018-02-15T00:00:00"/>
    <x v="8"/>
    <s v="Minutasi"/>
    <n v="144"/>
    <s v="PRIMAIR _x000a_ pasal 2 ayat (1) jo pasal 18 UU NO.31/1999 JO UU no.20/2001 JO pasal 55 ayat (1) ke-1 KUHP Jo pasal 64 ayat (1) KUHP _x000a_   _x000a_ SUBSIDIAIR _x000a_ pasal 3 Jo pasal 18 UU NO. 31/1999 JO. no. 20/2001 JO pasal 55 ayat (1) ke-1 KUHP Jo pasal 64 ayat (1) KUHP"/>
    <n v="1"/>
    <s v="MENGADILI : _x000a_ _x000a_ Menyatakan Terdakwa  Arif Faizal Ritonga  tidak terbukti secara sah dan meyakinkan bersalah melakukan tindak pidana korupsi dalam dakwaan primer dan membebaskan Terdakwa dari dakwaan Primer tersebut ; _x000a_ Menyatakan Terdakwa  Arif Faizal Ritonga  terbukti secara sah dan meyakinkan bersalah melakukan tindak pidana “ korupsi secara bersama-sama dan   berlanjut “ sebagaimana dakwaan subsider ; _x000a_ Menjatuhkan pidana kepada Terdakwa  Arif Faizal Ritonga  dengan pidana penjara selama 1(satu) tahun 3(tiga) bulan dan denda sebesar Rp.50.000.000,00 (lima puluh juta rupiah) dengan  ketentuan apabila denda tersebut tidak dibayar akan diganti dengan pidana kurungan selama 2(dua) bulan ; _x000a_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_x000a_ Menetapkan uang yang dikembalikan Terdakwa melalui Jaksa Penuntut Umum sebesar Rp.659.884.857,00 (enam ratus lima puluh sembilan juta delapan ratus delapan puluh empat ribu delapan ratus lima puluh tujuh rupiah)  dirampas untuk negara ; _x000a_ Menetapkan masa  penahanan Terdakwa tersebut dikurangkan seluruhnya dari pidana yang dijatuhkan ; _x000a_ Menetapkan Terdakwa tetap berada dalam tahanan kota ; _x000a_ Menetapkan barang bukti berupa : _x000a_ _x000a_ _x000a_ 1 (satu) bundel dokumen pekerjaan pengerjaan pengadaan langsung swakelola di Suku Dinas Pekerjaan Umum Jalan Jakarta Timur TA 2012 atas nama PT. RAMA ABDI PRATAMA. _x000a_ 1 (satu) bundel dokumen pekerjaan pengerjaan pengadaan langsung swakelola di Suku Dinas Pekerjaan Umum Jalan Jakarta Timur TA 2013 atas nama PT. RAMA ABDI PRATAMA. _x000a_ 105 (seratus lima) buku dokumen data kegiatan kegiatan penanggulangan segera kerusakan jalan dan jembatan serta kelengkapannya / tidak terprediksi (swakelola) TA 2012. _x000a_ 100 (seratus) buku dokumen data kegiatan kegiatan penanggulangan segera kerusakan jalan dan jembatan serta kelengkapannya / tidak terprediksi (swakelola) TA 2013. _x000a_ 3 (tiga) lembar Surat Keputusan kepala Suku Dinas Pekerjaan Umum jalan kota Administrasi Jakarta Timur Nomor 02 Tahun 2012 tanggal 12 Januari 2012. _x000a_ 3 (tiga) lembar Surat Keputusan kepala Suku Dinas Pekerjaan Umum jalan kota Administrasi Jakarta Timur Nomor 03 Tahun 2012 tanggal 21 Januari 2012. _x000a_ 1 (satu) Bundel Surat perintah Pencairan Dana (SP2D) TA 2012. _x000a_ 1 (satu) Bundel Surat perintah Pencairan Dana (SP2D) TA 2013. _x000a_ 1 (satu) Bundel Dokumen Pelaksanaan Anggaran Satuan Kerja Perangkat Daerah (DPPA-SKPD) TA 2012 nomor : 093/DPA/ 2012 tanggal 02 Januari 2012. _x000a_ 1 (satu) Bundel Dokumen Pelaksanaan Perubahan Anggaran Satuan kerja Perangkat Daerah (DPPA-SKPD) TA 2012 nomor : 093/DPA/ 2012 tanggal 17 September 2012 _x000a_ 1 (satu) Bundel Dokumen Pelaksanaan Anggaran Satuan Kerja Perangkat Daerah (DPPA-SKPD) TA 2012 nomor : 667/DPA/ 2013 tanggal 26 Februari 2013. _x000a_ 1 (satu) Bundel Dokumen Pelaksanaan Perubahan Anggaran Satuan Kerja Perangkat Daerah (DPPA-SKPD) TA 2013 nomor : 667/DPA/ 2013 tanggal 25 Oktober 2013 _x000a_ SPJ PT. PYRAMIDA T.A. 2012 dan  SPJ PT. PYRAMIDA T.A. 2013; _x000a_ SPJ PT. ROADMIXINDO T.A. 2012 dan SPJ PT. ROADMIXINDO T.A.2013; _x000a_ SPJ PT. WANITA MANDIRI PERKASA T.A.2012 dan SPJ PT. WANITA MANDIRI PERKASA T.A. 2013; _x000a_ 50 Laporan Hasil Pekerjaan PT. PYRAMIDA T.A. 2012 dan 50 Laporan Hasil Pekerjaan PT. PYRAMIDA T.A. 2013; _x000a_ 50 Laporan Hasil Pekerjaan PT. ROADMIXINDO T.A. 2012 dan 50 Laporan Hasil Pekerjaan PT. ROADMIXINDO T.A. 2013; _x000a_ 50 Laporan Hasil Pekerjaan PT. WANITA MANDIRI PERKASA T.A. 2012 dan 50 Laporan Hasil Pekerjaan PT. WANITA MANDIRI PERKASA T.A. 2013; _x000a_ 1 (satu) buktu catatran penerimaan dan pengeluaran operasional bendahara Suku Dinas Pekerjaan Umum Jalan Kota Administrasi Jakarta Timur Tahun 2013; _x000a_ 1 (satu) buktu catatran penerimaan dan pengeluaran operasional bendahara Suku Dinas Pekerjaan Umum Jalan Kota Administrasi Jakarta Timur; _x000a_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_x000a_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_x000a_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_x000a_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_x000a_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_x000a_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_x000a_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_x000a_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_x000a_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_x000a_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_x000a_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_x000a_ _x000a_ Tetap terlampir dalam berkas perkara _x000a_ Membebani Terdakwa untuk membayar ongkos perkara sebesar Rp.5.000,00. (lima ribu rupiah) ;"/>
    <s v="Rabu, 15 Agu. 2018"/>
    <s v="Senin, 09 Jul. 2018"/>
    <s v="FRANGKI TAMBUWUN"/>
    <s v="EMILIA DJAJASUBAGIA"/>
    <s v="ANSYORI SYARIFUDIN"/>
    <m/>
    <m/>
    <s v="KARIR"/>
    <s v="KARIR"/>
    <s v="ADHOC"/>
    <s v=""/>
    <s v=""/>
    <x v="0"/>
    <n v="2"/>
    <x v="1"/>
    <n v="0.33333333333333331"/>
    <n v="0"/>
    <s v="AGUS JULIANTO PURNOMO, SH"/>
    <m/>
    <m/>
    <m/>
    <m/>
    <m/>
    <m/>
    <m/>
    <m/>
    <m/>
    <m/>
    <m/>
    <n v="1"/>
    <s v="PUDJI SUMARTONO"/>
    <m/>
    <m/>
    <n v="1"/>
    <x v="0"/>
  </r>
  <r>
    <s v="130/PID.SUS/TPK/2015/PN JKT.PST"/>
    <n v="1"/>
    <n v="50000000"/>
    <n v="8.3333333333333301E-2"/>
    <n v="383692259"/>
    <n v="8.3333333333333301E-2"/>
    <s v="EBEN EZER SIREGAR"/>
    <d v="2015-10-09T00:00:00"/>
    <x v="5"/>
    <s v="Minutasi"/>
    <n v="125"/>
    <s v="PRIMAIR : _x000a_ Pasal 2 ayat (1) jo Pasal 18 UU No.31/1999 jo UU No.20/2001 jo Pasal 55 ayat (1) ke-1 KUHP. _x000a_   _x000a_ SUBSIDAIR : _x000a_ Pasal 3 jo Pasal 18 UU No.31/1999 jo UU No.20/2001 jo Pasal 55 ayat (1) ke-1 KUHP."/>
    <n v="1"/>
    <s v="MENGADILI  _x000a_ _x000a_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_x000a_ _x000a_ _x000a_ Membebaskan oleh karena itu Terdakwa I Eben Ezer Siregar dan Terdakwa II Sondang Gultom dari Dakwaan Primair tersebut; _x000a_ Menyatakan Terdakwa I Eben Ezer Siregar dan Terdakwa II Sondang Gultom telah terbukti secara sah dan meyakinkan bersalah melakukan tindak pidana korupsi secara bersama-sama sebagaimana dalam dakwaan subsidair. _x000a_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_x000a_ Memerintahkan Para Terdakwa  tetap berada dalam tahanan _x000a_ Menetapkan selama Terdakwa dalam tahanan dikurangkan seluruhnya dari pidana yang dijatuhkan. _x000a_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_x000a_ Menetapkan barang bukti No. 1 s/d 70 dikembalikan kepada Penyidik melalui Penuntut Umum untuk dipergunakan dalam perkara lain. _x000a_ Membebani Terdakwa I Eben Ezer Siregar dan Terdakwa II Sondang Gultom membayar biaya perkara masing-masing sebesar Rp. 10.000,- (sepuluh ribu rupiah) _x000a_"/>
    <s v="Jumat, 26 Feb. 2016"/>
    <s v="Kamis, 11 Feb. 2016"/>
    <s v="MAS'UD"/>
    <s v="SAIFUL ARIF"/>
    <s v="SOFIALDI"/>
    <m/>
    <m/>
    <s v="KARIR"/>
    <s v="KARIR"/>
    <s v="ADHOC"/>
    <s v=""/>
    <s v=""/>
    <x v="0"/>
    <n v="2"/>
    <x v="1"/>
    <n v="0.33333333333333331"/>
    <n v="0"/>
    <s v="ELLY SUPAINI"/>
    <m/>
    <m/>
    <m/>
    <m/>
    <m/>
    <m/>
    <m/>
    <m/>
    <m/>
    <m/>
    <m/>
    <n v="1"/>
    <s v="SRI TASLIHIYAH, SH."/>
    <s v="WIDI ASTUTI, SH"/>
    <m/>
    <n v="2"/>
    <x v="0"/>
  </r>
  <r>
    <s v="130/PID.SUS/TPK/2015/PN JKT.PST"/>
    <n v="1"/>
    <n v="50000000"/>
    <n v="8.3333333333333301E-2"/>
    <n v="383692259"/>
    <n v="8.3333333333333301E-2"/>
    <s v="SONDANG GULTOM"/>
    <d v="2015-10-09T00:00:00"/>
    <x v="5"/>
    <s v="Minutasi"/>
    <n v="125"/>
    <s v="PRIMAIR : _x000a_ Pasal 2 ayat (1) jo Pasal 18 UU No.31/1999 jo UU No.20/2001 jo Pasal 55 ayat (1) ke-1 KUHP. _x000a_   _x000a_ SUBSIDAIR : _x000a_ Pasal 3 jo Pasal 18 UU No.31/1999 jo UU No.20/2001 jo Pasal 55 ayat (1) ke-1 KUHP."/>
    <n v="1"/>
    <s v="MENGADILI  _x000a_ _x000a_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_x000a_ _x000a_ _x000a_ Membebaskan oleh karena itu Terdakwa I Eben Ezer Siregar dan Terdakwa II Sondang Gultom dari Dakwaan Primair tersebut; _x000a_ Menyatakan Terdakwa I Eben Ezer Siregar dan Terdakwa II Sondang Gultom telah terbukti secara sah dan meyakinkan bersalah melakukan tindak pidana korupsi secara bersama-sama sebagaimana dalam dakwaan subsidair. _x000a_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_x000a_ Memerintahkan Para Terdakwa  tetap berada dalam tahanan _x000a_ Menetapkan selama Terdakwa dalam tahanan dikurangkan seluruhnya dari pidana yang dijatuhkan. _x000a_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_x000a_ Menetapkan barang bukti No. 1 s/d 70 dikembalikan kepada Penyidik melalui Penuntut Umum untuk dipergunakan dalam perkara lain. _x000a_ Membebani Terdakwa I Eben Ezer Siregar dan Terdakwa II Sondang Gultom membayar biaya perkara masing-masing sebesar Rp. 10.000,- (sepuluh ribu rupiah) _x000a_"/>
    <s v="Jumat, 26 Feb. 2016"/>
    <s v="Kamis, 11 Feb. 2016"/>
    <s v="MAS'UD"/>
    <s v="SAIFUL ARIF"/>
    <s v="SOFIALDI"/>
    <m/>
    <m/>
    <s v="KARIR"/>
    <s v="KARIR"/>
    <s v="ADHOC"/>
    <s v=""/>
    <s v=""/>
    <x v="0"/>
    <n v="2"/>
    <x v="1"/>
    <n v="0.33333333333333331"/>
    <n v="0"/>
    <s v="ELLY SUPAINI"/>
    <m/>
    <m/>
    <m/>
    <m/>
    <m/>
    <m/>
    <m/>
    <m/>
    <m/>
    <m/>
    <m/>
    <n v="1"/>
    <s v="SRI TASLIHIYAH, SH."/>
    <s v="WIDI ASTUTI, SH"/>
    <m/>
    <n v="2"/>
    <x v="0"/>
  </r>
  <r>
    <s v="130/Pid.Sus-TPK/2016/PN Pn.Jkt.Pst"/>
    <n v="1"/>
    <n v="100000000"/>
    <n v="0.16666666666666699"/>
    <n v="0"/>
    <n v="0"/>
    <s v="IWAN GOUTAMA GOUW"/>
    <d v="2016-12-19T00:00:00"/>
    <x v="6"/>
    <s v="Minutasi"/>
    <n v="238"/>
    <s v="KESATU _x000a_ Primair : _x000a_ Pasal 2 ayat (1) UU No.31/1999 jo UU No.20/2001 jo Pasal 55 ayat (1) ke-1 KUHP. _x000a_ Subsidair : _x000a_ Pasal 3 UU No.31/1999 jo UU No.20/2001 jo Pasal 55 ayat (1) ke-1 KUHP. _x000a_   _x000a_ ATAU _x000a_ KEDUA : _x000a_ Pasal 5 ayat (1) huruf a UU No.31/1999 jo UU No.20/2001."/>
    <n v="1"/>
    <s v="M  E  N  G  A  D  I  L  I   : _x000a_   _x000a_ 1.   Menyatakan Terdakwa  IWAN GOUTAMA GOUW  terbukti secara sah  dan meyakinkan bersalah melakukan Tindak Pidana Korupsi  sebagaimana dalam Dakwaan Kedua. _x000a_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_x000a_ 3.   Memerintahkan Terdakwa  IWAN GOUTAMA GOUW   tetap berada dalam tahanan ; _x000a_ 4.   Memerintahkan masa penahanan yang telah dijalani Terdakwa dikurangkan sepenuhnya dari pidana yang dijatuhkan ; _x000a_ 5.   Memerintahkan barang-barang bukti  No. 1 s/d 81 _x000a_ Dikembalikan kepada Penuntut Umum untuk dipergunakan dalam perkara Husbi alias Husbi Waris.  _x000a_ 6.   Menetapkan biaya perkara sebesar Rp 7.500.00,- (tujuh ribu lima ratus rupiah) dibebankan kepada Terdakwa. _x000a_  "/>
    <s v="Rabu, 18 Okt. 2017"/>
    <s v="Senin, 14 Agu. 2017"/>
    <s v="sahlan efendi"/>
    <s v="dahlan"/>
    <s v="JOKO SUBAGYO"/>
    <m/>
    <m/>
    <s v="KARIR"/>
    <s v="KARIR"/>
    <s v="ADHOC"/>
    <s v=""/>
    <s v=""/>
    <x v="0"/>
    <n v="2"/>
    <x v="1"/>
    <n v="0.33333333333333331"/>
    <n v="0"/>
    <s v="TASJRIFIN M.A HALIM"/>
    <m/>
    <m/>
    <m/>
    <m/>
    <m/>
    <m/>
    <m/>
    <m/>
    <m/>
    <m/>
    <m/>
    <n v="1"/>
    <s v="TEUKU UMAR, SH. MH."/>
    <m/>
    <m/>
    <n v="1"/>
    <x v="0"/>
  </r>
  <r>
    <s v="130/Pid.Sus-TPK/2017/PN Jkt.Pst"/>
    <n v="15"/>
    <n v="500000000"/>
    <n v="0.25"/>
    <n v="73000000000"/>
    <n v="2"/>
    <s v="SETYA NOVANTO"/>
    <d v="2017-12-06T00:00:00"/>
    <x v="7"/>
    <s v="Minutasi"/>
    <n v="139"/>
    <s v="PERTAMA : _x000a_ Pasal 2 ayat (1) UU No.31/1999 jo UU No.20/2001 jo Pasal 55 ayat (1) ke-1 KUHP. _x000a_   _x000a_ ATAU _x000a_ KEDUA : _x000a_ Pasal 3 UU No.31/1999 jo UU No.20/2001 jo Pasal 55 ayat (1) ke-1 KUHP."/>
    <n v="1"/>
    <s v="                                                    M E N G A D I L I : _x000a_   _x000a_ _x000a_ Menyatakan Terdakwa Setya Novanto telah  terbukti secara sah dan meyakinkan bersalah melakukan tindak pidana “ Korupsi yang dilakukan secara bersama-sama ”  sebagaimana dalam Dakwaan Kedua; _x000a_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_x000a_ Menetapkan masa penahanan yang telah dijalani oleh Terdakwa dikurangkan seluruhnya dari pidana yang dijatuhkan. _x000a_ Menetapkan Terdakwa  tetap berada dalam tahanan; _x000a_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_x000a_ Menjatuhkan pidana tambahan berupa mencabut hak Terdakwa untuk menduduki dalam jabatan publik selama 5 (lima ) tahun terhitung sejak terpidana selesai menjalani masa pemidanaan. _x000a_ Menetapkan  barang bukti  berupa :   terlampir dalam berkas _x000a_ Membebankan kepada Setia Novanta untuk membayar biaya perkara sebesar Rp.7.500, 00,- (tujuha ribu lima ratus rupiah) _x000a_"/>
    <s v="Senin, 25 Jun. 2018"/>
    <s v="Selasa, 24 Apr. 2018"/>
    <s v="YANTO"/>
    <s v="FRANGKI TAMBUWUN"/>
    <s v="EMILIA DJAJASUBAGIA"/>
    <s v="Anwar,SH."/>
    <s v="ANSYORI SYARIFUDIN"/>
    <s v="KARIR"/>
    <s v="KARIR"/>
    <s v="KARIR"/>
    <s v="ADHOC"/>
    <s v="ADHOC"/>
    <x v="1"/>
    <n v="3"/>
    <x v="0"/>
    <n v="0.4"/>
    <n v="0"/>
    <s v="IRENE PUTRI, SH."/>
    <m/>
    <m/>
    <m/>
    <m/>
    <m/>
    <m/>
    <m/>
    <m/>
    <m/>
    <m/>
    <m/>
    <n v="1"/>
    <s v="MARTHIN TURNIP"/>
    <s v="ROMA SIALLAGAN, SH."/>
    <s v="YURIS DHETIAWAN"/>
    <n v="3"/>
    <x v="0"/>
  </r>
  <r>
    <s v="131/PID.SUS/TPK/2015/PN JKT.PST"/>
    <n v="1"/>
    <n v="50000000"/>
    <n v="0.25"/>
    <n v="0"/>
    <n v="0"/>
    <s v="SUKADI, SE bin MASTUR"/>
    <d v="2015-10-16T00:00:00"/>
    <x v="5"/>
    <s v="Minutasi"/>
    <n v="145"/>
    <s v="PRIMAIR : _x000a_ Pasal 2 ayat (1) UU No.31/1999 jo UU No UU No.20/2001 jo Pasal 55 ayat (1) ke-1 KUHP. _x000a_   _x000a_ SUBSIDAIR : _x000a_ Pasal 3 UU No.31/1999 jo UU No UU No.20/2001 jo Pasal 55 ayat (1) ke-1 KUHP"/>
    <n v="1"/>
    <s v="mengadili : _x000a_ 1. menyatakan terdakwa sukadi SE bin mastur tidak terbukti bersalah secara sah bersama-sama melakukan tindak pidana korupsi sebagaimana diatur dan diancam pidana dan membebaskan terdakwa oleh karena itu dari dakwaan primair tersebut diatas; _x000a_ 2. menyatakan terdakwa sukadi SE bin mastur bersalah secara besama-sama melakukan tindak pidana korupsi sebagaimana diatur dan diancam pidana sesuai dalam dakwaan subsidair; _x000a_ 3. menjatuhkan pidana terhadap terdakwa sukadi SE bin mastur dengan pidana penjara selama 1 tahun dan pidana denda sebesar Rp.50.000.000 subsidair 3 bulan penjara; _x000a_ 4. menetapkan masa tahanan yang telah dijalankan oleh terdakwa dikurangkan seluruhnya dari pidana yang dijatuhkan; _x000a_ 5. menetapkan terdakwa tetap berada dalam tahanan; _x000a_ 6. menyatakan barang bukti : _x000a_ no.1 smp no. 102 dikembalikan kepada penuntut umum untuk dipergunakan dalam perkara atas nama terdakwa sudarto; _x000a_ 7. menghukum terdakwa untuk membayar biaya perkara sebesar Rp.10.000;"/>
    <s v="Kamis, 11 Agu. 2016"/>
    <s v="Rabu, 09 Mar. 2016"/>
    <s v="MAS'UD"/>
    <s v="SURADI"/>
    <s v="Anwar,SH."/>
    <m/>
    <m/>
    <s v="KARIR"/>
    <s v="KARIR"/>
    <s v="ADHOC"/>
    <s v=""/>
    <s v=""/>
    <x v="0"/>
    <n v="2"/>
    <x v="1"/>
    <n v="0.33333333333333331"/>
    <n v="0"/>
    <s v="ARIF RAHMAN"/>
    <m/>
    <m/>
    <m/>
    <m/>
    <m/>
    <m/>
    <m/>
    <m/>
    <m/>
    <m/>
    <m/>
    <n v="1"/>
    <s v="R.IDA ISKANDIASTUTI, SH."/>
    <s v="TATI DORESLY SIMAMORA, SH"/>
    <m/>
    <n v="2"/>
    <x v="0"/>
  </r>
  <r>
    <s v="131/Pid.Sus-TPK/2016/PN Pn.Jkt.Pst"/>
    <n v="1"/>
    <n v="100000000"/>
    <n v="0.16666666666666699"/>
    <n v="0"/>
    <n v="0"/>
    <s v="HUSBI, SH., MM alias HUSBI WARIS, SH., MM"/>
    <d v="2016-12-19T00:00:00"/>
    <x v="6"/>
    <s v="Minutasi"/>
    <n v="238"/>
    <s v="KESATU _x000a_ Primair : _x000a_ Pasal 2 ayat (1) UU No.31/1999 jo UU No.20/2001 jo Pasal 55 ayat (1) ke-1 KUHP. _x000a_ Subsidair : _x000a_ Pasal 3 UU No.31/1999 jo UU No.20/2001 jo Pasal 55 ayat (1) ke-1 KUHP. _x000a_   _x000a_ ATAU _x000a_ KEDUA : _x000a_ Pasal 5 ayat (2) jo Pasal 5 ayat (1) huruf a huruf a UU No.31/1999 jo UU No.20/2001."/>
    <n v="1"/>
    <s v="M  E  N  G  A  D  I  L  I   : _x000a_   _x000a_ 1.   Menyatakan Terdakwa  HUSBI alias HUSBI WARIS  terbukti secara sah  dan meyakinkan bersalah melakukan Tindak Pidana Korupsi  sebagaimana dalam Dakwaan Kedua. _x000a_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_x000a_ 3.   Memerintahkan Terdakwa  HUSBI alias HUSBI WARIS  tetap berada dalam tahanan ; _x000a_ 4.   Memerintahkan masa penahanan yang telah dijalani Terdakwa dikurangkan sepenuhnya dari pidana yang dijatuhkan ; _x000a_ 5.   Menyatakan barang bukti berupa : _x000a_ Tetap terlampir pada berkas perkara; _x000a_ 6.   Menetapkan biaya perkara sebesar Rp 7.500.00,- (tujuh ribu lima ratus rupiah) dibebankan kepada Terdakwa."/>
    <s v="Rabu, 11 Okt. 2017"/>
    <s v="Senin, 14 Agu. 2017"/>
    <s v="sahlan efendi"/>
    <s v="dahlan"/>
    <s v="JOKO SUBAGYO"/>
    <m/>
    <m/>
    <s v="KARIR"/>
    <s v="KARIR"/>
    <s v="ADHOC"/>
    <s v=""/>
    <s v=""/>
    <x v="0"/>
    <n v="2"/>
    <x v="1"/>
    <n v="0.33333333333333331"/>
    <n v="0"/>
    <s v="TASJRIFIN M.A HALIM"/>
    <m/>
    <m/>
    <m/>
    <m/>
    <m/>
    <m/>
    <m/>
    <m/>
    <m/>
    <m/>
    <m/>
    <n v="1"/>
    <s v="TEUKU UMAR, SH. MH."/>
    <m/>
    <m/>
    <n v="1"/>
    <x v="0"/>
  </r>
  <r>
    <s v="131/Pid.Sus-TPK/2017/PN Jkt.Pst"/>
    <n v="1.5"/>
    <n v="50000000"/>
    <n v="0.16666666666666699"/>
    <n v="0"/>
    <n v="0"/>
    <s v="SETIA BUDI"/>
    <d v="2017-12-18T00:00:00"/>
    <x v="7"/>
    <s v="Minutasi"/>
    <n v="80"/>
    <s v="PERTAMA : _x000a_ Pasal 5 ayat (1) huruf b Undang-undang Nomor 31 Tahun 1999 tentang Pemberantasan Tindak Pidana Korupsi, sebagaimana telah diubah dengan Undang-undang Nomor 20 Tahun 2001 tentang Perubahan Atas Undang-Undang Nomor 31 tahun 1999 tentang Pemberantasan Tindak Pidana Korupsi.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_x000a_ _x000a_ Menyatakan Terdakwa SETIA BUDI terbukti secara sah dan meyakinkan bersalah melakukan tindak pidana korupsi secara berlanjut sebagaimana dalam Dakwaan Pertama; _x000a_ Menjatuhkan pidana kepada Terdakwa dengan pidana penjara selama                    1 (satu) tahun dan 6 (enam) bulan dan  denda sebesar Rp.50.000.000.- (lima puluh juta rupiah) dengan ketentuan apabila denda tersebut tidak dibayar akan diganti dengan pidana kurungan selama 2 (dua)  bulan ; _x000a_  Menetapkan masa  penahanan dan penangkapan yang telah dijalani Terdakwa dikurangkan seluruhnya dari pidana yang dijatuhkan; _x000a_ Menetapkan Terdakwa tetap berada dalam tahanan ;   _x000a_ Menetapkan barang bukti berupa : _x000a_ _x000a_ _x000a_ BB No.1 :  1 (satu) lembar Surat Perintah Kerja Derek  asli PT. Lintas Cakra Cipta Nomor LCC1708.0255 tanggal 25 Agustus 2017 a.n. JASA MARGA dengan merk motor HARLEY; _x000a_ BB No. 2 :  1 (satu) bundel print out yang berisi 2 (dua) lembar surat undangan rapat nomor AB.PW.02.226 tanggal 14 Agustus 2017 dari Laviana Sri Hardini dan lampiran temuan BPK untuk PT. Jasa Marga (Persero), Tbk beserta klarifikasinya; _x000a_ BB No. 3 :  1 (satu) bundel print out temuan BPK mengenai pekerjaan pemeliharaan  periodik, rekonstruksi jalan dan pengecatan marka jalan pada cabang Purbaleunyi tahun 2015 tidak sesuai ketentuan; _x000a_ BB No. 4 :  1 (satu) bundel print out temuan pemeriksaan BPK mengenai kelebihan pembayaran senilai Rp 5.942.107.041, 00 pekerjaan pemeliharaan  periodik, rekonstruksi jalan dan pengecatan marka jalan pada cabang Purbaleunyi tahun 2016; _x000a_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_x000a_ BB No. 6 : 1 (Satu) lembar disposisi Jasa Marga warna kuning No. agenda 4810 tanggal 14/08/2017, hal : und. Rapat Pembahasan Temuan Pemeriksaan BPK th 2017 bersama,  beserta satu lembar undangan rapat Nomor AB.PW.02.226 tanggal 14 Agustus 2017 dengan dua lembar lampirannya; _x000a_ BB No. 7 :  1 (Satu) buah buku catatan warna putih dengan gambar Panda WWF yang berisi tulisan tangan diantaranya terbaca “Opening meeting Audit BPK 3/4 17”; _x000a_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_x000a_ BB No. 9 :  1 (satu) bundel keputusan direksi PT. Jasa Marga (Persero) tbk, Nomor : 62/KPTS/2017 tanggal 02 Mei 2017 tentang pembentukan tim rekan imbang dalam rangka pemeriksaan dengan tujuan tertentu badan pemeriksaan keuangan Republik Indonesia tahun 2017 PT. Jasa Marga (Persero) Tbk; _x000a_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_x000a_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_x000a_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_x000a_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_x000a_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_x000a_ BB No. 14 :  3 (tiga) lembar Lampiran temuan no.18 Pengendalian Biaya Pada Pelaksanaan Pekerjaan Pemeliharaan Periodik, Rekonstruksi Jalan dan Pengecatan Marka Jalan di Cabang Purbaleunyi Tahun 2016 Belum Sesuai Ketentuan. (Halaman TP :18.1, tanpa paraf). _x000a_ BB No. 15 : 1 (satu) lembar print out  email tanggal 09 Juni 2017 Pukul 17.43, dari Laviana Sri Hardini kepada Donny Arsal perihal Fwd. Draft LHP BPK beserta 4 (empat) lembar print out dari Attachments Indikasi Catatan Pemeriksaan PDTT Jasa Marga TA. 2016.docx. _x000a_ BB No. 16 : 1 (satu) bundel draft perubahan temuan pemeriksaan BPK dari point 1 s/d 30. _x000a_ BB No. 17 : 1 (satu) lembar asli disposisi Jasa Marga No. Agenda 350, beserta suratnya,  No. Surat : CD.PW.01.1563 tanggal 4 Agustus 2017, perihal Tanggapan Cabang Jagorawi Atas Hasil Audit BPK-RI 2017, asal surat GM. Jagorawi ditujukan ke Head Of Internal Audit. _x000a_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_x000a_ BB No. 19 : 3 (tiga) lembar asli Daftar Hadir Kick Off Meeting Audit Badan Pemeriksa Keuangan (BPK) Republik Indonesia di PT. Jasa Marga (Persero) Tbk, tanggal 3 April 2017. _x000a_ BB No. 20 :  1 (satu) lembar Jadwal Pemeriksaan Lapangan Tim BPK pada PT. Jasa Marga (Persero), Tbk di Jawa Barat dari tanggal 8 Mei 2017 s.d 13 Mei 2017. _x000a_ BB No. 21 :  4 (empat) lembar print out Temuan tentang kelebihan pembayaran proyek pekerjaan dan pengenaan denda keterlambatan pekerjaan pada beberapa cabang yang disampling; _x000a_ BB No. 22 :  1 (satu) buah map putih “Hotel Santika Bandung” berisi : _x000a_ _x000a_ _x000a_ 1 (satu) lembar struk asli Bill Hotel Santika Bandung atas nama Andi Mujahidin (Rp. 1.520.000) tanggal 10 Mei 2017; _x000a_ 1 (satu) lembar struk asli Bill Hotel Santika Bandung atas nama Juli Purwanto (Rp. 2.330.000) tanggal 11 Mei 2017 _x000a_ 1 (satu) lembar struk asli Bill Hotel Santika Bandung atas nama Sunarli tanggal (Rp. 2.280.000) 11 Mei 2017 _x000a_ 1 (satu) lembar struk asli Bill Hotel Santika Bandung atas nama Andriansyah tanggal (Rp. 2.380.000)  11 Mei 2017 _x000a_ 1 (satu) lembar struk asli Bill Hotel Santika Bandung atas nama Sri Sunarsih tanggal (Rp. 2.280.000) 11 Mei 2017 _x000a_ 14 (empat belas) lembar struk asli Bill Laundry tanggal 5 Mei 2017 s.d 10 Mei 2017; _x000a_ _x000a_ _x000a_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_x000a_ BB No. 24 : 1 (satu) bundel fotokopi Tanggapan atas TP No. 17 dan 18. Judul Pekerjaan Pemeliharaan Periodik, Rekonstruksi Jalan dan Pengecatan Marka Jalan pada Cabng Purbaleunyi tahun 2015 tidak sesuai ketentuan beserta lampiran 17a, 17b, 17c, 17d dan 18 tertanggal Agustus 2017; _x000a_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_x000a_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_x000a_ BB No. 27 :  1 (satu) lembar print out lampiran Penitipan Bank Garansi Pelaksanaan, No : CH.03.KU.03.248, tanggal 14 April 2016; _x000a_ BB No. 28 : 1 (satu) buku JASA MARGA Kontrak Jasa Pemborongan Pekerjaan Scrapping Filling And Overlay (SFO) dan Rekonstruksi Perkerasan Pada Ruas Jalan Tol Cipularang Cabang Purbaleunyi. Nomor: CH.HK.08.059; Tanggal: 14 April 2016. PT.MARGA MAJU MAPAN; _x000a_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_x000a_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_x000a_ BB No. 31 :  1 bundel print-out dokumen terdiri daru 4 (empat) lembar print-out Facebook Messeger dan 7 (tujuh) lembar print-out WhatsApp dai HP Asus wama Hitam dengan nomor HP: 087722507322 milik Sdr. Indra Kharisma Rahardi; _x000a_ BB No. 32 :  1 (satu) bundel print out slide materi paparan entry meeting BPK (Badan Pemeriksa Keuangan) tanggal 3 April 2017, dengan judul: &quot;Pemeriksaan Dengan Tujuan Tertentu Atas Pegelolaan Pendapatan Usaha, Pengendalian Biaya dan Kegiatan Investasi pada PT. Jasa Marga (Persero), Tbk., Anak Perusahaan dan Instansi Terkait di Provinsi DKI Jakarta, Jawa Barat, Jawa Tengah dan Jawa Timur&quot;; _x000a_ BB No. 33 :  1 (satu) bundel dokumen fotocopy Keputusan Direksi PT. Jasa Marga (PERSERO) Tbk No: 149/KPTS/2016 tentang Pembagian Tugas dan Wewenang Direksi PT. Jasa Marga (Persero) Tbk, beserta lampirannya; _x000a_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_x000a_ BB No. 35 :  1 (satu) bundel fotocopy Agenda Surat Masuk PT. JASA MARGA (PERSERO) Tbk No.135, tanggal penerimaan 18 Maret 2017, beserta Surat BPK RI No.02/LK-KBUMN/03/2017 Kepada Seluruh Direksi BUMN perihal Konfirmasi Data ditandatangani oleh NYAMIATUN beserta lampirannya; _x000a_ BB No. 36 :  1 (satu) bundel fotocopy Agenda Surat Masuk PT. JASA MARGA (PERSERO) Tbk, No.193, tanggal penerimaan 11 April 2017, beserta Surat BPK RI SURAT TUGAS No.34/ST/IX-XX.2/03/2017, tanggal 15 Maret 2017, ditandatangani oleh Anggota VII ACHSANUL QOSASI; _x000a_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_x000a_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_x000a_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_x000a_ BB No. 40 :  1 (satu) bundel Risalah Kronologis Konsep Temuan Pemeriksaan; _x000a_ BB No. 41 : 1 (satu) bundel Salinan/Foto Copy Legalisir Berita Acara Pemeriksaan Fisik No. 01 /BAPF/PDTT- JM/ /2017 Hari Rabu, tanggal 10 Mei 2017. Nama Kegiatan Pekerjaan Scrapping Filling dan Overlay (SFO). Ditandatangani Oleh Toto Purwanto, Imam Sutaya, Roy Steven, dan Suhendro. _x000a_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_x000a_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_x000a_ BB No. 43 b : 1 (satu) lembar Salinan/Foto Copy Legalisir bukti telah melakukan Perjalanan Dinas yang ditandatangani oleh Suwardi, Sigit. S, Agus P dan Suparwadi. _x000a_ BB No. 43 c :  1 (satu lembar foto copy Tagihan Hotel Santika Bandung an. Imam Sutaya, No Kamar 243 Periode 08/05/17 s/d 11/05/17, sejumlah Rp. 2.430.000; _x000a_ BB No. 44 :  1 (satu) lembar guest bill Hotel Santika untuk room# 364 arived 08/05/17, depart 11/05/17 balance 2,380,000 an. BERNAT; _x000a_ BB No. 45 :  1 (satu) lembar guest bill Hotel Santika untuk room# 363 arived 08/05/17, depart 11/05/17 balance 2,280,000 an. M. ZAKKY FATHANY; _x000a_ BB No. 46 :  1 (Satu) bundel fotocopy yang dilegalisir Surat Perjalanan Dinas Badan Pemeriksa Keuangan Nomor : 111/PS/BPK-RI/XX/3/2017 tanggal 28 Maret 2017 yang ditandatangani oleh Pejabat Pembuat Komitmen atas nama Suparwadi; _x000a_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_x000a_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_x000a_ BB No. 49 :  1 (satu) lembar fotocopy legalisir petikan keputusan sekretaris jenderal Badan Pemeriksa Keuangan Nomor: 66/SK/Vlll-VIII.1/6/2000 tentang pengangkatan calon pegawai negeri sipil pada pelaksana Badan Pemeriksa Keuangan tanggal 16 Juni 2000 beserta 2 lampirannya; _x000a_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_x000a_ BB No. 51 :  1 (satu) lembar fotocopy legalisir petikan surat keputusan sekretaris jenderal Badan Pemeriksa Keuangan  Nomor: 03/BP/JFA/BPK/6/2001 tentang pengangkatan pertama kali dalam jabatan dan angka kredit pejabat fungsional Auditor tanggal                     18 Oktober 2001 beserta 1 buah lampirannya; _x000a_ BB No. 52 :  1 (satu) lembar fotocopy legalisir petikan keputusan sekretaris jenderal Badan Pemeriksa Keuangan Nomor:237/K/X-X.3/7/2011 tentang pengangkatan dalam peran pemeriksa pada pelaksana Badan Pemeriksa Keuangan tanggal 1 Juli 2011; _x000a_ BB No. 53 : 1 (satu) bundel Fotocopy Legalisir Berita Acara Pemeriksaan Fisik BPK-RI No.01/AY/BAPF/PDTT- JM/05/2017 tanggal 8 bulan Mei 2017. Nama kegiatan: Pengadaan dan Pemasangan Pagar Panel Beton dan MCB. _x000a_ BB No. 54 : 1 (satu) bundel Fotocopy Legalisir Legalisir Berita Acara Pemeriksaan Fisik BPK-RI No.02/AY/BAPF/PDTT- JM/05/2017 tanggal 8 bulan Mei 2017. Nama kegiatan: Pengadaan dan Pemasangan Guard Rail Ruas Cipularang &amp; Purbaleunyi. _x000a_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_x000a_ BB No. 56 :  1 (Satu) Bundel Fotocopy Berstempel 3M Berita Acara Serah Terima Akhir (FHO) Pekerjaan Pemeliharaan Periodik/SFO, Rekonstruksi Jalan Dan Pencatatan Marka Jalan Pada Jalan Tol Purbaleunyi Nomor :CH.HK.08.064 Tanggal 09 April 2015; _x000a_ BB No. 57 :  1 (Satu) Bundel Fotocopy Berstempel 3M Akta No. 10 Tgl 28 Desember 2015 Perihal Pernyataan Keputusan Para Pemegang Saham Yang Dibuat Oleh Notarls Dan PPATK Maria Regina Tjendra Salim, SH. _x000a_ BB No. 58 : 1 (Satu) Lembar Printout Warna Berstempel 3M Aplikasi Setoran/Transfer Bank BJB Tanggal 14-08-2017 Penerima PT. Jasa Marga No. Rekening 0000254800001, Pengirim PT Marga Maju Mapan Rp 263.113.192 Berita Kelebihan Pembayaran Proyek Cipularang 2015; _x000a_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_x000a_ BB No. 60 :  2 (Dua) Lembar Nota International Business Club &amp; Karaoke Las Vegas Name BP BOY-SARAH No.A 07339 Dan No. 08833 Dengan Stempel Lunas Tanggal 03 Aug 2017 Beserta Satu Lembar Tulisan Tangan Total Senilai Rp 32.156.000. _x000a_ BB No. 61 : 1 (Satu) Lembar Fotocopy Berstempel Basah PT. 3M Cek Mandairi, CEK No. HB 685384, Cikarang 3 Agustus 2017 Uang Sejumlah Rp 200.000.000; _x000a_ BB No. 62 :  1 (Satu) Lembar Fotocopy Berstempel Basah PT. 3M Dokumen Bukti Kas Keluar PT. Marga Maju Mapan No : 3M-FR-FIN-005 Tanggal 5 Januari 2006 Dengan Uraian Biaya Marketing Proyek Cipularang Tahun 2015-2016 Jumlah Rp 200.000.000 Penerima SUHENDRO Dengan Tanda Tangan. _x000a_ BB No. 63 :  1 (Satu) bundel asli Nota Pembayaran Las Vegas Karaoke, Plaza Semanggi Lt. 3 No: 07339 tanggal 03-08-2017 berikut lampiran; _x000a_ BB No. 64 :  1 (Satu) bundel asli Nota Pembayaran Las Vegas Karaoke, Plaza Semanggi Lt. 3 No: 07453 tanggal 11-08-2017 berikut lampiran; _x000a_ BB No. 65 :  1 (satu) lembar print out rekening koran Bank Mandiri No. rekening  131-00-0224771-8 an. Janudin alamat Jl. Pandan Wangi IV RT/RW 002/016 Cileunyi Bandung periode 9/05/17 s/d 11/05/17; _x000a_ BB No. 66 : 1 (satu) lembar print out aplikasi transaction history inquiry mobile banking rekening nasabah an. Janudin No. Rekening 1310002247718 pada tanggal 09/05/2017 Pukul 9:46:50 dengan nilai transaksi Rp 41.721.200,00; _x000a_ BB No. 67 :  1 (satu) lembar print out aplikasi IT Resto transaksi debit ke rekening 1300012294156 an. INA TUTIANA; _x000a_ BB No. 68 :  3(tiga) lembar fotocopy tabel dengan judul KRONOLOGIS PROSES PERMINTAAN DATA BPK dan 1(satu) bundel fotocopy dokumen lampirannya; _x000a_ BB No. 69 :  1 (satu) Bundel Keputusan Direksi PT Jasa Marga (Persero) Nomor : 126/KPTS/2017, tanggal 30 Agustus 2017, tentang Pedoman Tata Kelola Perusahaan (Code Of Corporate Governance) PT Jasa Marga (Persero). _x000a_ BB No. 70 :  1 (satu) Bundel Keputusan Direksi PT Jasa Marga (Persero) Nomor : 127/KPTS/2017, tanggal 30 Agustus 2017, tentang Pedoman Perilaku (Code Of Conduct) PT. Jasa Marga (Persero). _x000a_ BB No. 71 : 1 (satu) Bundel Keputusan Direksi PT Jasa Marga (Persero) Nomor : 129/KPTS/2017, tanggal 30 Agustus 2017, tentang Pedoman Penanganan Gratifikasi  di Lingkungan PT. Jasa Marga (Persero). _x000a_ BB No. 72 : 1 (satu) lembar rekening Koran Bank Mandiri, atas nama INA TUTIANA, No. Rekening: 130-00-1229415-6 Cabang KCP Bandung Asia Afrika Selatan. Periode: 1/05/17 s.d. 15/05/17; _x000a_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_x000a_ BB No. 74 :  1 (satu) buah Iphone 6+ merk Aplle warna putih Serial Number F9CQF0D0G5R1 Imei 352047075792072 beserta pelindung plastik (kondom) warna Biru tua dan satu buah SIM Card telkomsel 08128122931; _x000a_ BB No. 75: 1(satu) Buah DVD-R dengan SN:MAPA02RD25162279 4 _x000a_ BB No. 76:  1(satu) Buah DVD-R dengan SN:MAPA02TD07204770 4 _x000a_ BB No. 77 :  1 (satu) Flashdisk Merk SanDisk Cruzer Blade, warna merah hitam kapasitas: 8 GB, S/N: 4C530000220515108522 (dilihat dengan USB Deview); _x000a_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_x000a_ BB No. 79 :  1 (satu) keping DVD-R SN: MAPA04RD24031354 5 dengan logo KPK; _x000a_ BB No. 80 :  1 (satu) keping DVD-R SN: MAPA02RD25023023 6 dengan logo KPK; _x000a_ BB No. 81 :  1 (satu) Unit Sepeda Motor Harley-Davidson Warna Hitam Model Sportster XL 883C dengan VIN = 1HD4CJM10YK113320, dan nomor Mesin 6F64912H7, serta ber-nomor Polisi B-5662-JS, yang dimiliki oleh Sdr. SIGIT YUGOHARTO selaku Auditor pada Badan Pemeriksa Keuangan Republik Indonesia; _x000a_ BB No. 82 : 1 (satu) Kunci motor dengan gantungan kunci Braun Buffel warna hitam untuk Sepeda Motor Harley-Davidson Warna Hitam Model Sportster XL 883C dengan VIN = 1HD4CJM10YK113320, dan nomor Mesin 6F64912H7, serta ber-nomor Polisi B-5662-JS. _x000a_ _x000a_ Dikembalikan kepada Penuntut Umum untuk dipergunakan dalam perkara  SIGIT YUGOHARTO . _x000a_ _x000a_ Membebankan kepada  Terdakwa untuk membayar biaya perkara sebesar       Rp. 7.500,- (tujuh ribu lima ratus rupiah) ; _x000a_"/>
    <s v="Jumat, 14 Sep. 2018"/>
    <s v="Kamis, 08 Mar. 2018"/>
    <s v="NI MADE SUDANI"/>
    <s v="BAMBANG HERMANTO"/>
    <s v="MOCHAMAD ARIFIN"/>
    <s v="SIGIT HERMAN BINAJI"/>
    <s v="MOCH. AGUS SALIM"/>
    <s v="KARIR"/>
    <s v="KARIR"/>
    <s v="KARIR"/>
    <s v="ADHOC"/>
    <s v="ADHOC"/>
    <x v="1"/>
    <n v="3"/>
    <x v="0"/>
    <n v="0.4"/>
    <n v="0"/>
    <s v="Afni Carolina"/>
    <m/>
    <m/>
    <m/>
    <m/>
    <m/>
    <m/>
    <m/>
    <m/>
    <m/>
    <m/>
    <m/>
    <n v="1"/>
    <s v="EKO BUDIARNO"/>
    <m/>
    <m/>
    <n v="1"/>
    <x v="0"/>
  </r>
  <r>
    <s v="132/PID.SUS/TPK/2015/PN JKT.PST"/>
    <n v="5"/>
    <n v="250000000"/>
    <n v="0.25"/>
    <n v="27880618286"/>
    <n v="2"/>
    <s v="H. SUDARTO, SE bin SUDARMO"/>
    <d v="2015-10-16T00:00:00"/>
    <x v="5"/>
    <s v="Putusan Kasasi"/>
    <n v="138"/>
    <s v="PRIMAIR : _x000a_ Pasal 2 ayat (1) UU No.31/1999 jo UU No UU No.20/2001 jo Pasal 55 ayat (1) ke-1 KUHP. _x000a_   _x000a_ SUBSIDAIR : _x000a_ Pasal 3 UU No.31/1999 jo UU No UU No.20/2001 jo Pasal 55 ayat (1) ke-1 KUHP."/>
    <n v="1"/>
    <s v="M E N G A D I L I  : _x000a_   _x000a_ _x000a_ Menyatakan Terdakwa Sudarto, SE. bin Sudarmo tidak terbukti secara sah dan meyakinkan bersalah melakukan tindak pidana korupsi yang dilakukan secara bersama-sama dan berlanjut sebagaimana dalam dakwaan Primair; _x000a_ Membebaskan Terdakwa Sudarto, SE. Bin Sudarmo dari dakwaan Primair tersebut; _x000a_ Menyatakan Terdakwa Sudarto, SE. bin Sudarmo, telah terbukti secara sah dan meyakinkan bersalah melakukan tindak pidana korupsi yang dilakukan secara bersama-sama  sebagaimana dalam dakwaan Subsidair; _x000a_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_x000a_ Menetapkan masa tahanan yang telah dijalankan oleh Terdakwa dikurangkan seluruhnya dari pidana yang dijatuhkan. _x000a_ Menetapkan Terdakwa  tetap berada dalam tahanan; _x000a_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_x000a_ Menetapkan  barang bukti  : _x000a_ _x000a_ _x000a_ 1 (satu) Lembar Foto Copy Keputusan Kepala Badan Kependudukan dan Keluarga Berencana Nasional  Nomor : 73/II/Peg/2011 Tentang Kenaikan Pangkat Pegawai Negeri Sipil atas nama SOBRI, S.Kom, M,M. Tanggal 3 Oktober 2011’ _x000a_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_x000a_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_x000a_ 3 (tiga) lembar Foto copy spesifikasi teknis Pengadaan IUD KIT I Satuan Kerja Deputi Bidang KB dan Kesehatan Reproduksi Tahun Anggaran 2012; _x000a_ 1 (satu) lembar Foto Copy Surat Penunjukkan Penyedia Barang/Jasa (SPPBJ) Nomor : 317/I/KU.806/E1/2013, tanggal 4 Februari 2013  kepada Direktur CV. BULAO KENCANA; _x000a_ 2 (dua) lembar Asli Surat Perintah Mulai Kerja  (SPMK) Paket Pekerjaan Pengadaan Barang IUD KIT Tahun 2013 Nomor : 411/I/KU.806/E1/2013, tanggal 12 Februari 2013; _x000a_ 1 (satu) lembar Asli Jaminan Uang Muka dari PT. GENERAL INSURANCE untuk CV. BULAO KENCANA MUKTI Nomor Jaminan : 01.92.02.0005.02.13; _x000a_ 1 (satu) lembar Asli surat dari PT. GENERAL INSURANCE perihal : Klarifikasi Jaminan Surety Bond, tanggal 20 Februari 2013 Jaminan Uang Muka; _x000a_ 1 (satu) lembar Asli Surat Kuasa Nomor : 468/I/KU-806/E1/2013 dari Sobri Wijaya, S. Kom, M.M, kepada M. AGUS LUKMAN HAKIM (Kepala KPPN Jakarta V), tanggal 18 Februari 2013; _x000a_ 1 (satu) lembar Foto Copy Surat Penunjukkan Penyedia Barang/Jasa (SPPBJ) Nomor : 1476/I/KU.803/E1/2013, tanggal 2 Agustus 2013  kepada Direktur PT. KIMIA FARMA T &amp; D; _x000a_ 2 (dua) lembar Asli Surat Perintah Mulai Kerja (SPMK) Paket Pekerjaan Pengadaan Barang IUD KIT TA. 2013 Tahap II Nomor : 1483/I/KU.806/E1/2013, tanggal 2 Agustus 2013; _x000a_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_x000a_ 2 (dua) lembar Foto Copy Surat Pesanan (SP) Nomor : 1483/I/KU.806/E1/2013tanggal 2 Agustus 2013 Pejabat Pembuat Komitmen (PPK) kepada PT. Kimia Farma Trading &amp; Distribution’ _x000a_ 1 (satu) lembar Asli Berita Acara Pembayaran Paket Pekerjaan Pengadaan Barang IUD KIT TA. 2013 Tahap II Nomor : 2030/ I/ KU-806/ E1/ 2013, tanggal 30 Oktober 2013; _x000a_ 1 (satu) lembar Asli Berita Acara Pembayaran Paket Pekerjaan Pengadaan Barang IUD KIT TA. 2013 Tahap II Nomor : 2141/I/KU-806/E1/2013, tanggal 19 Nopember 2013; _x000a_ 2 (dua) lembar Asli Berita Acara Penyelesaian Pekerjaan No : 2187/ I/ KU-806/ E1/ 2013, tanggal 25 Nopember 2013; _x000a_ 1 (satu) lembar Asli Jaminan Uang Muka dari PT. ASURANSI PAROLAMAS untuk PT. Kimia Farma Trading &amp; Distribution  Nomor Jaminan : JKT/ SBC/ 00362/13; _x000a_ 1 (satu) lembar Asli Surat Pernyataan Keabsahan dan Kebenaran Jaminan uang Muka dari dari PT. ASURANSI PAROLAMAS, tanggal 15 Agustus 2013; _x000a_ 1 (satu) lembar Asli Surat Kuasa Untuk Mencairkan Uang Jaminan Nomor: 1540/ I/ KU-806/ E1/ 2013 dari Sobri Wijaya, S. Kom, M.M, kepada M. AGUS LUKMAN HAKIM (Kepala KPPN Jakarta V), tanggal 19 Agustus 2013; _x000a_ 4 (empat) lembar Asli Harga Perkiraan Sendiri (HPS) Tahap I Pengadaan IUD KIT Satuan Kerja Deputi Bidang KB dan Kesehatan Reproduksi Tahun Anggaran 2013. _x000a_ 2 (dua) lembar Asli Spesifikasi Pengadaan IUD KIT Tahap I Satuan Kerja Deputi Bidang KB dan Kesehatan Reproduksi Tahun Anggaran 2013. _x000a_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_x000a_ 8 (delapan) lembar Berita Acara Evaluasi Penawaran Pengadaan IUD KIT Satuan Kerja Deputi Bidang KB dan Kesehatan Reproduksi Tahun Anggaran 2013 Nomor : 154/I/KU-806/E1/2013, tanggal 22 Januari 2013 Beserta lampiran Berita Acara Evaluasi Penawaran. _x000a_ Copy 1 (satu) bundel Dokumen Pengadaan IUD KIT TA. 2013 Tahap I. _x000a_ Copy 1 (satu) bundel Dokumen Penawaran CV. BULAO KENCANA MUKTI. _x000a_ Copy 1 (satu) bundel Dokumen Penawaran PT. MONDAFFA CRESSIDA. _x000a_ Copy 1 (satu) bundel Dokumen Penawaran PT. NARIYAH AMAL MAKMUR. _x000a_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_x000a_ 3 (tiga) lembar Asli Berita Acara Pemeriksaan/Penerimaan Barang Nomor : 1011/I/KU.806/E1/2013 Tentang Pemeriksaan/Penerimaan Barang/Jasa yang diserahkan oleh CV. BULAO KENCANA MUKTI, tanggal 17 Mei 2013. _x000a_ 4 (empat) lembar Asli Harga Perkiraan Sendiri (HPS) Tahap II Pengadaan IUD KIT Satuan Kerja Deputi Bidang KB dan Kesehatan Reproduksi Tahun Anggaran 2013. _x000a_ 3 (tiga) lembar Asli Spesifikasi Pengadaan IUD KIT Tahap II Satuan Kerja Deputi Bidang KB dan Kesehatan Reproduksi Tahun Anggaran 2013. _x000a_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_x000a_ 1 (satu) bundel Foto Copy Dokumen Pengadaan Secara Elektronik Pengadaan IUD KIT TA. 2013 Tahap II Satuan Kerja Deputi Bidang KB dan KR. _x000a_ 4 (empat) lembar Foto Copy SUMMARY REPORT. _x000a_ 10 (sepuluh) lembar Foto Copy LPSE Badan Kependudukan dan Keluarga Berencana Nasional tahapan pelelangan. _x000a_ 1 (satu) bundel Foto Copy Dokumen penawaran PT. KIMIA FARMA TRADING &amp; DISTRIBUTION _x000a_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_x000a_ 3 ((tiga) lembar Asli Berita Acara Pemeriksaan/Penerimaan Barang                    (Pertama)  Nomor : 2135/I/KU.806/E1/2013 tentang 30 Oktober 2013 Tentang Pemeriksaan/Penerimaan Barang/Jasa yang diserahkan oleh PT. Kimia Farma Trading &amp; Distribution. _x000a_ 3 (tiga) lembar Asli Berita Acara Pemeriksaan / Penerimaan Barang ( Kedua )  Nomor : 2025/I/KU.806/E1/2013 tentang 30 Oktober 2013 Tentang Pemeriksaan/Penerimaan Barang/Jasa yang diserahkan oleh PT. Kimia Farma Trading &amp; Distribution _x000a_ 1 (satu) bundel Asli Surat Pengesahan Daftar Isian Pelaksanaan Anggaran Petikan Tahun Anggaran 2013 Nomor : DIPA-068.01.1.649505/2013. BKKBN Pusat SATKER Deputi  Bidang KB dan Kesehatan Reproduksi _x000a_ 1 (satu) bundel Foto Copy Surat Pengesahan Daftar Isian Pelaksanaan Anggaran Petikan Tahun Anggaran 2013 Nomor : DIPA-068.01.1.649505/2013 Revisi ke 03 tanggal : 28 Oktober 2013 _x000a_ 1 (satu) bundel Foto Copy Kerangka Acuan Kegiatan 2013 Rincian Anggaran Biaya (RAB) 2013 Deputi Bidang KB dan Kesehatan Reproduksi, Jakarta, November 2012. _x000a_ 1 (satu) bundel Foto Copy RKA – KL T.A 2013 Satker : (649505) Deputi Bidang Keluarga Berencana dan Kesehatan Reproduksi Badan Kependudukan dan Keluarga Berencana Nasional Tahun 2013. _x000a_ 1 (satu) lembar Asli Berita Acara Pembayaran Paket Pekerjaan Pengadaan Barang IUD KIT TA. 2013 Nomor : 1026/ I/ KU-806/ E1/ 2013, tanggal 25 Mei 2013. PPK dengan CV. Bulao Kencana Mukti _x000a_ 2 (dua) lembar Asli Berita Acara Penyelesaian Pekerjaan No : 1158/ I/ KU-806/ E1/ 2013, tanggal 11 Juni 2013. PPK dengan CV. Bulao Kencana Mukti _x000a_ 3 (tiga) lembar Asli Surat Permintaan Pembayaran (SPP): _x000a_ _x000a_ _x000a_ Tanggal : 25 Februari 2013 Nomor : 00004/649505/2013 _x000a_ Tanggal : 20 Mei  2013 Nomor : 00413/KBKR/649505/E1/2013 _x000a_ Tanggal : 24 Juli 2013 Nomor : 00532/649505/2013 _x000a_ _x000a_ _x000a_ 3 (tiga) lembar Asli Surat Perintah Membayar (SPM): _x000a_ _x000a_ _x000a_ Tanggal : 25 Februari 2013 Nomor : 00004/KBKR/649505/E1/2013 _x000a_ Tanggal : 21 Mei 2013 Nomor : 00413/KBKR/649505/E1/2013 _x000a_ Tanggal : 24 Juli 2013 Nomor : 00532/KBKR/649505/E1/2013 _x000a_ _x000a_ _x000a_ 3 (tiga) lembar Asli Surat Perintah Pencairan Dana (SP2D) : _x000a_ _x000a_ _x000a_ Tanggal : 26 Februari 2013 Nomor : 985503A/139/112 _x000a_ Tanggal : 22 Mei  2013 Nomor : 976978C/139/112 _x000a_ Tanggal : 26 Juli 2013 Nomor : 006200D/139/112 _x000a_ _x000a_ _x000a_ 3 (tiga) lembar Asli FAKTUR BULAO KENCANA MUKTI : _x000a_ _x000a_ _x000a_ FAKTUR No : 002/BKM/II/2013, tanggal 18 Pebruari 2013 Uang Muka 20% _x000a_ FAKTUR No : 003/BKM/V/2013, tanggal 20 Mei 2013 Pertama 95% _x000a_ FAKTUR No : 004/BKM/VII/2013, tanggal 17 Juli 2013 Kedua 5% _x000a_ _x000a_ _x000a_ 3 (tiga) lembar Asli KWITANSI BULAO KENCANA MUKTI : _x000a_ _x000a_ _x000a_ KWITANSI No : 002/BKM/II/2013, tanggal 18 Pebruari 2013 uang muka 20% Rp. 835.807.500.- _x000a_ KWITANSI No : 003/BKM/V/2013, tanggal 20 Mei 2013Pertama 95% Rp. 3.134.278.125.- _x000a_ KWITANSI No : 004/BKM/VII/2013, tanggal 17 Juli 2013Kedua 5% Rp. 208.951.875.- _x000a_ _x000a_ _x000a_ 3 (tiga) lembar Foto Copy Surat Setoran Pajak (SSP) CV. BULAO KENCANA MUKTI: _x000a_ _x000a_ _x000a_ Tanggal 17 Juli 2013 Rp. 18.995.625.- _x000a_ Tanggal 18 Februari 2013 Rp. 75.982.500.- _x000a_ Tanggal 18 Februari 2013 Rp. 11.397.375.- _x000a_ _x000a_ _x000a_ 1 (satu) lembar Foto Copy FAKTUR PAJAK kode dan Nomor seri faktur pajak: 020.000.13.00000002. _x000a_ 6 (enam) lembar Foto Copy Bukti Penerimaan Negara Potongan SPM CV. BULAO KENCANA MUKTI terdiri dari: _x000a_ _x000a_ _x000a_ Tanggal dan jam bayar : 26 Februari 2013, 16:54:22, jumlah setoran :   75.982.500,- _x000a_ Tanggal dan jam bayar : 26 Februari 2013, 16:54:22, jumlah setoran :   11.397.375,- _x000a_ Tanggaldan jam bayar : 22 Mei  2013, 16:26:34, Jumlah setoran :   42.740.156,- _x000a_ Tanggal dan jam bayar : 22 Mei  2013, 16:26:34, jumlah setoran : 284.934.375,- _x000a_ Tanggal dan jam bayar : 26 Juli 2013, 16:19:12, jumlah setoran :      2.849.343,- _x000a_ Tanggal dan jam bayar : 26 Juli 2013, 16:19:12, jumlah setoran :    18.995.625,- _x000a_ _x000a_ _x000a_ 4 (empat) lembar Asli Surat Permintaan Pembayaran (SPP) sesuai Kontrak PT. Kimia Farma Trading &amp; Distribution No. 1482/I/KU.806/E.1/2013  tanggal 2 Agustus 2013 terdiri dari: _x000a_ _x000a_ _x000a_ Tanggal :21 Agustus 2013 Nomor : 00614/KBKR/649505/E1/2013 _x000a_ Tanggal : 31 Oktober 2013 Nomor : 00708/649505/2013 _x000a_ Tanggal : 19 Nopember 2013 Nomor : 00712/649505/2013 _x000a_ Tanggal : 09 Desember 2013 Nomor : 00860/649505/2013 _x000a_ _x000a_ _x000a_ 4 (empat) lembar Asli Surat Perintah Membayar (SPM) Kontrak PT. Kimia Farma Trading &amp; Distribution No. 1482/I/KU.806/E.1/2013  tanggal 2 Agustus 2013 terdiri dari: _x000a_ _x000a_ _x000a_ Tanggal : 21 Agustus 2013 Nomor : 00614/KBKR/649505/E1/2013 _x000a_ Tanggal : 31 Oktober 2013 Nomor : 00708/KBKR/649505/E1/2013 _x000a_ Tanggal : 19 Nopember 2013 Nomor : 00712/KBKR/649505/E1/2013 _x000a_ Tanggal : 09 Desember 2013 Nomor : 00860/KBKR/649505/E1/2013 _x000a_ _x000a_ _x000a_ 4 (empat) lembar Asli Surat Perintah Pencairan Dana (SP2D)Kontrak PT. Kimia Farma Trading &amp; Distribution No. 1482/I/KU.806/E.1/2013  tanggal 2 Agustus 2013 terdiri dari: _x000a_ _x000a_ _x000a_ Tanggal : 26 Agustus 2013 Nomor : 015721D/139/111keRekening PT. Kimia Farma Trading &amp; Distribution No. 119.00.0618029.1 Bank Mandiri KCP Jakarta Juanda _x000a_ Tanggal : 01 Nopember2013 Nomor : 045712D/139/111keRekening PT. Kimia Farma Trading &amp; Distribution No. 119.00.0618029.1 Bank Mandiri KCP Jakarta Juanda _x000a_ Tanggal : 20 Nopember 2013 Nomor : 055943D/139/111 keRekening PT. Kimia Farma Trading &amp; Distribution No. 119.00.0618029.1 Bank Mandiri KCP Jakarta Juanda _x000a_ Tanggal : 11 Desember 2013 Nomor : 304176H/139/111keRekening PT. Kimia Farma Trading &amp; Distribution No. 119.00.0618029.1 Bank Mandiri KCP Jakarta Juanda _x000a_ _x000a_ _x000a_ 4 (empat) rangkap Asli Kuitansi Pembayaranke PT. Kimia Farma Trading &amp; Distribution kontrak No. 1482/I/KU.806/E.1/2013  tanggal 2 Agustus 2013, terdiri dari: _x000a_ _x000a_ _x000a_ Kuitansi No. 34 tanggal 16 Agustus 2013 Pembayaran ke PT. Kimia Farma Trading &amp; Distribution Uang Muka Kerja 20 % Rp. 2.527.773.600.- _x000a_ Kuitansi No. 66  tanggal 19 Nopember 2013  Pembayaran ke PT. Kimia Farma Trading &amp; Distribution   45 % Rp. 4.423.603.800.- _x000a_ Kuitansi No. 58  tanggal 24 Oktober 2013  Pembayaran ke PT. Kimia Farma Trading &amp; Distribution 50 % Rp.5.055.547.200.- _x000a_ Kuitansi No. 74 tanggal 20 Nopember  2013 Pembayaran ke PT. Kimia Farma Trading &amp; Distribution 5% Rp. 631.943.400.- _x000a_ _x000a_ _x000a_ 4 (empat) rangkap Asli FAKTUR PT. Kimia Farma Trading &amp; Distribution Kontrak No. 1482/I/KU.806/E.1/2013  tanggal 2 Agustus 2013 _x000a_ _x000a_ _x000a_ Nomor : INV.IP.13.000000045 Pembayaran 20 % Rp. 2.527.773.600.- _x000a_ _x000a_ _x000a_ Nomor : INV.IP.13.000000073 Pembayaran 45 % Rp. 4.423.603.800.- _x000a_ Nomor : INV.IP. 13.000000088 Pembayaran 50 % Rp.5.055.547.200.- _x000a_ _x000a_ _x000a_ Nomor : INV.IP. 13.000000092 Pembayaran 5% Rp. 631.943.400.- _x000a_ _x000a_ _x000a_ 4 (empat) rangkap Asli Surat Setoran Pajak (SSP) PT. Kimia Farma Trading &amp; Distribution Kontrak No. 1482/I/KU.806/E.1/2013  tanggal 2 Agustus 2013 _x000a_ _x000a_ _x000a_ Tanggal 2 Agustus 2013 Pembayaran 20 % Rp. 2.527.773.600.- _x000a_ _x000a_ _x000a_ Tanggal 31Oktober 2013 Pembayaran 50 % Rp.5.055.547.200.- _x000a_ Tanggal 19 November 2013 Pembayaran 45 % Rp. 4.423.603.800.- _x000a_ _x000a_ _x000a_ Tanggal 09 Desember 2013 Pembayaran 5 % Rp. 631.943.400.- _x000a_ _x000a_ _x000a_ 3 (tiga) rangkap Asli dan 1 (satu) rangkap CopyFAKTUR PAJAKPT. Kimia Farma Trading &amp; DistributionKontrak No. 1482/I/KU.806/E.1/2013  tanggal 2 Agustus 2013: _x000a_ _x000a_ _x000a_ Kode dan Nomor Seri Faktur Pajak : 020.901.13.88667446 Pembayaran 20 % Rp. 2.527.773.600.-Pajak sejumlah Rp. 229.797.600.- _x000a_ Kode dan Nomor Seri Faktur Pajak : 020.901.13.88794821 Pembayaran 50 %  Rp. 5.055.547.200.- Pajak sejumlah Rp. 459.595.200.- _x000a_ Kode dan Nomor Seri Faktur Pajak : 020.901.13.88837497 Pembayaran 45 % Rp. 423.603.800.- Pajak sejumlah Rp.402.145.800.- _x000a_ Kode dan Nomor Seri Faktur Pajak : 020.901.13.88667446 Pembayaran 5% Rp. 631.943.400.-Pajak sejumlah Rp. 57.449.400.- _x000a_ _x000a_ _x000a_ 8 (delapan) lembar Foto Copy Bukti Penerimaan Negara Potongan SPMPT. Kimia Farma Trading &amp; Distribution Kontrak No. 1482/I/KU.806/E.1/2013  tanggal 2 Agustus 2013 : _x000a_ _x000a_ _x000a_ Tanggal dan jam bayar : 26 Agustus 2013, 08:11:10, jumlah setoran : 229.797.600,- _x000a_ Tanggal dan jam bayar : 01 Nopember2013, 17:06:55, Jumlah setoran : 459.595.200,- _x000a_ Tanggal dan jam bayar : 20 Nopember 2013, 17:34:03, jumlah setoran : 402.145.800,- _x000a_ Tanggal dan jam bayar : 11 Desember 2013, 16:12:07, jumlah setoran :   57.449.400,- _x000a_ Tanggal dan jam bayar : Desember 2013, 16:12:07, jumlah setoran :     8.617.410,- _x000a_ Tanggal dan jam bayar : 20 Nopember 2013, 17:34:03, jumlah setoran :   60.321.870,- _x000a_ Tanggal dan jam bayar : 01 Nopember 2013, 17:06:66, jumlah setoran :   68.939.280,- _x000a_ Tanggal dan jam bayar : 26 Agustus 2013, 08:11:10, jumlah setoran :   34.454.640 _x000a_ _x000a_ _x000a_ 2 (dua) lembar Asli Berita Acara Serah Terima Surat Bukti Barang Keluar (SBBK) IUD KIT Nomor : 018/BKM/VI/2013 tanggal Sebelas Bulan Juni Tahun Dua Ribu Tiga Belas (11 Juni 2013). _x000a_ 6 (enam) lembar Asli Surat Bukti Barang Masuk (SBBM) dari CV. BULAO KENCANA MUKTI. _x000a_ 6 (enam) lembar Asli Surat Pengiriman Barang dari CV. BULAO KENCANA MUKTI. _x000a_ 8 (delapan) lembar Asli Surat Perintah Mengeluarkan Barang (SPMB). _x000a_ 1 (satu) bundel Asli Surat Bukti barang Keluar (SBBK) Nomor : 923/ KU. 903/ B3/ V/ 13 s/d 954/ KU.903/ B3/ V/ 13. _x000a_ 1 (satu) lembar Foto Copy Rencana Distribusi IUD KIT Tahap I Tahun Anggaran 2013. _x000a_ 2 (dua) lembar Asli Kartu Barang IUD KIT. TA. 2013 Strilisator Listrik dan IUD KIT Sterilisator Uap. _x000a_ 1 (satu ) lembar Asli Berita Acara Serah Terima Surat Bukti Barang Keluar (SBBK) Pengadaan : IUD KIT TAHAP II TA. 2013 Nomor : 704/ 00/ SP/ MAN.BIP/ XI/ 2013, tanggal 25 Nopember 2013. _x000a_ 19 (sembilan belas) lembar Asli Surat Bukti Barang Keluar (SBBK) dari PT. Megaprima Citra Perkasa. _x000a_ 9 (sembilan) lembar Asli Surat Perintah Mengeluarkan Barang (SPMB) Kepada Bendahara Barang. _x000a_ 7 (tujuh) lembar Foto Copy Surat Perintah Mengeluarkan Barang (SPMB) kepada Bendahara Barang. _x000a_ 2 (dua) lembar Foto Copy Rencana Distribusi (RENSI) IUD KIT Tahap II Tahun Anggaran 2013. _x000a_ 11 (sebelas) lembar Asli S.K.B 035 s/d S.K.B 045 PT. Kimia Farma Trading &amp; Distribution. _x000a_ 2 (dua) lembar Asli Kartu Barang IUD KIT Tahap II TA. 2013 Sterilisator Listrik dan UID KIT Tahap II TA. 2013 Sterilisator Uap. _x000a_ 2 (dua) set IUD KIT sterilisator Uap Pengadaan tahun 2013 Tahap II. _x000a_ 1 (satu) bundel Asli Akta Notaris Pendirian Perseroan Komanditer C.V. BULAO KENCANA MUKTI. _x000a_ 5 (lima) lembar Foto Copy Rekening Giro BULAO KENCANA MUKTI No Rek 0242103374. _x000a_ 1 (satu) lembar Asli Keputusan Kepala Badan Pelayanan Perijinan Terpadu Provinsi Jawa Barat Nomor : 447/ Kep.104/ I/ Sub.PAK-BPPT/ 2010 Tentang Pengakuan Pendirian Sub Penyalur Alat Kesehatan CV. BULAO KENCANA MUKTI. _x000a_ 1 (satu) lembar Asli Surat Izin Usaha Perdagangan (SIUP) Besar Nomor : 510/ 3-07384/ 2010/ 0632 – BPPT CV. BULAO KENCANA MUKTI. _x000a_ 1 (satu) lembar Asli Surat Izin Walikota Bandung Nomor : 503/ IG-0725/ BPPT Tentang Izin Gangguan CV. BULAO KENCANA MUKTI. _x000a_ 1 (satu) lembar Asli Surat Keterangan Domisili Perusahaan Nomor : 11/ DP/ VIII/ 2009 CV. BULAO KENCANA MUKTI. _x000a_ 1 (satu) lembar Asli Kartu NPWP : 01.896.033.6-423.000 CV. BULAO KENCANA MUKTI. _x000a_ 1 (satu) lembar Asli Her Registrasi Surat Izin Usaha Perdagangan (SIUP) Kecil/Menengah/ Besar Nomor : 510/ 2-7384-BPMPPT, tanggal 25 Januari 2010 CV. BULAO KENCANA MUKTI. _x000a_ 1 (satu) lembar Asli Her Registrasi Surat Izin Usaha Perdagangan (SIUP) Kecil/Menengah/ Besar Nomor : 510/ 3-0632-BPPT, tanggal 31 Januari 2013 CV. BULAO KENCANA MUKTI. _x000a_ 1 (satu) lembar Asli Surat Pengukuhan Pengusaha Kena pajak No : PEM-00170/ WPJ.09/ KP.0203/ 2010 CV. BULAO KENCANA MUKTI. _x000a_ 1 (satu) lembar Asli Surat Keterangan Terdaftar Nomor : PEM-00169/ WPJ.09/ KP.0203/ 2010 CV. BULAO KENCANA MUKTI. _x000a_ 1 (satu) lembar Asli Kartu Herregistrasi IG/ITU Nomor : 503/ IG-0725/ BPPT CV. BULAO KENCANA MUKTI. _x000a_ 1 (satu) lembar Asli Surat Izin Nomor :503/IG-8404/BPMPPT Tentang Izin Gangguan Walikota Bandung CV. BULAO KENCANA MUKTI. _x000a_ 1 (satu) lembar Asli Tanda Daftar Perusahaan, Perusahaan Komanditer (CV) Nomor TDP 101135108279, tanggal 29 Januari 2010 An. Perusahaan CV. Bulao Kencana Mukti; _x000a_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_x000a_ 2 (dua) lembar Foto Copy surat Jalan  dari HOFIN kepada BULAO KENCANA MUKTI : _x000a_ _x000a_ _x000a_ No. 63/III/2013, tanggal 30 Maret 2013 sebanyak 225 spot lamp _x000a_ No. 62/III/2013, tanggal 28 Maret 2013 sebanyak 225 spot lamp _x000a_ _x000a_ _x000a_ 1 (satu) lembar Foto Copy Nota No. 158/III/2013, tanggal 30 Maret 2013 kepada BULAO KENCANA MUKTI, 450 buah Spot Lamp, jumlah Rp. 139.500.000,- _x000a_ 3 (tiga) lembar Asli Surat Pernyataan BENYAMIN SULAEIMAN, tanggal 09 Juni 2015.Bahwa usaha HOFIN adalah industry rumahtangga dan milik pribadi/ perorangan _x000a_ 1 (satu) lembar Foto Copy Nota No. 300/IX/2013, tanggal 17 September  2013 Kepada CV. BULAO KENCANA MUKTI, 2000 Unit Spot Lamp, jumlah Rp. 710.000.000,- _x000a_ 1 (satu) lembar Foto Copy Kwitansi No.010/ IX/ 2013, tanggal 16 September 2013 dari CV. BULAO KENCANA MUKTI, jumlah Rp. 70.000.000,- untuk pembayaran tambahan uang muka untuk pembelian 2000 buah spot lamp. _x000a_ 5 (lima) lembar Foto Copy Surat izin HOFIN : _x000a_ _x000a_ _x000a_ Tanda daftar perusahaan “HOFIN” tanggal 08 Juni 2010 _x000a_ Surat izin usaha perdagangan Nomor : 517/17/PK/B/BPPT/VI/2010,      tanggal 07 Juni 2010. _x000a_ Surat tanda pendaftaran industri kecil Nomor : 116/Jabar.03.09/TK/b/     IX/00.01/94, tanggal 20 Oktober 1994. _x000a_ Surat keterangan Nomor : 166/Jabar.03/IK/KD.00.01/X/94, tanggal 3 _x000a_ _x000a_ Nopember 1994. _x000a_ _x000a_ Sertifikat merk  dari Kementrian Hukum dan Hak Asasi Manusia No. _x000a_ _x000a_ Pendaftaran IDM000329019. _x000a_ _x000a_ 1 (satu) lembar Foto Copy surat dari BENYAMIN SULAEIMAN kepada PT. Bank Permata Cabang Muslihat, Perihal : Permohonan Nota Kredit. _x000a_ 2 (dua) rangkap Foto CopyGiro atas nama BENYAMIN SULAEIMAN No Rek: 1800001735 dari Permata Bank. _x000a_ 2 (dua) lembar Foto Copy Surat Permintaan Dukungan PT. Kimia Farma Trading &amp; Distribution kepada PT. HOFIN _x000a_ 1 (satu) lembar ASLI Surat Dukungan HOFIN kepada PT. Kimia Farma Trading &amp; Distribution  (Spot Lamp) 15 Juli 2013 _x000a_ 1 (satu) lembar Foto Copy Surat Keterangan Kepala Industri Kecil Kabupaten Bogor No. 116/Jabar.03/IK/KD/00.01/X/94 tanggal 3 Nopember 1994 Izin memproduksi alat alat Furniture Kesehatan _x000a_ 6 (enam) lembar Foto copy Surat Kepala Badan Pelayanan Perizinan Terpadu Kota Bogor No. 503/ 143/-BPPT/ Stdu/ HO tanggal 1 Juni 2010 _x000a_ 1 (satu) lembar Foto Copy Surat Dukungan HOFIN kepada CV. Bulao Kencana Mukti _x000a_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_x000a_ 1 (satu) lembar Foto Copy Nota 300/IX/2013 tanggal 17 September 2013 pembayaran Spot Lamp 2000  @ Rp. 335.000.- Jumlah Rp. 710.000.000.- _x000a_ 12 (dua belas) lembar ASLI Surat Jalan kepada PT Hakayo Kridanusa. _x000a_ 3 (tiga) lembar Foto Copy Surat Formulir Kiriaman Uang Bank BNI PT. Hakayo Kridanusa kepada Benyamin (HOFIN) tanggal 19 Agustus 2013 Rp. 124.000.000., tanggal 1 Nopember 2013 Rp. 200.000.000. tanggal 14 Nopember 2013 Rp. 316.000.000.- _x000a_ 2 (dua) lembar Foto Copy Keputusan Direktur Jenderal Bina Kefarmasian dan Alat Kesehatan Nomor : HK.07.01/V/473/12 Tentang Izin Pedagang Besar Farmasi PT. Kimia Farma Trading &amp; Distribution, tanggal 23 November 2012. _x000a_ 6 (enam) lembar Foto Copy Lampiran Keputusan Direktur Jenderal Bina Kefarmasian dan Alat Kesehatan Nomor : HK.07.01/V/473/12 Tentang Izin Pedagang Besar Farmasi PT. Kimia Farma Trading &amp; Distribution. _x000a_ 1 (satu) lembar Asli surat Nomor : 226/00/SP/Man-BIP/07/2013, tanggal 17 Juli 2013, Perihal Penawaran Pekerjaan Pengadaan IUD KIT Tahap II TA. 2013. _x000a_ 1 (satu) lembar Asli Daftar Rekapitulasi Harga total nilai Rp. 12.638.868.000,- tanggal 17 Juli 2013. _x000a_ 1 (satu) lembar Asli Daftar 1 : Mata Pembayaran Umum : Pengadaan IUD KIT Tahap II Tahun Anggaran 2013, tanggal 17 Juli 2013. _x000a_ 1 (satu) lembar Asli Daftar 2 : Mata Pekerjaan Utama : Pengadaan IUD KIT Tahap II Tahun Anggaran 2013, tanggal 17 Juli 2013. _x000a_ 5 (lima) lembar Asli Spesifikasi Tehnis Pengadaan IUD KIT Tahap II TA. 2013 No Dokumen : 1284/I/KU.806/E1/2013, tanggal 5 Juli 2013. _x000a_ 5 (lima) lembar Asli Daftar Kuantintas dan Harga Pengadaan IUD KIT Tahap II TA. 2013 No Dokumen : 1284/I/KU.806/E1/2013, tanggal 5 Juli 2013. _x000a_ 8 (delapan) lembar Asli Spesfikasi yang diminta/ ditawarkan Pengadaan IUD KIT Tahap II Tahun 2013. _x000a_ 2 (dua) lembar Foto Copy surat Kepada PT. HAKAYO KRIDANUSA Nomor : 206/00/Sp/Man BIP/07/ 2013, tanggal 10 Juli 2013, mohon untuk memberikan dukungan serta harga. _x000a_ 2 (dua) lembar Foto Copy surat Kepada PT. MENSA BINASUKSES Nomor : 208/00/Sp/Man/ BIP/ 07/ 2013, tanggal 10 Juli 2013, mohon untuk memberikan dukungan serta harga. _x000a_ 2 (dua) lembar Foto Copy surat Kepada PT. ABADI NUSA Nomor : 215/ 00/ Sp/ Man/ BIP/ 07/ 2013, tanggal 10 Juli 2013, mohon untuk memberikan dukungan serta harga. _x000a_ 2 (dua) lembar Foto Copy surat Kepada CV. TAIDA Nomor : 216/ 00/ Sp/ Man/ BIP/ 07/ 2013, tanggal 10 Juli 2013, mohon untuk memberikan dukungan serta harga. _x000a_ 2 (dua) lembar Foto Copy surat Kepada PT. HOFIN Nomor : 217/ 00/ Sp/ Man/ BIP/ 07/ 2013, tanggal 10 Juli 2013, mohon untuk memberikan dukungan serta harga. _x000a_ 2 (dua) lembar Foto Copy surat Kepada PT. KARSA MANDIRI ALKESINDO Nomor : 218/ 00/ Sp/ Man/ BIP/ 07/ 2013, tanggal 10 Juli 2013, mohon untuk memberikan dukungan serta harga. _x000a_ 11 (sebelas) lembar Foto Copy rekening koran giro/ pinjaman No. Rek : 119-00-0618029-1 Bank Mandiri cabang KCP. Jkt Juanda. _x000a_ 1 (satu) lembar ASLI Surat Penawaran Harga No. 09/ BKM/ VII/ 2013 tanggal 12 Juli 2103 PT. Bulao Kencana Mukti kepada PT. Kimia Farman Trading &amp; Distribution. _x000a_ 1 (satu) lembar Foto Copy Surat Pesanan Barang No. 280B/ 00/ SP/ Man-BIP/ 08/ 2013 tanggal 13 Agustus 2013 PT. Kimia Farma Trading &amp; Distribution kepada CV. Bulao Kencana Mukti sejumlah Rp. 1.898.974.000.- _x000a_ 4 (empat) lembar ASLI Surat Pengiriman Barang No. 245, 246, 247, 248/BKM//X/2013 PT. Bulao Kencana Mukti kepada PT. Kimia Farman Trading &amp; Distribution. _x000a_ 4 (empat) lembar ASLI Kwitansi, Faktur, Faktur Pajak Pembayaran Uang Muka 20 % Rp. 379.794.800.- sesuai surat Pesanan Barang. _x000a_ 4 (empat) lembar ASLI Kwitansi, Faktur, Faktur Pajak Pembayaran 50 % Rp. 759.589.600.- sesuai surat Pesanan Barang. _x000a_ 4 (empat) lembar ASLI Kwitansi, Faktur, Faktur Pajak Pembayaran 45 % Rp. 664.640.900.- sesuai surat Pesanan Barang. _x000a_ 5 (lima) lembar ASLI Kwitansi, Faktur, Faktur Pajak Pembayaran 5 % Rp. 94.948.700.- sesuai surat Pesanan Barang. _x000a_ 1 (satu) lembar  foto Copy Surat Dukungan Nomor : 011/KMA/B/I/13, tanggal 16 Januari 2013 PT. Karsa Mandiri Aleksindo kepada CV. Bulao Kencana Mukti. _x000a_ 1 (satu) lembar Foto CopySurat Permintaan Dukungan CV. Bulao Kencana Mukti kepada PT. KARSA MANDIRI ALKESINDO, tanggal 15 Januari 2013. _x000a_ 1  (satu) lembar Foto Copy Order pembelian CV. BULAO KENCANA MUKTI kepada PT. KARSA MANDIRI ALKESINDO, tas di sablon dengan tulisan IUD KIT, jumlah 855 buah, harga satuan Rp. 43.500,-/tasjumlahRp. 37.192.500.- _x000a_ 1 ( satu ) lembar Foto Copy Nota Penjualan BarangNo. 0190/ KM/ 13 tanggal27 Maret 2013 sebanyak 885 buah @ 43.500. jumlah 37.192.500.- _x000a_ 1 (satu) lembar Foto Copy rek atas nama LASINO Nomor : 5700010343. _x000a_ 1 (satu) lembar Foto Copy Keputusan Kementrian hukum dan Hak Asasi Manusia RI Nomor : AHU-13115.AH.01.01.Tahun 2009 Tentang Pengesahan Badan Hukum Perseroan PT. KARSA MANDIRI ALKESINDO. _x000a_ 12 (dua belas) lembar Foto Copy Akta Pendirian Perseroan Terbatas Karsa Mandiri Alkesindo, Notaris Hj. TUTI ALAWIYAH, SH. Tanggal 12 Maret 2009. _x000a_ 3 (tiga) lembar Foto Copy Keputusan Direktur Bina Kefarmasian dan Alat Kesehatan Departemen Kesehatan RI Nomor : HK.07.Alkes/ V/ 658/ AK.2/ 2009 Tentang IZIN PENYALUR ALAT KESEJAHATAN. _x000a_ 3 (tiga) lembar Foto Copy Keputusan Direktur Bina Kefarmasian dan Alat Kesehatan Departemen Kesehatan RI Nomor : HK.07.Alkes/ IV/ 558/ AK.2/ 2013 Tentang IZIN PENYALUR ALAT KESEJAHATAN. _x000a_ 2 (dua) lembar Foto Copy Nomor Izin Edar Alat Kesehatan KEMENKES RI AKL 11104010707, tanggal 5 Maret 2014. _x000a_ 2 (dua) lembar Foto Copy Nomor Izin Edar Alat Kesehatan KEMENKES RI AKL 11104010707, tanggal 03 Mei 2010. _x000a_ 1 (satu) lembar Asli Surat Pernyataan LASINO, tanggal 08 April 2015. _x000a_ 1 (satu) lembar ASLI Surat Dukungan PT. Karsa Mandiri Alkesindo No. 280/KMA/B/VII/13 tanggal 15 Juli 2013 kepada PT. Kimia Farma Trading &amp; Distribution. _x000a_ 2 (dua) lembar Foto Copy Surat Permohonan Dukungan PT. Kimia Farma Trading &amp; Distributin No. 218/ 00/ Sp/ Man/ BIP/ 07/ 2013 tanggal 10 Juli 2013 . _x000a_ 1 (satu) lembar Foto copy Nota Pesanan Barang (Tas IUD KIT) PT. Hakayo Kridanusa pada PT. Karsa Mandiri Alkesindo Rp. 27.000.000.- _x000a_ 1 (satu) lembar Foto Copy Rekening BCA No rek 5700010343 A.n LASINO  Rp. 27. 000.000..- _x000a_ 1 (satu) lembar Foto Copy Surat Pesanan Barang (IUD String Retriever Uk.30,5) PT. Hakayo Kridanusa kepada PT. Karsa Mandiri Alkesindo. _x000a_ 1 ( satu ) lembar Foto Copy Nota Penjualan Barang ( IUD String Retriever Uk.30,5 ) PT. Hakayo Kridanusa kepada PT. Karsa Mandiri Alkesindo Rp. 41.600.000.- _x000a_ 1 ( satu ) lembar Foto Copy Rekening BCA No rek 5700010343 A.n LASINO Rp. 41.600.000. _x000a_ 1 (satu) lembar Copy KWITANSI No. 067/MPL-PROJECT/ADM/VII/2013, tanggal 12 Juli 2013, sudah terima dari CV. BULAO KENCANA MUKTI sebesar Rp. 64.350.000,- untuk pembayaran Distribusi &amp; Busffer Stock IUD Sterilisator Listrik &amp; Uap ke 32 BKKBN Provinsi sejumlah 855 set (SBBK terlampir). _x000a_ 1 (satu) lembar Copy INVOICE kepada CV. BULAO KENCANA MUKTI No. Invoice : 67/MPL - PROJECT/ADM/VII/2013, tanggal 12 Juli 2013, total tagihan Rp. 64.350.000,- _x000a_ 1 (satu) Lembar Copy Surat Perintah Kerja No : 081/BKM/SPK/V/2013. Tanggal  10 Mei 2013, dari HARUN SUARSONO, BSc kepada DJUMAKIR HS. _x000a_ 1 (satu) bundel Copy Surat Bukti Barang Keluar (SBBK) tahun 2013. _x000a_ 1 ( satu ) lembar ASLI Kwitansi pembayaran Distribusi IUD KIT Tahap II TA. 2013 No. 088/MPL-Project/Adm/X/2013 tanggal 25 Nopember 2013 dari PT. Hakayo Krida Nusa kepada PT. Megaprima Citra Perkasa sebanyak Rp. 202.000.000.- _x000a_ 1 ( satu ) lembar ASLI Invoice PT. Megaprima Citra Perkasa kepada PT. Hakayo Kridanusa. _x000a_ 1 ( satu ) lembar Foto Copy Rencana Distribusi ( Rensi ) IUD KIT Tahap II TA. 2013. _x000a_ 8 ( delapan ) lembar Foto Copy Surat Bukti Barang Keluar ( SBBK ). _x000a_ 2 (dua) lembar Copy Keputusan Direktur Jenderal Pelayanan Kefarmasian dan Alat Kesehatan Departemmen Kesehatna Republik Indonesia Nomor : YF.05.03.V.A. SK. 1248 Tentang Izin Penyalur Alat Kesehatan, tanggal 6 Desember 2005. _x000a_ 1 (satu) lembar Copy order pembelian dari CV. BULAO KENCANA MUKTI kepada CV. TAIDA, tanggal 15 Februari 2013, sebanyak 8 (delapan) jenis barang, kemasan Yamaco. _x000a_ 1 (satu) lembar Copy cek BNI atas penyerahan kepada HARTATI DANUDJAJA sebesar “ empat ratus tujuh puluh delapan juta dua ratus dua puluh empat ribu rupiah”  dari PT. HAKAYO KRIDANUSA, telah di terima CV TAIDA atas nama DANNY. K. _x000a_ 1 (satu) lembar Copy cek BNI atas penyerahan kepada HARTATI DANUDJAJA sebesar  “lima ratus empat puluh enam juta tiga ratus empat ribu lima ratus rupiah” dari PT. HAKAYO KRIDANUSA, telah di terima CV TAIDA tanggal 5/6 -13. _x000a_ 3 (tiga) lembar Copy Nota dari CV. TAIDA  kepada PT. HAKAYO KRIDANUSA, Tanggal 15 Maret 2013. _x000a_ 1 (satu) lembar Copy surat jalan CV. TAIDA kepada PT. HAKAYO KRIDANUSA, tanggal 19 Pebruari 2013. _x000a_ 1 (satu) lembar Copy surat jalan CV. TAIDA kepada PT. HAKAYO KRIDANUSA, t.anggal 14 Maret 2013. _x000a_ 1 (satu) lembar Copy Prexa Letter Of Outhorization CV. TAIDA. _x000a_ 1 (satu) lembar Copy Qulaitiy service CERTIFICATI no. 5209 ISO 13485 :2007 _x000a_ 1 ( satu ) lembar ASLI surat Dukungan CV. Taida No. 057/CV/B/VII/2013 tanggal 12 Juli 2013 kepada PT. Kimia Farma Trading &amp; Distribution Pengadaan IUD KIT Tahap II TA. 2013 _x000a_ 1 ( satu ) lembar ASLI Surat Pernyataan Kulaitas Barang CV. Taida tanggal 12 Juli 2013 _x000a_ 1 ( satu ) lembar Foto Copy Certifikat of Origin Prexa Industris _x000a_ 5 ( lima"/>
    <s v="Kamis, 26 Mei 2016"/>
    <s v="Rabu, 02 Mar. 2016"/>
    <s v="SURADI"/>
    <s v="MAS'UD"/>
    <s v="Anwar,SH."/>
    <m/>
    <m/>
    <s v="KARIR"/>
    <s v="KARIR"/>
    <s v="ADHOC"/>
    <s v=""/>
    <s v=""/>
    <x v="0"/>
    <n v="2"/>
    <x v="1"/>
    <n v="0.33333333333333331"/>
    <n v="0"/>
    <s v="ARIF RAHMAN"/>
    <m/>
    <m/>
    <m/>
    <m/>
    <m/>
    <m/>
    <m/>
    <m/>
    <m/>
    <m/>
    <m/>
    <n v="1"/>
    <s v="R.IDA ISKANDIASTUTI, SH."/>
    <s v="TATI DORESLY SIMAMORA, SH"/>
    <m/>
    <n v="2"/>
    <x v="0"/>
  </r>
  <r>
    <s v="132/Pid.Sus-TPK/2017/PN Jkt.Pst"/>
    <n v="4"/>
    <n v="200000000"/>
    <n v="0.16666666666666699"/>
    <n v="0"/>
    <n v="0"/>
    <s v="NOFEL HASAN"/>
    <d v="2017-12-19T00:00:00"/>
    <x v="7"/>
    <s v="Minutasi"/>
    <n v="85"/>
    <s v="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_x000a_ Menyatakan Terdakwa : NOFEL HASAN terbukti secara sah dan meyakinkan bersalah melakukan tindak pidana: “korupsi secara bersama-sama” sebagaimana dalam Dakwaan Pertama. _x000a_ _x000a_   _x000a_ _x000a_ Menjatuhkan Pidana terhadap Terdakwa NOFEL HASAN berupa Pidana Penjara selama 4 (empat)tahun dan pidana denda sebesar Rp.200.000.000,- (dua ratus juta rupiah) dengan ketentuan apabila denda tidak dibayar diganti dengan menjalani pidana kurungan selama 2 (dua) bulan. _x000a_ _x000a_   _x000a_ _x000a_ Menetapkan lamanya Terdakwa dalam tahanan dikurangkan seluruhnya dengan pidana yang dijatuhkan. _x000a_ _x000a_   _x000a_ _x000a_ Memerintahkan Terdakwa tetap ditahan. _x000a_ _x000a_   _x000a_ _x000a_ Menetapkan barang bukti : _x000a_ _x000a_ _x000a_ _x000a_ _x000a_ _x000a_ 1Terlampir dalam berkas perkara; _x000a_ _x000a_ _x000a_ _x000a_ _x000a_   _x000a_ _x000a_ Membebankan kepada Terdakwa agar membayar biaya perkara sebesar Rp. 7.500 (tujuh ribu lima ratus rupiah); _x000a_"/>
    <s v="Kamis, 03 Mei 2018"/>
    <s v="Rabu, 14 Mar. 2018"/>
    <s v="DIAH SITI BASARIAH"/>
    <s v="IBNU BASUKI WIDODO"/>
    <s v="HASTOPO"/>
    <s v="SOFIALDI"/>
    <s v="SIGIT HERMAN BINAJI"/>
    <s v="KARIR"/>
    <s v="KARIR"/>
    <s v="KARIR"/>
    <s v="ADHOC"/>
    <s v="ADHOC"/>
    <x v="1"/>
    <n v="3"/>
    <x v="0"/>
    <n v="0.4"/>
    <n v="0"/>
    <s v="KIKI AHMAD YANI"/>
    <m/>
    <m/>
    <m/>
    <m/>
    <m/>
    <m/>
    <m/>
    <m/>
    <m/>
    <m/>
    <m/>
    <n v="1"/>
    <s v="ENDANG_PURWANINGSIH, SH."/>
    <m/>
    <m/>
    <n v="1"/>
    <x v="0"/>
  </r>
  <r>
    <s v="133/PID.SUS/TPK/2015/PN JKT.PST"/>
    <n v="1"/>
    <n v="50000000"/>
    <n v="0.25"/>
    <n v="10000000"/>
    <n v="0"/>
    <s v="dr. WIWIT AYU WULANDARI"/>
    <d v="2015-10-16T00:00:00"/>
    <x v="5"/>
    <s v="Minutasi"/>
    <n v="138"/>
    <s v="PRIMAIR : _x000a_ Pasal 2 ayat (1) UU No.31/1999 jo UU No.20/2001 jo Pasal 55 ayat (1) ke-1 KUHP. _x000a_   _x000a_ SUBSIDAIR : _x000a_ Pasal 3 UU No.31/1999 jo UU No.20/2001 jo Pasal 55 ayat (1) ke-1 KUHP."/>
    <n v="1"/>
    <s v="M E N G A D I L I : _x000a_   _x000a_ _x000a_ Menyatakan  Terdakwa D r. WIWIT AYU WULANDARI  tidak  terbukti secara sah dan meyakinkan bersalah melakukan “Tindak Pidana Korupsi yang dilakukan secara bersama-sama sebagaimana dalam dakwaan Primair dan Membebaskan Terdakwa  Dr. WIWIT AYU WULANDARI , dari dakwaan Primair tersebut; _x000a_ Menyatakan  Terdakwa D r. WIWIT AYU WULANDARI , telah terbukti secara sah dan meyakinkan bersalah melakukan “Tindak Pidana Korupsi yang dilakukan secara bersama-sama ”  sebagaimana Dakwaan Subsidiair; _x000a_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_x000a_ Menetapkan masa penahanan yang telah dijalankan olehTerdakwa dikurangkan seluruhnya dari pidana yang dijatuhkan; _x000a_ Memerintahkan Terdakwa tetap berada dalam tahanan; _x000a_ Menetapkan uang yang telah dikembalikan oleh Terdakwa sebesar Rp. 10.000.000,- (sepuluh juta rupiah) sebagai uang pengganti ; _x000a_ Memerintahkan barang bukti  berupa  : TERLAMPIR DALAM BERKAS _x000a_ Dikembalikan kepada Penuntut Umum untuk dipergunakan dalam perkara atas nama terdakwa atas nama Terdakwa SUKADI Bin MASTUR;    _x000a_ Membebankan terdakwa  Dr. WIWIT AYU WULANDARI  untuk membayar biaya perkara sebesar Rp.10.000,- (sepuluh ribu rupiah); _x000a_"/>
    <s v="Senin, 25 Apr. 2016"/>
    <s v="Rabu, 02 Mar. 2016"/>
    <s v="MAS'UD"/>
    <s v="SURADI"/>
    <s v="Anwar,SH."/>
    <m/>
    <m/>
    <s v="KARIR"/>
    <s v="KARIR"/>
    <s v="ADHOC"/>
    <s v=""/>
    <s v=""/>
    <x v="0"/>
    <n v="2"/>
    <x v="1"/>
    <n v="0.33333333333333331"/>
    <n v="0"/>
    <s v="ARIF RAHMAN"/>
    <m/>
    <m/>
    <m/>
    <m/>
    <m/>
    <m/>
    <m/>
    <m/>
    <m/>
    <m/>
    <m/>
    <n v="1"/>
    <s v="LISNUR FAUZIAH, SH."/>
    <s v="SURYONO, SH."/>
    <m/>
    <n v="2"/>
    <x v="0"/>
  </r>
  <r>
    <s v="134/PID.SUS/TPK/2015/PN JKT.PST"/>
    <n v="4"/>
    <n v="100000000"/>
    <n v="0.25"/>
    <n v="0"/>
    <n v="0"/>
    <s v="Drs. EDDY MACHMUDI EFFENDI, MA"/>
    <d v="2015-10-16T00:00:00"/>
    <x v="5"/>
    <s v="Pengiriman Berkas Kasasi"/>
    <n v="118"/>
    <s v="PRIMAIR : _x000a_ Pasal 2 ayat (1) jo Pasal 18 ayat (1) huruf b UU No.31/1999 jo UU No.20/2001 jo Pasal 55 ayat (1) ke-1 KUHP. _x000a_   _x000a_ SUBSIDAIR : _x000a_ Pasal 3 UU No.31/1999 jo UU No.20/2001 jo Pasal 55 ayat (1) ke-1 KUHP."/>
    <n v="1"/>
    <s v="_x000a_ MENGADILI _x000a_ _x000a_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_x000a_ _x000a_ _x000a_ Membebaskan Terdakwa oleh karena itu dari Dakwaan Alternatif Kesatu Primair tersebut di atas ; _x000a_ _x000a_ _x000a_ Menyatakan Terdakwa Drs. Eddy Machmudi Effendi, MA., tersebut di atas, terbukti secara sah dan meyakinkan bersalah melakukan tindak pidana korupsi secara bersama-sama sebagaimana dalam Dakwaan Alternatif Kesatu Subsidair ; -------------------------------------------------------------------------------------------- _x000a_ _x000a_ _x000a_ Menjatuhkan pidana kepada Terdakwa oleh karena itu dengan Pidana Penjara selama 4 (empat) tahun dan Denda sejumlah Rp. 100.000.000,- (seratus juta rupiah) dengan ketentuan apabila Denda tersebut tidak dibayar diganti dengan Pidana Kurungan selama 3 (tiga) bulan ; ---------------------------------------------------- _x000a_ _x000a_ _x000a_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_x000a_ _x000a_ _x000a_ Menetapkan masa penahanan yang telah dijalani Terdakwa dikurangkan seluruhnya dari pidana yang dijatuhkan ; ------------------------------------------------------ _x000a_ _x000a_ _x000a_ Menetapkan Terdakwa tetap ditahan ; --------------------------------------------------------- _x000a_ _x000a_        1. Menetapkan barang bukti berupa :   (tetap terlampir dalam berkas) _x000a_ Membebankan kepada Terdakwa membayar biaya perkara masing-masing sejumlah Rp 10.000,- (sepuluh ribu rupiah)"/>
    <s v="Senin, 14 Mar. 2016"/>
    <s v="Kamis, 11 Feb. 2016"/>
    <s v="CASMAYA"/>
    <s v="MAS'UD"/>
    <s v="ALEXANDER MARWATA, AK. SH. CFE."/>
    <m/>
    <m/>
    <s v="KARIR"/>
    <s v="KARIR"/>
    <s v="ADHOC"/>
    <s v=""/>
    <s v=""/>
    <x v="0"/>
    <n v="2"/>
    <x v="1"/>
    <n v="0.33333333333333331"/>
    <n v="0"/>
    <s v="IMMANUEL RICHENDRY"/>
    <m/>
    <m/>
    <m/>
    <m/>
    <m/>
    <m/>
    <m/>
    <m/>
    <m/>
    <m/>
    <m/>
    <n v="1"/>
    <s v="LISNUR FAUZIAH, SH."/>
    <s v="SURYONO, SH."/>
    <m/>
    <n v="2"/>
    <x v="0"/>
  </r>
  <r>
    <s v="135/PID.SUS/TPK/2015/PN JKT.PST"/>
    <s v="GUGUR"/>
    <s v="GUGUR"/>
    <s v="GUGUR"/>
    <s v="GUGUR"/>
    <s v="GUGUR"/>
    <s v="ISMAIL IBRAHIM"/>
    <d v="2015-10-16T00:00:00"/>
    <x v="5"/>
    <s v="Minutasi"/>
    <n v="117"/>
    <s v="PRIMAIR : _x000a_ Pasal 2 ayat (1) jo Pasal 18 UU No.31/1999 jo UU No.20/2001 jo Pasal 55 ayat (1) ke-1 KUHP. _x000a_   _x000a_ SUBSIDAIR : _x000a_ Pasal 3 jo Pasal 18 UU No.31/1999 jo UU No.20/2001 jo Pasal 55 ayat (1) ke-1 KUHP."/>
    <n v="1"/>
    <s v="M  E  N  G  A  D  I  L  I   : _x000a_ _x000a_ Menyatakan Hak Menuntut Hukuman terhadap Terdakwa ISMAIL IBRAHIM dalam Perkara Nomor : 135/Pid.Sus/TPK/2015/PN.Jkt.Pst,  Gugur  ; ---------------------------- _x000a_ Membebankan biaya perkara kepada Negara ; ---------------------------------------------- _x000a_"/>
    <s v="Senin, 09 Mei 2016"/>
    <s v="Rabu, 10 Feb. 2016"/>
    <s v="SUTARJO"/>
    <s v="SUGIYANTO"/>
    <s v="SIGIT HERMAN BINAJI"/>
    <m/>
    <m/>
    <s v="KARIR"/>
    <s v="KARIR"/>
    <s v="ADHOC"/>
    <s v=""/>
    <s v=""/>
    <x v="0"/>
    <n v="2"/>
    <x v="1"/>
    <n v="0.33333333333333331"/>
    <n v="0"/>
    <s v="ERNY V. M."/>
    <m/>
    <m/>
    <m/>
    <m/>
    <m/>
    <m/>
    <m/>
    <m/>
    <m/>
    <m/>
    <m/>
    <n v="1"/>
    <s v="FATONI, SH"/>
    <s v="SUAEB. SH"/>
    <m/>
    <n v="2"/>
    <x v="0"/>
  </r>
  <r>
    <s v="136/PID.SUS/TPK/2015/PN JKT.PST"/>
    <n v="3"/>
    <n v="100000000"/>
    <n v="0.16666666666666699"/>
    <n v="0"/>
    <n v="0"/>
    <s v="PURNAMA KARNA UTAMA"/>
    <d v="2015-10-16T00:00:00"/>
    <x v="5"/>
    <s v="Pemberitahuan Putusan Banding"/>
    <n v="139"/>
    <s v="PRIMAIR : _x000a_ Pasal 2 ayat (1) UU No.31/1999 jo UU No.20/2001 jo Pasal 55 ayat (1) ke-1 KUHP jo Pasal 64 ayat (1) KUHP. _x000a_   _x000a_ SUBSIDAIR : _x000a_ Pasal 3 UU No.31/1999 jo UU No.20/2001 jo Pasal 55 ayat (1) ke-1 KUHP jo Pasal 64 ayat (1) KUHP."/>
    <n v="1"/>
    <s v="MENGADIL I : _x000a_ _x000a_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_x000a_ Membebaskan oleh karena itu Terdakwa Purnama Karna dari dalam dakwaan Primer tersebut; _x000a_ Menyatakan terdakwa Purnama Karna Utama  terbukti secara sah dan meyakinkan bersalah melakukan tindak pidana “ korupsi secara bersama-sama dan berlanjut”; _x000a_ Menjatuhkan pidana kepada Terdakwa Purnama Karna Utama  oleh karena itu dengan pidana penjara selama 3 (tiga) tahun dan denda sejumlah Rp.100.000.000 (seratus juta rupiah) dengan ketentuan apabila denda tersebut tidak dibayar diganti dengan pidana kurungan selama 2 (dua) bulan; _x000a_ Menetapkan masa penangkapan dan penahanan yang telah dijalani Terdakwa  dikurangkan seluruhnya daripidana yang dijatuhkan; _x000a_ Menetapkan Terdakwa tetap ditahan. _x000a_ Menetapkan barang bukti berupa:_x000a_  _x000a_ 1 ( satu ) bundel foto copy Laporan Manajemen Audited Tahun 2011 No : 429/ DIREKSI/E/IV/2012 tanggal 19 April 2012 perihal Laporan Manajemen Audited Tahun 2011; _x000a_ 1 ( satu ) bundel foto copy Keputusan Direksi PT. Sarinah ( Persero ) No : 031/KPTS/DIREKSI/VI/2010 tanggal 30 Juni 2010 perihal Sistem dan Prosedur PT. Sarinah ( Persero ) untuk Pengadaan Barang Ekspor; _x000a_ 1 ( satu ) bundel foto copy Action Plan PT. Sarinah ( Persero ) Tahun 2011; _x000a_ 1 ( satu ) bundel foto copy Keputusan Menkumham No : AHU-52421.AH.01.02 Tahun 2008 tanggal 19 Agustus 2008 tentang Persetujuan Akta Perubahan Anggaran Dasar Perseroan; _x000a_ 1 ( satu ) bundel foto copy Risalah Rapat Umum Pemegang Saham         ( RUPS ) PT. Sarinah ( Persero ) tentang Pengesahan Rencana Kerja dan Anggaran Perusahaan ( RKAP ) dan Anggaran Program Kemitraan dan Bina Lingkungan ( PKBL ) tahun 2011; _x000a_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_x000a_ Membebankan kepada Terdakwa membayar biaya Perkara sejumlah Rp.10.000 (sepuluh ribu rupiah); _x000a_ _x000a_ _x000a_"/>
    <s v="Senin, 18 Apr. 2016"/>
    <s v="Kamis, 03 Mar. 2016"/>
    <s v="SUGIYANTO"/>
    <s v="SUTARJO"/>
    <s v="SIGIT HERMAN BINAJI"/>
    <m/>
    <m/>
    <s v="KARIR"/>
    <s v="KARIR"/>
    <s v="ADHOC"/>
    <s v=""/>
    <s v=""/>
    <x v="0"/>
    <n v="2"/>
    <x v="1"/>
    <n v="0.33333333333333331"/>
    <n v="0"/>
    <s v="ERNY V. M."/>
    <m/>
    <m/>
    <m/>
    <m/>
    <m/>
    <m/>
    <m/>
    <m/>
    <m/>
    <m/>
    <m/>
    <n v="1"/>
    <s v="FATONI, SH"/>
    <s v="SUAEB. SH"/>
    <m/>
    <n v="2"/>
    <x v="0"/>
  </r>
  <r>
    <s v="137/PID.SUS/TPK/2015/PN JKT.PST"/>
    <n v="6"/>
    <n v="500000000"/>
    <n v="0.5"/>
    <n v="0"/>
    <n v="0"/>
    <s v="ALEX USMAN, S.Sos, SH., MM"/>
    <d v="2015-10-20T00:00:00"/>
    <x v="5"/>
    <s v="Minutasi"/>
    <n v="142"/>
    <s v="PRIMAIR : _x000a_ Pasal 2 ayat (1) UU No.31/1999 jo UU No.20/2001 jo Pasal 55 ayat (1) KUHP jo Pasal 64 ayat (1) KUHP. _x000a_   _x000a_ SUBSIDAIR : _x000a_ Pasal 3 UU No.31/1999 jo UU No.20/2001 jo Pasal 55 ayat (1) KUHP jo Pasal 64 ayat (1) KUHP."/>
    <n v="1"/>
    <s v="mengadili : _x000a_ 1. menyatakan terdakwa alex usman S.Sos SH.MH. terbukti bersalah melakukan tindak pidana korupsi secara bersama sama; _x000a_ 2. menjatuhkan pidana terhadap terdakwa alex usman S.sos SH.MH dengan pidana penjara selama 6 tahun ; dan denda sebesar Rp.500.000.000; dengan ketentuan apabila denda tersebut tidak dibayar maka diganti dengan pidana penjara selama 6 bulan; _x000a_ 3. menetapkan masa penagnkapan dan penahanan yang telah dijalani terdakwa dikurangkan seluruhnya dari pidana yang dijatuhkan; _x000a_ 4. menetapkan terdakwa tetap ditahan; _x000a_ 5. menyatakan barang bukti : _x000a_ nomor urut 1 sampai dengan nomor urut 741 dikembalikan kepada penyidik untuk digunakan dalam perkara lain; _x000a_ 6. menetapkan supaya terdakwa dibebankan membayar biaya perkara sebesar Rp.10.000;"/>
    <s v="Jumat, 05 Agu. 2016"/>
    <s v="Kamis, 10 Mar. 2016"/>
    <s v="SUTARJO"/>
    <s v="SUGIYANTO"/>
    <s v="SIGIT HERMAN BINAJI"/>
    <m/>
    <m/>
    <s v="KARIR"/>
    <s v="KARIR"/>
    <s v="ADHOC"/>
    <s v=""/>
    <s v=""/>
    <x v="0"/>
    <n v="2"/>
    <x v="1"/>
    <n v="0.33333333333333331"/>
    <n v="0"/>
    <s v="TASJRIFIN MULYANA"/>
    <m/>
    <m/>
    <m/>
    <m/>
    <m/>
    <m/>
    <m/>
    <m/>
    <m/>
    <m/>
    <m/>
    <n v="1"/>
    <s v="R.IDA ISKANDIASTUTI, SH."/>
    <s v="TATI DORESLY SIMAMORA, SH"/>
    <m/>
    <n v="2"/>
    <x v="0"/>
  </r>
  <r>
    <s v="138/PID.SUS/TPK/2015/PN JKT.PST"/>
    <n v="1.5"/>
    <n v="50000000"/>
    <n v="8.3333333333333301E-2"/>
    <n v="425000000"/>
    <n v="0"/>
    <s v="BAGUS HANDOKO, MT"/>
    <d v="2015-10-20T00:00:00"/>
    <x v="5"/>
    <s v="Minutasi"/>
    <n v="203"/>
    <s v="PRIMAIR : _x000a_ Pasal 2 ayat (1) jo Pasal 18 UU No.20/2001 jo Pasal 55 ayat (1) ke-1 KUHP. _x000a_   _x000a_ SUBSIDAIR : _x000a_ Pasal 3 jo Pasal 18 UU No.20/2001 jo Pasal 55 ayat (1) ke-1 KUHP."/>
    <n v="1"/>
    <s v="M E N G A D I L I : _x000a_ _x000a_ Menyatakan Terdakwa Drs. Bagus Handoko, MT tidak terbukti secara sah dan meyakinkan bersalah melakukan tindak pidana korupsi, sebagaimana dalam dakwaan primer. _x000a_ Membebaskan Terdakwa Drs. Bagus Handoko, MT dari dakwaan primer tersebut. _x000a_ _x000a_ 3.   Menyatakan Terdakwa Drs. Bagus Handoko, MT telah terbukti secara sah dan meyakinkan bersalah melakukan  tindak pidana korupsi secara bersama-sama  sebagaimana dalam dakwaan subsider. _x000a_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_x000a_ 5.   Menjatuhkan pidana tambahan uang pengganti terhadap Terdakwa sebesar Rp 425.000.000.00,- (empat ratus dua puluh lima juta rupiah) yang diperhitungkan dari uang sebesar Rp 425.000.000.00,- (empat ratus dua puluh lima juta rupiah)  yang telah dikembalikan oleh Terdakwa kepada negara. _x000a_ _x000a_   _x000a_ Menetapkan barang bukti berupa : _x000a_ _x000a_ No.1 sampai dengan No.1371 &lt;!--[if gte mso 9]&gt;&lt;xml&gt;_x000a_  _x000a_ Normal _x000a_ 0 _x000a_ _x000a_ _x000a_ _x000a_ _x000a_ false _x000a_ false _x000a_ false _x000a_ _x000a_ IN _x000a_ X-NONE _x000a_ X-NONE _x000a_ _x000a_ _x000a_ _x000a_ _x000a_ _x000a_ _x000a_ _x000a_ _x000a_ _x000a_ _x000a_ _x000a_ _x000a_ _x000a_ _x000a_ _x000a_ _x000a_ _x000a_ _x000a_ _x000a_ _x000a_ _x000a_ _x000a_ _x000a_ _x000a_ _x000a_ _x000a_&lt;/xml&gt;&lt;![endif]--&gt; _x000a_ Dikembalikan kepada Penuntut Umum untuk dipergunakan dalam perkara lain. _x000a_ &lt;!--[if gte mso 9]&gt;&lt;xml&gt;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lt;/xml&gt;&lt;![endif]--&gt;&lt;!--[if gte mso 10]&gt;_x000a_&lt;style&gt;_x000a_ /* Style Definitions */_x000a_ table.MsoNormalTable_x000a_ {mso-style-name:&quot;Table Normal&quot;;_x000a_ mso-tstyle-rowband-size:0;_x000a_ mso-tstyle-colband-size:0;_x000a_ mso-style-noshow:yes;_x000a_ mso-style-priority:99;_x000a_ mso-style-qformat:yes;_x000a_ mso-style-parent:&quot;&quot;;_x000a_ mso-padding-alt:0cm 5.4pt 0cm 5.4pt;_x000a_ mso-para-margin-top:0cm;_x000a_ mso-para-margin-right:0cm;_x000a_ mso-para-margin-bottom:10.0pt;_x000a_ mso-para-margin-left:0cm;_x000a_ line-height:115%;_x000a_ mso-pagination:widow-orphan;_x000a_ font-size:11.0pt;_x000a_ font-family:&quot;Calibri&quot;,&quot;sans-serif&quot;;_x000a_ mso-ascii-font-family:Calibri;_x000a_ mso-ascii-theme-font:minor-latin;_x000a_ mso-hansi-font-family:Calibri;_x000a_ mso-hansi-theme-font:minor-latin;_x000a_ mso-bidi-font-family:&quot;Times New Roman&quot;;_x000a_ mso-bidi-theme-font:minor-bidi;_x000a_ mso-fareast-language:EN-US;}_x000a_&lt;/style&gt;_x000a_ _x000a_ 8. Membebankan biaya perkara kepada Terdakwa sebesar Rp 10.000.00,- (sepuluh ribu rupiah)."/>
    <s v="Jumat, 16 Sep. 2016"/>
    <s v="Selasa, 10 Mei 2016"/>
    <s v="SUTARJO"/>
    <s v="SURADI"/>
    <s v="JOKO SUBAGYO"/>
    <m/>
    <m/>
    <s v="KARIR"/>
    <s v="KARIR"/>
    <s v="ADHOC"/>
    <s v=""/>
    <s v=""/>
    <x v="0"/>
    <n v="2"/>
    <x v="1"/>
    <n v="0.33333333333333331"/>
    <n v="0"/>
    <s v="TUMPAL MANGASA, SH."/>
    <m/>
    <m/>
    <m/>
    <m/>
    <m/>
    <m/>
    <m/>
    <m/>
    <m/>
    <m/>
    <m/>
    <n v="1"/>
    <s v="AGUS WAWAN"/>
    <s v="RUSTIANI, SH"/>
    <m/>
    <n v="2"/>
    <x v="0"/>
  </r>
  <r>
    <s v="139/PID.SUS/TPK/2015/PN JKT.PST"/>
    <n v="1.3333333333333299"/>
    <n v="50000000"/>
    <n v="8.3333333333333301E-2"/>
    <n v="426545789"/>
    <n v="0"/>
    <s v="DJADJAT SUHARDJA"/>
    <d v="2015-10-20T00:00:00"/>
    <x v="5"/>
    <s v="Putusan"/>
    <n v="1293"/>
    <s v="PRIMAIR : _x000a_ Pasal 2 ayat (1) jo Pasal 18 UU No.20/2001 jo Pasal 55 ayat (1) ke-1 KUHP jo Pasal 64 ayat (1) KUHP. _x000a_   _x000a_ SUBSIDAIR : _x000a_ Pasal 3 jo Pasal 18 ayat (1) UU No.20/2001 jo Pasal 55 ayat (1) ke-1 KUHP jo Pasal 64 ayat (1) KUHP."/>
    <n v="1"/>
    <s v="_x000a_ MENGADILI _x000a_ Menyatakan Terdakwa I DJADJAT SUHARDJA dan Terdakwa II Drs.SUTRISNO tidak terbukti secara sah dan meyakinkan bersalah melakukan tindak pidana korupsi, sebagaimana dalam dakwaan primer. _x000a_ Membebaskan Terdakwa I DJADJAT SUHARDJA dan Terdakwa II Drs.SUTRISNO dari dakwaan primer tersebut. _x000a_ 3.   Menyatakan Terdakwa I DJADJAT SUHARDJA dan Terdakwa II Drs.SUTRISNO telah terbukti secara sah dan meyakinkan bersalah melakukan  tindak pidana korupsi secara bersama-sama  dan berlanjut sebagaimana dalam dakwaan subsider. _x000a_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_x000a_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_x000a_ 7.         Menetapkan barang bukti berupa :   Terlampir dalam berkas perkara _x000a_ Membebani Terdakwa I dan Terdakwa II untuk membayar biaya perkara masing-masing sebesar Rp.10.000.00,- (sepuluh ribu rupiah)"/>
    <s v="Senin, 01 Feb. 2016"/>
    <s v="Rabu, 20 Jan. 2016"/>
    <s v="SUTIO JUMAGI AKHIRNO"/>
    <s v="ASWIJON"/>
    <s v="JOKO SUBAGYO"/>
    <m/>
    <m/>
    <s v="KARIR"/>
    <s v="KARIR"/>
    <s v="ADHOC"/>
    <s v=""/>
    <s v=""/>
    <x v="0"/>
    <n v="2"/>
    <x v="1"/>
    <n v="0.33333333333333331"/>
    <n v="0"/>
    <s v="TUMPAL MANGASA, SH."/>
    <m/>
    <m/>
    <m/>
    <m/>
    <m/>
    <m/>
    <m/>
    <m/>
    <m/>
    <m/>
    <m/>
    <n v="1"/>
    <s v="AGUS WAWAN"/>
    <s v="RUSTIANI, SH"/>
    <m/>
    <n v="2"/>
    <x v="0"/>
  </r>
  <r>
    <s v="139/PID.SUS/TPK/2015/PN JKT.PST"/>
    <n v="1.3333333333333299"/>
    <n v="50000000"/>
    <n v="8.3333333333333301E-2"/>
    <n v="426545789"/>
    <n v="0"/>
    <s v="Drs. SUTRISNO"/>
    <d v="2015-10-20T00:00:00"/>
    <x v="5"/>
    <s v="Putusan"/>
    <n v="1293"/>
    <s v="PRIMAIR : _x000a_ Pasal 2 ayat (1) jo Pasal 18 UU No.20/2001 jo Pasal 55 ayat (1) ke-1 KUHP jo Pasal 64 ayat (1) KUHP. _x000a_   _x000a_ SUBSIDAIR : _x000a_ Pasal 3 jo Pasal 18 ayat (1) UU No.20/2001 jo Pasal 55 ayat (1) ke-1 KUHP jo Pasal 64 ayat (1) KUHP."/>
    <n v="1"/>
    <s v="_x000a_ MENGADILI _x000a_ Menyatakan Terdakwa I DJADJAT SUHARDJA dan Terdakwa II Drs.SUTRISNO tidak terbukti secara sah dan meyakinkan bersalah melakukan tindak pidana korupsi, sebagaimana dalam dakwaan primer. _x000a_ Membebaskan Terdakwa I DJADJAT SUHARDJA dan Terdakwa II Drs.SUTRISNO dari dakwaan primer tersebut. _x000a_ 3.   Menyatakan Terdakwa I DJADJAT SUHARDJA dan Terdakwa II Drs.SUTRISNO telah terbukti secara sah dan meyakinkan bersalah melakukan  tindak pidana korupsi secara bersama-sama  dan berlanjut sebagaimana dalam dakwaan subsider. _x000a_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_x000a_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_x000a_ 7.         Menetapkan barang bukti berupa :   Terlampir dalam berkas perkara _x000a_ Membebani Terdakwa I dan Terdakwa II untuk membayar biaya perkara masing-masing sebesar Rp.10.000.00,- (sepuluh ribu rupiah)"/>
    <s v="Senin, 01 Feb. 2016"/>
    <s v="Rabu, 20 Jan. 2016"/>
    <s v="SUTIO JUMAGI AKHIRNO"/>
    <s v="ASWIJON"/>
    <s v="JOKO SUBAGYO"/>
    <m/>
    <m/>
    <s v="KARIR"/>
    <s v="KARIR"/>
    <s v="ADHOC"/>
    <s v=""/>
    <s v=""/>
    <x v="0"/>
    <n v="2"/>
    <x v="1"/>
    <n v="0.33333333333333331"/>
    <n v="0"/>
    <s v="TUMPAL MANGASA, SH."/>
    <m/>
    <m/>
    <m/>
    <m/>
    <m/>
    <m/>
    <m/>
    <m/>
    <m/>
    <m/>
    <m/>
    <n v="1"/>
    <s v="AGUS WAWAN"/>
    <s v="RUSTIANI, SH"/>
    <m/>
    <n v="2"/>
    <x v="0"/>
  </r>
  <r>
    <s v="14/PID.SUS/TPK/2013/PN.JKT.PST"/>
    <n v="1"/>
    <n v="50000000"/>
    <n v="8.3333333333333301E-2"/>
    <n v="0"/>
    <n v="0"/>
    <s v="UCOK RONY SITORUS"/>
    <d v="2013-03-19T00:00:00"/>
    <x v="3"/>
    <s v="Minutasi"/>
    <n v="132"/>
    <s v="PRIMAIR : Pasal 2 (1) UU No.31/1999 jo UU No.20/2001 jo Pasal 55 (1) ke -1 KUHP jo Pasal 65 (1) KUHP _x000a_ SUBSIDIAIR : Pasal 3 UU No.31/1999 jo UU No.20/2001 jo Pasal 55 (1) ke -1 KUHP jo Pasal 65 (1) KUHP"/>
    <n v="1"/>
    <s v="MENGADILI : _x000a_ 1. Menyatakan Terdakwa Ucok Roni Sitorus tidak terbukti secara sah dan meyakinkan melakukan TPK  sebagaimana dalam dakwaan primair ; _x000a_ 2. Membebaskan Terdakwa dari dakwaan Primair; _x000a_ 3. Menyatan Terdakwa telah terbukti secara sah dan meyakinkan bersalah melakukan TPK sebagaimana dakwaan Subsidiair ; _x000a_ 4. Menjatuhkan Pidana penjara selama 1 tahun dan denda Rp.50.000.000,- apabila tidak dibayar diganti dengan penjara 1 bulan ; _x000a_ 5. Menetapkan masa penahanan yang dijalani terdakwa dikurangkan sepenuhnya selama 1 bulan; _x000a_ 6. menetapkan Terdakwa tetap berada dalam Tahanan; _x000a_ 7. Menetapkan Barang Bukti dikembalikan kepada JPU untuk digunakan dalam perkara lain; _x000a_ 8. Membebankan Terdakwa membayar biaya perkara Rp.10.000,-"/>
    <s v="Kamis, 15 Agu. 2013"/>
    <s v="Senin, 29 Jul. 2013"/>
    <s v="GUSRIZAL"/>
    <s v="Tatik Hadiyanti, SH. MH."/>
    <s v="ALEXANDER MARWATA, AK. SH. CFE."/>
    <m/>
    <m/>
    <s v="KARIR"/>
    <s v="KARIR"/>
    <s v="ADHOC"/>
    <s v=""/>
    <s v=""/>
    <x v="0"/>
    <n v="2"/>
    <x v="1"/>
    <n v="0.33333333333333331"/>
    <n v="0"/>
    <s v="HARSINI, SH"/>
    <m/>
    <m/>
    <m/>
    <m/>
    <m/>
    <m/>
    <m/>
    <m/>
    <m/>
    <m/>
    <m/>
    <n v="1"/>
    <s v="DJOKO SANTOSO, SH"/>
    <s v="MATIUS B.SITURU, SH"/>
    <m/>
    <n v="2"/>
    <x v="0"/>
  </r>
  <r>
    <s v="14/PID.SUS/TPK/2014/PN.JKT.PST"/>
    <n v="4"/>
    <n v="100000000"/>
    <n v="0.25"/>
    <n v="0"/>
    <n v="0"/>
    <s v="EDDY BUDIONO S."/>
    <d v="2014-02-11T00:00:00"/>
    <x v="4"/>
    <s v="Penerimaan Kembali Berkas Banding"/>
    <n v="146"/>
    <s v="Pasal 2 (1) jo. Pasal 18 UU No.31/1999 jo. UU No.20/2001 jo. Pasal 55 (1) ke-1 jo. Pasal 64 (1) KUHP"/>
    <n v="1"/>
    <s v="MENGADILI : _x000a_ _x000a_ _x000a_ Menyatakan Terdakwa  Drs. EDDY BUDIONO. S, MM  tidak terbukti secara sah dan meyakinkan bersalah melakukan tindak pidana korupsi secara bersama-sama dan berlanjut sebagaimana dimaksud dalam Dakwaan Primer surat dakwaan perkara ini; _x000a_ Membebaskan oleh karenanya Terdakwa  Drs. EDDY BUDIONO. S, MM  dari Dakwaan Primer tersebut; _x000a_ Menyatakan Terdakwa  Drs.EDDY BUDIONO. S, MM  terbukti secara sah dan meyakinkan bersalah melakukan tindak pidana korupsi secara bersama-sama dan berlanjut  sebagaimana Dakwaan Subsider surat dakwaan Perkara ini; _x000a_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_x000a_ Memerintahkan masa penahanan yang telah dijalani Terdakwa dikurangkan sepenuhnya dari pidana yang dijatuhkan; _x000a_ Memerintahkan Terdakwa tetap berada dalam tahanan; _x000a_ Memerintahkan barang-barang bukti berupa : &quot;sebagaimana dalam amar putusan&quot; _x000a_ Membebankan biaya perkara sebesar Rp 10.000,00,- (sepuluh ribu rupiah) kepada Terdakwa _x000a_"/>
    <s v="Senin, 08 Sep. 2014"/>
    <s v="Senin, 07 Jul. 2014"/>
    <s v="ASWIJON"/>
    <s v="GOSEN BUTAR BUTAR, SH. MHum."/>
    <s v="SUTIO JUMAGI AKHIRNO"/>
    <s v="Slamet Subagyo,SH."/>
    <s v="JOKO SUBAGYO"/>
    <s v="KARIR"/>
    <s v="KARIR"/>
    <s v="KARIR"/>
    <s v="ADHOC"/>
    <s v="ADHOC"/>
    <x v="1"/>
    <n v="3"/>
    <x v="0"/>
    <n v="0.4"/>
    <n v="0"/>
    <s v="EKO BAMBANG"/>
    <s v="REINHART MARBUN"/>
    <s v="M. RIZAL S."/>
    <s v="TASJRIFIN MULYANA"/>
    <s v="TUMPAL MANGASA, SH."/>
    <s v="ERYANA GANDA N., SH."/>
    <s v="HENI MURJIANTO"/>
    <s v="AGUS KURNIAWAN"/>
    <s v="MUH NURMAN, SH"/>
    <m/>
    <m/>
    <m/>
    <n v="9"/>
    <s v="ENDANG_PURWANINGSIH, SH."/>
    <s v="ZUHERNA, SH."/>
    <m/>
    <n v="2"/>
    <x v="0"/>
  </r>
  <r>
    <s v="14/PID.SUS/TPK/2015/PN JKT.PST"/>
    <n v="5"/>
    <n v="200000000"/>
    <n v="0.16666666666666699"/>
    <n v="15000000"/>
    <n v="0"/>
    <s v="RACHMAT BASUKI, SKM.,MSC.PH"/>
    <d v="2015-03-09T00:00:00"/>
    <x v="5"/>
    <s v="Pengiriman Berkas  Banding"/>
    <n v="140"/>
    <s v="PRIMAIR : _x000a_ Pasal 2 ayat (1) jo Pasal 18 UU RI Nomor 31/1999 jo UU RI Nomor 20/2001 jo Pasal 55 ayat (1) ke -1 jo Pasal 64 ayat (1) KUHPidana . _x000a_ SUBSIDIAIR : _x000a_ Pasal 3 jo Pasal 18 UU RI Nomor 31/1999 jo UU RI Nomor 20/2001 jo Pasal 55 ayat (1) ke -1 jo Pasal 64 ayat (1) KUHPidana ."/>
    <n v="1"/>
    <s v="M E N G A D I L I : _x000a_   _x000a_ _x000a_ Menyatakan terdakwa  RACHMAT BASUKI, SKM, M.Sc, PH  telah terbukti secara sah dan meyakinkan bersalah melakukan tindak pidana korupsi secara bersama-sama dan berlanjut sebagaimana dalam dakwaan primer; ---------------------------------------------------------------------- _x000a_ Menjatuhkan pidana terhadap terdakwa dengan pidana penjara selama 5 (lima) tahun dan pidana denda sebesar Rp 200.000.000,00,- (dua ratus juta rupiah) dengan ketentuan apabila denda tidak dibayar diganti dengan pidana kurungan selama 2 (dua) bulan; --------------------------------------------- _x000a_ Menjatuhkan pidana tambahan uang pengganti terhadap terdakwa sebesar USD 1,500 yang diperhitungkan dari uang sebesar USD 1,500 yang telah dikembalikan oleh terdakwa kepada penyidik Bareskrim Polri; _x000a_ Menetapkan masa penahanan yang telah dijalani oleh terdakwa dikurangkan seluruhnya dengan pidana yang dijatuhkan; ---------------------- _x000a_ Memerintahkan terdakwa tetap berada dalam tahanan; ------------------------ _x000a_ Menetapkan barang bukti berupa : _x000a_ _x000a_ 1 (satu) bendel fotocopy yang dilegalisir sesuai dengan aslinya kepanitian giat ke 1. _x000a_ 1 (satu) bendel fotocopy yang dilegalisir sesuai dengan aslinya data pendukung susun KAK pengadaan riset flu burung. _x000a_ 1 (satu) berkas fotocopy yang dilegalisir sesuai dengan aslinya PT. PANDU PERSADA. _x000a_ 1 (satu) exemplar fotocopy yang dilegalisir sesuai dengan aslinya Proses lelang jasa konsultan managemen konstruksi (giat ke - 2). _x000a_ 1 (satu) bendel fotocopy yang dilegalisir sesuai dengan aslinya proposal produksi vaksin flu burung untuk manusia dalam rangka kesiapsiagaan pandemik, Biofarma 2007. _x000a_ 1 (satu) bendel fotocopy yang dilegalisir sesuai dengan aslinya kontrak kerjasama No. : HK.06.01/I.2/3561/2008 tanggal 12 Desember 2008 antara Ditjen PP &amp; PL dengan PT. ANUGERAH NUSANTARA. _x000a_ 1 (satu) bendel fotocopy yang dilegalisir sesuai dengan aslinya addendum No. : PL.00.09/I.2/2240/2009 tanggal 2009 tanggal 23 Desember 2009. _x000a_ 1 (satu) bendel fotocopy yang dilegalisir sesuai dengan aslinya daftar usulan kebutuhan peralatan untuk riset flu burung dari Unair tanggal 14 Oktober 2008_x000a_ 7. Menetapkan biaya perkara sebesar Rp 7.500.00,- (tujuh ribu lima ratus rupiah) dibebankan kepada terdakwa; ------------------------------------------- _x000a_. _x000a_"/>
    <s v="Selasa, 15 Sep. 2015"/>
    <s v="Senin, 27 Jul. 2015"/>
    <s v="SUPRIYONO, SH. MH."/>
    <s v="MOH. MUCHLIS, SH. MH."/>
    <s v="SAIFUL ARIF"/>
    <s v="Slamet Subagyo,SH."/>
    <s v="JOKO SUBAGYO"/>
    <s v="KARIR"/>
    <s v="KARIR"/>
    <s v="KARIR"/>
    <s v="ADHOC"/>
    <s v="ADHOC"/>
    <x v="1"/>
    <n v="3"/>
    <x v="0"/>
    <n v="0.4"/>
    <n v="0"/>
    <s v="T.M PAKPAHAN, SH., MH."/>
    <m/>
    <m/>
    <m/>
    <m/>
    <m/>
    <m/>
    <m/>
    <m/>
    <m/>
    <m/>
    <m/>
    <n v="1"/>
    <s v="MATIUS B.SITURU, SH"/>
    <s v="SURYONO, SH."/>
    <m/>
    <n v="2"/>
    <x v="0"/>
  </r>
  <r>
    <s v="14/Pid.Sus-TPK/2016/PN JKT.PST"/>
    <n v="4"/>
    <n v="200000000"/>
    <n v="8.3333333333333301E-2"/>
    <n v="0"/>
    <n v="0"/>
    <s v="RINELDA BANDASO alias INE"/>
    <d v="2016-02-10T00:00:00"/>
    <x v="6"/>
    <s v="Minutasi"/>
    <n v="89"/>
    <s v="PERTAMA : _x000a_ Pasal 12 huruf a jo Pasal 18 UU No.31/1999 jo UU No.20/2001 jo Pasal 55 ayat (1) ke-1 KUHP. _x000a_   _x000a_ ATAU _x000a_ KEDUA : _x000a_ Pasal 11 UU No.31/1999 jo UU No.20/2001 jo Pasal 55 ayat (1) ke-1 KUHP. _x000a_   _x000a_  _x000a_   _x000a_ _x000a_   _x000a_   _x000a_   _x000a_   _x000a_   _x000a_   _x000a_   _x000a_   _x000a_   _x000a_   _x000a_   _x000a_   _x000a_   _x000a_   _x000a_   _x000a_   _x000a_   _x000a_   _x000a_   _x000a_   _x000a_   _x000a_   _x000a_   _x000a_   _x000a_   _x000a_   _x000a_  "/>
    <n v="1"/>
    <s v="M E N G A D I L I _x000a_ _x000a_ Menyatakan Terdakwa  RINELDA BANDASO Alias INE  terbukti secara sah dan meyakinkan bersalah melakukan tindak pidana Korupsi secara bersama-sama sebagaimana dalam dakwaan Pertama ; _x000a_ Menghukum Terdakwa oleh karena itu dengan pidana penjara  selama  4  ( empat ) tahun   dan   denda sebesar Rp. 200.000.000,- (dua ratus juta rupiah) dengan ketentuan apabila denda tersebut tidak dibayar diganti dengan pidana kurungan selama 1(satu) bulan  ;          _x000a_ Menetapkan masa penahanan yang telah dijalani Terdakwa dikurangkan seluruhnya dari pidana yang dijatuhkan ; _x000a_ Menetapkan Terdakwa tetap dalam tahanan ; _x000a_ _x000a_ Menetapkan barang bukti:   TERLAMPIR DALAM BERKAS  _x000a_ _x000a_ Membebankan terdakwa untuk membayar biaya perkara  sebesar  Rp. 10.000,- (sepuluh ribu rupiah ) ; _x000a_ _x000a_  "/>
    <s v="Jumat, 03 Jun. 2016"/>
    <s v="Senin, 09 Mei 2016"/>
    <s v="BASLIN SINAGA"/>
    <s v="DIDIEK RIYONO PUTRO"/>
    <s v="MAS'UD"/>
    <s v="SIGIT HERMAN BINAJI"/>
    <s v="TITI SANSIWI"/>
    <s v="KARIR"/>
    <s v="KARIR"/>
    <s v="KARIR"/>
    <s v="ADHOC"/>
    <s v="ADHOC"/>
    <x v="1"/>
    <n v="3"/>
    <x v="0"/>
    <n v="0.4"/>
    <n v="0"/>
    <s v="Amir Nurdianto"/>
    <m/>
    <m/>
    <m/>
    <m/>
    <m/>
    <m/>
    <m/>
    <m/>
    <m/>
    <m/>
    <m/>
    <n v="1"/>
    <s v="SRI TASLIHIYAH, SH."/>
    <s v="WIDI ASTUTI, SH"/>
    <m/>
    <n v="2"/>
    <x v="0"/>
  </r>
  <r>
    <s v="14/Pid.Sus-TPK/2017/PN Pn.Jkt.Pst"/>
    <n v="3.6666666666666701"/>
    <n v="50000000"/>
    <n v="8.3333333333333301E-2"/>
    <n v="5475222782.7600002"/>
    <n v="1"/>
    <s v="Ir. Jati Waluyo bin M. Soewoto"/>
    <d v="2017-01-09T00:00:00"/>
    <x v="7"/>
    <s v="Minutasi"/>
    <n v="108"/>
    <s v="PRIMAIR : _x000a_ Pasal 2 ayat (1) jo Pasal 18 UU No.31/1999 jo UU No.20/2001 jo Pasal 55 ayat (1) ke-1 KUHP. _x000a_   _x000a_ SUBSIDAIR : _x000a_ Pasal 3 jo Pasal 18 UU No.31/1999 jo UU No.20/2001 jo Pasal 55 ayat (1) ke-1 KUHP."/>
    <n v="1"/>
    <s v="M E N G A D I L I  : _x000a_ _x000a_ Menyatakan  Terdakwa Ir. JATI WALUYO Bin M. SOEWOTO,   tidak terbukti secara sah dan meyakinkan  bersalah melakukan Tindak  Pidana  Korupsi sebagaimana didakwakan  dalam dakwaan Primair;------------------------------ _x000a_ Membebaskan   Terdakwa oleh karena itu  dari Dakwaan Primair tersebut ; _x000a_ Menyatakan  Terdakwa Ir. JATI WALUYO Bin M. SOEWOTO,  terbukti secara sah dan meyakinkan bersalah melakukan “ tindak pidana  korupsi secara bersama-sama ”  ;----------------------------------------------------------------- _x000a_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_x000a_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_x000a_ Menyatakan Terdakwa tetap ditahan; -------------------------------------------------- _x000a_ Menetapkan masa penahanan yang telah dijalani oleh Terdakwa, dikurangkan seluruhnya dari pidana yang dijatuhkan; _x000a_ Memerintahkan barang bukti berupa ;   _x000a_  (A1 s/d A6) Terdiri dari 6 item berupa : _x000a_ _x000a_ _x000a_ berupa bendel blanko kosong, _x000a_ Surat Jalan, _x000a_ Faktur, _x000a_ kuitansi atas nama CV Korindo Pratama Sejati, _x000a_ kuitansi atas nama PT Solusional Prisma Karya, _x000a_ kuitansi atas nama CV AlindoRia Sejahtera.   _x000a_ (B-1 s/d B-366) Terdiri dari : B1 s/d B.236 : masing-masing 1 (satu) bundel Foto Copy Surat Pertanggungjawaban Pemeliharaan dan Operasional Infrastruktur Pengendali Banjir kegiatan pemeliharaan saluran drainase jalan Kota Administrasi se Jakarta Timur, _x000a_ _x000a_ _x000a_ _x000a_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_x000a_ _x000a_ (C.1 s/d C.466), Terdiri dari : C.1 s/d C.352 : masing-masing  1 (satu) bundel Foto Copy Surat Pertanggungjawaban Pemeliharaan dan Operasional Infrastruktur Pengendali Banjir kegiatan pemeliharaan saluran drainase jalan Kota Administrasi se Jakarta Timur. _x000a_ _x000a_ C.353 s/d C.466 : masing-masing berupa : 1 (satu) bundel Foto Copy Surat Perintah Tugas Pemeliharaan dan Operasional Infrastruktur Pengendali Banjir kegiatan pemeliharaan saluran drainase jalan Kota Administrasi se Jakarta Timur. _x000a_ Barang bukti  nomor; A s/d C digunakan seluruhnya untuk perkara terdakwa Ir HENRY DUNANT,Msi.,  _x000a_ _x000a_   _x000a_ Uang sebesar Rp. 200.000.000,00 (dua ratus  juta rupiah) _x000a_ Uang sebesar Rp. 350.000.000,00 (tiga ratus lima puluh juta rupiah) _x000a_ Uang sebesar Uang sebesar Rp. 150.000.000,00 (seratus lima puluh  juta rupiah) _x000a_ Uang sebesar Rp. 50.000.000,00 (lima puluh  juta rupiah) _x000a_ _x000a_ B arang bukti D.1 s/d D.4 dinyatakan dirampas untuk negara dan diperhitungkan untuk pengembalian kerugian keuangan negara,  _x000a_ _x000a_ Uang sebesar Rp. 157.000.000,00 (seratus lima puluh tujuh juta rupiah). _x000a_ Uang sebesar Rp.198.666.000,00 (seratus sembilan puluh delapan juta enam ratus enam puluh enam ribu rupiah) _x000a_ Uang sebesar Rp.109.332.601,00 (seratus sembilan juta tiga ratus tiga puluh dua ribu enam ratus satu rupiah) _x000a_ Uang sebesar Rp. 244.702.000,00 (dua ratus empat puluh empat juta tujuh ratus dua ribu rupiah) _x000a_ Uang sebesar Rp. 15.300.000,00 (lima belas juta tiga ratus ribu rupiah) _x000a_ Uang sebesar Rp. 3.637.500,00 (tiga juta enam ratus tiga puluh tujuh ribu lima ratus  rupiah) _x000a_ Uang sebesar Rp. 25.200.000,00 (dua puluh lima juta dua ratus ribu rupiah) _x000a_ Uang sebesar Rp. 29.700.000,00 (dua puluh sembilan juta tujuh ratus ribu rupiah) _x000a_ Uang sebesar Rp. 225.805.000,00 (dua ratus dua puluh lima juta delapan ratus lima ribu rupiah) _x000a_ Uang sebesar sebesar Rp. 137.800.000,00 (seratus tiga puluh tujuh juta delapan ratus ribu rupiah) _x000a_ Uang sebesar Rp. 20.000.000,00 (dua puluh juta rupiah) _x000a_ Uang sebesar Rp. 46.000.000,00 (empat puluh enam juta rupiah) _x000a_ Uang sebesar Rp. 5.000.000,00 (lima juta rupiah) _x000a_ Uang sebesar Rp. 9.000.000,00 (sembilan juta rupiah) _x000a_ Uang sebesar Rp. 17.500.000,00 (tujuh belas juta lima ratus ribu rupiah) _x000a_ Uang sebesar Rp. 16.000.000,00 (enam belas juta rupiah) _x000a_ Uang sebesar sebesar Rp. 10.750.000,00 (sepuluh juta tujuh ratus lima puluh ribu rupiah) _x000a_ Uang sebesar sebesar Rp. 58.000.000,00 (lima puluh delapan juta rupiah) _x000a_ Uang sebesar sebesar Rp. 92.600.000,00 (sembilan puluh dua juta enam ratus ribu rupiah) _x000a_ Uang sebesar sebesar Rp. 30.000.000,00 (tiga puluh juta rupiah) _x000a_ Uang sebesar sebesar Rp. 25.000.000,00 (dua puluh lima juta rupiah) _x000a_ Uang sebesar sebesar Rp. 50.000.000,00 (lima puluh juta rupiah) _x000a_ Uang sebesar sebesar Rp. 23.678.500,00 (dua puluh tiga juta enam ratus tujuh puluh delapan ribu lima ratus rupiah) _x000a_ _x000a_ B arang bukti    D.5 s / d D.27 dirampas untuk negara,  _x000a_ _x000a_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_x000a_ _x000a_ Barang bukti E dipergunakan untuk perkara Terdakwa Ir Suhartono, _x000a_ _x000a_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_x000a_ _x000a_ Barang bukti F dipergunakan untuk perkara Terdakwa Ir Henry Dunant . _x000a_ _x000a_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_x000a_ _x000a_ Barang bukti G digunakan untuk perkara  Terdakwa Ir Suhartono _x000a_   _x000a_ _x000a_ Membebankan Terdakwa untuk membayar biaya perkara sebesar  Rp.10.000,- (sepuluh ribu rupiah) ; _x000a_ _x000a_  "/>
    <s v="Jumat, 15 Sep. 2017"/>
    <s v="Kamis, 27 Apr. 2017"/>
    <s v="HARIONO"/>
    <s v="MAS'UD"/>
    <s v="TITI SANSIWI"/>
    <m/>
    <m/>
    <s v="KARIR"/>
    <s v="KARIR"/>
    <s v="ADHOC"/>
    <s v=""/>
    <s v=""/>
    <x v="0"/>
    <n v="2"/>
    <x v="1"/>
    <n v="0.33333333333333331"/>
    <n v="0"/>
    <s v="ERNY V. M."/>
    <m/>
    <m/>
    <m/>
    <m/>
    <m/>
    <m/>
    <m/>
    <m/>
    <m/>
    <m/>
    <m/>
    <n v="1"/>
    <s v="AGUSTIATI JAMILAH, SH."/>
    <m/>
    <m/>
    <n v="1"/>
    <x v="0"/>
  </r>
  <r>
    <s v="14/Pid.Sus-TPK/2018/PN Jkt.Pst"/>
    <n v="1.25"/>
    <n v="50000000"/>
    <n v="0.16666666666666699"/>
    <n v="212329206"/>
    <n v="0"/>
    <s v="Ir. RUDI GUNAWAN PAHLEWI S"/>
    <d v="2018-02-15T00:00:00"/>
    <x v="8"/>
    <s v="Minutasi"/>
    <n v="144"/>
    <s v="PRIMAIR _x000a_ pasal 2 ayat (1) Jo pasal 18 UU No.31/1999 jo UU no. 20/2001 JO pasal 55 ayat (1) ke-1 KUHP JO pasal 64 ayat (1) KUHP _x000a_   _x000a_ SUBSIDIAIR _x000a_ pasal 3 Jo pasal 18 UU no. 31/1999 Jo UU no.20/2001 Jo pasal 55 ayat (1) ke-1 KUHP JO pasal 64 ayat (1) KUHP"/>
    <n v="1"/>
    <s v="MENGADILI : _x000a_ _x000a_ Menyatakan Terdakwa Ir. Rudi Gunawan Pahlewi S tidak terbukti secara sah dan meyakinkan bersalah melakukan tindak pidana korupsi dalam dakwaan primer dan membebaskan Terdakwa dari dakwaan Primer tersebut ; _x000a_ Menyatakan Terdakwa Ir. Rudi Gunawan Pahlewi S terbukti secara sah dan meyakinkan bersalah melakukan tindak pidana “ korupsi secara bersama-sama dan   berlanjut “ sebagaimana dakwaan subsider ; _x000a_ Menjatuhkan pidana kepada Terdakwa Ir. Rudi Gunawan Pahlewi S dengan pidana penjara selama 1(satu) tahun 3(tiga) bulan dan denda sebesar Rp.50.000.000,00 (lima puluh juta rupiah) dengan  ketentuan apabila denda tersebut tidak dibayar akan diganti dengan pidana kurungan selama 2(dua) bulan ; _x000a_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_x000a_ Menetapkan uang yang dikembalikan Terdakwa melalui Jaksa Penuntut Umum Rp.212.329.206,00.- (dua ratus dua belas juta tiga ratus dua puluh sembilan ribu dua ratus enam rupiah)   dirampas untuk negara ; _x000a_ Menetapkan masa  penahanan Terdakwa tersebut dikurangkan seluruhnya dari pidana yang dijatuhkan ; _x000a_ Menetapkan Terdakwa tetap berada dalam tahanan kota ; _x000a_ Menetapkan barang bukti berupa : _x000a_ _x000a_ _x000a_ 1 (satu) bundel dokumen pekerjaan pengerjaan pengadaan langsung swakelola di Suku Dinas Pekerjaan Umum Jalan Jakarta Timur TA 2012 atas nama PT. RAMA ABDI PRATAMA. _x000a_ 1 (satu) bundel dokumen pekerjaan pengerjaan pengadaan langsung swakelola di Suku Dinas Pekerjaan Umum Jalan Jakarta Timur TA 2013 atas nama PT. RAMA ABDI PRATAMA. _x000a_ 105 (seratus lima) buku dokumen data kegiatan kegiatan penanggulangan segera kerusakan jalan dan jembatan serta kelengkapannya / tidak terprediksi (swakelola) TA 2012. _x000a_ 100 (seratus) buku dokumen data kegiatan kegiatan penanggulangan segera kerusakan jalan dan jembatan serta kelengkapannya / tidak terprediksi (swakelola) TA 2013. _x000a_ 3 (tiga) lembar Surat Keputusan kepala Suku Dinas Pekerjaan Umum jalan kota Administrasi Jakarta Timur Nomor 02 Tahun 2012 tanggal 12 Januari 2012. _x000a_ 3 (tiga) lembar Surat Keputusan kepala Suku Dinas Pekerjaan Umum jalan kota Administrasi Jakarta Timur Nomor 03 Tahun 2012 tanggal 21 Januari 2012. _x000a_ 1 (satu) Bundel Surat perintah Pencairan Dana (SP2D) TA 2012. _x000a_ 1 (satu) Bundel Surat perintah Pencairan Dana (SP2D) TA 2013. _x000a_ 1 (satu) Bundel Dokumen Pelaksanaan Anggaran Satuan Kerja Perangkat Daerah (DPPA-SKPD) TA 2012 nomor : 093/DPA/ 2012 tanggal 02 Januari 2012. _x000a_ 1 (satu) Bundel Dokumen Pelaksanaan Perubahan Anggaran Satuan kerja Perangkat Daerah (DPPA-SKPD) TA 2012 nomor : 093/DPA/ 2012 tanggal 17 September 2012 _x000a_ 1 (satu) Bundel Dokumen Pelaksanaan Anggaran Satuan Kerja Perangkat Daerah (DPPA-SKPD) TA 2012 nomor : 667/DPA/ 2013 tanggal 26 Februari 2013. _x000a_ 1 (satu) Bundel Dokumen Pelaksanaan Perubahan Anggaran Satuan Kerja Perangkat Daerah (DPPA-SKPD) TA 2013 nomor : 667/DPA/ 2013 tanggal 25 Oktober 2013 _x000a_ SPJ PT. PYRAMIDA T.A. 2012 dan  SPJ PT. PYRAMIDA T.A. 2013; _x000a_ SPJ PT. ROADMIXINDO T.A. 2012 dan SPJ PT. ROADMIXINDO T.A.2013; _x000a_ SPJ PT. WANITA MANDIRI PERKASA T.A.2012 dan SPJ PT. WANITA MANDIRI PERKASA T.A. 2013; _x000a_ 50 Laporan Hasil Pekerjaan PT. PYRAMIDA T.A. 2012 dan 50 Laporan Hasil Pekerjaan PT. PYRAMIDA T.A. 2013; _x000a_ 50 Laporan Hasil Pekerjaan PT. ROADMIXINDO T.A. 2012 dan 50 Laporan Hasil Pekerjaan PT. ROADMIXINDO T.A. 2013; _x000a_ 50 Laporan Hasil Pekerjaan PT. WANITA MANDIRI PERKASA T.A. 2012 dan 50 Laporan Hasil Pekerjaan PT. WANITA MANDIRI PERKASA T.A. 2013; _x000a_ 1 (satu) buktu catatran penerimaan dan pengeluaran operasional bendahara Suku Dinas Pekerjaan Umum Jalan Kota Administrasi Jakarta Timur Tahun 2013; _x000a_ 1 (satu) buktu catatran penerimaan dan pengeluaran operasional bendahara Suku Dinas Pekerjaan Umum Jalan Kota Administrasi Jakarta Timur; _x000a_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_x000a_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_x000a_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_x000a_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_x000a_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_x000a_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_x000a_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_x000a_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_x000a_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_x000a_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_x000a_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_x000a_ _x000a_ Tetap terlampir digunakan dalam perkara Arif Faizal Ritonga _x000a_ Membebani Terdakwa untuk membayar ongkos perkara sebesar Rp.5.000,00. (lima ribu rupiah) ;"/>
    <s v="Rabu, 15 Agu. 2018"/>
    <s v="Senin, 09 Jul. 2018"/>
    <s v="FRANGKI TAMBUWUN"/>
    <s v="EMILIA DJAJASUBAGIA"/>
    <s v="ANSYORI SYARIFUDIN"/>
    <m/>
    <m/>
    <s v="KARIR"/>
    <s v="KARIR"/>
    <s v="ADHOC"/>
    <s v=""/>
    <s v=""/>
    <x v="0"/>
    <n v="2"/>
    <x v="1"/>
    <n v="0.33333333333333331"/>
    <n v="0"/>
    <s v="AGUS JULIANTO PURNOMO, SH"/>
    <m/>
    <m/>
    <m/>
    <m/>
    <m/>
    <m/>
    <m/>
    <m/>
    <m/>
    <m/>
    <m/>
    <n v="1"/>
    <s v="PUDJI SUMARTONO"/>
    <m/>
    <m/>
    <n v="1"/>
    <x v="0"/>
  </r>
  <r>
    <s v="140/PID.SUS/TPK/2015/PN JKT.PST"/>
    <n v="7"/>
    <n v="200000000"/>
    <n v="0.25"/>
    <n v="17118818181"/>
    <n v="2"/>
    <s v="Ir. DASEP AHMADI"/>
    <d v="2015-10-26T00:00:00"/>
    <x v="5"/>
    <s v="Putusan Kasasi"/>
    <n v="140"/>
    <s v="PRIMAIR : _x000a_ Pasal 2 ayat (1) jo Pasal 18 UU No.31/1999 jo UU No.20/2001 jo Pasal 55 ayat (1) ke-1 KUHP. _x000a_   _x000a_ SUBSIDAIR : _x000a_ Pasal 3 UU No.31/1999 jo UU No.20/2001 jo Pasal 55 ayat (1) ke-1 KUHP."/>
    <n v="1"/>
    <s v="M E N G A D I L I : _x000a_ _x000a_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_x000a_ Menghukum terdakwa Ir. DASEP AHMADI oleh karena itu dengan pidana penjara selama  7 (tujuh)  tahun ; _x000a_ Menyatakan lamanya penahanan yang telah dijalani oleh Terdakwa dikurangkan segenapnya dengan pidana yang dijatuhkan ; _x000a_ Menyatakan terdakwa tetap dalam tahanan.; _x000a_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_x000a_ Menyatakan barang bukti :_x000a_  _x000a_ Surat-surat/dokumen sebagaimana Daftar Barang Bukti Nomor urut 1 s.d 130; _x000a_ 1 (satu) unit electric bus dengan panel surya, 3 (tiga) unit electric bus tanpa panel surya dan 1 (satu) executive electric car milik PT. PGN (Persero), Tbk; _x000a_ 1 (satu) unit electric bus dengan panel surya, 2 (dua) unit electric bus tanpa panel surya dan 1 (satu) executive electric car milik PT. BRI (Persero); _x000a_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_x000a_ _x000a_ _x000a_ _x000a_ dikembalikan kepada Penuntut Umum untuk dipergunakan sebagai barang bukti dalam perkara lain ; _x000a_ 7. Membebani terdakwa untuk membayar biaya perkara sebesar  Rp. 10.000,00 (sepuluh ribu rupiah) ;"/>
    <s v="Selasa, 26 Apr. 2016"/>
    <s v="Senin, 14 Mar. 2016"/>
    <s v="ARIFIN"/>
    <s v="CASMAYA"/>
    <s v="ALEXANDER MARWATA, AK. SH. CFE."/>
    <m/>
    <m/>
    <s v="KARIR"/>
    <s v="KARIR"/>
    <s v="ADHOC"/>
    <s v=""/>
    <s v=""/>
    <x v="0"/>
    <n v="2"/>
    <x v="1"/>
    <n v="0.33333333333333331"/>
    <n v="0"/>
    <s v="VICTOR ANTONIUS S, SH.,MH."/>
    <m/>
    <m/>
    <m/>
    <m/>
    <m/>
    <m/>
    <m/>
    <m/>
    <m/>
    <m/>
    <m/>
    <n v="1"/>
    <s v="CANDRASAH"/>
    <s v="EKO BUDIARNO"/>
    <m/>
    <n v="2"/>
    <x v="0"/>
  </r>
  <r>
    <s v="141/PID.SUS/TPK/2015/PN JKT.PST"/>
    <n v="0.66666666666666696"/>
    <n v="50000000"/>
    <n v="8.3333333333333301E-2"/>
    <n v="0"/>
    <n v="0"/>
    <s v="TJINTERA JOHAN"/>
    <d v="2015-10-29T00:00:00"/>
    <x v="5"/>
    <s v="Minutasi"/>
    <n v="39"/>
    <s v="KESATU : _x000a_ Pasal 5 ayat (1) huruf a UU No.31/1999 jo UU No.20/2001 jo Pasal 55 ayat (1) ke-1 KUHP. _x000a_   _x000a_ ATAU _x000a_ KEDUA : _x000a_ Pasal 5 ayat (1) huruf b UU No.31/1999 jo UU No.20/2001 jo Pasal 55 ayat (1) ke-1 KUHP. _x000a_   _x000a_ ATAU _x000a_ KETIGA : _x000a_ Pasal 13 UU No.31/1999 jo UU No.20/2001 jo Pasal 55 ayat (1) ke-1 KUHP."/>
    <n v="1"/>
    <s v="MENGADILI _x000a_ _x000a_ Menyatakan Terdakwa  TJINTERA JOHAN  tersebut telah terbukti secara sah dan meyakinkan bersalah melakukan tindak pidana korupsi. _x000a_ Menjatuhkan pidana oleh karena itu terhadap terdakwa  TJINTERA JOHAN  tersebut dengan pidana penjara selama 8 (delapan) bulan; _x000a_ Menghukum Terdakwa untuk membayar denda sebesar Rp. 50.000.000,- (lima puluh juita rupiah), dengan ketentuan apabila denda tidak dibayar akan diganti dengan pidana kurungan selama 1 (satu) bulan ; _x000a_ Menetapkan bahwa lamanya Terdakwa berada dalam tahanan sementara dikurangkan seluruhnya dari pidana yang dijatuhkan. _x000a_ Memerintahkan Terdakwa tetap berada dalam tahanan. _x000a_ Menetapkan barang bukti berupa : _x000a_ 2 (dua) lembar asli kertas buram tanggal 2/3/2015 tulisan tangan Sdr. VICTOR FERNANDO TANOKO. _x000a_ 2 (dua) lembar asli kertas buram tanggal 10/3/2015 tulisan tangan Sdr. VICTOR FERNANDO TANOKO. _x000a_ 2 (dua) lembar asli kertas buram tanggal 17/4/2015 tulisan tangan Sdr. VICTOR FERNANDO TANOKO. _x000a_ 1 (satu) lembar asli kertas buram tanggal 15/5/2015 tulisan tangan Sdr. VICTOR FERNANDO TANOKO. _x000a_ 1 (satu) lembar asli kertas buram tanggal 20/5/2015 tulisan tangan Sdr. VICTOR FERNANDO TANOKO. _x000a_ 2 (dua) lembar asli kertas buram tanggal 26/5/2015 tulisan tangan Sdr. VICTOR FERNANDO TANOKO. _x000a_ 2 (dua) lembar asli kertas buram tanggal 1/7/2015 tulisan tangan Sdr. VICTOR FERNANDO TANOKO. _x000a_ 2 (dua) lembar asli kertas buram tanggal 7/7/2015 tulisan tangan Sdr. VICTOR FERNANDO TANOKO. _x000a_ 1 (satu) lembar asli kertas buram tanggal 8/7/2015 tulisan tangan Sdr. VICTOR FERNANDO TANOKO. _x000a_ _x000a_ 10. 2 (dua) lembar asli kertas buram tanggal 29/7/2015 tulisan tangan Sdr. VICTOR FERNANDO TANOKO. _x000a_ 11. 1 (satu) lembar Copi Slip Setoran UOB tanggal 31-7-2015 dengan nilai total Rp 246.000.000,-. _x000a_ 12. 1 (satu) lembar Copi Bukti Kas/Bank Masuk tanggal 31-7-2015 diterima dari P. AGUS dengan jumlah Rp. 246.000.000,-. _x000a_ 13. 1 (satu) lembar Copi Bukti Kas/Bank Keluar tanggal 31-7-2015 dibayarkan kepada P. AGUS dengan jumlah Rp. 246.000.000,-. _x000a_ 14. 1 (satu) lembar Copi Slip Setoran UOB tanggal 11-6-2015 dengan nilai total Rp. 132.930.000,-. _x000a_ 15. 1 (satu) lembar Copi Bukti Kas/Bank Keluar tanggal 11-6-2015 dengan jumlah Rp. 132.930.000,-. _x000a_ 16. 1 (satu) lembar Copi Slip Pemindah Bukuan UOB tanggal 5-6-2015 dengan jumlah yang ditarik USD. 10.000,-. _x000a_ 17. 1 (satu) lembar Copi Nota Kredit PT. GARINDO SEJAHTERA ABADI sejumlah USD. 10.000 tanggal 5/06/2015. _x000a_ 18. 1 (satu) lembar Copi Nota Debit AGUS MULYONO jumlah Debit USD. 10.000 tanggal 5/06/2015. _x000a_ 19. 1 (satu) lembar Copi Bukti Kas/Bank Masuk tanggal 5-6-2015 diterima dari P. AGUS dengan jumlah USD. 10.000 _x000a_ 20. 1 (satu) lembar Copi Bukti Kas/Bank Keluar tanggal 2-4-2015 dibayarkan kepada Bu LUCIA dengan jumlah Rp. 320.000.000,-. _x000a_ 21. 1 (satu) lembar Copi Permohonan Pengiriman Uang Dalam Negeri UOB tanggal 2-4-2015 dengan nilai Rp. 320.000.000,-. _x000a_ 22. 1 (satu) asli Bon Pengeluaran tulisan tangan LUCIA. _x000a_ 23. 1 (satu) Copi Nota Debit TJINTERA JOHAN tanggal 2/04/2015 jumlah Debit Rp. 320.000.000,-. _x000a_ 24. 1 (satu) bundle fotocopy Akta nomor : 11 tanggal 14 Juni 2013, perihal Pernyataan Keputusan Rapat PT. Garindo Sejahtera Abadi, Notaris ATMADJA SIGIT, SH alamat kantor Kedungdoro 84K Surabaya. _x000a_ 25. 1 (satu) bundle fotocopy Akta nomor : 12 tanggal 14 Juni 2013, perihal Jual Beli Saham PT. Garindo Sejahtera Abadi, Notaris ATMADJA SIGIT, SH alamat kantor Kedungdoro 84K Surabaya. _x000a_ 26. 1 (satu) bundle fotocopy Akta nomor : 13 tanggal 14 Juni 2013, perihal Jual Beli Saham PT. Garindo Sejahtera Abadi, Notaris ATMADJA SIGIT, SH alamat kantor Kedungdoro 84K Surabaya. _x000a_ 27. 1 (satu) bundle fotocopy Akta nomor : 14 tanggal 14 Juni 2013, perihal Jual Beli Saham PT. Garindo Sejahtera Abadi, Notaris ATMADJA SIGIT, SH alamat kantor Kedungdoro 84K Surabaya. _x000a_ 28. 1 (satu) lembar asli Disposisi Direktorat Impor Direktorat Jenderqal Perdagangan Luar Negeri KementriAN Perdagangan RI, nomor agenda 1091, tanggal 16 Juni 2015. _x000a_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_x000a_ 30. 1 (satu) lembar asli Disposis Direktorat Impor Direktorat Jenderal Perdagangan bLuar Negeri Kementrian Perdagangan RIO, Nomor agenda 1222, tanggal 2 Juli 2015. _x000a_ 31. 1 (satu) lembar asli Disposisi Direktorat Jenderal Perdagangan Luar Negeri Kementerian Perdagangan RI, Nomor Kode : 5493/EXT. tanggal terima 23 Juni 2015. _x000a_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_x000a_ 33. 7 (tujuh) lembar copy buku tabungan BCA (Bank Central Asia) cabang pemohon : 6500-KCP SUNRISE GARDEN Jakarta Barat, dengan nomor rekening 06500024222 atas nama NOVIE ANITA JUSUP (Mutasi Tahapan Periode bulan Maret s/d juli 2015). _x000a_ 7. Membebankan Terdakwa untuk membayar ongkos perkara sebesar Rp.10.000,- (sepuluh ribu rupiah)"/>
    <s v="Senin, 03 Okt. 2016"/>
    <s v="Senin, 07 Des. 2015"/>
    <s v="MAS'UD"/>
    <s v="ARIFIN"/>
    <s v="SOFIALDI"/>
    <m/>
    <m/>
    <s v="KARIR"/>
    <s v="KARIR"/>
    <s v="ADHOC"/>
    <s v=""/>
    <s v=""/>
    <x v="0"/>
    <n v="2"/>
    <x v="1"/>
    <n v="0.33333333333333331"/>
    <n v="0"/>
    <s v="ELLY SUPAINI"/>
    <m/>
    <m/>
    <m/>
    <m/>
    <m/>
    <m/>
    <m/>
    <m/>
    <m/>
    <m/>
    <m/>
    <n v="1"/>
    <s v="CANDRASAH"/>
    <s v="ZULFIKRI, SH"/>
    <m/>
    <n v="2"/>
    <x v="0"/>
  </r>
  <r>
    <s v="142/PID.SUS/TPK/2015/PN JKT.PST"/>
    <n v="1"/>
    <n v="50000000"/>
    <n v="8.3333333333333301E-2"/>
    <n v="15739125"/>
    <n v="0.5"/>
    <s v="Drs. M. ZAINUDDIN, MM"/>
    <d v="2015-10-29T00:00:00"/>
    <x v="5"/>
    <s v="Minutasi"/>
    <n v="137"/>
    <s v="PRIMAIR : _x000a_ Pasal 2 ayat (1) jo Pasal 18 UU No.31/1999 jo UU No.20/2001 jo Pasal 55 ayat (1) ke-1 KUHP. _x000a_   _x000a_ SUBSIDAIR : _x000a_ Pasal 3 jo Pasal 18 UU No.31/1999 jo UU No.20/2001 jo Pasal 55 ayat (1) ke-1 KUHP."/>
    <n v="1"/>
    <s v="mengadili : _x000a_ 1.menyatakan terdakwa Drs.Zainuddin mm tidak terbukti secara sah dan meyakinkan bersalah melakukan tindak pidana sebagaimana dakwaan primair; _x000a_ 2. membebaskan terdakwa Drs.Zainuddin mm dari dakwaan primair tersebut; _x000a_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_x000a_ 4. menjatuhkan pidana terhadap terdakwa Drs.Zainuddin mm dengan pidana penjara selama 1 tahun ; _x000a_ 5. menghukum terdakwa Drs.Zainuddin mm untuk membayar denda sebesar Rp.50.000.000; dengan ketentuan apabila denda tersebut tidak dibayar maka diganti dengan pidana penjara selama 1 bulan; _x000a_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_x000a_ 7. menetapkan lamanya terdakwa berada dalam tahanan dikurangkan seluruhnya dari pidana yang dijatuhkan; _x000a_ 8. memerintahkan agar terdakwa tetap ditahan; _x000a_ 9. menyatakan barang bukti : _x000a_ sebagaimana daftar barang bukti no urut 1 s/d 928 agar dipergunakan dalam perkara lain; _x000a_ no urut 929 berupa mobil toyota harier berlogo lexuswarna biru gelap dikembalikan kepada aam maryamah; _x000a_ 10. menetapkan kepada terdakwa Drs. Zainuddin mm untuk membayar biaya perkara sebesar Rp.10.000;"/>
    <s v="Senin, 28 Mar. 2016"/>
    <s v="Senin, 14 Mar. 2016"/>
    <s v="ARIFIN"/>
    <s v="MAS'UD"/>
    <s v="SIGIT HERMAN BINAJI"/>
    <m/>
    <m/>
    <s v="KARIR"/>
    <s v="KARIR"/>
    <s v="ADHOC"/>
    <s v=""/>
    <s v=""/>
    <x v="0"/>
    <n v="2"/>
    <x v="1"/>
    <n v="0.33333333333333331"/>
    <n v="0"/>
    <s v="FATONI HATAM"/>
    <m/>
    <m/>
    <m/>
    <m/>
    <m/>
    <m/>
    <m/>
    <m/>
    <m/>
    <m/>
    <m/>
    <n v="1"/>
    <s v="ACHMAD DINDIN JUNAEDI"/>
    <s v="SUSWANTI, SH."/>
    <m/>
    <n v="2"/>
    <x v="0"/>
  </r>
  <r>
    <s v="143/PID.SUS/TPK/2015/PN JKT.PST"/>
    <n v="4"/>
    <n v="150000000"/>
    <n v="0.25"/>
    <n v="0"/>
    <n v="0"/>
    <s v="JOKO PRIONO, ST"/>
    <d v="2015-10-30T00:00:00"/>
    <x v="5"/>
    <s v="Putusan Kasasi"/>
    <n v="139"/>
    <s v="KESATU _x000a_ PERTAMA : _x000a_ Pasal 12 huruf e UU No.31/1999 jo UU No.20/2001. _x000a_ KEDUA : _x000a_ Pasal 12 huruf i UU No.31/1999 jo UU No.20/2001. _x000a_   _x000a_ DAN _x000a_ KEDUA : _x000a_ Pasal 11 UU No.31/1999 jo UU No.20/2001. _x000a_   _x000a_ DAN _x000a_ KETIGA : _x000a_ Pasal 3 UU No.8/2010."/>
    <n v="1"/>
    <s v="                                              M E N G A D I L I : _x000a_   _x000a_ _x000a_ menyatakan Terdakwa JOKO PRIONO, ST  tidak terbukti bersalah secara sah dan meyakinkan melakukan tindak pidana sebagaimana dalam dakwaan ketiga. _x000a_ membebaskan Terdakwa JOKO PRIONO, ST dari dakwaan ketiga. _x000a_ Menyatakan Terdakwa JOKO PRIONO, ST  tebukti secara  sah dan meyakinkan melakukan tindak pidana korupsi  sebagaimana dalam dakwaan kesatu pertama dan dakwaan kedua. _x000a_ Menjatuhkan pidana terhadap Terdakwa JOKO PRIONO, ST  dengan pidana penjara selama 4 (empat) tahun dan pidana denda sebesar  Rp. 150.000.000.00,- (seratus lima puluh juta rupiah) dengan ketentuan apabila denda tidak dibayar diganti dengan pidana kurungan selama 3 (tiga) bulan. _x000a_ Menetapkan masa penahanan yang telah dijalani oleh Terdakwa dikurangkan seluruhnya dengan pidana yang dijatuhkan; _x000a_ Memerintahkan Terdakwa tetap berada dalam tahanan; _x000a_ Menetapkan barang bukti : terlampir dalam berkas putusan. _x000a_ Membebankan biaya perkara kepada Terdakwa Rp.10.000,- _x000a_"/>
    <s v="Senin, 25 Apr. 2016"/>
    <s v="Kamis, 17 Mar. 2016"/>
    <s v="ARTHA THERESIA, SH."/>
    <s v="MOH. MUCHLIS, SH. MH."/>
    <s v="JOKO SUBAGYO"/>
    <m/>
    <m/>
    <s v="KARIR"/>
    <s v="KARIR"/>
    <s v="ADHOC"/>
    <s v=""/>
    <s v=""/>
    <x v="0"/>
    <n v="2"/>
    <x v="1"/>
    <n v="0.33333333333333331"/>
    <n v="0"/>
    <s v="FAROUK FAHROZI, SH"/>
    <m/>
    <m/>
    <m/>
    <m/>
    <m/>
    <m/>
    <m/>
    <m/>
    <m/>
    <m/>
    <m/>
    <n v="1"/>
    <s v="CANDRASAH"/>
    <s v="ZULFIKRI, SH"/>
    <m/>
    <n v="2"/>
    <x v="0"/>
  </r>
  <r>
    <s v="144/PID.SUS/TPK/2015/PN JKT.PST"/>
    <n v="1.5"/>
    <n v="50000000"/>
    <n v="8.3333333333333301E-2"/>
    <n v="0"/>
    <n v="0"/>
    <s v="PATRICE RIO CAPELLA"/>
    <d v="2015-11-02T00:00:00"/>
    <x v="5"/>
    <s v="Pengiriman Berkas PK"/>
    <n v="49"/>
    <s v="KESATU : _x000a_ Pasal 12 huruf a UU No.31/1999 jo UU No.20/2001. _x000a_   _x000a_ ATAU _x000a_ KEDUA : _x000a_ Pasal 11 UU No.31/1999 jo UU No.20/2001."/>
    <n v="1"/>
    <s v="mengadili : _x000a_ 1. menyatakan terdakwa patrice rio capella terbukti secara sah dan meyakinkan bersalah menurut hukum melakukan tindak pidana korupsi ; _x000a_ 2. menjatuhkan pidana terhadap terdakwa patrice rio capella berupa pidana penjara selama 1 tahun dan 6 bulan; dan denda sebesar Rp.50.000.000; dengan ketentuan apabila denda tersebut tidak dibayar maka diganti dengan pidana penjara selama 1 bulan; _x000a_ 3. menetapkan masa penangkapan dan penahanan yang dijalani terdakwa dikurangkan seluruhnya dari pidana yang dijatuhkan; _x000a_ 4. menetapkan terdakwa tetap ditahan; _x000a_ 5. menyatakan barang bukti berupa : _x000a_ sesuai dalam berkas; _x000a_ 6. membebankan kepada terdakwa untuk membayar biaya perkara sebesar Rp.10.000;"/>
    <s v="Senin, 04 Jan. 2016"/>
    <s v="Senin, 21 Des. 2015"/>
    <s v="ARTHA THERESIA, SH."/>
    <s v="SINUNG HERMAWAN"/>
    <s v="IBNU BASUKI WIDODO"/>
    <s v="JOKO SUBAGYO"/>
    <s v="SIGIT HERMAN BINAJI"/>
    <s v="KARIR"/>
    <s v="KARIR"/>
    <s v="KARIR"/>
    <s v="ADHOC"/>
    <s v="ADHOC"/>
    <x v="1"/>
    <n v="3"/>
    <x v="0"/>
    <n v="0.4"/>
    <n v="0"/>
    <s v="YUDI KRISTINA"/>
    <m/>
    <m/>
    <m/>
    <m/>
    <m/>
    <m/>
    <m/>
    <m/>
    <m/>
    <m/>
    <m/>
    <n v="1"/>
    <s v="DJOKO SANTOSO, SH"/>
    <s v="SRI TASLIHIYAH, SH."/>
    <m/>
    <n v="2"/>
    <x v="0"/>
  </r>
  <r>
    <s v="145/PID.SUS/TPK/2015/PN JKT.PST"/>
    <n v="1"/>
    <n v="50000000"/>
    <n v="0.25"/>
    <n v="0"/>
    <n v="0"/>
    <s v="HARUN SUARSONO"/>
    <d v="2015-11-03T00:00:00"/>
    <x v="5"/>
    <s v="Minutasi"/>
    <n v="363"/>
    <s v="PRIMAIR : _x000a_ Pasal 2 ayat (1) UU No.31/1999 jo UU No.20/2001 jo Pasal 55 ayat (1) ke-1 KUHP. _x000a_   _x000a_ SUBSIDAIR : _x000a_ Pasal 3 UU No.31/1999 jo UU No.20/2001 jo Pasal 55 ayat (1) ke-1 KUHP."/>
    <n v="1"/>
    <s v="M E N G A D I L I  : _x000a_ _x000a_ _x000a_ Menyatakan Terdakwa HARUN SUARSONO tidak terbukti secara sah dan meyakinkan bersalah melakukan tindak pidana korupsi yang dilakukan secara bersama-sama dan berlanjut sebagaimana dalam dakwaan Primair dan Membebaskan Terdakwa HARUN SUARSONO dari dakwaan Primair tersebut; _x000a_ _x000a_ _x000a_ Menyatakan Terdakwa HARUN SUARSONO, telah terbukti secara sah dan meyakinkan bersalah melakukan tindak pidana korupsi yang dilakukan secara bersama-sama  sebagaimana dalam dakwaan Subsidair; _x000a_ _x000a_ _x000a_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_x000a_ _x000a_ _x000a_ Menetapkan masa tahanan yang telah dijalankan oleh Terdakwa dikurangkan seluruhnya dari pidana yang dijatuhkan; _x000a_ _x000a_ _x000a_ Menetapkan Terdakwa  tetap berada dalam tahanan; _x000a_ _x000a_ _x000a_ Menetapkan uang yang telah dikembalikan oleh Terdakwa sebesar Rp30.000.000,- sebagai uang pengganti; _x000a_ _x000a_ _x000a_ Menetapkan barang bukti : _x000a_ 1.)  1 (satu) Lembar Foto Copy Keputusan Kepala Badan Kependudukan dan Keluarga Berencana Nasional  Nomor : 73/II/Peg/2011 Tentang Kenaikan Pangkat Pegawai Negeri Sipil atas nama SOBRI, S.Kom, M,M. Tanggal 3 Oktober 2011; _x000a_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_x000a_ 3.)  3 (tiga) lembar Foto copy spesifikasi teknis Pengadaan IUD KIT I Satuan Kerja Deputi Bidang KB dan Kesehatan Reproduksi Tahun Anggaran 2012; _x000a_ 4.)   s/d 323 _x000a_ 324.)   Uang Tunai Sejumlah Rp9.000.000.- (Sembilan juta rupiah); _x000a_ Barang bukti seluruhnya dikembalikan kepada Penuntut Umum untuk dipergunakan sebagai barang bukti dalam perkara lain a.n SOBRI WIJAYA, S. Kom, MM; _x000a_ _x000a_ _x000a_ Membebankan Terdakwa HARUN SUARSONO untuk membayar biaya perkara sebesar Rp10.000,- (Sepuluh Ribu Rupiah); _x000a_ _x000a_"/>
    <s v="Selasa, 06 Feb. 2018"/>
    <s v="Senin, 31 Okt. 2016"/>
    <s v="MAS'UD"/>
    <s v="SURADI"/>
    <s v="ANTONIUS WIDIJANTONO, SH."/>
    <m/>
    <m/>
    <s v="KARIR"/>
    <s v="KARIR"/>
    <s v="KARIR"/>
    <s v=""/>
    <s v=""/>
    <x v="0"/>
    <n v="3"/>
    <x v="3"/>
    <n v="0"/>
    <n v="0"/>
    <s v="AGUSTINUS H."/>
    <m/>
    <m/>
    <m/>
    <m/>
    <m/>
    <m/>
    <m/>
    <m/>
    <m/>
    <m/>
    <m/>
    <n v="1"/>
    <s v="DJOKO SANTOSO, SH"/>
    <s v="RUSTIANI, SH"/>
    <m/>
    <n v="2"/>
    <x v="1"/>
  </r>
  <r>
    <s v="146/PID.SUS/TPK/2015/PN JKT.PST"/>
    <n v="1"/>
    <n v="50000000"/>
    <n v="8.3333333333333301E-2"/>
    <n v="559328000"/>
    <n v="0"/>
    <s v="SLAMET PURWANTO bin ABDUL HAMID"/>
    <d v="2015-11-03T00:00:00"/>
    <x v="5"/>
    <s v="Minutasi"/>
    <n v="135"/>
    <s v="PRIMAIR : _x000a_ Pasal 2 ayat (1) UU No.31/1999 jo UU No.20/2001 jo Pasal 55 ayat (1) ke-1 KUHP. _x000a_   _x000a_ SUBSIDAIR : _x000a_ Pasal 3 UU No.31/1999 jo UU No.20/2001 jo Pasal 55 ayat (1) ke-1 KUHP."/>
    <n v="1"/>
    <s v="MENGADIL I : _x000a_   _x000a_ _x000a_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_x000a_ Membebaskan oleh karena itu terdakwa Salmet Purwanto Bin Abdul Hamid dari dakwaan Primer. _x000a_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_x000a_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_x000a_ Menghukum Terdakwa untuk membayar uang pengganti sejumlah Rp.559.328.000 (limaratus limapuluhsembilan juta tigaratus duapuluhdelapan ribu rupiah) yang diperhitungan dengan  uang yang telah disita senilai Rp.559.328.000 sesuai barang bukti nomor urut 304. _x000a_ Menetapkan masa penangkapan dan penahanan yang telah dijalani _x000a_   _x000a_ Menetapkan Terdakwa tetap ditahan. _x000a_ _x000a_ 8.   Memerintahkan barang bukti : _x000a_ _x000a_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_x000a_ _x000a_ Dikembalikan kepada Penuntut Umum untuk dipergunakan dalam perkara Sobri Wijaya S.Kom.MM. _x000a_ _x000a_ Barang bukti nomor urut 304 berupa Uang tunai sejumlah  Rp. 559.328.000,- (Lima Ratus Lima Puluh Sembilan Juta Tiga Ratus Dua Puluh Delapan Ribu Rupiah). disita dari SLAMET PURWANTO ALS SLAMET, _x000a_ _x000a_ dirampas untuk Negara untuk diperhitungkan sebagai pembayaran Uang Pengganti; _x000a_ _x000a_ Barang bukti nomor urut 305 berupa Uang tunai sejumlah  Rp. 4.000.000,- (empat juta rupiah) disita dari dr. ALI SUJOKO  sampai dengan barang bukti nomor urut 324  berupa Uang Tunai Sejumlah Rp. 9.000.000.- ( Sembilan juta rupiah )yang disita dari TITIK YUDANINGSIH, SE _x000a_ _x000a_ Dikembalikan kepada Penuntut Umum untuk dipergunakan dalam perkara atas nama Terdakwa SOBRI WIJAYA,S.Kom.,MM. _x000a_             9.Membebankan kepada Terdakwa membayar biaya Perkara sejumlah _x000a_              Rp.10.000 (sepuluhribu rupiah)."/>
    <s v="Senin, 09 Mei 2016"/>
    <s v="Kamis, 17 Mar. 2016"/>
    <s v="MOH. MUCHLIS, SH. MH."/>
    <s v="CASMAYA"/>
    <s v="SIGIT HERMAN BINAJI"/>
    <m/>
    <m/>
    <s v="KARIR"/>
    <s v="KARIR"/>
    <s v="ADHOC"/>
    <s v=""/>
    <s v=""/>
    <x v="0"/>
    <n v="2"/>
    <x v="1"/>
    <n v="0.33333333333333331"/>
    <n v="0"/>
    <s v="AGUSTINUS H."/>
    <m/>
    <m/>
    <m/>
    <m/>
    <m/>
    <m/>
    <m/>
    <m/>
    <m/>
    <m/>
    <m/>
    <n v="1"/>
    <s v="SRI TASLIHIYAH, SH."/>
    <s v="WIJI ASTUTI"/>
    <m/>
    <n v="2"/>
    <x v="0"/>
  </r>
  <r>
    <s v="147/PID.SUS/TPK/2015/PN JKT.PST"/>
    <n v="1.5"/>
    <n v="50000000"/>
    <n v="8.3333333333333301E-2"/>
    <n v="0"/>
    <n v="0"/>
    <s v="SOBRI WIJAYA, S.Kom., MM"/>
    <d v="2015-11-03T00:00:00"/>
    <x v="5"/>
    <s v="Minutasi"/>
    <n v="135"/>
    <s v="PRIMAIR : _x000a_ Pasal 2 ayat (1) UU No.31/1999 jo UU No.20/2001 jo Pasal 55 ayat (1) ke-1 KUHP. _x000a_   _x000a_ SUBSIDAIR : _x000a_ Pasal 3 UU No.31/1999 jo UU No.20/2001 jo Pasal 55 ayat (1) ke-1 KUHP."/>
    <n v="1"/>
    <s v="MENGADILI: _x000a_ _x000a_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_x000a_ Membebaskan oleh karena itu terdakwa Sobri Wijaya, S.Kom.MM dari dakwaan Primer. _x000a_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_x000a_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_x000a_ Menetapkan masa penangkapan dan penahanan yang telah dijalani Terdakwa  dikurangkan seluruhnya daripidana yang dijatuhkan; _x000a_ Menetapkan Terdakwa tetap ditahan. _x000a_ Menetapkan barang bukti berupa :               TERLAMPIR DALAM BERKAS                                                                                                                       _x000a_ Membebankan kepada Terdakwa membayar biayaPerkara sejumlahRp.10.000 (sepulu _x000a_"/>
    <s v="Rabu, 01 Jun. 2016"/>
    <s v="Kamis, 17 Mar. 2016"/>
    <s v="CASMAYA"/>
    <s v="MOH. MUCHLIS, SH. MH."/>
    <s v="SIGIT HERMAN BINAJI"/>
    <m/>
    <m/>
    <s v="KARIR"/>
    <s v="KARIR"/>
    <s v="ADHOC"/>
    <s v=""/>
    <s v=""/>
    <x v="0"/>
    <n v="2"/>
    <x v="1"/>
    <n v="0.33333333333333331"/>
    <n v="0"/>
    <s v="AGUSTINUS H."/>
    <m/>
    <m/>
    <m/>
    <m/>
    <m/>
    <m/>
    <m/>
    <m/>
    <m/>
    <m/>
    <m/>
    <n v="1"/>
    <s v="SRI TASLIHIYAH, SH."/>
    <s v="WIJI ASTUTI"/>
    <m/>
    <n v="2"/>
    <x v="0"/>
  </r>
  <r>
    <s v="148/PID.SUS/TPK/2015/PN JKT.PST"/>
    <n v="2"/>
    <n v="100000000"/>
    <n v="0.5"/>
    <n v="0"/>
    <n v="0"/>
    <s v="HENDRA SUDJANA alias MINGKENG"/>
    <d v="2015-11-06T00:00:00"/>
    <x v="5"/>
    <s v="Minutasi"/>
    <n v="83"/>
    <s v="PERTAMA : _x000a_ Pasal 5 ayat (1) huruf a UU No.31/1999 jo UU No.20/2001. _x000a_   _x000a_ ATAU _x000a_ KEDUA : _x000a_ Pasal 5 ayat (1) huruf b UU No.31/1999 jo UU No.20/2001. _x000a_   _x000a_ ATAU _x000a_ KETIGA : _x000a_ Pasal 13 UU No.31/199 jo UU No.20/2001."/>
    <n v="1"/>
    <s v="MENGADILI    : _x000a_   Menyatakan Terdakwa  HENDRA SUDJANA  Alias  MINGKENG  terbukti secara sah dan meyakinkan bersalah melakukan tindak pidana korupsi sebagaimana dakwaan kedua surat dakwaan perkara ini. _x000a_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_x000a_ 3.   Memerintahkan Terdakwa tetap berada dalam tahanan ; _x000a_ 4.   Memerintahkan masa penahanan yang telah dijalani Terdakwa dikurangkan sepenuhnya dari pidana yang dijatuhkan ; _x000a_ 5.   Memerintahkan barang-barang bukti : _x000a_ _x000a_ Copy Surat Direktorat Jenderal Perdagangan Luar Negeri Kementerian Perdagangan Republik Indonesia Nomor: 04.PI-02.14.3079 tanggal 18 Desember 2014, perihal Impor Barang Modal Bukan Baru, berikut Kartu Kendali lampiran surat nomor:04.PI-02.14.3079 a.n. PT. Rekondisi Abadi Raya. _x000a_ Copy Surat Direktorat Jenderal Perdagangan Luar Negeri Kementerian Perdagangan Republik Indonesia Nomor : 1341/DAGLU/SD/6/2015 tanggal 19 Juni 2015, perihal Perubahan Persetujuan Impor Barang Modal Bukan Baru, a.n. PT. Rekondisi Abadi Raya. _x000a_ Copy Surat Direktorat Jenderal Perdagangan Luar Negeri Kementerian Perdagangan Republik Indonesia Nomor : 1364/DAGLU/SD/6/2015 tanggal 25 Juni 2015, perihal Perpanjangan Persetujuan Impor Barang Modal Bukan Baru, a.n. PT. Rekondisi Abadi Raya. _x000a_ Copy Akta No. 40 tanggal 13 Desember 2010 tentang Akta Pendirian Perseroan Terbatas PT. Rekondisi Abadi Raya. _x000a_ Copy Surat Direktorat Jenderal Perdagangan Luar Negeri Kementerian Perdagangan Republik Indonesia Nomor: 04.PI-02.14.3079 tanggal 18 Desember 2014, perihal Impor Barang Modal Bukan Baru, berikut :   _x000a_   _x000a_ _x000a_ _x000a_ _x000a_ b. Copy Surat Keterangan Terdaftar Nomor: PEM-00172/WPJ.21/KP.0503/ 2011, tanggal 01 Februari 2011. _x000a_ c. Copy Tanda Daftar Perusahaan an. PT. Rekondisi Abadi Raya, tanggal 08 April 2011. _x000a_ d. Copy Surat Ijin Usaha Perdagangan (SIUP) Nomor: 01230 – 02/PK/1.824.271, tanggal 25 Maret 2011. _x000a_ e. Copy Angka Pengenal Impor – Produsen (API-P) Nomor: 090301160-P, tanggal 28 September 2012. _x000a_ f. Copy Ijin Usaha Industri (IUI) Nomor: 530.2/385/IUI-BP2T/ X /2011, tanggal 10 Oktober 2011. _x000a_ _x000a_ Copy berstempel basah Surat Direktorat Jenderal Perdagangan Luar Negeri Kementerian Perdagangan Republik Indonesia Nomor : 1341/DAGLU/SD/6/2015 tanggal 19 Juni 2015, perihal Perubahan Persetujuan Impor Barang Modal Bukan Baru, berikut : _x000a_ _x000a_ _x000a_ Surat PT. Rekondisi Abadi Raya Nomor: 195/RAR/VI/IM/2015, tanggal 15 Juni 2015, perihal Permohonan Perubahan Urain Barang Pada Impor Barang Modal Bukan Baru. _x000a_ Cek List Pemrosesan Persetujuan Impor (PI) Barang Modal Bukan Baru (Positif List), nama perusahaan PT. Rekonidisi Abadi Raya, nomor 8741. _x000a_ Lembar Disposisi Nomor:195/RAR/VI/IM/2015 / 2015-06-15,  _x000a_ Nota Dinas No.: 2211/DAGLU.4-1/ND/6/2015, tanggal 19 Juni 2015. _x000a_ Kelengkapan Dokumen Persyaratan Persetujuan Impor Barang Modal Bukan Baru – Pemakai Langsung, tanggal 15 Juni 2015. _x000a_ _x000a_ _x000a_ Copy berstempel basah Surat Direktorat Jenderal Perdagangan Luar Negeri Kementerian Perdagangan Republik Indonesia Nomor : 1364/DAGLU/SD/6/2015 tanggal 25 Juni 2015, perihal Perpanjangan Persetujuan Impor Barang Modal Bukan Baru, berikut :   _x000a_ Surat PT. Rekondisi Abadi Raya Nomor: 196/RAR/VI/IM/2015, tanggal 22 Juni 2015, perihal Permohonan Perubahan Uraian Barang Pada Impor Barang Modal Bukan Baru dan perpanjangan masa berlakunya. _x000a_ Kelengkapan Dokumen Persyaratan Persetujuan Impor Barang Modal Bukan Baru – Pemakai Langsung Perusahaan Rekondisi tanggal 23 Juni 2015. _x000a_ Cek List Pemrosesan Persetujuan Impor (PI) Barang Modal Bukan Baru (Negatif List), nama perusahaan PT. Rekonidisi Abadi Raya, Catatan nomor 10239. _x000a_ Lembar Disposisi Nomor:196/RAR/VI/IM/2015 / 2015-06-23. _x000a_ Nota Dinas No.: 2319/DAGLU.4-1/ND/6/2015, tanggal 24 Juni 2015. _x000a_ _x000a_ _x000a_ Lembar Disposisi Disposisi Direktorat Jenderal Industri Unggulan Berbasis Teknologi Tinggi, atas Surat dari PT Rekondisi Abadi Raya Nomor: 405/RAR/VI/2014 tanggal 7 Nopember 2014,  Agenda Nomor: 153/REK-IATD/14 tanggal 02 Desember 2014. _x000a_ Lembar Disposisi Direktorat Industri Unggulan Berbasis Teknologi Tinggi, Nomor Agenda: 184/TU-Rek-BB/12/2014 tanggal 04 Desember 2014, atas Surat PT Rekondisi Abadi Raya Nomor: 405/RAR/VI/2014 tanggal 7 Nopember 2014. _x000a_ Surat PT. Rekondisi Abadi Raya Nomor: 405/RAR/VI/2014 tanggal 7 Nopember 2014, perihal Permohonan Rekondisi Alat Berat. _x000a_ CopySuratIjin Usaha Perdagangan (SIUP) MenengahNomor : 01230-02/PK/1.824.271, tanggal 25 Maret 2011, atasnama PT Rekondisi Abadi Raya. _x000a_ Copy stempel basah, Surat Direktorat Jenderal Industri Unggulan Berbasis Teknologi Tinggi Nomor:  116/IUBTT/REK-KBM/12/2014, tanggal 16 Desember 2014, perihal Permohonan Rekomendasi Impor Barang Modal Bukan Baru. _x000a_ Nota Dinas Nomor: 2646/IUBTT.2/12/2014 tanggal 15 Desember 2014, kepada Direktur Jenderal Industri Unggulan Berbasis Teknologi Tinggi, dari Direktur Industri Alat Transportasi Darat. _x000a_ Copy Angka Pengenal Importir – Produsen (API-P) Nomor : 090301160-P tanggal 28 September 2012, atas nama PT. Rekondisi Abadi Raya. _x000a_ Copy Tanda Daftar Perusahaan Nomor : 09.01-1.46.31322, tanggal 8 April 2011 atas nama PT. Rekondisi Abadi Raya, berlaku sampai tanggal  8 April  2016; _x000a_ Copy Surat Keterangan Terdaftar Nomor : PEM-00172/WPJ.21/KP.0503/ 2011, tanggal 01 Februari 2011, atasnama PT. Rekondisi Abadi Raya. _x000a_ Copy Surat Keterangan Domisili Perusahaan Nomor : 0076/1.751.21/11, tanggal 18 Januari 2011, atas nama PT. Rekondisi Abadi Raya. _x000a_ Copy Surat Keterangan Nomor : 0076/1.751.21/11, tanggal 18 Januari 2011. _x000a_ Copy Keputusan Menteri Hukum Dan Hak Asasi Manusia Republik Indonesia Nomor : AHU-08566.AH.01.01.Tahun 2011, tanggal 21 Februari 2011 tentang Pengesahan Badan Hukum Perseroan Menteri Hukum Dan Hak Asasi Manusia Republik Indonesia, atas nama  PT. Rekondisi Abadi Raya. _x000a_ Surat Pernyataan atas nama Sudirman selaku Direktur PT.REKONDISI ABADI RAYA, tanggal 24 Maret 2013;  _x000a_ Copy Surat Perjanjian Sewa Menyewa tanah beserta bangunan tanggal 2 Januari 2012 antara MULYONO BUDIMAN (pihak yang menyewakan) dengan Direktur PT. Rekondisi Abadi Raya (SUDIRMAN) selaku pihak penyewa). _x000a_ Copy Surat Pemberitahuan Pajak Terhutang Pajak Bumi Dan Bangunan No. SPPT (NOP) 36.76.021.005.008-0372.0 tanggal 2 Januari 2013, a.n. wajib pajak MULYONO BUDIMAN. _x000a_ Copy Keputusan Kepala Badan Pelayanan Perijinan Terpadu Kabupaten TangerangNomor : 530.2/385/IUI-BP2T/X/2011, tanggal 10 Oktober 2011 tentang Ijin Usaha Industri (IUI); _x000a_ Copy Laporan Hasil Survey dari Sucovindo, sertifikat nomor: 02308/BBAAAG tanggal 1 Mei 2013, terhadap PT. Rekondisi Abadi Raya. _x000a_ Foto Copy legalisir formulir pembukaan rekening Bank BCA KCU Bogor dengan nomor 0952510850 an. MARIANI ROHIMAH SALAM tanggal 30 Oktober 2008. _x000a_ Foto copy legalisir mutasi rekening detail Bank BCA Nomor 0952510850 an. MARIANI ROHIMAH SALAM periode 02 Januari 2015 sampai dengan 31 Juli 2015. _x000a_ Foto copy Kartu Tanda Penduduk (KTP) a.n MARIANI ROHIMAH SALAM yang dikeluarkan di Bogor tanggal 04 September 2008. _x000a_ Foto copy Kartu Keluarga  ( KK ) dengan nomor. 32.03.05.240807.11591 yang dikeluarkan di Bogor 24 Agustus 2007. _x000a_ Foto copy  stempel BCA Bandengan Utara permhonan Pembukaan Rekening Baru Trpadu Badan Usaha atas nama  PT. Rekondisi Abadi Raya tanggal 5  Desember 2011. _x000a_ Foto copy stempel BCA Bandengan Utara spesimen tanda  tangan atas nama SUDIRMAN dan HENDRA SUDJANA, PT. REKONDISI ABADI RAYA nomor  rekening 5830305515 _x000a_ Foto copy stempel BCA Bandengan Utara  Surat  Kuasa dari  SUDIRMAN kepada HENDRA SUDJANA untuk menanda tangani cek / bilyet giro / nota  lainnya tanggal 5  Desember 2011. _x000a_ Foto copy stempel BCA Bandengan Utara Akte  nomor 40 tanggal  13 Desember 2010  perihal Akta Pendirian Perseroan Terbatas PT. Rekondisi Abadi  Raya dengan Notaris  SRI INTANSIH SH. _x000a_ Foto  Copy stempel BCA Bandengan Utara NPWP nomor : 31.275.174.6-043.000 atas nama PT. Rekondisi  Abadi Raya, foto copy sesuai aslinya KTP atas nama BETMAN SONNERI, KTP atas nama SUDIRMAN dan KTP atas nama HENDRA SUDJANA _x000a_ Foto copy stempel BCA Bandengan Utara Surat Keterangan Terdaftar Nomor : PEM-00172/WPJ.21/KP.0503/2011 dari Dirjen Pajak  kantor  Wilayah DJH Jakartaa Utara  tanggal 1  Februari 2011. _x000a_ Foto copy stempel BCA Bandengan Utara  Surat  Keterangan Domisili Perusahaan nomor : 0076/1.751.21/11 tanggal  18 Januari 2011 atas nama perusahaan PT.Rekondisi Abadi Raya  dari  Kelurahan Kelapa Gading. _x000a_ Foto copy stempel BCA Bandengan Utara Surat  Izin Usaha Perdagangan ( SIUP )  Menengah atas nama PT. Rekondisi Abadi Raya Nomor : 01230-02/PK/1.824.271 Tanggal 25 Maret 2011. _x000a_ Foto copy  stempel BCA Bandengan Utara Tanda  Daftar  Perusahaan Perseroan  terbatas nomor : 09.01.1.46.31322 tanggal 8  April 2011 atas nama PT. Rekondisi  Abadi Raya. _x000a_ Foto Copy  stempel BCA Bandengan Utara Izin Usaha Industri ( IUI) nomor : 530.2/385/IUI-BP2T/2011 tanggal 10 Oktober 2011 atas nama PT Rekondisi  Abadi Raya. _x000a_ Foto Copy stempel BCA Bandengan Utara Surat  Keputusan  Bupati  Tangerang Nomor  : 585/289-SPPP/2011 Tentang  Ijin Gangguan Bupati Tangerang atas nama PT REKONDISI ABADI RAYA. _x000a_ Foto Copy stempel BCA Bandengan Utara Angka Pengenal Impor – Produsen ( API-P) nomor : 090310557-P atas PT. Rekondisi  Abadi Raya _x000a_ Foto Copy stempel BCA Bandengan Utara Keputusan Menteri Hukum dan Hak  Asasi  Manusia Republik  Indonesia nomor : AHU -08566.AH.01.01 tahun 2011 tentang  Pengesahan Badan Hukum Perseroan tanggal  21  Februari 2011 atas nama PT. Rekondisi Abadi Raya. _x000a_ Print out rekening  koran  stempel BCA Bandengan Utara Nomor rekening  5830305515 atas nama PT. Rekondisi Abadi Raya  periode  Januari 2015 s/d bulan  Juli 2015.            _x000a_  “Mutasi rekening Bank Mandiri dengan nomor rekening 1570003569424 atas nama IIN INDRIASARI periode 01 Juni 2015 sampai dengan periode 31 Juli 2015”. _x000a_ Barang bukti disita dari SUNARTO JAYA pada tangal 1 September 2015, berupa: _x000a_ foto copy Cek BCA Nomor : BR 548229 tanggal 22 Juni 2015 atas nama PT. Rekondisi  Abadi Raya  nominal Rp46.000.000,-  (empat puluh enam juta rupiah), dan _x000a_ foto copy Bukti  Setoran BCA tanggal 22 Juni 2015, nominal Rp. 41.000.000,- (empat puluh satu juta rupiah)  atas nama penyetor HENDRA  SUDJANA ke  rekening  nomor : 0952510850  atas nama MARIANI ROHIMAH SALAM. _x000a_ _x000a_ Dipergunakan dalam perkara lain. _x000a_ _x000a_ 1 (satu) buah buku Bank BCA atas nama MARIANI ROHIMAH SALAM Nomor Rekening 0952510850, dan _x000a_ 1 (satu) buah Hand Phone merk SAMSUNG DUOS berikut kartu Mentari (08161670273), _x000a_ _x000a_ Dikembalikan kepada Mariani Rohimah Salam. _x000a_ _x000a_ “1 (satu) buah hand phone merk Blackberry sim card (0813 8399 9998)”, _x000a_ _x000a_ Dirampas untuk negara.  _x000a_ 6.   Menetapkan biaya perkara sebesar Rp 10.000,00,- (sepuluh ribu rupiah).  dibebankan kepada Terdakwa."/>
    <s v="Senin, 09 Mei 2016"/>
    <s v="Kamis, 28 Jan. 2016"/>
    <s v="NANI INDRAWATI,SH.MHUM"/>
    <s v="SINUNG HERMAWAN"/>
    <s v="JOKO SUBAGYO"/>
    <m/>
    <m/>
    <s v="KARIR"/>
    <s v="KARIR"/>
    <s v="ADHOC"/>
    <s v=""/>
    <s v=""/>
    <x v="0"/>
    <n v="2"/>
    <x v="1"/>
    <n v="0.33333333333333331"/>
    <n v="0"/>
    <s v="FAROUK FAHROZI, SH"/>
    <m/>
    <m/>
    <m/>
    <m/>
    <m/>
    <m/>
    <m/>
    <m/>
    <m/>
    <m/>
    <m/>
    <n v="1"/>
    <s v="FATONI, SH"/>
    <s v="WIDI ASTUTI, SH"/>
    <m/>
    <n v="2"/>
    <x v="0"/>
  </r>
  <r>
    <s v="149/PID.SUS/TPK/2015/PN JKT.PST"/>
    <n v="0"/>
    <n v="0"/>
    <n v="0"/>
    <n v="0"/>
    <n v="0"/>
    <s v="Drs. H. RAHUDMAN HARAHAP, MM"/>
    <d v="2015-11-09T00:00:00"/>
    <x v="5"/>
    <s v="Pengiriman Berkas PK"/>
    <n v="198"/>
    <s v="PRIMAIR : _x000a_ Pasal 2 ayat (1) jo Pasal 18 UU No.31/1999 jo UU No.20/1999 jo Pasal 55 ayat (1) ke-1 KUHP. _x000a_   _x000a_ SUBSIDAIR : _x000a_ Pasal 3 jo Pasal 18 UU No.31/1999 jo UU No.20/1999 jo Pasal 55 ayat (1) ke-1 KUHP."/>
    <n v="1"/>
    <s v="M  E  N  G  A  D  I  L  I   : _x000a_ _x000a_ Menyatakan bahwa Terdakwa Drs. H. Rahudman Harahap M.M., tersebut di atas, terbukti melakukan perbuatan yang didakwakan kepadanya, namun perbuatan tersebut bukan tindak pidana ; _x000a_ Melepaskan Terdakwa tersebut dari segala tuntutan hukum ; ------------------------------ _x000a_ _x000a_ _x000a_ Memulihkan Hak Terdakwa dalam kemampuan, kedudukan, serta harkat dan martabatnya ; _x000a_ _x000a_ Menyatakan Barang Bukti : TERLAMPIR _x000a_ Membebankan Biaya Perkara kepada Negara"/>
    <s v="Selasa, 02 Agu. 2016"/>
    <s v="Rabu, 25 Mei 2016"/>
    <s v="TITO SUHUD"/>
    <s v="CASMAYA"/>
    <s v="ARIFIN"/>
    <s v="SOFIALDI"/>
    <s v="ALEXANDER MARWATA, AK. SH. CFE."/>
    <s v="KARIR"/>
    <s v="KARIR"/>
    <s v="KARIR"/>
    <s v="ADHOC"/>
    <s v="ADHOC"/>
    <x v="1"/>
    <n v="3"/>
    <x v="0"/>
    <n v="0.4"/>
    <n v="0"/>
    <s v="FAROUK FAHROZI, SH"/>
    <m/>
    <m/>
    <m/>
    <m/>
    <m/>
    <m/>
    <m/>
    <m/>
    <m/>
    <m/>
    <m/>
    <n v="1"/>
    <s v="LISNUR FAUZIAH, SH."/>
    <s v="RUSTIANI, SH"/>
    <m/>
    <n v="2"/>
    <x v="0"/>
  </r>
  <r>
    <s v="15/PID.SUS/TPK/2013/PN.JKT.PST"/>
    <m/>
    <m/>
    <m/>
    <m/>
    <m/>
    <s v="R. RHEVI INDRASTORO, ST."/>
    <d v="2013-03-19T00:00:00"/>
    <x v="3"/>
    <s v="Minutasi"/>
    <n v="132"/>
    <s v="PRIMAIR : Pasal 2 (1) UU No.31/1999 jo UU No.20/2001 jo Pasal 55 (1) ke -1 KUHP _x000a_ SUBSIDIAIR : Pasal 3 UU No.31/1999 jo UU No.20/2001 jo Pasal 55 (1) ke -1 KUHP"/>
    <n v="1"/>
    <m/>
    <s v="Selasa, 10 Sep. 2013"/>
    <s v="Senin, 29 Jul. 2013"/>
    <s v="GUSRIZAL"/>
    <s v="Pangeran Napitupulu, SH. MH."/>
    <s v="HENDRA YOSPIN,SH."/>
    <m/>
    <m/>
    <s v="KARIR"/>
    <s v="KARIR"/>
    <s v="ADHOC"/>
    <s v=""/>
    <s v=""/>
    <x v="0"/>
    <n v="2"/>
    <x v="1"/>
    <n v="0.33333333333333331"/>
    <n v="0"/>
    <s v="ROLANDO R., SH."/>
    <m/>
    <m/>
    <m/>
    <m/>
    <m/>
    <m/>
    <m/>
    <m/>
    <m/>
    <m/>
    <m/>
    <n v="1"/>
    <s v="LISNUR FAUZIAH, SH."/>
    <s v="RUSTIANI, SH"/>
    <m/>
    <n v="2"/>
    <x v="1"/>
  </r>
  <r>
    <s v="15/PID.SUS/TPK/2014/PN.JKT.PST"/>
    <n v="4"/>
    <n v="100000000"/>
    <n v="0.25"/>
    <n v="0"/>
    <n v="0"/>
    <s v="Dr. Ir. NIZWAR SYAFAAT"/>
    <d v="2014-02-11T00:00:00"/>
    <x v="4"/>
    <s v="Penerimaan Kembali Berkas Banding"/>
    <n v="146"/>
    <s v="Pasal 2 (1) jo. Pasal 18 UU No.31/1999 jo. UU No.20/2001 jo. Pasal 55 (1) ke-1 jo. Pasal 65 (1) KUHP"/>
    <n v="1"/>
    <s v="MENGADILI : _x000a_   _x000a_ _x000a_ Menyatakan Terdakwa  Dr. Ir. NIZWAR SYAFAAT  tidak terbukti secara sah dan meyakinkan bersalah melakukan tindak pidana korupsi secara bersama-sama dan berlanjut sebagaimana dimaksud dalam Dakwaan Primer surat dakwaan perkara ini; _x000a_ Membebaskan oleh karenanya Terdakwa  Dr. Ir. NIZWAR SYAFAAT  dari Dakwaan Primer Surat Dakwaan tersebut; _x000a_ Menyatakan Terdakwa   Dr. Ir. NIZWAR SYAFAAT  terbukti secara sah dan meyakinkan bersalah melakukan tindak pidana korupsi secara bersama-sama dan berlanjut   sebagaimana dimaksud dalam Dakwaan Subsider surat dakwaan Perkara ini; _x000a_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_x000a_ Memerintahkan masa penahanan yang telah dijalani Terdakwa dikurangkan sepenuhnya dari pidana yang dijatuhkan; _x000a_  Memerintahkan Terdakwa tetap berada dalam tahanan; _x000a_ Memerintahkan barang-barang bukti berupa : &quot; terlampir dalam putusan&quot; _x000a_ Membebankan biaya perkara sebesar Rp 10.000,00,- (sepuluh ribu rupiah) kepada Terdakwa _x000a_"/>
    <s v="Senin, 01 Sep. 2014"/>
    <s v="Senin, 07 Jul. 2014"/>
    <s v="SUTIO JUMAGI AKHIRNO"/>
    <s v="ASWIJON"/>
    <s v="GOSEN BUTAR BUTAR, SH. MHum."/>
    <s v="Slamet Subagyo,SH."/>
    <s v="JOKO SUBAGYO"/>
    <s v="KARIR"/>
    <s v="KARIR"/>
    <s v="KARIR"/>
    <s v="ADHOC"/>
    <s v="ADHOC"/>
    <x v="1"/>
    <n v="3"/>
    <x v="0"/>
    <n v="0.4"/>
    <n v="0"/>
    <s v="EKO BAMBANG R."/>
    <s v="IMANUEL R. HOT"/>
    <s v="ADI NURYADIN, SH."/>
    <s v="WAGIYO, SH."/>
    <s v="AGUSTINUS H."/>
    <m/>
    <m/>
    <m/>
    <m/>
    <m/>
    <m/>
    <m/>
    <n v="5"/>
    <s v="ENDANG_PURWANINGSIH, SH."/>
    <s v="ZUHERNA, SH."/>
    <m/>
    <n v="2"/>
    <x v="0"/>
  </r>
  <r>
    <s v="15/PID.SUS/TPK/2015/PN JKT.PST"/>
    <n v="2"/>
    <n v="100000000"/>
    <n v="0.33333333333333298"/>
    <n v="2413689124"/>
    <n v="1"/>
    <s v="ZURMANETI"/>
    <d v="2015-03-13T00:00:00"/>
    <x v="5"/>
    <s v="Minutasi"/>
    <n v="97"/>
    <s v="PRIMAIR : _x000a_ Pasal 2 ayat (1) jo Pasal 18 UU RI Nomor : 31/1999 jo UU RI No. 20/2001 jo UU RI No. 31/1999 jo Pasal 64 ayat (1) KUHP; _x000a_ SUBSIDIAIR : Pasal 3 jo Pasal 18 UU RI Nomor : 31/1999 jo UU RI No. 20/2001 jo UU RI No. 31/1999 jo Pasal 64 ayat (1) KUHP;"/>
    <n v="1"/>
    <s v="MENGADILI _x000a_ _x000a_ 1.    Menyatakan Terdakwa  ?Zurmaneti?  tersebut diatas tidak terbukti secara sah dan menyakinkan bersalah melakukan Tindak Pidana dalam Dakwaan Primair ;- _x000a_ _x000a_ 2.    Membebaskan Terdakwa  ?Zurmaneti?  dari Dakwaan Primair tersebut ; ------- _x000a_ _x000a_ 3.    Menyatakan Terdakwa  ?Zurmaneti?  tersebut diatas terbukti secara sah dan menyakinkan bersalah melakukan Tindak Pidana Korupsi secara berlanjut ; -------- _x000a_ 4.    Menjatuhkan Pidana kepada Terdakwa  ?Zurmaneti?  oleh karena itu dengan Pidana Penjara selama 2 (dua) tahun dan Denda sejumlah Rp. 100.000.000,- (seratus juta rupiah) dengan ketentuan apabila Denda tersebut tidak dibayar diganti dengan Pidana Kurungan selama 4 (empat) bulan ; ---------------------------- _x000a_ _x000a_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_x000a_ _x000a_ 6.    Menetapkan Masa Penagkapan dan Penahanan yang telah dijalankan Terdakwa dikurangkan seluruhnya dari Pidana yang dijatuhkan ; ------------------------------------- _x000a_ _x000a_ 7.    Menetapkan Terdakwa tetap ditahan ; --------------------------------------------------------- _x000a_ _x000a_ 8.    Menetapkan barang bukti berupa : _x000a_ Uang Tunai sebesar Rp.254.950.000.- (dua ratus lima puluh empat juta sembilan ratus lima puluh ribu rupiah) ; ---------------------------------------------------- _x000a_ _x000a_ _x000a_ Dirampas untuk Negara. _x000a_ _x000a_ 1 (satu) Berkas Buku Kas Umum Subsidi Puskesmas Kecamatan Pancoran Jakarta Selatan Periode bulan April 2014 ; ------------------------------------------------ _x000a_ _x000a_ 1 (satu) Berkas Buku Kas Umum Subsidi Puskesmas Kecamatan Pancoran Jakarta Selatan Periode bulan Mei 2014 ; ------------------------------------------------- _x000a_ _x000a_ 1 (satu) Berkas Buku Kas Umum Subsidi Puskesmas Kecamatan Pancoran Jakarta Selatan Periode bulan Juni 2014 ; ------------------------------------------------ _x000a_ _x000a_ 1 (satu) Berkas Buku Kas Umum Subsidi Puskesmas Kecamatan Pancoran Jakarta Selatan Periode bulan Juli 2014 ; ------------------------------------------------- _x000a_ _x000a_   _x000a_ _x000a_ 1 (satu) Berkas Buku Kas Umum Swadana  Puskesmas Kecamatan Pancoran Jakarta Selatan Periode bulan April 2014 ; ------------------------------------------------ _x000a_ 1 (satu ) Berkas Buku Kas Umum Swadana  Puskesmas Kecamatan Pancoran Jakarta Selatan Periode bulan Mei 2014 ; ------------------------------------------------- _x000a_ 1 (satu) Berkas Buku Kas Umum Swadana Puskesmas Kecamatan Pancoran Jakarta Selatan Periode bulan Juni 2014 ; ------------------------------------------------ _x000a_ 1 (satu) Berkas Buku Kas Umum Swadana Puskesmas Kecamatan Pancoran Jakarta Selatan Periode bulan Juli 2014 ; ------------------------------------------------- _x000a_ 1 (satu) Lembar Rekening Koran Bank DKI Cabang Kebayoran Baru Jakarta Selatan Nomor : 400.13.05206.9 Periode bulan Januari 2014 atas nama Puskesmas Kec. Pancoran ; ---------------------------------------------------------------- _x000a_ 1 (satu) Lembar Rekening Koran Bank DKI Cabang Kebayoran Baru Jakarta Selatan Nomor : 400.13.05206.9 Periode bulan Pebruari 2014 atas nama Puskesmas Kec. Pancoran ; ---------------------------------------------------------------- _x000a_ 1 (satu) Lembar Rekening Koran Bank DKI Cabang Kebayoran Baru Jakarta Selatan Nomor : 400.13.05206.9 Periode bulan Maret 2014 atas nama Puskesmas Kec. Pancoran ; ---------------------------------------------------------------- _x000a_ 1 (satu) Lembar Rekening Koran Bank DKI Cabang Kebayoran Baru Jakarta Selatan Nomor : 400.13.05206.9 Periode bulan April 2014 atas nama Puskesmas Kec. Pancoran ; ---------------------------------------------------------------- _x000a_ 1 (satu) Lembar Rekening Koran Bank DKI Cabang Kebayoran Baru Jakarta   Selatan Nomor : 400.13.05206.9 Periode bulan Mei 2014 atas nama Puskesmas Kec. Pancoran ; ---------------------------------------------------------------- _x000a_ _x000a_ _x000a_   _x000a_ _x000a_ 1 (satu) Lembar Rekening Koran Bank DKI Cabang Kebayoran Baru Jakarta  Selatan Nomor : 400.13.05206.9 Periode bulan Juni 2014 atas nama Puskesmas Kec. Pancoran ; ---------------------------------------------------------------- _x000a_ _x000a_   _x000a_ _x000a_ 1 (satu) Lembar Rekening Koran Bank DKI Cabang Kebayoran Baru Jakarta   Selatan Nomor : 400.13.05206.9 Periode bulan Juli 2014 atas nama Puskesmas Kec. Pancoran ; ---------------------------------------------------------------- _x000a_ _x000a_   _x000a_ _x000a_ 2 (dua) Lembar Rekening Koran Bank DKI Cabang Kebayoran Baru Jakarta Selatan Nomor : 400.13.05157.7 Periode bulan Januari 2014 atas nama Puskesmas Kec. Pancoran ; ---------------------------------------------------------------- _x000a_ 2 (dua) Lembar Rekening Koran Bank DKI Cabang Kebayoran Baru Jakarta Selatan Nomor : 400.13.05157.7 Periode bulan Pebruari 2014 atas nama Puskesmas Kec. Pancoran ; ---------------------------------------------------------------- _x000a_ 2 (dua) Lembar Rekening Koran Bank DKI Cabang Kebayoran Baru Jakarta Selatan Nomor : 400.13.05157.7 Periode bulan Maret 2014 atas nama Puskesmas Kec. Pancoran ; ---------------------------------------------------------------- _x000a_ 2 (dua) Lembar Rekening Koran Bank DKI Cabang Kebayoran Baru Jakarta Selatan Nomor : 400.13.05157.7 Periode bulan April 2014 atas nama Puskesmas Kec. Pancoran ; ---------------------------------------------------------------- _x000a_ 2 (dua) Lembar Rekening Koran Bank DKI Cabang Kebayoran Baru Jakarta Selatan Nomor : 400.13.05157.7 Periode bulan Mei 2014 atas nama Puskesmas Kec. Pancoran ; ---------------------------------------------------------------- _x000a_ _x000a_   _x000a_ _x000a_ 2 (dua) Lembar Rekening Koran Bank DKI Cabang Kebayoran Baru Jakarta Selatan Nomor : 400.13.05157.7 Periode bulan Juni 2014 atas nama Puskesmas Kec. Pancoran ; ---------------------------------------------------------------- _x000a_ _x000a_   _x000a_ _x000a_ 2 (dua) Lembar Rekening Koran Bank DKI Cabang Kebayoran Baru Jakarta Selatan Nomor : 400.13.05157.7 Periode bulan Juli 2014 atas nama Puskesmas Kec. Pancoran ; ---------------------------------------------------------------- _x000a_ _x000a_   _x000a_ _x000a_ 1 (satu) Lembar Cek Bank DKI Cabang Kebayoran Baru atas nama Puskemas Kec. Pancoran senilai Rp. 100.000.000.- dengan Nomor Cek : CK 294462 tertanggal 22 Juli 2014 ; ----------------------------------------------------------- _x000a_ 1 (satu) Lembar Cek Bank DKI Cabang Kebayoran Baru atas nama Puskemas Kec. Pancoran senilai Rp. 100.000.000.- dengan Nomor Cek : CK 294475 tertanggal 22 Juli 2014 ; ----------------------------------------------------------- _x000a_ 1 (satu) Lembar Cek Bank DKI Cabang Kebayoran Baru atas nama Puskemas Kec. Pancoran senilai Rp. 50.000.000.- dengan Nomor Cek : CK 298878 tertanggal 22 Juli 2014 ; ----------------------------------------------------------- _x000a_ 1 (satu) Lembar Cek Bank DKI No. CJ  907646 teranggal 3 April 2014 sebesar Rp. 300.000.000.- ; ---------------------------------------------------------------- _x000a_ 1 (satu) Lembar Cek Bank DKI No. CK 049625 tertanggal 8 April 2014 sebesar Rp. 300.000.000.- ; ---------------------------------------------------------------- _x000a_ 1 (satu) Lembar Cek Bank DKI No. CJ 907648 tertanggal 10 April 2014 sebesar Rp. 300.000.000.- ; ---------------------------------------------------------------- _x000a_ 1 (satu) Lembar Cek Bank DKI No. CJ 907649 tertanggal 11 April 2014 sebesar Rp. 200.000.000.- ; ---------------------------------------------------------------- _x000a_ 1 (satu) Lembar Cek Bank DKI No. CJ 907650 tertanggal 28 April 2014 sebesar Rp. 100.000.000.- ; ---------------------------------------------------------------- _x000a_ 1 (satu) Lembar Cek Bank DKI No. CK 294454 tertanggal 9 M-ei 2014 sebesar  Rp. 300.000.000.- ; --------------------------------------------------------------- _x000a_ 1 (satu) Lembar Cek Bank DKI No. CK 294455 tertanggal 13 Mei 2014 sebesar Rp. 300.000.000.- ; ---------------------------------------------------------------- _x000a_ 1 (satu) Lembar Cek Bank DKI No. CK 294457 tertanggal 3 Juni 2014 sebesar Rp. 150.000.000.- ; ---------------------------------------------------------------- _x000a_ 1 (satu) Lembar Cek Bank DKI No. CK 294458 tertanggal 24 Juni 2014 sebesar Rp. 30.000.000.- ; ------------------------------------------------------------------ _x000a_ _x000a_   _x000a_ _x000a_ 1 (satu) Lembar Cek Bank DKI No. CK 294459 tetanggal 3 Juli 2014 sebesar Rp. 20.000.000.- ; ------------------------------------------------------------------------------ _x000a_ _x000a_   _x000a_ _x000a_ 1 (satu) Lembar Cek Bank DKI No. CK 294461 tertanggal 16 Juli 2014 sebesar Rp. 50.000.000.- ; ------------------------------------------------------------------ _x000a_ _x000a_   _x000a_ _x000a_ 1 (satu) Lembar Cek Bank DKI No. CK 294954 tertanggal 15 April 2014 sebesar Rp. 300.000.000.- ; ---------------------------------------------------------------- _x000a_ _x000a_   _x000a_ _x000a_ 1 (satu) Lembar Cek Bank DKI No. CK 294958 tertanggal 21 April 2014 sebesar Rp. 100.000.000.- ; ---------------------------------------------------------------- _x000a_ _x000a_   _x000a_ _x000a_ 1 (satu) Lembar Cek Bank DKI No. CK 294959 tertanggal 25 April 2014 sebesar   Rp. 100.000.000.- ; --------------------------------------------------------------- _x000a_ 1 (satu) Lembar  Cek Bank DKI No. CK 294960 tertanggal 2 Mei 2014 sebesar Rp. 150.000.000.- ; ---------------------------------------------------------------- _x000a_ 1 (satu) Lembar Cek Bank DKI No. CK 294961 tertanggal 5 Mei 2014 sebesar Rp. 200.000.000.- ; ---------------------------------------------------------------- _x000a_ 1 (satu) Lembar Cek Bank DKI No. CK 294962 tertanggal 11 Mei 2014 sebesar Rp. 50.000.000.- ; ------------------------------------------------------------------ _x000a_ 1 (satu) Lembar Cek Bank DKI No. CK 294963 tertanggal 19 Mei 2014 sebesar Rp. 300.000.000.- ; ---------------------------------------------------------------- _x000a_ 1 (satu) Lembar Cek Bank DKI No. CK 294965 tertanggal 22 Mei 2014 sebesar Rp. 70.000.000.- ; ------------------------------------------------------------------ _x000a_ 1 (satu) Lembar Cek Bank DKI No. CK 294966 tertanggal 26 Mei 2014 sebesar  Rp. 50.000.000.- ; ----------------------------------------------------------------- _x000a_ 1 (satu) Lembar Cek Bank DKI No. CK 294967 tertanggal 3 Juni 2014 sebesar Rp. 100.000.000.- ; ---------------------------------------------------------------- _x000a_ 1 (satu) Lembar Cek Bank DKI No. CK 294968 tertanggal 5 Juni 2014 sebesar Rp. 120.000.000.- ; ---------------------------------------------------------------- _x000a_ 1 (satu) Lembar Cek Bank DKI No. CK 294975 tertanggal 6 Juni 2014 sebesar Rp. 100.000.000.- ; ---------------------------------------------------------------- _x000a_ 1 (satu) Lembar Cek Bank DKI No. CK 294970 tertanggal 10 Juni 2014 sebesar Rp. 150.000.000.- ; ---------------------------------------------------------------- _x000a_ 1 (satu) Lembar Cek Bank DKI No. CK 294974 tertanggal 16 Juni 2014 sebesar Rp. 100.000.000.- ; ---------------------------------------------------------------- _x000a_ 1 (satu) Lembar  Cek Bank DKI No. CK 294972 tertanggal 24 Juni 2014 sebesar Rp. 50.000.000.- ; ------------------------------------------------------------------ _x000a_ 1 (satu) Lembar  Cek Bank DKI No. CK 294973 tertanggal 3 Juli 2014 sebesar Rp. 60.000.000.- ; ------------------------------------------------------------------ _x000a_ _x000a_   _x000a_ _x000a_ 1 (satu) Lembar  Cek Bank DKI No. CK 298876 tertanggal 7 Juli 2014 sebesar Rp. 200.000.000.- ; ---------------------------------------------------------------- _x000a_ _x000a_   _x000a_ _x000a_ 1 (satu) Lembar Cek Bank DKI No. CK 298877 tertanggal 16 Juli 2014 sebesar Rp. 150.000.000.- ; ---------------------------------------------------------------- _x000a_ _x000a_   _x000a_ _x000a_ 3 (tiga) Lembar Aplikasi permohonan pergantian Specement tandatangan yang dikeluarkan oleh Bank DKI atas nama Puskesmas Kec. Pancoran, alamat Jln. Potlot II No. 6 ; ------------------------------------------------------------------ _x000a_ _x000a_   _x000a_ _x000a_ 1 (satu) Lembar Cek Bank DKI Nomor : CK 294956 tanggal 10 April 2014 sebesar Rp. 200.000.000.- ; ---------------------------------------------------------------- _x000a_ _x000a_   _x000a_ _x000a_ 1 (satu) Lembar Cek Bank DKI Nomor : CK 294451 tanggal 10 April 2014 sebesar Rp. 200.000.000.- ; ---------------------------------------------------------------- _x000a_ _x000a_   _x000a_ _x000a_ 1 (satu) Lembar Cek Bank DKI Nomor : CK 294453 tanggal 10 April 2014 sebesar Rp. 200.000.000.- ; ---------------------------------------------------------------- _x000a_ _x000a_   _x000a_ _x000a_ 1 (satu) Lembar Cek Bank DKI Nomor : CK 294957 tanggal 10 April 2014 sebesar Rp. 200.000.000.- ; ---------------------------------------------------------------- _x000a_ _x000a_   _x000a_ _x000a_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_x000a_ _x000a_   _x000a_ _x000a_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_x000a_ _x000a_   _x000a_ _x000a_ 2 (dua) Lembar Surat Keputusan Gubernur Kepala Daerah Khusus Ibu Kota Jakarta Nomor : 5622/1996, tanggal 29 Oktober 1996 ; ----------------------------- _x000a_ _x000a_   _x000a_ _x000a_ 1 (satu) Lembar Potocopy Aplikasi Setoran Bank DKI Nomor Rekening 400-13-05206-9 tanggal  4 September 2014 sebesar Rp. 100.000.000.- ; ----------- _x000a_ 1 (satu) Lembar Potocopy Aplikasi Setoran Bank DKI Nomor Rekening 400-13-05206-9 tanggal 15 September 2014 sebesar Rp. 150.000.000.- ; ---------- _x000a_ 1 (satu) Lembar KTP atas nama Zurmaneti dengan NIK : 3174087009700001 ; ------------------------------------------------------------------------- _x000a_ _x000a_   _x000a_ _x000a_ 1 (satu) Lembar Petikan Keputusan Kepala Badan Administrasi Kepegawaian Negara Nomor : V.14-01.71-010/KEP/X/1999/T, tanggal 22 September 1999 ; ------------------------------------------------------------------------------ _x000a_ _x000a_   _x000a_ _x000a_ 1 (satu) Lembar Potocofy Ijazah dari Sekolah Tinggi Ilmu Kesehatan Kesetiakawanan Indonesia atas nama Zurmaneti, tanggal 6 September 2010 ; --------------------------------------------------------------------------------------------- _x000a_ _x000a_   _x000a_ _x000a_ 8 (delapan) Lembar Surat Pertanggungjawaban pembayaran Honor UGD bulan Juli 2014 sebesar Rp. 67.125.000.- ; --------------------------------------------- _x000a_ _x000a_   _x000a_ _x000a_ 49 (empat puluh sembilan) Lembar Surat Pertanggungjawaban pemberian Pitamin A bulan Pebruari 2014 sebesar Rp. 6.450.000.- ; -------------------------- _x000a_ _x000a_   _x000a_ _x000a_ 3 (tiga) lembar Surat Pertanggungjawab Jasa Konsultasi Awareness sebesar Rp. 6.000.000.- ; ------------------------------------------------------------------------------- _x000a_ _x000a_   _x000a_ _x000a_ 18 (delapan belas) Lembar Surat Pertanggungjawaban Makan dan Minum kegiatan DBD  sebesar Rp. 4.800.000.- ; ----------------------------------------------- _x000a_ _x000a_   _x000a_ _x000a_ 4 (empat) lembar Surat Pertanggungjawaban Suverpisor DBD sebesar Rp. 880.000.- ; --------------------------------------------------------------------------------------- _x000a_ _x000a_   _x000a_ _x000a_ 3 (tiga) Lembar Surat Pertanggungjawaban Honor Petugas DBD sebesar Rp. 7.120.000.- ; ------------------------------------------------------------------------------------- _x000a_ _x000a_   _x000a_ _x000a_ 6 (enam) Lembar Surat Pertanggungjawaban Belanja BBM DBD sebesar Rp. 18.112.000.- ; ----------------------------------------------------------------------------------- _x000a_ _x000a_   _x000a_ _x000a_ 9 (sembilan) Lembar Surat Pertanggungjawaban Jasa Konsultasi Tehnologi Informasi sebesar Rp. 41.976.000.- ; ----------------------------------------------------- _x000a_ _x000a_   _x000a_ _x000a_ 5 (lima) Lembar Surat Pertanggungjawaban Jasa Konsultasi Internal Audit sebesar Rp. 6.000.000.- ; -------------------------------------------------------------------- _x000a_ 7 (tujuh) Lembar Surat Pertanggungjawaban pembayaran Biaya Peserta Public Training sebesar Rp. 3.500.000.- ; ----------------------------------------------- _x000a_ 5 (lima) Lembar Surat Pertanggungjawaban Piket Saptu Kalibata 2 Bulan April 2014 sebesar Rp. 1.300.000.- ; ----------------------------------------------------- _x000a_ 1 (satu) Lembar Rekap Surat Pertanggungjawaban Pemberian Makanan Tambahan Penyuluhan Puskesmas Kelurahan Pancoran Bulan Mei 2014 sebesar Rp. 7.355.000.- ; -------------------------------------------------------------------- _x000a_ 1 (satu) Lembar Rekap Surat Pertanggungjawaban Pemberian Makanan Tambahan Penyuluhan Puskesmas Kelurahan Duren Tiga Bulan Juli 2014 sebesar Rp. 7.805.000.- ; -------------------------------------------------------------------- _x000a_ _x000a_   _x000a_ _x000a_ 1 (satu) Lembar Rekap Surat Pertanggungjawaban Pemberian Makanan Tambahan Penyuluhan Puskesmas Kelurahan Cikoko Bulan Juni 2014 sebesar Rp. 3.115.000.- ; -------------------------------------------------------------------- _x000a_ _x000a_   _x000a_ _x000a_ 1 (satu) Lembar Rekap Surat Pertanggungjawaban Pemberian Makanan Tambahan Penyuluhan Puskesmas Kelurahan Pancoran Bulan April 2014 sebesar Rp. 8.205.000.- ; -------------------------------------------------------------------- _x000a_ _x000a_   _x000a_ _x000a_ 1 (satu) Lembar Rekap Surat Pertanggungjawaban Pemberian Makanan Tambahan Penyuluhan Puskesmas Kelurahan Kalibata 1 Bulan Juni 2014 sebesar Rp. 6.162.000.- ; -------------------------------------------------------------------- _x000a_ _x000a_   _x000a_ _x000a_ 1 (satu) Lembar Rekap Surat Pertanggungjawaban Pemberian Makanan Tambahan Penyuluhan Puskesmas Kelurahan Kalibata 1 Bulan Mei 2014 sebesar Rp. 7.384.500.- ; -------------------------------------------------------------------- _x000a_ _x000a_   _x000a_ _x000a_ 1 (satu) Lembar Rekap Surat Pertanggungjawaban Pemberian Makanan Tambahan Penyuluhan Puskesmas Kelurahan Pengadegan Bulan Mei 2014 sebesar Rp. 6.848.700.- ; -------------------------------------------------------------------- _x000a_ _x000a_   _x000a_ _x000a_ 1 (satu) Lembar Rekap Surat Pertanggungjawaban Pemberian Makanan Tambahan Penyuluhan Puskesmas Kelurahan Kalibata 2 Bulan Juni 2014 sebesar Rp. 6.675.000.- ; -------------------------------------------------------------------- _x000a_ _x000a_   _x000a_ _x000a_ 1 (satu) Lembar Rekap Surat Pertanggungjawaban Pemberian Makanan Tambahan Penyuluhan Puskesmas Kelurahan Duren Tiga Bulan Juni 2014 sebesar Rp. 7.636.000.- ; -------------------------------------------------------------------- _x000a_ _x000a_   _x000a_ _x000a_ 1 (satu) Lembar Rekap Surat Pertanggungjawaban Pencegahan dan Pengendalian DBD Bulan Juni 2014 sebesar Rp. 840.000.- ; --------------------- _x000a_ _x000a_   _x000a_ _x000a_ 1 (satu) Lembar Rekap Surat Pertanggungjawaban Pemberian Makanan Tambahan Penyuluhan Puskesmas Kelurahan Pengadegan Bulan Juni 2014 sebesar Rp 7.413.000.- ; --------------------------------------------------------------------- _x000a_ _x000a_   _x000a_ _x000a_ 1 (satu) Lembar Surat Setoran Pajak Bulan Juli 2014 sebesar Rp. 12.035.300.- ; ----------------------------------------------------------------------------------- _x000a_ _x000a_   _x000a_ _x000a_ 1 (satu) Lembar Rekap Surat Pertanggungjawaban Pemberian Makanan Tambahan Penyuluhan Puskesmas Kelurahan Kalibata 1 Bulan April 2014 sebesar Rp. 7.775.000.- ; -------------------------------------------------------------------- _x000a_ 1 (satu) Berkas Dokumen Pelaksana Anggaran satuan Kerja Perangkat Daerah Tahun Anggaran 2014 Puskesmas Kecamatan Pancoran Jakarta Selatan ; ------------------------------------------------------------------------------------------ _x000a_ _x000a_ Tetap terlampir dalam berkas perkara. _x000a_   _x000a_ Membebankan kepada Terdakwa  ?Zurmaneti?  untuk membayar Biaya Perkara sejumlah Rp. 10.000,- (sepuluh ribu rupiah) ; -------------------------------------"/>
    <s v="Selasa, 11 Agu. 2015"/>
    <s v="Kamis, 18 Jun. 2015"/>
    <s v="CASMAYA"/>
    <s v="SAIFUL ARIF"/>
    <s v="Anwar,SH."/>
    <m/>
    <m/>
    <s v="KARIR"/>
    <s v="KARIR"/>
    <s v="ADHOC"/>
    <s v=""/>
    <s v=""/>
    <x v="0"/>
    <n v="2"/>
    <x v="1"/>
    <n v="0.33333333333333331"/>
    <n v="0"/>
    <s v="TRIONO RAHYUDI"/>
    <m/>
    <m/>
    <m/>
    <m/>
    <m/>
    <m/>
    <m/>
    <m/>
    <m/>
    <m/>
    <m/>
    <n v="1"/>
    <s v="IDRIS_AWALUDDIN, SH."/>
    <s v="LISNUR FAUZIAH, SH."/>
    <m/>
    <n v="2"/>
    <x v="0"/>
  </r>
  <r>
    <s v="15/Pid.Sus-TPK/2016/PN JKT.PST"/>
    <n v="4.6666666666666696"/>
    <n v="200000000"/>
    <n v="0.25"/>
    <n v="1260000000"/>
    <n v="0.33333333333333298"/>
    <s v="Kamaluddin Harahap"/>
    <d v="2016-02-12T00:00:00"/>
    <x v="6"/>
    <s v="Pemberitahuan Putusan Banding"/>
    <n v="117"/>
    <s v="PERTAMA : _x000a_ Pasal 12 huruf a jo Pasal 18 UU No.31/1999 jo UU No.20/2001 jo Pasal 55 ayat (1) ke-1 KUHP jo Pasl 64 ayat (1) KUHP. _x000a_   _x000a_ ATAU _x000a_ KEDUA : _x000a_ Pasal 12 huruf b jo Pasal 18 UU No.31/1999 jo UU No.20/2001 jo Pasal 55 ayat (1) ke-1 KUHP jo Pasl 64 ayat (1) KUHP. _x000a_   _x000a_ ATAU _x000a_ KETIGA : _x000a_ Pasal 11 jo Pasal 18 UU No.31/1999 jo UU No.20/2001 jo Pasal 55 ayat (1) ke-1 KUHP jo Pasl 64 ayat (1) KUHP."/>
    <n v="1"/>
    <s v="_x000a_ Menyatakan bahwa Terdakwa Kamaluddin Harahap., terbukti secara sah dan menyakinkan melakukan Tindak Pidana Korupsi secara bersama-sama dan berlanjut sebagaimana dalam Dakwaan Kedua ; _x000a_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_x000a_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_x000a_ Menyatakan Terdakwa Kamaluddin Harahap., tetap berada didalam tahanan ; _x000a_ Menetapkan lamanya Penahanan yang telah dijalani oleh Terdakwa dikurangkan seluruhnya dengan Pidana Penjara yang dijatuhkan, kecuali masa selama Terdakwa berada dalam Pembataran; _x000a_ Memerintahkan Barang Bukti : Dikembalikan kepada Penuntut Umum untuk dipergunakan dalam perkara Ajib Shah, dkk. _x000a_ Membebankan kepada Terdakwa untuk membayar Biaya Perkara sebesar Rp. 10.000,- (sepuluh ribu rupiah). _x000a_"/>
    <s v="Jumat, 29 Jul. 2016"/>
    <s v="Rabu, 08 Jun. 2016"/>
    <s v="SUMPENO"/>
    <s v="ARIFIN"/>
    <s v="BASLIN SINAGA"/>
    <s v="SIGIT HERMAN BINAJI"/>
    <s v="TITI SANSIWI"/>
    <s v="KARIR"/>
    <s v="KARIR"/>
    <s v="KARIR"/>
    <s v="ADHOC"/>
    <s v="ADHOC"/>
    <x v="1"/>
    <n v="3"/>
    <x v="0"/>
    <n v="0.4"/>
    <n v="0"/>
    <s v="HENDRA EKA SAPUTRA,SH"/>
    <m/>
    <m/>
    <m/>
    <m/>
    <m/>
    <m/>
    <m/>
    <m/>
    <m/>
    <m/>
    <m/>
    <n v="1"/>
    <s v="LISNUR FAUZIAH, SH."/>
    <s v="SRI TASLIHIYAH, SH."/>
    <m/>
    <n v="2"/>
    <x v="0"/>
  </r>
  <r>
    <s v="15/Pid.Sus-TPK/2017/PN Pn.Jkt.Pst"/>
    <n v="2.6666666666666701"/>
    <n v="50000000"/>
    <n v="8.3333333333333301E-2"/>
    <n v="0"/>
    <n v="0"/>
    <s v="WAHYUDIANTO, ST., MM., MT"/>
    <d v="2017-01-10T00:00:00"/>
    <x v="7"/>
    <s v="Minutasi"/>
    <n v="107"/>
    <s v="PRIMAIR : _x000a_ Pasal 2 ayat (1) UU No.31/1999 jo UU No.20/2001 jo Pasal 55 ayat (1) ke-1 KUHP. _x000a_   _x000a_ SUBSIDAIR : _x000a_ Pasal 3 UU No.31/1999 jo UU No.20/2001 jo Pasal 55 ayat (1) ke-1 KUHP."/>
    <n v="1"/>
    <s v="  _x000a_ M E N G A D I L I: _x000a_  _x000a_ _x000a_ Menyatakan bahwa Terdakwa  WAHYUDIANTO, ST,MM,MT,  tidak terbukti secara sah dan meyakinkan melakukan tindak pidana korupsi sebagaimana dalam Dakwaan Primair; _x000a_ _x000a_   _x000a_ _x000a_ Membebaskan Terdakwa  WAHYUDIANTO, ST,MM,MT , dari Dakwaan Primair; _x000a_ _x000a_   _x000a_ _x000a_ Menyatakan Terdakwa  WAHYUDIANTO, ST,MM,MT , telah terbukti secara sah dan meyakinkan menurut hukum bersalah melakukan tindak pidana korupsi secara bersama-sama sebagaimana dalam Dakwaan Subsidair; _x000a_ _x000a_   _x000a_ _x000a_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_x000a_ _x000a_   _x000a_ _x000a_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_x000a_ _x000a_   _x000a_ _x000a_ Menetapkan agar masa penahanan yang telah dijalankan, dikurangkan seluruhnya dari pidana yang dijatuhkan; _x000a_ _x000a_   _x000a_ _x000a_ Menetapkan barang bukti: _x000a_ _x000a_ _x000a_ Nomor 1.A angka 1 s.d 6 berupa surat-surat/dokumen. _x000a_ Nomor 1.B angka 1 s.d 76 berupa surat-surat/dokumen. _x000a_ Nomor 1.C angka 1 s.d 528 berupa surat-surat/dokumen.   _x000a_ Nomor 1.D angka 1 s.d 22 berupa beberapa uang,  kecuali nomor 1.D angka 20 berupa uang Rp18.000.000,00 (delapan belas juta rupiah). _x000a_ Nomor 2.B angka 1 s.d 366 berupa surat-surat/dokumen. _x000a_ Nomor 2.C angka 1 s.d 466 berupa surat-surat/dokumen. _x000a_ Nomor 2.D angka 1 s.d 27 berupa beberapa uang,  kecuali nomor 2.D angka 22 berupa uang Rp.58.000.000,00 (lima puluh delapan juta rupiah). _x000a_ Nomor 2.E angka 1 s.d 51 berupa surat-surat/dokumen. _x000a_ Nomor 2.F angka 1 s.d 48 berupa surat-surat/dokumen. _x000a_ Nomor 3.A angka 1 s.d 609 berupa surat-surat/dokumen. _x000a_ Nomor 3.B angka 1 s.d 21 berupa beberapa uang,  kecuali nomor 3.B angka 15 berupa uang Rp25.000.000,00 dan nomor 3.B angka 17 berupa uang Rp145.000.000,00 (seratus empat puluh lima juta rupiah) . _x000a_ Nomor 3.C angka 1 s.d 3 berupa beberapa uang. _x000a_ _x000a_ Dipergunakan sebagai barang bukti dalam perkara a.n terdakwa  Ir. SUHARTONO _x000a_ _x000a_ Nomor 3.B angka 15 berupa uang  Rp145.000.000,00 (seratus empat puluh lima juta rupiah). _x000a_ _x000a_ Dipergunakan sebagai barang bukti dalam perkara a.n terdakwa  ELIAS, SE. Bin EDWAR SITOMPUL , _x000a_ _x000a_ Nomor 1.D angka 20 berupa uang Rp18.000.000,00 (delapan belas juta rupiah). _x000a_ Nomor 2.D angka 22 berupa uang Rp. 58.000.000,00 (lima puluh delapan juta rupiah). _x000a_ Nomor 3.B angka 17 berupa uang Rp. 25.000.000,00 (dua puluh lima juta rupiah). _x000a_ _x000a_ Dipergunakan sebagai barang bukti dalam perkara a.n terdakwa  SURYANA SUPARMAN, S.Sos. Bin SUPARMAN,; _x000a_   _x000a_ _x000a_ Menetapkan agar Terdakwa WAHYUDIANTO, ST,MM,MT, membayar biaya perkara sebesar Rp10.000,- ( sepuluh ribu rupiah ); _x000a_"/>
    <s v="Senin, 24 Jul. 2017"/>
    <s v="Kamis, 27 Apr. 2017"/>
    <s v="BASLIN SINAGA"/>
    <s v="MAS'UD"/>
    <s v="Ugo,SH."/>
    <m/>
    <m/>
    <s v="KARIR"/>
    <s v="KARIR"/>
    <s v="ADHOC"/>
    <s v=""/>
    <s v=""/>
    <x v="0"/>
    <n v="2"/>
    <x v="1"/>
    <n v="0.33333333333333331"/>
    <n v="0"/>
    <s v="AKHMAD, SH"/>
    <m/>
    <m/>
    <m/>
    <m/>
    <m/>
    <m/>
    <m/>
    <m/>
    <m/>
    <m/>
    <m/>
    <n v="1"/>
    <s v="SRI TASLIHIYAH, SH."/>
    <m/>
    <m/>
    <n v="1"/>
    <x v="0"/>
  </r>
  <r>
    <s v="15/Pid.Sus-TPK/2018/PN Jkt.Pst"/>
    <n v="1"/>
    <n v="50000000"/>
    <n v="0.16666666666666699"/>
    <n v="135000000"/>
    <n v="0"/>
    <s v="IYAN SOFYAN, S.Ag"/>
    <d v="2018-02-19T00:00:00"/>
    <x v="8"/>
    <s v="Minutasi"/>
    <n v="79"/>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_x000a_ Menyatakan terdakwa  IYAN SOFYAN,S.Ag  tidak terbukti secara sah dan meyakinkan bersalah melakukan tindak pidana korupsi, sebagaimana dalam dakwaan primer. _x000a_ Membebaskan terdakwa  IYAN SOFYAN, S.Ag  dari dakwaan primer tersebut. _x000a_ Menyatakan Terdakwa  IYAN SOFYAN, S.Ag  telah terbukti secara sah dan meyakinkan bersalah melakukan tindak pidana korupsi secara bersama-sama, sebagaimana dalam dakwaan subsider. _x000a_ Menjatuhkan pidana terhadap Terdakwa dengan pidana penjara selama 1 (satu) tahun  dan pidana denda sejumlah Rp50.000.000,00 (lima puluh juta rupiah) dan apabila denda tersebut tidak dibayar, diganti dengan pidana kurungan selama 2 (dua) bulan. _x000a_ _x000a_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_x000a_ 6.   Menetapkan agar masa penahanan yang telah dijalankan oleh Terdakwa dikurangkan seperlima dari pidana yang dijatuhkan; _x000a_ 7.   Memerintahkan agar Terdakwa tetap ditahan. _x000a_ 8.   Menetapkan barang bukti berupa : _x000a_ 1.   1 (satu) bundel fotocopy RAB Tahun 2014 Satker Ditjen Pendidikan Islam dengan nama-nama kegiatan : _x000a_ -     Penyusunan Peraturan Pengelola Keuangan APBN Program Pendis dengan Pagu Rp.37.000.000,- yang ditanda-tangani oleh MARYATUN SANUSI, S.Sos, MM, _x000a_ -     Penyusunan Peraturan Pengelola Keuangan BLU dan Non BLU dengan Pagu Rp.37.000.000,- yang ditanda-tangani oleh MARYATUN SANUSI, S.Sos, MM, _x000a_ -     Workshop Penatausahaan Perbendaharaan tingkatkan PTAIN dan Kankemenag dengan Pagu Rp.3.600.000,- yang ditanda-tangani oleh MARYATUN SANUSI, S.Sos, MM, _x000a_ -     Sosialisasi Pengelola Keuangan pada program pendidikan islam dengan pagu Rp.3.600.000,- yang ditanda-tangani oleh MARYATUN SANUSI, S.Sos, MM, _x000a_ -     Tim Pengendalian Dokumen SPJ Ditjen Pendidikan Islam dengan pagu Rp.3.156.000,- tidak ditanda-tangani oleh MARYATUN SANUSI, S.Sos, MM, _x000a_ .....sampai dengan..... _x000a_ 111. Uang tunai sebesar Rp 80.000.000,- (delapan puluh juta rupiah) yang bersumber dari pengembalian beberapa pegawai Dirjen Pendis; _x000a_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_x000a_      Dirampas untuk negara dan diperhitungkan sebagai uang pengganti.  _x000a_ Barang bukti Nomor 112-125  tetap terlampir pada berkas perkara.  _x000a_ 9.  Membebankan kepada terdakwa untuk membayar biaya perkara sejumlah Rp7.500,00 (tujuh ribu lima ratus rupiah)."/>
    <s v="Kamis, 05 Jul. 2018"/>
    <s v="Rabu, 09 Mei 2018"/>
    <s v="I WAYAN WIRJANA"/>
    <s v="sahlan efendi"/>
    <s v="JOKO SUBAGYO"/>
    <m/>
    <m/>
    <s v="KARIR"/>
    <s v="KARIR"/>
    <s v="ADHOC"/>
    <s v=""/>
    <s v=""/>
    <x v="0"/>
    <n v="2"/>
    <x v="1"/>
    <n v="0.33333333333333331"/>
    <n v="0"/>
    <s v="SUMIDI, SH."/>
    <m/>
    <m/>
    <m/>
    <m/>
    <m/>
    <m/>
    <m/>
    <m/>
    <m/>
    <m/>
    <m/>
    <n v="1"/>
    <s v="AGNASIA MARLIANA TUBALAWONY"/>
    <m/>
    <m/>
    <n v="1"/>
    <x v="0"/>
  </r>
  <r>
    <s v="150/PID.SUS/TPK/2015/PN JKT.PST"/>
    <n v="1"/>
    <n v="50000000"/>
    <n v="0.16666666666666699"/>
    <n v="520890190"/>
    <n v="0"/>
    <s v="Ir. ASEP SUKARNO, M.Si.MT"/>
    <d v="2015-11-10T00:00:00"/>
    <x v="5"/>
    <s v="Minutasi"/>
    <n v="132"/>
    <s v="PRIMAIR : _x000a_ Pasal 2 ayat (1) jo Pasal 18 UU No.31/1999 jo UU No.20/2001. _x000a_   _x000a_ SUBSIDAIR : _x000a_ Pasal 3 jo Pasal 18 UU No.31/1999 jo UU No.20/2001."/>
    <n v="1"/>
    <s v="MENGADIL I : _x000a_ _x000a_ Menyatakan Terdakwa Ir. Asep Sukarno, M.Si.MT tersebut diatas tidak terbukti secara sah dan meyakinkan bersalah melakukan tindak pidana korupsi  sebagaimana dalam dakwaan Primer; _x000a_ Membebaskan oleh karena itu terdakwa dari dakwaan Primer tersebut; _x000a_ Menyatakan Terdakwa Ir. Asep Sukarno, M.Si.MT tersebut diatas terbukti secara sah dan meyakinkan bersalah melakukan tindak pidana korupsi sebagaimana dakwaan Subsidair; _x000a_ Menjatuhkan pidana kepada Terdakwa Ir. Asep Sukarno, M.Si.MT oleh karena itu dengan pidana penjara selama 1 (satu) tahun dan denda sejumlah Rp.50.000.000 (lima puluh juta rupiah) dengan ketentuan apabila denda tersebut tidak dibayar diganti dengan pidana kurungan selama 2 (dua) bulan; _x000a_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_x000a_ Menetapkan masa penangkapan dan penahanan yang telah dijalani Terdakwa  dikurangkan seluruhnya dari pidana yang dijatuhkan; _x000a_ Menetapkan Terdakwa tetap ditahan; _x000a_ Memerintahkan barang bukti :   Barang bukti No.86 sampai dengan 124 berupa uang yang disita dari Karyawan BKSP total sejumlah Rp.396.331.475 (tiga ratus sembilan puluh enam juta tiga ratus tiga puluh satu ribu empat ratus tujuh puluh lima rupiah) dirampas untuk Negara; _x000a_ _x000a_ Membebankan kepada Terdakwa membayar biaya perkara sejumlah Rp.10.000 (sepuluh ribu rupiah); _x000a_"/>
    <s v="Kamis, 02 Jun. 2016"/>
    <s v="Senin, 21 Mar. 2016"/>
    <s v="SINUNG HERMAWAN"/>
    <s v="IBNU BASUKI WIDODO"/>
    <s v="SIGIT HERMAN BINAJI"/>
    <m/>
    <m/>
    <s v="KARIR"/>
    <s v="KARIR"/>
    <s v="ADHOC"/>
    <s v=""/>
    <s v=""/>
    <x v="0"/>
    <n v="2"/>
    <x v="1"/>
    <n v="0.33333333333333331"/>
    <n v="0"/>
    <s v="FATONI HATAM"/>
    <m/>
    <m/>
    <m/>
    <m/>
    <m/>
    <m/>
    <m/>
    <m/>
    <m/>
    <m/>
    <m/>
    <n v="1"/>
    <s v="FATONI, SH"/>
    <s v="WIJI ASTUTI"/>
    <m/>
    <n v="2"/>
    <x v="0"/>
  </r>
  <r>
    <s v="151/PID.SUS/TPK/2015/PN JKT.PST"/>
    <n v="2"/>
    <n v="150000000"/>
    <n v="8.3333333333333301E-2"/>
    <n v="0"/>
    <n v="0"/>
    <s v="Moh. YAGARI BHASTARA GUNTUR alias GARY"/>
    <d v="2015-11-11T00:00:00"/>
    <x v="5"/>
    <s v="Minutasi"/>
    <n v="98"/>
    <s v="PRIMAIR : _x000a_   _x000a_ SUBSIDAIR :"/>
    <n v="1"/>
    <s v="MENGADILI _x000a_ _x000a_ Menyatakan Terdakwa MOH. YAGARI BHASTARA GUNTUR alias GARY , terbukti secara sah dan meyakinkan bersalah melakukan tindak pidana  korupsi secara bersama-sama sebagaimana dimaksud dalam Dakwaan pertama  Surat Dakwaan perkara ini; _x000a_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_x000a_ Memerintahkan masa penahanan yang telah dijalani Terdakwa dikurangkan sepenuhnya dari pidana yang dijatuhkan;---------------------------------------------- _x000a_ Memerintahkan Terdakwa tetap berada dalam tahanan;--------------------------- _x000a_ _x000a_ Memerintahkan barang-barang bukti berupa : TERLAMPIR DALAM BERKAS _x000a_ Membebankan biaya perkara sebesar Rp 10.000,- (sepuluh ribu rupiah) dibebankan kepada Terdakwa"/>
    <s v="Jumat, 05 Agu. 2016"/>
    <s v="Rabu, 17 Feb. 2016"/>
    <s v="SUMPENO"/>
    <s v="ARIFIN"/>
    <s v="TITO SUHUD"/>
    <s v="Ugo,SH."/>
    <s v="ALEXANDER MARWATA, AK. SH. CFE."/>
    <s v="KARIR"/>
    <s v="KARIR"/>
    <s v="KARIR"/>
    <s v="ADHOC"/>
    <s v="ADHOC"/>
    <x v="1"/>
    <n v="3"/>
    <x v="0"/>
    <n v="0.4"/>
    <n v="0"/>
    <s v="YUDI KRISTINA"/>
    <m/>
    <m/>
    <m/>
    <m/>
    <m/>
    <m/>
    <m/>
    <m/>
    <m/>
    <m/>
    <m/>
    <n v="1"/>
    <s v="TEUKU UMAR, SH. MH."/>
    <s v="YETTI, SH."/>
    <m/>
    <n v="2"/>
    <x v="0"/>
  </r>
  <r>
    <s v="152/PID.SUS/TPK/2015/PN JKT.PST"/>
    <n v="1"/>
    <n v="50000000"/>
    <n v="8.3333333333333301E-2"/>
    <n v="0"/>
    <n v="0"/>
    <s v="MENNY SETIAWAN"/>
    <d v="2015-11-13T00:00:00"/>
    <x v="5"/>
    <s v="Putusan"/>
    <n v="1269"/>
    <s v="PRIMAIR : _x000a_ Pasal 5 ayat (1) huruf a UU No.31/1999 jo UU No.20/2001 jo Pasal 55 ayat (1) ke-1 KUHP jo Pasal 64 ayat (1) KUHP. _x000a_   _x000a_ SUBSIDAIR : _x000a_ Pasal 13 UU No.31/1999 jo UU No.20/2001 jo Pasal 55 ayat (1) ke-1 KUHP jo Pasal 64 ayat (1) KUHP."/>
    <n v="1"/>
    <s v="  _x000a_ M  E  N  G  A  D  I  L  I   : _x000a_   _x000a_ _x000a_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_x000a_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_x000a_ Memerintahkan masa penahanan yang telah dijalani masing-masing Terdakwa dikurangkan sepenuhnya dari pidana yang dijatuhkan; _x000a_ Memerintahkan Terdakwa I, Terdakwa II dan Terdakwa III tetap berada dalam tahanan; _x000a_ Memerintahkan barang-barang bukti berupa : TERLAMPIR DALAM BERKAS _x000a_ _x000a_ 6.  Membebankan biaya perkara masing-masing sebesar Rp 10.000,00,- (sepuluh ribu rupiah) kepada para Terdakwa. _x000a_     "/>
    <s v="Senin, 09 Mei 2016"/>
    <s v="Rabu, 03 Feb. 2016"/>
    <s v="ARIFIN"/>
    <s v="MOH. MUCHLIS, SH. MH."/>
    <s v="ALEXANDER MARWATA, AK. SH. CFE."/>
    <m/>
    <m/>
    <s v="KARIR"/>
    <s v="KARIR"/>
    <s v="ADHOC"/>
    <s v=""/>
    <s v=""/>
    <x v="0"/>
    <n v="2"/>
    <x v="1"/>
    <n v="0.33333333333333331"/>
    <n v="0"/>
    <s v="FAROUK FAHROZI, SH"/>
    <m/>
    <m/>
    <m/>
    <m/>
    <m/>
    <m/>
    <m/>
    <m/>
    <m/>
    <m/>
    <m/>
    <n v="1"/>
    <s v="ROMA SIALLAGAN, SH."/>
    <s v="RUSTIANI, SH"/>
    <m/>
    <n v="2"/>
    <x v="0"/>
  </r>
  <r>
    <s v="152/PID.SUS/TPK/2015/PN JKT.PST"/>
    <n v="1"/>
    <n v="50000000"/>
    <n v="8.3333333333333301E-2"/>
    <n v="0"/>
    <n v="0"/>
    <s v="LIM CHANDRA SUTIOSO"/>
    <d v="2015-11-13T00:00:00"/>
    <x v="5"/>
    <s v="Putusan"/>
    <n v="1269"/>
    <s v="PRIMAIR : _x000a_ Pasal 5 ayat (1) huruf a UU No.31/1999 jo UU No.20/2001 jo Pasal 55 ayat (1) ke-1 KUHP jo Pasal 64 ayat (1) KUHP. _x000a_   _x000a_ SUBSIDAIR : _x000a_ Pasal 13 UU No.31/1999 jo UU No.20/2001 jo Pasal 55 ayat (1) ke-1 KUHP jo Pasal 64 ayat (1) KUHP."/>
    <n v="1"/>
    <s v="  _x000a_ M  E  N  G  A  D  I  L  I   : _x000a_   _x000a_ _x000a_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_x000a_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_x000a_ Memerintahkan masa penahanan yang telah dijalani masing-masing Terdakwa dikurangkan sepenuhnya dari pidana yang dijatuhkan; _x000a_ Memerintahkan Terdakwa I, Terdakwa II dan Terdakwa III tetap berada dalam tahanan; _x000a_ Memerintahkan barang-barang bukti berupa : TERLAMPIR DALAM BERKAS _x000a_ _x000a_ 6.  Membebankan biaya perkara masing-masing sebesar Rp 10.000,00,- (sepuluh ribu rupiah) kepada para Terdakwa. _x000a_     "/>
    <s v="Senin, 09 Mei 2016"/>
    <s v="Rabu, 03 Feb. 2016"/>
    <s v="ARIFIN"/>
    <s v="MOH. MUCHLIS, SH. MH."/>
    <s v="ALEXANDER MARWATA, AK. SH. CFE."/>
    <m/>
    <m/>
    <s v="KARIR"/>
    <s v="KARIR"/>
    <s v="ADHOC"/>
    <s v=""/>
    <s v=""/>
    <x v="0"/>
    <n v="2"/>
    <x v="1"/>
    <n v="0.33333333333333331"/>
    <n v="0"/>
    <s v="FAROUK FAHROZI, SH"/>
    <m/>
    <m/>
    <m/>
    <m/>
    <m/>
    <m/>
    <m/>
    <m/>
    <m/>
    <m/>
    <m/>
    <n v="1"/>
    <s v="ROMA SIALLAGAN, SH."/>
    <s v="RUSTIANI, SH"/>
    <m/>
    <n v="2"/>
    <x v="0"/>
  </r>
  <r>
    <s v="152/PID.SUS/TPK/2015/PN JKT.PST"/>
    <n v="1"/>
    <n v="50000000"/>
    <n v="8.3333333333333301E-2"/>
    <n v="0"/>
    <n v="0"/>
    <s v="HARRY GANDHY"/>
    <d v="2015-11-13T00:00:00"/>
    <x v="5"/>
    <s v="Putusan"/>
    <n v="1269"/>
    <s v="PRIMAIR : _x000a_ Pasal 5 ayat (1) huruf a UU No.31/1999 jo UU No.20/2001 jo Pasal 55 ayat (1) ke-1 KUHP jo Pasal 64 ayat (1) KUHP. _x000a_   _x000a_ SUBSIDAIR : _x000a_ Pasal 13 UU No.31/1999 jo UU No.20/2001 jo Pasal 55 ayat (1) ke-1 KUHP jo Pasal 64 ayat (1) KUHP."/>
    <n v="1"/>
    <s v="  _x000a_ M  E  N  G  A  D  I  L  I   : _x000a_   _x000a_ _x000a_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_x000a_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_x000a_ Memerintahkan masa penahanan yang telah dijalani masing-masing Terdakwa dikurangkan sepenuhnya dari pidana yang dijatuhkan; _x000a_ Memerintahkan Terdakwa I, Terdakwa II dan Terdakwa III tetap berada dalam tahanan; _x000a_ Memerintahkan barang-barang bukti berupa : TERLAMPIR DALAM BERKAS _x000a_ _x000a_ 6.  Membebankan biaya perkara masing-masing sebesar Rp 10.000,00,- (sepuluh ribu rupiah) kepada para Terdakwa. _x000a_     "/>
    <s v="Senin, 09 Mei 2016"/>
    <s v="Rabu, 03 Feb. 2016"/>
    <s v="ARIFIN"/>
    <s v="MOH. MUCHLIS, SH. MH."/>
    <s v="ALEXANDER MARWATA, AK. SH. CFE."/>
    <m/>
    <m/>
    <s v="KARIR"/>
    <s v="KARIR"/>
    <s v="ADHOC"/>
    <s v=""/>
    <s v=""/>
    <x v="0"/>
    <n v="2"/>
    <x v="1"/>
    <n v="0.33333333333333331"/>
    <n v="0"/>
    <s v="FAROUK FAHROZI, SH"/>
    <m/>
    <m/>
    <m/>
    <m/>
    <m/>
    <m/>
    <m/>
    <m/>
    <m/>
    <m/>
    <m/>
    <n v="1"/>
    <s v="ROMA SIALLAGAN, SH."/>
    <s v="RUSTIANI, SH"/>
    <m/>
    <n v="2"/>
    <x v="0"/>
  </r>
  <r>
    <s v="153/PID.SUS/TPK/2015/PN JKT.PST"/>
    <n v="1"/>
    <n v="50000000"/>
    <n v="8.3333333333333301E-2"/>
    <n v="0"/>
    <n v="0"/>
    <s v="ARIS SETIAWAN"/>
    <d v="2015-11-13T00:00:00"/>
    <x v="5"/>
    <s v="Minutasi"/>
    <n v="143"/>
    <s v="PRIMAIR : _x000a_ Pasal 5 ayat (1) UU No.31/1999 jo UU No.20/2001 jo Pasal 64 ayat (1) KUHP. _x000a_   _x000a_ SUBSIDAIR : _x000a_ Pasal 11 UU No.31/1999 jo UU No.20/2001 jo Pasal 64 ayat (1) KUHP."/>
    <n v="1"/>
    <s v="_x000a_ MENGADILI _x000a_ _x000a_ Menyatakan Terdakwa Aris Setiawan telah terbukti secara sah dan meyakinkan bersalah melakukan tindak pidana korupsi yang dilakukan secara bersama-sama dan berlanjut sebagaimana dalam dakwaan Primair;- _x000a_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_x000a_ Menetapkan masa penahanan yang telah dijalani Terdakwa dikurangkan seluruhnya dari pidana yang dijatuhkan;------------------------------------------------ _x000a_ Memerintahkan Terdakwa tetap berada dalam Tahanan;-------------------------- _x000a_ Menetapkan  barang bukti berupa : _x000a_ _x000a_ _x000a_ Penyitaan barang bukti, dari Aris Setiawan sebagaimana tercantum dalam Berita Acara Penyitaan tanggal 03 Agustus 2015 berupa No. 1 dan 2 dikembalikan Terdakwa;--------------------------------------------------------------- _x000a_ Penyitaan barang bukti, dari Hary Gandy sebagaimana tercantum dalam Berita Acara Penyitaan tanggal 24 Agustus 2015 berupa No. 1 sampai dengan 13;----------------------------------------------------------------------------------- _x000a_ Penyitaan barang bukti, dari Lim Chandra Sutioso  sebagaimana tercantum dalam Berita Acara Penyitaan tanggal 24 Agustus 2015 berupa No. 1 sampai dengan 46;---------------------------------------------------------------- _x000a_ Penyitaan barang bukti, dari Meny Setiawan  sebagaimana tercantum dalam Berita Acara Penyitaan tanggal 24 Agustus 2015 berupa No. 1 sampai dengan 9;-------------------------------------------------------------------------- _x000a_ _x000a_ Barang bukti huruf (b) s/d (d) dikembalikan kepada Penuntut Umum untuk dipergunakan dalam perkara lain, yaitu : perkara Terdakwa Lin Wen Lu;--- _x000a_ _x000a_ Penyitaan barang bukti, dari Muhammad Donnal Januzaketra  sebagaimana tercantum dalam Berita Acara Penyitaan tanggal 29 September  2015 berupa No. 1 sampai dengan 11;------------------------------ _x000a_ Penyitaan barang bukti, dari Ratih Wulandari sebagaimana tercantum dalam Berita Acara Penyitaan tanggal 12 Oktober  2015 berupa No. 1 sampai dengan 3;-------------------------------------------------------------------------- _x000a_ Penyitaan barang bukti, dari Endarto Putra Jaya sebagaimana tercantum dalam Berita Acara Penyitaan tanggal 16 Oktober   2015 berupa No. 1 sampai dengan 6;-------------------------------------------------------------------------- _x000a_ _x000a_ Barang bukti e, f dan g tetap terlampir dalam berkas perkara;---------------- _x000a_ Membebankan  Terdakwa Aris Setiawan untuk membayar biaya perkara sebesar Rp.10.000,- (sepuluh ribu rupiah);--------------------------------------------"/>
    <s v="Rabu, 20 Apr. 2016"/>
    <s v="Senin, 04 Apr. 2016"/>
    <s v="MOH. MUCHLIS, SH. MH."/>
    <s v="ARIFIN"/>
    <s v="ALEXANDER MARWATA, AK. SH. CFE."/>
    <m/>
    <m/>
    <s v="KARIR"/>
    <s v="KARIR"/>
    <s v="ADHOC"/>
    <s v=""/>
    <s v=""/>
    <x v="0"/>
    <n v="2"/>
    <x v="1"/>
    <n v="0.33333333333333331"/>
    <n v="0"/>
    <s v="FAROUK FAHROZI, SH"/>
    <m/>
    <m/>
    <m/>
    <m/>
    <m/>
    <m/>
    <m/>
    <m/>
    <m/>
    <m/>
    <m/>
    <n v="1"/>
    <s v="ROMA SIALLAGAN, SH."/>
    <s v="RUSTIANI, SH"/>
    <m/>
    <n v="2"/>
    <x v="0"/>
  </r>
  <r>
    <s v="154/PID.SUS/TPK/2015/PN JKT.PST"/>
    <n v="3"/>
    <n v="250000000"/>
    <n v="8.3333333333333301E-2"/>
    <n v="1099928625"/>
    <n v="1"/>
    <s v="BAIHAQI"/>
    <d v="2015-11-16T00:00:00"/>
    <x v="5"/>
    <s v="Pemberitahuan Putusan Banding"/>
    <n v="133"/>
    <s v="PRIMAIR : _x000a_ pasal 2 ayat (1) UU NO.20/2001 JO UU NO.31/1999 JO pasal 55 ayat (1) ke-1 KUHP JO pasal 64 ayat (1) _x000a_   _x000a_ SUBSIDAIR : _x000a_ pasal UU RI NO.20/2001 jo UU NO.31/1999 jo pasal 5 ayat (1) ke-1 KUHP jo pasal 64 ayat (1) KUHP"/>
    <n v="1"/>
    <s v="MENGADIL I : _x000a_ _x000a_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_x000a_ Membebaskan oleh karena itu Terdakwa dari dakwaan Primair. _x000a_ Menyatakan Terdakwa  B AIHAQI  tersebut diatas terbukti secara sah dan meyakinkan bersalah melakukan tindak pidana “ Korupsi secara bersama-sama “ _x000a_ Menjatuhkan pidana kepada Terdakwa Baihaqi oleh karena itu dengan pidana penjara selama 3 (tiga) Tahun  dan denda sejumlah  Rp. 250.000.000,-(dua ratus lima puluh juta rupiah) dengan ketentuan apabila denda tersebut tidak dibayar diganti dengan pidana kurungan selama 1 (satu) bulan; _x000a_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_x000a_ Menetapkan masa penangkapan dan penahanan yang telah dijalani Terdakwa  dikurangkan seluruhnya daripidana yang dijatuhkan; _x000a_ Menetapkan Terdakwa tetap ditahan. _x000a_ Memerintahkan barang bukti : _x000a_ Barang Bukti Disita dari Drs. TADJUDDIN NUR, MM sesuai dengan Berita Acara Penyitaan tanggal 23 Mei 2014 dan Surat Penetapan Ketua Pengadilan Jakarta Selatan Nomor 1303/Pen.Per.sit/2014/PN.Jkt.Sel tanggal 16 Juni 2014 yaitu  No. 1 s/d No.  16   ; _x000a_ Barang Bukti Disita dari SUDARMAN sesuai dengan Berita Acara Penyitaan tanggal 23 Mei 2014 dan Surat Penetapan Ketua Pengadilan Jakarta Selatan Nomor : 1303/Pen.Per.sit/2014/PN.Jkt.Sel tanggal 16 Juni 2014  yaitu No. 1 s/d 4; _x000a_ Barang Bukti Disita dari DIAN ENDAH PUSPITASARI, S.Kom sesuai dengan Berita Acara Penyitaan tanggal 23 Mei 2014 dan Surat Penetapan Ketua Pengadilan Jakarta Selatan Nomor : 1303/Pen.Per.sit/2014/PN.Jkt.Sel tanggal 16 Juni 2014, yaitu : _x000a_ Laporan Pertanggung Jawaban Sumber Dana Iuran Komite Sekolah Tahun 2009  yaitu No. 1 s/d 71; _x000a_ Laporan Pertanggung Jawaban Sumber Dana Iuran Komite Sekolah Tahun 2010   yaitu No. 1 s/d 141; _x000a_ Laporan Pertanggung Jawaban Sumber Dana Iuran Komite Sekolah Tahun 2011   yaitu No. 1 s/d 196; _x000a_ Laporan Pertanggung Jawaban Sumber Dana Iuran Komite Sekolah Tahun 2012   yaitu No. 1 s/d 165; _x000a_ Disita dari Sdr. DIAN ENDAH PUSPITASARI,S.Kom sesuai dengan Berita Acara Penyitaan tanggal 16-01-2015 dan Surat Penetapan Ketua Pengadilan Jakarta Selatan Nomor : 202/Pen.Per.sit/2015/PN.Jkt.Sel tanggal 28 Januari 2015,   yaitu No. 1 s/d 2; _x000a_ Disita dari PRIMAJATI,ST sesuai dengan Berita Acara Penyitaan tanggal 5 Juni 2014 dan Surat Penetapan Ketua Pengadilan Jakarta Selatan Nomor : 1303/Pen.Per.sit/2014/PN.Jkt.Sel tanggal 16 Juni 2014,  yaitu No. 1 s/d 3; _x000a_ Disita dari MAHDI FADLIANTOsesuai dengan Berita Acara Penyitaan tanggal 12 September 2014 dan Surat Penetapan Ketua Pengadilan Jakarta Timur Nomor : No.1036 / PEN.PID / 2014 / PN.JKT.TIM tanggal 25 September 2014,  yaitu No. 1 s/d 5; _x000a_  Disita dari Sdr.MAHDI FADLIANTO sesuai dengan Berita Acara Penyitaan tanggal 21 Oktober 2014 dan Surat Penetapan Ketua Pengadilan Jakarta Selatan Nomor : 2174/Pen.Per.sit/2014/PN.Jkt.Sel tanggal 28 Oktober 2014,   yaitu No. 1; _x000a_ Disita dari Drs.H.DJUMADI,M.Pd sesuai dengan Berita Acara Penyitaan tanggal 22 Oktober 2014 dan Surat Penetapan Ketua Pengadilan Jakarta Selatan Nomor : 2265/Pen.Per.sit/2014/PN.Jkt.Sel tanggal 04 Nopember 2014,   yaitu No. 1 s/d 2; _x000a_ Disita dari BAIHAQI sesuai dengan Berita Acara Penyitaan tanggal 23 September 2014 dan Surat Penetapan Ketua Pengadilan Jakarta Selatan Nomor : 2016/Pen.Per.sit/2014/PN.Jkt.Sel tanggal 08 Oktober 2014,   yaitu No. 1 s/d 4; _x000a_ Disita dari Sdr.HARNO sesuai dengan Berita Acara Penyitaan tanggal 16-01-2015 dan Surat Penetapan Ketua Pengadilan Jakarta Selatan Nomor : 202/Pen.Per.sit/2015/PN.Jkt.Sel tanggal 28 Januari 2015,  yaitu No. 1 s/d 9; _x000a_ Disita dari Sdr. DEDEN SUHENDI, M.Pd sesuai dengan Berita Acara Penyitaan tanggal 06-04-2015 dan Surat Penetapan Ketua Pengadilan Jakarta Selatan Nomor : 773./Pen.Per.Sit/2015/PN.Jkt-sel tanggal 14 April 2015,  yaitu No. 1s/d 4.  _x000a_ _x000a_ Tetap terlampir dalam berkas _x000a_ _x000a_ Barang Bukti Disita dari DIAN ENDAH PUSPITASARI, S.Kom sesuai dengan Berita Acara Penyitaan tanggal 23 Mei 2014 dan Surat Penetapan Ketua Pengadilan Jakarta Selatan Nomor : 1303/Pen.Per.sit/2014/PN.Jkt.Sel tanggal 16 Juni 2014,  Buku Penerimaan dan Pengeluaran   yaitu No. 1 s/d 3   berupa :   _x000a_ _x000a_ a.    1 (satu) buah asli Buku Penerimaan dan Pengeluaran Komite SMAN Unggulan MH Thamrin Tahun Pelajaran 2009/2010. _x000a_ b.    2 (dua) buah asli Buku Penerimaan dan Pengeluaran Komite SMAN Unggulan MH Thamrin Tahun Pelajaran 2010/2011. _x000a_ c.    2 (dua) buah asli Buku Penerimaan dan Pengeluaran Komite SMAN Unggulan MH Thamrin Tahun Pelajaran 2011/2012 _x000a_ Dikembalikan kepada Saksi Dian Endah Puspitasari, S.Kom. _x000a_ 5.    Menetapkan agar terdakwa membayar biaya perkara sebesar Rp. 10.000,- (Sepuluh Ribu Rupiah). _x000a_ _x000a_"/>
    <s v="Selasa, 10 Mei 2016"/>
    <s v="Senin, 28 Mar. 2016"/>
    <s v="MAS'UD"/>
    <s v="SURADI"/>
    <s v="SIGIT HERMAN BINAJI"/>
    <m/>
    <m/>
    <s v="KARIR"/>
    <s v="KARIR"/>
    <s v="ADHOC"/>
    <s v=""/>
    <s v=""/>
    <x v="0"/>
    <n v="2"/>
    <x v="1"/>
    <n v="0.33333333333333331"/>
    <n v="0"/>
    <s v="PAIDI"/>
    <m/>
    <m/>
    <m/>
    <m/>
    <m/>
    <m/>
    <m/>
    <m/>
    <m/>
    <m/>
    <m/>
    <n v="1"/>
    <s v="TEUKU UMAR, SH. MH."/>
    <s v="ZULFIKRI, SH"/>
    <m/>
    <n v="2"/>
    <x v="0"/>
  </r>
  <r>
    <s v="155/PID.SUS/TPK/2015/PN JKT.PST"/>
    <n v="3"/>
    <n v="250000000"/>
    <n v="8.3333333333333301E-2"/>
    <n v="1643928625"/>
    <n v="1"/>
    <s v="Drs.H.JUMADI,M.pd"/>
    <d v="2015-11-16T00:00:00"/>
    <x v="5"/>
    <s v="Pemberitahuan Putusan Banding"/>
    <n v="133"/>
    <s v="PRIMAIR : _x000a_ pasal 2 ayat (1) UU RI NO.20/2001 jo UU RI NO.31/1999 jo pasal 55 ayat (1) ke-1 KUHP jo pasal 64 ayat (1) KUHP. _x000a_   _x000a_ SUBSIDAIR : _x000a_ pasal 3 UU RI NO.20/2001 jo UU RI NO.31/1999 jo pasal 55 ayat (1) ke-1 KUHP jo pasal 64 ayat (1) KUHP"/>
    <n v="1"/>
    <s v="M  E  N  G  A  D  I  L   I _x000a_ _x000a_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_x000a_ Membebaskan oleh karena itu terdakwa dari dakwaan Primer. ; _x000a_ Menyatakan Terdakwa Drs.H.Jumadi, MPd tersebut diatas terbukti secara sah dan meyakinkan bersalah melakukan tindak pidana korupsi secara bersama-sama  ; _x000a_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_x000a_ Menetapkan masa penangkapan dan penahanan yang telah dijalani Terdakwa dikurangkan seluruhnya dari pidana yang dijatuhkan ; _x000a_ Menetapkan Terdakwa tetap ditahan ; _x000a_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_x000a_ Memerintahkan barang bukti :  TERLAMPIR DALAM BERKAS _x000a_ Dipergunakan untuk perkara lain atas nama terdakwa BAIHAQI. _x000a_ _x000a_ _x000a_ Membebankan kepada Terdakwa membayar biaya perkara sejumlah Rp.10.000 (sepuluhribu rupiah) ; _x000a_"/>
    <s v="Selasa, 10 Mei 2016"/>
    <s v="Senin, 28 Mar. 2016"/>
    <s v="SURADI"/>
    <s v="MAS'UD"/>
    <s v="SIGIT HERMAN BINAJI"/>
    <m/>
    <m/>
    <s v="KARIR"/>
    <s v="KARIR"/>
    <s v="ADHOC"/>
    <s v=""/>
    <s v=""/>
    <x v="0"/>
    <n v="2"/>
    <x v="1"/>
    <n v="0.33333333333333331"/>
    <n v="0"/>
    <s v="PAIDI"/>
    <m/>
    <m/>
    <m/>
    <m/>
    <m/>
    <m/>
    <m/>
    <m/>
    <m/>
    <m/>
    <m/>
    <n v="1"/>
    <s v="TEUKU UMAR, SH. MH."/>
    <s v="ZULFIKRI, SH"/>
    <m/>
    <n v="2"/>
    <x v="0"/>
  </r>
  <r>
    <s v="156/PID.SUS/TPK/2015/PN JKT.PST"/>
    <n v="1"/>
    <n v="50000000"/>
    <n v="8.3333333333333301E-2"/>
    <n v="0"/>
    <n v="0"/>
    <s v="LIN WENLU "/>
    <d v="2015-11-18T00:00:00"/>
    <x v="5"/>
    <s v="Minutasi"/>
    <n v="142"/>
    <s v="PRIMAIR : _x000a_ pasal 5 ayat (1) huruf a UU RI NO.31/1999 jo UU RI NO.20/2001 jo UU RI NO.31/1999 jo pasal 55 ayat (1) Ke-1 KUHP jo paal 64 ayat (1) _x000a_   _x000a_ SUBSIDAIR : _x000a_ UU RI NO.20/2001 jo UU RI NO.31/1999 jo pasal 55 ayat (1) Ke-1 KUHP jo pasal 64 ayat (1) KUHP "/>
    <n v="1"/>
    <s v=" M E N G A D I L I  : _x000a_ _x000a_ Menyatakan Terdakwa  LIN WENLU  telah terbukti secara sah dan meyakinkan bersalah melakukan tindak pidana korupsi yang dilakukan secara bersama-sama dan berlanjut sebagaimana dalam Dakwaan Primair ; _x000a_ Menjatuhkan pidana oleh karenanya terhadap Terdakwa  LIN WENLU  dengan pidana penjara selama 1  (satu) tahun dan pidana denda sebesar Rp.50.000.000,- (lima puluh juta rupiah), dengan ketentuan apabila pidana denda tersebut tidak dibayar, maka diganti dengan kurungan selama 1 (satu) bulan ; _x000a_ Menetapkan agar masa penahanan yang telah dijalankan oleh Terdakwa, dikurangkan seluruhnya dari pidana yang dijatuhkan ; _x000a_ Memerintahkan Terdakwa tetap berada dalam Tahanan ; _x000a_ Menetapkan  barang bukti berupa :_x000a_  _x000a_ Penyitaan barang bukti, dari  LIN WENLU  sebagaimana tercantum dalam Berita Acara Penyitaan tanggal 03 Oktober 2015, berupa : _x000a_ _x000a_ _x000a_ _x000a_ _x000a_ 1 (satu) buah handphone merk Samsung TD-LTE SM-G9200 CMIIT ID:2015CP0754 warna hijau; _x000a_ 1 (satu) buah handphone merk iphone seri 6 CMIIT ID: 2014CJ9409, IMEI: 354427064625418 warna abu-abu metalik; _x000a_ 1 (satu) buah Passport atas nama LIN WENLU nomor E31225911. _x000a_ _x000a_ Barang bukti huruf (a) 1 s/d 3 dikembalikan kepada yang berhak yaitu LIN WENLU. _x000a_ _x000a_  Penyitaan barang bukti, dari  JIAO PING  sebagaimana tercantum dalam Berita Acara Penyitaan tanggal 09 September 2015, berupa :_x000a__x000a_  _x000a_ 1 (satu) buah akun email admin2633197@163.com dan akun QQ 48400786. _x000a_ _x000a_ _x000a_  Penyitaan barang bukti, dari  JIAO PING  sebagaimana tercantum dalam Berita Acara Penyitaan tanggal 08 September 2015, berupa : _x000a_ _x000a_ _x000a_ 1 (satu) buah handphone merk ASUS ZENFONE 5 warna hitam putih nomor IMEI 354855068328284 dan IMEI 354855068328292; _x000a_ 1 (satu) buah hardisk warna hitam merk SEAGATE S/N 5VM7ZN5N kapasitas 250 gigabyte; _x000a_ 1 (satu) buah hardisk warna hitam merk WD S/N WMAV35320361 kapasitas 160 gigabyte; _x000a_ 1 (satu) amplop warna cokelat berisikan bukti pembayaran operasional PT FUJIAN ANDA OCEANIC FISHERIES yang dilakukan pada bulan Mei 2015; _x000a_ 1 (satu) amplop warna cokelat berisikan bukti pembayaran operasional PT FUJIAN ANDA OCEANIC FISHERIES yang dilakukan pada bulan Juni 2015; _x000a_ 1 (satu) amplop warna cokelat berisikan bukti pembayaran operasional PT FUJIAN ANDA OCEANIC FISHERIES yang dilakukan pada bulan Agustus 2015. _x000a_ _x000a_   _x000a_ Barang bukti huruf (b) 1, dan huruf (c) 1 s/d 6 dikembalikan kepada yang berhak yaitu JIAO PING. _x000a_   _x000a_ _x000a_  Penyitaan barang bukti, dari  DIPA TAMTELAHITU  sebagaimana tercantum dalam Berita Acara Penyitaan tanggal 08 September 2015, berupa : _x000a_ _x000a_ _x000a_ 2 (dua) lembar asli dokumen dahsuskim kementerian hukum dan ham tanggal 31 Januari 2013 perihal persetujuan pergantian awak kapal MTJ 21 a.n CHEN ZENG cs; _x000a_ 3 (tiga) lembar asli dokumen dahsuskim kementerian hukum dan ham tanggal 31 Juli 2013 perihal persetujuan pergantian awak kapal MTJ 21 a.n ZHONG HONGBO cs; _x000a_ 2 (dua) lembar asli dokumen dahsuskim kementerian hukum dan ham tanggal 19 Juli 2013 perihal persetujuan penambahan awak kapal MTJ 21 a.n SHUBAO ZHANG cs; _x000a_ 3 (tiga) lembar SK Dirjen Imigrasi Nomor : IMI.3.GR.01.12.06973 L tentang kemudahan khusus keimigrasian a.n PAN HONGQIANG cs; _x000a_ 3 (tiga) lembar SK Dirjen Imigrasi Nomor : IMI.3.GR.01.12.06975 L tentang kemudahan khusus keimigrasian a.n ZHANG YONGMIN cs; _x000a_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_x000a_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_x000a_ 1 (satu) bendel surat persetujuan berlayar No: KL/208/11/16/POS.NGI-14; _x000a_ 1 (satu) bendel surat persetujuan berlayar No: KL/208/11/03/POS.NGI-13; _x000a_ 3 (tiga) lembar SK Dirjen Imigrasi Nomor : IMI.3.GR.01.12.07578.M tentang kemudahan khusus keimigrasian a.n WANG CHANGJUN cs; _x000a_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_x000a_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_x000a_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_x000a_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_x000a_ 1 (satu) bendel surat persetujuan berlayar No: KL/208/11/17/POS.NGI-14; _x000a_ 3 (tiga) lembar SK Dirjen Imigrasi Nomor: IMI.3.GR.01.12.03827.L tentang kemudahan khusus keimigrasian a.n FENG JUN cs; _x000a_ 2 (dua) lembar Surat Direktorat Jenderal Imigrasi Nomor: IMI.3.GR.01.12.03563.M perihal persetujuan penambahan awak kapal MTJ 22 a.n SHAO HAIBIN cs; _x000a_ 1 (satu) bendel surat persetujuan berlayar No: KL/208/03/06/POS.NGI-13; _x000a_ 4 (empat) lembar daftar nama ABK KM. MTJ 27 nomor: SK Dahsuskim: IMI.3.GR.01.12.08857.M berlaku : 31 Oct-2013 s/d 04 Nov-2014; _x000a_ 4 (empat) lembar SK Dirjen Imigrasi Nomor: IMI.3.GR.01.12.08857.M tentang kemudahan khusus keimigrasian a.n ZHOU GUAJUN cs; _x000a_ 1 (satu) bendel surat persetujuan berlayar No: 208/13.X/B/2014; _x000a_ 3 (tiga) lembar SK Dirjen Imigrasi Nomor: IMI.3.GR.01.12.03884.L tentang kemudahan khusus keimigrasian a.n DAI HAIYAN cs; _x000a_ 2 (dua) lembar Surat Direktorat Jenderal Imigrasi Nomor: IMI.3.GR.01.12.03564.M perihal persetujuan penambahan awak kapal MTJ 23 a.n WANG GANG; _x000a_ 3 (tiga) Surat keputusan Dirjen Imigrasi Nomor : IMI.3.GR.01.12.06976 L tentang kemudahan khusus keimigrasian an.WANG HOUCHEN, CS tanggal 17 Desember 2012; _x000a_ 3 (tiga) Surat keputusan Dirjen Imigrasi Nomor : IMI.3.GR.01.12.06974 L tentang kemudahan khusus keimigrasianan.YUAN HAI, CS tanggal 17 Desember 2012; _x000a_ 3 (tiga) Surat keputusan Dirjen Imigrasi Nomor : IMI.3.GR.01.12.08852 M tentang kemudahan khusus keimigrasian an.YU HONGXING, CS tanggal 31 Oktober 2013 s/d 04 Nov 2014; _x000a_ 3 (tiga) Surat keputusan Dirjen Imigrasi Nomor : IMI.3.GR.01.12.05410 L tentang kemudahan khusus keimigrasian an.HUANG XUDONG, CS tanggal 01 Oktober 2012 s/d 01 Oktober 2013; _x000a_ 3 (tiga) Surat keputusan Dirjen Imigrasi Nomor : IMI.3.GR.01.12.00183 M tentang persetujuan penambahan MTJ 29 an.WANG MING, tanggal 11 Januari 2013; _x000a_ 2 (dua) Surat Persetujuan Berlayar Nomor : KL / 208 / 06 / 10 / POS.NGI-13, tanggal 01 April 2013; _x000a_ 1 (satu) Surat Persetujuan Berlayar Nomor : 123 / 01.IV / B / 2013, tanggal 01 April 2013; _x000a_ 1 (satu) Surat Pernyataan Nahkoda tentang Pemberangkatan Kapal Perikanan, tanggal 01 April 2013; _x000a_ 4 (empat) Surat Laik Operasi (SLO) Kapal Perikanan Nomor : STA.3.13.00125, tanggal 01 April 2013; _x000a_ 3 (tiga) Surat Keputusan Dirjen Imigrasi  Nomor : IMI.3.GR.01.12.07579 M tentang kemudahan khusus keimigrasian an.WU HOUSHUANG, CS tanggal 04 September 2013; _x000a_ 3 (tiga) Surat keputusan Dirjen Imigrasi Nomor : IMI.3.GR.01.12.08852.M tentang kemudahan khusus keimigrasian an.YU HONGXING cs tanggal 30 Oktober 2013 s/d 04 November 2014; _x000a_ 1 (satu) buah hard disk merk Seagate type Barracuda 7200.0 S/N 6PS418BV. _x000a_ _x000a_ Barang bukti huruf (d) 1 s/d 35 dikembalikan kepada yang berhak yaitu DIPA TAMTELAHITU. _x000a_   _x000a_ _x000a_ Penyitaan barang bukti, dari  HARRY GANDHY  sebagaimana tercantum dalam Berita Acara Penyitaan tanggal 24 Agustus 2015 berupa : _x000a_ _x000a_ _x000a_ _x000a_ _x000a_ _x000a_ _x000a_   _x000a_ _x000a_ _x000a_ _x000a_ JENIS BARANG BUKTI _x000a_ _x000a_ _x000a_ _x000a_   _x000a_ _x000a_ _x000a_ _x000a_ _x000a_ _x000a_ _x000a_   _x000a_ _x000a_ _x000a_ _x000a_ Uang kertas RI pecahan Rp 100.000 _x000a_ _x000a_ _x000a_ 250 lembar _x000a_ _x000a_ _x000a_ _x000a_ _x000a_ _x000a_   _x000a_ _x000a_ _x000a_ _x000a_ Uang kertas Amerika pecahan USD 100 _x000a_ _x000a_ _x000a_ 1 lembar _x000a_ _x000a_ _x000a_ _x000a_ _x000a_ _x000a_   _x000a_ _x000a_ _x000a_ _x000a_ Uang kertas Amerika pecahan USD 50 _x000a_ _x000a_ _x000a_ 1 lembar _x000a_ _x000a_ _x000a_ _x000a_ _x000a_ _x000a_   _x000a_ _x000a_ _x000a_ _x000a_ Uang kertas Amerika pecahan USD 10 _x000a_ _x000a_ _x000a_ 2 lembar _x000a_ _x000a_ _x000a_ _x000a_ _x000a_ _x000a_   _x000a_ _x000a_ _x000a_ _x000a_ Uang kertas Amerika pecahan USD 5 _x000a_ _x000a_ _x000a_ 1 lembar _x000a_ _x000a_ _x000a_ _x000a_ _x000a_ _x000a_   _x000a_ _x000a_ _x000a_ _x000a_ Uang kertas Amerika pecahan USD 1 _x000a_ _x000a_ _x000a_ 8 lembar _x000a_ _x000a_ _x000a_ _x000a_ _x000a_ _x000a_   _x000a_ _x000a_ _x000a_ _x000a_ Uang kertas Singapura pecahan 100 Dollar _x000a_ _x000a_ _x000a_ 3 lembar _x000a_ _x000a_ _x000a_ _x000a_ _x000a_ _x000a_   _x000a_ _x000a_ _x000a_ _x000a_ Uang kertas Singapura pecahan 50 Dollar _x000a_ _x000a_ _x000a_ 3 lembar _x000a_ _x000a_ _x000a_ _x000a_ _x000a_ _x000a_   _x000a_ _x000a_ _x000a_ _x000a_ Uang kertas Singapura pecahan 10 Dollar _x000a_ _x000a_ _x000a_ 8 lembar _x000a_ _x000a_ _x000a_ _x000a_ _x000a_ _x000a_   _x000a_ _x000a_ _x000a_ _x000a_ Uang kertas Singapura pecahan 5 Dollar _x000a_ _x000a_ _x000a_ 1 lembar _x000a_ _x000a_ _x000a_ _x000a_ _x000a_ _x000a_   _x000a_ _x000a_ _x000a_ _x000a_ Uang kertas Thailand pecahan 100 Bat _x000a_ _x000a_ _x000a_ 1 lembar _x000a_ _x000a_ _x000a_ _x000a_ _x000a_ _x000a_   _x000a_ _x000a_ _x000a_ _x000a_ Paspor BCA 6019 0025 9682 3015 _x000a_ _x000a_ _x000a_ 1 buah _x000a_ _x000a_ _x000a_ _x000a_ _x000a_ _x000a_   _x000a_ _x000a_ _x000a_ _x000a_ Tas tangan warna hitam _x000a_ _x000a_ _x000a_ 1 buah _x000a_ _x000a_ _x000a_ _x000a_ _x000a_   _x000a_ Barang bukti huruf (e) 1 s/d 13 dikembalikan kepada yang berhak yaitu HARRY GANDHY. _x000a_   _x000a_ _x000a_ Penyitaan barang bukti, dari  LIM CHANDRA SUTIOSO  sebagaimana tercantum dalam Berita Acara Penyitaan tanggal 24 Agustus 2015 berupa : _x000a_ _x000a_ _x000a_ _x000a_ _x000a_ _x000a_ _x000a_   _x000a_ _x000a_ _x000a_ _x000a_ JENIS BARANG BUKTI _x000a_ _x000a_ _x000a_ _x000a_   _x000a_ _x000a_ _x000a_ _x000a_ _x000a_ _x000a_ _x000a_   _x000a_ _x000a_ _x000a_ _x000a_ Buku Bank Mandiri Norek 1150006066882 a.n LIM CHANDRA SUTIOSO _x000a_ _x000a_ _x000a_ 1 buah _x000a_ _x000a_ _x000a_ _x000a_ _x000a_ _x000a_   _x000a_ _x000a_ _x000a_ _x000a_ Buku tahapan Bank BCA _x000a_ _x000a_ _x000a_ 25 buah _x000a_ _x000a_ _x000a_ _x000a_ _x000a_ _x000a_   _x000a_ _x000a_ _x000a_ _x000a_ Buku tabungan Bank OCBC NISP a.n LIM LILIANA SUTIOSO _x000a_ _x000a_ _x000a_ 1 buah _x000a_ _x000a_ _x000a_ _x000a_ _x000a_ _x000a_   _x000a_ _x000a_ _x000a_ _x000a_ Kartu Visa OCBC NISP No 4863 9900 0037 0841 _x000a_ _x000a_ _x000a_ 1 buah _x000a_ _x000a_ _x000a_ _x000a_ _x000a_ _x000a_   _x000a_ _x000a_ _x000a_ _x000a_ Key Mandiri _x000a_ _x000a_ _x000a_ 1 buah _x000a_ _x000a_ _x000a_ _x000a_ _x000a_ _x000a_   _x000a_ _x000a_ _x000a_ _x000a_ Key BCA _x000a_ _x000a_ _x000a_ 1 buah _x000a_ _x000a_ _x000a_ _x000a_ _x000a_ _x000a_   _x000a_ _x000a_ _x000a_ _x000a_ Buku pengawasan orang asing a.n HE MENGGU _x000a_ _x000a_ _x000a_ 1 buah _x000a_ _x000a_ _x000a_ _x000a_ _x000a_ _x000a_   _x000a_ _x000a_ _x000a_ _x000a_ Kartu izin tinggal terbatas a.n MENGU HE _x000a_ _x000a_ _x000a_ 1 buah _x000a_ _x000a_ _x000a_ _x000a_ _x000a_ _x000a_   _x000a_ _x000a_ _x000a_ _x000a_ Kartu Pass Bandara Soekarno Hatta a.n LIM CHANDRA S _x000a_ _x000a_ _x000a_ 1 buah _x000a_ _x000a_ _x000a_ _x000a_ _x000a_ _x000a_   _x000a_ _x000a_ _x000a_ _x000a_ BPKB Toyota Kijang Inova nopol : B 1692 BKL _x000a_ _x000a_ _x000a_ 1 buah _x000a_ _x000a_ _x000a_ _x000a_ _x000a_ _x000a_   _x000a_ _x000a_ _x000a_ _x000a_ BPKB Toyota Avanza nopol : B 1566 TR _x000a_ _x000a_ _x000a_ 1 buah _x000a_ _x000a_ _x000a_ _x000a_ _x000a_ _x000a_   _x000a_ _x000a_ _x000a_ _x000a_ BPKB Toyota Avanza nopol : B 1577 KF _x000a_ _x000a_ _x000a_ 1 buah _x000a_ _x000a_ _x000a_ _x000a_ _x000a_ _x000a_   _x000a_ _x000a_ _x000a_ _x000a_ BPKB Toyota Avanza nopol : B 1588 MO _x000a_ _x000a_ _x000a_ 1 buah _x000a_ _x000a_ _x000a_ _x000a_ _x000a_ _x000a_   _x000a_ _x000a_ _x000a_ _x000a_ Laptop Lenovo _x000a_ _x000a_ _x000a_ 1 buah _x000a_ _x000a_ _x000a_ _x000a_ _x000a_ _x000a_   _x000a_ _x000a_ _x000a_ _x000a_ Paspor BCA Nomor 6019002599361971 _x000a_ _x000a_ _x000a_ 1 buah _x000a_ _x000a_ _x000a_ _x000a_ _x000a_ _x000a_   _x000a_ _x000a_ _x000a_ _x000a_ ATM Gold Mandiri Nomor 4616994119674242 _x000a_ _x000a_ _x000a_ 1 buah _x000a_ _x000a_ _x000a_ _x000a_ _x000a_ _x000a_   _x000a_ _x000a_ _x000a_ _x000a_ Kartu NPWP 696956929033000 a.n LIM CHANDRA SUTIOSO _x000a_ _x000a_ _x000a_ 1 buah _x000a_ _x000a_ _x000a_ _x000a_ _x000a_ _x000a_   _x000a_ _x000a_ _x000a_ _x000a_ Buku Cek Bank BCA No Rek 2111519686 a.n LIM CHANDRA SUTIOSO _x000a_ _x000a_ _x000a_ 2 buah _x000a_ _x000a_ _x000a_ _x000a_ _x000a_ _x000a_   _x000a_ _x000a_ _x000a_ _x000a_ Kartu Visa Platinum Mandiri No 4259 4503 0036 9755 _x000a_ _x000a_ _x000a_ 1 buah _x000a_ _x000a_ _x000a_ _x000a_ _x000a_ _x000a_   _x000a_ _x000a_ _x000a_ _x000a_ Kartu Visa BCA No 4556 3300 1128 8108 _x000a_ _x000a_ _x000a_ 1 buah _x000a_ _x000a_ _x000a_ _x000a_ _x000a_ _x000a_   _x000a_ _x000a_ _x000a_ _x000a_ Kartu Visa HSBC No 4034 0900 0089 6889 _x000a_ _x000a_ _x000a_ 1 buah _x000a_ _x000a_ _x000a_ _x000a_ _x000a_ _x000a_   _x000a_ _x000a_ _x000a_ _x000a_ Kartu Visa Femme Platinum ANZ No 4587 6900 0007 2760 _x000a_ _x000a_ _x000a_ 1 buah _x000a_ _x000a_ _x000a_ _x000a_ _x000a_ _x000a_   _x000a_ _x000a_ _x000a_ _x000a_ Kartu Standard Chartered _x000a_ _x000a_ _x000a_ 1 buah _x000a_ _x000a_ _x000a_ _x000a_ _x000a_ _x000a_   _x000a_ _x000a_ _x000a_ _x000a_ Kartu Platinum BNI No 5241 2500 0091 7962 _x000a_ _x000a_ _x000a_ 1 buah _x000a_ _x000a_ _x000a_ _x000a_ _x000a_ _x000a_   _x000a_ _x000a_ _x000a_ _x000a_ Kartu Platinum BNI No 4512 4900 0046 4988 _x000a_ _x000a_ _x000a_ 1 buah _x000a_ _x000a_ _x000a_ _x000a_ _x000a_ _x000a_   _x000a_ _x000a_ _x000a_ _x000a_ Kunci mobil _x000a_ _x000a_ _x000a_ 4 buah _x000a_ _x000a_ _x000a_ _x000a_ _x000a_ _x000a_   _x000a_ _x000a_ _x000a_ _x000a_ Tas Gucci _x000a_ _x000a_ _x000a_ 1 buah _x000a_ _x000a_ _x000a_ _x000a_ _x000a_ _x000a_   _x000a_ _x000a_ _x000a_ _x000a_ Paspor China _x000a_ _x000a_ _x000a_ 101 buah _x000a_ _x000a_ _x000a_ _x000a_ _x000a_ _x000a_   _x000a_ _x000a_ _x000a_ _x000a_ Paspor Liburan _x000a_ _x000a_ _x000a_ 13 buah _x000a_ _x000a_ _x000a_ _x000a_ _x000a_ _x000a_   _x000a_ _x000a_ _x000a_ _x000a_ Paspor Taiwan _x000a_ _x000a_ _x000a_ 26 buah _x000a_ _x000a_ _x000a_ _x000a_ _x000a_ _x000a_   _x000a_ _x000a_ _x000a_ _x000a_ Email Chandra.lin@yahoo.com pasword 190820##/p _x000a_ _x000a_ _x000a_ 1 buah _x000a_ _x000a_ _x000a_ _x000a_ _x000a_ _x000a_   _x000a_ _x000a_ _x000a_ _x000a_ Uang kertas RI pecahan Rp 100.000 _x000a_ _x000a_ _x000a_ 250 lembar _x000a_ _x000a_ _x000a_ _x000a_ _x000a_ _x000a_   _x000a_ _x000a_ _x000a_ _x000a_ Uang kertas RI pecahan Rp 50.000 _x000a_ _x000a_ _x000a_ 100 lembar _x000a_ _x000a_ _x000a_ _x000a_ _x000a_ _x000a_   _x000a_ _x000a_ _x000a_ _x000a_ Uang kertas RI pecahan Rp 20.000 _x000a_ _x000a_ _x000a_ 29 lembar _x000a_ _x000a_ _x000a_ _x000a_ _x000a_ _x000a_   _x000a_ _x000a_ _x000a_ _x000a_ Uang kertas RI pecahan Rp 10.000 _x000a_ _x000a_ _x000a_ 38 lembar _x000a_ _x000a_ _x000a_ _x000a_ _x000a_ _x000a_   _x000a_ _x000a_ _x000a_ _x000a_ Uang kertas RI pecahan Rp 5.000 _x000a_ _x000a_ _x000a_ 8 lembar _x000a_ _x000a_ _x000a_ _x000a_ _x000a_ _x000a_   _x000a_ _x000a_ _x000a_ _x000a_ Uang kertas Amerika pecahan USD 100 _x000a_ _x000a_ _x000a_ 10 lembar _x000a_ _x000a_ _x000a_ _x000a_ _x000a_ _x000a_   _x000a_ _x000a_ _x000a_ _x000a_ Uang kertas Amerika pecahan USD 10 _x000a_ _x000a_ _x000a_ 1 lembar _x000a_ _x000a_ _x000a_ _x000a_ _x000a_ _x000a_   _x000a_ _x000a_ _x000a_ _x000a_ Uang kertas Amerika pecahan USD 5 _x000a_ _x000a_ _x000a_ 2 lembar _x000a_ _x000a_ _x000a_ _x000a_ _x000a_ _x000a_   _x000a_ _x000a_ _x000a_ _x000a_ Uang kertas Amerika pecahan USD 1 _x000a_ _x000a_ _x000a_ 6 lembar _x000a_ _x000a_ _x000a_ _x000a_ _x000a_ _x000a_   _x000a_ _x000a_ _x000a_ _x000a_ Uang kertas Taiwan pecahan 1000 _x000a_ _x000a_ _x000a_ 1 lembar _x000a_ _x000a_ _x000a_ _x000a_ _x000a_ _x000a_   _x000a_ _x000a_ _x000a_ _x000a_ Uang kertas Taiwan pecahan 500 _x000a_ _x000a_ _x000a_ 1 lembar _x000a_ _x000a_ _x000a_ _x000a_ _x000a_ _x000a_   _x000a_ _x000a_ _x000a_ _x000a_ Uang kertas Singapura pecahan 10 Dollar _x000a_ _x000a_ _x000a_ 1 lembar _x000a_ _x000a_ _x000a_ _x000a_ _x000a_ _x000a_   _x000a_ _x000a_ _x000a_ _x000a_ Uang kertas Singapura pecahan 2 Dollar _x000a_ _x000a_ _x000a_ 5 lembar _x000a_ _x000a_ _x000a_ _x000a_ _x000a_ _x000a_   _x000a_ _x000a_ _x000a_ _x000a_ Uang kertas Malaysia pecahan 50 Ringgit _x000a_ _x000a_ _x000a_ 3 lembar _x000a_ _x000a_ _x000a_ _x000a_ _x000a_ _x000a_   _x000a_ _x000a_ _x000a_ _x000a_ Uang kertas Malaysia pecahan 10 Ringgit _x000a_ _x000a_ _x000a_ 3 lembar _x000a_ _x000a_ _x000a_ _x000a_ _x000a_   _x000a_ Barang bukti huruf (f) 1 s/d 27, 31 s/d 46 dikembalikan kepada yang berhak yaitu LIM CHANDRA SUTIOSO, dan barang bukti huruf (f) 28 s/d 30 diserahkan kepada Bidang Pengawasan dan Penindakan Kantor Imigrasi Kelas 1 Khusus Soekarno Hatta. _x000a_   _x000a_ _x000a_ Penyitaan barang bukti, dari  MENNY SETIAWAN  sebagaimana tercantum dalam Berita Acara Penyitaan tanggal 30 Agustus 2015 berupa : _x000a_ _x000a_   _x000a_ _x000a_ _x000a_ _x000a_ _x000a_ _x000a_   _x000a_ _x000a_ _x000a_ _x000a_ JENIS BARANG BUKTI _x000a_ _x000a_ _x000a_ _x000a_   _x000a_ _x000a_ _x000a_ _x000a_ _x000a_ _x000a_ _x000a_   _x000a_ _x000a_ _x000a_ _x000a_ Paspor Republic of China _x000a_ _x000a_ _x000a_ 38 buah _x000a_ _x000a_ _x000a_ _x000a_ _x000a_ _x000a_   _x000a_ _x000a_ _x000a_ _x000a_ Kemasan paket pengiriman 38 buah Paspor Republic of China _x000a_ _x000a_ _x000a_ 1 buah _x000a_ _x000a_ _x000a_ _x000a_ _x000a_ _x000a_   _x000a_ _x000a_ _x000a_ _x000a_ Handphone Iphone putih simcard 081586011858 _x000a_ _x000a_ _x000a_ 1 buah _x000a_ _x000a_ _x000a_ _x000a_ _x000a_ _x000a_   _x000a_ _x000a_ _x000a_ _x000a_ Handphone Samsung putih simcard 081380899773 _x000a_ _x000a_ _x000a_ 1 buah _x000a_ _x000a_ _x000a_ _x000a_ _x000a_ _x000a_   _x000a_ _x000a_ _x000a_ _x000a_ Buku Tabungan Bank BCA Nomor rekening 6351001493 a.n MENNY SETIAWAN _x000a_ _x000a_ _x000a_ 1 buah _x000a_ _x000a_ _x000a_ _x000a_ _x000a_ _x000a_   _x000a_ _x000a_ _x000a_ _x000a_ ATM Paspor BCA Platinum Nomor 6019004510071366 _x000a_ _x000a_ _x000a_ 1 buah _x000a_ _x000a_ _x000a_ _x000a_ _x000a_ _x000a_   _x000a_ _x000a_ _x000a_ _x000a_ Laptop merek ASUS _x000a_ _x000a_ _x000a_ 1 buah _x000a_ _x000a_ _x000a_ _x000a_ _x000a_ _x000a_   _x000a_ _x000a_ _x000a_ _x000a_ Email : menny.setiawan@gmail.com _x000a_ _x000a_ _x000a_ 1 buah _x000a_ _x000a_ _x000a_ _x000a_ _x000a_ _x000a_   _x000a_ _x000a_ _x000a_ _x000a_ Email : 2015659953@qq.com _x000a_ _x000a_ _x000a_ 1 buah _x000a_ _x000a_ _x000a_ _x000a_ _x000a_   _x000a_ Barang bukti huruf (g) 1 diserahkan kepada Bidang Pengawasan dan Penindakan Kantor Imigrasi Kelas 1 Khusus Soekarno Hatta, dan barang bukti huruf (g) 2 s/d 9 dikembalikan kepada yang berhak yaitu MENNY SETIAWAN. _x000a_   _x000a_ Membebankan  Terdakwa LIN WENLU  untuk membayar biaya perkara sebesar Rp. 10.000,- (sepuluh ribu rupiah)."/>
    <s v="Kamis, 21 Apr. 2016"/>
    <s v="Jumat, 08 Apr. 2016"/>
    <s v="MOH. MUCHLIS, SH. MH."/>
    <s v="ARIFIN"/>
    <s v="ALEXANDER MARWATA, AK. SH. CFE."/>
    <m/>
    <m/>
    <s v="KARIR"/>
    <s v="KARIR"/>
    <s v="ADHOC"/>
    <s v=""/>
    <s v=""/>
    <x v="0"/>
    <n v="2"/>
    <x v="1"/>
    <n v="0.33333333333333331"/>
    <n v="0"/>
    <s v="FAROUK, SH"/>
    <m/>
    <m/>
    <m/>
    <m/>
    <m/>
    <m/>
    <m/>
    <m/>
    <m/>
    <m/>
    <m/>
    <n v="1"/>
    <s v="SUAEB. SH"/>
    <s v="ZUHERNA, SH."/>
    <m/>
    <n v="2"/>
    <x v="0"/>
  </r>
  <r>
    <s v="157/PID.SUS/TPK/2015/PN JKT.PST"/>
    <n v="6"/>
    <n v="200000000"/>
    <n v="8.3333333333333301E-2"/>
    <n v="5417528000"/>
    <n v="1"/>
    <s v="JAMALUDDIEN MALIK"/>
    <d v="2015-11-20T00:00:00"/>
    <x v="5"/>
    <s v="Pemberitahuan Putusan Banding"/>
    <n v="131"/>
    <s v="PRIMAIR _x000a_ KESATU : _x000a_ Pasal 12 huruf e UU No.31/1999 jo UU No.20/2001 jo Pasal 55 ayat (1) ke-1 KUHP jo Pasal 64 ayat (1) KUHP. _x000a_ DAN _x000a_ KEDUA : _x000a_ Pasal 12 huruf a UU No.31/1999 jo UU No.20/2001 jo Pasal 55 ayat (1) ke-1 KUHP jo Pasal 64 ayat (1) KUHP. _x000a_   _x000a_ SUBSIDAIR : _x000a_ Pasal 11 UU No.31/1999 jo UU No.20/2001 jo Pasal 55 ayat (1) ke-1 KUHP jo Pasal 64 ayat (1) KUHP."/>
    <n v="1"/>
    <s v="M E N G A D I L I  : _x000a_   _x000a_       Menyatakan Terdakwa Jamaluddien Malik, telah terbukti secara sah dan meyakinkan bersalah melakukan tindak pidana korupsi yang dilakukan secara bersama-sama  sebagaimana dalam dakwaan Primair dan Kedua; _x000a_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_x000a_       Menetapkan masa tahanan yang telah dijalankan oleh Terdakwa dikurangkan seluruhnya dari pidana yang dijatuhkan. _x000a_       Menetapkan Terdakwa  tetap berada dalam tahanan; _x000a_       Menghukum Terdakwa Jamaluddien Malik untuk membayar uang pengganti sebesar  Rp. 5. 417.528.000,- (Lima milyar empat ratus tujuh belas juta lima ratus dua puluh delapan ribu rupiah), kepada negara - Subsidair 1 (satu) tahun pidana penjara; _x000a_       Menyatakan  bahwa  Pembelokiran terhadap Perpanjangan Surat Tanda Nomor Kendaraan di Samsat Kepolisian Daerah Metro Jaya Mobil Pajero Sport Dacar tahun 2012 No. Polisi B 150 JMK,  harus dibuka. _x000a_       Menyatakan barang bukti nomor: _x000a_       Tetap terlampir dalam perkas perkara. _x000a_ Membebankan  Terdakwa Jamaluddien Malik  untuk membayar biaya perkara sebesar Rp. 10.000,- (sepuluh ribu rupiah);"/>
    <s v="Rabu, 18 Mei 2016"/>
    <s v="Rabu, 30 Mar. 2016"/>
    <s v="MAS'UD"/>
    <s v="CASMAYA"/>
    <s v="ARIFIN"/>
    <s v="Ugo,SH."/>
    <s v="Anwar,SH."/>
    <s v="KARIR"/>
    <s v="KARIR"/>
    <s v="KARIR"/>
    <s v="ADHOC"/>
    <s v="ADHOC"/>
    <x v="1"/>
    <n v="3"/>
    <x v="0"/>
    <n v="0.4"/>
    <n v="0"/>
    <s v="MOCH. WIRAKSAJAYA, SH."/>
    <m/>
    <m/>
    <m/>
    <m/>
    <m/>
    <m/>
    <m/>
    <m/>
    <m/>
    <m/>
    <m/>
    <n v="1"/>
    <s v="ENDANG_PURWANINGSIH, SH."/>
    <s v="TATI DORESLY SIMAMORA, SH"/>
    <m/>
    <n v="2"/>
    <x v="0"/>
  </r>
  <r>
    <s v="158/PID.SUS/TPK/2015/PN JKT.PST"/>
    <s v="NOT APPLICABLE"/>
    <s v="NOT APPLICABLE"/>
    <s v="NOT APPLICABLE"/>
    <s v="NOT APPLICABLE"/>
    <s v="NOT APPLICABLE"/>
    <s v="HENGKY WIDJAJA"/>
    <d v="2015-11-24T00:00:00"/>
    <x v="5"/>
    <s v="Minutasi"/>
    <n v="90"/>
    <s v="PERTAMA : _x000a_ Pasal 2 ayat (1) jo Pasal 18 UU No.31/1999 jo UU No.20/2001 jo Pasal 55 ayat (1) ke-1 KUHP jo Pasal 64 ayat (1) KUHP. _x000a_   _x000a_ ATAU _x000a_ KEDUA : _x000a_ Pasal 3 jo Pasal 18 UU No.31/1999 jo UU No.20/2001 jo Pasal 55 ayat (1) ke-1 KUHP jo Pasal 64 ayat (1) KUHP."/>
    <n v="1"/>
    <s v="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_x000a_ M E N E T A P K A N :  _x000a_   _x000a_ _x000a_ Mengabulkan permohonan dari Ahli Waris  HENGKY WIDJAJA   yaitu  ZHENG LI   dan  JUENE TECY WIJAYA   tersebut, melalui Penasihat Hukumnya ; _x000a_ Memerintahkan kepada Penuntut Umum Komisi Pemberantasan Korupsi untuk membuka blokir terhadap Hak atas Tanah dan Hak Atas Satuan Rumah Susun atas nama  HENGKY EIDJAJA , yang terkait dengan perkara Nomor : 158/Pid.sus/TPK/2015/PN.Jkt.Pst yang telah diblokir oleh Penyidik KPK yaitu  :_x000a_  _x000a_ Hak Atas Tanah berupa Hak Milik _x000a_ _x000a_ _x000a_ _x000a_ _x000a_ _x000a_ _x000a_ _x000a_ NO _x000a_ _x000a_ _x000a_ JENIS DAN NOMOR HAK _x000a_ _x000a_ _x000a_ KELURAHAN _x000a_ _x000a_ _x000a_ LUAS (M2) _x000a_ _x000a_ _x000a_ NAMA PEMEGANG HAK _x000a_ _x000a_ _x000a_ _x000a_ _x000a_ 1 _x000a_ _x000a_ _x000a_ Hak Milik: 1021 _x000a_ _x000a_ _x000a_ Bendungan Hilir _x000a_ _x000a_ _x000a_ 143 _x000a_ _x000a_ _x000a_ Hengky Widjaja _x000a_ _x000a_ _x000a_ _x000a_ _x000a_ 2 _x000a_ _x000a_ _x000a_ Hak Milik: 1022 _x000a_ _x000a_ _x000a_ Bendungan Hilir _x000a_ _x000a_ _x000a_ 282 _x000a_ _x000a_ _x000a_ Hengky Widjaja _x000a_ _x000a_ _x000a_ _x000a_ _x000a_ 3 _x000a_ _x000a_ _x000a_ Hak Milik: 1024 _x000a_ _x000a_ _x000a_ Bendungan Hilir _x000a_ _x000a_ _x000a_ 322 _x000a_ _x000a_ _x000a_ Hengky Widjaja _x000a_ _x000a_ _x000a_ _x000a_ _x000a_   _x000a_ _x000a_ Hak Atas Tanah berupa Hak Milik _x000a_ _x000a_ _x000a_ _x000a_ _x000a_ _x000a_ NO _x000a_ _x000a_ _x000a_ JENIS DAN NOMOR HAK _x000a_ _x000a_ _x000a_ DESA/KELURAHAN _x000a_ _x000a_ _x000a_ LUAS (M2) _x000a_ _x000a_ _x000a_ NAMA PEMEGANG HAK _x000a_ _x000a_ _x000a_ _x000a_ _x000a_ 1 _x000a_ _x000a_ _x000a_ Hak Milik: 70 _x000a_ _x000a_ _x000a_ Setia Mekar _x000a_ _x000a_ _x000a_ 4.300 _x000a_ _x000a_ _x000a_ Hengky Widjaja _x000a_ _x000a_ _x000a_ _x000a_ _x000a_ 2 _x000a_ _x000a_ _x000a_ Hak Milik: 85 _x000a_ _x000a_ _x000a_ Setia Mekar _x000a_ _x000a_ _x000a_ 1.005 _x000a_ _x000a_ _x000a_ Hengky Widjaja _x000a_ _x000a_ _x000a_ _x000a_ _x000a_ 3 _x000a_ _x000a_ _x000a_ Hak Milik: 86 _x000a_ _x000a_ _x000a_ Setia Mekar _x000a_ _x000a_ _x000a_ 1.230 _x000a_ _x000a_ _x000a_ Hengky Widjaja _x000a_ _x000a_ _x000a_ _x000a_ _x000a_ 4 _x000a_ _x000a_ _x000a_ Hak Milik: 87 _x000a_ _x000a_ _x000a_ Setia Mekar _x000a_ _x000a_ _x000a_ 1.600 _x000a_ _x000a_ _x000a_ Hengky Widjaja _x000a_ _x000a_ _x000a_ _x000a_ _x000a_ 5 _x000a_ _x000a_ _x000a_ Hak Milik: 96 _x000a_ _x000a_ _x000a_ Setia Mekar _x000a_ _x000a_ _x000a_ 2.465 _x000a_ _x000a_ _x000a_ Hengky Widjaja _x000a_ _x000a_ _x000a_ _x000a_ _x000a_ 6 _x000a_ _x000a_ _x000a_ Hak Milik: 262 _x000a_ _x000a_ _x000a_ Jati Mulya _x000a_ _x000a_ _x000a_ 8.685 _x000a_ _x000a_ _x000a_ Hengky Widjaja _x000a_ _x000a_ _x000a_ _x000a_ _x000a_ 7 _x000a_ _x000a_ _x000a_ Hak Milik: 796 _x000a_ _x000a_ _x000a_ Setia Mekar _x000a_ _x000a_ _x000a_ 200 _x000a_ _x000a_ _x000a_ Hengky Widjaja _x000a_ _x000a_ _x000a_ _x000a_ _x000a_ 8 _x000a_ _x000a_ _x000a_ Hak Milik: 798 _x000a_ _x000a_ _x000a_ Setia Mekar _x000a_ _x000a_ _x000a_ 300 _x000a_ _x000a_ _x000a_ Hengky Widjaja _x000a_ _x000a_ _x000a_ _x000a_ _x000a_ 9 _x000a_ _x000a_ _x000a_ Hak Milik: 800 _x000a_ _x000a_ _x000a_ Setia Mekar _x000a_ _x000a_ _x000a_ 120 _x000a_ _x000a_ _x000a_ Hengky Widjaja _x000a_ _x000a_ _x000a_ _x000a_ _x000a_ 10 _x000a_ _x000a_ _x000a_ Hak Milik: 1012 _x000a_ _x000a_ _x000a_ Setia Mekar _x000a_ _x000a_ _x000a_ 1.620 _x000a_ _x000a_ _x000a_ Hengky Widjaja _x000a_ _x000a_ _x000a_ _x000a_ _x000a_   _x000a_ _x000a_ Hak Atas Tanah berupa Hak Milik _x000a_ _x000a_ _x000a_ _x000a_ _x000a_ _x000a_ NO _x000a_ _x000a_ _x000a_ JENIS DAN NOMOR HAK _x000a_ _x000a_ _x000a_ DESA/KELURAHAN _x000a_ _x000a_ _x000a_ LUAS (M2) _x000a_ _x000a_ _x000a_ NAMA PEMEGANG HAK _x000a_ _x000a_ _x000a_ _x000a_ _x000a_ 1 _x000a_ _x000a_ _x000a_ Hak Milik: 189 _x000a_ _x000a_ _x000a_ Ciawi _x000a_ _x000a_ _x000a_ 3.218 _x000a_ _x000a_ _x000a_ Hengky Widjaja _x000a_ _x000a_ _x000a_ _x000a_ _x000a_ 2 _x000a_ _x000a_ _x000a_ Hak Milik: 190 _x000a_ _x000a_ _x000a_ Ciawi _x000a_ _x000a_ _x000a_ 2.000 _x000a_ _x000a_ _x000a_ Hengky Widjaja _x000a_ _x000a_ _x000a_ _x000a_ _x000a_ 3 _x000a_ _x000a_ _x000a_ Hak Milik: 311 _x000a_ _x000a_ _x000a_ Ciawi _x000a_ _x000a_ _x000a_ 609 _x000a_ _x000a_ _x000a_ Hengky Widjaja _x000a_ _x000a_ _x000a_ _x000a_ _x000a_ 4 _x000a_ _x000a_ _x000a_ Hak Milik: 312 _x000a_ _x000a_ _x000a_ Ciawi _x000a_ _x000a_ _x000a_ 563 _x000a_ _x000a_ _x000a_ Hengky Widjaja _x000a_ _x000a_ _x000a_ _x000a_ _x000a_ 5 _x000a_ _x000a_ _x000a_ Hak Milik: 313 _x000a_ _x000a_ _x000a_ Ciawi _x000a_ _x000a_ _x000a_ 651 _x000a_ _x000a_ _x000a_ Hengky Widjaja _x000a_ _x000a_ _x000a_ _x000a_ _x000a_ 6 _x000a_ _x000a_ _x000a_ Hak Milik: 314 _x000a_ _x000a_ _x000a_ Ciawi _x000a_ _x000a_ _x000a_ 1.535 _x000a_ _x000a_ _x000a_ Hengky Widjaja _x000a_ _x000a_ _x000a_ _x000a_ _x000a_ 7 _x000a_ _x000a_ _x000a_ Hak Milik: 315 _x000a_ _x000a_ _x000a_ Ciawi _x000a_ _x000a_ _x000a_ 3.244 _x000a_ _x000a_ _x000a_ Hengky Widjaja _x000a_ _x000a_ _x000a_ _x000a_ _x000a_ 8 _x000a_ _x000a_ _x000a_ Hak Milik: 317 _x000a_ _x000a_ _x000a_ Ciawi _x000a_ _x000a_ _x000a_ 803 _x000a_ _x000a_ _x000a_ Hengky Widjaja _x000a_ _x000a_ _x000a_ _x000a_ _x000a_ 9 _x000a_ _x000a_ _x000a_ Hak Milik: 318 _x000a_ _x000a_ _x000a_ Ciawi _x000a_ _x000a_ _x000a_ 1.275 _x000a_ _x000a_ _x000a_ Hengky Widjaja _x000a_ _x000a_ _x000a_ _x000a_ _x000a_ 10 _x000a_ _x000a_ _x000a_ Hak Milik: 319 _x000a_ _x000a_ _x000a_ Ciawi _x000a_ _x000a_ _x000a_ 803 _x000a_ _x000a_ _x000a_ Hengky Widjaja _x000a_ _x000a_ _x000a_ _x000a_ _x000a_ 11 _x000a_ _x000a_ _x000a_ Hak Milik: 320 _x000a_ _x000a_ _x000a_ Ciawi _x000a_ _x000a_ _x000a_ 1.486 _x000a_ _x000a_ _x000a_ Hengky Widjaja _x000a_ _x000a_ _x000a_ _x000a_ _x000a_ 12 _x000a_ _x000a_ _x000a_ Hak Milik: 321 _x000a_ _x000a_ _x000a_ Ciawi _x000a_ _x000a_ _x000a_ 349 _x000a_ _x000a_ _x000a_ Hengky Widjaja _x000a_ _x000a_ _x000a_ _x000a_ _x000a_ 13 _x000a_ _x000a_ _x000a_ Hak Milik: 322 _x000a_ _x000a_ _x000a_ Ciawi _x000a_ _x000a_ _x000a_ 679 _x000a_ _x000a_ _x000a_ Hengky Widjaja _x000a_ _x000a_ _x000a_ _x000a_ _x000a_ 14 _x000a_ _x000a_ _x000a_ Hak Milik: 323 _x000a_ _x000a_ _x000a_ Ciawi _x000a_ _x000a_ _x000a_ 1.330 _x000a_ _x000a_ _x000a_ Hengky Widjaja _x000a_ _x000a_ _x000a_ _x000a_ _x000a_ 15 _x000a_ _x000a_ _x000a_ Hak Milik: 324 _x000a_ _x000a_ _x000a_ Ciawi _x000a_ _x000a_ _x000a_ 820 _x000a_ _x000a_ _x000a_ Hengky Widjaja _x000a_ _x000a_ _x000a_ _x000a_ _x000a_ 16 _x000a_ _x000a_ _x000a_ Hak Milik: 325 _x000a_ _x000a_ _x000a_ Ciawi _x000a_ _x000a_ _x000a_ 3.267 _x000a_ _x000a_ _x000a_ Hengky Widjaja _x000a_ _x000a_ _x000a_ _x000a_ _x000a_ 17 _x000a_ _x000a_ _x000a_ Hak Milik: 426 _x000a_ _x000a_ _x000a_ Teluk Pinang _x000a_ _x000a_ _x000a_ 914 _x000a_ _x000a_ _x000a_ Hengky Widjaja _x000a_ _x000a_ _x000a_ _x000a_ _x000a_ 18 _x000a_ _x000a_ _x000a_ Hak Milik: 427 _x000a_ _x000a_ _x000a_ Teluk Pinang _x000a_ _x000a_ _x000a_ 3.250 _x000a_ _x000a_ _x000a_ Hengky Widjaja _x000a_ _x000a_ _x000a_ _x000a_ _x000a_ 19 _x000a_ _x000a_ _x000a_ Hak Milik: 429 _x000a_ _x000a_ _x000a_ Teluk Pinang _x000a_ _x000a_ _x000a_ 1.850 _x000a_ _x000a_ _x000a_ Hengky Widjaja _x000a_ _x000a_ _x000a_ _x000a_ _x000a_ 20 _x000a_ _x000a_ _x000a_ Hak Milik: 431 _x000a_ _x000a_ _x000a_ Teluk Pinang _x000a_ _x000a_ _x000a_ 2.939 _x000a_ _x000a_ _x000a_ Hengky Widjaja _x000a_ _x000a_ _x000a_ _x000a_ _x000a_ 21 _x000a_ _x000a_ _x000a_ Hak Milik: 432 _x000a_ _x000a_ _x000a_ Teluk Pinang _x000a_ _x000a_ _x000a_ 5.408 _x000a_ _x000a_ _x000a_ Hengky Widjaja _x000a_ _x000a_ _x000a_ _x000a_ _x000a_ 22 _x000a_ _x000a_ _x000a_ Hak Milik: 433 _x000a_ _x000a_ _x000a_ Teluk Pinang _x000a_ _x000a_ _x000a_ 112 _x000a_ _x000a_ _x000a_ Hengky Widjaja _x000a_ _x000a_ _x000a_ _x000a_ _x000a_ 23 _x000a_ _x000a_ _x000a_ Hak Milik: 434 _x000a_ _x000a_ _x000a_ Teluk Pinang _x000a_ _x000a_ _x000a_ 1.478 _x000a_ _x000a_ _x000a_ Hengky Widjaja _x000a_ _x000a_ _x000a_ _x000a_ _x000a_ 24 _x000a_ _x000a_ _x000a_ Hak Milik: 435 _x000a_ _x000a_ _x000a_ Teluk Pinang _x000a_ _x000a_ _x000a_ 537 _x000a_ _x000a_ _x000a_ Hengky Widjaja _x000a_ _x000a_ _x000a_ _x000a_ _x000a_ 25 _x000a_ _x000a_ _x000a_ Hak Milik: 436 _x000a_ _x000a_ _x000a_ Teluk Pinang _x000a_ _x000a_ _x000a_ 410 _x000a_ _x000a_ _x000a_ Hengky Widjaja _x000a_ _x000a_ _x000a_ _x000a_ _x000a_ 26 _x000a_ _x000a_ _x000a_ Hak Milik: 437 _x000a_ _x000a_ _x000a_ Teluk Pinang _x000a_ _x000a_ _x000a_ 348 _x000a_ _x000a_ _x000a_ Hengky Widjaja _x000a_ _x000a_ _x000a_ _x000a_ _x000a_ 27 _x000a_ _x000a_ _x000a_ Hak Milik: 438 _x000a_ _x000a_ _x000a_ Teluk Pinang _x000a_ _x000a_ _x000a_ 362 _x000a_ _x000a_ _x000a_ Hengky Widjaja _x000a_ _x000a_ _x000a_ _x000a_ _x000a_ 28 _x000a_ _x000a_ _x000a_ Hak Milik: 439 _x000a_ _x000a_ _x000a_ Teluk Pinang _x000a_ _x000a_ _x000a_ 693 _x000a_ _x000a_ _x000a_ Hengky Widjaja _x000a_ _x000a_ _x000a_ _x000a_ _x000a_ 29 _x000a_ _x000a_ _x000a_ Hak Milik: 440 _x000a_ _x000a_ _x000a_ Teluk Pinang _x000a_ _x000a_ _x000a_ 314 _x000a_ _x000a_ _x000a_ Hengky Widjaja _x000a_ _x000a_ _x000a_ _x000a_ _x000a_ 30 _x000a_ _x000a_ _x000a_ Hak Milik: 441 _x000a_ _x000a_ _x000a_ Teluk Pinang _x000a_ _x000a_ _x000a_ 1.049 _x000a_ _x000a_ _x000a_ Hengky Widjaja _x000a_ _x000a_ _x000a_ _x000a_ _x000a_ 31 _x000a_ _x000a_ _x000a_ Hak Milik: 442 _x000a_ _x000a_ _x000a_ Teluk Pinang _x000a_ _x000a_ _x000a_ 424 _x000a_ _x000a_ _x000a_ Hengky Widjaja _x000a_ _x000a_ _x000a_ _x000a_ _x000a_ 32 _x000a_ _x000a_ _x000a_ Hak Milik: 443 _x000a_ _x000a_ _x000a_ Teluk Pinang _x000a_ _x000a_ _x000a_ 3.243 _x000a_ _x000a_ _x000a_ Hengky Widjaja _x000a_ _x000a_ _x000a_ _x000a_ _x000a_ 33 _x000a_ _x000a_ _x000a_ Hak Milik: 444 _x000a_ _x000a_ _x000a_ Teluk Pinang _x000a_ _x000a_ _x000a_ 471 _x000a_ _x000a_ _x000a_ Hengky Widjaja _x000a_ _x000a_ _x000a_ _x000a_ _x000a_ 34 _x000a_ _x000a_ _x000a_ Hak Milik: 445 _x000a_ _x000a_ _x000a_ Teluk Pinang _x000a_ _x000a_ _x000a_ 1.643 _x000a_ _x000a_ _x000a_ Hengky Widjaja _x000a_ _x000a_ _x000a_ _x000a_ _x000a_ 35 _x000a_ _x000a_ _x000a_ Hak Milik: 446 _x000a_ _x000a_ _x000a_ Teluk Pinang _x000a_ _x000a_ _x000a_ 1.005 _x000a_ _x000a_ _x000a_ Hengky Widjaja _x000a_ _x000a_ _x000a_ _x000a_ _x000a_ 36 _x000a_ _x000a_ _x000a_ Hak Milik: 447 _x000a_ _x000a_ _x000a_ Teluk Pinang _x000a_ _x000a_ _x000a_ 2.341 _x000a_ _x000a_ _x000a_ Hengky Widjaja _x000a_ _x000a_ _x000a_ _x000a_ _x000a_ 37 _x000a_ _x000a_ _x000a_ Hak Milik: 449 _x000a_ _x000a_ _x000a_ Teluk Pinang _x000a_ _x000a_ _x000a_ 1.431 _x000a_ _x000a_ _x000a_ Hengky Widjaja _x000a_ _x000a_ _x000a_ _x000a_ _x000a_   _x000a_ _x000a_ Hak Atas Tanah berupa Hak Milik dan Hak Satuan Rusun _x000a_ _x000a_ _x000a_ _x000a_ _x000a_ _x000a_ NO _x000a_ _x000a_ _x000a_ JENIS DAN NOMOR HAK _x000a_ _x000a_ _x000a_ DESA/KELURAHAN _x000a_ _x000a_ _x000a_ LUAS (M2) _x000a_ _x000a_ _x000a_ NAMA PEMEGANG HAK _x000a_ _x000a_ _x000a_ _x000a_ _x000a_ 1 _x000a_ _x000a_ _x000a_ Hak Milik Atas Satuan Rumah Susun: 190/V _x000a_ _x000a_ _x000a_ Senayan _x000a_ _x000a_ _x000a_ 178,33 _x000a_ _x000a_ _x000a_ Hengky Widjaja _x000a_ _x000a_ _x000a_ _x000a_ _x000a_ 2 _x000a_ _x000a_ _x000a_ Hak Milik Atas Satuan Rumah Susun: 192/V _x000a_ _x000a_ _x000a_ Senayan _x000a_ _x000a_ _x000a_ 181,51 _x000a_ _x000a_ _x000a_ Hengky Widjaja _x000a_ _x000a_ _x000a_ _x000a_ _x000a_ 3 _x000a_ _x000a_ _x000a_ Hak Milik Atas Satuan Rumah Susun: 193/V _x000a_ _x000a_ _x000a_ Senayan _x000a_ _x000a_ _x000a_ 205,44 _x000a_ _x000a_ _x000a_ Hengky Widjaja _x000a_ _x000a_ _x000a_ _x000a_ _x000a_ 4 _x000a_ _x000a_ _x000a_ Hak Milik: 873 _x000a_ _x000a_ _x000a_ Rawa Barat _x000a_ _x000a_ _x000a_ 343 _x000a_ _x000a_ _x000a_ Hengky Widjaja _x000a_ _x000a_ _x000a_ _x000a_ _x000a_ 5 _x000a_ _x000a_ _x000a_ Hak Milik: 967 _x000a_ _x000a_ _x000a_ Rawa Barat _x000a_ _x000a_ _x000a_ 244 _x000a_ _x000a_ _x000a_ Hengky Widjaja _x000a_ _x000a_ _x000a_ _x000a_ _x000a_ 6 _x000a_ _x000a_ _x000a_ Hak Milik: 978 _x000a_ _x000a_ _x000a_ Rawa Barat _x000a_ _x000a_ _x000a_ 276 _x000a_ _x000a_ _x000a_ Hengky Widjaja _x000a_ _x000a_ _x000a_ _x000a_ _x000a_ 7 _x000a_ _x000a_ _x000a_ Hak Milik: 984 _x000a_ _x000a_ _x000a_ Rawa Barat _x000a_ _x000a_ _x000a_ 47 _x000a_ _x000a_ _x000a_ Hengky Widjaja _x000a_ _x000a_ _x000a_ _x000a_ _x000a_ 8 _x000a_ _x000a_ _x000a_ Hak Milik: 985 _x000a_ _x000a_ _x000a_ Rawa Barat _x000a_ _x000a_ _x000a_ 341 _x000a_ _x000a_ _x000a_ Hengky Widjaja _x000a_ _x000a_ _x000a_ _x000a_ _x000a_ 9 _x000a_ _x000a_ _x000a_ Hak Milik: 1272 _x000a_ _x000a_ _x000a_ Rawa Barat _x000a_ _x000a_ _x000a_ 87 _x000a_ _x000a_ _x000a_ Hengky Widjaja _x000a_ _x000a_ _x000a_ _x000a_ _x000a_   _x000a_ Setelah itu Majelis Hakim mengucapkan Penetapan No.158/Pid.Sus/2015/PN.Jkt.Pst, tanggal 22 Februari 2016 sebagai berikut : _x000a_   _x000a_ M E N  E T A P A N  : _x000a_   _x000a_ _x000a_ Menyatakan Tuntutan Penuntut Umum  terhadap Terdakwa  HENGKY WIDJAJA dalam perkara Nomor :  158 /Pid.Sus/TPK/201 5 /PN.Jkt.Pst. gugur;    ------------------------------------------------------------------------------------------- _x000a_ Membebankan biaya perkara kepada Negara ; ----------------------------------------- _x000a_"/>
    <s v="Rabu, 25 Mei 2016"/>
    <s v="Senin, 22 Feb. 2016"/>
    <s v="CASMAYA"/>
    <s v="TITO SUHUD"/>
    <s v="DIDIEK RIYONO PUTRO"/>
    <s v="Ugo,SH."/>
    <s v="SOFIALDI"/>
    <s v="KARIR"/>
    <s v="KARIR"/>
    <s v="KARIR"/>
    <s v="ADHOC"/>
    <s v="ADHOC"/>
    <x v="1"/>
    <n v="3"/>
    <x v="0"/>
    <n v="0.4"/>
    <n v="0"/>
    <s v="IRENE PUTRI, SH."/>
    <m/>
    <m/>
    <m/>
    <m/>
    <m/>
    <m/>
    <m/>
    <m/>
    <m/>
    <m/>
    <m/>
    <n v="1"/>
    <s v="TATI DORESLY SIMAMORA, SH"/>
    <s v="ZUHERNA, SH."/>
    <m/>
    <n v="2"/>
    <x v="0"/>
  </r>
  <r>
    <s v="159/PID.SUS/TPK/2015/PN JKT.PST"/>
    <n v="6"/>
    <n v="1000000000"/>
    <n v="1"/>
    <n v="0"/>
    <n v="0"/>
    <s v="MUHAMMAD NAZARUDDIN"/>
    <d v="2015-11-27T00:00:00"/>
    <x v="5"/>
    <s v="Minutasi"/>
    <n v="201"/>
    <s v="KESATU _x000a_ PRIMAIR : _x000a_ Pasal 12 huruf b UU No.31/1999 jo UU No.20/2001 jo Pasal 65 ayat (1) KUHP. _x000a_   _x000a_ SUBSIDAIR : _x000a_ Pasal 11 UU No.31/1999 jo UU No.20/2001 jo Pasal 65 ayat (1) KUHP. _x000a_   _x000a_ DAN _x000a_ KEDUA _x000a_ PRIMAIR : _x000a_ Pasal 3 UU No.8/2010 jo Pasal 55 ayat (1) ke-1 KUHP jo Pasal 65 ayat (1) KUHP. _x000a_   _x000a_ SUBSIDAIR : _x000a_ Pasal 4 UU No.8/2010 jo Pasal 55 ayat (1) ke-1 KUHP jo Pasal 65 ayat (1) KUHP. _x000a_   _x000a_ DAN _x000a_ KETIGA : _x000a_ Pasal 3 ayat (1) huruf a, c, dan e UU No.15/2002 jo UU No.25/2003 jo Pasal 55 ayat (1) ke-1 jo Pasal 65 ayat (1) KUHP."/>
    <n v="1"/>
    <s v="MENGADILI _x000a_ _x000a_ Menyatakan terdakwa MUHAMMAD NAZARUDDIN terbukti secara sah dan meyakinkan melakukan tindak pidana “ KORUPSIDAN PENCUCIAN UANGSEBAGAIMANA DAKWAAN KESATU PRIMAIR, DAKWAAN KEDUA PRIMAIR DAN DAKWAAN KETIGA”; _x000a_ Menjatuhkan pidana terhadap Terdakwa berupa pidana penjara selama 6  (enam) tahun dan pidana denda sebesar Rp.1.000.000.000, (satu milyar rupiah),dengan ketentuan apabila tidak dibayar di ganti dengan pidana kurungan selama 1(satu) tahun; _x000a_ menyatakan lamanya terdakwa selama berada dalam masa tahanan dikurangkan seluruhnya dari pidana yang dijatuhkan dan memerintahkan agar terdakwa tetap ditahan; _x000a_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_x000a_ Menghukum terdakwa agar membayar biaya perkara sebesar Rp10.000,00  (sepuluh ribu rupiah). _x000a_ _x000a_  "/>
    <s v="Rabu, 03 Agu. 2016"/>
    <s v="Rabu, 15 Jun. 2016"/>
    <s v="IBNU BASUKI WIDODO"/>
    <s v="SINUNG HERMAWAN"/>
    <s v="DIDIEK RIYONO PUTRO"/>
    <s v="SOFIALDI"/>
    <s v="Ugo,SH."/>
    <s v="KARIR"/>
    <s v="KARIR"/>
    <s v="KARIR"/>
    <s v="ADHOC"/>
    <s v="ADHOC"/>
    <x v="1"/>
    <n v="3"/>
    <x v="0"/>
    <n v="0.4"/>
    <n v="0"/>
    <s v="KRESNO ANTO WIBOWO, SH.,MH."/>
    <m/>
    <m/>
    <m/>
    <m/>
    <m/>
    <m/>
    <m/>
    <m/>
    <m/>
    <m/>
    <m/>
    <n v="1"/>
    <s v="ENDANG_PURWANINGSIH, SH."/>
    <s v="ZUHERNA, SH."/>
    <m/>
    <n v="2"/>
    <x v="0"/>
  </r>
  <r>
    <s v="16/PID.SUS/TPK/2013/PN.JKT.PST"/>
    <n v="1"/>
    <n v="50000000"/>
    <n v="8.3333333333333301E-2"/>
    <n v="0"/>
    <n v="0"/>
    <s v="PARTONO"/>
    <d v="2013-03-19T00:00:00"/>
    <x v="3"/>
    <s v="Putusan Kasasi"/>
    <n v="128"/>
    <s v="PRIMAIR : Pasal 2 (1) UU No.31/1999 jo UU No.20/2001 jo Pasal 55 (1) ke -1 KUHP jo Pasal 65 (1) KUHP _x000a_ SUBSIDIAIR : Pasal 3 UU No.31/1999 jo UU No.20/2001 jo Pasal 55 (1) ke -1 KUHP jo Pasal 65 (1) KUHP _x000a_ ATAU KEDUA : Pasal 9 UU No.31/1999 jo UU No.20/2001 jo Pasal 55 (1) ke -1 KUHP jo Pasal 65 (1) KUHP"/>
    <n v="1"/>
    <s v="MENGADILI : _x000a_ _x000a_ Menyatakan Bahwa Terdakwa Partono tidak terbukti secara sah dan meyakinkan bersalah melakukan TPK sebagaimana dalam dakwaan Primair; _x000a_ Membebaskan Terdakwa dari Dakwaan Primair; _x000a_ Menyatakan Terdakwa Terbukti secara sah dan meyakinkan bersalah melakukan TPK sebagaimana dalam Dakwaan Subsidiair; _x000a_ Menjatuhkan Pidana oleh Karenanya Pidana Penjara terhadap Terdakwa selama 1 Tahun dan Denda Rp.50.000.000,- Apabila denda tidak dibayar diganti kurungan selama 1 bulan; _x000a_ Menetapkan agar Barang Bukti tetap terlampir dalam berkas perkara; _x000a_ Membebankan biaya perkara kepada Terdakwa Rp.10.000,- _x000a_"/>
    <s v="Rabu, 12 Feb. 2014"/>
    <s v="Kamis, 25 Jul. 2013"/>
    <s v="GUSRIZAL"/>
    <s v="Tatik Hadiyanti, SH. MH."/>
    <s v="SOFIALDI"/>
    <m/>
    <m/>
    <s v="KARIR"/>
    <s v="KARIR"/>
    <s v="ADHOC"/>
    <s v=""/>
    <s v=""/>
    <x v="0"/>
    <n v="2"/>
    <x v="1"/>
    <n v="0.33333333333333331"/>
    <n v="0"/>
    <s v="ROLAND H, SH"/>
    <m/>
    <m/>
    <m/>
    <m/>
    <m/>
    <m/>
    <m/>
    <m/>
    <m/>
    <m/>
    <m/>
    <n v="1"/>
    <s v="WIJI ASTUTI"/>
    <s v="YETTI, SH."/>
    <m/>
    <n v="2"/>
    <x v="0"/>
  </r>
  <r>
    <s v="16/PID.SUS/TPK/2014/PN.JKT.PST"/>
    <n v="5"/>
    <n v="150000000"/>
    <n v="0.25"/>
    <n v="0"/>
    <n v="0"/>
    <s v="TUBAGUS CHAERI WARDANA CHASAN alias  WAWAN"/>
    <d v="2014-02-12T00:00:00"/>
    <x v="4"/>
    <s v="Pengiriman Berkas Kasasi"/>
    <n v="131"/>
    <s v="KESATU: Pasal 6 (1) huruf a UU No.31/1999 jo. UU No.20/2001 jo. Pasal 55 (1) ke-1 KUHP _x000a_ KEDUA: Pasal 13 UU No.31/1999 jo. UU No.20/2001 jo. Pasal 64 (1) KUHP"/>
    <n v="1"/>
    <s v="MENGADILI : _x000a_ _x000a_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_x000a_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_x000a_ Menetapkan masa penahanan yang telah dijalani  Terdakwa dikurangkan seluruhnya dari pidana yang dijatuhkan ; _x000a_ Menetapkan Terdakwa tetap dalam tahanan ; _x000a_ Menyatakan barang bukti berupa : Terlampir dalam putusan; _x000a_ Menghukum Terdakwa membayar biaya perkara sebesar Rp.10.000,- (sepuluh ribu rupiah); _x000a_"/>
    <s v="Selasa, 12 Agu. 2014"/>
    <s v="Senin, 23 Jun. 2014"/>
    <s v="MATHEUS SAMIAJI"/>
    <s v="GOSEN BUTAR BUTAR, SH. MHum."/>
    <s v="SUTIO JUMAGI AKHIRNO"/>
    <s v="SOFIALDI"/>
    <s v="ALEXANDER MARWATA, AK. SH. CFE."/>
    <s v="KARIR"/>
    <s v="KARIR"/>
    <s v="KARIR"/>
    <s v="ADHOC"/>
    <s v="ADHOC"/>
    <x v="1"/>
    <n v="3"/>
    <x v="0"/>
    <n v="0.4"/>
    <n v="0"/>
    <s v="PULUNG RINANDORO, SH."/>
    <m/>
    <m/>
    <m/>
    <m/>
    <m/>
    <m/>
    <m/>
    <m/>
    <m/>
    <m/>
    <m/>
    <n v="1"/>
    <s v="DJOKO SANTOSO, SH"/>
    <s v="ROMA SIALLAGAN, SH."/>
    <m/>
    <n v="2"/>
    <x v="0"/>
  </r>
  <r>
    <s v="16/PID.SUS/TPK/2015/PN JKT.PST"/>
    <m/>
    <m/>
    <m/>
    <m/>
    <m/>
    <s v="Ir. UDAR PRISTONO, MT."/>
    <d v="2015-03-25T00:00:00"/>
    <x v="5"/>
    <s v="Pengiriman Berkas PK"/>
    <n v="182"/>
    <s v="KESATU : _x000a_ Primair : _x000a_ Pasal 2 ayat (1) jo Pasal 18 UU RI Nomor 31/1999 jo UU RI Nomor 20/2001 jo UU RI Nomor 31/1999 jo Pasal 55 ayat (1) ke 1 KUHP jo Pasal 64 ayat (1) KUHP; _x000a_ Subsidiair : Pasal 3 jo Pasal 18 UU RI Nomor 31/1999 jo UU RI Nomor 20/2001 jo UU RI Nomor 31/1999 jo Pasal 55 ayat (1) ke 1 KUHP jo Pasal 64 ayat (1) KUHP; _x000a_ DAN _x000a_ KEDUA : Primair : _x000a_ Pasal 12 B ayat (1) dan ayat (2) UU RI Nomor 31/1999 jo UU RI Nomor 20/2001 jo UU RI Nomor 31/1999 jo  Pasal 64 ayat (1) KUHP; _x000a_ Subsidiair : Pasal 11 UU RI Nomor 31/1999 jo UU RI Nomor 20/2001 jo UU RI Nomor 31/1999 jo  Pasal 64 ayat (1) KUHP; _x000a_ DAN _x000a_ KETIGA : _x000a_ Primair : _x000a_ Pasal 3 UU RI Nomor 8/2010 tentang Pecegahan dan Pemberantasan Tindak Pidana Pencucian Uang jp Pasal 64 ayat (1) KUHP; _x000a_ Subsidair : Pasal 4 UU RI Nomor 8/2010 tentang Pecegahan dan Pemberantasan Tindak Pidana Pencucian Uang jp Pasal 64 ayat (1) KUHP;"/>
    <n v="1"/>
    <m/>
    <s v="Senin, 19 Okt. 2015"/>
    <s v="Rabu, 23 Sep. 2015"/>
    <s v="ARTHA THERESIA, SH."/>
    <s v="SINUNG HERMAWAN"/>
    <s v="IBNU BASUKI WIDODO"/>
    <s v="Anwar,SH."/>
    <s v="JOKO SUBAGYO"/>
    <s v="KARIR"/>
    <s v="KARIR"/>
    <s v="KARIR"/>
    <s v="ADHOC"/>
    <s v="ADHOC"/>
    <x v="1"/>
    <n v="3"/>
    <x v="0"/>
    <n v="0.4"/>
    <n v="0"/>
    <s v="VICTOR ANTONIUS S, SH.,MH."/>
    <m/>
    <m/>
    <m/>
    <m/>
    <m/>
    <m/>
    <m/>
    <m/>
    <m/>
    <m/>
    <m/>
    <n v="1"/>
    <s v="FATONI, SH"/>
    <s v="SRI TASLIHIYAH, SH."/>
    <m/>
    <n v="2"/>
    <x v="1"/>
  </r>
  <r>
    <s v="16/Pid.Sus-TPK/2016/PN JKT.PST"/>
    <n v="1.6666666666666701"/>
    <n v="50000000"/>
    <n v="0.25"/>
    <n v="104057500"/>
    <n v="0.25"/>
    <s v="H. MARKASI"/>
    <d v="2016-02-26T00:00:00"/>
    <x v="6"/>
    <s v="Pemberitahuan Putusan Banding"/>
    <n v="146"/>
    <s v="PRIMAIR : _x000a_ Pasal 2 ayat (1) jo Pasal 18 ayat (1) huruf a, b ayat (2) dan ayat (3) UU No.31/1999 jo UU No.20/2001 jo Pasal 64 ayat (1) KUHP. _x000a_   _x000a_ SUBSIDAIR : _x000a_ Pasal 3 jo Pasal 18 ayat (1) huruf a, b ayat (2) dan ayat (3) UU No.31/1999 jo UU No.20/2001 jo Pasal 64 ayat (1) KUHP."/>
    <n v="1"/>
    <s v="MENGADILI _x000a_ _x000a_ Menyatakan Terdakwa  H. MARKASIH   tidak terbukti secara sah dan meyakinkan  bersalah melakukan Tindak  Pidana  Korupsi sebagaimana didakwakan  dalam dakwaan Primair ; _x000a_ Membebaskan  Terdakwa oleh karena itu dari Dakwaan Primair  tersebut ; _x000a_ Menyatakan Terdakwa H. MARKASIH terbukti secara sah dan meyakinkan bersalah melakukan  “tindak pidana  korupsi secara berlanjut ”  sebagaimana dalam dakwaan Subsidair; _x000a_ Menjatuhkan pidana Kepada Terdakwa oleh karena itu dengan pidana penjara  selama  1(satu) tahun    dan   8 (delapan) bulan denda sebesar Rp.   50.000.000,- (lima puluh juta rupiah) dengan ketentuan apabila Terdakwa tidak membayar denda tersebut diganti dengan pidana kurungan selama 3 (tiga) bulan  ; _x000a_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_x000a_    Menyatakan Terdakwa tetap ditahan di rutan; _x000a_ Menetapkan lamanya penahanan yang telah dijalani oleh Terdakwa, dikurangkan seluruhnya dengan pidana penjara yang dijatuhkan; _x000a_ Memerintahkan barang bukti berupa ;  Terlampir dalam berkas perkara _x000a_ Membebankan Terdakwa untuk membaya biaya perkara sebesar  Rp. 7. 500,- (tujuh ribu lima ratus rupiah) _x000a_"/>
    <s v="Kamis, 08 Sep. 2016"/>
    <s v="Kamis, 21 Jul. 2016"/>
    <s v="SURADI"/>
    <s v="JHON HALASAN BUTAR BUTAR"/>
    <s v="TITI SANSIWI"/>
    <m/>
    <m/>
    <s v="KARIR"/>
    <s v="KARIR"/>
    <s v="ADHOC"/>
    <s v=""/>
    <s v=""/>
    <x v="0"/>
    <n v="2"/>
    <x v="1"/>
    <n v="0.33333333333333331"/>
    <n v="0"/>
    <s v="PAIDI"/>
    <m/>
    <m/>
    <m/>
    <m/>
    <m/>
    <m/>
    <m/>
    <m/>
    <m/>
    <m/>
    <m/>
    <n v="1"/>
    <s v="TATI DORESLY SIMAMORA, SH"/>
    <m/>
    <m/>
    <n v="1"/>
    <x v="0"/>
  </r>
  <r>
    <s v="16/Pid.Sus-TPK/2017/PN Pn.Jkt.Pst"/>
    <m/>
    <m/>
    <m/>
    <n v="196650000"/>
    <n v="0"/>
    <s v="SURYANA SUPARMAN, S.Sos bin SUPARMAN"/>
    <d v="2017-01-10T00:00:00"/>
    <x v="7"/>
    <s v="Minutasi"/>
    <n v="107"/>
    <s v="PRIMAIR : _x000a_ Pasal 2 ayat (1) UU No.31/1999 jo UU No.20/2001 jo Pasal 55 ayat (1) ke-1 KUHP. _x000a_   _x000a_ SUBSIDAIR : _x000a_ Pasal 3 UU No.31/1999 jo UU No.20/2001 jo Pasal 55 ayat (1) ke-1 KUHP."/>
    <n v="1"/>
    <s v="M E N G A D I L I: _x000a_  _x000a_ _x000a_ Menyatakan bahwa Terdakwa  SURYANA SUPARMAN, S.Sos Bin SUPARMAN  tidak terbukti secara sah dan meyakinkan melakukan tindak pidana korupsi sebagaimana dalam Dakwaan Primair; _x000a_ _x000a_   _x000a_ _x000a_ Membebaskan Terdakwa  SURYANA SUPARMAN, S.Sos Bin SUPARMAN , dari Dakwaan Primair tersebut; _x000a_ _x000a_   _x000a_ _x000a_ Menyatakan Terdakwa  SURYANA SUPARMAN, S.Sos Bin SUPARMAN  telah terbukti secara sah dan meyakinkan menurut hukum bersalah melakukan tindak pidana korupsi secara bersama-sama sebagaimana dalam Dakwaan Subsidair; _x000a_ Menjatuhkan pidana oleh karenanya terhadap Terdakwa SURYANA SUPARMAN, S.Sos Bin SUPARMAN dengan pidana penjara selama ........ (.........................................)  ............................................ dan pidana denda sebesar Rp........................,- (..............................................), apabila denda tersebut tidak dibayar, diganti dengan pidana kurungan selama ...... (................) bulan; _x000a_ _x000a_   _x000a_ _x000a_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_x000a_ _x000a_   _x000a_ _x000a_ Menetapkan agar masa penahanan yang telah dijalankan, dikurangkan seluruhnya dari pidana yang dijatuhkan; _x000a_ _x000a_   _x000a_ _x000a_ Menetapkan barang bukti: _x000a_ _x000a_ Nomor 1.A angka 1 s.d 6 berupa surat-surat/dokumen. _x000a_ _x000a_ Nomor 1.B angka 1 s.d 76 berupa surat-surat/dokumen. _x000a_ Nomor 1.C angka 1 s.d 528 berupa surat-surat/dokumen.   _x000a_ Nomor 1.D angka 1 s.d 22 berupa beberapa uang,  kecuali nomor 1.D angka 20 berupa uang Rp18.000.000,00 (delapan belas juta rupiah). _x000a_ Nomor 2.B angka 1 s.d 366 berupa surat-surat/dokumen. _x000a_ Nomor 2.C angka 1 s.d 466 berupa surat-surat/dokumen. _x000a_ Nomor 2.D angka 1 s.d 27 berupa beberapa uang,  kecuali nomor 2.D angka 22 berupa uang Rp58.000.000,00 (lima puluh delapan juta rupiah). _x000a_ Nomor 2.E angka 1 s.d 51 berupa surat-surat/dokumen. _x000a_ Nomor 2.F angka 1 s.d 48 berupa surat-surat/dokumen. _x000a_ Nomor 3.A angka 1 s.d 609 berupa surat-surat/dokumen. _x000a_ Nomor 3.B angka 1 s.d 21 berupa beberapa uang,  kecuali nomor 3.B angka 15 berupa uang Rp25.000.000,00 dan nomor 3.B angka 17 berupa uang Rp145.000.000,00 (seratus empat puluh lima juta rupiah) . _x000a_ Nomor 3.C angka 1 s.d 3 berupa beberapa uang. _x000a_ _x000a_ Dipergunakan sebagai barang bukti dalam perkara a.n Terdakwa   Ir. SUHARTONO _x000a_ _x000a_ Nomor 3.B angka 15 berupa uang  Rp145.000.000,00 (seratus empat puluh lima juta rupiah). _x000a_ _x000a_ Dipergunakan sebagai barang bukti dalam perkara  a . n   T erdakwa  ELIAS, SE. Bin EDWAR SITOMPUL , _x000a_ _x000a_ Nomor 1.D angka 20 berupa uang Rp18.000.000,00 (delapan belas juta rupiah). _x000a_ _x000a_ Dipergunakan sebagai barang bukti dalam perkara a.n Terdakwa  Ir. SUHARTONO, _x000a_ _x000a_ Nomor 2.D angka 22 berupa uang Rp. 58.000.000,00 (lima puluh delapan juta rupiah). _x000a_ _x000a_ Dipergunakan sebagai barang bukti dalam perkara a.n Terdakwa  Ir. JATI WALUYO, _x000a_ _x000a_ Nomor 3.B angka 17 berupa uang Rp. 25.000.000,00 (dua puluh lima juta rupiah). _x000a_ _x000a_ Dipergunakan sebagai barang bukti dalam perkara a.n Terdakwa  Ir. HENRY DUNANT; _x000a_   _x000a_ _x000a_ Membebankan biaya perkara kepada Terdakwa SURYANA SUPARMAN, S.Sos. Bin SUPARMAN sebesar Rp. 10.000,- (sepuluh ribu rupiah); _x000a_ _x000a_  "/>
    <s v="Selasa, 18 Jul. 2017"/>
    <s v="Kamis, 27 Apr. 2017"/>
    <s v="BASLIN SINAGA"/>
    <s v="MAS'UD"/>
    <s v="Ugo,SH."/>
    <m/>
    <m/>
    <s v="KARIR"/>
    <s v="KARIR"/>
    <s v="ADHOC"/>
    <s v=""/>
    <s v=""/>
    <x v="0"/>
    <n v="2"/>
    <x v="1"/>
    <n v="0.33333333333333331"/>
    <n v="0"/>
    <s v="AKHMAD, SH"/>
    <m/>
    <m/>
    <m/>
    <m/>
    <m/>
    <m/>
    <m/>
    <m/>
    <m/>
    <m/>
    <m/>
    <n v="1"/>
    <s v="SRI TASLIHIYAH, SH."/>
    <m/>
    <m/>
    <n v="1"/>
    <x v="1"/>
  </r>
  <r>
    <s v="16/Pid.Sus-TPK/2018/PN Jkt.Pst"/>
    <n v="1"/>
    <n v="50000000"/>
    <n v="0.16666666666666699"/>
    <n v="240000000"/>
    <n v="0"/>
    <s v="MARYATUN SANUSI, S.Sos"/>
    <d v="2018-02-19T00:00:00"/>
    <x v="8"/>
    <s v="Minutasi"/>
    <n v="79"/>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_x000a_ Menyatakan, Terdakwa  MARYATUN SANUSI,S.Sos  tidak terbukti secara sah dan meyakinkan bersalah melakukan tindak pidana korupsi, sebagaimana dalam dakwaan primer. _x000a_ Membebaskan Terdakwa  MARYATUN SANUSI, S.Sos  dari dakwaan primer tersebut. _x000a_ Menyatakan Terdakwa  MARYATUN, S.Sos,  telah terbukti secara sah dan meyakinkan bersalah melakukan tindak pidana korupsi secara bersama-sama, sebagaimana dalam dakwaan subsidair. _x000a_ Menjatuhkan pidana oleh karenanya terhadap Terdakwa dengan pidana penjara selama 1 (satu) tahun dan pidana denda sejumlah Rp. 50.000.000.00,- (lima puluh juta rupiah) dan apabila denda tersebut tidak dibayar, diganti dengan pidana kurungan selama 2 (dua) bulan. _x000a_ _x000a_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_x000a_ 6.    Menetapkan agar masa penahanan yang telah dijalankan oleh Terdakwa dikurangkan seperlima dari pidana yang dijatuhkan; _x000a_ 7.    Memerintahkan agar Terdakwa tetap ditahan. _x000a_ 8. Menetapkan barang bukti berupa : _x000a_ (terlampir dalam berkas)"/>
    <s v="Kamis, 12 Jul. 2018"/>
    <s v="Rabu, 09 Mei 2018"/>
    <s v="sahlan efendi"/>
    <s v="I WAYAN WIRJANA"/>
    <s v="JOKO SUBAGYO"/>
    <m/>
    <m/>
    <s v="KARIR"/>
    <s v="KARIR"/>
    <s v="ADHOC"/>
    <s v=""/>
    <s v=""/>
    <x v="0"/>
    <n v="2"/>
    <x v="1"/>
    <n v="0.33333333333333331"/>
    <n v="0"/>
    <s v="SUMIDI, SH."/>
    <m/>
    <m/>
    <m/>
    <m/>
    <m/>
    <m/>
    <m/>
    <m/>
    <m/>
    <m/>
    <m/>
    <n v="1"/>
    <s v="MIS NANI BM GULTOM"/>
    <m/>
    <m/>
    <n v="1"/>
    <x v="0"/>
  </r>
  <r>
    <s v="160/PID.SUS/TPK/2015/PN JKT.PST"/>
    <n v="1.3333333333333299"/>
    <n v="50000000"/>
    <n v="8.3333333333333301E-2"/>
    <n v="0"/>
    <n v="0"/>
    <s v="Drs. PARTOGI PANGARIBUAN"/>
    <d v="2015-12-04T00:00:00"/>
    <x v="5"/>
    <s v="Minutasi"/>
    <n v="129"/>
    <s v="KESATU _x000a_ PERTAMA : _x000a_ Pasal 12 huruf a UU No.31/1999 jo UU No.20/2001 jo Pasal 55 ayat (1) ke-1 KUHP. _x000a_ ATAU _x000a_ KEDUA : _x000a_ Pasal 12 huruf b UU No.31/1999 jo UU No.20/2001 jo Pasal 55 ayat (1) ke-1 KUHP. _x000a_ ATAU _x000a_ KETIGA : _x000a_ Pasal 12B UU No.31/1999 jo UU No.20/2001 jo Pasal 55 ayat (1) ke-1 KUHP. _x000a_ ATAU _x000a_ KEEMPAT : _x000a_ Pasal 5 ayat (2) UU No.31/1999 jo UU No.20/2001 jo Pasal 55 ayat (1) ke-1 KUHP. _x000a_ ATAU _x000a_ KELIMA : _x000a_ Pasal 11 UU No.31/1999 jo UU No.20/2001 jo Pasal 55 ayat (1) ke-1 KUHP. _x000a_   _x000a_ DAN _x000a_ KEDUA _x000a_ PRIMAIR : _x000a_ Pasal 3 UU No.8/2010 _x000a_ SUBSIDAIR : _x000a_ Pasal 4 UU No.8/2010 _x000a_ LEBIH SUBSIDAIR : _x000a_ Pasal 5 UU No.8/2010"/>
    <n v="1"/>
    <s v="M E N G A D I L I  : _x000a_   _x000a_ _x000a_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_x000a_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_x000a_ Menetapkan masa penahanan yang telah dijalani oleh Terdakwa dikurangkan seluruhnya dari pidana yang dijatuhkan; _x000a_ Menetapkan Terdakwa  tetap berada dalam tahanan; _x000a_ Menyatakan barang bukti :  TERLAMPIR DALAM BERKAS _x000a_ _x000a_ _x000a_ Membebani  Terdakwa  membayar biaya perkara sebesar Rp. 10.000,- (sepuluh ribu rupiah); _x000a_"/>
    <s v="Senin, 30 Mei 2016"/>
    <s v="Senin, 11 Apr. 2016"/>
    <s v="ARIFIN"/>
    <s v="MOH. MUCHLIS, SH. MH."/>
    <s v="Anwar,SH."/>
    <m/>
    <m/>
    <s v="KARIR"/>
    <s v="KARIR"/>
    <s v="ADHOC"/>
    <s v=""/>
    <s v=""/>
    <x v="0"/>
    <n v="2"/>
    <x v="1"/>
    <n v="0.33333333333333331"/>
    <n v="0"/>
    <s v="MARTHA P. BERLIANA"/>
    <m/>
    <m/>
    <m/>
    <m/>
    <m/>
    <m/>
    <m/>
    <m/>
    <m/>
    <m/>
    <m/>
    <n v="1"/>
    <s v="MATIUS B.SITURU, SH"/>
    <s v="ZUHERNA, SH."/>
    <m/>
    <n v="2"/>
    <x v="0"/>
  </r>
  <r>
    <s v="161/PID.SUS/TPK/2015/PN JKT.PST"/>
    <n v="3"/>
    <n v="150000000"/>
    <n v="0.25"/>
    <n v="0"/>
    <n v="0"/>
    <s v="GATOT PUJO NUGROHO"/>
    <d v="2015-12-14T00:00:00"/>
    <x v="5"/>
    <s v="Minutasi"/>
    <n v="91"/>
    <s v="KESATU _x000a_ Pertama : _x000a_ Pasal 6 ayat (1) huruf a UU No.31/1999 jo UU No.20/2001 jo Pasal 55 ayat (1) ke-1 KUHP jo Pasal 64 ayat (1) KUHP. _x000a_ Atau _x000a_ Kedua : _x000a_ Pasal 13 UU No.31/1999 jo UU No.20/2001 jo Pasal 55 ayat (1) ke-1 KUHP jo Pasal 64 ayat (1) KUHP. _x000a_   _x000a_ DAN _x000a_ KEDUA _x000a_ Pertama : _x000a_ Pasal 5 ayat (1) huruf a UU No.31/1999 jo UU No.20/2001 jo Pasal 55 ayat (1) ke-1 KUHP. _x000a_ atau _x000a_ Kedua : _x000a_ Pasal 13 UU No.31/1999 jo UU No.20/2001 jo Pasal 55 ayat (1) ke-1 KUHP."/>
    <n v="1"/>
    <s v="M E N G A D I L I _x000a_ _x000a_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_x000a_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_x000a_ Menetapkan masa selama terdakwa I dan terdakwa II  berada dalam tahanan dikurangkan seluruhnya dari pidana yang dijatuhkan.; ------------------------------- _x000a_ Memerintahkan agar terdakwa I dan terdakwa II  tetap berada dalam tahanan. _x000a_ Memerintahkan barang bukti   : ------------------------------------------------------------- _x000a_ _x000a_ _x000a_ Dari Berkas Perkara No.  BP 56/23/11/2015  ; ---------------------------_x000a__x000a_  _x000a_ Barang Bukti Nomor: 12,13, 14,65, 69, 70, 94, 95, 104, 124, 162, 163, 167, 242, 248, 250, 251, 252  Dirampas untuk negara  ; -----CATATAN : DAFTAR BUKTI YANG LAIN TERLAMPIR DALAM BERKAS, SBB TIDAK CUKUP DI MUAT _x000a_ _x000a_ _x000a_ _x000a_ _x000a_ Barang Bukti No. 4, 6, 14 Dikembalikan kepada siapa Barang tersebut disita  ; ------------------------------------------------------------------ _x000a_ _x000a_   _x000a_ _x000a_ Barang Bukti No. 1 s/d 3, 7 s/d 13, 15 s/d 18 Terlampir dalam berkas perkara  ; --------------------------------------------- _x000a_ _x000a_ _x000a_ Menetapkan agar Para Terdakwa membayar biaya perkara masing-masing sebesar Rp. 10.000,- (sepuluh ribu rupiah)  :  ------------------------ _x000a_"/>
    <s v="Senin, 28 Mar. 2016"/>
    <s v="Senin, 14 Mar. 2016"/>
    <s v="SINUNG HERMAWAN"/>
    <s v="IBNU BASUKI WIDODO"/>
    <s v="DIDIEK RIYONO PUTRO"/>
    <s v="Ugo,SH."/>
    <s v="SIGIT HERMAN BINAJI"/>
    <s v="KARIR"/>
    <s v="KARIR"/>
    <s v="KARIR"/>
    <s v="ADHOC"/>
    <s v="ADHOC"/>
    <x v="1"/>
    <n v="3"/>
    <x v="0"/>
    <n v="0.4"/>
    <n v="0"/>
    <s v="IRENE PUTRI, SH."/>
    <m/>
    <m/>
    <m/>
    <m/>
    <m/>
    <m/>
    <m/>
    <m/>
    <m/>
    <m/>
    <m/>
    <n v="1"/>
    <s v="LISNUR FAUZIAH, SH."/>
    <s v="SURYONO, SH."/>
    <m/>
    <n v="2"/>
    <x v="0"/>
  </r>
  <r>
    <s v="161/PID.SUS/TPK/2015/PN JKT.PST"/>
    <n v="2.5"/>
    <n v="150000000"/>
    <n v="0.25"/>
    <n v="0"/>
    <n v="0"/>
    <s v="EVY SUSANTI"/>
    <d v="2015-12-14T00:00:00"/>
    <x v="5"/>
    <s v="Minutasi"/>
    <n v="91"/>
    <s v="KESATU _x000a_ Pertama : _x000a_ Pasal 6 ayat (1) huruf a UU No.31/1999 jo UU No.20/2001 jo Pasal 55 ayat (1) ke-1 KUHP jo Pasal 64 ayat (1) KUHP. _x000a_ Atau _x000a_ Kedua : _x000a_ Pasal 13 UU No.31/1999 jo UU No.20/2001 jo Pasal 55 ayat (1) ke-1 KUHP jo Pasal 64 ayat (1) KUHP. _x000a_   _x000a_ DAN _x000a_ KEDUA _x000a_ Pertama : _x000a_ Pasal 5 ayat (1) huruf a UU No.31/1999 jo UU No.20/2001 jo Pasal 55 ayat (1) ke-1 KUHP. _x000a_ atau _x000a_ Kedua : _x000a_ Pasal 13 UU No.31/1999 jo UU No.20/2001 jo Pasal 55 ayat (1) ke-1 KUHP."/>
    <n v="1"/>
    <s v="M E N G A D I L I _x000a_ _x000a_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_x000a_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_x000a_ Menetapkan masa selama terdakwa I dan terdakwa II  berada dalam tahanan dikurangkan seluruhnya dari pidana yang dijatuhkan.; ------------------------------- _x000a_ Memerintahkan agar terdakwa I dan terdakwa II  tetap berada dalam tahanan. _x000a_ Memerintahkan barang bukti   : ------------------------------------------------------------- _x000a_ _x000a_ _x000a_ Dari Berkas Perkara No.  BP 56/23/11/2015  ; ---------------------------_x000a__x000a_  _x000a_ Barang Bukti Nomor: 12,13, 14,65, 69, 70, 94, 95, 104, 124, 162, 163, 167, 242, 248, 250, 251, 252  Dirampas untuk negara  ; -----CATATAN : DAFTAR BUKTI YANG LAIN TERLAMPIR DALAM BERKAS, SBB TIDAK CUKUP DI MUAT _x000a_ _x000a_ _x000a_ _x000a_ _x000a_ Barang Bukti No. 4, 6, 14 Dikembalikan kepada siapa Barang tersebut disita  ; ------------------------------------------------------------------ _x000a_ _x000a_   _x000a_ _x000a_ Barang Bukti No. 1 s/d 3, 7 s/d 13, 15 s/d 18 Terlampir dalam berkas perkara  ; --------------------------------------------- _x000a_ _x000a_ _x000a_ Menetapkan agar Para Terdakwa membayar biaya perkara masing-masing sebesar Rp. 10.000,- (sepuluh ribu rupiah)  :  ------------------------ _x000a_"/>
    <s v="Senin, 28 Mar. 2016"/>
    <s v="Senin, 14 Mar. 2016"/>
    <s v="SINUNG HERMAWAN"/>
    <s v="IBNU BASUKI WIDODO"/>
    <s v="DIDIEK RIYONO PUTRO"/>
    <s v="Ugo,SH."/>
    <s v="SIGIT HERMAN BINAJI"/>
    <s v="KARIR"/>
    <s v="KARIR"/>
    <s v="KARIR"/>
    <s v="ADHOC"/>
    <s v="ADHOC"/>
    <x v="1"/>
    <n v="3"/>
    <x v="0"/>
    <n v="0.4"/>
    <n v="0"/>
    <s v="IRENE PUTRI, SH."/>
    <m/>
    <m/>
    <m/>
    <m/>
    <m/>
    <m/>
    <m/>
    <m/>
    <m/>
    <m/>
    <m/>
    <n v="1"/>
    <s v="LISNUR FAUZIAH, SH."/>
    <s v="SURYONO, SH."/>
    <m/>
    <n v="2"/>
    <x v="0"/>
  </r>
  <r>
    <s v="162/PID.SUS/TPK/2015/PN JKT.PST"/>
    <n v="1.8333333333333299"/>
    <n v="100000000"/>
    <n v="0.16666666666666699"/>
    <n v="27000000"/>
    <n v="0.5"/>
    <s v="SUKARDI"/>
    <d v="2015-12-17T00:00:00"/>
    <x v="5"/>
    <s v="Minutasi"/>
    <n v="119"/>
    <s v="PRIMAIR : _x000a_ Pasal 2 ayat (1) jo Pasal 18 UU No.31/1999 jo UU No.20/2001 jo Pasal 55 ayat (1) ke-1 KUHP jo Pasal 64 KUHP. _x000a_   _x000a_ SUBSIDAIR : _x000a_ Pasal 3 jo Pasal 18 UU No.31/1999 jo UU No.20/2001 jo Pasal 55 ayat (1) ke-1 KUHP jo Pasal 64 KUHP."/>
    <n v="1"/>
    <s v="M  E  N  G  A  D  I  L  I : _x000a_ 1.      Menyatakan terdakwa SUKARDI tersebut di atas tidak terbukti secara sah dan meyakinkan bersalah melakukan tindak pidana sebagaimana didakwakan dalam dakwaan Primer.; _x000a_ 2.      Membebaskan terdakwa SUKARDI tersebut di atas oleh karena itu dari Dakwaan Primair; _x000a_ 3.      Menyatakan terdakwa SUKARDI telah terbukti secara sah dan meyakinkan bersalah melakukan tindak pidana “KORUPSI YANG DILAKUKAN SECARA BERSAMA-SAMA DAN BERLANJUT” _x000a_ 4.      Menjatuhkan pidana kepada terdakwa SUKARDI dengan pidana penjara selama 1 (Satu) tahun dan 10 (Sepuluh) bulan dan denda sebesar  Rp. 100.000.000,- (Seratusjuta Rupiah) dengan ketentuan apabila denda tersebut tidak dibayar diganti dengan pidana kurungan selama 2 (Dua) bulan; _x000a_   _x000a_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_x000a_ 6.      Menetapkan lamanya Terdakwa ditahan dan ditangkap dikurangi seluruhnya dari pidana yang dijatuhkan; _x000a_ _x000a_   Menyatakan terdakwa tetap berada dalam tahanan.; _x000a_ _x000a_ 8.      Menyatakan barang bukti berupa : _x000a_ 1.      1 (satu) bundel Daftar Penjualan SMAN 47 JAkarta Tahun 2013 dari CV. MITRA ANUGRAH  kepada Pihak SMAN 47; _x000a_ 2.      1 (satu) berkas fotocopy Akta Pendirian CV.Mitra Jaya; _x000a_ 3.      1 (satu) bundel  Fotocopy Rekapitulasi realisasi anggaran belanja Daerah Propinsi DKI Jakarta Tahun Anggaran 2013 menurut per unit/satuan kerja. Objek belanja dan rincian objek belanja berdasarkan SP2D dan SPJ sampai dengan bulan Desember; _x000a_ 4.      1 (satu) bundel Fotocopy Dokumen Pelaksanaan Perubahan Anggaran Satuan Kerja Perangkat Daerah Prov. DKI Tahun Anggaran 2013, Nomor DPPA-SKPD : 1.01.024.1.01.04.001.5.2; _x000a_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_x000a_ 6.      1 (Satu) bundel Laporan BOP Pendidikan Menengah; _x000a_ 7.      1 (satu) bundel  Fotocopy Peraturan Gubenur Prov. DKI Jakarta Nomor 134 Tahun 2009 Tentang Organisasi dan Tata Kerja Dinas Pendidikan; _x000a_   _x000a_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_x000a_   _x000a_ _x000a_ Barang bukti No. 1 sampai dengan No.61 tetap terlampir dalam berkas perkara; sedangkan _x000a_ Barang bukti No.62 s/d No 94 dirampas untuk Negara; _x000a_ _x000a_ 9.      Menghukum Terdakwa dengan membayar biaya perkara sebesar Rp.10.000. (Sepuluh Ribu Rupiah);"/>
    <s v="Kamis, 28 Apr. 2016"/>
    <s v="Kamis, 14 Apr. 2016"/>
    <s v="DIDIEK RIYONO PUTRO"/>
    <s v="SUTARJO"/>
    <s v="SIGIT HERMAN BINAJI"/>
    <m/>
    <m/>
    <s v="KARIR"/>
    <s v="KARIR"/>
    <s v="ADHOC"/>
    <s v=""/>
    <s v=""/>
    <x v="0"/>
    <n v="2"/>
    <x v="1"/>
    <n v="0.33333333333333331"/>
    <n v="0"/>
    <s v="Donald T.J.S"/>
    <m/>
    <m/>
    <m/>
    <m/>
    <m/>
    <m/>
    <m/>
    <m/>
    <m/>
    <m/>
    <m/>
    <n v="1"/>
    <s v="ACHMAD DINDIN JUNAEDI"/>
    <s v="EKO BUDIARNO"/>
    <m/>
    <n v="2"/>
    <x v="0"/>
  </r>
  <r>
    <s v="163/PID.SUS/TPK/2015/PN JKT.PST"/>
    <n v="2.5"/>
    <n v="100000000"/>
    <n v="0.16666666666666699"/>
    <n v="451500000"/>
    <n v="1"/>
    <s v="Drs. RACHMAT, HDP"/>
    <d v="2015-12-17T00:00:00"/>
    <x v="5"/>
    <s v="Putusan"/>
    <n v="1235"/>
    <s v="PRIMAIR : _x000a_ Pasal 2 ayat (1) jo Pasal 18 UU No.31/1999 jo UU No.20/2001 jo Pasal 55 ayat (1) ke-1 KUHP jo Pasal 64 KUHP. _x000a_   _x000a_ SUBSIDAIR : _x000a_ Pasal 3 jo Pasal 18 UU No.31/1999 jo UU No.20/2001 jo Pasal 55 ayat (1) ke-1 KUHP jo Pasal 64 KUHP."/>
    <n v="1"/>
    <s v="                                                                         M E N G A D I L I _x000a_ _x000a_ Menyatakan terdakwa DRS. RACHMAD HDP tidak terbukti secara sah dan meyakinkan bersalah melakukan tindak pidana sebagaimana dalam dakwaan primair Jaksa Penuntut Umum; _x000a_ Membebaskan terdakwa tersebut oleh karena itu dari dakwaan primair Jaksa Penuntut Umum diatas; _x000a_ Menyatakan terdakwa DRS. RACHMAD HDP telah terbukti secara sah dan meyakinkan bersalah melakukan tindak pidana  “ KORUPSI SECARA BERSAMA-SAMA DAN BERLANJUT ” _x000a_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_x000a_ Menetapkan bahwa masa selama terdakwa ditahan akan dikurangkan seluruhnya dari pidana yang dijatuhkan; _x000a_ Menetapkan agar terdakwa tetap ditahan; _x000a_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_x000a_ Memerintahkan agar barang bukti berupa : _x000a_ _x000a_ _x000a_ 1 (satu) bundel Daftar Penjualan SMAN 47 JAkarta Tahun 2013 dari CV. MITRA ANUGRAH  kepada Pihak SMAN 47 _x000a_ 1 (satu) berkas fotocopy Akta Pendirian CV.Mitra Jaya. _x000a_ 1 (satu) bundel  Fotocopy Rekapitulasi realisasi anggaran belanja Daerah Propinsi DKI Jakarta Tahun Anggaran 2013 menurut per unit/satuan kerja. Objek belanja dan rincian objek belanja berdasarkan SP2D dan SPJ sampai dengan bulan Desember; _x000a_ 1 (satu) bundel Fotocopy Dokumen Pelaksanaan Perubahan Anggaran Satuan Kerja Perangkat Daerah Prov. DKI Tahun Anggaran 2013, Nomor DPPA-SKPD : 1.01.024.1.01.04.001.5.2. _x000a_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_x000a_ 1 (Satu) bundel Laporan BOP Pendidikan Menengah; _x000a_ 1 (satu) bundel  Fotocopy Peraturan Gubenur Prov. DKI Jakarta Nomor 134 Tahun 2009 Tentang Organisasi dan Tata Kerja Dinas Pendidikan; _x000a_ 1 (satu) bundel fotocopy Peraturan Gubenur Prov. DKI Jakarta Nomor 34 Tahun 2013 Tentang Biaya Operasional Pendidikan Sekolah/Madrasah Negeri Tahun Anggaran 2013. _x000a_ 1 (satu) bundel Fotocopy  laporan honorarium pegawai honor/tidak tetap _x000a_ 1 (satu) bundel Fotocopy laporan belanja dokumentasi, dekorasi &amp; publikasi. _x000a_ 1 (satu) bundel Fotocopy laporan belanja alat laboratorium _x000a_ 1 (satu) bundel Fotocopy laporan belanja bahan peraga _x000a_ 1 (satu) bundel Fotocopy laporan belanja cetakkan umum _x000a_ 1 (satu) bundel Fotocopy laporan belanja hadiah lomba/penghargaan/souvenir _x000a_ 1 (satu) bundel Fotocopy laporan belanja alat listrik &amp; elektronik _x000a_ 1 (satu) bundel Fotocopy laporan belanja foto copy _x000a_ 1 (satu) bundel Fotocopy laporan belanja jasa akomodasi _x000a_ 3 (tiga) bundel Fotocopy laporan honorarium panitia pelaksana kegiatan _x000a_ 1 (satu) bundel Fotocopy laporan belanja pemeliharaan  alat peraga/praktek sekolah _x000a_ 1 (satu) bundel Fotocopy laporan belanja alat kebersihan dan bahan pembersih _x000a_ 1 (satu) bundel Fotocopy laporan uang perjalanan kegiatan dalam kota _x000a_ 1 (satu) bundel Fotocopy laporan belanja makan dan minum rapat _x000a_ 1 (satu) bundel Fotocopy laporan belanja makan dan minum harian pegawai _x000a_ 1 (satu) bundel Fotocopy laporan belanja pemeliharaan sarana pendidikan &amp;    pelatihan _x000a_ 1 (satu) bundel Fotocopy laporan belanja alat rumah tangga kantor _x000a_ 2 (dua) bundel Fotocopy laporan uang perjalanan kegiatan dalam kota _x000a_ 1 (satu) bundel Fotocopy laporan belanja makanan dan minuman petugas/peserta/panitia _x000a_ 1 (satu) bundel Fotocopy laporan SPJ BOP Bulan Januari 2013 _x000a_ 1 (satu) bundel Fotocopy laporan SPJ BOP Bulan Februari 2013 _x000a_ 1 (satu) bundel Fotocopy laporan SPJ BOP Bulan Maret 2013 _x000a_ 1 (satu) bundel Fotocopy laporan SPJ BOP Bulan April 2013 _x000a_ 1 (satu) bundel Fotocopy laporan SPJ BOP Bulan Mei 2013 _x000a_ 1 (satu) bundel Fotocopy laporan SPJ BOP Bulan Juni 2013 _x000a_ 1 (satu) bundel Fotocopy laporan SPJ BOP Bulan Juli 2013 _x000a_ 1 (satu) bundel Fotocopy laporan SPJ BOP Bulan Agustus 2013 _x000a_ 1 (satu) bundel Fotocopy laporan SPJ BOP Bulan September 2013 _x000a_ 1 (satu) bundel Fotocopy laporan SPJ BOP Bulan Oktober 2013 _x000a_ 1 (satu) bundel Fotocopy laporan SPJ BOP Bulan November 2013 _x000a_ 1 (satu) bundel Fotocopy laporan SPJ BOP Bulan Desember 2013 _x000a_ 1 (satu) bundel Fotocopy kwitansi-kwitansi pembelian bahan bangunan _x000a_ 1 (satu) bundel Fotocopy kwitansi-kwitansi pembayaran Iuran Majalah _x000a_ 1 (satu) bundel Fotocopy kwitansi-kwitansi pembayaran Iuran warga _x000a_ 1 (satu) bundel Fotocopy kwitansi-kwitansi pembelian keperluan olahraga _x000a_ 1 (satu) bundel Fotocopy kwitansi-kwitansi biaya Fotocopy _x000a_ 1 (satu) bundel Fotocopy kwitansi-kwitansi pembelian kertas (ATK) _x000a_ 1 (satu) bundel Fotocopy kwitansi-kwitansi biaya percetakan _x000a_ 1 (satu) bundel Fotocopy kwitansi-kwitansi pembelian komputer (tinta dan service) _x000a_ 1 (satu) bundel Fotocopy kwitansi-kwitansi pembelian alat listrik _x000a_ 1 (satu) bundel Fotocopy kwitansi-kwitansi pembelian stempel _x000a_ 1 (satu) bundel Fotocopy kwitansi-kwitansi pembelian lain-lain _x000a_ 1 (satu) bundel Fotocopy kwitansi-kwitansi pembayaran Iuran kegiatan _x000a_ 1 (satu) bundel Fotocopy kwitansi-kwitansi pembayaran iuran petugas lintasan KA _x000a_ 1 (satu) bundel Fotocopy kwitansi-kwitansi pembayaran honor _x000a_ 1 (satu) bundel Fotocopy kwitansi-kwitansi pembayaran retribusi sampah _x000a_ 1 (satu) bundel Fotocopy kwitansi-kwitansi pembayaran keamanan (polisi) _x000a_ 1 (satu) bundel Fotocopy kwitansi-kwitansi pembelian alat-alat laboratorium _x000a_ 1 (satu) bundel Fotocopy kwitansi-kwitansi ongkos _x000a_ 1 (satu) bundel Fotocopy kwitansi-kwitansi pembelian makan dan minum _x000a_ 1 (satu) bundel Fotocopy laporan rincian penerimaan dan pengeluaran Biaya  Operasional Pendidikan (BOP) bulan Januari 2013 _x000a_ 1 (satu) bundel Fotocopy Buku Catatan Barang Non Inventaris _x000a_ 3 (tiga) lembar Fotocopy Keputusan Kepala Dinas Pendidikan Prov.DKI Jakarta  No.413 Tahun 2013 Tentang Penetapan Pengganti Juru Bayar Lama Pada Unit Pelaksana Teknis TK, SD, PLB, SMP, SMA &amp; SMK Prov.DKI Jakarta Tahun 2013 Pada SMAN 47 An. SUKARDI _x000a_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_x000a_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_x000a_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_x000a_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_x000a_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_x000a_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_x000a_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_x000a_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_x000a_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_x000a_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_x000a_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_x000a_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_x000a_ Uang hasil tindak pidana korupsi dalam perkara Pengelolaan Dana Biaya Operasional Pendidikan (BOP) pada SMAN 47 Jakarta Selatan Tahun anggaran 2013, sebesar Rp.2.800.000,- (dua juta delapan ratus ribu rupiah), dikembalikan oleh  DRS. WASITO HADI, MA  Guru SMAN 47 _x000a_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_x000a_ Uang hasil tindak pidana korupsi dalam perkara Pengelolaan Dana Biaya Operasional Pendidikan (BOP) pada SMAN 47 Jakarta Selatan Tahun anggaran 2013, sebesar Rp.1.400.000,- (satu juta empat ratus ribu rupiah), dikembalikan oleh  WASIMIN  Guru SMAN 47 _x000a_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_x000a_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_x000a_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_x000a_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_x000a_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_x000a_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_x000a_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_x000a_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_x000a_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_x000a_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_x000a_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_x000a_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_x000a_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_x000a_ _x000a_ Agar semuanya dikembalikan kepada penuntut umum untuk dipergunakan dalam perkara terdakwa Sukardi; _x000a_ _x000a_ Membebankan kepada terdakwa untuk membayar biaya perkara sebesar Rp. 10.000,- (sepuluh ribu rupiah) ; _x000a_"/>
    <s v="Senin, 02 Mei 2016"/>
    <s v="Senin, 25 Apr. 2016"/>
    <s v="SUTARJO"/>
    <s v="DIDIEK RIYONO PUTRO"/>
    <s v="SIGIT HERMAN BINAJI"/>
    <m/>
    <m/>
    <s v="KARIR"/>
    <s v="KARIR"/>
    <s v="ADHOC"/>
    <s v=""/>
    <s v=""/>
    <x v="0"/>
    <n v="2"/>
    <x v="1"/>
    <n v="0.33333333333333331"/>
    <n v="0"/>
    <s v="Donald T.J.S"/>
    <m/>
    <m/>
    <m/>
    <m/>
    <m/>
    <m/>
    <m/>
    <m/>
    <m/>
    <m/>
    <m/>
    <n v="1"/>
    <s v="ACHMAD DINDIN JUNAEDI"/>
    <s v="EKO BUDIARNO"/>
    <m/>
    <n v="2"/>
    <x v="0"/>
  </r>
  <r>
    <s v="17/PID.SUS/TPK/2013/PN.JKT.PST"/>
    <n v="2"/>
    <n v="150000000"/>
    <n v="0.41666666666666702"/>
    <n v="0"/>
    <n v="0"/>
    <s v="MAWARDI RAHMAN"/>
    <d v="2013-04-11T00:00:00"/>
    <x v="3"/>
    <s v="Pencabutan Perkara Banding"/>
    <n v="154"/>
    <s v="PRIMAIR : Pasal 2 (1) UU No.31/1999 jo UU No.20/2001 jo Pasal 55 (1) ke -1 KUHP jo Pasal 65 (1) KUHP _x000a_ SUBSIDIAIR : Pasal 3 jo Pasal 18 UU No.31/1999 jo UU No.20/2001 jo Pasal 55 (1) ke -1 KUHP jo Pasal 65 (1) KUHP"/>
    <n v="1"/>
    <s v="MENGADILI ; _x000a_ 1. Menyatakan Terdakwa Tidak terbukti secara sah dan meyakinkan bersalah melakukan TPK sebagaimana dalam dakwaan Primair; _x000a_ 2. Membebaskan Terdakwa dari Dakwaan Primair; _x000a_ 3. Menyatakan Terdakwa Mawardi Rahman telah terbukti secara sah dan meyakinkan melakukan TPK secara bersama - sama sebagaimana Dakwaan Subsidiair; _x000a_ 4. Menjatuhkan Pidana oleh karena itu dengan pidana penjara selama 2 (dua) Tahun dan denda  Rp.150.000.000,- subsidiair 5 bulan Kurungan; _x000a_ 5. Memerintahkan agar pidana yang dijatuhkan terhadap terdakwa dikurangkan seluruhnya dari pidana yang dijatuhkan; _x000a_ 6. Menyatakan barang bukti tetap terlampir dalam berkas perkara; _x000a_ 7. Membebankan biaya perkara kepada Terdakwa Rp.10.000,-"/>
    <s v="Selasa, 10 Des. 2013"/>
    <s v="Kamis, 12 Sep. 2013"/>
    <s v="LIDYA SASANDO PARAPAT, SH. MH."/>
    <s v="NAWAWI POMOLANGO, SH."/>
    <s v="Anwar,SH."/>
    <m/>
    <m/>
    <s v="KARIR"/>
    <s v="KARIR"/>
    <s v="ADHOC"/>
    <s v=""/>
    <s v=""/>
    <x v="0"/>
    <n v="2"/>
    <x v="1"/>
    <n v="0.33333333333333331"/>
    <n v="0"/>
    <s v="ROLAND H, SH"/>
    <m/>
    <m/>
    <m/>
    <m/>
    <m/>
    <m/>
    <m/>
    <m/>
    <m/>
    <m/>
    <m/>
    <n v="1"/>
    <s v="ZUHERNA, SH."/>
    <s v="ZULFIKRI, SH"/>
    <m/>
    <n v="2"/>
    <x v="0"/>
  </r>
  <r>
    <s v="17/PID.SUS/TPK/2014/PN.JKT.PST"/>
    <n v="5"/>
    <n v="150000000"/>
    <n v="0.25"/>
    <n v="0"/>
    <n v="0"/>
    <s v="SUSI TUR ANDAYANI alias UCI"/>
    <d v="2014-02-12T00:00:00"/>
    <x v="4"/>
    <s v="Putusan Kasasi"/>
    <n v="131"/>
    <s v="KESATU: Pasal 12 huruf C UU No.31/1999 jo. UU No.20/2001 jo. Pasal 55 (1) ke-1 KUHP _x000a_ KEDUA: Pasal 12 huruf C UU No.31/1999 jo. UU No.20/2001 jo. Pasal 55 (1) KUHP"/>
    <n v="1"/>
    <s v="MENGADILI : _x000a_ _x000a_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_x000a_ Membebaskan Terdakwa oleh karena itu dari dakwaan Kesatu dan Kedua tersebut;- _x000a_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_x000a_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_x000a_ Menetapkan masa penahanan yang telah dijalankan Terdakwa dikurangkan seluruhnya dari pidana yang dijatuhkan;- _x000a_ Memerintahkan Terdakwa tetap berada dalam tahanan;- _x000a_ Menyatakan Barang Bukti sebagaimana terlampir dalam putusan; _x000a_ Menetapkan Terdakwa untuk membayar biaya perkara sebesar Rp.10.000.- (sepuluh ribu rupiah); _x000a_ _x000a_  "/>
    <s v="Senin, 11 Agu. 2014"/>
    <s v="Senin, 23 Jun. 2014"/>
    <s v="GOSEN BUTAR BUTAR, SH. MHum."/>
    <s v="MATHEUS SAMIAJI"/>
    <s v="SUTIO JUMAGI AKHIRNO"/>
    <s v="SOFIALDI"/>
    <s v="ALEXANDER MARWATA, AK. SH. CFE."/>
    <s v="KARIR"/>
    <s v="KARIR"/>
    <s v="KARIR"/>
    <s v="ADHOC"/>
    <s v="ADHOC"/>
    <x v="1"/>
    <n v="3"/>
    <x v="0"/>
    <n v="0.4"/>
    <n v="0"/>
    <s v="Edy Hartoyo"/>
    <m/>
    <m/>
    <m/>
    <m/>
    <m/>
    <m/>
    <m/>
    <m/>
    <m/>
    <m/>
    <m/>
    <n v="1"/>
    <s v="FATONI, SH"/>
    <s v="HARTANTO, SH"/>
    <m/>
    <n v="2"/>
    <x v="0"/>
  </r>
  <r>
    <s v="17/PID.SUS/TPK/2015/PN JKT.PST"/>
    <m/>
    <m/>
    <m/>
    <m/>
    <m/>
    <s v="Prof. Dr. Ir. PRAWOTO, MSAE"/>
    <d v="2015-03-26T00:00:00"/>
    <x v="5"/>
    <s v="Pengiriman Berkas  Banding"/>
    <n v="146"/>
    <s v="PRIMAIR : _x000a_ Pasal 2 ayat (1) jo Pasal 18 UU RI Nomor 31/1999 jo UU RI Nomor 20/2001 jo Pasal 31/1999 jo Pasal 55 ayat (1) ke 1 KUHP jo Pasal 64 (1) KUHP; _x000a_ SUBSIDIAIR : Pasal 3 jo Pasal 18 UU RI Nomor 31/1999 jo UU RI Nomor 20/2001 jo Pasal 31/1999 jo Pasal 55 ayat (1) ke 1 KUHP jo Pasal 64 (1) KUHP;"/>
    <n v="1"/>
    <m/>
    <s v="Rabu, 30 Sep. 2015"/>
    <s v="Rabu, 19 Agu. 2015"/>
    <s v="SINUNG HERMAWAN"/>
    <s v="IBNU BASUKI WIDODO"/>
    <s v="JHON HALASAN BUTAR BUTAR"/>
    <s v="Anwar,SH."/>
    <s v="JOKO SUBAGYO"/>
    <s v="KARIR"/>
    <s v="KARIR"/>
    <s v="KARIR"/>
    <s v="ADHOC"/>
    <s v="ADHOC"/>
    <x v="1"/>
    <n v="3"/>
    <x v="0"/>
    <n v="0.4"/>
    <n v="0"/>
    <s v="Nopita R."/>
    <m/>
    <m/>
    <m/>
    <m/>
    <m/>
    <m/>
    <m/>
    <m/>
    <m/>
    <m/>
    <m/>
    <n v="1"/>
    <s v="FATONI, SH"/>
    <s v="SRI TASLIHIYAH, SH."/>
    <m/>
    <n v="2"/>
    <x v="1"/>
  </r>
  <r>
    <s v="17/Pid.Sus-TPK/2016/PN JKT.PST"/>
    <n v="1.5"/>
    <n v="50000000"/>
    <n v="8.3333333333333301E-2"/>
    <n v="0"/>
    <n v="0"/>
    <s v="Ir. ITJEU KRISMIATI"/>
    <d v="2016-03-01T00:00:00"/>
    <x v="6"/>
    <s v="Minutasi"/>
    <n v="135"/>
    <s v="PRIMAIR : _x000a_ Pasal 2 ayat (1) jo Pasal 18 ayat (1) huruf b UU No.31/1999 jo UU No.20/2001 jo Pasal 55 ayat (1) KUHP. _x000a_   _x000a_ SUBSIDAIR : _x000a_ Pasal 3 jo Pasal 18 ayat (1) huruf b UU No.31/1999 jo UU No.20/2001 jo Pasal 55 ayat (1) KUHP."/>
    <n v="1"/>
    <s v="M E N G A D I L I  : _x000a_   _x000a_ _x000a_ Menyatakan  terdakwa Ir. ITJEU KRISMIATI  tidak terbukti secara sah dan meyakinkan bersalah secara bersama-sama melakukan tindak pidana korupsi sebagaimana didakwakan dalam dakwaan Primair;------- _x000a_ Membebaskan  terdakwa Ir. ITJEU KRISMIATI  dari Dakwaan Primair;-- _x000a_ Menyatakan  terdakwa Ir. ITJEU KRISMIATI  terbukti secara sah dan meyakinkan bersalah  “secara bersama-sama melakukan tindak pidana korupsi”; ----------------------------------------------------------------------- _x000a_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_x000a_ Menetapkan lamanya Terdakwa dalam tahanan dikurangkan seluruhnya dengan pidana yang dijatuhkan;------------------------------------- _x000a_ Memerintahkan Terdakwa tetap ditahan;----------------------------------------- _x000a_ Menetapkan barang bukti berupa: _x000a_ _x000a_ 1). 1 (satu) Eksemplar Asli Dokumen Pengadaan Kegiatan Pengadaan Jasa Konsultasi pada Biro Perencanaan Kerjasama dan Hukum Sekretariat BNPP TA 2012 dalam kegiatan Penyusunan Program Investasi Perbatasan. _x000a_ 2). 1 (satu) Eksemplar Asli Dokumen Lelang Pengadaan Kegiatan Pengadaan Jasa Konsultasi pada Biro Perencanaan Kerjasama dan Hukum Sekretariat BNPP TA 2012 dalam kegiatan Penyusunan Program Investasi Perbatasan. _x000a_ 3). 1 (satu) Eksemplar Asli Dokumen Kualifikasi PT. BUMI HARMONI INDOGUNA Kegiatan Pengadaan Jasa Konsultasi pada Biro Perencanaan Kerjasama dan Hukum Sekretariat BNPP TA 2012 dalam kegiatan Penyusunan Program Investasi Perbatasan. _x000a_ 4).  1 (satu) Eksemplar Asli Dokumen Penawaran PT. BUMI HARMONI INDOGUNA Kegiatan Pengadaan Jasa Konsultasi pada Biro Perencanaan Kerjasama dan Hukum Sekretariat BNPP TA 2012 dalam kegiatan Penyusunan Program Investasi Perbatasan. _x000a_ 5).  1 (satu) Eksemplar Asli Hasil Evaluasi Kualifikasin Pengadaan Jasa Konsultasi pada Biro Perencanaan Kerjasama dan Hukum Sekretariat BNPP TA 2012 dalam kegiatan Penyusunan Program Investasi Perbatasan; _x000a_ 6).  1 (satu) Eksemplar Asli Hasil Evaluasi Penawaran Pengadaan Jasa Konsultasi pada Biro Perencanaan Kerjasama dan Hukum Sekretariat BNPP TA 2012 dalam kegiatan Penyusunan Program Investasi Perbatasan. _x000a_ 7).  1 (satu) Eksemplar Asli Resume Proses Pengadaan Jasa Konsultasi pada Biro Perencanaan Kerjasama dan Hukum Sekretariat BNPP TA 2012 dalam kegiatan Penyusunan Program Investasi Perbatasan. _x000a_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_x000a_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_x000a_ 10). 1 (satu) eksemplar Dokumen Kerangka Acuan (KAK) dan Harga Perkigraan Sendiri (HPS) Pengadaan Jasa Konsultasi Penyusunan Program Investasi Perbatasan pada Biro Perencanaan Kerjasama dan Hukum Sekretariat BNPP TA 2012. _x000a_ 11). 1 (satu) eksemplar Laporan Pendahuluan Pengadaan Jasa Konsultasi Penyusunan Program Investasi Perbatasan pada Biro Perencanaan Kerjasama dan Hukum Sekretariat BNPP TA 2012. _x000a_ 12). 1 (satu) eksemplar Laporan Antara Pengadaan Jasa Konsultasi Penyusunan Program Investasi Perbatasan pada Biro Perencanaan Kerjasama dan Hukum Sekretariat BNPP TA 2012. _x000a_ 13). Satu lembar fotocopy Berita Acara serah terima pekerjaan termin I, No:07-12/BASER/S1-3/BNPP/VI/2012, tanggal 26 Juni 2012. _x000a_ 14). Satu berkas (asli) Berita Acara Serah Terima Pekerjaan Termin II, No: 09-6.5/BASER/S1-1/BNPP/IX/2012, Tanggal 18 September 2012. _x000a_ Tetap terlampir dalam berkas perkara; ----------------------------------------- _x000a_ _x000a_ Menetapkan  Uang sejumlah Rp. 110.000.000,- (Seratus Sepuluh Juta Rupiah)  yang dititipkan kepada Jaksa/ Penuntut Umum  dirampas untuk negara sebagai kompensasi pembayaran uang pengganti; --- _x000a_ _x000a_ Menghukum Terdakwa dengan membayar biaya perkara sebesar      Rp.10.000. (Sepuluh ribu rupiah);---------------------------------------------------"/>
    <s v="Kamis, 06 Okt. 2016"/>
    <s v="Kamis, 14 Jul. 2016"/>
    <s v="YOHANES PRIYANA"/>
    <s v="SUTARJO"/>
    <s v="TITI SANSIWI"/>
    <m/>
    <m/>
    <s v="KARIR"/>
    <s v="KARIR"/>
    <s v="ADHOC"/>
    <s v=""/>
    <s v=""/>
    <x v="0"/>
    <n v="2"/>
    <x v="1"/>
    <n v="0.33333333333333331"/>
    <n v="0"/>
    <s v="HERLANGGA WISNU M,SH."/>
    <m/>
    <m/>
    <m/>
    <m/>
    <m/>
    <m/>
    <m/>
    <m/>
    <m/>
    <m/>
    <m/>
    <n v="1"/>
    <s v="RUSTIANI, SH"/>
    <m/>
    <m/>
    <n v="1"/>
    <x v="0"/>
  </r>
  <r>
    <s v="17/Pid.Sus-TPK/2017/PN Pn.Jkt.Pst"/>
    <n v="1.6666666666666701"/>
    <n v="50000000"/>
    <n v="8.3333333333333301E-2"/>
    <n v="366900000"/>
    <n v="0.5"/>
    <s v="ELIAS, SE bin EDWAR SITOMPUL"/>
    <d v="2017-01-10T00:00:00"/>
    <x v="7"/>
    <s v="Minutasi"/>
    <n v="140"/>
    <s v="PRIMAIR : _x000a_ Pasal 2 ayat (1) UU No.31/1999 jo UU No.20/2001 jo Pasal 55 ayat (1) ke-1 KUHP. _x000a_   _x000a_ SUBSIDAIR : _x000a_ Pasal 3 UU No.31/1999 jo UU No.20/2001 jo Pasal 55 ayat (1) ke-1 KUHP."/>
    <n v="1"/>
    <s v="M E N G A D I L I: _x000a_  _x000a_ 1.  Menyatakan bahwa  Terdakwa   ELIAS, S . E,  b in EDWAR SITOMPUL  tidak terbukti secara sah dan meyakinkan melakukan tindak pidana korupsi, sebagaimana dalam Dakwaan Primair; _x000a_ 2.  Membebaskan Terdakwa  ELIAS, S . E,  b in EDWAR SITOMPUL  dari Dakwaan Primair; _x000a_ 3.  Menyatakan Terdakwa  ELIAS, S . E,  b in EDWAR SITOMPUL  telah terbukti secara sah dan meyakinkan menurut hukum bersalah melakukan tindak pidana korupsi secara bersama-sama; _x000a_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_x000a_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_x000a_ 6.  Menetapkan agar masa penahanan yang telah dijalankan oleh Terdakwa  ELIAS, S . E,  b in EDWAR SITOMPUL  dikurangkan seluruhnya dari pidana yang dijatuhkan; _x000a_ 7.  Memerintahkan agar Terdakwa  ELIAS, S . E,  b in EDWAR SITOMPUL  tetap berada dalam tahanan; _x000a_ 8.  Menyatakan barang bukti sebagaimana daftar barang bukti: _x000a_ _x000a_ Nomor 1.A angka 1 s.d 6 berupa surat-surat/dokumen. _x000a_ Nomor 1.B angka 1 s.d 76 berupa surat-surat/dokumen. _x000a_ Nomor 1.C angka 1 s.d 528 berupa surat-surat/dokumen. _x000a_ Nomor 1.D angka 1 s.d 22 berupa beberapa uang,  kecuali nomor 1.D angka 20 berupa uang Rp.18.000.000,00 (delapan belas juta rupiah). _x000a_ Nomor 2.B angka 1 s.d 366 berupa surat-surat/dokumen. _x000a_ Nomor 2.C angka 1 s.d 466 berupa surat-surat/dokumen. _x000a_ Nomor 2.D angka 1 s.d 27 berupa beberapa uang,  kecuali nomor 2.D angka 22 berupa uang Rp.58.000.000,00 (lima puluh delapan juta rupiah). _x000a_ Nomor 2.E angka 1 s.d 51 berupa surat-surat/dokumen. _x000a_ Nomor 2.F angka 1 s.d 48 berupa surat-surat/dokumen. _x000a_ Nomor 3.A angka 1 s.d 609 berupa surat-surat/dokumen. _x000a_ Nomor 3.B angka 1 s.d 21 berupa beberapa uang,  kecuali nomor 3.B angka 15 berupa uang Rp . 25.000.000,00 dan nomor 3.B angka 17 berupa uang Rp . 145.000.000,00 (seratus empat puluh lima juta rupiah) . _x000a_ Nomor 3.C angka 1 s.d 3 berupa beberapa uang. _x000a_ _x000a_ Dipergunakan sebagai barang bukti dalam perkara a.n terdakwa  Ir. SUHARTONO, kecuali; _x000a_ _x000a_ Nomor 3.B angka 15 berupa uang Rp.145.000.000,00 (seratus empat puluh lima juta rupiah). _x000a_ _x000a_ Dipergunakan sebagai barang bukti dalam perkara a.n Terdakwa  Ir. HENRY DUNANT; _x000a_ _x000a_ Nomor 1.D angka 20 berupa uang Rp.18.000.000,00 (delapan belas juta rupiah). _x000a_ _x000a_ Dipergunakan sebagai barang bukti dalam perkara lain a.n Terdakwa  SURYANA SUPARMAN, _x000a_ _x000a_ Nomor 2.D angka 22 berupa uang Rp.58.000.000,00 (lima puluh delapan juta rupiah). _x000a_ _x000a_ Dipergunakan sebagai barang bukti dalam perkara a.n Terdakwa  SURYANA SUPARMAN, _x000a_ _x000a_ Nomor 3.B angka 17 berupa uang Rp.25.000.000,00 (dua puluh lima juta rupiah). _x000a_ _x000a_ Dipergunakan sebagai barang bukti dalam perkara a.n Terdakwa  SURYANA SUPARMAN. _x000a_ 9.  Membebankan biaya perkara kepada Terdakwa ELIAS, SE, Bin EDWAR SITOMPUL, sebesar Rp.10.000,- ( sepuluh ribu rupiah );"/>
    <s v="Kamis, 01 Jun. 2017"/>
    <s v="Selasa, 30 Mei 2017"/>
    <s v="BASLIN SINAGA"/>
    <s v="MAS'UD"/>
    <s v="Ugo,SH."/>
    <m/>
    <m/>
    <s v="KARIR"/>
    <s v="KARIR"/>
    <s v="ADHOC"/>
    <s v=""/>
    <s v=""/>
    <x v="0"/>
    <n v="2"/>
    <x v="1"/>
    <n v="0.33333333333333331"/>
    <n v="0"/>
    <s v="AKHMAD, SH"/>
    <m/>
    <m/>
    <m/>
    <m/>
    <m/>
    <m/>
    <m/>
    <m/>
    <m/>
    <m/>
    <m/>
    <n v="1"/>
    <s v="TASTAO SIANIPAR"/>
    <m/>
    <m/>
    <n v="1"/>
    <x v="0"/>
  </r>
  <r>
    <s v="17/Pid.Sus-TPK/2018/PN Jkt.Pst"/>
    <n v="3"/>
    <n v="150000000"/>
    <n v="8.3333333333333301E-2"/>
    <n v="0"/>
    <n v="0"/>
    <s v="dr. BIMANESH SUTARJO"/>
    <d v="2018-02-26T00:00:00"/>
    <x v="8"/>
    <s v="Pemberitahuan Putusan Banding"/>
    <n v="140"/>
    <s v="Pasal 12 UU RI No. 31/1999, UU No.21/2001, JO. Pasal 55 ayat (1) ke-1 KUHP"/>
    <n v="1"/>
    <s v="MENGADIL I : _x000a_ _x000a_ Menyatakan Terdakwa dr Bimanesh Sutarjo  tersebut diatas, terbukti secara sah dan meyakinkan bersalah melakukan tindak pidana “Secara Bersama-sama Dengan Sengaja Merintangi Penyidikan Terhadap Tersangka Dalam Perkara Korupsi”. _x000a_ Menjatuhkan pidana kepada Terdakwa oleh karena itu dengan pidana penjara selama 3 ( Tiga ) tahun dan denda sejumlah Rp. 150.000.000,-               (Seratus Lima Puluh Juta Rupiah) dengan ketentuan apabila denda tersebut tidak dibayar diganti dengan pidana kurungan selama 1 ( Satu ) bulan. _x000a_ Menetapkan masa penangkapan dan penahanan yang telah dijalani Terdakwa  dikurangkan seluruhnya dari pidana yang dijatuhkan; _x000a_ Menetapkan Terdakwa tetap ditahan. _x000a_ Menetapkan barang bukti berupa : _x000a_ Membebankan  kepada Terdakwa membayar biaya Perkara sejumlah Rp..7.500,(tujuh ribu lima ratus rupiah) _x000a_"/>
    <s v="Senin, 30 Jul. 2018"/>
    <s v="Senin, 16 Jul. 2018"/>
    <s v="MAHFUDIN"/>
    <s v="SAIFUDIN ZUHRI"/>
    <s v="DUTA BASKARA"/>
    <s v="SIGIT HERMAN BINAJI"/>
    <s v="TITI SANSIWI"/>
    <s v="KARIR"/>
    <s v="KARIR"/>
    <s v="KARIR"/>
    <s v="ADHOC"/>
    <s v="ADHOC"/>
    <x v="1"/>
    <n v="3"/>
    <x v="0"/>
    <n v="0.4"/>
    <n v="0"/>
    <s v="KRESNO ANTO WIBOWO, SH.,MH."/>
    <m/>
    <m/>
    <m/>
    <m/>
    <m/>
    <m/>
    <m/>
    <m/>
    <m/>
    <m/>
    <m/>
    <n v="1"/>
    <s v="EKO BUDIARNO"/>
    <m/>
    <m/>
    <n v="1"/>
    <x v="0"/>
  </r>
  <r>
    <s v="18/PID.SUS/TPK/2013/PN.JKT.PST"/>
    <n v="3"/>
    <n v="150000000"/>
    <n v="0.5"/>
    <n v="550000000"/>
    <n v="1"/>
    <s v="Ir. AGUS WIDIYARTO"/>
    <d v="2013-04-11T00:00:00"/>
    <x v="3"/>
    <s v="Penerimaan Kembali Berkas Banding"/>
    <n v="154"/>
    <s v="PRIMAIR : Pasal 2 (1) UU No.31/1999 jo UU No.20/2001 jo Pasal 55 (1) ke -1 KUHP. _x000a_ SUBSIDIAIR : Pasal 3 jo Pasal 18 UU No.31/1999 jo UU No.20/2001 jo Pasal 55 (1) ke -1 KUHP"/>
    <n v="1"/>
    <s v="MENGADILI : _x000a_ 1. Menyatakan bahwa Terdakwa Ir. Agus Widiyarto tidak terbukti secara sah dan meyakinkan  bersalah melakukan TPK sebgaimana Dakwaan Primair ; _x000a_ 2. Membebaskan Terdakwa dari Dakwaan Primair ; _x000a_ 3. Menyatakan Terdakwa terbukti secara sah dan meyakinkan melakukan TPK sebagaimana dalam dakwaan subsidiair Pasal 3 jo Pasal 18 UU. No.31/1999 jo UU No.20/2001 jo Pasal 55 (1) KUHP; _x000a_ 4. Menjatuhkan pidana oleh karenanya terhadap terdakwa selama 3 tahun dan denda Rp.150.000.000,- Apabila denda tidak dibayar, di ganti pidana kurungan selama 6 bulan; _x000a_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_x000a_ 6. Menetapkan masa penahanan yang telah dijalankan, dikurangi seluruhnya dari pidana yang dijatuhkan; _x000a_ 7. Menetapkan Barang bukti dikembailkan ke Penuntut umum dan dipergunakan dalam perkara lain; _x000a_ 8. Membebankan biaya perkara kepada Terdakwa Ir. Agus Widiyarto sebesar Rp.10.000,-"/>
    <s v="Selasa, 14 Okt. 2014"/>
    <s v="Kamis, 12 Sep. 2013"/>
    <s v="NAWAWI POMOLANGO, SH."/>
    <s v="LIDYA SASANDO PARAPAT, SH. MH."/>
    <s v="Ugo,SH."/>
    <m/>
    <m/>
    <s v="KARIR"/>
    <s v="KARIR"/>
    <s v="ADHOC"/>
    <s v=""/>
    <s v=""/>
    <x v="0"/>
    <n v="2"/>
    <x v="1"/>
    <n v="0.33333333333333331"/>
    <n v="0"/>
    <s v="ROLAND H, SH"/>
    <m/>
    <m/>
    <m/>
    <m/>
    <m/>
    <m/>
    <m/>
    <m/>
    <m/>
    <m/>
    <m/>
    <n v="1"/>
    <s v="FX. DIDIC AGUS IRIANTO, SH."/>
    <m/>
    <m/>
    <n v="1"/>
    <x v="0"/>
  </r>
  <r>
    <s v="18/PID.SUS/TPK/2014/PN.JKT.PST"/>
    <n v="1"/>
    <n v="50000000"/>
    <n v="0.25"/>
    <n v="0"/>
    <n v="0"/>
    <s v="HILMAN MUNAF"/>
    <d v="2014-02-24T00:00:00"/>
    <x v="4"/>
    <s v="Pengiriman Berkas Kasasi"/>
    <n v="113"/>
    <s v="Pasal 2 ayat (1) jo. Pasal 18 ayat (1) huruf b UU No.31/1999 jo. UU No.20/2001 jo. Pasal 55 (1) ke-1 KUHP"/>
    <n v="1"/>
    <s v="M  E  N  G  A  D  I  L  I   : _x000a_   _x000a_ _x000a_ Menyatakan Terdakwa  H ILMAN MUNAF  tidak terbukti secara sah dan meyakinkan bersalah melakukan tindak pidana korupsi secara bersama-sama sebagaimana dimaksud dalam Dakwaan Primer surat dakwaan perkara ini; _x000a_ Membebaskan oleh karenanya Terdakwa  H ILMAN MUNAF  dari Dakwaan Primer Surat Dakwaan tersebut; _x000a_ Menyatakan Terdakwa  H ILMAN MUNAF  terbukti secara sah dan meyakinkan bersalah melakukan tindak pidana korupsi secara bersama-sama  sebagaimana dimaksud dalam Dakwaan Subsider surat dakwaan Perkara ini; _x000a_ Menjatuhkan pidana oleh karenanya terhadap Terdakwa  H ILMAN MUNAF  dengan pidana penjara selama 1 (satu) tahun dan pidana denda sebesar Rp.50.000.000,-  (lima puluh juta rupiah), dengan ketentuan apabila denda tersebut tidak dibayar maka diganti dengan pidana kurungan selama 3 (tiga) bulan; _x000a_ Menetapkan uang sebesar Rp.182.000.000.00,- (seratus delapan puluh dua juta rupiah) yang dititipkan kepada pihak Kejaksaan Jakarta Timur sebagaimana Berita Acara Penitipan Barang Bukti tanggal 2 Mei 2014, dikembalikan kepada Terdakwa. _x000a_ Memerintahkan masa penahanan yang telah dijalani Terdakwa dikurangkan sepenuhnya dari pidana yang dijatuhkan; _x000a_  Memerintahkan Terdakwa tetap berada dalam tahanan; _x000a_ _x000a_ Menjatuhkan pidana tambahan perampasan barang bergerak berupa uang terhadap : _x000a_ saksi Heru Sumbodo sebesar sebesar Rp.15.000.000.00,- (lima belas juta rupiah); _x000a_ saksi Devi Andra sebesar Rp.25.000.000.00,- (dua puluh lima juta rupiah); _x000a_ saksi Syairul Bachri sebesar Rp.10.000.000.00,- (sepuluh juta rupiah); _x000a_ d.    Astok Sawiji sebesar Rp.50.000.000.00,- (lima puluh juta rupiah); _x000a_ Dedi Mulyadi sebesar Rp.82.000.000.00,- (delapan puluh dua juta rupiah). _x000a_ Memerintahkan barang-barang bukti berupa : _x000a_ _x000a_ _x000a_ a. Dokumen-dokumen/surat sesuai aslinya yang disita dari Ir. H. Eddy Sudrajat, M.Si: _x000a_ (1)  Peta bidang tanah 291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 1200/07/2009 tanggal 30 Juli 2009 _x000a_ Sertifikat Hak Pengelolaan No. 1/Pondok Kopi _x000a_ Akta Kesepakatan Bersama Nomor 70 tanggal 18 Maret 2009 _x000a_ KTP dan KK a/n Heru Sumbodo _x000a_ SPPT PBB tahun 2007 s/d 2009 a/n Heru Sumbodo/Perumnas _x000a_ Girik C No. 621 persil 47 Blok S.II a/n Heru Sumbodo _x000a_ _x000a_   _x000a_ (2) Peta bidang tanah 292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 1413/10/2008 tanggal 23 Oktober 2008 _x000a_ Sertifikat Hak Pengelolaan No. 1/Pondok Kopi _x000a_ Akta Kesepakatan Bersama Nomor 38 tanggal 13 Mei 2008 _x000a_ KTP dan KK a/n Dra. Siti Hasanah _x000a_ Akta Perjanjian Pengikatan Jual Beli Nomor 9 tanggal 04 Desember 2007 _x000a_ SPPT PBB tahun 2007 s/d 2009 a/n Aan, H/Perumnas _x000a_ _x000a_ (3) Peta bidang tanah 299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 1429/10/2008 tanggal 23 Oktober 2008 _x000a_ Sertifikat Hak Pengelolaan No. 1/Pondok Kopi _x000a_ Surat Keterangan Nomor 290/1.7.11.1 tanggal 27 Juli 2009 _x000a_ Akta Kesepakatan Bersama Nomor 35 tanggal 20 Oktober 2008 _x000a_ KTP dan KK a/n Suryati _x000a_ Akta Jual Beli Nomor 2081/2000 tanggal 08 Nopember 2000 _x000a_ Surat Pernyataan No. Reg.III/Cab.Jkt/1267 tanggal 6 Agustus 2009 _x000a_ SPPT PBB tahun 2007 s/d 2009 a/n Suryati _x000a_ _x000a_ (4) Peta bidang tanah 295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 1414/10/2008 tanggal 23 Oktober 2008 _x000a_ Sertifikat Hak Pengelolaan No. 1/Pondok Kopi _x000a_ Akta Kesepakatan Bersama Nomor 34 tanggal 12 Mei 2008 _x000a_ KTP dan KK a/n H. A. Manaf _x000a_ Surat Keterangan Nomor 290/1.711.1 tanggal 27 Juli 2009 _x000a_ Akta Pembagian Harta Warisan Nomor 667/1.711.1/1985 tanggal 15 Agustus 1985 _x000a_ Surat Pelayanan PBB No. S.645/WJP.06/KB.0406/1992 tanggal 9 Mei 1992 _x000a_ Girik C No. 669 Persil 47 Blok S.II a/n H. Abdul Manaf _x000a_ SPPT PBB tahun 2007 s/d 2009 a/n H. Abdul Manaf _x000a_ Surat Pernyataan Nomor : Reg.III/Cab.Jkt/1273/08/2009 _x000a_ _x000a_ (5) Peta bidang tanah 298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 1202/07/2009 tanggal 30 Juli 2009 _x000a_ Sertifikat Hak Pengelolaan No. 1/Pondok Kopi _x000a_ Akta Kesepakatan Bersama Nomor 11 tanggal 24 April 2009 _x000a_ KTP dan KK a/n Soleh _x000a_ Surat Keterangan Nomor 290/1.711.1 tanggal 27 Juli 2009 _x000a_ Akta Jual Beli Nomor 1702/2001 tanggal 26 Desember 2001 _x000a_ SPPT PBB tahun 2007 s/d 2009 a/n Soleh _x000a_ Surat Pernyataan Nomor : Reg.III/Cab.Jkt/1268/08/2009. _x000a_ _x000a_ (6) Peta bidang tanah 298 Sisa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 : Reg.III/Cab.Jkt/1202/ 07/2009 tanggal 30 Juli 2009 _x000a_ Surat Penyerahan/Pelepasan Hak Nomor 26/30A/1980 _x000a_ Akta Kesepakatan Bersama Nomor 11 tanggal 24 April 2009 _x000a_ KTP dan KK a/n Soleh _x000a_ Surat Keterangan Nomor 290/1.711.1 tanggal 27 Juli 2009 _x000a_ Akta Jual Beli Nomor 1702/2001 tanggal 26 Desember 2001 _x000a_ SPPT PBB tahun 2007 s/d 2009 a/n Soleh _x000a_ Surat Pernyataan Nomor : Reg.III/Cab.Jkt/1268/08/2009 _x000a_ _x000a_ (7) Peta bidang tanah 320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545/ 09/2009 tanggal 8 September 2009 _x000a_ Sertifikat Hak Pengelolaan No. 1/Pondok Kopi _x000a_ Akta Kesepakatan Bersama Nomor 02 tanggal 02 September 2009 _x000a_ KTP dan KK a/n H. Idi Taing _x000a_ Surat Tanda Laporan Kehilangan/Kerusakan Barang/Surat-Surat No. Pol: 3359/B/IX/2009/2009/ Restro Jaktim tanggal 16 September 2009 _x000a_ Girik C No. 6754 Persil 47 Blok S.II _x000a_ Akta Jual Beli Nomor 15-3/Duren Sawit/1990 tanggal 17 Maret 1990 _x000a_ SPPT PBB tahun 2008 dan 2009 a/n Idi Taing _x000a_ _x000a_ (8) Peta bidang tanah 290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545/ 09/2009 tanggal 8 September 2009 _x000a_ Sertifikat Hak Pengelolaan No. 1/Pondok Kopi _x000a_ Akta Kesepakatan Bersama Nomor 33 tanggal 12 Mei 2008 _x000a_ KTP dan KK a/n Idris _x000a_ Girik C No. 1577Persil 47 Blok S.I  a/n Suchartini _x000a_ Akta Perjanjian Peningkatan Jual Beli Nomor 8 tanggal 11 Juni 2004 _x000a_ SPPT PBB tahun 2007 s/d 2009 a/n Idril bin Mursid/Perumnas _x000a_ _x000a_ (9) Peta bidang tanah 303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545/ 09/2009 tanggal 8 September 2009 _x000a_ Sertifikat Hak Pengelolaan No. 1/Pondok Kopi _x000a_ Surat Keterangan Nomor 290/1.711.1 tanggal 27 Juli 2009 _x000a_ Akta Kesepakatan Bersama Nomor 16 tanggal 28 April 2009 _x000a_ KTP dan KK a/n Esti Rahayu _x000a_ Akta Jual Beli Nomor 62/Duret Sawit/1993 tanggal 10 Juni 1993 _x000a_ SPPT PBB tahun 2007 s/d 2009 a/n M. Rasyid Husein _x000a_ _x000a_ (10) Peta bidang tanah 317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415/ 10/2008 tanggal 23 Oktober 2009 _x000a_ Sertifikat Hak Pengelolaan No. 1/Pondok Kopi _x000a_ Akta Kesepakatan Bersama Nomor 116 tanggal 29 April 2008 _x000a_ KTP dan KK a/n Suwanto _x000a_ Akta Jual Beli Nomor 62/Duren Sawit/1995 tanggal 5 September 1995 _x000a_ Surat Keterangan Nomor 290/1.711.1 tanggal 27 Juli 2009 _x000a_ Surat Pernyataan No. Reg.III/Cab.Jkt/1272/08/2009 tanggal 6 Agustus 2009 _x000a_ SPPT PBB tahun 2007 s/d 2009 a/n Suwanto _x000a_ _x000a_ (11) Peta bidang tanah 310A _x000a_ _x000a_ Berita Acara Pemerikasaan Berkas Pembayaran _x000a_ Tanda Terima Uang Ganti Rugi Tanah _x000a_ Surat Pernyataan Pelepas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 1412 / 10 / 2008 tanggal 23 Oktober 2009 _x000a_ Sertifikat Hak Pengelolaan No. 1/Pondok Kopi _x000a_ Akta Kesepakatan Bersama Nomor 115 tanggal 29 April 2008 _x000a_ Sertifikat Hak Milik No. 02486/Pondok Kopi _x000a_ Berita Acara Penelitian No. 69/BA/PPT/JT/2007 tanggal 24 Mei 2007 _x000a_ Akta Jual Beli Tanah dan Bangunan Serta Pengoperan Hak Nomor 13 tanggal 10 April 2007 _x000a_ Akta Kuasa Untuk Menjual Nomor 14 tanggal 10 April 2007 _x000a_ Akta Peningkatan Jual Beli Nomor 9 tanggal 5 Juni 2000 _x000a_ Akta Jual Beli Nomor 121/Duren Sawit/1979 tanggal 23 Maret 1979 _x000a_ Girik C 1190 _x000a_ Surat Keterangan Nomor 290/1.711.1 tanggal 27 Juli 2009 _x000a_ Surat Pernyataan No. Reg.III/Cab.Jkt/1269/08/2009 tanggal 6 Agustus 2009 _x000a_ SPPT PBB tahun 2007 s/d 2009 a/n S. Aki Basya, SH, H _x000a_ Surat Keterangan Nomor 127/1.1711.1 tanggal 7 Agustus 2009 _x000a_ _x000a_ (12) Peta bidang tanah 287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431/ 10/2008 tanggal 23 Oktober 2009 _x000a_ Sertifikat Hak Pengelolaan No. 1/Pondok Kopi _x000a_ Akta Kesepakatan Bersama Nomor 34 tanggal 20 Oktober 2008 _x000a_ KTP dan KK a/n H. Rasdi Purwanto _x000a_ Akta Jual Beli Nomor 64-5/Jatinegara/1982 tanggal 24 September 1982 _x000a_ Print out pembayaran PBB a/n Rasdi Purwanto _x000a_ _x000a_ (13) Peta bidang tanah 300 sisa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Surat Penyerahan/Pelepasan Hak Nomor 26/30A/1980 _x000a_ Kwitansi Nomor 26/30A/1980 _x000a_ Surat Pernyataan tanggal 24 Oktober 1980 _x000a_ Girik C No. 30 Persil 47 Blok D.II _x000a_ Surat Kuasa dan Pengikatan Jual Beli tanggal 20 Agustus 1980 _x000a_ _x000a_ (14) Peta bidang tanah 300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573/ 09/2009 tanggal 14 Sept 2009 _x000a_ Sertifikat Hak Pengelolaan No. 1/Pondok Kopi _x000a_ Akta Kesepakatan Bersama Nomor 08 tanggal 11 September 2009 _x000a_ KTP dan KK a/n Didin Samsudin Adhuri _x000a_ Akta Jual Beli Nomor 1773/2005 tanggal 03 Mei 2005 _x000a_ Akta Jual Beli Nomor 106/Duren Sawit/1994 tanggal 2 Pebruari 1994 _x000a_ Girik C No. 1524 persil 4a blok D.I a/n Ny. Ratna _x000a_ SPPT PBB tahun 2007 s/d 2009 a/n Rudi Dermawan _x000a_ _x000a_ (15) Peta bidang tanah 289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678/X/ 2009 tanggal 14 Oktober 2009 _x000a_ Surat Penyerahan/Pelepasan Hak Nomor 15/34/1982 _x000a_ Akta Kesepakatan Bersama Nomor 10 tanggal 11 September 2009 _x000a_ Surat Kuasa Nomor 129 tanggal 16 Juli 1982 _x000a_ KTP dan KK a/n Abdul Syukur _x000a_ Akta Peningkatan Jual Beli dan Kuasa Nomor 21 tanggal 10 Januari 2007 _x000a_ Girik C No. 268 persil 47 blok S.II a/n Nameh bin Naman _x000a_ SPPT PBB tahun 2007 s/d 2009 a/n Abdul Syukur. _x000a_ _x000a_ (16) Peta bidang tanah 315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461/ 10/2008 tanggal 23 Oktober 2008 _x000a_ Surat Penyerahan/Pelepasan Hak No. 15/34/1982 _x000a_ Akta Kesepakatan Bersama Nomor 126 tanggal 29 April 2008 _x000a_ Surat Keterangan Nomor 290/1.711.1 tanggal 27 Juli 2009 _x000a_ Surat Pernyataan Nomor Reg.III/Cab.Jkt/1274/08/2009 tanggal 6 Agustus 2009 _x000a_ Bukti Pembayaran PBB tahun 2007 s/d 2009 atas nama M. Pandiangan _x000a_ _x000a_ (17) Peta bidang tanah 296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203/ 07/2009 tanggal 30 Juli 2009 _x000a_ Sertifikat Hak Pengelolaan No. 1/Pondok Kopi _x000a_ Akta Kesepakatan Bersama Nomor 12 tanggal 24 April 2009 _x000a_ Akta Jual Beli No. 023/Duren Sawit/1994 tanggal 7 Maret 1994 _x000a_ Surat Keterangan Nomor 290/1.711.1 tanggal 27 Juli 2009 _x000a_ Surat Pernyataan Nomor Reg.III/Cab.Jkt/1270/08/2009 tanggal 6 Agustus 2009 _x000a_ Bukti Pembayaran PBB tahun 2007 s/d 2009 a/n Samsu bin Hamid _x000a_ _x000a_ (18). Peta bidang tanah 316 _x000a_ _x000a_ Berita Acara Pemerikasaan Berkas Pembayaran _x000a_ Tanda Terima Uang Ganti Rugi Tanah _x000a_ Surat Pernyataan Pelepasahan Hak dan Penyerahan Tanah _x000a_ Surat Pernyataan Pemegang Hak Atas Tanah _x000a_ Berita Acara Pembayaran Ganti Rugi dan Pelepasan Hak Atas Tanah _x000a_ KTP dan KK a/n Hilman Munaf, BE _x000a_ Keputusan Direksi Nomor : DIRUT /084/KPTS/10/2009 tanggal 24 Maret 2009 _x000a_ Keputusan Direksi Nomor : DIRUT /163/KPTS/10/2009 tanggal 03 Juni 2009 _x000a_ Surat Kuasa Nomor : DIRUT/383/14/VI/2009 tanggal 17 Juni 2009 _x000a_ Surat Kuasa Substitusi Nomor : Reg.III/901/06/2009 _x000a_ Surat Pernyataan Tidak Sengketa Nomor:Reg.III/Cab.Jkt/1572/ 09/2009 tgl. 14 September 2009 _x000a_ Sertifikat Hak Pengelolaan No. 1/Pondok Kopi _x000a_ Akta Kesepakatan Bersama Nomor 9 tanggal 11 September 2009 _x000a_ KTP dan KK a/n Tonggo Abraham Siahaan _x000a_ Akta Jual Beli No. 158/Duren Sawit/1992 tanggal 26 Maret 1992 _x000a_ Bukti Pembayaran PBB tahun 2007 s/d 2009 a/n Hilman Munaf/Yoyoh Juhairiah _x000a_ _x000a_ b. Dokumen yang disita dari   Hera Satriadiana, S.H.: _x000a_ 1)        Penggarap (PTH) Ny. Suryati, Peta bidang tanah 299, luas tanah 44,  status HPL : _x000a_ 2)        Berita Acara Realisasi Musyawarah Penyelesaian Kompensasi (Asli) tanggal 11 Agustus 2009. _x000a_ 3)        Penggarap (PTH) Nurhaida Hutabarat/M. Pandiangan, Peta bidang tanah 315, luas tanah 675,  status HPL : _x000a_ 4)        Berita Acara Realisasi Musyawarah Penyelesaian Kompensasi (Asli) tanggal 11 Agustus 2009 _x000a_ 5)        Penggarap (PTH) Rasyid Salim, Peta bidang tanah 310 A, luas tanah 370,  status HPL : _x000a_ 6)        Berita Acara Realisasi Musyawarah Penyelesaian Kompensasi (Asli) tanggal 11 Agustus 2009 _x000a_ 7)        Penggarap (PTH) Suwanto, Peta bidang tanah 317, luas tanah 1,072,  status HPL : _x000a_ 8)        Berita Acara Realisasi Musyawarah penyelesaian Kompensasi (Asli) tanggal 18 Agustus 2009 _x000a_ 9)        Penggarap (PTH) Samsu, Peta bidang tanah 296, luas tanah 50,  status HPL : _x000a_ 10)     Berita Acara Realisasi Musyawarah penyelesaian Kompensasi (Asli) tanggal 18 Agustus 2009 _x000a_ 11)     Penggarap (PTH) Soleh, Peta bidang tanah 298, luas tanah 33,  status HPL : _x000a_ 12)     Berita Acara Realisasi Musyawarah penyelesaian Kompensasi (Asli) 20 Agustus 2009 _x000a_ 13)     Penggarap (PTH) Soleh, Peta bidang tanah 298, luas tanah 46,  status Non HPL : _x000a_ 14)     Berita Acara Realisasi Musyawarah penyelesaian Kompensasi (Asli) tanggal 11 Januarai 2010 _x000a_ 15)     Penggarap (PTH) H. Idi Taing /Halimah, Peta bidang tanah 320, luas tanah 511,  status HPL : _x000a_ 16)     Berita Acara Realisai Musyawarah penyelesaian Kompensasi (Asli) tanggal 15 Oktober 2009 _x000a_ 17)     Penggarap (PTH) Heru Sembodo, Peta bidang tanah 291, luas tanah 282,  status HPL : _x000a_ 18)     Berita Acara Realisasi Musyawarah penyelesaian Kompensai (Asli) tanggal 16 Oktober 2009 _x000a_ 19)     Penggarap (PTH) Narim/Didin Samsudin A, Peta bidang tanah 300, luas tanah 17,  status HPL : _x000a_ 20)     Berita Acara Realisasi Musyawarah penyelesaian Kompensasi (Asli) Tanggal 19 Oktober 2009 _x000a_ 21)     Penggarap (PTH) Tonggo Abraham Siahaan, Peta bidang tanah 316, luas tanah 446,  status HPL : _x000a_ 22)     Berita Acara Realisasi Musyawarah penyelesaian Kompensasi (Asli) tanggal 27 Oktober 2009 _x000a_ 23)     Penggarap (PTH) Idris Bin Mursid, Peta bidang tanah 290, luas tanah 528,  status HPL : _x000a_ 24)     Berita Acara Realuisasi Musyawarah penyelesaian Kompensasi (Asli) tanggal 30 Oktober 2009 _x000a_ 25)     Penggarap (PTH) H. Aan/Hj. Siti Hasanah, Peta bidang tanah 292, luas tanah 87,  status HPL : _x000a_ 26)     Berita Acara Realisasi Musyawarah penyelesaian Kompensasi (Asli) tanggal 4 Nopember 2009 _x000a_ 27)     Penggarap (PTH) Tarzan Nababan, SH, Peta bidang tanah 277, luas tanah 147,  status Non HPL : _x000a_ 28)     Berita Acara Realisasi Musyawarah penyelesaian Kompensasi (Asli) tanggal 7 Desember 2009 _x000a_ 29)     Penggarap (PTH) H. Rasdi Purwanto, Peta bidang tanah 287, luas tanah 306,  status HPL : _x000a_ 30)     Berita Acara Realisasi Musyawarah penyelesaian Kompensasi (Asli) tanggal 22 Desember 2009 _x000a_ 31)     Penggarap (PTH) H. Abdul Syukur, Peta bidang tanah 289, luas tanah 819,  status HPL : _x000a_ 32)     Berita Acara Musyawarah penyelesaian Kompensasi (Asli) tanggal 22 Desember 2009 _x000a_ _x000a_ Dokumen-dokumen/Surat Asli yang disita dari Andi Patria Nusantara,   Deputy General Manager Reg. III PERUM PERUMNAS : _x000a_ _x000a_ Surat Usulan Permohonan Pembayaran Ganti Rugi Tanah Perum Perumnas Tahap I yang sudah HPL yang terkena Proyek BKT yang terletak di Kelurahan Pondok Kopi Kecamatan Duren Sawit Jakarta Timur seluas 8.957 M2. Nomor : Reg. III/Cab. Jkt/1799/12/2008 tanggal 19 Desember 2008. _x000a_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_x000a_ 2)     Surat Kuasa Subsitusi Perum Perumnas Kantor Regional III, Nomor : Reg.III/901/06/2009 tanggal 18 Juni 2009. _x000a_ 3)     Surat Penugasan Perum Perumnas Kantor Pusat Nomor : Dirut/223/14/VI/2009 tanggal 20 April 2009. _x000a_ 4)     Surat Penugasan Perum Perumnas Kontor Pusat Nomor : Dirut/574/14/X/2008 tanggal 20 Oktober 2008. _x000a_ 5)     Surat Kuasa Subsitusi Nomor : Reg.III/901/06/2009 tanggal 18 Juni 2009 dari Drs. AUCKE AULIA K  selaku Genaral Manager Perum Perumnas Regional III di Jakarta kepada  HILMAN MUNAF, BE sebagai Manager  Perum Perumnas cabang Jakarta. _x000a_ 6)     Surat Penugasan Direksi Perum Perumnas Direktur Utama Nomor : Dirut/574/14/X/2008 tanggal 20 Oktober 2008. _x000a_ 7)     Dokumen-dokumen lain terkait pembebasan lahan milik Perum Perumnas yang terkena pembebasan lahan untuk Proyek Banjir Kanal Timur (BKT) Jakarta Timur Tahun 2009. _x000a_ 8)     Barang bukti tersebut tetap terlampir pada berkas perkara untuk dipergunakan dalam perkara lain. _x000a_ 9)     Membebankan biaya perkara sebesar Rp 10.000,- (sepuluh ribu rupiah) kepada Terdakwa. _x000a_   _x000a_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
    <s v="Kamis, 21 Agu. 2014"/>
    <s v="Selasa, 17 Jun. 2014"/>
    <s v="PURWONO EDI SANTOSA, SH. MH."/>
    <s v="JOKO SUBAGYO"/>
    <s v="I MADE HENDRA KUSUMA,S.H."/>
    <m/>
    <m/>
    <s v="KARIR"/>
    <s v="ADHOC"/>
    <s v="ADHOC"/>
    <s v=""/>
    <s v=""/>
    <x v="0"/>
    <n v="1"/>
    <x v="0"/>
    <n v="0.66666666666666663"/>
    <n v="1"/>
    <s v="BOBBY RUSWIN, SH."/>
    <s v="Ibnu Suud"/>
    <s v="JUWITA KAYANA"/>
    <m/>
    <m/>
    <m/>
    <m/>
    <m/>
    <m/>
    <m/>
    <m/>
    <m/>
    <n v="3"/>
    <s v="ENDANG_PURWANINGSIH, SH."/>
    <s v="MATIUS B.SITURU, SH"/>
    <m/>
    <n v="2"/>
    <x v="0"/>
  </r>
  <r>
    <s v="18/PID.SUS/TPK/2015/PN JKT.PST"/>
    <n v="10"/>
    <n v="500000000"/>
    <n v="1"/>
    <n v="0"/>
    <n v="0"/>
    <s v="SUTAN BHATOEGANA"/>
    <d v="2015-03-26T00:00:00"/>
    <x v="5"/>
    <s v="Pengiriman Berkas  Banding"/>
    <n v="146"/>
    <s v="KESATU _x000a_ PRIMAIR : _x000a_ Pasal 12 huruf a UU RI Nomor 31/1999 jo UU RI No 20/2001 jo UU RI No.31/1999 _x000a_ SUBSIDIAIR : Pasal 11 UU RI Nomor 31/1999 jo UU RI No 20/2001 jo UU RI No.31/1999 _x000a_ DAN KEDUA _x000a_ PRIMAIR : Pasal 12 huruf b UU RI Nomor 31/1999 jo UU RI No 20/2001 jo UU RI No.31/1999 _x000a_ SUBSIDIAIR : Pasal 12 B UU RI  Nomor 31/1999 jo UU RI No 20/2001 jo UU RI No.31/1999 jo Pasal 65 ayat (1) KUHP; _x000a_ LEBIH SUBSIDIAIR : Pasal 11 UU RI Nomor 31/1999 jo UU RI No 20/2001 jo UU RI No.31/1999 jo Pasal 65 ayat (1) KUHP;"/>
    <n v="1"/>
    <s v="M E N G A D I L I  : _x000a_   _x000a_ _x000a_ Menyatakan Terdakwa SUTAN BHATOEGANA tersebut, tidak terbukti secara sah dan meyakinkan bersalah melakukan tindak pidana sebagaimana yang didakwakan    dalam Dakwaan Kedua Primair dan Subsidair; _x000a_ Membebaskan Terdakwa SUTAN BHATOEGANA dari Dakwaan Kedua Primair dan Subsidair tersebut; _x000a_ Menyatakan Terdakwa SUTAN BHATOEGANA terbukti secara sah dan meyakinkan bersalah melakukan tindak pidana korupsi sebagaimana didakwakan dalam Dakwaan Kesatu Primair dan Dakwaan Kedua Lebih Subsidair; _x000a_ Menjatuhkan pidana terhadap Terdakwa SUTAN BHATOEGANA berupa pidana penjara selama 10 (sepuluh) tahun dan pidana denda sejumlahr  Rp. 500.000.000,00 (lima ratus juta rupiah), dengan ketentuan apabila denda tersebut tidak dibayar diganti dengan pidana kurungan selama 1 (satu) tahun; _x000a_  Menetapkan masa penangkapan dan penahanan yang telah dijalani oleh Terdakwa dikurangkan seluruhnya dari pidana yang dijatuhkan; _x000a_ Menetapkan Terdakwa tetap ditahan; _x000a_ Menetapkan Barang Bukti sebagai berikut: _x000a_ _x000a_ _x000a_ BARANG BUKTI DOKUMEN _x000a_ _x000a_ _x000a_ _x000a_ _x000a_ _x000a_ Terkait Bukti Kepemilikan TANAH dan BANGUNAN a.n. HJ. UNUNG RUYATIE _x000a_ dari Hasil Penggeledahan di Villa, Desa Sukarasa, Kab. Bogor. _x000a_ _x000a_ _x000a_   _x000a_ _x000a_ _x000a_ _x000a_ _x000a_ _x000a_   _x000a_ _x000a_ _x000a_ _x000a_ 1 (satu) lembar kertas kalkir gambar situasi tanggal 11 September 2012 Blok selabentang, setatus tanah: milik adat , RT/RW 12/06 Desa : Sukarasa Kec: tanjungsari Kabuten Bogor Provinsi Jawa Barat Luas hasil ukur 3.023 m2. _x000a_ _x000a_ _x000a_   _x000a_ _x000a_ _x000a_ _x000a_ _x000a_ _x000a_   _x000a_ _x000a_ _x000a_ _x000a_ 1 (satu) lembar foto copy KTP prov DKI Jakarta atas nama HJ. Unung Rusyatie NIK 3174014403621001. _x000a_ _x000a_ _x000a_ _x000a_ _x000a_ _x000a_   _x000a_ _x000a_ _x000a_ _x000a_ 1 (satu) lembar asli Kwitansi CV. Andika Prima Jaya terima dari Bu. Hj. Sutan Batugana / Hj. Nunung , uang sejumlah Rp. 5.500.000,-, untuk pemasngan panel KWH 3 Phase di Villa pondok rasa cinta, ditandatangani oleh U. Syaripudin tanggal 27 Desember 2012. _x000a_ _x000a_ _x000a_ _x000a_ _x000a_ _x000a_   _x000a_ _x000a_ _x000a_ _x000a_ 1 (satu) lembar asli kwitansi senilai Rp. 48.000.000,- telah terima dari : Bp. Sudaryanto untuk pembayaran  Pelunasan tanah seluas 2.920M.Lokasi Selabentang  tanggal 11-04-2011, tanda tangan oleh tidak terbaca. _x000a_ _x000a_ _x000a_ _x000a_ _x000a_ _x000a_   _x000a_ _x000a_ _x000a_ _x000a_ 1 (satu) lembar asli kwitansi senilai Rp. 39.000.000,- telah terima dari : Ibu. Puspita Ramdhani Sofyan Gunung Putri untuk pembayaran  biaya perawatan tanah garapan (HGU) di desa sukarasa Blok Cipicung RT 11 / RW 06 An. Keluarga Satum   tanggal 20-10-2010, tanda tangan oleh Satum. _x000a_ _x000a_ _x000a_ _x000a_ _x000a_ _x000a_   _x000a_ _x000a_ _x000a_ _x000a_ 1 (satu) bundel SPPT PBB tahun 2012 NOP 32.03.101.009.008-0052.0 letak obyek pajak KP Kuta Luhur RT 11 RW 06 Sukarasa Tanjungsari Bogor, nama wajib pajak H.M Zahruddin JL. Albar Kabungur RT 000 RW 000 Harapan Jaya Bekasi, beserta STTS dan tanda terima pungutan desa. _x000a_ _x000a_ _x000a_ _x000a_ _x000a_ _x000a_   _x000a_ _x000a_ _x000a_ _x000a_ 1 (satu) bundel SPPT PBB tahun 2012 NOP 32.03.101.009.008-0008.0 letak obyek pajak KP Marga Luyu RT 12 RW 05 Sukarasa Tanjungsari Bogor, nama wajib pajak Baya B Otih Kp. Marga Luyu RT 12 RW 05 Sukarasa Bogor.beserta STTS dan tanda terima pungutan desa. _x000a_ _x000a_ _x000a_ _x000a_ _x000a_ _x000a_   _x000a_ _x000a_ _x000a_ _x000a_ 1 (satu) bundel SPPT PBB tahun 2012 NOP 32.03.101.009.008-0006.0 letak obyek pajak KP Marga Luyu RT 12 RW 05 Sukarasa Tanjungsari Bogor, nama wajib pajak Namin B Ajem Kp. Marga Luyu RT 12 RW 05 Sukarasa Bogor.beserta STTS dan tanda terima pungutan desa. _x000a_ _x000a_ _x000a_ _x000a_ _x000a_ _x000a_   _x000a_ _x000a_ _x000a_ _x000a_ 1 (satu) bundel SPPT PBB tahun 2012 NOP 32.03.101.009.008-0007.0 letak obyek pajak KP Marga Luyu RT 12 RW 05 Sukarasa Tanjungsari Bogor, nama wajib pajak Seri Alsih Kp. Marga Luyu RT 12 RW 05 Sukarasa Bogor.beserta STTS dan tanda terima pungutan desa. _x000a_ _x000a_ _x000a_ _x000a_ _x000a_ _x000a_   _x000a_ _x000a_ _x000a_ _x000a_ 1 (satu) bundel SPPT PBB tahun 2012 NOP 32.03.101.009.008-0005.0 letak obyek pajak KP Marga Luyu RT 12 RW 05 Sukarasa Tanjungsari Bogor, nama wajib pajak Unung HJ Kp. Marga Luyu RT 00 RW 00 Sukarasa Bogor.beserta STTS dan tanda terima pungutan desa. _x000a_ _x000a_ _x000a_ _x000a_ _x000a_ _x000a_   _x000a_ _x000a_ _x000a_ _x000a_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_x000a_ _x000a_ _x000a_ _x000a_ _x000a_ _x000a_   _x000a_ _x000a_ _x000a_ _x000a_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_x000a_ _x000a_ _x000a_ _x000a_ _x000a_ _x000a_   _x000a_ _x000a_ _x000a_ _x000a_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_x000a_ _x000a_ _x000a_ _x000a_ _x000a_ _x000a_   _x000a_ _x000a_ _x000a_ _x000a_ 1 (satu) buku Asli Akta Jual Beli nomor 1306/2008 tanggal 27 Mei 2008 dari Tuan Drs. H. Djumbadi SH Msi kepada HJ. Unung Rusiatie atas sebidang tanah seluas 1.500M2 terletak di Desa Sukarasa Kecamatan Tanjungsari Kabupaten Bogor . _x000a_ _x000a_ _x000a_ _x000a_ _x000a_ _x000a_   _x000a_ _x000a_ _x000a_ _x000a_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_x000a_ _x000a_ _x000a_ _x000a_ _x000a_ _x000a_   _x000a_ _x000a_ _x000a_ _x000a_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_x000a_ _x000a_ _x000a_ _x000a_ _x000a_ _x000a_   _x000a_ _x000a_ _x000a_ _x000a_ 1 (satu) buku Asli Akta Jual Beli nomor 2003/2008 tanggal 23 Juli 2008 dari Dadang Surjana kepada HJ. Unung Rusiatie atas sebidang tanah seluas 8.000M2 terletak di Desa Sukarasa Kecamatan Tanjungsari Kabupaten Bogor . _x000a_ _x000a_ _x000a_ _x000a_ _x000a_ _x000a_   _x000a_ _x000a_ _x000a_ _x000a_ 1 (satu) buku Asli Akta Jual Beli nomor 2002/2008 tanggal 23 Juli 2008 dari Dadang Surjana kepada HJ. Unung Rusiatie atas sebidang tanah seluas 6.708M2 terletak di Desa Sukarasa Kecamatan Tanjungsari Kabupaten Bogor . _x000a_ _x000a_ _x000a_ _x000a_ _x000a_ _x000a_   _x000a_ _x000a_ _x000a_ _x000a_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_x000a_ _x000a_ _x000a_ _x000a_ _x000a_ _x000a_   _x000a_ _x000a_ _x000a_ _x000a_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_x000a_ _x000a_ _x000a_ _x000a_ _x000a_ _x000a_   _x000a_ _x000a_ _x000a_ _x000a_ 1 (satu) lembar foto copy bukti setoran bank BCA tanggal 05-11-2010 senilai Rp. 350.000.000,- nomor rekening tujuan 253-123.02.40 atas nama Leony Thamrin cab Green Garden, tanda tangan penyetor Juhari. _x000a_ _x000a_ _x000a_ _x000a_ _x000a_ _x000a_   _x000a_ _x000a_ _x000a_ _x000a_ 1 ( satu) bundel dokumen yang terdapat dalam map warna putih notaris dan PPAT atas nama Rakhmat Cahyobroto, Ssos, SH, M.kn terdiri dari : _x000a_ _x000a_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_x000a_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_x000a_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_x000a_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_x000a_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_x000a_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_x000a_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_x000a_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_x000a_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_x000a_ _x000a_ _x000a_ _x000a_ _x000a_ _x000a_ _x000a_   _x000a_ _x000a_ _x000a_ _x000a_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_x000a_ _x000a_ _x000a_ _x000a_ _x000a_ _x000a_   _x000a_ _x000a_ _x000a_ _x000a_ 1 (satu) buku asli Akta Jual Beli Nomor 998 Tahun 2010 dari SATUM kepada PUSPITA RAMADHANI SOFYAN seluas 3000 m2 terletak di Desa Sukarasa, Kecamatan Tanjungsari, Kab. Bogor. _x000a_ _x000a_ _x000a_ _x000a_ _x000a_ _x000a_   _x000a_ _x000a_ _x000a_ _x000a_ 1 (satu) buku asli Akta Jual Beli Nomor 999 Tahun 2010 dari SATUM kepada PUSPITA RAMADHANI SOFYAN seluas 3985 m2 terletak di Desa Sukarasa, Kecamatan Tanjungsari, Kab. Bogor. _x000a_ _x000a_ _x000a_ _x000a_ _x000a_ _x000a_   _x000a_ _x000a_ _x000a_ _x000a_ 1 (satu) buku asli Akta Jual Beli Nomor 38 Tahun 2010 dari OTA AFRIYANTO kepada HJ. UNUNG RUSYATIE seluas 8150 m2 terletak di Desa Sukarasa, Kecamatan Tanjungsari, Kab. Bogor. _x000a_ _x000a_ _x000a_ _x000a_ _x000a_ _x000a_   _x000a_ _x000a_ _x000a_ _x000a_ 1 (satu) buku asli Akta Jual Beli Nomor 37 Tahun 2010 dari OTA AFRIYANTO kepada HJ UNUNG RUSYATIE seluas 8150 m2 terletak di Desa Sukarasa, Kecamatan Tanjungsari, Kab. Bogor. _x000a_ _x000a_ _x000a_ _x000a_ _x000a_ _x000a_   _x000a_ _x000a_ _x000a_ _x000a_ 1 (satu) buku asli Akta Jual Beli Nomor 996 Tahun 2010 dari SATUM kepada PUSPITA RAMADHANI SOFYAN seluas 3000 m2 terletak di Desa Sukarasa, Kecamatan Tanjungsari, Kab. Bogor. _x000a_ _x000a_ _x000a_ _x000a_ _x000a_ _x000a_   _x000a_ _x000a_ _x000a_ _x000a_ 1 (satu) buku asli Akta Jual Beli Nomor 35 Tahun 2010 dari OTA AFRIYANTO kepada HJ UNUNG RUSYATIE seluas 8108 m2 terletak di Desa Sukarasa, Kecamatan Tanjungsari, Kab. Bogor. _x000a_ _x000a_ _x000a_ _x000a_ _x000a_ _x000a_   _x000a_ _x000a_ _x000a_ _x000a_ 1 (satu) bundel copy sertifikat hak milik an. UNUNG RUSYATIE No. 148 Kelurahan Sukarasa, Kecamaan Tanjung sari, Bogor. _x000a_ _x000a_ _x000a_ _x000a_ _x000a_ _x000a_   _x000a_ _x000a_ _x000a_ _x000a_ 1 (satu) bundel copy sertifikat hak milik an. UNUNG RUSYATIE No. 144 Kelurahan Sukarasa, Kecamaan Tanjung sari, Bogor. _x000a_ _x000a_ _x000a_ _x000a_ _x000a_ _x000a_   _x000a_ _x000a_ _x000a_ _x000a_ 1 (satu) bundel copy sertifikat hak milik an. UNUNG RUSYATIE No. 142 Kelurahan Sukarasa, Kecamaan Tanjung sari, Bogor. _x000a_ _x000a_ _x000a_ _x000a_ _x000a_ _x000a_   _x000a_ _x000a_ _x000a_ _x000a_ 1 (satu) bundel copy sertifikat hak milik an. UNUNG RUSYATIE No. 143 Kelurahan Sukarasa, Kecamaan Tanjung sari, Bogor. _x000a_ _x000a_ _x000a_ _x000a_ _x000a_ _x000a_   _x000a_ _x000a_ _x000a_ _x000a_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_x000a_ _x000a_ _x000a_ _x000a_ _x000a_ _x000a_   _x000a_ _x000a_ _x000a_ _x000a_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_x000a_ _x000a_ _x000a_ _x000a_ _x000a_ _x000a_   _x000a_ _x000a_ _x000a_ _x000a_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_x000a_ _x000a_ _x000a_ _x000a_ _x000a_ _x000a_   _x000a_ _x000a_ _x000a_ _x000a_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_x000a_ _x000a_ _x000a_ _x000a_ _x000a_ _x000a_   _x000a_ _x000a_ _x000a_ _x000a_ 1 (satu) buku asli Akta Jual Beli Nomor 1307 Tahun 2008 dari DJUMBADI kepada HJ UNUNG RUSYATIE seluas 2295 m2 terletak di Desa Sukarasa, Kecamatan Tanjungsari, Kab. Bogor. _x000a_ Beserta 1 (satu) bundel asli sertifikat Hak Miliki No.148 an. UNUNG RUSYATIE DI Kelurahan Sukarasa, Kec. Tanjungsari, Kab. Bogor. _x000a_ _x000a_ _x000a_ _x000a_ _x000a_ _x000a_   _x000a_ _x000a_ _x000a_ _x000a_ 1 (satu) bundel dokumen tanah terkait PT Bukit Jonggol Asri ( PT BJA) yang terdiri dari: _x000a_ _x000a_ 1 (satu) lembar asli  kwitansi bukti pembayaran uang sejumlah Rp170,000,000,- untuk pembayaran DP Pengurusan Surat administrasi tanah darat di Desa Sukarasa, Kec. Tanjungsari Bogor, yang ditandatangani oleh E. PARID MA'RUF. _x000a_ 1 (satu) lembar asli  kwitansi bukti pembayaran uang sejumlah Rp50,000,000,- dari mas YAYAN kepada JUHENDI untuk pembayaran tanah tanggal 3 Oktober 2013. _x000a_ 1 (satu) lembar asli  kwitansi bukti pembayaran uang sejumlah Rp50,000,000,- dari mas YAYAN kepada KAMALUDIN untuk pembayaran lahan tanggal 30 Oktober 2013. _x000a_ 1 (satu) lembar asli  kwitansi bukti pembayaran uang sejumlah Rp20,000,000,- dari mas YAYAN kepada KAMALUDIN untuk pembayaran DP penambahan bayar tanah tanggal 31 Mei 2013. _x000a_ 1 (satu) lembar asli  kwitansi bukti pembayaran uang sejumlah Rp50,000,000,- dari mas YAYAN kepada KAMALUDIN untuk pembayaran DP penyelesaian tanah HJ UNUNG lebih kurang  18 ha pembelian dari PA.H. YAYAN SUKARASA tanggal 16 Mei 2013. _x000a_ 1 (satu) lembar asli  kwitansi bukti pembayaran uang sejumlah Rp100,000,000,- dari mas YAYAN kepada KAMALUDIN untuk pembayaran tanah, tanggal  28 Juni 2013. _x000a_ 1 (satu) lembar asli  kwitansi bukti pembayaran uang sejumlah Rp330,000,000,- dari mas YAYAN kepada EEN KURNIA untuk pembayaran tanah tanggal 8 Juni 2013. _x000a_ 1 (satu) lembar asli surat pernyataan tulisan tangan PENGECEKAN LAHAN PT Bukit Jonggol Asri yang ditandatangani oleh EEN KURNIA, JUHENDI, dan KAMALUDIN tertanggal 29 Mei 2013. _x000a_ 1 (satu) lembar asli Surat keterangan Kepala Desa Sukarasa No.953/01/VI/2013 tanggal 8 Juni 2013 terkait batas tanah an. HJ UNUNG RUSYATIE. _x000a_ _x000a_ _x000a_ _x000a_ _x000a_ _x000a_ _x000a_   _x000a_ _x000a_ _x000a_ _x000a_ 1 (satu) map plastik warna biru berisi: _x000a_ _x000a_ 1 (satu) lembar copy peta skala 1:2500 dengan tanda stabilo warna kuning yang menunjuk pada petak 00031. _x000a_ 1 (satu) lembar copy peta skala 1:2500 dengan tanda stabilo warna kuning yang menunjuk pada petak 00019. _x000a_ 1 (satu) lembar copy peta skala 1:2500 dengan tanda stabilo warna kuning yang menunjuk pada petak 00024. _x000a_ 1 (satu) lembar copy peta skala 1:2500 dengan tanda stabilo warna kuning yang menunjuk pada petak 00018. _x000a_ 1 (satu) lembar copy peta skala 1:2500 dengan tanda stabilo warna kuning yang menunjuk pada petak 00030. _x000a_ 1 (satu) lembar copy peta skala 1:2500 dengan tanda stabilo warna kuning yang menunjuk pada petak 00017. _x000a_ 1 (satu) lembar copy peta skala 1:2500 dengan tanda stabilo warna kuning yang menunjuk pada petak 00022. _x000a_ 1 (satu) lembar copy peta skala 1:2500 dengan tanda stabilo warna kuning yang menunjuk pada petak 00026. _x000a_ 1 (satu) lembar copy peta skala 1:2500 dengan tanda stabilo warna kuning yang menunjuk pada petak 00023. _x000a_ _x000a_ _x000a_ _x000a_ _x000a_ _x000a_ _x000a_   _x000a_ _x000a_ _x000a_ _x000a_ 1 (satu) map buku akta jual beli  yang tediri dari : _x000a_ _x000a_ 1 (satu) lembar asli kwitansi bukti pembayaran pelunasan tanah seluas 8148 m2 yang terletak di Desa Sukarasa Cariu bogor dari HJ UNUNG RUSYATIE kepada KANIA RATNA PARAMITA sejumlag Rp325,800,000 tanggal 30 Juni 2012. _x000a_ 1 (satu) lembar asli Surat Tanda Bukti Jual Beli Tanah Miliki dari H AHMAD bin H ABDULLAH kepada H. EMI binti RH HANAFI tanggal 5 Januari 1991 tanah seluas 15,000 m2. _x000a_ 1 (satu) bundel formulir Surat pernyataan tidak sengketa yang ditandatangani di atas materai tanpa nama. _x000a_ 1 (satu) lembar asli gambar situasi blok Selabentang, desa Sukarasa, Tanjungsari, tanggal 14 April 2012. _x000a_ _x000a_ _x000a_ _x000a_ _x000a_ _x000a_ _x000a_   _x000a_ _x000a_ _x000a_ _x000a_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_x000a_ _x000a_ _x000a_ _x000a_ _x000a_ _x000a_   _x000a_ _x000a_ _x000a_ _x000a_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_x000a_ _x000a_ _x000a_ _x000a_ _x000a_ _x000a_   _x000a_ _x000a_ _x000a_ _x000a_ 1 (satu) buah map berwarna putih bertuliskan NOTARIS JAWA BARAT, PARTONO, SH, yang berisi dokumen: _x000a_ _x000a_ 1 (satu) bundel asli akta jual beli No.2199 tahun 2008 dari NY. MASNI. S kepada HJ UNUNG RUSYATIE seluas 8000 m2, Desa Sukarasa, Tanjungsari. _x000a_ 1 (satu) bundel asli akta jual beli No.2200 tahun 2008 dari NY. MASNI. S kepada HJ UNUNG RUSYATIE seluas 7597 m2, Desa Sukarasa, Tanjungsari _x000a_ 1 (satu) lembar asli kwitansi bukti pembayaran pengurusan surat AJB punya Heri seluas 22,708 m2 dari HJ UNUNG RUSYATIE kepada OTA AFRIYANTO sejumlah Rp6,800,000,-. Tanggal 19 Juli 2008. _x000a_ 1 (satu) lembar asli kwitansi bukti pembayaran pengurusan surat AJB punya Bp DJUMBADI, SH dari HJ UNUNG RUSYATIE kepada OTA AFRIYANTO sejumlah Rp15,000,000,-. Tanggal 19 Juli 2008. _x000a_ _x000a_ _x000a_ _x000a_ _x000a_ _x000a_ _x000a_   _x000a_ _x000a_ _x000a_ _x000a_ 1 (satu) buah map berwarna putih bertuliskan NOTARIS JAWA BARAT, PARTONO, SH, yang berisi dokumen: _x000a_ _x000a_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_x000a_ 1 (satu)  bundel asli akta jual beli No.1990 tahun 2008 dari NY MASNI kepada UNUNG RUSYATIE seluas 10,000 m2 Desa Sukarasa, TanjungSari. _x000a_ 1 (satu)  bundel asli akta jual beli No.1991 tahun 2008 dari NY MASNI kepada UNUNG RUSYATIE seluas 10,000 m2 Desa Sukarasa, TanjungSari. _x000a_ 1 (satu)  bundel asli akta jual beli No.1992 tahun 2008 dari NY MASNI kepada UNUNG RUSYATIE seluas 10,000 m2 Desa Sukarasa, TanjungSari. _x000a_ 1 (satu)  bundel asli akta jual beli No.2001 tahun 2008 dari NY MASNI kepada UNUNG RUSYATIE seluas 10,000 m2 Desa Sukarasa, TanjungSari. _x000a_ 1 (satu) bundel asli Surat Setoran Bea Perolehan Hak atas tanah dan Bangunan  an. HJ UNUNG RUSYATIE sejumlah Rp250,000 tertanggal 4 Juli 2008. _x000a_ 1 (satu) bundel asli BPHTB an. Wajib pajak HJ UNUNG RUSYATIE sejumlah Rp250,000 tanggal 4 Juli 2008. _x000a_ _x000a_ Dikembalikan dari siapa barang bukti tersebut disita. _x000a_ _x000a_ _x000a_ _x000a_ _x000a_ Terkait Bukti Pembelian Toyota Alphard dari PT. DUTA MOTOR a.n. Drs. H. Sutan Bhatoegana, MM. _x000a_ _x000a_ _x000a_   _x000a_ _x000a_ _x000a_ _x000a_ _x000a_ _x000a_   _x000a_ _x000a_ _x000a_ _x000a_ 1 (satu) bundel Fotocopy legalisir Surat Pemesanan Kendaraan (SPK) dan Pembayaran 1 (satu) unit Toyota Alphard 2.4 AT ?G? warna hitam tahun 2011, No.Rangka :ANH20-8184794, No. Mesin : 2AZ-H726917, kepada PT Duta Motor yang terdiri dari : _x000a_ _x000a_ Surat Pemesanan kendaraan (SPK) 1 (satu) unit Toyota Alphard 2.4 AT ?G? warna hitam tahun 2011, No.Rangka :ANH20-8184794, No. Mesin : 2AZ-H726917, seharga Rp. 925.000.000,-, tanggal 31 Oktober 2011, atas nama ; Tn. CASMADI, alamat Jl. Sakura 10 RT 2/9 Bogor. Ditandatangani oleh pembeli Tn. CASMADI _x000a_ Kwitansi/Invoice tanggal 01 Nopember 2011, perihal penerimaan uang oleh PT DUTA MOTOR dari Bp. CASMADI uang sejumlah Rp. 925.000.000,- dengan cara pembayaran : _x000a_ _x000a_ _x000a_ _x000a_ _x000a_ _x000a_   _x000a_ _x000a_ _x000a_ Cara Pembayaran _x000a_ _x000a_ _x000a_ Tanggal _x000a_ _x000a_ _x000a_ Jumlah _x000a_ _x000a_ _x000a_ _x000a_ _x000a_ _x000a_   _x000a_ _x000a_ _x000a_ _x000a_ Uang tunai _x000a_ _x000a_ _x000a_ 31/10/11 _x000a_ _x000a_ _x000a_  USD1500xRp.8.800,-= Rp.13.200.000,- _x000a_ _x000a_ _x000a_ _x000a_ _x000a_ _x000a_   _x000a_ _x000a_ _x000a_ _x000a_ TT BCA _x000a_ _x000a_ _x000a_ 01/11/11 _x000a_ _x000a_ _x000a_ Rp. 442.841.500,- _x000a_ _x000a_ _x000a_ _x000a_ _x000a_ _x000a_   _x000a_ _x000a_ _x000a_ _x000a_ TT BCA _x000a_ _x000a_ _x000a_ 01/11/11 _x000a_ _x000a_ _x000a_ Rp. 468.958.500,- _x000a_ _x000a_ _x000a_ _x000a_ _x000a_ TOTAL _x000a_ _x000a_ _x000a_ Rp. 925.000.000,- _x000a_ _x000a_ _x000a_ _x000a_ _x000a_ _x000a_ Bukti transfer uang ke rekening BCA  nomor : 002.3081081 an. PT DUTA MOTOR : _x000a_ _x000a_ _x000a_ _x000a_ _x000a_ _x000a_ 1 _x000a_ _x000a_ _x000a_ Tanggal 01 Nopember 2011, uang sejumlah Rp. 442.841.500,-, dari nama penyetor NUNUN MUCHLIS, _x000a_ _x000a_ _x000a_ _x000a_ _x000a_ 2 _x000a_ _x000a_ _x000a_ Tanggal 01 Nopember 2011, uang sejumlah Rp. 468.958.500,- tanpa nama penyetor,. _x000a_ _x000a_ _x000a_ _x000a_ _x000a_   _x000a_ _x000a_ _x000a_   _x000a_ _x000a_ _x000a_ _x000a_ _x000a_ _x000a_   _x000a_ _x000a_ _x000a_ _x000a_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_x000a_ _x000a_ _x000a_ _x000a_ _x000a_ _x000a_   _x000a_ _x000a_ _x000a_ _x000a_ 1 (satu) bundel fotocopy legalisir Tanda Terima Kendaraan  1 (satu) unit Toyota Alphard 2.4 AT ?G? warna hitam tahun 2011, No.Rangka :ANH20-8184794, No. Mesin : 2AZ-H726917 yang terdiri dari : _x000a_ _x000a_ _x000a_ _x000a_ _x000a_ 1) _x000a_ _x000a_ _x000a_ Tanda Terima tanggal 04 Nopember 2011 bertanda tangan sebagai penerima adalah CASMADI _x000a_ _x000a_ _x000a_ _x000a_ _x000a_ 2) _x000a_ _x000a_ _x000a_ Fotocopy KTP an. DRS. H.SUTAN BHATOEGANA, MM _x000a_ _x000a_ _x000a_ _x000a_ _x000a_ 3) _x000a_ _x000a_ _x000a_ STNK  1 (satu) unit Toyota Alphard 2.4 AT ?G? warna hitam tahun 2011, No.Rangka :ANH20-8184794, No. Mesin : 2AZ-H726917 dengan Nomor Polisi B 1957 SB. Atas nama BPKB Drs. H. SUTAN BHATOEGANA, MM.  Yang bertanda tangan sebagai penerima adalah CASMADI/ADE, tanggal 22 Desember 2011. _x000a_ _x000a_ _x000a_ _x000a_ _x000a_   _x000a_ Dikembalikan kepada Terdakwa Sutan Bhatoegana. _x000a_   _x000a_ _x000a_ _x000a_ _x000a_ _x000a_ Terkait Penukaran Uang Dollar USD di Money Changer _x000a_ _x000a_ _x000a_   _x000a_ _x000a_ _x000a_ _x000a_ _x000a_ _x000a_   _x000a_ _x000a_ _x000a_ _x000a_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_x000a_ _x000a_ _x000a_   _x000a_ _x000a_ _x000a_ _x000a_ _x000a_ _x000a_   _x000a_ _x000a_ _x000a_ _x000a_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_x000a_ _x000a_ _x000a_ _x000a_ _x000a_ _x000a_   _x000a_ _x000a_ _x000a_ _x000a_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_x000a_ _x000a_ _x000a_ _x000a_ _x000a_ _x000a_   _x000a_ _x000a_ _x000a_ _x000a_ 1 (satu) lembar tindasan Nota Penjualan/Pembelian (Sale Slip/Purchase) PT Sarana Valas Mandiri 1000 USD, harga satuan 8,950 Grand Total 8.950.000,- tanggal 10 November 2011. tertulis atas nama PANUT. _x000a_ _x000a_ _x000a_ _x000a_ _x000a_ _x000a_   _x000a_ _x000a_ _x000a_ _x000a_ 1 (satu) lembar tindasan Nota Penjualan/Pembelian (Sale Slip/Purchase) PT Sarana Valas Mandiri 3000 USD, harga satuan 8,990 Grand Total 26,970,000 tanggal 16 November 2011. tertulis atas nama PANUT. _x000a_ _x000a_ _x000a_ _x000a_ _x000a_ _x000a_   _x000a_ _x000a_ _x000a_ _x000a_ 1 (satu) lembar tindasan Nota Penjualan/Pembelian (Sale Slip/Purchase) PT Sarana Valas Mandiri 2900 USD, harga satuan 8,925 Grand Total 25,882,500 tanggal 2 November 2011 tertulis atas nama PANUT. _x000a_ _x000a_ _x000a_ _x000a_ _x000a_ _x000a_   _x000a_ _x000a_ _x000a_ _x000a_ 1 (satu) lembar tindasan Nota Penjualan/Pembelian (Sale Slip/Purchase) PT Sarana Valas Mandiri 2000 USD, harga satuan 9,070 Grand Total 18,140,000 tanggal 22 November 2011 tertulis atas nama PANUT. _x000a_ _x000a_ _x000a_ _x000a_ _x000a_ _x000a_   _x000a_ _x000a_ _x000a_ _x000a_ 1 (satu) lembar tindasan Nota Penjualan/Pembelian (Sale Slip/Purchase) PT Sarana Valas Mandiri 1000 USD, harga satuan 9,165 Grand Total 9,165,000 tanggal 24 November 2011. tertulis atas nama PANUT. _x000a_ _x000a_ _x000a_ _x000a_ _x000a_ Dikembalikan dari siapa barang bukti tersebut disita.  _x000a_   _x000a_ Terkait Bukti Setor BCA pada PT DUTA MOTOR _x000a_ _x000a_ _x000a_   _x000a_ _x000a_ _x000a_ _x000a_ _x000a_ _x000a_   _x000a_ _x000a_ _x000a_ _x000a_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_x000a_ _x000a_ _x000a_   _x000a_ _x000a_ _x000a_ _x000a_ _x000a_ _x000a_   _x000a_ _x000a_ _x000a_ _x000a_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_x000a_ _x000a_ _x000a_ _x000a_ _x000a_ Dikembalikan dari siapa barang bukti tersebut disita.  _x000a_   _x000a_ Terkait SK a.n. SUTAN BHAATOEGANA dari Sekjen DPR RI _x000a_ _x000a_ _x000a_   _x000a_ _x000a_ _x000a_ _x000a_ _x000a_ _x000a_   _x000a_ _x000a_ _x000a_ _x000a_ 1 (satu) lembar copy legalisir petikan Keputusan Presiden Republik Indonesia Nomor 137/M Tahun 2004 tanggal 23 September 2004 tentang pengangkatan SUTAN BHATOEGANA sebagai anggota DPR dan MPR masa jabatan tahun 2004 ? 2009 _x000a_ _x000a_ _x000a_   _x000a_ _x000a_ _x000a_ _x000a_ _x000a_ _x000a_   _x000a_ _x000a_ _x000a_ _x000a_ 1 (satu) lembar copy legalisir petikan Keputusan Presiden Republik Indonesia Nomor 69/P Tahun 2009 tanggal 15 September 2009 tentang pemberhentian SUTAN BHATOEGANA sebagai anggota DPR dan MPR masa jabatan tahun 2004 ? 2009 _x000a_ _x000a_ _x000a_ _x000a_ _x000a_ _x000a_   _x000a_ _x000a_ _x000a_ _x000a_ 1 (satu) lembar copy legalisir petikan Keputusan Presiden Republik Indonesia Nomor 70/P Tahun 2009 tangggal 15 September 2009 tentang pengangkatan SUTAN BHATOEGANA sebagai anggota DPR dan MPR ma-sa jabatan tahun 2009 ? 2014. _x000a_ _x000a_ _x000a_ _x000a_ _x000a_ _x000a_   _x000a_ _x000a_ _x000a_ _x000a_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_x000a_ _x000a_ _x000a_ _x000a_ _x000a_ _x000a_   _x000a_ _x000a_ _x000a_ _x000a_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_x000a_ _x000a_ _x000a_ _x000a_ _x000a_ _x000a_   _x000a_ _x000a_ _x000a_ _x000a_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_x000a_ _x000a_ _x000a_ _x000a_ _x000a_ _x000a_   _x000a_ _x000a_ _x000a_ _x000a_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_x000a_ _x000a_ _x000a_ _x000a_ _x000a_ _x000a_   _x000a_ _x000a_ _x000a_ _x000a_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_x000a_ _x000a_ _x000a_ _x000a_ _x000a_ _x000a_   _x000a_ _x000a_ _x000a_ _x000a_ 1 (satu) buah buku Peraturan Dewan Perwakilan Rakyat Republik Indonesia Nomor: 01 Tahun 2011 tentang kode etik dan Peraturan Dewan Perwakilan Rakyat Republik Indonesia Nomor : 02 Tahun 2011 tentang Tata Beracara Badan kehormatan Dewan Perwakilan Rakyat Republik Indonesia _x000a_ _x000a_ _x000a_ _x000a_ _x000a_ _x000a_   _x000a_ _x000a_ _x000a_ _x000a_ 2 (dua) lembar Daftar Riwayat Hidup Anggota DPR RI  masa Keanggotaan 2009 s/d 2014 milik SUTAN BHATOEGANA dan ditandatangani sesuai asli oleh WINATUNINGTYASTITI _x000a_ _x000a_ _x000a_ _x000a_ _x000a_ _x000a_   _x000a_ _x000a_ _x000a_ _x000a_ 1 (satu) bundel fotocopy legalisir Keputusan Sekjen DPR RI Nomor : 812/Sekjen/2009 tanggal 01 Oktober 2009 tentang Penetapan Tenaga Ahli Anggota DPR RI Masa Keanggotaan Tahun 2009-2014 Tahun Anggaran 2009 (Ir. IRYANTO MUCHYI) _x000a_ _x000a_ _x000a_ _x000a_ _x000a_ _x000a_   _x000a_ _x000a_ _x000a_ _x000a_ 1 (satu) bundel fotocopy legalisir Keputusan Sekjen DPR RI Nomor : 23/Sekjen/2009 tanggal 05 Januari 2009 tentang Pe"/>
    <m/>
    <s v="Rabu, 19 Agu. 2015"/>
    <s v="ARTHA THERESIA, SH."/>
    <s v="SAIFUL ARIF"/>
    <s v="CASMAYA"/>
    <s v="Anwar,SH."/>
    <s v="Ugo,SH."/>
    <s v="KARIR"/>
    <s v="KARIR"/>
    <s v="KARIR"/>
    <s v="ADHOC"/>
    <s v="ADHOC"/>
    <x v="1"/>
    <n v="3"/>
    <x v="0"/>
    <n v="0.4"/>
    <n v="0"/>
    <s v="DODY SUKMONO, SH"/>
    <m/>
    <m/>
    <m/>
    <m/>
    <m/>
    <m/>
    <m/>
    <m/>
    <m/>
    <m/>
    <m/>
    <n v="1"/>
    <s v="TATI DORESLY SIMAMORA, SH"/>
    <s v="ZULFIKRI, SH"/>
    <m/>
    <n v="2"/>
    <x v="0"/>
  </r>
  <r>
    <s v="18/Pid.Sus-TPK/2016/PN JKT.PST"/>
    <n v="1.5"/>
    <n v="50000000"/>
    <n v="8.3333333333333301E-2"/>
    <n v="0"/>
    <n v="0"/>
    <s v="YUNI ESTIANA, A.Md"/>
    <d v="2016-03-01T00:00:00"/>
    <x v="6"/>
    <s v="Minutasi"/>
    <n v="135"/>
    <s v="PRIMAIR : _x000a_ Pasal 2 ayat (1) jo Pasal 18 ayat (1) huruf b UU No.31/1999 jo UU No.20/2001 jo Pasal 55 ayat (1) KUHP. _x000a_   _x000a_ SUBSIDAIR : _x000a_ Pasal 3 jo Pasal 18 ayat (1) huruf b UU No.31/1999 jo UU No.20/2001 jo Pasal 55 ayat (1) KUHP."/>
    <n v="1"/>
    <s v="M E N G A D I L I : _x000a_ _x000a_ Menyatakan  T erdakwa YUNI ESTIANA, A.Md  tidak terbukti secara sah dan meyakinkan bersalah melakukan tindak pidana korupsi sebagaimana didakwakan dalam dalam Dakwaan Primair. _x000a_ Membebaskan  T erdakwa YUNI ESTIANA, A.Md  dari Dakwaan Primair. _x000a_ _x000a_   _x000a_ _x000a_ Menyatakan  T erdakwa YUNI ESTIANA, A.Md   secara sah dan meyakinkan bersalah  “ secara bersama-sama melakukan tindak pidana korupsi”. _x000a_ Menjatuhkan pidana penjara kepada Terdakwa  YUNI ESTIANA, A.Md  selama  1 (satu) Tahun  dan  6 (enam) bulan  dan  d enda sebesar Rp. 50 .000.00 0,- (Lima Puluh Juta R upiah )  dengan ketentuan apabila denda tidak dibayar diganti dengan Terdakwa menjalani  pidana kurunga n selama 1 (satu) bulan. _x000a_ Menetapkan lamanya Terdakwa dalam tahanan dikurangkan seluruhnya dari pidana yang dijatuhkan. _x000a_ Memerintahkan Terdakwa tetap ditahan. _x000a_ Menetapkan barang bukti berupa  : _x000a_ _x000a_ _x000a_ 1 (satu) bundel Dokumen-dokumen Pencairan Termin I An. PT. HEXSA INDOTECH CONSULTANT   antara lain : SPM (Foto Copy), SPP, SPTB, Resume Kontrak, BAP (Berita Acara Pembayaran), Kwitansi, Nota Dinas, BAST (Berita Acara Serah Terima), SPK, Laporan Antara dan Invoice Termin I (Asli). _x000a_ 1 (satu) bundel Dokumen-dokumen Pencairan Termin II An. PT. HEXSA INDOTECH CONSULTANT   antara lain : SPM (Foto Copy), SPP, SPTB, Resume Kontrak, BAP (Berita Acara Pembayaran), Kwitansi, Nota Dinas, BAST (Berita Acara Serah Terima), SPK, Laporan Antara dan Invoice Termin II (foto copy). _x000a_ 1 (satu) eksemplar Dokumen Kerangka Acuan Kerja (KAK) dan Harga Perkiraan Sendiri (HPS) Pengadaan jasa Konsultansi Pengembangan Data Base Perbatasan Antar Negara dan Kawasan Perbatasan pada Biro Perencanaan Kerjasama dan Hukum Sekretariat BNPP TA 2012 _x000a_ 1 (satu) eksemplar Laporan Pendahuluan Pengadaan jasa Konsultansi Pengembangan Data Base Perbatasan Antar Negara dan Kawasan Perbatasan pada Biro Perencanaan Kerjasama dan Hukum Sekretariat BNPP TA 2012 _x000a_ 1 (satu) eksemplar Laporan Antara Pengadaan jasa Konsultansi Pengembangan Data Base Perbatasan Antar Negara dan Kawasan Perbatasan pada Biro Perencanaan Kerjasama dan Hukum Sekretariat BNPP TA 2012; _x000a_ 1 (satu) lembar (Asli) Berita Acara serah terima pekerjaan termin I, No:14/BASER/S1-3/BNPP/VII/2012, tanggal 30 Juli 2012. _x000a_ 1 (Satu) berkas (asli) Berita Acara Serah Terima Pekerjaan Termin II, No: 09-3.6/BASER/S-1.1/BNPP/IX/2012, Tanggal 10 September 2012. _x000a_ 1 (satu) Eksemplar Asli dokumen pengadaan kegiatan pengadaan jasa konsultansi pada Biro Perencanaan Kerjasama dan Hukum di Badan Nasional Pengelolaan Perbatasan (BNPP) TA 2012 dalam kegiatan Pengembangan Database Perbatasan antar Negara dan Kawasan Perbatasan. _x000a_ 1 (satu) Eksemplar Dokumen Lelang kegiatan pengadaan jasa konsultansi pada Biro Perencanaan Kerjasama dan Hukum di Badan Nasional Pengelolaan Perbatasan (BNPP) TA 2012 dalam kegiatan Pengembangan Database Perbatasan antar Negara dan Kawasan Perbatasan. _x000a_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_x000a_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_x000a_ 1 (satu) Eksemplar Asli Hasil Evaluasi Kualifikasi kegiatan pengadaan jasa konsultansi pada Biro Perencanaan Kerjasama dan Hukum di Badan Nasional Pengelolaan Perbatasan (BNPP) TA 2012 dalam kegiatan Pengembangan Database Perbatasan antar Negara dan Kawasan Perbatasan. _x000a_ 1 (satu) Eksemplar Asli Hasil Evaluasi Penawaran kegiatan pengadaan jasa konsultansi pada Biro Perencanaan Kerjasama dan Hukum di Badan Nasional Pengelolaan Perbatasan (BNPP) TA 2012 dalam kegiatan Pengembangan Database Perbatasan antar Negara dan Kawasan Perbatasan. _x000a_ 1 (satu) Eksemplar Asli Resume proses kegiatan pengadaan jasa konsultansi pada Biro Perencanaan Kerjasama dan Hukum di Badan Nasional Pengelolaan Perbatasan (BNPP) TA 2012 dalam kegiatan Pengembangan Database Perbatasan antar Negara dan Kawasan Perbatasan; _x000a_ _x000a_   _x000a_ _x000a_ 1 (satu) lembar Fotocopy Sertifikat Ahli Pengadaan Nasional An.SUGENG HARIYONO, Drs., M.Pd., tanggal 11 Maret 2010 _x000a_ 1 (satu) Lembar Asli PAKTA INTEGRITAS  An. SUGENG HARIYONO, M.Pd., tanggal 03-01-2012 _x000a_ 1 (satu) Fotocopy legalisir Dokumen Keputusan Menteri Dalam Negeri Nomor : 811.212.2.709 Tahun 2010 tentang pengangkatan Drs.SUGENG HARIYONO, M.Pd., pada Tanggal 17-9-2010 _x000a_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_x000a_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_x000a_ 1 (satu) Fotocopy Dokumen Keputusan Kuasa Pengguna Anggaran Badan Nasional Pengelola Perbatasan Nomor 027-012.1- Tahun 2012 tentang Pembentukan Panitia / Pejabat Penerima Hasil Pekerjaan di Lingkungan Badan Nasional Pengelola Perbatasan Tahun Anggaran 2012, tanggal 5 Januari 2012 _x000a_ 1 (satu) lembar Fotocopy Berita Acara Serah Terima Jabatan Kepala Biro Perencanaan, Kerjasama dan Hukum pada Sekretariat Badan Nasional Pengelola Perbatasan, tanggal 13 Agustus 2012 _x000a_ 1 (satu) Fotocopy legalisir Petikan Keputusan Kepala Badan Nasional Pengelola Perbatasan Nomor : 821.12/963/BNPP tentang pengangkatan Drs.SUGENG HARIYONO, M.Pd., pada Tanggal 7 Agustus 2012 _x000a_ 1 (satu) Lembar Asli Surat Keterangan Nomor : 386/BPKH.I/VII/2012, tanggal Juli 2012 _x000a_ 1 (satu) Fotocopy Dokumen Keputusan Dewan Pengurus Nasional Ikatan    Nasional  Konsultan Indonesia, Nomor : 52/SK.DPN/X/2010 _x000a_ _x000a_   _x000a_ tentang Ketentuan Pedoman Standar Minimal Tahun 2010 Biaya Langsung Personil (Remuneration / Billing Rate) dan Biaya Langsung Non Personil (Direct Cost) untuk Penyusunan Rencana Anggaran Biaya (RAB) dan Harga Perkiraan Sendiri (HPS) Kegiatan Jasa Konsultansi, tanggal 11 Oktober 2010 _x000a_ _x000a_ 1 (satu) buah buku Pedoman Standar Minimal Biaya Langsung Personil &amp; Biaya Langsung Non Personil untuk penyusunan rencana anggaran biaya (RAB) dan harga perkiraan sendiri (HPS) kegiatan jasa konsultansi Tahun 2010 _x000a_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_x000a_ 1 (satu) Fotocopy Dokumen Surat Pengesahan Revisi Ke-2 Daftar Isian Pelaksanan Anggaran Tahun Anggaran 2012 Nomor : 0001/111-01.1.01/00/2012 Tanggal 9 Desember 2011 tertanggal Jakarta 07 Desember 2012 _x000a_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_x000a_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_x000a_ _x000a_         Tetap terlampir dalam berkas perkara .; _x000a_ _x000a_ Menetapkan  Uang se jumlah  Rp. 463.800.000,- (Empat Ratus Enam Puluh Tiga Juta Delapan Ratus Ribu Rupiah) yang dititipkan kepada Jaksa/ Penuntut Umum  dirampas untuk negara sebagai  kompensasi  pembayaran uang pengganti. _x000a_ Membebankan biaya perkara kepada Terdakwa sebesar Rp. 10.000. (Sepuluh ribu rupiah). _x000a_"/>
    <s v="Kamis, 03 Nov. 2016"/>
    <s v="Kamis, 14 Jul. 2016"/>
    <s v="SUTARJO"/>
    <s v="YOHANES PRIYANA"/>
    <s v="TITI SANSIWI"/>
    <m/>
    <m/>
    <s v="KARIR"/>
    <s v="KARIR"/>
    <s v="ADHOC"/>
    <s v=""/>
    <s v=""/>
    <x v="0"/>
    <n v="2"/>
    <x v="1"/>
    <n v="0.33333333333333331"/>
    <n v="0"/>
    <s v="HERLANGGA WISNU M,SH."/>
    <m/>
    <m/>
    <m/>
    <m/>
    <m/>
    <m/>
    <m/>
    <m/>
    <m/>
    <m/>
    <m/>
    <n v="1"/>
    <s v="ZULFIKRI, SH"/>
    <m/>
    <m/>
    <n v="1"/>
    <x v="0"/>
  </r>
  <r>
    <s v="18/Pid.Sus-TPK/2017/PN Pn.Jkt.Pst"/>
    <n v="1"/>
    <n v="50000000"/>
    <n v="8.3333333333333301E-2"/>
    <n v="0"/>
    <n v="0"/>
    <s v="H. FAUZI TOHASAN"/>
    <d v="2017-01-11T00:00:00"/>
    <x v="7"/>
    <s v="Minutasi"/>
    <n v="133"/>
    <s v="KESATU _x000a_ Primair : _x000a_ Pasal 2 ayat (1) jo Pasal 18 UU No.31/1999 jo UU No.20/2001 jo Pasal 55 ayat (1) ke-1 KUHP. _x000a_ Subsidair : _x000a_ Pasal 3 jo Pasal 18 UU No.31/1999 jo UU No.20/2001 jo Pasal 55 ayat (1) ke-1 KUHP. _x000a_   _x000a_ DAN _x000a_ KEDUA _x000a_ Pertama : _x000a_ Pasal 5 ayat (1) huruf a UU No.31/1999 jo UU No.20/2001. _x000a_ ATAU _x000a_ Kedua : _x000a_ Pasal 5 ayat (1) huruf b UU No.31/1999 jo UU No.20/2001. _x000a_ ATAU _x000a_ Ketiga : _x000a_ Pasal 13 UU No.31/1999 jo UU No.20/2001."/>
    <n v="1"/>
    <s v="M E N G A D I L I  : _x000a_ _x000a_ Menyatakan  Terdakwa H. FAUZI TOHASAN  tidak terbukti secara sah dan meyakinkan bersalah melakukan tindak pidana pidana  SECARA BERSAMA-SAMA MELAKUKAN KORUPSI  sebagaimana dalam dakwaan Kesatu Primair Penuntut Umum ; _x000a_ Membebaskan Terdakwa oleh karena itu dari Dakwaan kesatu Primair tersebut diatas. _x000a_ Menyatakan  Terdakwa H. FAUZI TOHASAN  telah terbukti secara sah dan meyakinkan bersalah melakukan tindak pidana pidana  SECARA BERSAMA-SAMA MELAKUKAN KORUPSI dan TINDAK PIDANA PENYUAPAN  sebagaimana dalam dakwaan Kesatu Subsidair dan dakwaan kedua alternatif Pertama Penuntut Umum ; _x000a_ Menjatuhkan pidana kepada Terdakwa dengan pidana penjara selama  1 (satu)  tahun  dan denda sebesar Rp.50.000.000.-(lima puluh juta rupiah ) dengan ketentuan apabila denda tersebut tidak dibayar akan diganti dengan pidana kurungan selama  1 (satu)   bulan  . _x000a_ Menetapkan masa penahanan sementara Terdakwa dikurangkan seluruhnya dari pidana yang dijatuhkan ; _x000a_ Menetapkan Terdakwa tetap berada dalam tahanan ; _x000a_ Menetapkan barang bukti berupa : _x000a_ _x000a_ _x000a_ Surat kepala Kantor Tata Bangunan dan Gedung Prov. DKI Jakarta tanggal 11 Desember 2008 perihal Permohonan Perkiraan Harga Taksir _x000a_ Berita Acara Penelitian dan Penaksiran Bangunan No. 29/BAP/KTBG/X/2008 ; _x000a_ Berita Acara Penilaian Penghapusan Bangunan No. 17/BA/Peng/BTB/XII/2008 ; _x000a_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_x000a_ Pengumuman No. 04/Peng-PSA/BPKD/VII/2009 tanggal 31 Juli 2009 _x000a_ Rencana Kerja dan Syarat – syarat (RKS) Penjualan Barang Daerah Hasil Penghapusan berupa bangunan No. 28/RKS/PSA/VIII/2009 tanggal 05 Agustus 2009; _x000a_ Daftar Umum Perusahaan yang mendaftar mengikuti pelelangan penjualan barang daerah hasil penghapusan berupa Gedung Parkir Glodok tanggal 05 Agustus 2009 ; _x000a_ Berita Acara Aanwidzjing (penjelasan) penjualan barang daerah hasil penghapusan berupa bangunan milik/dikuasai pemprov DKI Jakarta No. 28/BA.PENJ/PSA/VIII/2009 ; _x000a_ Daftar Hadir Aanwidzjing/penjelasan pelelangan penjualan barang daerah penghapusan berupa gedung parkir Glodok tanggal 6 Agustus 2009 ; _x000a_ Daftar Hadir Pengukuran SPH pelelangan penjualan barang daerah hasil penghapusan berupa Gedung Parkir Glodok tanggal 7 Agustus 2009 ; _x000a_ Daftar Hadir Pembukaan SPH pelelangan penjualan barang daerah hasil penghapusan berupa gedung parkir Glodok tanggal 7 Agustus 2009 ; _x000a_ Daftar kelengkapan Dokumen SPH banguna Gedung Parkir Glodok tanggal 7 Agustus 2009 ; _x000a_ Berita Acara Penawaran Harga Penjualan Barang Daerah Hasil Penghapusan berupa barang milik / dikuasai pemerintah prov. DKI Jakarta No. 28/BA.PH/PSA/VIII/2009 ; _x000a_ Surat Penawaran Harga CV. Harapan dan kelengkapan dokumen berkas tanggal 7 Agustus 2009 ; _x000a_ Surat penawaran Harga PD. Barokah jenis barang bekas gedung parkir tanggal 7 Agustus 2009; _x000a_ Surat Penawaran harga PT. Tiga Bersaudara No. 28/TA/VIII/2009 tanggal 7 Agustus 2009; _x000a_ Surat Penawaran Harga CV. Jumiko Jaya No. 017/SPH/JJ/VIII/2009 tanggal 7 Agustus 2009; _x000a_ Berita Acara Penawaran Harga penjualan barang daerah hasil penghapusan barang bangunan milik/dikuasai pemprov DKI Jakarta No. 28/BA.PH/PSA/VIII/2009 ; _x000a_ Surat Penetapan pemenang PD. Barokah yang ditandatangani oleh Sukri bey No. 3625/2009; _x000a_ Surat Keterangan dari Ketua Panitia Penjualan Barang Daerah Hasil Penghapusan milik/dikuasai Pempov DKI Jakarta yang ditandatangani oleh Drs. Didit Yusiana M.Ma; _x000a_ Surat Perintah Pembongkaran No.30/SPB/PSA/BPKD/VIII/2009 tanggal 19 Agustus 2009 yang ditandatangani oleh Sukri Bey; _x000a_ Surat perintah Setor No. 30/SPS/PSA/VIII/2009 tanggal 13 Agustus 2009 _x000a_ Surat tanda Terima sebesar Rp. 315.000.000,-; _x000a_ Photo/Gambar sebuah Genset dengan kelengkapannya milik Gedung Glodok ; _x000a_ Daftar Inventaris Bangunan Gedung Jl.PB.SLT No.1 Kode Barang No. 630.03.11.01.12.999.00001 ; _x000a_ Daftar Inventaris genset kode barang : 69004 15.02.003.00001 MWM DN 55/280; _x000a_ _x000a_ Tetap terlampir dalam berkas perkara ; _x000a_ _x000a_ Membebani  Terdakwa untuk membayar biaya perkara sebesar Rp. 5.000.- (Lima Ribu Rupiah) ; _x000a_"/>
    <s v="Jumat, 16 Jun. 2017"/>
    <s v="Rabu, 24 Mei 2017"/>
    <s v="sahlan efendi"/>
    <s v="dahlan"/>
    <s v="SUKARTONO."/>
    <m/>
    <m/>
    <s v="KARIR"/>
    <s v="KARIR"/>
    <s v="ADHOC"/>
    <s v=""/>
    <s v=""/>
    <x v="0"/>
    <n v="2"/>
    <x v="1"/>
    <n v="0.33333333333333331"/>
    <n v="0"/>
    <s v="FAROUK FAHROZI, SH"/>
    <m/>
    <m/>
    <m/>
    <m/>
    <m/>
    <m/>
    <m/>
    <m/>
    <m/>
    <m/>
    <m/>
    <n v="1"/>
    <s v="SUSWANTI, SH."/>
    <m/>
    <m/>
    <n v="1"/>
    <x v="0"/>
  </r>
  <r>
    <s v="18/Pid.Sus-TPK/2018/PN Jkt.Pst"/>
    <n v="3.5"/>
    <n v="200000000"/>
    <n v="0.33333333333333298"/>
    <n v="0"/>
    <n v="0"/>
    <s v="HERY SUSANTO GUN"/>
    <d v="2018-02-26T00:00:00"/>
    <x v="8"/>
    <s v="Putusan Kasasi"/>
    <n v="81"/>
    <s v="PERTAMA : _x000a_ Pasal 5 huruf b UU RI No. 31/1999, UU RI No. 20/2001, JO Pasal 64 ayat (1) KUHPidana. _x000a_ KEDUA : _x000a_ Pasal 13 UU RI No. 31/1999, UU RI No. 20/2001, JO Pasal 64 ayat (1) KUHPidana."/>
    <n v="1"/>
    <s v="_x000a_ Menyatakan Terdakwa Heri Susanto Gun telah terbukti secara sah dan meyakinkan bersalah melakukan tindak pidana korupsi secara berlanjut,  sebagaimana dalam dakwaan Alternatif Pertama _x000a_ Menjatuhkan pidana kepada Terdakwa oleh karena itu dengan pidana penjara selama 3 (tiga) tahun dan 6 (enam ) bulan dan denda sejumlah Rp.200.000.000,- (dua ratus juta rupiah) dengan ketentuan apabila denda tersebut tidak dibayar diganti dengan pidana kurungan selama 4 (empat) bulan; _x000a_ Menetapkan masa penangkapan dan penahanan yang telah dijalani Terdakwa  dikurangkan seluruhnya dari pidana yang dijatuhkan; _x000a_ Menetapkan Terdakwa tetap ditahan. _x000a_ Menetapkan barang bukti : _x000a_ _x000a_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_x000a_ Dikembalikan Kepada Penuntut Umum untuk dipergunakan sebagai barang bukti dalam perkara Rita Widyasari dan Khairudin. _x000a_        6. Membebankan kepada Terdakwa membayar biaya Perkara sejumlah Rp. 5.000,-  ( lima ribu rupiah);"/>
    <s v="Kamis, 07 Jun. 2018"/>
    <s v="Jumat, 18 Mei 2018"/>
    <s v="SUGIYANTO"/>
    <s v="MAHFUDIN"/>
    <s v="SAIFUDIN ZUHRI"/>
    <s v="SIGIT HERMAN BINAJI"/>
    <s v="TITI SANSIWI"/>
    <s v="KARIR"/>
    <s v="KARIR"/>
    <s v="KARIR"/>
    <s v="ADHOC"/>
    <s v="ADHOC"/>
    <x v="1"/>
    <n v="3"/>
    <x v="0"/>
    <n v="0.4"/>
    <n v="0"/>
    <s v="FITROH R."/>
    <m/>
    <m/>
    <m/>
    <m/>
    <m/>
    <m/>
    <m/>
    <m/>
    <m/>
    <m/>
    <m/>
    <n v="1"/>
    <s v="EKO NURCAHYO PUJIANTO"/>
    <m/>
    <m/>
    <n v="1"/>
    <x v="0"/>
  </r>
  <r>
    <s v="19/PID.SUS/TPK/2013/PN.JKT.PST"/>
    <n v="2.25"/>
    <n v="150000000"/>
    <n v="0.25"/>
    <n v="0"/>
    <n v="0"/>
    <s v="ARYA ABDI EFFENDI"/>
    <d v="2013-04-11T00:00:00"/>
    <x v="3"/>
    <s v="Pemberitahuan Putusan Banding"/>
    <n v="81"/>
    <s v="PERTAMA : _x000a_ Pasal 5 (1) huruf a UU No.31/1999 jo UU No.20/2001 jo UU No.31/1999 jo Pasal 55 ayat (1) ke 1 KUHP _x000a_ ATAU : _x000a_ KEDUA : _x000a_ Pasal 5 (1) huruf b UU No.31/1999 jo UU No.20/2001 jo UU No.31/1999 jo Pasal 55 ayat (1) ke 1 KUHP _x000a_ ATAU KETIGA : Pasal 13 UU No.31/1999 jo UU No.20/2001 jo UU No.31/1999 jo Pasal 55 ayat (1) ke 1 KUHP"/>
    <n v="1"/>
    <s v="M E N G A D I L I  : _x000a_ _x000a_ Menyatakan  Terdakwa I  ARYA ABDI EFFENDY alias DIO , dan Terdakwa II  H. JUARD EFFENDI  terbukti bersalah melakukan tindak pidana korupsi secara bersama-sama,; ------------------------------------------------------------------------------------ _x000a_ Menjatuhkan pidana terhadap  Terdakwa I  ARYA ABDI EFFENDY alias DIO , dan Terdakwa II  H. JUARD EFFENDI   berupa pidana penjara masing-masing selama  2 (dua) tahun  dan  3 (tiga) bulan  ; ------------------------------------------------- _x000a_ Menjatuhkan pidana denda kepada Para Terdakwa masing-masing sebesar Rp. 150.000.000,-  (seratus lima puluh juta rupiah) apabila tidak dibayarkan diganti dengan pidana kurungan selama  3 (tiga) bulan  ; ------------------------------- _x000a_ Menetapkan masa penahanan yang telah dijalani oleh masing-masing Terdakwa dikurangkan seluruhnya dari pidana yang telah dijatuhkan; -------------- _x000a_ Menetapkan supaya para Terdakwa tetap dalam tahanan; ---------------------------- _x000a_ _x000a_      6.  Menyatakan barang bukti  Dikembalikan kepada Penuntut Umum untuk dipergunakan dalam perkara lain. _x000a_      7.  Menetapkan agar para terdakwa membayar biaya perkara masing-masing sebesar Rp.10.000,00  ( Sepuluh ribu rupiah). -----"/>
    <s v="Senin, 29 Jul. 2013"/>
    <s v="Senin, 01 Jul. 2013"/>
    <s v="PURWONO EDI SANTOSA, SH. MH."/>
    <s v="AMIN ISMANTO, SH. MH."/>
    <s v="GOSEN BUTAR BUTAR, SH. MHum."/>
    <s v="HENDRA YOSPIN,SH."/>
    <s v="ALEXANDER MARWATA, AK. SH. CFE."/>
    <s v="KARIR"/>
    <s v="KARIR"/>
    <s v="KARIR"/>
    <s v="ADHOC"/>
    <s v="ADHOC"/>
    <x v="1"/>
    <n v="3"/>
    <x v="0"/>
    <n v="0.4"/>
    <n v="0"/>
    <s v="I Kadek W."/>
    <m/>
    <m/>
    <m/>
    <m/>
    <m/>
    <m/>
    <m/>
    <m/>
    <m/>
    <m/>
    <m/>
    <n v="1"/>
    <s v="ZUHERNA, SH."/>
    <s v="ZULFIKRI, SH"/>
    <m/>
    <n v="2"/>
    <x v="0"/>
  </r>
  <r>
    <s v="19/PID.SUS/TPK/2013/PN.JKT.PST"/>
    <n v="2.25"/>
    <n v="150000000"/>
    <n v="0.25"/>
    <n v="0"/>
    <n v="0"/>
    <s v="H, JUARD EFFENDI"/>
    <d v="2013-04-11T00:00:00"/>
    <x v="3"/>
    <s v="Pemberitahuan Putusan Banding"/>
    <n v="81"/>
    <s v="PERTAMA : _x000a_ Pasal 5 (1) huruf a UU No.31/1999 jo UU No.20/2001 jo UU No.31/1999 jo Pasal 55 ayat (1) ke 1 KUHP _x000a_ ATAU : _x000a_ KEDUA : _x000a_ Pasal 5 (1) huruf b UU No.31/1999 jo UU No.20/2001 jo UU No.31/1999 jo Pasal 55 ayat (1) ke 1 KUHP _x000a_ ATAU KETIGA : Pasal 13 UU No.31/1999 jo UU No.20/2001 jo UU No.31/1999 jo Pasal 55 ayat (1) ke 1 KUHP"/>
    <n v="1"/>
    <s v="M E N G A D I L I  : _x000a_ _x000a_ Menyatakan  Terdakwa I  ARYA ABDI EFFENDY alias DIO , dan Terdakwa II  H. JUARD EFFENDI  terbukti bersalah melakukan tindak pidana korupsi secara bersama-sama,; ------------------------------------------------------------------------------------ _x000a_ Menjatuhkan pidana terhadap  Terdakwa I  ARYA ABDI EFFENDY alias DIO , dan Terdakwa II  H. JUARD EFFENDI   berupa pidana penjara masing-masing selama  2 (dua) tahun  dan  3 (tiga) bulan  ; ------------------------------------------------- _x000a_ Menjatuhkan pidana denda kepada Para Terdakwa masing-masing sebesar Rp. 150.000.000,-  (seratus lima puluh juta rupiah) apabila tidak dibayarkan diganti dengan pidana kurungan selama  3 (tiga) bulan  ; ------------------------------- _x000a_ Menetapkan masa penahanan yang telah dijalani oleh masing-masing Terdakwa dikurangkan seluruhnya dari pidana yang telah dijatuhkan; -------------- _x000a_ Menetapkan supaya para Terdakwa tetap dalam tahanan; ---------------------------- _x000a_ _x000a_      6.  Menyatakan barang bukti  Dikembalikan kepada Penuntut Umum untuk dipergunakan dalam perkara lain. _x000a_      7.  Menetapkan agar para terdakwa membayar biaya perkara masing-masing sebesar Rp.10.000,00  ( Sepuluh ribu rupiah). -----"/>
    <s v="Senin, 29 Jul. 2013"/>
    <s v="Senin, 01 Jul. 2013"/>
    <s v="PURWONO EDI SANTOSA, SH. MH."/>
    <s v="AMIN ISMANTO, SH. MH."/>
    <s v="GOSEN BUTAR BUTAR, SH. MHum."/>
    <s v="HENDRA YOSPIN,SH."/>
    <s v="ALEXANDER MARWATA, AK. SH. CFE."/>
    <s v="KARIR"/>
    <s v="KARIR"/>
    <s v="KARIR"/>
    <s v="ADHOC"/>
    <s v="ADHOC"/>
    <x v="1"/>
    <n v="3"/>
    <x v="0"/>
    <n v="0.4"/>
    <n v="0"/>
    <s v="I Kadek W."/>
    <m/>
    <m/>
    <m/>
    <m/>
    <m/>
    <m/>
    <m/>
    <m/>
    <m/>
    <m/>
    <m/>
    <n v="1"/>
    <s v="ZUHERNA, SH."/>
    <s v="ZULFIKRI, SH"/>
    <m/>
    <n v="2"/>
    <x v="0"/>
  </r>
  <r>
    <s v="19/PID.SUS/TPK/2014/PN.JKT.PST"/>
    <m/>
    <m/>
    <m/>
    <m/>
    <m/>
    <s v="NEDI SUNARTO"/>
    <d v="2014-02-24T00:00:00"/>
    <x v="4"/>
    <s v="Persidangan"/>
    <n v="1896"/>
    <s v="Pasal 2 (1) jo. Pasal 18 UU No.31/1999 jo. UU No.20/2001 jo. Pasal 55 (1) ke-1 jo. Pasal 64 (1) KUHP"/>
    <n v="1"/>
    <m/>
    <s v="Rabu, 31 Des. 2014"/>
    <s v="Rabu, 31 Des. 2014"/>
    <s v="AMIN ISMANTO, SH. MH."/>
    <s v="Anwar,SH."/>
    <s v="Ugo,SH."/>
    <m/>
    <m/>
    <s v="KARIR"/>
    <s v="ADHOC"/>
    <s v="ADHOC"/>
    <s v=""/>
    <s v=""/>
    <x v="0"/>
    <n v="1"/>
    <x v="0"/>
    <n v="0.66666666666666663"/>
    <n v="1"/>
    <s v="Silvia Desti  Rosalina"/>
    <s v="BOBBY RUSWIN, SH."/>
    <s v="IBNU SUUD"/>
    <m/>
    <m/>
    <m/>
    <m/>
    <m/>
    <m/>
    <m/>
    <m/>
    <m/>
    <n v="3"/>
    <s v="DJOKO SANTOSO, SH"/>
    <s v="IDRIS_AWALUDDIN, SH."/>
    <m/>
    <n v="2"/>
    <x v="1"/>
  </r>
  <r>
    <s v="19/PID.SUS/TPK/2015/PN JKT.PST"/>
    <m/>
    <m/>
    <m/>
    <m/>
    <m/>
    <s v="NIMROD ESAU SIHOMBING"/>
    <d v="2015-04-01T00:00:00"/>
    <x v="5"/>
    <s v="Minutasi"/>
    <n v="98"/>
    <s v="Korupsi dalam Kegiatan Pengembangan Puskesmas Rawat Inap _x000a_ PRIMAIR : _x000a_ Pasal 2 ayat (1) jo Pasal 18 UU RI Nomor 31/1999 jo Pasal 20/2001 jo Pasal 31/1999 jo Pasal 55 ayat (1) ke 1 KUHP jo Pasal 65 ayat (1) KUHP; _x000a_ SUBSIDIAIR : Pasal 3 jo Pasal 18 UU RI Nomor 31/1999 jo Pasal 20/2001 jo Pasal 31/1999 jo Pasal 55 ayat (1) ke 1 KUHP jo Pasal 65 ayat (1) KUHP;"/>
    <n v="1"/>
    <m/>
    <s v="Kamis, 03 Sep. 2015"/>
    <s v="Rabu, 08 Jul. 2015"/>
    <s v="SUTIO JUMAGI AKHIRNO"/>
    <s v="ASWIJON"/>
    <s v="Anwar,SH."/>
    <m/>
    <m/>
    <s v="KARIR"/>
    <s v="KARIR"/>
    <s v="ADHOC"/>
    <s v=""/>
    <s v=""/>
    <x v="0"/>
    <n v="2"/>
    <x v="1"/>
    <n v="0.33333333333333331"/>
    <n v="0"/>
    <s v="BAMBANG SUBIYANTO"/>
    <m/>
    <m/>
    <m/>
    <m/>
    <m/>
    <m/>
    <m/>
    <m/>
    <m/>
    <m/>
    <m/>
    <n v="1"/>
    <s v="SUSWANTI, SH."/>
    <s v="WIDI ASTUTI, SH"/>
    <m/>
    <n v="2"/>
    <x v="1"/>
  </r>
  <r>
    <s v="19/Pid.Sus-TPK/2016/PN JKT.PST"/>
    <n v="1.5"/>
    <n v="50000000"/>
    <n v="8.3333333333333301E-2"/>
    <n v="0"/>
    <n v="0"/>
    <s v="MAULUDINO, A.Md"/>
    <d v="2016-03-01T00:00:00"/>
    <x v="6"/>
    <s v="Minutasi"/>
    <n v="199"/>
    <s v="PRIMAIR : _x000a_ Pasal 2 ayat (1) jo Pasal 18 ayat (1) huruf b UU No.31/1999 jo UU No.20/2001 jo Pasal 55 ayat (1) KUHP. _x000a_   _x000a_ SUBSIDAIR : _x000a_ Pasal 3 jo Pasal 18 ayat (1) huruf b UU No.31/1999 jo UU No.20/2001 jo Pasal 55 ayat (1) KUHP."/>
    <n v="1"/>
    <s v="M E N G A D I L I  : _x000a_ _x000a_ Menyatakan terdakwa MAULUDINO, A.Md tidak terbukti secara sah dan meyakinkan bersalah melakukan tindak pidana korupsi sebagaimana didakwakan dalam dakwaan Primair; _x000a_ Membebaskan terdakwa MAULUDINO, A.Md dari Dakwaan Primair. _x000a_ Menyatakan terdakwa MAULUDINO, A.Md  terbukti secara sah dan meyakinkan bersalah “secara bersama-sama melakukan tindak pidana korupsi”; _x000a_ Menjatuhkan pidana penjara kepada Terdakwa MAULUDINO, A.Md selama 1 (satu) tahun 6 (enam) bulan dan denda sebesar Rp. 50.000.000,- (lima puluh juta rupiah) dengan ketentuan apabila denda tersebut tidak dibayar diganti dengan Terdakwa menjalani pidana kurungan selama 1 (satu) bulan; _x000a_ Menetapkan masa penahanan yang telah dijalani Terdakwa dikurangkan seluruhnya dengan pidana yang dijatuhkan; _x000a_ Memerintahkan Terdakwa tetap ditahan; _x000a_ Menetapkan barang bukti berupa  :_x000a_  _x000a_ Satu bundel Dokumen-dokumen Pencairan Termin I An. PT. DEKAMA SEKATA  antara lain : SPM (Foto Copy), SPP, SPTB, Kwitansi, BAP (Berita Acara Pembayaran), BAST (Berita Acara Serah Terima), NPWP, Nota Dinas, Resume Kontrak, Data Pendukung, SPK dan Laporan Pendahuluan; _x000a_ Satu Bundel Dokumen-dokumen pencairan Termin II An. PT. DEKAMA SEKATA  antara lain : Laporan Antara dan Invoice Termin II (foto copy); _x000a_ Satu lembar fotocopy Berita Acara serah terima pekerjaan termin I, No:08-12/BASER/S1-3/BNPP/VII/2012, tanggal 31 Juli 2012; _x000a_ Satu berkas (asli) Berita Acara Serah Terima Pekerjaan Termin II, No: 09-3.5/BASER/S1-1/BNPP/IX/2012, Tanggal 10 September 2012; _x000a_ 1 ( satu ) eksemplar Asli dokumen pengadaan kegiatan pengadaan Jasa Konsultasi pada Biro Perencanaan, Kejasama dan Hukum di Badan Nasional Pengelolaan Perbatasan (BNPP) Tahun Anggaran 2012 dalam kegiatan Penyusunan Lokasi Prioritas; _x000a_ 1 (satu) eksemplar Asli Dokumen lelang kegiatan pengadaan Jasa Konsultasi pada Biro Perencanaan, Kejasama dan Hukum di Badan Nasional Pengelolaan Perbatasan (BNPP) Tahun Anggaran 2012 dalam kegiatan Penyusunan Lokasi Prioritas; _x000a_ 1 (satu) eksemplar fotocopy Dokumen kualifikasi PT. Dekama Sekata kegiatan pengadaan Jasa Konsultasi pada Biro Perencanaan, Kejasama dan Hukum di Badan Nasional Pengelolaan Perbatasan (BNPP) Tahun Anggaran 2012 dalam kegiatan Penyusunan Lokasi Prioritas; _x000a_ 1 (satu) bundel Fotocopy Dokumen Penawaran Biaya PT. Dekama Sekata kegiatan pengadaan Jasa Konsultasi pada Biro Perencanaan, Kejasama dan Hukum di Badan Nasional Pengelolaan Perbatasan (BNPP) Tahun Anggaran 2012 dalam kegiatan Penyusunan Lokasi Prioritas; _x000a_ 1 (satu) eksemplar asli Hasil Evaluasi kualifikasi kegiatan pengadaan Jasa Konsultasi pada Biro Perencanaan, Kejasama dan Hukum di Badan Nasional Pengelolaan Perbatasan (BNPP) Tahun Anggaran 2012 dalam kegiatan Penyusunan Lokasi Prioritas; _x000a_ _x000a_ _x000a_ _x000a_   _x000a_ _x000a_ 1 (satu) eksemplar Asli Hasil Evaluasi penawaran kegiatan pengadaan jasa konsultasi pada Biro Perencanaan, Kejasama dan Hukum di Badan Nasional Pengelolaan Perbatasan (BNPP) Tahun Anggaran 2012 dalam kegiatan Penyusunan Lokasi Prioritas; _x000a_ 1 (satu) Eksemplar Asli resume proses pengadaan kegiatan pengadaan jasa konsultasi pada Biro Perencanaan, Kejasama dan Hukum di Badan Nasional Pengelolaan Perbatasan (BNPP) Tahun Anggaran 2012 dalam kegiatan Penyusunan Lokasi Prioritas; _x000a_ 1 (satu) eksemplar Album Peta Penyusunan Lokasi Prioritas; _x000a_ 1 (satu) Eksemplar fotocopy Laporan Pertanggungjawaban Keuangan (Invoice) Termin pertama (I) (Periode 11 Juni 2012-10 Juli 2012) (bulan I) Pekerjaan Penyusunan Lokasi Prioritas Tahun 2012; _x000a_ 1 (satu) Eksemplar fotocopy Laporan Pertanggungjawaban Keuangan (Invoice) Termin kedua (II) (Periode 11 Juli 2012-8 September 2012) (bulan 2 dan bulan 3) Pekerjaan Penyusunan Lokasi Prioritas Tahun 2012; _x000a_ 1 (satu) eksemplar asli Dokumen Penawaran Administrasi dan Teknis PT. Dekama Sekata kegiatan pengadaan Jasa Konsultasi pada Biro Perencanaan, Kejasama dan Hukum di Badan Nasional Pengelolaan Perbatasan (BNPP) Tahun Anggaran 2012 dalam kegiatan Penyusunan Lokasi Prioritas; _x000a_ _x000a_    Tetap terlampir dalam berkas perkara _x000a_ _x000a_ Menetapkan Uang sejumlah Rp. 161.000.000,- (seratus enam puluh satu juta rupiah) yang dititipkan kepada Jaksa/Penuntut Umum dirampas untuk negara sebagai kompensasi pembayaran uang pengganti; _x000a_ _x000a_ Membebankan biaya perkara kepada Terdakwa sebesar Rp. 10.000. (sepuluh ribu rupiah);"/>
    <s v="Kamis, 06 Okt. 2016"/>
    <s v="Jumat, 16 Sep. 2016"/>
    <s v="YOHANES PRIYANA"/>
    <s v="SUTARJO"/>
    <s v="TITI SANSIWI"/>
    <m/>
    <m/>
    <s v="KARIR"/>
    <s v="KARIR"/>
    <s v="ADHOC"/>
    <s v=""/>
    <s v=""/>
    <x v="0"/>
    <n v="2"/>
    <x v="1"/>
    <n v="0.33333333333333331"/>
    <n v="0"/>
    <s v="HERLANGGA WISNU M,SH."/>
    <m/>
    <m/>
    <m/>
    <m/>
    <m/>
    <m/>
    <m/>
    <m/>
    <m/>
    <m/>
    <m/>
    <n v="1"/>
    <s v="FATONI, SH"/>
    <m/>
    <m/>
    <n v="1"/>
    <x v="0"/>
  </r>
  <r>
    <s v="19/Pid.Sus-TPK/2017/PN Pn.Jkt.Pst"/>
    <n v="9"/>
    <n v="1000000000"/>
    <n v="0.5"/>
    <n v="0"/>
    <n v="0"/>
    <s v="ANDI TAUFAN TIRO"/>
    <d v="2017-01-17T00:00:00"/>
    <x v="7"/>
    <s v="Pencabutan Perkara Banding"/>
    <n v="99"/>
    <s v="PERTAMA : _x000a_ Pasal 12 huruf a UU No.31/1999 jo UU No.20/2001 jo Pasal 55 ayat (1) ke-1 KUHP jo Pasal 64 ayat (1) KUHP. _x000a_   _x000a_ ATAU _x000a_ KEDUA : _x000a_ Pasal 11 UU No.31/1999 jo UU No.20/2001 jo Pasal 55 ayat (1) ke-1 KUHP jo Pasal 64 ayat (1) KUHP."/>
    <n v="1"/>
    <s v="M E N G A D I L I _x000a_ _x000a_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_x000a_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_x000a_ Menetapkan lamanya terdakwa berada dalam tanahanan dikurangkan seluruhnya dari pidana penjara yang dijatuhkan. _x000a_ Memerintahkan  Terdakwa tetap berada dalam tahanan. _x000a_ Menjatuhkan pidana tambahan berupa mencabut hak Terdakwa untuk menduduki dalam jabatan publik selama   5  ( lima ) tahun  terhitung sejak terpidana selesai menjalani masa pemidanaan. _x000a_ Menyatakan Barang Bukti berupa : Terlampir _x000a_ Menyatakan uang sebesar Rp. 500.000.000,- (lima ratus juta rupiah) yang di transfer ke rekening KPK dengan No. Rekening 037801000168306  dari rekening an NIEKE dengan No. Rekening 1146 114652 1101 4000037 pada tanggal 9 April 2017 diserahkan kepada Negara melalui KPK ; _x000a_ Membebani  Terdakwa untuk membayar biaya perkara sejumlah Rp.5000,00  ( lima ribu rupiah ). _x000a_"/>
    <s v="Senin, 03 Jul. 2017"/>
    <s v="Rabu, 26 Apr. 2017"/>
    <s v="FAHZAL HENDRY"/>
    <s v="sahlan efendi"/>
    <s v="JOKO SUBAGYO"/>
    <s v="dahlan"/>
    <s v="SUKARTONO."/>
    <s v="KARIR"/>
    <s v="KARIR"/>
    <s v="ADHOC"/>
    <s v="KARIR"/>
    <s v="ADHOC"/>
    <x v="1"/>
    <n v="3"/>
    <x v="0"/>
    <n v="0.4"/>
    <n v="0"/>
    <s v="MOCH. WIRAKSAJAYA, SH."/>
    <m/>
    <m/>
    <m/>
    <m/>
    <m/>
    <m/>
    <m/>
    <m/>
    <m/>
    <m/>
    <m/>
    <n v="1"/>
    <s v="ALDINO HERYANTO"/>
    <m/>
    <m/>
    <n v="1"/>
    <x v="0"/>
  </r>
  <r>
    <s v="19/Pid.Sus-TPK/2018/PN Jkt.Pst"/>
    <n v="4.5"/>
    <n v="200000000"/>
    <n v="0.25"/>
    <n v="0"/>
    <n v="0"/>
    <s v="MUHAMMAD FADLI, A.PTNH, MH"/>
    <d v="2018-02-28T00:00:00"/>
    <x v="8"/>
    <s v="Minutasi"/>
    <n v="127"/>
    <s v="KESATU: _x000a_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ATAU _x000a_ KETIG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EMPAT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n v="1"/>
    <s v="                                  M E N G A D I L I : _x000a_ _x000a_ Menyatakan Terdakwa Muhammad Fadli,A.PTNH,MH telah terbukti secara sah dan meyakinkan bersalah melakukan Tindak Pidana “KORUPSI secara berlanjut ” ; _x000a_ Menjatuhkan pidana kepada Terdakwa Muhammad Fadli,A.PTNH,MH oleh karena itu, dengan pidana penjara selama 4 (empat) tahun 6 (enam) bulan denda sebesar Rp.200.000.000,-(dua ratus juta rupiah) dengan ketentuan _x000a_ _x000a_   _x000a_   _x000a_   _x000a_ apabila denda tersebut tidak dibayar, diganti dengan pidana kurungan selama 3 (tiga) bulan ; _x000a_ _x000a_ Menetapkan masa penangkapan dan penahanan yang telah dijalani Terdakwa dikurangkan seluruhnya dari pidana yang dijatuhkan ; _x000a_ Menetapkan Terdakwa tetap ditahan  ;--- _x000a_ Menetapkan barang bukti berupa : _x000a_ _x000a_ _x000a_ Asli 1 (satu) bundel print out rekening koran Bank BCA nomor rekening : 07650076006 dari Bank BCA KCP Sukoharjo, atas nama nasabah MUHAMMAD FADLI A.PTNH, periode tanggal 18 Januari 2006 sampai dengan 31 Desember 2016. _x000a_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_x000a_ 1(satu) set fotocopy Surat Keterangan Pendaftaran Tanah pada Kantor Pertanahan Kota Semarang ; _x000a_ 1(satu) lembar fotocopy kwitansi dari Kanwil BPN Prov. Jateng Tanggal 10 Agustus 2011 yang menerangkan telah terima dari PT. Makmur Jaya Utama berupa uang sejumlah Rp. 6.692.000,-, guna membayar biaya operasional pengukuran bidang tanah PT. Makmur Jaya Utama di Kota Semarang; _x000a_ 1(satu) lembar fotocopy kwitansi dari Kanwil BPN Prov. Jateng Tanggal 10 Agustus 2011 yang menerangkan telah terima dari PT. Makmur Jaya Utama berupa uang sejumlah Rp. 25.221.988,-, guna membayar biaya pengukuran bidang tanah PT. Makmur Jaya Utama di Kota Semarang; _x000a_ 1(satu) lembar fotocopy surat tanda terima pembayaran biaya Panitia A dengan No.DI.306 66425/2011 dan No. Berkas: 65206/2011 Tanggal 05 Agustus 2011 dengan jumlah Rp.36.260.400,-; _x000a_ 1(satu) lembar fotocopy surat tanda terima pembayaran biaya Panitia A dengan No.DI.306 66426/2011 dan No. Berkas: 66082/2011 Tanggal 05 Agustus 2011 dengan jumlah Rp.2.989.800,-;. _x000a_ 1(satu) lembar fotocopy surat tanda terima pembayaran biaya Panitia A dengan No.DI.306 66429/2011 dan No. Berkas: 66081/2011 Tanggal 05 Agustus 2011 dengan jumlah Rp.2.293.450,-; _x000a_ 1(satu) lembar fotocopy surat tanda terima pembayaran biaya Panitia A dengan No.DI.306 66431/2011 dan No. Berkas: 66077/2011 Tanggal 05 _x000a_ _x000a_   _x000a_   _x000a_ Agustus 2011 dengan jumlah Rp.1.897.600,-; _x000a_ _x000a_ 1(satu) lembar fotocopy  surat tanda terima pembayaran biaya Panitia A dengan No.DI.306 66433/2011 dan No. Berkas:66072/2011 Tanggal 05 Agustus 2011 dengan jumlah Rp.2.193.400,-; _x000a_  1(satu) lembar fotocopy  surat tanda terima pembayaran biaya Panitia A dengan No.DI.306 66436/2011 dan No. Berkas:66053/2011 Tanggal 05 Agustus 2011 dengan jumlah Rp.2.616.200,-; _x000a_ 1(satu) lembar fotocopy  surat tanda terima pembayaran biaya Panitia A dengan No.DI.306 66452/2011 dan No. Berkas: 66801/2011 Tanggal 05 Agustus 2011 dengan jumlah Rp.2.704.000,-; _x000a_ 1(satu) lembar fotocopy surat tanda terima pembayaran biaya pengukuran dan pemetaan kadastral –sporadik dengan No.DI.306 67050/2011 dan No. Berkas.66044/2011 Tanggal 09 Agustus 2011 dengan jumlah Rp.5.985.000,-; _x000a_ 1(satu) lembar fotocopy  surat tanda terima pembayaran biaya pengukuran dengan No.DI.306 67053/2011 dan No. Berkas:66039/2011 Tanggal 09 Agustus 2011 dengan jumlah Rp.5.765.500,-; _x000a_ 1(satu) lembar fotocopy surat tanda terima pembayaran biaya pengukuran dengan No.DI.306 67056/2011 dan No. Berkas:66049/2011 Tanggal 09 Agustus 2011 dengan jumlah Rp.4.708.500,-; _x000a_ 1(satu) lembar fotocopy surat tanda terima pembayaran biaya pengukuran dengan No.DI.306 67058/2011 dan No. Berkas:66056/2011 Tanggal 09 Agustus 2011 dengan jumlah Rp.3.969.000,-; _x000a_ 1(satu) lembar fotocopy surat tanda terima pembayaran biaya pengukuran dengan No.DI.306 67061/2011 dan No. Berkas:66066/2011 Tanggal 09 Agustus 2011 dengan jumlah Rp.4.958.500,-; _x000a_ 1(satu) lembar fotocopy surat tanda terima pembayaran biaya pengukuran dengan No.DI.306 67064/2011 dan No. Berkas:66073/2011 Tanggal 09 Agustus 2011 dengan jumlah Rp.6.699.500,-;. _x000a_ 1(satu) lembar fotocopy surat tanda terima pembayaran pertimbangan teknis pertanahan dengan No.DI.306 80530/2011 dan No. Berkas:80883/2011 Tanggal 27 September 2011 dengan jumlah Rp.5.026.000,-; _x000a_ 1(satu) lembar fotocopy surat tanda terima pembayaran Kegiatan Pelayanan Informasi Pertanahan dengan No.DI.306 88355/2011 dan No. Berkas:88357/2011 Tanggal 20 Oktober 2011 dengan jumlah Rp.50.000,-; _x000a_ _x000a_   _x000a_   _x000a_ _x000a_ 1(satu) lembar fotocopy surat tanda terima pembayaran Kegiatan Pelayanan Informasi Pertanahan dengan No.DI.306 88356/2011 dan No. Berkas:88355/2011 Tanggal 20 Oktober 2011 dengan jumlah Rp.50.000,- _x000a_ 1(satu) lembar fotocopy surat tanda terima pembayaran Kegiatan Pelayanan Informasi Pertanahan dengan No.DI.306 88357/2011 dan No. Berkas:88353/2011 Tanggal 20 Oktober 2011 dengan jumlah Rp.50.000,-; _x000a_ 1(satu) lembar fotocopy surat tanda terima pembayaran Kegiatan Pelayanan Informasi Pertanahan dengan No.DI.306 88358/2011 dan No. Berkas:88351/2011 Tanggal 20 Oktober 2011 dengan jumlah Rp.50.000,-; _x000a_ 1(satu) lembar fotocopy surat tanda terima pembayaran Kegiatan Pelayanan Informasi Pertanahan dengan No.DI.306 88359/2011 dan No. Berkas:88350/2011 Tanggal 20 Oktober 2011 dengan jumlah Rp.50.000,-; _x000a_ 1(satu) lembar fotocopy surat tanda terima pembayaran Kegiatan Pelayanan Informasi Pertanahan dengan No.DI.306 88360/2011 dan No. Berkas:88346/2011 Tanggal 20 Oktober 2011 dengan jumlah Rp.50.000,-; _x000a_ 1(satu) lembar fotocopy surat tanda terima pembayaran Kegiatan Pelayanan Informasi Pertanahan dengan No.DI.306 101099/2011 dan No. Berkas: 101324/2011 Tanggal 29 November 2011 dengan jumlah Rp.50.000,-;. _x000a_ 1(satu) lembar fotocopy surat tanda terima pembayaran Kegiatan Pelayanan Informasi Pertanahan dengan No.DI.306 101101/2011 dan No. Berkas: 101332/2011 Tanggal 29 November 2011 dengan jumlah Rp.50.000,-; _x000a_ 1(satu) lembar fotocopy surat tanda terima pembayaran Kegiatan Pelayanan Informasi Pertanahan dengan No.DI.306 101103/2011 dan No. Berkas: 101339/2011 Tanggal 29 November 2011 dengan jumlah Rp.50.000,-; _x000a_ 1(satu) lembar fotocopy surat tanda terima pembayaran Kegiatan Pelayanan Informasi Pertanahan dengan No.DI.306 101105/2011 dan No. Berkas: 101346/2011 Tanggal 29 November 2011 dengan jumlah Rp.50.000,-;; _x000a_ 1(satu) lembar fotocopy surat tanda terima pembayaran biaya kegiatan pelayanan pemeriksaan tanah dengan No.DI.306 101162/2011 dan No. _x000a_ _x000a_   _x000a_ Berkas: 101717/2011 Tanggal 30 November 2011 dengan jumlah Rp.1.068.300,-; _x000a_ _x000a_ 1(satu) lembar fotocopy Surat Perintah Setor Nomor Berkas Permohonan : 66053/2011 Tanggal  03 Agustus 2011 dengan uraian pekerjaan : Biaya Panitia A dengan biaya sebesar   Rp. 2.616.200,-; _x000a_ 1(satu) lembar fotocopy  Surat Perintah Setor Nomor Berkas Permohonan : 66057/2011 Tanggal  03 Agustus 2011 dengan uraian pekerjaan : Biaya Panitia A dengan biaya sebesar Rp. 2.704.000,-; _x000a_ 1(satu) lembar fotocopy Surat Perintah Setor Nomor Berkas Permohonan : 66072/2011 Tanggal  03 Agustus 2011 dengan uraian pekerjaan : Biaya Panitia A dengan biaya sebesar Rp. 2.193.400,-. _x000a_ 1(satu) lembar fotocopy Surat Perintah Setor Nomor Berkas Permohonan : 66077/2011 Tanggal 03 Agustus 2011 dengan uraian pekerjaan : Biaya Panitia A dengan biaya sebesar Rp. 1.897.600,-; _x000a_ 1(satu) lembar fotocopy Surat Perintah Setor Nomor Berkas Permohonan : 66081/2011 Tanggal  03 Agustus 2011 dengan uraian pekerjaan : Biaya Panitia A dengan biaya sebesar Rp. 2.293.450,-; _x000a_ 1(satu) lembar fotocopy Surat Perintah Setor Nomor Berkas Permohonan : 65206/2011 Tanggal 04 Agustus 2011 dengan uraian pekerjaan : Biaya Panitia A dengan biaya sebesar Rp. 36.260.400,-; _x000a_ 1(satu) lembar fotocopy Surat Perintah Setor Nomor Berkas Permohonan : 80863/2011 Tanggal 27 September 2011 dengan uraian pekerjaan : Pertimbangan Teknis Pertanahan dengan biaya sebesar Rp. 5.026.000,-; _x000a_ 1(satu) lembar fotocopy Surat Perintah Setor Nomor Berkas Permohonan : 88346/2011 Tanggal 19 Oktober 2011 dengan uraian pekerjaan : Pelayanan Informasi Pertanahan dengan biaya sebesar Rp. 50.000,-; _x000a_ 1(satu) lembar fotocopy Surat Perintah Setor Nomor Berkas Permohonan : 88350/2011 Tanggal 19 Oktober 2011 dengan uraian pekerjaan : Pelayanan Informasi Pertanahan dengan biaya sebesar Rp. 50.000,-; _x000a_ 1(satu) lembar fotocopy Surat Perintah Setor Nomor Berkas Permohonan : 88351/2011 Tanggal 19 Oktober 2011 dengan uraian pekerjaan : Pelayanan Informasi Pertanahan dengan biaya sebesar Rp. 50.000,-; _x000a_ 1(satu) lembar fotocopy Surat Perintah Setor Nomor Berkas Permohonan : 88353/2011 Tanggal 19 Oktober 2011 dengan uraian _x000a_ _x000a_   _x000a_ pekerjaan : Pelayanan Informasi Pertanahan dengan biaya sebesar Rp. 50.000,-; _x000a_ _x000a_ 1(satu) lembar fotocopy Surat Perintah Setor Nomor Berkas Permohonan : 88355/2011 Tanggal 19 Oktober 2011 dengan uraian pekerjaan : Pelayanan Informasi Pertanahan dengan biaya sebesar Rp. 50.000,-; _x000a_ 1(satu) lembar fotocopy Surat Perintah Setor Nomor Berkas Permohonan : 88357/2011 Tanggal 19 Oktober 2011 dengan uraian pekerjaan : Pelayanan Informasi Pertanahan dengan biaya sebesar Rp. 50.000,-; _x000a_ 1(satu) set fotocopy Sertifikat Hak Guna Bangunan No.2 dengan Nama Pemegang Hak PT. Makmur Jaya Utama Pratama yang diterbitkan oleh Kepala Kantor Pertanahan Kota Semarang (INDARTO, SH.) pada Tanggal 21 Februari 2012; _x000a_ 1(satu) set fotocopy Sertifikat Hak Guna Bangunan No.3 yang diterbitkan oleh Kepala Kantor Pertanahan Kota Semarang (INDARTO, SH.) pada Tanggal 21 Februari 2012. _x000a_ 1(satu) set fotocopy Sertifikat Hak Guna Bangunan No.5 dengan Nama Pemegang Hak PT. Makmur Jaya Utama Pratama yang diterbitkan oleh Kepala Kantor Pertanahan Kota Semarang (INDARTO, SH.) pada Tanggal 21 Februari 2012/ _x000a_ 1(satu) set fotocopy Sertifikat Hak Guna Bangunan No.6 dengan Nama Pemegang Hak PT. Makmur Jaya Utama Pratama yang diterbitkan oleh Kepala Kantor Pertanahan Kota Semarang (INDARTO, SH.) pada Tanggal 21 Februari 2012; _x000a_ 1(satu) set fotocopy Sertifikat Hak Guna Bangunan No.7 dengan Nama Pemegang Hak PT. Makmur Jaya Utama Pratama yang diterbitkan oleh Kepala Kantor Pertanahan Kota Semarang (INDARTO, SH.) pada Tanggal 21 Februari 2012; _x000a_ 1(satu) set fotocopy Sertifikat Hak Guna Bangunan No.8 dengan Nama Pemegang Hak PT. Makmur Jaya Utama Pratama yang diterbitkan oleh Kepala Kantor Pertanahan Kota Semarang (PRIYONO, SH.,M.Kn.) pada Tanggal 25 Februari 2013; _x000a_ 1(satu) set fotocopy Sertifikat Hak Guna Bangunan No.3 dengan Nama Pemegang Hak PT. Makmur Jaya Utama Pratama yang diterbitkan oleh Kepala Kantor Pertanahan Kota Semarang (PRIYONO, SH.,M.Kn.) pada Tanggal 25 Februari 2013 ; _x000a_ _x000a_   _x000a_   _x000a_ _x000a_ 1(satu) lembar fotocopy Tanda Terima Pembayaran BPHTB Tahun 2012 PT. MAKMUR JAYA UTAMA PRATAMA dari Dinas Pengelolaan Keuangan dan Aset Daerah Pemerintah Kota Semarang Tanggal 02 Februari 2012 dengan jumlah pembayaran sebesar Rp. 15.000.000,- (lima belas juta rupiah);. _x000a_ 4(empat) lembar keterangan Transfer Dana dari Rekening an. Lilik Amelia ke Rekening Muhammad Fadli dengan jumlah masing-masing sebesar : Rp.60.048.700,-, Rp.29.950.000,-,  Rp. 5.000.000, Rp.7.000.000,-; _x000a_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_x000a_ 1(satu) lembar asli slip aplikasi setoran Bank Mandiri Tanggal 29 Desember 2011 dengan jumlah sebesar Rp.130.000.000,- (seratus tiga puluh juta rupiah) yang ditransfer oleh Peter Wijaya ke rekening No. 117-00-0000815-1 an. MUHAMAD FADLI; _x000a_ 1(satu) lembar asli slip aplikasi setoran Bank Mandiri Tanggal 29 Desember 2011 dengan jumlah sebesar Rp.120.000.000,- (seratus dua puluh juta rupiah) yang ditransfer oleh Abdul Rasyid ke rekening No. 117-00-0000815-1 an. MUHAMAD FADLI; _x000a_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_x000a_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_x000a_ 1 (satu) bundel fotocopy mutasi / print out rekening tahapan BCA dengan No. Rek. 00841558854 an. EKAWATI MOELJOATMODJO periode Tanggal 02 Januari 2013 s.d. 31 Desember 2013; _x000a_ _x000a_ Agar tetap terlampir dalam berkas perkara _x000a_ _x000a_ 1 (satu) asli buku tahapan BCA dengan No. Rek. 00841558854 an. EKAWATI MOELJOATMODJO periode Tanggal 26 Juli 2011 s.d. 14 September 2011; _x000a_ 1 (satu) asli buku tahapan BCA dengan No. Rek. 00841558854 an. EKAWATI MOELJOATMODJO periode Tanggal 14 September 2011 s.d. 04 November 2011; _x000a_ 1 (satu) asli buku tahapan BCA dengan No. Rek. 00841558854 an. EKAWATI MOELJOATMODJO periode Tanggal 07 November 2011 s.d. 23 Desember 2011; _x000a_ _x000a_ Agar dikembalikan kepada saksi EKAWATI MOELJOATMODJO _x000a_ _x000a_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_x000a_ 1 (satu) lembar fotocopy perincian legalisir fotocopy Berkas dari Kantor Notaris SONDHY HARYAWAN, SH.,M.Kn Tanggal 24 Juli 2011; _x000a_ 1(satu) lembar fotocopy Surat Perintah dari Badan Pertanahan Nasional Kantor Pertanahan Kota Semarang dengan disposisi “Buatkan Pengantar ke Kanwil untuk Permohonan Ukur” dengan nama pemohon : PT. Makmur Jaya Utama, Tanggal 26 April 2010; _x000a_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_x000a_ Asli print out rekening Bank BCA Nomor: 1781065795 atas nama LISTIANI DJOYO, periode tanggal 5 September 2011 s/d 31 Desember 2011; _x000a_ Asli print out rekening Bank BCA Nomor: 1781065795 atas nama LISTIANI DJOYO, periode tanggal 3 September 2012 s/d 30 September 2012; _x000a_ Asli print out rekening Bank BCA Nomor: 1781065795 atas nama LISTIANI DJOYO, periode tanggal 1 Oktober  2012 s/d 30 Oktober 2012; _x000a_ Asli print out rekening Bank BCA Nomor: 1781065795 atas nama LISTIANI DJOYO, periode tanggal 1 Nopember 2012 s/d 30 Nopember 2012.; _x000a_ 1(satu) rangkap Fotokopi Sertifikat Hak Guna Bangunan Nomor 216 Pemegang Hak PT. Jaya Karya Utama Kelurahan Pandansari Kota Semarang Provinsi Jawa Tengah; _x000a_ 1(satu) lembar asli slip pemindahan dana antar rekening BCA Tanggal 03 Agustus 2011 dengan jumlah sebesar Rp.100.000.000,- (seratus juta rupiah) yang ditransfer melalui rekening an. HILDA WIRYAWAN  dengan  No.Rek. 3501035813 ke rekening an. MUHAMMAD FADLI, A.Ptnh dengan No.Rek. 7650076006; _x000a_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_x000a_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_x000a_ 1(satu) lembar fotocopy Surat BPN Kanwil Prov. Jawa Tengah Nomor: ..(kosong), Tanggal:…(kosong) perihal permohonan pengukuran tanah milik PT. Makmur Jaya Utama seluas 89,7759 M2, dengan biaya Rp. 25.221.988,-yang ditujukan kepada Sdr. KOENTJAHRO WIDJAJA; _x000a_ 1(satu) lembar fotocopy  Surat Perintah Setor Nomor Berkas Permohonan : 66044/2011 Tanggal 3 Agustus 2011 dengan uraian biaya pengukuran sebesar Rp. 5.985.000,-; _x000a_ 1(satu) lembar fotocopy Surat Perintah Setor Nomor Berkas Permohonan : 66039/2011 Tanggal 3 Agustus 2011 dengan uraian biaya pengukuran sebesar Rp. 5.765.500,-;. _x000a_ 1(satu) lembar fotocopy Surat Perintah Setor Nomor Berkas Permohonan : 66073/2011 Tanggal 3 Agustus 2011 dengan uraian biaya pengukuran sebesar Rp. 6.699.500,-; _x000a_ 1(satu) lembar fotocopy Surat Perintah Setor Nomor Berkas Permohonan : 66066/2011 Tanggal  3 Agustus 2011 dengan uraian biaya pengukuran sebesar Rp. 4.958.500,-; _x000a_ 1(satu) lembar fotocopy Surat Perintah Setor Nomor Berkas Permohonan : 66049/2011 Tanggal 3 Agustus 2011 dengan uraian biaya pengukuran sebesar Rp. 4.708.500,-; _x000a_ 1(satu) lembar fotocopy Surat Perintah Setor Nomor Berkas Permohonan : 66056/2011 Tanggal 3 Agustus 2011 dengan uraian biaya pengukuran sebesar Rp. 3.969.000,-; _x000a_ 1(satu) lembar fotocopy Surat Perintah Setor Nomor Berkas Permohonan : 66057/2011 Tanggal 3 Agustus 2011 dengan uraian biaya panitia A sebesar Rp. 2.704.000,-; _x000a_ 1(satu) lembar fotocopy Surat Perintah Setor Nomor Berkas Permohonan : 66053/2011 Tanggal 3 Agustus 2011 dengan uraian biaya panitia A sebesar Rp. 2.616.200,-. _x000a_ 1(satu) lembar fotocopy Surat Perintah Setor Nomor Berkas Permohonan : 65206/2011 Tanggal 4 Agustus 2011 dengan uraian biaya panitia A sebesar Rp. 36.260.400,-; _x000a_ 1(satu) set fotocopy Sertfikat Hak Tanggungan Nomor:4963/2012 Tanggal 25 Juni 2013 dengan pemegang hak atas nama PT. Bank ICB Bumiputera Tbk berkedudukan di Jakarta pusat beserta sertifikat hak guna bangunan No.80/Pondok dan akta pemberian hak tanggungan No.412Grg/2012; _x000a_ 1(satu) lembar fotocopy tanda terima penyerahan sertifikat kepada LIA FANTI PT. Delta Merlin Dunia Textile; _x000a_ 1(satu) set  print out rekening tahapan Bank BCA No. Rek. 07850269828 an. HERLINA, SH.SPN periode Tanggal 03 Juni 2013 s.d. 31 Desember 2016; _x000a_ 1(satu) set fotocopy Sertifikat Hak Guna Bangunan No. 128 b / Pengkol an. PT. DELTA MERLIN DUNIA TEXTILE; _x000a_ 1(satu) set fotocopy buku register sertifikat jadi (Kelurahan) Tanggal 25 Februari 2016; _x000a_ 1(satu) set fotocopy Sertifikat Hak Tanggungan No. 3872 / 2014 an. PT. BANK PERMATA, TBK BERKEDUDUKAN DI JAKARTA MELALUI KANTOR CABANG SURAKARTA; _x000a_ 1(satu) lembar fotocopy buku register sertifikat jadi per Tanggal 15 Agustus 2014; _x000a_ _x000a_   _x000a_ _x000a_ 1(satu) set fotocopy formulir keanggotaan Accor Vacation Club Asia Club an.AMIMI WIRASARI (pendaftar) dan MUHAMMAD FADLI (pendaftar gabungan); _x000a_ 1(satu) lembar fotocopy bukti tanda terima down payment 30% dengan pembayaran tunai sebesar Rp.30.000.000,- (tiga puluh juta rupiah) dan pembayaran via kartu kredit sebesar Rp. 22.500.000,- (dua puluh dua juta lima ratus ribu rupiah); _x000a_ 1(satu) lembar fotocopy data pembayaran cicilan pembelian keanggotaan an. Mrs. Amimi Wirasari dan Mr. Muhammad Fadli; _x000a_ 1(satu) lembar fotocopy data pembayaran biaya tahunan an. Mrs. Amimi Wirasari dan Mr. Muhammad Fadli; _x000a_ 1(satu) data history pembelian paket mini vacation; _x000a_ 1(satu) set data komunikasi dengan anggota dan data penggunaan anggota; _x000a_ 1 (satu) Bundel print out Rekening Tahapan BCA dengan Nomor Rekening: 3506008038 atas nama  MUTIARA HARTANTO periode Tanggal Januari 2011 s/d Desember  2011; _x000a_ Foto Copy 1 (satu) lembar catatan pengurusan sertifikat; _x000a_ Asli print out rekening Bank BCA Nomor: 3101157391 atas nama MARLON SILITONGA periode tanggal 3 Januari 2008 s/d 31 Desember 2010; _x000a_ Photo copy Keputusan Menteri Kehakiman R.I. Nomor: C-1538.HT.03.02-Th.1999 tanggal 15 Juli 1999 perihal mengangkat MARLON SILITONGA sebagai Notaris di daerah khusus Ibukota Jakarta; _x000a_ Asli Bukti setor dari No. cek 348315 ke rekening Bank BCA Nomor : 7650076006 atas nama MUHAMMAD FADLI tanggal 1 Oktober 2009 sejumlah Rp. 50.000.000,-; _x000a_ Asli Bukti setor dari No. cek 348316 ke rekening Bank BCA Nomor : 7650076006 atas nama MUHAMMAD FADLI tanggal 1 Oktober 2009 sejumlah Rp. 42.872.000,-; _x000a_ 1(satu) set print out dilegalisir rekening koran Bank Mandiri Cabang MT. Haryono No. Rek.0700006239094 An. PT. Indomobil Trada Nasional Cabang Depok periode 01 September 2013 s/d 01 September 2013; _x000a_ 1(satu) set print out dilegalisir rekening koran Bank Mandiri Cabang MT. Haryono No. Rek.0700006239094 An. PT. Indomobil Trada _x000a_ _x000a_   _x000a_   _x000a_ Nasional Cabang Depok periode 02 September 2013 s/d 02 September 2013; _x000a_ _x000a_ 1(satu) set print out dilegalisir rekening koran tahapan BCA No. Rek.7160108511 An. PT. Indomobil Trada Nasional Cabang Depok periode 04 September 2013 s/d 04 September 2013; _x000a_ 1(satu) lembar fotocopy dilegalisir Invoice pembelian mobil, Doc.No.SAIV/N/08/13/00088, tanggal 31 Agustus 2013 An. AMIMI WIRASARI dari PT. Indomobil Trada Nasional Cabang Depok senilai Rp.330.602.000,-; _x000a_ 1(satu) lembar fotocopy dilegalisir BEA BALIK NAMA, Doc.No.ARDB/N/08/13/00069, tanggal 31 Agustus 2013 An. AMIMI WIRASARI dari PT. Indomobil Trada Nasional Cabang Depok senilai Rp.34.398.000,-; _x000a_ 1(satu) lembar fotocopy dilegalisir FAKTUR PAJAK No. Seri 010.900-13-15538650, tanggal 31 Agustus 2013 An. AMIMI WIRASARI, Alamat Cilodong Kalibaru Rt.004, Rw.005 Depok; _x000a_ 1(satu) lembar fotocopy dilegalisir Kwitansi Pembayaran Pelunasan Serena 2.0 Highway Star (4x2) A/T QM1G-White Black, No.Seri 013901, No. KW/N/09/13/01204, tanggal 04 September 2013 dari AMIMI WIRASARI ke PT. Indomobil Trada Nasional Cabang Depok senilai Rp.365.000.000,-; _x000a_ 1(satu) lembar fotocopy dilegalisir Surat Pesanan Mobil No.13-01023, tanggal 31 Agustus 2013 Doc. No. ARDB/N/08/13/00069, tanggal 31 Agustus 2013 An.  AMIMI WIRASARI ke PT. Indomobil Trada Nasional Cabang Depok; _x000a_ 1(satu) lembar fotocopy dilegalisir Data Base Customer Nissan untuk permohonan faktur, ERA dan CR, tanggal 03 September 2013 An. Customer AMIMI WIRASARI; _x000a_ 1(satu) lembar fotocopy dilegalisir Tanda Terima Pembayaran Mobil Ke-2, No.13-000653, tanggal 02 September 2013 dari AMIMI WIRASARI QQ.Muhammad Fadli; _x000a_ 1(satu) set fotocopy dokumen dilegalisir BEA BALIK NAMA STKN An. AMIMI WIRASARI ; _x000a_ 1(satu) set fotocopy dokumen legalisir Bukti Serah Terima BPKB No. SASB/N/02/14/00077, tanggal 17 Februari 2014; _x000a_ 1(satu) set fotocopy dilegalisir dokumen Invoice Workshop untuk perawatan dan perbaikan serta pergantian spare part dari Tanggal 4 Oktober 2013 s/d 25 April 2017 untuk 1(satu) unit mobil Nissan Serena _x000a_ _x000a_   _x000a_ color QM1G, No.Sasis MHBE4DG3CDJ-002977, Nosin MR20-416015B Nopol B1933EKM An. AMIMI WIRASARI; _x000a_ _x000a_ 1(satu) lembar fotocopy kwitansi penerimaan uang dari Herman Santoso, Jl. Dr. CIpto 168 Smg sejumlah Rp.100.000.000,- (seratus juta rupiah) tertanggal 13-5-13; _x000a_ 1(satu) bundel print out rekening tahapan BCA dengan Nomor Rekening : 0261161101, Atas Nama Nasabah : TAN IRENE KAROLINE T DRA, periode Tanggal 02/01/2006 sampai dengan 31/12/2006; _x000a_ 1(satu) bundel print out rekening tahapan BCA dengan Nomor Rekening : 0261161101, Atas Nama Nasabah : TAN IRENE KAROLINE T DRA, periode Tanggal 03/01/2007 sampai dengan 31/12/2007; _x000a_ 1(satu) bundel print out rekening tahapan BCA dengan Nomor Rekening : 0261161101, Atas Nama Nasabah : TAN IRENE KAROLINE T DRA, periode Tanggal 02/01/2008 sampai dengan 31/12/2008; _x000a_ 1(satu) bundel print out rekening tahapan BCA dengan Nomor Rekening : 0261161101, Atas Nama Nasabah : TAN IRENE KAROLINE T DRA, periode Tanggal 05/01/2009 sampai dengan 31/12/2009; _x000a_ 7(tujuh) lembar rekening koran BCA No.Rek: 5870059789 atas nama PETER WIJAYA periode 3-Jan-11 s/d 31-Dec-12; _x000a_ 1 (satu) set fotocopy dokumen polis asuransi PT. AIA Financial dengan Nomor Polis : 27288325, pemegang polis atas nama MUHAMMAD FADLI, A.PTNH dan tertanggung atas nama MUHAMMAD JORDHIE RAMADHAN; _x000a_ 1 (satu) set fotocopy dokumen polis asuransi PT. AIA Financial dengan Nomor Polis : 15617487, pemegang polis dan tertanggung atas nama AMIMI WIRASARI; _x000a_ 1 (satu) set fotocopy dokumen polis asuransi PT. AIA Financial dengan Nomor Polis : 21242288, pemegang polis dan tertanggung atas nama AMIMI WIRASARI; _x000a_ 1 (satu) set fotocopy dokumen polis asuransi PT. AIA Financial dengan Nomor Polis : 26786522, pemegang polis atas nama AMIMI WIRASARI dan tertanggung atas nama MUHAMMAD RICKY SAFARULLAH; _x000a_ _x000a_   _x000a_ _x000a_ 1 (satu) set fotocopy dokumen polis asuransi PT. AIA Financial dengan Nomor Polis : 34079291, pemegang polis dan tertanggung atas nama  AMIMI WIRASARI; _x000a_ 1 (satu) set fotocopy dokumen polis asuransi PT. AIA Financial dengan Nomor Polis : 34498644, pemegang polis atas nama AMIMI WIRASARI dan tertanggung atas nama MUHAMMAD JORDHIE RAMADHAN; _x000a_ 1 (satu) set fotocopy dokumen polis asuransi PT. AIA Financial dengan Nomor Polis : 34498521, pemegang polis atas nama AMIMI WIRASARI dan tertanggung atas nama MUHAMMAD RICKY SAFARULLAH; _x000a_ 1 (satu) set fotocopy akta Pernyataan Penegasan Keputusan Rapat Umum Pemegang Saham PT. Makmur Jaya Utama Nomor : 18 Tanggal 24 Juli 2009 yang dibuat oleh Notaris Drs. Wijanto Suwongso, SH.; _x000a_ 1 (satu) lembar fotocopy Surat Keputusan Menteri Hukum dan HAM R.I. Nomor: AHU-38493.AH.01.02 Tahun 2009 tentang Persetujuan Akta Perubahan Anggaran Dasar Perseroan; _x000a_ 1 (satu) set fotocopy Sertifikat Hak Guna Bangunan No.3 /Tambangan dengan luas 122.470 m2 dan Nama Pemegang Hak an. PT. Makmur Jaya Utama Pratama; _x000a_ 1 (satu) set fotocopy Sertifikat Hak Guna Bangunan No.8 /Bubakan dengan luas 775.709 m2 dan Nama Pemegang Hak an. PT. Makmur Jaya Utama Pratama; _x000a_ Asli 1 (satu) bundel Rekening Koran Bank BCA dengan Nama Nasabah : RHODESIEN SANTOSO, Alamat Nasabah : Jl. Erlangga Tengah II/11-A, RT. 05, RW. 04, Kelurahan Peleburan, Kecamatan Semarang Selatan, Kota Semarang, dengan Nomor Rekening : 0095127008  Periode : 09/07/2010 s/d 18/09/2017; _x000a_ Lembar Tindasan Invoice (Tagihan) Atas Pembayaran Voucher Hotel dan Pembayaran Tiket Pesawat dari Karuna Taour &amp; Travel periode tahun 2011-2012, dengan perincian sebagai berikut : _x000a_ _x000a_ _x000a_ Invoice Nomor 2011100009, Tgl 01-10-2011 - Pembayaran Voucher Hotel Saphir Jogja No Tiket 0566 _x000a_ Invoice Nomor 2011120474, Tgl 15-12-2011 - Pembayaran Tiket Pesawat  No Tiket 0112; _x000a_ Invoice Nomor 2011120648, Tgl 22-12-2011 - Pembayaran Tiket Pesawat  No Tiket 0025 dan No 0008; _x000a_ _x000a_   _x000a_ _x000a_ Invoice Nomor 2011120788, Tgl 28-12-2011 - Pembayaran Tiket Pesawat  No Tiket 0025 dan No 0003; _x000a_ Invoice Nomor 2011120828, Tgl 30-12-2011 - Pembayaran Tiket Pesawat  No Tiket 0002; _x000a_ Invoice Nomor 2012090207, Tgl 07-09-2012 - Pembayaran Tiket Pesawat  No Tiket 0002 dan No. 0234; _x000a_ Invoice Nomor 2012090756, Tgl 21-09-2012 - Pembayaran Tiket Pesawat  No Tiket 1320; _x000a_ Invoice Nomor 2012091027, Tgl 28-09-2012 - Pembayaran Tiket Pesawat  No Tiket 0266, No 0266 dan No 0234 _x000a_ Invoice Nomor 2012100118, Tgl 04-10-2012 - Pembayaran Tiket Pesawat  No Tiket 0059 _x000a_ Invoice Nomor 2012100119, Tgl 04-10-2012 - Pembayaran Tiket Pesawat  No Tiket 0098 _x000a_ Invoice Nomor 2012100307, Tgl 10-10-2012 - Pembayaran Tiket Pesawat  No Tiket 0228 _x000a_ Invoice Nomor 2012100361, Tgl 11-10-2012 - Pembayaran Tiket Pesawat  No Tiket 0228 _x000a_ Invoice Nomor 2012100945, Tgl 31-10-2012 - Pembayaran Tiket Pesawat  No Tiket 0234 _x000a_ Invoice Nomor 2012100965, Tgl 31-10-2012 - Pembayaran Tiket Pesawat  No Tiket 0266 _x000a_ Invoice Nomor 2012110325, Tgl 09-11-2012 - Pembayaran Tiket Pesawat  No Tiket 0186 _x000a_ Invoice Nomor 2012110451, Tgl 13-11-2012 - Pembayaran Tiket Pesawat  No Tiket 0504 _x000a_ Invoice Nomor 201220286, Tgl 10-12-2012 - Pembayaran Tiket Pesawat  No Tiket 0266 _x000a_ Invoice Nomor 2012120497, Tgl 15-12-2012 - Pembayaran Tiket Pesawat  No Tiket 0724 _x000a_ Invoice Nomor 2012120621, Tgl 19-12-2012 - Pembayaran Tiket Pesawat  No Tiket 0044 _x000a_ Invoice Nomor 2012120657, Tgl 21-12-2012 - Pembayaran Tiket Pesawat  No Tiket 0303 _x000a_ Invoice Nomor 2012120775, Tgl 24-12-2012 - Pembayaran Tiket Pesawat  No Tiket 0504 _x000a_ _x000a_ _x000a_ Lembar Tindasan Invoice (Tagihan) Atas Pembayaran Voucher Hotel dan Pembayaran Tiket Pesawat dari Karuna Tour &amp; Travel periode _x000a_ _x000a_   _x000a_   _x000a_ tahun 2013, dengan perincian sebagai berikut : _x000a_ _x000a_ Invoice Nomor 2013010499, Tgl 17-01-2013 - Pembayaran Tiket Pesawat  No Tiket 0266 dan No 0234 _x000a_ Invoice Nomor 2013010732, Tgl 24-01-2013 - Pembayaran Tiket Pesawat  No Tiket 0266 dan No 0234 _x000a_ Invoice Nomor 2013010958, Tgl 31-01-2013 - Pembayaran Tiket Pesawat  No Tiket 0266 dan No 0234 _x000a_ Invoice Nomor 2013020222, Tgl 07-02-2013 - Pembayaran Tiket Pesawat  No Tiket 0266, No 0504 dan No 0791 _x000a_ Invoice Nomor 2013020423, Tgl 14-02-2013 - Pembayaran Tiket Pesawat  No Tiket 0266 dan No 0234 _x000a_ Invoice Nomor 2013020652, Tgl 21-02-2013 - Pembayaran Tiket Pesawat  No Tiket 0266, No 0234 _x000a_ Invoice Nomor 2013030211, Tgl 07-03-2013 - Pembayaran Tiket Pesawat  No Tiket 0504 dan No 0234 _x000a_ Invoice Nomor 2013030237, Tgl 08-03-2013 - Pembayaran Tiket Pesawat  No Tiket 0247 _x000a_ Invoice Nomor 2013030435, Tgl 15-03-2013 - Pembayaran Tiket Pesawat  No Tiket 0476 _x000a_ Invoice Nomor 2013030460, Tgl 15-03-2013 - Pembayaran Tiket Pesawat  No Tiket 0266 _x000a_ Invoice Nomor 2013030713, Tgl 23-03-2013 - Pembayaran Tiket Pesawat  No Tiket 0043 _x000a_ Invoice Nomor 2013030828, Tgl 27-03-2013 - Pembayaran Tiket Pesawat  No Tiket 0045 dan No 0043 _x000a_ Invoice Nomor 2013040142, Tgl 04-04-2013 - Pembayaran Tiket Pesawat  No Tiket 0266 dan No 0043 _x000a_ Invoice Nomor 2013050750, Tgl 24-05-2013 - Pembayaran Tiket Pesawat  No Tiket 0504 dan No 0043 _x000a_ Invoice Nomor 2013050880, Tgl 28-05-2013 - Pembayaran Tiket Pesawat  No Tiket 0024 _x000a_ Invoice Nomor 2013050998, Tgl 30-05-2013 - Pembayaran Tiket Pesawat  No Tiket 0504 _x000a_ Invoice Nomor 2013060633, Tgl 21-06-2013 - Pembayaran Tiket Pesawat  No Tiket 0266 dan No 0043 _x000a_ Invoice Nomor 2013080133, Tgl 12-08-2013 - Pembayaran Tiket Pesawat  No Tiket 0059 dan No 0098 _x000a_ _x000a_   _x000a_   _x000a_ _x000a_ Invoice Nomor 2013080254, Tgl 16-08-2013 - Pembayaran Tiket Pesawat  No Tiket 1773 _x000a_ Invoice Nomor 2013080300, Tgl 18-08-2013 - Pembayaran Tiket Pesawat  No Tiket 0234 _x000a_ Invoice Nomor 2013070419, Tgl 13-07-2013 - Pembayaran Tiket Pesawat  No Tiket 1739 _x000a_ Invoice Nomor 2013070424, Tgl 13-07-2013 - Pembayaran Tiket Pesawat  No Tiket 1739 _x000a_ Invoice Nomor 2013070752, Tgl 18-07-2013 - Pembayaran Tiket Pesawat  No Tiket 0266 _x000a_ Invoice Nomor 2013070568, Tgl 18-07-2013 - Pembayaran Tiket Pesawat  No Tiket 0234 _x000a_ Invoice Nomor 2013070670, Tgl 22-07-2013 - Pembayaran Tiket Pesawat  No Tiket 0959 _x000a_ Invoice Nomor 2013070672, Tgl 22-07-2013 - Pembayaran Tiket Pesawat  No Tiket 0087 _x000a_ Invoice Nomor 2013070716, Tgl 24-07-2013 - Pembayaran Tiket Pesawat  No Tiket 0769 dan No 0234 _x000a_ Invoice Nomor 2013070717, Tgl 24-07-2013 - Pembayaran Tiket Pesawat  No Tiket 1758 _x000a_ Invoice Nomor 2013070792, Tgl 26-07-2013 - Pembayaran Tiket Pesawat  No Tiket 0034 _x000a_ Invoice Nomor 2013070793, Tgl 26-07-2013 - Pembayaran Tiket Pesawat  No Tiket 1762 _x000a_ Invoice Nomor 2013080431, Tgl 22-08-2013 - Pembayaran Tiket Pesawat  No Tiket 0024 dan No 0234 _x000a_ Invoice Nomor 2013080629, Tgl 30-08-2013 - Pembayaran Tiket Pesawat  No Tiket 0024 dan No 0234 _x000a_ Invoice Nomor 2013090126, Tgl 05-09-2013 - Pembayaran Tiket Pesawat  No Tiket 0266 dan No 0234 _x000a_ Invoice Nomor 2013090270, Tgl 11-09-2013 - Pembayaran Tiket Pesawat  No Tiket 0504 dan No 0234 _x000a_ Invoice Nomor 2013090494, Tgl 18-09-2013 - Pembayaran Tiket Pesawat  No Tiket 0266 dan No 0791 _x000a_ Invoice Nomor 2013090549, Tgl 20-09-2013 - Pembayaran Tiket Pesawat  No Tiket 0791 _x000a_ Invoice Nomor 2013090615, Tgl 23-09-2013 - Pembayaran Tiket Pesawat  No Tiket 0769 _x000a_ _x000a_   _x000a_ _x000a_ Invoice Nomor 2013090618, Tgl 23-09-2013 - Pembayaran Tiket Pesawat  No Tiket 0128 dan No 0191 _x000a_ Invoice Nomor 2013090651, Tgl 24-09-2013 - Pembayaran Tiket Pesawat  No Tiket 0234 _x000a_ Invoice Nomor 2013090652, Tgl 24-09-2013 - Pembayaran Tiket Pesawat  No Tiket 0266 _x000a_ Invoice Nomor 2013100078, Tgl 02-10-2013 - Pembayaran Tiket Pesawat  No Tiket 0266 dan No 0234 _x000a_ Invoice Nomor 2013100129, Tgl 04-10-2013 - Pembayaran Tiket Pesawat  No Tiket 1221 _x000a_ Invoice Nomor 2013110079, Tgl 04-11-2013 - Pembayaran Tiket Pesawat  No Tiket 0171 _x000a_ Invoice Nomor 2013110120, Tgl 06-11-2013 - Pembayaran Tiket Pesawat  No Tiket 0791, No 0769 dan No 0234 _x000a_ Invoice Nomor 2013110316, Tgl 12-11-2013 - Pembayaran Tiket Pesawat  No Tiket 02"/>
    <s v="Senin, 23 Jul. 2018"/>
    <s v="Kamis, 05 Jul. 2018"/>
    <s v="MOCHAMAD ARIFIN"/>
    <s v="RUSTIYONO"/>
    <s v="MOHAMMAD IDRIS M.AMIN"/>
    <m/>
    <m/>
    <s v="KARIR"/>
    <s v="KARIR"/>
    <s v="ADHOC"/>
    <s v=""/>
    <s v=""/>
    <x v="0"/>
    <n v="2"/>
    <x v="1"/>
    <n v="0.33333333333333331"/>
    <n v="0"/>
    <s v="FATONI HATAM"/>
    <m/>
    <m/>
    <m/>
    <m/>
    <m/>
    <m/>
    <m/>
    <m/>
    <m/>
    <m/>
    <m/>
    <n v="1"/>
    <s v="SURYONO, SH."/>
    <s v="WIDIA FITRIANTI"/>
    <m/>
    <n v="2"/>
    <x v="0"/>
  </r>
  <r>
    <s v="2/PID.SUS/TPK/2013/PN.JKT.PST"/>
    <n v="1.5"/>
    <n v="50000000"/>
    <n v="8.3333333333333301E-2"/>
    <n v="0"/>
    <n v="0"/>
    <s v="TRI MULYONO"/>
    <d v="2013-01-02T00:00:00"/>
    <x v="3"/>
    <s v="Pengiriman Berkas Kasasi"/>
    <n v="183"/>
    <s v="PRIMAIR : _x000a_ Pasal 2 (1) jo. Pasal 18 (1) b UU No.31/1999 jo. UU No.20/2001 jo. Pasal 55 (1) ke-1 jo. Pasal 64 (1) KUHP. _x000a_ SUBSIDAIR : _x000a_ Pasal 3 jo. Pasal 18 (1) b UU No.31/1999 jo. UU No.20/2001 jo. Pasal 55 (1) ke-1 jo. Pasal 64 (1) KUHP. "/>
    <n v="1"/>
    <s v="MENGADILI: _x000a_ _x000a_ Menyatakan Terdakwa Ir.TRI MULYONO, MT tidak terbukti secara sah dan meyakinkan bersalah melakukan Tindak Pidana Korupsi sebagaimana dimaksud dalam Dakwaan Primer ; _x000a_ Membebaskan Terdakwa Ir.TRI MULYONO, MT oleh karena itu dari Dakwaan Primer tersebut ; _x000a_ Menyatakan Terdakwa  Ir.TRI MULYONO, MT  telah terbukti secara sah  dan meyakinkan bersalah melakukan ?Tindak Pidana Korupsi secara bersama-sama? sebagaimana dimaksud dalam Dakwaan Subsider ; _x000a_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_x000a_ Memerintahkan barang-barang bukti berupa: &quot;sebagaiamana termuat dalam berkas putusan&quot; _x000a_ Membebankan biaya perkara sebesar Rp 10.000,- (sepuluh ribu rupiah) kepada Terdakwa _x000a_"/>
    <s v="Selasa, 22 Okt. 2013"/>
    <s v="Kamis, 04 Jul. 2013"/>
    <s v="Pangeran Napitupulu, SH. MH."/>
    <s v="I MADE HENDRA KUSUMA,S.H."/>
    <s v="JOKO SUBAGYO"/>
    <m/>
    <m/>
    <s v="KARIR"/>
    <s v="ADHOC"/>
    <s v="ADHOC"/>
    <s v=""/>
    <s v=""/>
    <x v="0"/>
    <n v="1"/>
    <x v="0"/>
    <n v="0.66666666666666663"/>
    <n v="1"/>
    <s v="FITRI ZULFAHMI"/>
    <m/>
    <m/>
    <m/>
    <m/>
    <m/>
    <m/>
    <m/>
    <m/>
    <m/>
    <m/>
    <m/>
    <n v="1"/>
    <s v="DJOKO SANTOSO, SH"/>
    <s v="RUSTIANI, SH"/>
    <m/>
    <n v="2"/>
    <x v="0"/>
  </r>
  <r>
    <s v="2/PID.SUS/TPK/2014/PN.JKT.PST"/>
    <n v="1.5"/>
    <n v="50000000"/>
    <n v="0.16666666666666699"/>
    <n v="215463740"/>
    <n v="1"/>
    <s v="ZAITUL AKMAM alias IMAM"/>
    <d v="2014-01-10T00:00:00"/>
    <x v="4"/>
    <s v="Minutasi"/>
    <n v="138"/>
    <s v="PRIMAIR : Pasal 2 (1) jo. Pasal 18 (1) huruf a,b UU No.31/1999 jo. UU No.20/2001 jo. Pasal 55 (1) ke-1 KUHP jo. Pasal 65 (1) KUHP _x000a_ SUBSIDAIR : Pasal 3 jo. Pasal 18 (1) huruf a,b UU No.31/1999 jo. UU No.20/2001 jo. Pasal 55 (1) ke-1 KUHP jo. Pasal 65 (1) KUHP _x000a_ LEBIH SUBSIDAIR : Pasal 8 jo. Pasal 18 (1) huruf a,b UU No.31/1999 jo. UU No.20/2001 jo. Pasal 55 (1) ke-1 KUHP jo. Pasal 65 (1) KUHP _x000a_ LEBIH LEBIH SUBSIDAIR : Pasal 9 jo, Pasal 18 (1) huruf a,b UU No.31/1999 jo. UU No.20/2001 jo. Pasal 55 (1) ke-1 KUHP jo. Pasal 65 (1) KUHP"/>
    <n v="1"/>
    <s v="MENGADILI: _x000a_ _x000a_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_x000a_ Membebaskan Terdakwa dari Dakwaan Primair; _x000a_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_x000a_ Menjatuhkan pidana oleh karenanya, terhadap Terdakwa   dengan pidana penjara selama 1 (satu) tahun dan 6 (enam) bulan serta denda sebesar Rp.50.000.000,- (lima puluh juta rupiah) dengan ketentuan apabila denda tidak dibayar, maka diganti dengan pidana kurungan selama 2 (dua) bulan; _x000a_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_x000a_ Menetapkan lamanya Terdakwa ditahan dikurangkan seluruhnya dari lamanya Terdakwa ditangkap dan ditahan; _x000a_ Menetapkan Terdakwa tetap berada dalam tahanan; _x000a_ Memerintahkan barang bukti berupa : &quot;sebagaimana termuat dalam Berkas putusan&quot; _x000a_ Membebankan terdakwa untuk membayar biaya perkara sebesar Rp.10.000,- (sepuluh ribu rupiah) _x000a_"/>
    <s v="Jumat, 14 Agu. 2015"/>
    <s v="Rabu, 28 Mei 2014"/>
    <s v="ANNAS MUSTAQIM, SH. MHum."/>
    <s v="AVIANTARA, SH. MHum."/>
    <s v="HENDRA YOSPIN,SH."/>
    <m/>
    <m/>
    <s v="KARIR"/>
    <s v="KARIR"/>
    <s v="ADHOC"/>
    <s v=""/>
    <s v=""/>
    <x v="0"/>
    <n v="2"/>
    <x v="1"/>
    <n v="0.33333333333333331"/>
    <n v="0"/>
    <s v="Silvia Pesti  Rosalina"/>
    <s v="Ibnu Suud"/>
    <s v="Asry Retno"/>
    <s v="Bertha W."/>
    <s v="Lenny Sebayang"/>
    <m/>
    <m/>
    <m/>
    <m/>
    <m/>
    <m/>
    <m/>
    <n v="5"/>
    <s v="FX. DIDIC AGUS IRIANTO, SH."/>
    <s v="ZULFIKRI, SH"/>
    <m/>
    <n v="2"/>
    <x v="0"/>
  </r>
  <r>
    <s v="2/PID.SUS/TPK/2015/PN JKT.PST"/>
    <m/>
    <m/>
    <m/>
    <m/>
    <m/>
    <s v="ANTON SUSANTO bin TONI SUSANTO"/>
    <d v="2015-01-07T00:00:00"/>
    <x v="5"/>
    <s v="Minutasi"/>
    <n v="140"/>
    <s v="PRIMAIR : _x000a_ Pasal 2 ayat (1) jo Pasal 18 UU RI Nomor 31/1999 jo UU RI Nomor 20/2001 jo UU RI Nomor 31/1999 jo Pasal 55 ayat (1) ke 1 KUHPidana _x000a_ SUBSIDIAIR : _x000a_ Pasal 3 jo Pasal 18 UU RI Nomor 31/1999 jo UU RI Nomor 20/2001 jo UU RI Nomor 31/1999 jo Pasal 55 ayat (1) ke 1 KUHPidana"/>
    <n v="1"/>
    <n v="1"/>
    <s v="Rabu, 09 Sep. 2015"/>
    <s v="Rabu, 27 Mei 2015"/>
    <s v="IBNU BASUKI WIDODO"/>
    <s v="SINUNG HERMAWAN"/>
    <s v="Slamet Subagyo,SH."/>
    <m/>
    <m/>
    <s v="KARIR"/>
    <s v="KARIR"/>
    <s v="ADHOC"/>
    <s v=""/>
    <s v=""/>
    <x v="0"/>
    <n v="2"/>
    <x v="1"/>
    <n v="0.33333333333333331"/>
    <n v="0"/>
    <s v="Juli Isnur"/>
    <m/>
    <m/>
    <m/>
    <m/>
    <m/>
    <m/>
    <m/>
    <m/>
    <m/>
    <m/>
    <m/>
    <n v="1"/>
    <s v="DJOKO SANTOSO, SH"/>
    <s v="WIDI ASTUTI, SH"/>
    <m/>
    <n v="2"/>
    <x v="1"/>
  </r>
  <r>
    <s v="2/PID.SUS/TPK/2016/PN JKT.PST"/>
    <n v="2"/>
    <n v="50000000"/>
    <n v="0.16666666666666699"/>
    <n v="0"/>
    <n v="0"/>
    <s v="MUSAFAH"/>
    <d v="2016-01-06T00:00:00"/>
    <x v="6"/>
    <s v="Minutasi"/>
    <n v="110"/>
    <s v="PERTAMA _x000a_ Kesatu : _x000a_ Pasal 5 ayat (2) jo Pasal 5 ayat (1) huruf b UU No.31/1999 jo UU No.20/2001 jo Pasal 55 ayat (1) ke-1 KUHP jo Pasal 64 ayat (1) KUHP. _x000a_ ATAU _x000a_ KEDUA : _x000a_ Pasal 5 ayat (2) jo Pasal 5 ayat (1) huruf b UU No.31/1999 jo UU No.20/2001 jo Pasal 55 ayat (1) ke-1 KUHP jo Pasal 64 ayat (1) KUHP. _x000a_   _x000a_ DAN DAKWAAN KEDUA _x000a_ KESATU : _x000a_ Pasal 3 jo Pasal 2 ayat (1) UU No.8/2010 jo Pasal 55 ayat (1) ke-1 KUHP. _x000a_ ATAU _x000a_ KEDUA : _x000a_ Pasal 5 jo Pasal 2 ayat (1) UU No.8/2010."/>
    <n v="1"/>
    <s v="M E N G A D I L I  : _x000a_ _x000a_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_x000a_ Menjatuhkan pidana oleh karenanya terhadap Terdakwa Musafah  dengan pidana penjara selama  2 (dua) tahun dan pidana denda sebesar Rp. 50.000.000,- (Lima puluh juta rupiah), dengan ketentuan apabila pidana denda tersebut tidak dibayar, maka diganti dengan pidana kurungan selama   2 (dua) bulan; _x000a_ Menetapkan masa tahanan yang telah dijalankan oleh Terdakwa dikurangkan seluruhnya dari pidana yang dijatuhkan. _x000a_ Menetapkan Terdakwa  tetap berada dalam tahanan; _x000a_ Menyatakan barang bukti : _x000a_ _x000a_ a. Barang Bukti Nomor: _x000a_ _x000a_ _x000a_ _x000a_ _x000a_ _x000a_ 100 (seratus) lembar uang pecahan 100 (seratus) Dollar Amerika (USD) senilai USD 10.000 (sepuluh ribu) Dollar Amerika. _x000a_ _x000a_ _x000a_ _x000a_ _x000a_ _x000a_ _x000a_  3 (tiga) lembar uang pecahan 100 (seratus) Dollar Amerika (USD) senilai USD 300 (tiga ratus) Dollar Amerika. _x000a_ _x000a_ _x000a_ _x000a_ _x000a_ _x000a_ _x000a_  1 (satu) lembar uang pecahan 1 (satu) Dollar Amerika (USD). _x000a_ _x000a_ _x000a_ _x000a_ _x000a_ _x000a_ _x000a_  1 (satu) lembar uang pecahan 5 (lima) Dollar Australia (AUD). _x000a_ _x000a_ _x000a_ _x000a_ _x000a_ _x000a_ _x000a_  1 (satu) lembar uang pecahan 2 (dua) Dollar Singapura (SGD). _x000a_ _x000a_ _x000a_ _x000a_ _x000a_ _x000a_ _x000a_  1 (satu) lembar uang pecahan 20 (dua Puluh) mata uangThailand (Bath). _x000a_ _x000a_ _x000a_ _x000a_ _x000a_ _x000a_ _x000a_  1 (satu) lembar uang pecahan 10 (sepuluh) Ringgit Malaysia (RM). _x000a_ _x000a_ _x000a_ _x000a_ _x000a_ _x000a_ _x000a_  35 (tiga puluh lima) lembar uang pecahan Rp.100.000,- senilai  Rp.3.500.000,- (tiga juta lima ratus ribu rupiah). _x000a_ _x000a_ _x000a_ _x000a_ _x000a_ _x000a_ _x000a_   51 (lima puluh satu) lembar uang pecahan Rp.50.000,- senilai Rp.2.550.000,- (dua juta lima ratus lima puluh ribu rupiah). _x000a_ _x000a_ _x000a_ _x000a_ _x000a_ _x000a_   D irampas untuk negara  _x000a_ b.   Barang Bukti Nomor : 10 berupa 1 (satu) buah buku Bank BCA 2 (dua) buah buku tabungan Tahapan BCA Kantor Cabang Pembantu Golden Point Center nomor rekening 6090124283 atas nama Musafah berikut 1 (satu) buah Kartu Paspor BCA dengan nomor 6019001665293027. _x000a_ Barang Bukti No 11 berupa 1 (satu) buah buku tabungan Bank Mandiri Kantor Cabang Pembantu Jakarta Wisma Alia nomor rekening 1230002017731 atas nama Musafah berikut 1 (satu) buah Kartu ATM Mandiri Nomor 4097662167230880. _x000a_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_x000a_ Dengan Perintah agar blokir terhadap ketiga rekening an. Terdakwa Musafah dibuka. _x000a_ _x000a_ Barang bukti Nomor : _x000a_ _x000a_ 12) 1 (satu) buah buku tabungan Bank BNI Kantor Cabang Menteng nomor rekening 0205641589 atas nama MUSAFAH berikut 1 (satu) buah Kartu ATM Debit BNI nomor 5264220940515970. _x000a_ D ikembalikan kepada  Terdakwa  Musafah ; _x000a_ _x000a_ Barang bukti Nomor : _x000a_ _x000a_ _x000a_ _x000a_ _x000a_ _x000a_ _x000a_ 1 (satu) buah kartu Bank Mandiri gold debit nomor 461699460072141 atas nama PARTOGI PANGARIBUAN. _x000a_ _x000a_ _x000a_ _x000a_ _x000a_ _x000a_ _x000a_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_x000a_ _x000a_ _x000a_ _x000a_ _x000a_ _x000a_ D ikembalikan kepada Saksi Partogi Pangaribuan  melalui Terdakwa Musafah . _x000a_ _x000a_ Barang Bukti Nomor : _x000a_ _x000a_ _x000a_ _x000a_ _x000a_ _x000a_ _x000a_   1 (satu) buah buku tabungan Bank BRI Britama Kantor Unit Menteng Kecil Wahid Hasyim nomor 324601000664502 atas nama MUSAFAH berikut 1 (satu) buah BRI Card nomor 5221842042807575. _x000a_ _x000a_ _x000a_ _x000a_ _x000a_ _x000a_ _x000a_   1 (satu) buah Kartu BRI Card nomor 5221841024371493 atas nama MUSAFAH. _x000a_ _x000a_ _x000a_ _x000a_ _x000a_ _x000a_ _x000a_   1 (satu) buah Kartu BANK BRI nomor 6013011377385793. _x000a_ _x000a_ _x000a_ _x000a_ _x000a_ _x000a_ _x000a_   1 (satu) buah Token Key BCA dengan nomor Barkode 1568318736. _x000a_ _x000a_ _x000a_ _x000a_ _x000a_ _x000a_ _x000a_   1 (satu) buah ID Card Kementerian Perdagangan Republik Indonesia atas nama MUSAFAH _x000a_ _x000a_ _x000a_ _x000a_ _x000a_ _x000a_ _x000a_   1 (satu) lembar tanda bukti penyetoran Bank BRI ke nomor rekening 144401001745509 atas nama MUSAFAH tanggal 24 Juli 2015 senilai Rp.30.000.000. _x000a_ _x000a_ _x000a_ _x000a_ _x000a_ _x000a_ _x000a_   1 (satu) lembar tanda bukti penyetoran Bank BRI ke nomor rekening 324601000664502 atas nama MUSAFAH tanggal 24 Juli 2015 senilai Rp.50.000.000. _x000a_ _x000a_ _x000a_ _x000a_ _x000a_ _x000a_ _x000a_   1 (satu) lembar bukti transaksi Transfer ATM Bank BRI tertanggal 26 Juni 2015 senilai Rp.500.000,- dari rekening 324601000664502 ke rekening Bank Mandiri nomor 1520011556988 atas nama AISYAH LATUPONO. _x000a_ _x000a_ _x000a_ _x000a_ _x000a_ _x000a_ _x000a_   1 (satu) lembar bukti transaksi Transfer ATM Bank BRI tertanggal 26 Juli 2015 senilai Rp.2.800.000,- dari rekening 324601000664502 ke rekening Bank BRI nomor 359501009440536 atas nama SAMIYEM. _x000a_ _x000a_ _x000a_ _x000a_ _x000a_ _x000a_ _x000a_   1 (satu) lembar bukti transaksi Transfer ATM Bank BRI tertanggal 11 Juni 2015 senilai Rp.200.000,- dari rekening 324601000664502 ke rekening Bank BRI nomor 116301004205504 atas nama SIGIT WIJANARKO. _x000a_ _x000a_ _x000a_ _x000a_ _x000a_ _x000a_ _x000a_   1 (satu) lembar bukti transaksi Transfer ATM Bank BRI tertanggal 14 Juli 2015 senilai Rp.500.000,- dari rekening 324601000664502 ke rekening Bank BRI nomor 744901001218538 atas nama MISROSAH. _x000a_ _x000a_ _x000a_ _x000a_ _x000a_ _x000a_ _x000a_   1 (satu) lembar bukti transaksi Transfer ATM Bank BRI tertanggal 7 Juli 2015 senilai Rp.1.500.000,- dari rekening 324601000664502 ke rekening Bank BRI nomor 370501004533537 atas nama NURLIA BERLIANA. _x000a_ _x000a_ _x000a_ _x000a_ _x000a_ _x000a_ _x000a_   1 (satu) lembar bukti transaksi Transfer ATM Bank BRI tertanggal 15 Juni 2015 senilai Rp. 550.000,- dari rekening 144401001745509 ke rekening Bank BRI nomor 144401003330504 atas nama MARCO DIBATA SIREG. _x000a_ _x000a_ _x000a_ _x000a_ _x000a_ _x000a_ _x000a_   1 (satu) lembar bukti transaksi Transfer ATM Bank BRI tertanggal 26 Juli  2015 senilai Rp. 5.000.000,- dari nomor rekening 6090124283 atas nama MUSAFAH dengan nomor Kartu Saksispor BCA 6019001665293027 ke rekening Bank BRI nomor 684201011689530 atas nama TASIYAH. _x000a_ _x000a_ _x000a_ _x000a_ _x000a_ _x000a_ _x000a_   1 (satu) lembar bukti transaksi Transfer ATM Bank BCA tertanggal 21 Juli 2015 senilai Rp. 2.000.000,- dari 057D-Alfamart Saksibuaran BG ke rekening nomor 5260191618 atas nama DARMAWAN KUSMIADI. _x000a_ _x000a_ _x000a_ _x000a_ _x000a_ _x000a_ _x000a_   1 (satu) lembar bukti transaksi Transfer ATM Bank BRI tertanggal 03 Juli  2015 senilai Rp. 1.200.000,- dari nomor rekening 6090124283 atas nama MUSAFAH dengan nomor Kartu Saksispor BCA 6019001665293027 ke rekening Bank BCA nomor 3422535761 atas nama TITI WISMA. _x000a_ _x000a_ _x000a_ _x000a_ _x000a_ _x000a_ _x000a_   1 (satu) lembar bukti transaksi Transfer ATM Bank BRI tertanggal 01 Juli  2015 senilai Rp. 700.000,- dari nomor rekening 144401001745509 atas nama MUSAFAH dari BRI Card nomor 5221842038480361 ke rekening Bank BNI nomor 0291327580 atas nama Sdr AGUS R. _x000a_ _x000a_ _x000a_ _x000a_ _x000a_ _x000a_ _x000a_   1 (satu) lembar bukti transaksi Transfer ATM Bank BCA tertanggal 13 Juni 2015 senilai Rp.2.000.000,- dari Z045-CRM KK CITAYAM 1 ke rekening nomor 4960190225 atas nama BUDIYANTO SUTJINO. _x000a_ _x000a_ _x000a_ _x000a_ _x000a_ _x000a_ _x000a_   1 (satu) lembar bukti transaksi Transfer ATM Bank BRI tertanggal 8 Juni 2015 senilai Rp.10.000.000,- dari rekening 515901911204 atas nama MUSAFAH ke rekening Bank BCA nomor 0430375865 atas nama BASRI HASYIM. _x000a_ _x000a_ _x000a_ _x000a_ _x000a_ _x000a_ _x000a_   Aplikasi Transaksi Bank BRI pada saksivilion Kartika RSSAKSID Gatot Subroto Jl. DR. Abdul Rahman Saleh Jakarta tertanggal 22 Juli 2015 senilai Rp. 10.000.000. _x000a_ _x000a_ _x000a_ _x000a_ _x000a_ _x000a_ _x000a_   1 (satu) lembar bukti transaksi Transfer ATM Bank BRI tertanggal 13 Juni 2015 senilai Rp.2.000.000,- dari nomor rekening 516401925841 ke rekening Bank BNI nomor 0158067975 atas nama Ibu JACOBA TAI. _x000a_ _x000a_ _x000a_ _x000a_ _x000a_ _x000a_ _x000a_   1 (satu) lembar bukti transaksi Transfer ATM Bank BCA tertanggal 19 Juni 2015 senilai Rp.4.000.000,- ke rekening Bank BRI nomor 069601008347508 atas nama BERLIANA SAKSINGGABEAN. _x000a_ _x000a_ _x000a_ _x000a_ _x000a_ _x000a_ _x000a_   1 (satu) lembar bukti transaksi Transfer ATM Bank MANDIRI tertanggal 7 Januari 2015 senilai Rp.750.000,- dari rekening nomor 12300020xxxxx ke rekening Bank MANDIRI nomor 1170001212331 atas nama WILINGTON ARIFIN. _x000a_ _x000a_ _x000a_ _x000a_ _x000a_ _x000a_ _x000a_   1 (satu) lembar bukti transaksi Transfer ATM Bank BRI tertanggal 15 Juli 2015 senilai Rp.2.000.000,- dari rekening 144401001745509 ke rekening Bank BRI nomor 056201001193531 atas nama ASGAR RATU KONSINA. _x000a_ _x000a_ _x000a_ _x000a_ _x000a_ _x000a_ _x000a_   1 (satu) lembar bukti transaksi Transfer ATM Bank MANDIRI tertanggal 20 Mei 2015 senilai Rp.1.000.000,- dari rekening MANDIRI nomor 12300020xxxxx ke rekening Bank BRI nomor tidak jelas atas nama SITI FATIMAH. _x000a_ _x000a_ _x000a_ _x000a_ _x000a_ _x000a_ _x000a_   1 (satu) lembar bukti transaksi Transfer ATM Bank BRI tertanggal 24 Juli 2015 senilai Rp.3.000.000,- dari rekening 520501377748 ke rekening Bank BNI nomor 0349156145 atas nama SUNARYA. _x000a_ _x000a_ _x000a_ _x000a_ _x000a_ _x000a_ _x000a_   1 (satu) lembar bukti transaksi ATM Bank BCA penarikan tunai tertanggal 13 Juli 2015 senilai Rp.2.500.000,-. _x000a_ _x000a_ _x000a_ _x000a_ _x000a_ _x000a_ _x000a_   1 (satu) lembar asli tanda terima pengambilan surat perijinan pelayanan perdagangan Kementerian Perdagangan Republik Indonesia nomor pendaftaran 10391/INATRADE/10/2014 tertanggal 6 Oktober 2014 atas nama Sdr/i JAENAL M. _x000a_ _x000a_ _x000a_ _x000a_ _x000a_ _x000a_ _x000a_   1 (satu) lembar asli tanda terima Permohonan Perijinan Unit Pelayanan Perdagangan Kementerian Perdagangan Republik Indonesia nomor pendaftaran 59559/INATRADE/04/2015 tertanggal 20 April 2015 atas nama Perusahaan CV. Anugerah Pratama. _x000a_ _x000a_ _x000a_ _x000a_ _x000a_ _x000a_ _x000a_   1 (satu) lembar asli tanda terima Permohonan Perijinan Unit Pelayanan Perdagangan Kementerian Perdagangan Republik Indonesia nomor pendaftaran 4807/INATRADE/05/2015 tertanggal 25 Mei 2015 atas nama Perusahaan CV. SURYA CEMERLANG. _x000a_ _x000a_ _x000a_ _x000a_ _x000a_ _x000a_ _x000a_   1 (satu) lembar asli tanda terima Permohonan Perijinan Unit Pelayanan Perdagangan Kementerian Perdagangan Republik Indonesia nomor pendaftaran 6912/INATRADE/06/2015 tertanggal 4 Juni 2015 atas nama Perusahaan CV. Sinar Laut biru. _x000a_ _x000a_ _x000a_ _x000a_ _x000a_ _x000a_ _x000a_   1 (satu) lembar asli tanda terima Permohonan Perijinan Unit Pelayanan Perdagangan Kementerian Perdagangan Republik Indonesia nomor pendaftaran 4831/INATRADE/05/2015 tertanggal 25 Mei 2015 atas nama Perusahaan CIPTA KARYA. _x000a_ _x000a_ _x000a_ _x000a_ _x000a_ _x000a_ _x000a_   1 (satu) lembar asli tanda terima Permohonan Perijinan Unit Pelayanan Perdagangan Kementerian Perdagangan Republik Indonesia nomor pendaftaran 7571/INATRADE/06/2015 tertanggal 9 Juni 2015 atas nama Perusahaan PT. Simojoyo Engineering. _x000a_ _x000a_ _x000a_ _x000a_ _x000a_ _x000a_ _x000a_   1 (satu) lembar asli tanda terima Permohonan Perijinan Unit Pelayanan Perdagangan Kementerian Perdagangan Republik Indonesia nomor pendaftaran 10333/INATRADE/06/2015 tertanggal 23 Juni 2015 atas nama Perusahaan PT. Engineering Plastik Asia. _x000a_ _x000a_ _x000a_ _x000a_ _x000a_ _x000a_ _x000a_   1 (satu) lembar asli tanda terima Permohonan Perijinan Unit Pelayanan Perdagangan Kementerian Perdagangan Republik Indonesia nomor pendaftaran 10239/INATRADE/06/2015 tertanggal 23 Juni 2015 atas nama Perusahaan PT. Rekondisi Abadi Raya. _x000a_ _x000a_ _x000a_ _x000a_ _x000a_ _x000a_ _x000a_   1 (satu) lembar asli tanda terima Permohonan Perijinan Unit Pelayanan Perdagangan Kementerian Perdagangan Republik Indonesia nomor pendaftaran 10228/INATRADE/06/2015 tertanggal 23 Juni 2015 atas nama Perusahaan PT. Gaya Baru Saksiperindo. _x000a_ _x000a_ _x000a_ _x000a_ _x000a_ _x000a_ _x000a_  1 (satu) lembar copy aplikasi pembukaan rekening Bank Mandiri Nomor : 1230002017731 an. MUSAFAH. _x000a_ _x000a_ _x000a_ _x000a_ _x000a_ _x000a_ _x000a_   1 (satu) lembar copy aplikasi umum rekening Bank Mandiri Nomor : 1230002017731 an. MUSAFAH. _x000a_ _x000a_ _x000a_ _x000a_ _x000a_ _x000a_ _x000a_   105 (seratus lima) lembar print out Rekening Koran Bank Mandiri Nomor : 1230002017731 an. MUSAFAH periode 21 Januari 2002 s/d 12 Agustus 2015. _x000a_ _x000a_ _x000a_ _x000a_ _x000a_ _x000a_ _x000a_   34 (tiga puluh lembar) lembar print out Rekening Koran Bank Mandiri Nomor : 1230002017731 an. MUSAFAH periode 9 Nopember 2011 s/d 31 Desember 2014. _x000a_ _x000a_ _x000a_ _x000a_ _x000a_ _x000a_ _x000a_   26 (dua puluh enam) lembar rekening koran Bank Mandiri Nomor : 123-00-0201773-1 an. MUSAFAH periode 1/11/14 s/d 11/08/15. _x000a_ _x000a_ _x000a_ _x000a_ _x000a_ _x000a_ _x000a_   1 (satu) bundel print out data rekening koran Bank BRI Nomor : 3246-01-000664-50-2 an. MUSAFAH periode 01 Januari 2011 sampai dengan 13 Agustus 2015. _x000a_ _x000a_ _x000a_ _x000a_ _x000a_ _x000a_ _x000a_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_x000a_ _x000a_ _x000a_ _x000a_ _x000a_ _x000a_ _x000a_   4 (empat) lembar copy aplikasi pembukaan rekening bank BCA No. 6090124283 A.N MUSAFAH. _x000a_ _x000a_ _x000a_ _x000a_ _x000a_ _x000a_ _x000a_   62 (enam puluh dua) lembar print out rekening koran bank BCA No. 6090124283 A.N. MUSAFAH periode 27 April 2004 s.d 31 Juli 2015. _x000a_ _x000a_ _x000a_ _x000a_ _x000a_ _x000a_ _x000a_   1 (Satu) lembar fotocopy legalisir surat perubahan persetujuan impor barang modal bukan baru dengan nomor : 1341/DAGLU/SD/6/2015 tanggal 19 Juni 2015 untuk PT Rekondisi Abadi Raya. _x000a_ _x000a_ _x000a_ _x000a_ _x000a_ _x000a_ _x000a_   1 (satu) lembar foto copy legalisir surat impor barang modal bukan baru nomor : 04.PI-02.14.3079 tanggal 18 Desember 2014 untuk PT Rekondisi Abadi Raya. _x000a_ _x000a_ _x000a_ _x000a_ _x000a_ _x000a_ _x000a_   2 (dua) lembar fotocopy legalisir buku penomoran surat keluar Direktorat Jenderal Luar Negeri Kementerian Perdagangan Republik Indonesia dari nomor 1335/DAGLU/SD/6/2015 tanggal 19 Juni 2015 s/d nomor 1342/DAGLU/SD/6/2015 tanggal 19 Juni 2015. _x000a_ _x000a_ _x000a_ _x000a_ _x000a_ _x000a_ _x000a_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_x000a_ _x000a_ _x000a_ _x000a_ _x000a_ _x000a_ T etap terlampir dalam berkas perkara.                            _x000a_ _x000a_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_x000a_ _x000a_ Dirampas untuk dimusnahkan. _x000a_ _x000a_ Membebankan  Terdakwa Musafah   untuk membayar biaya perkara sebesar Rp. 10.000,- (sepuluh ribu rupiah); _x000a_"/>
    <s v="Selasa, 24 Jan. 2017"/>
    <s v="Senin, 25 Apr. 2016"/>
    <s v="MOH. MUCHLIS, SH. MH."/>
    <s v="ARIFIN"/>
    <s v="Anwar,SH."/>
    <m/>
    <m/>
    <s v="KARIR"/>
    <s v="KARIR"/>
    <s v="ADHOC"/>
    <s v=""/>
    <s v=""/>
    <x v="0"/>
    <n v="2"/>
    <x v="1"/>
    <n v="0.33333333333333331"/>
    <n v="0"/>
    <s v="FAROUK FAHROZI, SH"/>
    <m/>
    <m/>
    <m/>
    <m/>
    <m/>
    <m/>
    <m/>
    <m/>
    <m/>
    <m/>
    <m/>
    <n v="1"/>
    <s v="AGUS WAWAN"/>
    <s v="AGUS WIDODO"/>
    <m/>
    <n v="2"/>
    <x v="0"/>
  </r>
  <r>
    <s v="2/Pid.Sus-TPK/2017/PN Pn.Jkt.Pst"/>
    <n v="2"/>
    <n v="50000000"/>
    <n v="8.3333333333333301E-2"/>
    <n v="0"/>
    <n v="0"/>
    <s v="RIMAWATI, SH"/>
    <d v="2017-01-04T00:00:00"/>
    <x v="7"/>
    <s v="Minutasi"/>
    <n v="140"/>
    <s v="PRIMAIR : _x000a_ Pasal 2 ayat (1) UU No.31/1999 jo UU No.20/2001 jo Pasal 55 ayat (1) ke-1 KUHP. _x000a_   _x000a_ SUBSIDAIR : _x000a_ Pasal 3 UU No.31/1999 jo UU No.20/2001 jo Pasal 55 ayat (1) ke-1 KUHP."/>
    <n v="1"/>
    <s v="M E N G A D I L I: _x000a_ _x000a_ Menyatakan  Terdakwa RIMAWATI, SH   tidak terbukti secara sah dan meyakinkan bersalah melakukan tindak pidana   “SECARA BERSAMA-SAMA MELAKUKAN KORUPSI“  sebagaimana dalam dakwaan Primair Penuntut  Umum ;---------------------------------------------------------------------------------------------- _x000a_ Membebaskan Terdakwa oleh karena itu dari dakwaan Primair tersebut;--------- _x000a_ Menyatakan  Terdakwa RIMAWATI, SH   telah terbukti secara sah dan meyakinkan bersalah melakukan tindak pidana pidana  “SECARA BERSAMA-SAMA MELAKUKAN KORUPSI“  sebagaimana dalam dakwaan Subsidair Penuntut  Umum;--------------------------------------------------------------------------------- _x000a_ Menjatuhkan pidana kepada Terdakwa dengan pidana penjara selama  2 (dua) tahun  dan  denda sebesar Rp.50.000.000; (lima puluh juta rupiah)  dengan ketentuan apabila denda tersebut tidak dibayar akan diganti dengan pidana kurungan selama  1 (satu)  bulan  ; --------------------------------------------------------- _x000a_ Menetapkan masa  penahanan Terdakwa dikurangkan seluruhnya dari pidana yang dijatuhkan ; _x000a_ Memerintahkan  Terdakwa tetap berada dalam tahanan ; ---------------------------- _x000a_ Menetapkan barang bukti berupa : 1 sampai dengan bukti 66  Dikembalikan kepada Penuntut Umum untuk dipergunakan dalan Perkara KAMSUDIN, SH, MH dan Perkara DASTUA GULTOM _x000a_ Membebani  Terdakwa untuk membayar biaya perkara sebesar Rp.5.000.- (lima ribu rupiah) _x000a_"/>
    <s v="Kamis, 22 Jun. 2017"/>
    <s v="Rabu, 24 Mei 2017"/>
    <s v="FAHZAL HENDRI"/>
    <s v="sahlan efendi"/>
    <s v="SUKARTONO."/>
    <m/>
    <m/>
    <s v="KARIR"/>
    <s v="KARIR"/>
    <s v="ADHOC"/>
    <s v=""/>
    <s v=""/>
    <x v="0"/>
    <n v="2"/>
    <x v="1"/>
    <n v="0.33333333333333331"/>
    <n v="0"/>
    <s v="FATONI HATAM"/>
    <m/>
    <m/>
    <m/>
    <m/>
    <m/>
    <m/>
    <m/>
    <m/>
    <m/>
    <m/>
    <m/>
    <n v="1"/>
    <s v="RUSTIANI, SH"/>
    <m/>
    <m/>
    <n v="1"/>
    <x v="0"/>
  </r>
  <r>
    <s v="2/Pid.Sus-TPK/2018/PN Jkt.Pst"/>
    <n v="5"/>
    <n v="300000000"/>
    <n v="0.25"/>
    <n v="0"/>
    <n v="0"/>
    <s v="ANTONIUS TONNY BUDIONO"/>
    <d v="2018-01-04T00:00:00"/>
    <x v="8"/>
    <s v="Minutasi"/>
    <n v="133"/>
    <s v="KESATU _x000a_ Primair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_x000a_ Subsidair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DAN _x000a_ KEDUA : _x000a_ Pasal 12 B Undang-undang Nomor 31 Tahun 1999 tentang Pemberantasan Tindak Pidana Korupsi, sebagaimana telah diubah dengan Undang-undang Nomor 20 Tahun 2001 tentang Perubahan Atas Undang-Undang Nomor 31 tahun 1999 tentang Pemberantasan Tindak Pidana Korupsi jo Pasal 65 ayat (1) KUHP."/>
    <n v="1"/>
    <s v="M E N G A D I L I : _x000a_ 1.   Menyatakan Terdakwa ANTONIUS TONNY BUDIONO, telah terbukti secara sah dan meyakinkan bersalah melakukan tindak pidana korupsi yang dilakukan secara berlanjut sebagaimana dalam dakwaan Kesatu Primair dan dakwaan Kedua ; _x000a_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_x000a_ 3.   Menetapkan masa tahanan yang telah dijalankan oleh Terdakwa dikurangkan seluruhnya dari pidana yang dijatuhkan. _x000a_ 4.   Menetapkan Terdakwa  tetap berada dalam tahanan; _x000a_ 5.   Menetapkan barang-barang bukti  berupa : _x000a_ 1.     1 (satu) Handphone Samsung, tipe Galaxy Note 4, warna coklat, Model : SM-N910H, IMEI : 356001060905112, S/N : RF1FC0AHAAP, dengan simcard Indosat No kode : 62013000109642933. Dengan memory card merk ADATA kapasitas 64 GB. Tanpa password. Yang dikuasai oleh Antonius Tonny Budiono. (BB No.194); _x000a_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_x000a_ 3.      Uang sebesar Rp.440.000.000 (empat ratus empat puluh juta rupiah) yang telah disetor ke rekening KPK qq. RPL 175 KPK IDR UTK Titipan No.0378-01-000168-3-6 tanggal 25 Agustus 2017. (BB No.205); _x000a_ 4.      Uang sebesar Rp.20.000.000,- (dua puluh juta rupiah) yang telah disetor ke rekening KPK qq. RPL 175 KPK IDR UTK Titipan No.0378-01-000168-3-6 tanggal 6 Oktober 2017. (BB No.206); _x000a_ 5.      Uang sebesar Rp.17.500.000,- (tujuh belas juta lima ratus ribu rupiah) yang telah disetor ke rekening KPK qq. RPL 175 KPK UTK PDT No. 1240029969996 tanggal 12 Oktober 2017. (BB No.209); _x000a_ 6.      Uang sebesar Rp.10.000.000,- (sepuluh juta rupiah) yang telah disetor ke rekening KPK qq. RPL 175 KPK UTK PDT No.1240029969996 tanggal 12 Oktober 2017. (BB No.211); _x000a_ 7.      Uang sebesar Rp.17.500.000,- (tujuh belas juta lima ratus ribu rupiah) yang telah disetor ke rekening KPK qq. RPL 175 KPK UTK PDT No. 1240029969996 tanggal 12 Oktober 2017. (BB No.213); _x000a_ 8.      Uang sebesar Rp.30.000.000,- (tiga puluh juta rupiah) yang telah disetor ke rekening KPK qq. RPL 175 KPK UTK PDT No.1240029969996 tanggal 12 Oktober 2017. (BB No.215); _x000a_ 9.      Uang beserta 1 (satu) lembar Tanda Bukti Penyetoran Bank BRI ke Nomor Rekening 0378-01-000168-30-6, atas nama KPK dari Penyetor SAPRIL IMANUEL, sebesar Rp.150.000.000,- (seratus lima puluh juta rupiah). (BB No.216); _x000a_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_x000a_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_x000a_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_x000a_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_x000a_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_x000a_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_x000a_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_x000a_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_x000a_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_x000a_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_x000a_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_x000a_ 30.    Bukti T-30 : _x000a_ 1.   Surat dari Secretary-General of IMO tanggal 13 Februari 2017   kepada Mr. A. Tonny Budiono, Director General for Sea Transportation, Ministry of Transportation. _x000a_ 2.   Surat No. UM.002/36/1/DJPL-15 Tanggal 21 Mei 2015 perihal Dukungan Bagi Kandidat Sekjen IMO Periode 2016-2019. _x000a_ 3.   Surat No. UM.005/85/3/DJPL-16 Tanggal 16 November 2016 perihal Laporan Persiapan Pencalonan Kembali Indonesia Sebagai Anggota Dewan IMO Periode 2018-2019. _x000a_ 4.   Surat No. UM.005/33/2/DJPL-17 Tanggal 21 April 2017 perihal Laporan Penyelenggaraan Diplomatic Reception Penggalangan Dukungan 3 April 2017. _x000a_ 5.   Surat No. UM.005/78/7/DJPL-16 Tanggal 24 Oktober 2016 perihal Laporan Tindak Lanjut Pertemuan CF ke-9, PCC ke-9 dan TTEG ke-41, Tanggal 26 sampai dengan 30 September 2016 di Yogyakarta. _x000a_ 6.   Keputusan Direktur Jenderal Perhubungan Laut No. UM.008/21/15/DJPL-17  Tanggal  14  Maret 2017 Tentang Pembentukan Tim Penyelenggara Reception Dalam Rangka  Penggalangan Dukungan Bagi Pencalonan Indonesia Sebagai Anggota Dewan IMO Kategori “C” Periode 2018-2019. _x000a_ 31.    Bukti T-31 : _x000a_ 1.   Berita Tanggal 1 Desember 2017 tentang “IMO Assembly elects new 40-Member Council”. Bahwa dari Kategori “C” 20 Negara, Indonesia termasuk didalamnya. _x000a_ 2.   Surat No. UM.005/1/17/DJPL-18 Tanggal 4 Januari 2018 perihal Laporan Sidang Majelis IMO ke-30, 27 November 2017 s/d 6 Desember 2017 dan Sidang Dewan IMO ke-119, 7 Desember 2017 di Markas Besar IMO, London, Inggris. _x000a_ 3.   Persiapan Lanjutan Dalam Rangka Pencalonan Kembali Indonesia Sebagai Anggota Dewan IMO Kategori “C” Periode 2018-2019 Jakarta 30 Oktober 2017, Direktur Jenderal Perhubungan Laut Kementrian Perhubungan.      _x000a_ Tetap terlampir dalam berkas perkara. _x000a_ 7.   Membebankan kepada Terdakwa ANTONIUS TONNY BUDIONO untuk membayar biaya perkara sebesar Rp.10.000,- (sepuluh ribu rupiah);"/>
    <s v="Rabu, 19 Des. 2018"/>
    <s v="Kamis, 17 Mei 2018"/>
    <s v="SAIFUDIN ZUHRI"/>
    <s v="MAHFUDIN"/>
    <s v="DUTA BASKARA"/>
    <s v="Ugo,SH."/>
    <s v="TITI SANSIWI"/>
    <s v="KARIR"/>
    <s v="KARIR"/>
    <s v="KARIR"/>
    <s v="ADHOC"/>
    <s v="ADHOC"/>
    <x v="1"/>
    <n v="3"/>
    <x v="0"/>
    <n v="0.4"/>
    <n v="0"/>
    <s v="DODY SUKMONO, SH"/>
    <m/>
    <m/>
    <m/>
    <m/>
    <m/>
    <m/>
    <m/>
    <m/>
    <m/>
    <m/>
    <m/>
    <n v="1"/>
    <s v="TASTAO SIANIPAR"/>
    <m/>
    <m/>
    <n v="1"/>
    <x v="0"/>
  </r>
  <r>
    <s v="20/PID.SUS/TPK/2013/PN.JKT.PST"/>
    <n v="10"/>
    <n v="500000000"/>
    <n v="0.5"/>
    <n v="0"/>
    <n v="0"/>
    <s v="DJOKO SUSILO, SH.,M.Si"/>
    <d v="2013-04-15T00:00:00"/>
    <x v="3"/>
    <s v="Pengiriman Berkas Kasasi"/>
    <n v="141"/>
    <s v="KESATU PRIMAIR : Pasal 2(1) jo. Pasal 18 UU No.31/1999 jo. UU No.20/2001 jo UU No.31/1999 jo Pasal 55 (1) ke 1 jo Pasal 65 (1) KUHP _x000a_ SUBSIDIAIR : Pasal 2 jo Pasal 18 UU No.31/1999 jo. UU No.20/2001 jo UU No.31/1999 jo Pasal 55 (1) ke 1 jo Pasal 65 (1) KUHP _x000a_ DAN KEDUA PERTAMA : Pasal 3 UU No.8/2010 jo Pasal 55 (1) jo Pasal 65 (1) KUHP; _x000a_ ATAU KEDUA : Pasal 4 UU No.8/2010 jo Pasal 55 (1) jo Pasal 65 (1) KUHP; _x000a_ DAN KETIGA : Pasal 3 (1) huruf c UU No.15/2002 jo UU No.15/2002 jo Pasal 55 (1) jo Pasal 65 (1) KUHP"/>
    <n v="2"/>
    <s v="M E N G A D I L I _x000a_ _x000a_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_x000a_ Menjatuhkan pidana terhadap  Terdakwa berupa pidana penjara selama 10 (sepuluh) Tahun dan pidana denda sebesar Rp.500.000.000,-,- (lima ratus juta rupiah), subsidair 6 (enam) bulan kurungan  ; _x000a_ Menetapkan agar masa penahanan yang telah dijalankan, dikurangkan seluruhnya dari pidana yang dijatuhkan. _x000a_ Memerintahkan agar Terdakwa Inspektur Jenderal Polisi Drs. DJOKO SUSILO, SH.,M.Si. tetap berada dalam tahanan. _x000a_ Menetapkan agar barang bukti: &quot;sebagaimana termuat dalam berkas putusan&quot; _x000a_ Membebankan kepada Terdakwa agar membayar biaya Perkara sebesar Rp.10.000,- (sepuluh ribu rupiah) _x000a_"/>
    <s v="Senin, 07 Okt. 2013"/>
    <s v="Selasa, 03 Sep. 2013"/>
    <s v="Suhartoyo, SH. MH."/>
    <s v="AMIN ISMANTO, SH. MH."/>
    <s v="MATHEUS SAMIAJI"/>
    <s v="Anwar,SH."/>
    <s v="Ugo,SH."/>
    <s v="KARIR"/>
    <s v="KARIR"/>
    <s v="KARIR"/>
    <s v="ADHOC"/>
    <s v="ADHOC"/>
    <x v="1"/>
    <n v="3"/>
    <x v="0"/>
    <n v="0.4"/>
    <n v="0"/>
    <s v="I Kadek W."/>
    <m/>
    <m/>
    <m/>
    <m/>
    <m/>
    <m/>
    <m/>
    <m/>
    <m/>
    <m/>
    <m/>
    <n v="1"/>
    <s v="DJOKO SANTOSO, SH"/>
    <s v="ROMA SIALLAGAN, SH."/>
    <m/>
    <n v="2"/>
    <x v="0"/>
  </r>
  <r>
    <s v="20/PID.SUS/TPK/2014/PN.JKT.PST"/>
    <m/>
    <m/>
    <m/>
    <m/>
    <m/>
    <s v="TEMA YULIMAN, SE."/>
    <d v="2014-02-24T00:00:00"/>
    <x v="4"/>
    <s v="Minutasi"/>
    <n v="78"/>
    <s v="Pasal 2 (1) jo. Pasal 18 UU No.31/1999 jo. UU No.20/2001 jo. Pasal 55 (1) ke-1 jo. Pasal 64 (1) KUHP"/>
    <n v="1"/>
    <s v="MENGADILI :"/>
    <s v="Kamis, 20 Nov. 2014"/>
    <s v="Selasa, 13 Mei 2014"/>
    <s v="AMIN ISMANTO, SH. MH."/>
    <s v="Anwar,SH."/>
    <s v="Ugo,SH."/>
    <m/>
    <m/>
    <s v="KARIR"/>
    <s v="ADHOC"/>
    <s v="ADHOC"/>
    <s v=""/>
    <s v=""/>
    <x v="0"/>
    <n v="1"/>
    <x v="0"/>
    <n v="0.66666666666666663"/>
    <n v="1"/>
    <s v="Silvia Desti  Rosalina"/>
    <s v="BOBBY RUSWIN, SH."/>
    <s v="IBNU SUUD"/>
    <m/>
    <m/>
    <m/>
    <m/>
    <m/>
    <m/>
    <m/>
    <m/>
    <m/>
    <n v="3"/>
    <s v="DJOKO SANTOSO, SH"/>
    <s v="IDRIS_AWALUDDIN, SH."/>
    <m/>
    <n v="2"/>
    <x v="1"/>
  </r>
  <r>
    <s v="20/PID.SUS/TPK/2015/PN JKT.PST"/>
    <n v="1"/>
    <n v="50000000"/>
    <n v="0.16666666666666699"/>
    <n v="1561961"/>
    <n v="0"/>
    <s v="Ir. TJUTJU RASMADI DJ"/>
    <d v="2015-04-01T00:00:00"/>
    <x v="5"/>
    <s v="Minutasi"/>
    <n v="98"/>
    <s v="PRIMAIR : _x000a_ Pasal 2 ayat (1) jo Pasal 18 UU RI Nomor 31/1999 jo Pasal 20/2001 jo Pasal 31/1999 jo Pasal 55 ayat (1) ke 1 KUHP _x000a_ SUBSIDIAIR : _x000a_ Pasal 3 jo Pasal 18 UU RI Nomor 31/1999 jo Pasal 20/2001 jo Pasal 31/1999 jo Pasal 55 ayat (1) ke 1 KUHP"/>
    <n v="1"/>
    <s v="M E N G A D I L I : _x000a_ _x000a_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_x000a_ Membebaskan terdakwa Ir.TJUJTU Rahmadi DJtersebut dari dakwaan primair; _x000a_ Menyatakan terdakwa Ir. Tjutju rasmadi DJ telah terbukti bersalah melakukan tindak pidana korupsi secara bersama-sama sebagaimana dalam dakwaan subsidair; _x000a_ Menjatuhkan pidana terhadap terdakwa Ir.  Tjutju Rasmadi DJ, dengan pidana penjara selama 1 tahun dan pidana denda sebesar Rp.50.000.000 dan apabila denda tersebut tidak dibayar maka diganti dengan pidana kurungan selama 2 bulan; _x000a_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_x000a_ Menetapkan agar terdakwa tetap berada dalam tahanan; _x000a_ Memerintahkan agar lamanya terdakwa ditahan dikurangkan seluruhnya dari pidana yant dijatuhkan; _x000a_ Memerintahkan agar  barang bukti berupa : no 1 s/d no. 47 sesuai di berkas; dipergunakan untuk perkara lain; _x000a_ membayar biaya perkara sebesar Rp. 10.000; _x000a_"/>
    <s v="Senin, 27 Jul. 2015"/>
    <s v="Rabu, 08 Jul. 2015"/>
    <s v="ASWIJON"/>
    <s v="SUTIO JUMAGI AKHIRNO"/>
    <s v="Anwar,SH."/>
    <m/>
    <m/>
    <s v="KARIR"/>
    <s v="KARIR"/>
    <s v="ADHOC"/>
    <s v=""/>
    <s v=""/>
    <x v="0"/>
    <n v="2"/>
    <x v="1"/>
    <n v="0.33333333333333331"/>
    <n v="0"/>
    <s v="BAMBANG SUBIYANTO"/>
    <m/>
    <m/>
    <m/>
    <m/>
    <m/>
    <m/>
    <m/>
    <m/>
    <m/>
    <m/>
    <m/>
    <n v="1"/>
    <s v="SUSWANTI, SH."/>
    <s v="WIDI ASTUTI, SH"/>
    <m/>
    <n v="2"/>
    <x v="0"/>
  </r>
  <r>
    <s v="20/Pid.Sus-TPK/2016/PN JKT.PST"/>
    <m/>
    <m/>
    <m/>
    <n v="3984697421"/>
    <n v="0"/>
    <s v="Ir. H. MONANG RITONGA, MT"/>
    <d v="2016-03-01T00:00:00"/>
    <x v="6"/>
    <s v="Minutasi"/>
    <n v="134"/>
    <s v="PRIMAIR : _x000a_ Pasal 2 ayat (1) jo Pasal 18 UU No.31/1999 jo UU No.20/2001. _x000a_   _x000a_ SUBSIDAIR : _x000a_ Pasal 3 jo Pasal 18 UU No.31/1999 jo UU No.20/2001."/>
    <n v="1"/>
    <s v="MENGADILI  _x000a_ _x000a_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_x000a_ Membebaskan oleh karena itu Terdakwa  Adi Rachmanto dari dakwaan primair tersebut; _x000a_ Menyatakan Terdakwa  Ir. Monang Ritonga, MT telah terbukti secara sah dan meyakinkan bersalah melakukan tindak pidana korupsi sebagaimana dalam dakwaan subsidair. _x000a_ Menjatuhkan pidana oleh karenanya terhadap Terdakwa  Ir. Monang Ritonga dengan pidana penjara selama …………. (………) tahun dan pidana denda sebesar Rp. …………. (………………) apabila denda tersebut tidak dibayar, diganti dengan pidana kurungan selama ………….. (……….) bulan. _x000a_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_x000a_ Menetapkan Terdakwa  Ir. Monang Ritonga tetap berada dalam tahanan _x000a_ Memerintahkan agar lamanya Terdakwa ditahan dikurangkan seluruhnya dari pidana yang dijatuhkan tersebut di atas. _x000a_ Memerintahkan agar barang bukti, berupa: _x000a_ _x000a_ _x000a_ Terdiri dari 27 item berupa DIPA dan berbagai surat keputusan kepegawaian. _x000a_ Terdiri dari 56 item berupa dokumen anggaran, kuitansi pencairan dan rekapitulasi kegiatan. _x000a_ Satu item berupa print out rekening koran Bank DKI Cabang Walikota Jakarta Utara No Rek. 201 00 10450 7 an. PT. Malaka Jaya Indah Jl. Toar B II/19 Tanggal 13 Januari 2015 untuk transaksi sejak 2 Januari 2014 sampai dengan 16 Mei 2014. _x000a_ Terdiri dari  9  item berupa Buku kas umum _x000a_ Terdiri dari 19   item berupa SP2D _x000a_ Terdiri dari 27 item berupa stempel-stempel palsu, kwitansi palsu, faktur palsu. _x000a_ Terdiri dari 14  item berupa kwitansi penyerahan uang. _x000a_ Terdiri dari 56 item berupa foto copi berbagai Surat Perintah kerja _x000a_ Terdiri dari 47 item berupa foto copi berbagai Surat Perintah kerja _x000a_ Terdiri dari 21 item berupa foto copi berbagai Surat Perintah kerja _x000a_ Terdiri dari 11 item berupa foto copi berbagai Surat Perintah kerja _x000a_ Terdiri dari 51 item berupa foto copi berbagai Surat Perintah kerja _x000a_ Terdiri dari 17 item berupa foto copi berbagai Surat Perintah kerja _x000a_ Terdiri dari 26 item berupa foto copi berbagai Surat Perintah kerja _x000a_ Terdiri dari 22 item berupa foto copi berbagai Surat Perintah kerja _x000a_ Terdiri dari 12 item berupa foto copi berbagai Surat Perintah kerja _x000a_ Terdiri dari 7 item berupa foto copi berbagai Surat Perintah kerja _x000a_ Terdiri dari 10 item berupa foto copi berbagai Surat Perintah kerja _x000a_ Terdiri dari 14 item berupa foto copi berbagai Surat Perintah kerja _x000a_ Terdiri dari 17 item berupa foto copi berbagai laporan kegiatan _x000a_ Terdiri dari 39 item berupa foto copi berbagai laporan kegiatan _x000a_ Terdiri dari 45 item berupa foto copi berbagai SPJ kegiatan _x000a_ Terdiri dari 45 item berupa foto copi berbagai SPJ Kegiatan _x000a_ Terdiri dari 67 item berupa foto copi berbagai laporan kegiatan _x000a_ Terdiri dari 7 item berupa foto copi berbagai laporan kegiatan _x000a_ Terdiri dari 17 item berupa foto copi berbagai laporan kegiatan   _x000a_   _x000a_ _x000a_ _x000a_ _x000a_ yang masing masing terdiri dari puluhan item berupa SPK, Laporan kegiatan dan SPJ kegiatan swakelola pada Suku Dinas Tata Air Jakarta Barat Tahun 2013 _x000a_ BA s/d BX _x000a_ yang masing masing terdiri dari puluhan item berupa SPK, Laporan kegiatan dan SPJ kegiatan swakelola pada Suku Dinas Tata Air Jakarta Barat Tahun 2013. _x000a_ dipergunakan sebagai barang bukti dalam perkara an. WAGIMAN  _x000a_ _x000a_ Membebankan kepada Terdakwa untuk membayar biaya perkara sebesar Rp.10.000,- (sepuluh ribu rupiah). _x000a_"/>
    <s v="Kamis, 11 Agu. 2016"/>
    <s v="Rabu, 13 Jul. 2016"/>
    <s v="MAS'UD"/>
    <s v="CASMAYA"/>
    <s v="SOFIALDI"/>
    <m/>
    <m/>
    <s v="KARIR"/>
    <s v="KARIR"/>
    <s v="ADHOC"/>
    <s v=""/>
    <s v=""/>
    <x v="0"/>
    <n v="2"/>
    <x v="1"/>
    <n v="0.33333333333333331"/>
    <n v="0"/>
    <s v="ERNY V. M."/>
    <m/>
    <m/>
    <m/>
    <m/>
    <m/>
    <m/>
    <m/>
    <m/>
    <m/>
    <m/>
    <m/>
    <n v="1"/>
    <s v="ENDANG_PURWANINGSIH, SH."/>
    <m/>
    <m/>
    <n v="1"/>
    <x v="1"/>
  </r>
  <r>
    <s v="20/Pid.Sus-TPK/2017/PN Pn.Jkt.Pst"/>
    <n v="1.5"/>
    <n v="50000000"/>
    <n v="8.3333333333333301E-2"/>
    <n v="0"/>
    <n v="0"/>
    <s v="LUCKY PERMANA"/>
    <d v="2017-01-18T00:00:00"/>
    <x v="7"/>
    <s v="Pemberitahuan Putusan Banding"/>
    <n v="142"/>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 _x000a_ _x000a_ Menyatakan Terdakwa  Lucky Permana, M.Si.  tidak terbukti secara sah dan meyakinkan bersalah melakukan Tindak Pidana Korupsi sebagaimana yang didakwakan  dalam Dakwaan Primair; _x000a_ Membebaskan Terdakwa oleh karena itu dari Dakwaan Primair tersebut; _x000a_ Menyatakan Terdakwa  Lucky Permana, M.Si.  telah terbukti secara sah dan meyakinkan bersalah melakukan Tindak Pidana Korupsi secara bersama-sama dan berlanjut sebagaimana dalam Dakwaan Subsidair; _x000a_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_x000a_ Menetapkan masa penahanan yang telah dijalani oleh Terdakwa dikurangkan seluruhnya dari pidana yang dijatuhkan; _x000a_ Memerintahkan Terdakwa tetap berada dalam tahanan;   _x000a_ Menetapkan barang bukti sebagaimana nomor urut barang bukti berupa; TERLAMPIR DALAM BERKAS _x000a_ _x000a_ _x000a_ Membebani Terdakwa untuk membayar biaya perkara sebesar Rp10.000,00 (sepuluh ribu rupiah); _x000a_"/>
    <s v="Selasa, 18 Jul. 2017"/>
    <s v="Jumat, 09 Jun. 2017"/>
    <s v="EMILIA DJAJASUBAGIA"/>
    <s v="JHON HALASAN BUTAR BUTAR"/>
    <s v="SOFIALDI"/>
    <m/>
    <m/>
    <s v="KARIR"/>
    <s v="KARIR"/>
    <s v="ADHOC"/>
    <s v=""/>
    <s v=""/>
    <x v="0"/>
    <n v="2"/>
    <x v="1"/>
    <n v="0.33333333333333331"/>
    <n v="0"/>
    <s v="SUPRACOYO, SH"/>
    <m/>
    <m/>
    <m/>
    <m/>
    <m/>
    <m/>
    <m/>
    <m/>
    <m/>
    <m/>
    <m/>
    <n v="1"/>
    <s v="SURYONO, SH."/>
    <m/>
    <m/>
    <n v="1"/>
    <x v="0"/>
  </r>
  <r>
    <s v="20/Pid.Sus-TPK/2018/PN Jkt.Pst"/>
    <n v="3"/>
    <n v="100000000"/>
    <n v="8.3333333333333301E-2"/>
    <n v="2316925361"/>
    <n v="1"/>
    <s v="DRS. DJOKO SUSETYO, ST."/>
    <d v="2018-03-08T00:00:00"/>
    <x v="8"/>
    <s v="Minutasi"/>
    <n v="139"/>
    <s v="PRIMAIR : _x000a_ Pasal 2 ayat (1) JO pasal 18 UU No. 31/1999 _x000a_ UU No. 20/2001 JO pasal 55 ayat (1) ke-1 KUHP. _x000a_ SUBSIDAIR : _x000a_ Pasal 3 JO Pasal 18 UU No. 31/1999 _x000a_ UU No. 20/2001 JO pasal 55 ayat (1) ke-1 KUHP."/>
    <n v="1"/>
    <s v="M E N G A D I L I : _x000a_ Menyatakan Terdakwa Drs. DJOKO SUSETYO, ST  tidak terbukti secara sah dan meyakinkan bersalah melakukan tindak pidana pidana “KORUPSI SECARA BERSAMA-SAMA“ sebagaimana dalam dakwaan Primair Penuntut  Umum; _x000a_Membebaskan Terdakwa tersebut diatas dari dakwaan Primair; _x000a_Menyatakan Terdakwa Drs. DJOKO SUSETYO, ST  telah terbukti secara sah dan meyakinkan bersalah melakukan tindak pidana pidana “KORUPSI SECARA BERSAMA-SAMA“ sebagaimana dalam dakwaan Subsidair Penuntut  Umum; _x000a_Menjatuhkan pidana kepada Terdakwa dengan pidana penjara selama 3 (tiga) tahun dan denda sejumlah Rp. 100.000.000.00,- (seratus juta rupiah) dengan ketentuan apabila denda tersebut tidak dibayar akan diganti dengan pidana kurungan selama 1 (satu) bulan; _x000a_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_x000a_Menetapkan masa  penahanan Terdakwa dikurangkan seluruhnya dari pidana yang dijatuhkan; _x000a_Menetapkan Terdakwa tetap berada dalam tahanan; _x000a_Menetapkan barang bukti berupa : _x000a_ Menyatakan uang sebesar Rp. 260.000.000,- (dua ratus enam puluh juta rupiah) yang dititipkan oleh terdakwa  di Rekening RPL 139 Kejari Jakarta Utara pada BTN dengan nomor rekening  0063-01-30-000139-6 dirampas untuk Negara, sebagai pengurangan pembayaran uang pengganti yang dijatuhkan. _x000a_   _x000a_   _x000a_   _x000a_ Jenis surat/dokumen _x000a_   _x000a_   _x000a_ 1 _x000a_ 2 _x000a_ 3 _x000a_ 4 _x000a_   _x000a_ Barang Bukti Lama _x000a_   _x000a_   _x000a_   _x000a_ DISITA DARI ABU BAKAR H. USMAN, SE. Tanggal 21 September 2016 _x000a_   _x000a_ Pelaksanaan Seksi Dinas Pekerjaan Umum Tata Air Kecamatan Cilincing, SPT No. 286/1.712.3 Tanggal 3 Juni 2013 _x000a_   _x000a_   _x000a_   _x000a_ Pelaksanaan Seksi Dinas Pekerjaan Umum Tata Air Kecamatan Cilincing, SPT No. 588/1.712.3 Tanggal 28 Oktober 2013 _x000a_   _x000a_   _x000a_   _x000a_ Pelaksanaan Seksi Dinas Pekerjaan Umum Tata Air Kecamatan Cilincing, SPT No. 673/1.712.3 Tanggal 11 November 2013 _x000a_   _x000a_   _x000a_   _x000a_ Surat Perintah Tugas Nomor : 589/-1.712.3 Tanggal 28 Oktober 2013 Tentang Pemeliharaan (Kuras) Saluran : Kuras Sal. Jl. Marunda Raya sisi Barat Kecamatan Cilincing _x000a_   _x000a_   _x000a_   _x000a_ Surat Perintah Tugas Nomor : 287/-1.712.3 Tanggal 3 Juni 2013 Tentang Pemeliharaan (Kuras) Saluran : Kuras Sal. Jl. Sungai Brantas sisi Utara Kecamatan Cilincing _x000a_   _x000a_   _x000a_   _x000a_ Surat Perintah Tugas Nomor : 183/-1.712.3 Tanggal 2 Mei 2013 Tentang Pemeliharaan (Kuras) Saluran : Kuras Sal. Jl. Camar 3 (X Kebon Baru sisi Timur) Kecamatan Cilincing _x000a_   _x000a_   _x000a_   _x000a_ Surat Perintah Tugas Nomor : 583/-1.712.3 Tanggal 28 Oktober 2013 Tentang Pemeliharaan (Kuras) Saluran : Kuras Sal. Jl. H Suit Kecamatan Cilincing _x000a_   _x000a_   _x000a_   _x000a_ Surat Perintah Tugas Nomor : 587/-1.712.3 Tanggal 28 Oktober 2013 Tentang Pemeliharaan (Kuras) Saluran : Kuras Sal. Jl. Cisanggarung, Cisanggarung 1 s/d 4, Sungai Musi Kecamatan Cilincing _x000a_ del _x000a_   _x000a_   _x000a_ Pelaksanaan Seksi Dinas Pekerjaan Umum Tata Air Kecamatan Cilincing, SPT No. 674/1.712.3 Tanggal 11 November 2013 _x000a_   _x000a_   _x000a_   _x000a_ Surat Perintah Tugas Nomor : 582/-1.712.3 Tanggal 28 Oktober 2013 Tentang Pemeliharaan (Kuras) Saluran : Kuras Sal. Jl. Sungai Barito Kecamatan Cilincing _x000a_   _x000a_   _x000a_   _x000a_ Surat Perintah Tugas Nomor : 584/-1.712.3 Tanggal 28 Oktober 2013 Tentang Pemeliharaan (Kuras) Saluran : Kuras Sal. Jl. Taruna Jaya, Taruna Jaya 1 s/d 4 Kecamatan Cilincing _x000a_   _x000a_   _x000a_   _x000a_ Surat Perintah Tugas Nomor : 586/-1.712.3 Tanggal 28 Oktober 2013 Tentang Pemeliharaan (Kuras) Saluran : Kuras Sal. Jl. Tarumanegara, Kelimutu, Aboru, Toba, Kecamatan Cilincing _x000a_   _x000a_   _x000a_   _x000a_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_x000a_ 1 (s _x000a_ Do ku _x000a_   _x000a_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_x000a_ undel _x000a_   _x000a_   _x000a_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_x000a_   del _x000a_  i _x000a_   _x000a_ Surat Perintah Tugas  Nomor : 131/-1.712.3/DEDICATED/2014 tanggal 1 September 2014 Tentang Penanganan Segera Pemeliharaan Operasional Infrastruktur Saluran Sub Makro dan Makro Jakarta Utara : Kuras Sal. Phb. Taruna Raya - Kecamatan Cilincing _x000a_   _x000a_   _x000a_   _x000a_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_x000a_   _x000a_   _x000a_   _x000a_ Surat Perintah TugasNomor : 136/-1.712.3/DEDICATED/2014 tanggal 1 September 2014 Tentang Penanganan Segera Pemeliharaan Operasional Infrastruktur Saluran Sub Makro dan Makro Jakarta Utara : Kuras Sal. Phb. Kebantenan Sisi Timur - Kecamatan Cilincing _x000a_   _x000a_   _x000a_   _x000a_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_x000a_   _x000a_   _x000a_   _x000a_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_x000a_ 1 (satu _x000a_ Dokumen _x000a_   _x000a_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_x000a_   _x000a_    i _x000a_   _x000a_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_x000a_    del _x000a_    li _x000a_   _x000a_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_x000a_   _x000a_   _x000a_   _x000a_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_x000a_   _x000a_   _x000a_   _x000a_ DISITA DARI ACHMAD DODY FIRMANSYAH Tanggal 21 September 2016 _x000a_   _x000a_ Dokumen Pelaksanaan Suku Dinas Tata Air Kota Adminstrasi Jakarta Utara Lokasi Kegiatan : Kuras Sal. Jl. Pademangan 1 Gg 17 s/d 21, Pademangan 2 sisi Timur, SPT No : 623/1.712.3 tanggal 28 Oktober 2013 _x000a_   _x000a_   _x000a_   _x000a_ Dokumen Pelaksanaan Suku Dinas Tata Air Kota Adminstrasi Jakarta Utara Lokasi Kegiatan : Kuras Sal. Jl. Pademangan 2A, SPT No : 621/1.712.3 tanggal 28 Oktober 2013 _x000a_   _x000a_   _x000a_   _x000a_ Dokumen Pelaksanaan Suku Dinas Tata Air Kota Adminstrasi Jakarta Utara Lokasi Kegiatan : Kuras Sal. Jl. Pademangan 4 sisi Barat (dari Pademangan Raya s/d Pademangan Gg. 32), Pademangan 4 Gg. 22 s/d 25, SPT No : 629/1.712.3 tanggal 28 Oktober 2013 _x000a_   _x000a_   _x000a_   _x000a_ Dokumen Pelaksanaan Suku Dinas Tata Air Kota Adminstrasi Jakarta Utara Lokasi Kegiatan : Kuras Sal. Jl. Pademangan 3 sisi Timur, SPT No : 622/1.712.3 tanggal 28 Oktober 2013 _x000a_   _x000a_ li _x000a_   _x000a_ Dokumen Pelaksanaan Suku Dinas Tata Air Kota Adminstrasi Jakarta Utara Lokasi Kegiatan : Kuras Sal. Jl. Pademangan 1 Gg 7 s/d 16,SPT No : 624/1.712.3 tanggal 28 Oktober 2013 _x000a_   _x000a_   _x000a_   _x000a_ Dokumen Pelaksanaan Suku Dinas Tata Air Kota Adminstrasi Jakarta Utara Lokasi Kegiatan : Kuras Sal. Jl. RE Martadinata sisi Selatan (dari Flayover ke Timur), SPT No : 703/1.712.3 tanggal 11 November 2013 _x000a_   _x000a_   _x000a_   _x000a_ Surat Perintah Tugas Nomor : 315/-1.712.3 tanggal 3 Juni 2013 Tentang Pemeliharaan (Kuras) Saluran : Kuras Sal. Jl. Pademangan 3 Gg 11 s/d 14 Kecamatan Pademangan _x000a_   _x000a_   _x000a_   _x000a_ Dokumen Pelaksanaan Suku Dinas Tata Air Kota Adminstrasi Jakarta Utara Lokasi Kegiatan : Kuras Sal. Jl. Pademangan 2 Gg. 21 s/d 26, SPT No : 708/1.712.3 tanggal 11 November 2013 _x000a_   _x000a_   _x000a_   _x000a_ Dokumen Pelaksanaan Suku Dinas Tata Air Kota Adminstrasi Jakarta Utara Lokasi Kegiatan : Kuras Sal. Jl. Pademangan 2 Gg. 13 s/d 16, SPT No : 705/1.712.3 tanggal 11 November 2013 _x000a_   _x000a_   _x000a_   _x000a_ Surat Perintah Tugas Nomor : 618/-1.712.3 tanggal 28 Oktober 2013 Tentang Pemeliharaan (Kuras) Saluran : Kuras Sal. Jl. Budimulia Utara Kecamatan Pademangan _x000a_   _x000a_   _x000a_   _x000a_ Surat Perintah Tugas Nomor : 312/-1.712.3 tanggal 3 Juni 2013 Tentang Pemeliharaan (Kuras) Saluran : Kuras Sal. Jl. Gang 26 s/d 28 (dari Pademangan 3 s/d Pademangan 5) Kecamatan Pademangan _x000a_   _x000a_   _x000a_   _x000a_ Dokumen Pelaksanaan Suku Dinas Tata Air Kota Adminstrasi Jakarta Utara Lokasi Kegiatan : Kuras Sal. Jl. Ampera 1,2, SPT No : 417/1.712.3 tanggal 1 Juni 2013 _x000a_   _x000a_   _x000a_   _x000a_ Dokumen Pelaksanaan Suku Dinas Tata Air Kota Adminstrasi Jakarta Utara Lokasi Kegiatan : Kuras Sal. Jl. Gang 29 s/d 31 (dari Pademangan 3 s/d Pademangan 5), SPT No : 311/1.712.3 tanggal 3 Juni 2013 _x000a_   _x000a_   _x000a_   _x000a_ Surat Perintah Tugas Nomor : 390/-1.712.3/SWAKELOLA/2014 Tentang Penanganan Segera Pemeliharaan Infrastruktur Sarana Sal. Lokal Kota Administrasi Jakarta Utara : Kuras Sal. Jl. Lodan sisi Selatan Kecamatan Pademangan _x000a_   _x000a_   _x000a_   _x000a_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_x000a_   _x000a_   _x000a_   _x000a_ Pemerintah Provinsi DKI Jakarta Kota Adminstrasi Jakarta Utara Suku Dinas Pekerjaan Umum Tata Air Seksi Pekerjaan Umum Kecamatan Pademanagan, Dokumentasi Kegiatan Fisik Lapangan, Lokasi : Kuras Saluran PHB C Pademangan Kecamatan Pademanagan 2014 _x000a_   _x000a_   _x000a_   _x000a_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_x000a_   _x000a_   _x000a_   _x000a_ Pemerintah Provinsi DKI Jakarta Kota Adminstrasi Jakarta Utara Suku Dinas Pekerjaan Umum Tata Air Seksi Pekerjaan Umum Kecamatan Pademanagan, Dokumentasi Kegiatan Fisik Lapangan, Lokasi : Kuras Saluran Pademangan III Gg. 11 s/d 12 Kecamatan Pademanagan 2014 _x000a_ l _x000a_   _x000a_   _x000a_ emerintah Provinsi DKI Jakarta Kota Adminstrasi Jakarta Utara Suku Dinas Pekerjaan Umum Tata Air Seksi Pekerjaan Umum Kecamatan Pademanagan, Dokumentasi Kegiatan Fisik Lapangan, Lokasi : Kuras Saluran PHB Kampung Bandan Kecamatan Pademanagan 2014 _x000a_ l _x000a_   _x000a_   _x000a_ Pemerintah Provinsi DKI Jakarta Kota Adminstrasi Jakarta Utara Suku Dinas Pekerjaan Umum Tata Air Seksi Pekerjaan Umum Kecamatan Pademanagan, Dokumentasi Kegiatan Fisik Lapangan, Lokasi : Kuras Saluran Jl. Parangtritis Kecamatan Pademanagan 2014 _x000a_   _x000a_   _x000a_   _x000a_ Pemerintah Provinsi DKI Jakarta Kota Adminstrasi Jakarta Utara Suku Dinas Pekerjaan Umum Tata Air Seksi Pekerjaan Umum Kecamatan Pademanagan, Dokumentasi Kegiatan Fisik Lapangan, Lokasi : Kuras Saluran Phb. Jl. Ancol Barat Kecamatan Pademanagan 2014 _x000a_   _x000a_   _x000a_   _x000a_ DISITA DARI SARIPUDIN, S.Sos tanggal 26 September 2017 _x000a_   _x000a_ SPD, SPP, SPM, SP2D Tahun 2013 _x000a_   _x000a_   _x000a_   _x000a_ SPD, SPP, SPM, SP2D Tahun 2013 _x000a_   _x000a_   _x000a_   _x000a_ SPD, SPP, SPM, SP2D Tahun 2013 _x000a_   _x000a_   _x000a_   _x000a_ SPD, SPP, SPM, SP2D Tahun 2013 _x000a_   _x000a_   _x000a_   _x000a_ SPD, SPP, SPM, SP2D Tahun 2013 _x000a_   _x000a_   _x000a_   _x000a_ SPD, SPP, SPM, SP2D Tahun 2014 _x000a_   _x000a_   _x000a_   _x000a_ SPD, SPP, SPM, SP2D Tahun 2014 _x000a_   _x000a_   _x000a_   _x000a_ DISITA DARI KURYATNA ATMADJA, ST tanggal 12 Oktober 2016 _x000a_   _x000a_ Surat Tugas Nomor : 032/-1.712.3 tanggal 6 Februari 2013 Tentang Pemeliharaan (Kuras) Saluran : Perbaikan Tanggul Luar Batang Kecamatan Penjaringan _x000a_ l _x000a_   _x000a_   _x000a_ Surat Tugas Nomor : 523/-1.712.3 tanggal 1 Agustus 2013 Tentang Pemeliharaan (Kuras) Saluran : Kuras Sal Jl. Swasembada Barat 8Kecamatan Tanjung Priok _x000a_   _x000a_   _x000a_   _x000a_ Surat Tugas Nomor : 219/-1.712.3 tanggal 2 Mei 2013 Tentang Pemeliharaan (Kuras) Saluran : Pembuatan Sal. Jl. Pluit Timur Raya sisi Timur Kecamatan Penjaringan _x000a_   _x000a_   _x000a_   _x000a_ Surat Tugas Nomor : 498/-1.712.3 tanggal 1 Agustus 2013 Tentang Pemeliharaan (Kuras) Saluran : Kuras Sal. Jl. Rawa Badak 1, 2, Pinang sisi Timur Kecamatan Koja _x000a_   _x000a_   _x000a_   _x000a_ DISITA DARI EKO BAMBANG SANTOSO, ST tanggal 25 Oktober 2016 _x000a_   _x000a_ Pelaksanaan Seksi Dinas Pekerjaan Umum Tata Air Kecamatan Penjaringan, SPT No. 636/1.712.3 Tanggal 28 Oktober 2013 _x000a_     el _x000a_   _x000a_   _x000a_ Pelaksanaan Seksi Dinas Pekerjaan Umum Tata Air Kecamatan Penjaringan, SPT No. 635/1.712.3 Tanggal 28 Oktober 2013 _x000a_ l _x000a_   _x000a_   _x000a_ Pelaksanaan Seksi Dinas Pekerjaan Umum Tata Air Kecamatan Penjaringan, SPT No. 634/1.712.3 Tanggal 28 Oktober 2013 _x000a_ l _x000a_   _x000a_   _x000a_ Pelaksanaan Seksi Dinas Pekerjaan Umum Tata Air Kecamatan Penjaringan, SPT No. 410/1.712.3/SWAKELOLA/2014 Tanggal 25 September 2014 _x000a_   _x000a_   _x000a_   _x000a_ Pelaksanaan Seksi Dinas Pekerjaan Umum Tata Air Kecamatan Penjaringan, SPT No. 233/-1.712.3/SWAKELOLA/2014 Tanggal 04 Agustus 2014 _x000a_   _x000a_   _x000a_   _x000a_ Pelaksanaan Seksi Dinas Pekerjaan Umum Tata Air Kecamatan Penjaringan, SPT No. 55/-1.712.3/SWAKELOLA/2014 Tanggal 12 Mei 2014 _x000a_   _x000a_   _x000a_   _x000a_ DISITA DARI GATOT HERMAWAN, SE tanggal 26 Oktober 2016 _x000a_   _x000a_ Pelaksanaan Seksi Dinas Pekerjaan Umum Tata Air Kecamatan Kelapa Gading, SPT No. 008/-1.712.3 Tanggal 06 Februari 2013 _x000a_   _x000a_   _x000a_   _x000a_ Pelaksanaan Seksi Dinas Pekerjaan Umum Tata Air Kecamatan Kelapa Gading, SPT No. 009/-1.712.3 Tanggal 06 Februari 2013 _x000a_   _x000a_   _x000a_   _x000a_ Pelaksanaan Seksi Dinas Pekerjaan Umum Tata Air Kecamatan Kelapa Gading, SPT No. 602/-1.712.3 Tanggal 28 Oktober 2013 _x000a_   _x000a_   _x000a_   _x000a_ Pelaksanaan Seksi Dinas Pekerjaan Umum Tata Air Kecamatan Kelapa Gading, SPT No. 595/-1.712.3 Tanggal 28 Oktober 2013 _x000a_   _x000a_   _x000a_   _x000a_ Pelaksanaan Seksi Dinas Pekerjaan Umum Tata Air Kecamatan Kelapa Gading, SPT No. 601/-1.712.3 Tanggal 28 Oktober 2013 _x000a_   _x000a_   _x000a_   _x000a_ Pelaksanaan Seksi Dinas Pekerjaan Umum Tata Air Kecamatan Kelapa Gading, SPT No. 604/-1.712.3 Tanggal 28 Oktober 2013 _x000a_   _x000a_   _x000a_   _x000a_ Pelaksanaan Seksi Dinas Pekerjaan Umum Tata Air Kecamatan Kelapa Gading, SPT No. 600/-1.712.3 Tanggal 28 Oktober 2013 _x000a_   _x000a_   _x000a_   _x000a_ Pelaksanaan Seksi Dinas Pekerjaan Umum Tata Air Kecamatan Kelapa Gading, SPT No. 49/-1.712.3/SWAKELOLA/2014 Tanggal 21 April 2014 _x000a_   _x000a_   _x000a_   _x000a_ Pelaksanaan Seksi Dinas Pekerjaan Umum Tata Air Kecamatan Kelapa Gading, SPT No. 43/-1.712.3/SWAKELOLA/2014 Tanggal 07 April 2014 _x000a_   _x000a_   _x000a_   _x000a_ Pelaksanaan Seksi Dinas Pekerjaan Umum Tata Air Kecamatan Kelapa Gading, SPT No. 422/-1.712.3/SWAKELOLA/2014 Tanggal 06 Oktober 2014 _x000a_   _x000a_   _x000a_   _x000a_ Pelaksanaan Seksi Dinas Pekerjaan Umum Tata Air Kecamatan Kelapa Gading, SPT No. 46/-1.712.3/SWAKELOLA/2014 Tanggal 19 Mei 2014 _x000a_   _x000a_   _x000a_   _x000a_ Pelaksanaan Seksi Dinas Pekerjaan Umum Tata Air Kecamatan Kelapa Gading, SPT No. 150/-1.712.3/SWAKELOLA/2014 Tanggal 29 September 2014 _x000a_   _x000a_   _x000a_   _x000a_ Pelaksanaan Seksi Dinas Pekerjaan Umum Tata Air Kecamatan Kelapa Gading, SPT No. 36/-1.712.3/DEDICATED/2014 Tanggal 25 April 2014 _x000a_   _x000a_   _x000a_   _x000a_ Pelaksanaan Seksi Dinas Pekerjaan Umum Tata Air Kecamatan Kelapa Gading, SPT No. 49/-1.712.3/DEDICATED/2014 Tanggal 02 Juni 2014 _x000a_ l _x000a_   _x000a_   _x000a_ DISITA DARI BODY MARGOTRISNO Tanggal 26 Oktober 2016 _x000a_   _x000a_ Pelaksanaan Seksi Dinas Pekerjaan Umum Tata Air Kecamatan Koja, SPT No. 140/-1.712.3/SWAKELOLA/2014 Tanggal 03 April 2014 _x000a_ el _x000a_   _x000a_   _x000a_ Pelaksanaan Seksi Dinas Pekerjaan Umum Tata Air Kecamatan Koja, SPT No. 479/-1.712.3/SWAKELOLA/2014 Tanggal 11 Nopember 2014 _x000a_   _x000a_   _x000a_   _x000a_ Pelaksanaan Seksi Dinas Pekerjaan Umum Tata Air Kecamatan Koja, SPT No. 490/-1.712.3/SWAKELOLA/2014 Tanggal 11 Nopember 2014 _x000a_   _x000a_   _x000a_   _x000a_ Pelaksanaan Seksi Dinas Pekerjaan Umum Tata Air Kecamatan Koja, SPT No. 523/-1.712.3/SWAKELOLA/2014 Tanggal 11 Nopember 2014 _x000a_   _x000a_   _x000a_   _x000a_ Pelaksanaan Seksi Dinas Pekerjaan Umum Tata Air Kecamatan Koja, SPT No. 539/-1.712.3/SWAKELOLA/2014 Tanggal 24 Nopember 2014 _x000a_   _x000a_   _x000a_   _x000a_ Pelaksanaan Seksi Dinas Pekerjaan Umum Tata Air Kecamatan Koja, SPT No. 531/-1.712.3/SWAKELOLA/2014 Tanggal 21 Nopember 2014 _x000a_   _x000a_   _x000a_   _x000a_ Pelaksanaan Seksi Dinas Pekerjaan Umum Tata Air Kecamatan Koja, SPT No. 510/-1.712.3/SWAKELOLA/2014 Tanggal 11 Nopember 2014 _x000a_   _x000a_   _x000a_   _x000a_ Pelaksanaan Seksi Dinas Pekerjaan Umum Tata Air Kecamatan Koja, SPT No. 509/-1.712.3/SWAKELOLA/2014 Tanggal 11 Nopember 2014 _x000a_   _x000a_   _x000a_   _x000a_ Pelaksanaan Seksi Dinas Pekerjaan Umum Tata Air Kecamatan Koja, SPT No. 468/-1.712.3/SWAKELOLA/2014 Tanggal 11 Nopember 2014 _x000a_   _x000a_   _x000a_   _x000a_ DISITA DARI ABUSYUKRI A GUSKAR, SH  Tanggal 27 Oktober 2016 _x000a_   _x000a_ Pelaksanaan Seksi Dinas Pekerjaan Umum Tata Air Kecamatan Tanjung Priok, SPT No. 216/-1.712.3/SWAKELOLA/2014 Tanggal 01 Juli 2014 _x000a_   _x000a_   _x000a_   _x000a_ Pelaksanaan Seksi Dinas Pekerjaan Umum Tata Air Kecamatan Tanjung Priok, SPT No. 66/-1.712.3/DEDICATED/2014 Tanggal 12 Agustus 2014 _x000a_   _x000a_   _x000a_   _x000a_ Pelaksanaan Seksi Dinas Pekerjaan Umum Tata Air Kecamatan Tanjung Priok, SPT No. 247/-1.712.3/SWAKELOLA/2014 Tanggal 25 Agustus 2014 _x000a_   _x000a_   _x000a_   _x000a_ Pelaksanaan Seksi Dinas Pekerjaan Umum Tata Air Kecamatan Tanjung Priok, SPT No. 56/-1.712.3/DEDICATED/2014 Tanggal 01 Juli 2014 _x000a_   _x000a_   _x000a_   _x000a_ Pelaksanaan Seksi Dinas Pekerjaan Umum Tata Air Kecamatan Tanjung Priok, SPT No. 132/-1.712.3/DEDICATED/2014 Tanggal 01 September 2014 _x000a_   _x000a_   _x000a_   _x000a_ Pelaksanaan Seksi Dinas Pekerjaan Umum Tata Air Kecamatan Tanjung Priok, SPT No. 45/-1.712.3/DEDICATED/2014 Tanggal 08 Mei 2014 _x000a_   _x000a_   _x000a_   _x000a_ Pelaksanaan Seksi Dinas Pekerjaan Umum Tata Air Kecamatan Tanjung Priok, SPT No. 488/-1.712.3/SWAKELOLA/2014 Tanggal 11 November 2014 _x000a_   _x000a_   _x000a_   _x000a_ Pelaksanaan Seksi Dinas Pekerjaan Umum Tata Air Kecamatan Tanjung Priok, SPT No. 555/-1.712.3/SWAKELOLA/2014 Tanggal 28 Nopember 2014 _x000a_   _x000a_   _x000a_   _x000a_ Pelaksanaan Seksi Dinas Pekerjaan Umum Tata Air Kecamatan Tanjung Priok, SPT No. 556/-1.712.3/SWAKELOLA/2014 Tanggal 28 Nopember 2014 _x000a_   _x000a_   _x000a_   _x000a_ Pelaksanaan Seksi Dinas Pekerjaan Umum Tata Air Kecamatan Tanjung Priok, SPT No. 504/-1.712.3/SWAKELOLA/2014 Tanggal 11 Nopember 2014 _x000a_   _x000a_   _x000a_   _x000a_ Pelaksanaan Seksi Dinas Pekerjaan Umum Tata Air Kecamatan Tanjung Priok, SPT No. 229/-1.712.3/DEDICATED/2014 Tanggal 20 Nopember 2014 _x000a_   _x000a_   _x000a_   _x000a_ Pelaksanaan Seksi Dinas Pekerjaan Umum Tata Air Kecamatan Tanjung Priok, SPT No. 40/-1.712.3/DEDICATED/2014 Tanggal 05 Mei 2014 _x000a_   _x000a_   _x000a_   _x000a_ Pelaksanaan Seksi Dinas Pekerjaan Umum Tata Air Kecamatan Tanjung Priok, SPT No. 486/-1.712.3/SWAKELOLA/2014 Tanggal 11 Nopember 2014 _x000a_   _x000a_   _x000a_   _x000a_ Pelaksanaan Seksi Dinas Pekerjaan Umum Tata Air Kecamatan Tanjung Priok, SPT No. 136/-1.712.3/SWAKELOLA/2014 Tanggal 03 April 2014 _x000a_   _x000a_   _x000a_   _x000a_ Pelaksanaan Seksi Dinas Pekerjaan Umum Tata Air Kecamatan Tanjung Priok, SPT No. 217/-1.712.3/DEDICATED/2014 Tanggal 11 Nopember 2014 _x000a_   _x000a_   _x000a_   _x000a_ Pelaksanaan Seksi Dinas Pekerjaan Umum Tata Air Kecamatan Tanjung Priok, SPT No. 544/-1.712.3/SWAKELOLA/2014 Tanggal 24 Nopember 2014 _x000a_   _x000a_   _x000a_   _x000a_ Pelaksanaan Seksi Dinas Pekerjaan Umum Tata Air Kecamatan Tanjung Priok, SPT No. 478/-1.712.3/SWAKELOLA/2014 Tanggal 11 Nopember 2014 _x000a_   _x000a_   _x000a_   _x000a_ Pelaksanaan Seksi Dinas Pekerjaan Umum Tata Air Kecamatan Tanjung Priok, SPT No. 521/-1.712.3/SWAKELOLA/2014 Tanggal 11 Nopember 2014 _x000a_   _x000a_   _x000a_   _x000a_ Pelaksanaan Seksi Dinas Pekerjaan Umum Tata Air Kecamatan Tanjung Priok, SPT No. 147/-1.712.3/DEDICATED/2014 Tanggal 29 September 2014 _x000a_   _x000a_   _x000a_   _x000a_ Pelaksanaan Seksi Dinas Pekerjaan Umum Tata Air Kecamatan Tanjung Priok, SPT No. 475/-1.712.3/SWAKELOLA/2014 Tanggal 11 Nopember 2014 _x000a_   _x000a_   _x000a_   _x000a_ Pelaksanaan Seksi Dinas Pekerjaan Umum Tata Air Kecamatan Tanjung Priok, SPT No. 487/-1.712.3/SWAKELOLA/2014 Tanggal 11 Nopember 2014 _x000a_   _x000a_   _x000a_   _x000a_ Pelaksanaan Seksi Dinas Pekerjaan Umum Tata Air Kecamatan Tanjung Priok, SPT No. 494/-1.712.3/SWAKELOLA/2014 Tanggal 11 Nopember 2014 _x000a_   _x000a_   _x000a_   _x000a_ Pelaksanaan Seksi Dinas Pekerjaan Umum Tata Air Kecamatan Tanjung Priok, SPT No. 482/-1.712.3/SWAKELOLA/2014 Tanggal 11 Nopember 2014 _x000a_   _x000a_   _x000a_   _x000a_ Pelaksanaan Seksi Dinas Pekerjaan Umum Tata Air Kecamatan Tanjung Priok, SPT No. 545/-1.712.3/SWAKELOLA/2014 Tanggal 24 Nopember 2014 _x000a_   _x000a_   _x000a_   _x000a_ Pelaksanaan Seksi Dinas Pekerjaan Umum Tata Air Kecamatan Tanjung Priok, SPT No. 246/-1.712.3/SWAKELOLA/2014 Tanggal 18 Agustus 2014 _x000a_   _x000a_   _x000a_   _x000a_ Pelaksanaan Seksi Dinas Pekerjaan Umum Tata Air Kecamatan Tanjung Priok, SPT No. 34/-1.712.3/DEDICATED/2014 Tanggal 14 April 2014 _x000a_   _x000a_   _x000a_   _x000a_ Pelaksanaan Seksi Dinas Pekerjaan Umum Tata Air Kecamatan Tanjung Priok, SPT No. 153/-1.712.3/SWAKELOLA/2014 Tanggal 17 April 2014 _x000a_   _x000a_    D _x000a_   _x000a_ DISITA DARI KURYATNA ATMADJA, ST Tanggal 27 Oktober 2016 _x000a_   _x000a_ Pelaksanaan Seksi Dinas Pekerjaan Umum Tata Air Kecamatan Kelapa Gading, SPT No. 011/-1.712.3 Tanggal 06 Februari 2013 _x000a_   _x000a_   _x000a_   _x000a_ Pelaksanaan Seksi Dinas Pekerjaan Umum Tata Air Kecamatan Kelapa Gading, SPT No. 771/-1.712.3 _x000a_   _x000a_   _x000a_   _x000a_ Pelaksanaan Seksi Dinas Pekerjaan Umum Tata Air Kecamatan Cilincing, SPT No. 005/-1.712.3 Tanggal 06 Februari 2013 _x000a_   _x000a_   _x000a_   _x000a_ Pelaksanaan Seksi Dinas Pekerjaan Umum Tata Air Kecamatan Cilincing, SPT No. 006/-1.712.3 Tanggal 06 Februari 2013 _x000a_ el _x000a_   _x000a_   _x000a_ Pelaksanaan Seksi Dinas Pekerjaan Umum Tata Air Kecamatan Cilincing, SPT No. 117/-1.712.3 Tanggal 25 Maret 2013 _x000a_   _x000a_   _x000a_   _x000a_ Pelaksanaan Seksi Dinas Pekerjaan Umum Tata Air Kecamatan Cilincing, SPT No. 188/-1.712.3 Tanggal 2 Mei 2013 _x000a_   _x000a_   _x000a_   _x000a_ Pelaksanaan Seksi Dinas Pekerjaan Umum Tata Air Kecamatan Kelapa Gading, SPT No. 197/-1.712.3 Tanggal 02 Mei 2013 _x000a_   _x000a_   _x000a_   _x000a_ Pelaksanaan Seksi Dinas Pekerjaan Umum Tata Air Kecamatan Kelapa Gading, SPT No. 122/-1.712.3 Tanggal 25 Maret 2013 _x000a_   _x000a_   _x000a_   _x000a_ Pelaksanaan Seksi Dinas Pekerjaan Umum Tata Air Kecamatan Tanjung Priok, SPT No. 668/-1.712.3 Tanggal 28 Oktober 2013 _x000a_   _x000a_   _x000a_   _x000a_ Pelaksanaan Seksi Dinas Pekerjaan Umum Tata Air Kecamatan Tanjung Priok, SPT No. 524/-1.712.3 Tanggal 1 Agustus 2013 _x000a_   _x000a_   _x000a_   _x000a_ Pelaksanaan Seksi Dinas Pekerjaan Umum Tata Air Kecamatan Tanjung Priok, SPT No. 666/-1.712.3 Tanggal 28 Oktober 2013 _x000a_ l _x000a_   _x000a_   _x000a_ Pelaksanaan Seksi Dinas Pekerjaan Umum Tata Air Kecamatan Koja, SPT No. 018/-1.712.3 Tanggal 06 Februari 2013 _x000a_   _x000a_   _x000a_   _x000a_ Pelaksanaan Seksi Dinas Pekerjaan Umum Tata Air Kecamatan Koja, SPT No. 125/-1.712.3 Tanggal 25 Maret 2013 _x000a_   _x000a_   _x000a_   _x000a_ DISITA DARI SARIPUDIN, S.Sos. Tanggal 26 Januari 2017 _x000a_   _x000a_ Penggunaan Uang Operasional Yang Berasal Dari Pemotongan Anggaran Dana Pelaksanaan Kegiatan Swakelola Pada Suku Dinas Pekerjaan Umum Tata Air Jakarta Utara TA 2014 _x000a_   _x000a_   _x000a_   _x000a_ Pembagian Uang Yang Berasal Dari Penyisihan/Pemotongan Anggaran Dana Pelaksanaan Kegiatan Swakelola Pada Suku Dinas Pekerjaan Umum Tata Air Jakarta Utara TA 2014 _x000a_   _x000a_ i _x000a_   _x000a_ DISITA DARI SLAMET RIYADI, Ssos, MM. Tanggal 08 Maret 2017 _x000a_   _x000a_ Uang sebesar Rp. 130.000.000.,- (seratus tiga puluh juta rupiah)  Yang Berasal Dari Pemotongan Anggaran Dana Pelaksanaan Kegiatan Swakelola Pada Suku Dinas Pekerjaan Umum Tata Air Jakarta Utara TA 2013-2014 _x000a_   _x000a_   _x000a_   _x000a_ DISITA DARI LAELA SAROYA Tanggal 22 Maret 2017 _x000a_   _x000a_ Perda Nomor 1 Tahun 2013 tanggal 25 Februari 2013 tentang APBD Tahun Anggaran 2013 _x000a_   _x000a_   _x000a_   _x000a_ Peraturan Gubernur DKI Nomor 10 Tahun 2013 tanggal 25 Februari 2013 tentang Penjabaran APBD TA 2013 _x000a_   _x000a_   _x000a_   _x000a_ Perda Nomor 9 Tahun 2013 tanggal 25 Februari 2013 tentang Perubahan APBD Tahun Anggaran 2013 _x000a_   _x000a_   _x000a_   _x000a_ Peraturan Gubernur DKI Nomor 119 Tahun 2013 tanggal 24 Oktober 2013 tentang Penjabaran Prubahan APBD TA 2013 _x000a_ 1 _x000a_ c _x000a_   _x000a_ MDPA Satuan Kerja Perangkat Daerah (DPA-SKPD) Nomor : 316/DPA/2013 Tahun Anggaran 2013 _x000a_   _x000a_   _x000a_   _x000a_ Laporan Harian Cahs Register Pengembalian Ke Kas Daerah Sisa Anggaran Swakelola Tata Air Jakarta Utara Tahun 2013 _x000a_   _x000a_ c _x000a_   _x000a_ Perda Nomor 3 Tahun 2014 tanggal 3 Maret 2014 tentang APBD Tahun Anggaran 2014 _x000a_   _x000a_   _x000a_   _x000a_ Perda Nomor 19 Tahun 2014 tanggal 7 November 2014 tentang Perubahan APBD Tahun Anggaran 2014 _x000a_   _x000a_   _x000a_   _x000a_ Peraturan Gubernur DKI Nomor 31 Tahun 2014 tanggal 3 Maret 2014 tentang Penjabaran APBD TA 2014 _x000a_   _x000a_   _x000a_   _x000a_ Peraturan Gubernur DKI Nomor 173 Tahun 2014 tanggal 7 November 2014 tentang Penjabaran Perubahan APBD TA 2014 _x000a_   _x000a_   _x000a_   _x000a_ DPA Satuan Kerja Perangkat Daerah (DPA-SKPD) Nomor : 312/DPA/2014 Tahun Anggaran 2014 _x000a_   _x000a_   _x000a_   _x000a_ SP2D Nomor 20003062014 _x000a_   _x000a_   _x000a_   _x000a_ SP2D Nomor 20036422014 _x000a_   _x000a_   _x000a_   _x000a_ SP2D Nomor 20043522014 _x000a_   _x000a_   _x000a_   _x000a_ SP2D Nomor 20052982014 _x000a_   _x000a_   _x000a_   _x000a_ SP2D Nomor 20072352014 _x000a_   _x000a_   _x000a_   _x000a_ Laporan Harian Cahs Register Pengembalian Ke Kas Daerah Sisa Anggaran Swakelola Tata Air Jakarta Utara Tahun 2014 _x000a_   _x000a_   _x000a_   _x000a_   _x000a_   _x000a_   _x000a_   _x000a_   _x000a_   _x000a_   _x000a_   _x000a_ Disita dari ABUSYUKRI A. GUSKAR, SH. tanggal 15 November 2017 _x000a_   _x000a_   _x000a_   _x000a_ 1 (satu) bundel asli Dokumen Pelaksanaan Seksi Dinas Pekerjaan Umum Tata Air Kecamatan Koja, SPT No. 198/1.712.3 tanggal 02 Mei 2013; _x000a_1 (satu) bundel asli Dokumen Pelaksanaan Seksi Dinas Pekerjaan Umum Tata Air Kecamatan Koja, SPT No. 199/1.712.3 tanggal 02 Mei 2013; _x000a_1 (satu) bundel asli Dokumen Pelaksanaan Seksi Dinas Pekerjaan Umum Tata Air Kecamatan Koja, SPT No. 299/1.712.3 tanggal 03 Juni 2013; _x000a_1 (satu) bundel asli Laporan Pelaksanaan Kegiatan Seksi DPU Tata Air Kecamatan Koja berdasarkan SPT No.012/1.712.3 tanggal 06 Februari 2013; _x000a_1 (satu) bundel asli Laporan Pelaksanaan Kegiatan Seksi DPU Tata Air Kecamatan Koja berdasarkan SPT No.013/1.712.3 tanggal 06 Februari 2013; _x000a_1 (satu) bundel asli Laporan Pelaksanaan Kegiatan Seksi DPU Tata Air Kecamatan Koja berdasarkan SPT No.015/1.712.3 tanggal 06 Februari 2013; _x000a_1 (satu) bundel asli Foto Dokumentasi Suku Dinas Pekerjaan Umum Tata Air Jakarta Utara berdasarkan SPT No.48/1.712.3 tanggal 15 April 2014; _x000a_1 (satu) bundel asli Foto Dokumentasi Suku Dinas Pekerjaan Umum Tata Air Jakarta Utara berdasarkan SPT No.56/1.712.3 tanggal 12 Mei 2014; _x000a_1 (satu) bundel asli Data Kegiatan Suku Dinas Pekerjaan Umum Tata Air Jakarta Utara berdasarkan SPT No.398/1.712.3 tanggal 08 September 2014; _x000a_1 (satu) bundel asli Dokumentasi Kegiatan Fisik Lapangan Seksi PU Tata Air Kecamatan Pademangan berdasarkan SPT No.148/1.712.3/DEDICATED/2014 tanggal 29 September 2014; _x000a_1 (satu) bundel asli Dokumentasi Kegiatan Fisik Lapangan Seksi PU Tata Air Kecamatan Pademangan berdasarkan SPT No.134/1.712.3/SWAKELOLA/2014 tanggal 03 April 2014; _x000a_1 (satu) bundel asli Data Kegiatan Suku Dinas PU Tata Air berdasarkan SPT No.123/1.712.3/DEDICATED/2014 tanggal 08 Agustus 2014; _x000a_1 (satu) bundel asli Data Kegiatan Suku Dinas PU Tata Air berdasarkan SPT No.226/1.712.3/SWAKELOLA/2014 tanggal 01 Juli 2014; _x000a_1 (satu) bundel asli Laporan Pelaksanaan Kegiatan Suku Dinas PU Tata Air Kecamatan Pedemangan berdasarkan SPT No.20/1.712.3/DEDICATED/2014 tanggal 01 April 2014; _x000a_1 (satu) bundel asli Data Kegiatan dan Dokumentasi Kegiatan Fisik Lapangan Seksi PU Tata Air Kecamatan Pademangan berdasarkan SPT No.206/1.712.3/SWAKELOLA/2014 tanggal 04 Agustus 2014; _x000a_1 (satu) bundel asli Dokumentasi Kegiatan Fisik Lapangan Seksi PU Tata Air Kecamatan Pademangan berdasarkan SPT No.53/1.712.3/SWAKELOLA/2014 tanggal 12 Mei 2014; _x000a_1 (satu) bundel asli Dokumentasi Kegiatan Fisik Lapangan Seksi PU Tata Air Kecamatan Pademangan berdasarkan SPT No.313/1.712.3/SWAKELOLA/2014 tanggal 03 Juni 2013; _x000a_1 (satu) bundel asli Dokumen Pelaksanaan Seksi Dinas Pekerjaan Umum Tata Air Kecamatan Pademangan, SPT No. 211/1.712.3 tanggal 02 Mei 2013; _x000a_1 (satu) bundel asli Dokumentasi Kegiatan Fisik Lapangan Seksi PU Tata Air Kecamatan Pademangan berdasarkan SPT No.619/1.712.3/2013 tanggal 28 Oktober 2013; _x000a_1 (satu) bundel asli Dokumentasi Kegiatan Fisik Lapangan Seksi PU Tata Air Kecamatan Pademangan berdasarkan SPT No.419/1.712.3/2013 tanggal 01 Juli 2013; _x000a_1 (satu) bundel asli Dokumentasi Kegiatan Fisik Lapangan Seksi PU Tata Air Kecamatan Pademangan berdasarkan SPT No.314/1.712.3/2013 tanggal 03 Juni 2013; _x000a_1 (satu) bundel asli Dokumen Pelaksanaan Seksi Dinas Pekerjaan Umum Tata Air Kecamatan Pademangan, SPT No. 208/1.712.3 tanggal 02 Mei 2013; _x000a_1 (satu) bundel asli Dokumentasi Kegiatan Fisik Lapangan Seksi PU Tata Air Kecamatan Pademangan berdasarkan SPT No.212/1.712.3/2013 tanggal 02 Mei 2013; _x000a_1 (satu) bundel asli Dokumen Pelaksanaan Seksi Dinas Pekerjaan Umum Tata Air Kecamatan Penjaringan, SPT No. 632/1.712.3 tanggal 28 Oktober 2013; _x000a_1 (satu) bundel asli Dokumen Pelaksanaan Seksi Dinas Pekerjaan Umum Tata Air Kecamatan Penjaringan, SPT No. 633/1.712.3 tanggal 28 Oktober 2013; _x000a_1 (satu) bundel asli Dokumen Pelaksanaan Seksi Dinas Pekerjaan Umum Tata Air Kecamatan Penjaringan, SPT No. 637/1.712.3 tanggal 28 Oktober 2013; _x000a_1 (satu) bundel asli Dokumen Pelaksanaan Seksi Dinas Pekerjaan Umum Tata Air Kecamatan Penjaringan, SPT No. 213/1.712.3 tanggal 02 Mei 2013; _x000a_1 (satu) bundel asli Dokumen Pelaksanaan Seksi Dinas Pekerjaan Umum Tata Air Kecamatan Penjaringan, SPT No. 320/1.712.3 tanggal 03 Juni 2013; _x000a_1 (satu) bundel asli Dokumen Pelaksanaan Seksi Dinas Pekerjaan Umum Tata Air Kecamatan Penjaringan, SPT No. 214/1.712.3 tanggal 02 Mei 2013; _x000a_1 (satu) bundel asli Dokumen Pelaksanaan Seksi Dinas Pekerjaan Umum Tata Air Kecamatan Penjaringan, SPT No. 317/1.712.3 tanggal 03 Juni 2013; _x000a_1 (satu) bundel asli Foto Dokumentasi Suku Dinas Pekerjaan Umum Tata Air Jakarta Utara berdasarkan SPT No.208/1.712.3/DEDICATED/2014 tanggal 11 November 2014; _x000a_1 (satu) bundel asli Foto Dokumentasi Suku Dinas Pekerjaan Umum Tata Air Jakarta Utara berdasarkan SPT No.481/1.712.3/SWAKELOLA/2014 tanggal 11 November 2014; _x000a_1 (satu) bundel asli Foto Dokumentasi Suku Dinas Pekerjaan Umum Tata Air Jakarta Utara berdasarkan SPT No.382/1.712.3/SWAKELOLA/2014 tanggal 01 September 2014; _x000a_1 (satu) bundel asli Foto Dokumentasi Suku Dinas Pekerjaan Umum Tata Air Jakarta Utara berdasarkan SPT No.16/1.712.3/DEDICATED/2014 tanggal 14 Februari 2014; _x000a_1 (satu) bundel asli Foto Dokumentasi Suku Dinas Pekerjaan Umum Tata Air Jakarta Utara berdasarkan SPT No.395/1.712.3/SWAKELOLA/2014 tanggal 03 September 2014; _x000a_1 (satu) bundel asli Data Kegiatan Suku Dinas Pekerjaan Umum Tata Air Jakarta Utara berdasarkan SPT No.221/1.712.3/SWAKELOLA/2014 tanggal 04 Agustus 2014; _x000a_1 (satu) bundel asli Dokumen Pelaksanaan Seksi Dinas Pekerjaan Umum Tata Air Kecamatan Kelapa Gading, SPT No. 402/1.712.3 tanggal 01 Juli 2013 Lokasi Kegiatan Kuras Saluran Jln. Kompi Udin; _x000a_1 (satu) bundel asli Dokumen Pelaksanaan Seksi Dinas Pekerjaan Umum Tata Air Kecamatan Kelapa Gading, SPT No. 193/1.712.3 tanggal 02 Mei 2013 Lokasi Kegiatan Kuras Saluran Jln. Biru Laut Barat; _x000a_1 (satu) bundel asli Dokumen Pelaksanaan Seksi"/>
    <s v="Kamis, 22 Nov. 2018"/>
    <s v="Rabu, 25 Jul. 2018"/>
    <s v="FAHZAL HENDRY"/>
    <s v="MUHAMAD SIRAD"/>
    <s v="SUKARTONO."/>
    <m/>
    <m/>
    <s v="KARIR"/>
    <s v="KARIR"/>
    <s v="ADHOC"/>
    <s v=""/>
    <s v=""/>
    <x v="0"/>
    <n v="2"/>
    <x v="1"/>
    <n v="0.33333333333333331"/>
    <n v="0"/>
    <s v="Salman, SH"/>
    <m/>
    <m/>
    <m/>
    <m/>
    <m/>
    <m/>
    <m/>
    <m/>
    <m/>
    <m/>
    <m/>
    <n v="1"/>
    <s v="MIS NANI BM GULTOM"/>
    <m/>
    <m/>
    <n v="1"/>
    <x v="0"/>
  </r>
  <r>
    <s v="21/PID.SUS/TPK/2012/PN."/>
    <n v="3"/>
    <n v="150000000"/>
    <n v="0.33333333333333298"/>
    <n v="0"/>
    <n v="0"/>
    <s v="HELFIZAR  PURBA"/>
    <d v="2012-03-05T00:00:00"/>
    <x v="1"/>
    <s v="Minutasi"/>
    <n v="70"/>
    <s v="PRIMAIR: _x000a_ Pasal 21 UU No.31/1999 jo. Uu No.20/2001 jo. Pasal 55 (1) ke-1 KUHP _x000a_ SUBSIDAIR: _x000a_ Pasal 15 jo. Pasal 5 (1) UU No.31/1999 jo. UU No.20/2001 jo Pasal 55 (1) ke-1 KUHP "/>
    <n v="1"/>
    <s v="MENGADILI : _x000a_ 1. Menyatakan terdakwa tidak terbukti menurut hukum melakukan tindak pidana sebagaimana dalam Dakwaan Primer Surat Dakwaan perkara ini. _x000a_ 2. Membebaskan oleh karenanya terdakwa dari Dakwaan Primer Surat Dakwaan tersebut. _x000a_ 3. Menyatakan terdakwa terbukti secara sah dan meyakinkan bersalaah melakukan tindak pidana korupsi secara bersama-sama sebagaiamana dalam Dakwaan Subsidair Surat Dakwaan perkara ini. _x000a_ 4. Menjatuhkan pidana penjara oleh karenanya terhadap terdakwa selama 3 tahun dan denda Rp.150.000.000,- dengan ketentuan apabila denda tersebut tidak dibayar maka diganti pidana kurungan selama 4 bulan. _x000a_ 5. Memerintahkan terdakwa agar tetap berada dalam tahanan. _x000a_ 6. Menetapkan masa penahanan yang telah dijalankan terdakwa dikurangkan seluruhnya dari jumlah pidana yang dijatuhkan. _x000a_ 7. Memerintahkan barang bukti No.1 dikembalikan kepada terdakwa, Bukti No.2-No.4 dirampas untuk dimusnahkan, bukti No.5-No.6 tetap terlampir dalam berkas perkara. _x000a_ 8. Membebankan biaya perkara kepada terdakwa sebesar Rp.10.000,-"/>
    <s v="Rabu, 20 Jun. 2012"/>
    <s v="Senin, 14 Mei 2012"/>
    <s v="DR. MARSUDIN NAINGGOLAN, SH.MH"/>
    <s v="JOKO SUBAGYO"/>
    <s v="I MADE HENDRA KUSUMA,S.H."/>
    <m/>
    <m/>
    <s v="KARIR"/>
    <s v="ADHOC"/>
    <s v="ADHOC"/>
    <s v=""/>
    <s v=""/>
    <x v="0"/>
    <n v="1"/>
    <x v="0"/>
    <n v="0.66666666666666663"/>
    <n v="1"/>
    <s v="IMMANUEL R."/>
    <m/>
    <m/>
    <m/>
    <m/>
    <m/>
    <m/>
    <m/>
    <m/>
    <m/>
    <m/>
    <m/>
    <n v="1"/>
    <s v="ROMA SIALLAGAN, SH."/>
    <s v="WIDI ASTUTI, SH"/>
    <m/>
    <n v="2"/>
    <x v="0"/>
  </r>
  <r>
    <s v="21/PID.SUS/TPK/2013/PN.JKT.PST"/>
    <n v="1.5"/>
    <n v="50000000"/>
    <n v="0.16666666666666699"/>
    <n v="559029757"/>
    <n v="0.5"/>
    <s v="HENDRIK W.K. PANGARIBUAN, SE."/>
    <d v="2013-04-16T00:00:00"/>
    <x v="3"/>
    <s v="Minutasi"/>
    <n v="104"/>
    <s v="PERTAMA PRIMAIR : Pasal 2 (1) jo Pasal 18 (1) UU No.31/1999 jo UU No.20/2001 jo UU No.31/1999 jo Pasal 55 (1) ke 1 jo Pasal 64 (1) KUHP. _x000a_ SUBSIDIAIR : Pasal 3 (1) jo Pasal 18 UU No.31/1999 jo UU No.20/2001 jo UU No.31/1999 jo Pasal 55 (1) ke 1 jo Pasal 64 (1) KUHP. _x000a_ ATAU KEDUA : Pasal 8 (1) UU No.31/1999 jo UU No.20/2001 jo UU No.31/1999 jo Pasal 55 (1) ke 1 jo Pasal 64 (1) KUHP."/>
    <n v="2"/>
    <s v="MENGADILI : _x000a_ 1. Menyatakan Terdakwa tidak terbukti melakukan TPK sebagaimana Dakwaan kesatu Primair ; _x000a_ 2. Membebaskan Terdakwa dari Dakwaan Kesatu Primair; _x000a_ 3. Menyatakan Terdakwa terbukti secara sah dan meyakinkan melakukan TPK sebagaimana Dakwaan kesatu Subsidiair ; _x000a_ 4. Menjatuhkan pidana penjara selama 1 tahun 6 bulan, denda 50.000.000, sebsidiair 2 bulan kurungan; _x000a_ 5. Menghukum terdakwa membayar uang pengganti Rp.559.029.757,- paling lama 1 bulan setelah putusan BHT, harta dilelang oleh JPU dan apabila tidak mencukupi dipidana penjara 6 bulan; _x000a_ 6. Menetapkan masa penangkapan dan penahanan dikurangkan sepenuhnya dari pidana yang dijatuhkan; _x000a_ 7. Menetapkan Barang bukti dikembalikan ke PT Jakarta Dlloyd; _x000a_ 8. Membebankan Terdakwa membayar biaya perkara Rp.10.000"/>
    <s v="Selasa, 17 Des. 2013"/>
    <s v="Senin, 29 Jul. 2013"/>
    <s v="MATHEUS SAMIAJI"/>
    <s v="AMIN ISMANTO, SH. MH."/>
    <s v="Anwar,SH."/>
    <m/>
    <m/>
    <s v="KARIR"/>
    <s v="KARIR"/>
    <s v="ADHOC"/>
    <s v=""/>
    <s v=""/>
    <x v="0"/>
    <n v="2"/>
    <x v="1"/>
    <n v="0.33333333333333331"/>
    <n v="0"/>
    <s v="ELLY SUPAINI"/>
    <m/>
    <m/>
    <m/>
    <m/>
    <m/>
    <m/>
    <m/>
    <m/>
    <m/>
    <m/>
    <m/>
    <n v="1"/>
    <s v="ADELINA HUTABARAT, SH"/>
    <s v="SUAEB. SH"/>
    <m/>
    <n v="2"/>
    <x v="0"/>
  </r>
  <r>
    <s v="21/PID.SUS/TPK/2014/PN.JKT.PST"/>
    <n v="10"/>
    <n v="500000000"/>
    <n v="0.41666666666666702"/>
    <n v="0"/>
    <n v="0"/>
    <s v="BUDI MULYA"/>
    <d v="2014-02-24T00:00:00"/>
    <x v="4"/>
    <s v="Pengiriman Berkas Kasasi"/>
    <n v="142"/>
    <s v="Pasal 2 (1) jo. Pasal 18 UU No.31/1999 jo. UU No.20/2001 jo. Pasal 55 (1) ke-1 jo. Pasal 64 (1) KUHP"/>
    <n v="1"/>
    <s v="M E N G A D I L I : _x000a_ _x000a_ Menyatakan Terdakwa  BUDI MULYA  telah terbukti secara sah dan meyakinkan bersalah melakukan  TINDAK PIDANA KORUPSI SECARA BERSAMA-SAMA DAN SEBAGAI PERBUATAN BERLANJUT  sebagaimana dalam Dakwaan Primair?;  _x000a_ Menjatuhkan Pidana kepada Terdakwa oleh karena itu dengan Pidana Penjara selama 10 (sepuluh) tahun dan Pidana Denda sebesar Rp. 500.000.000,00 (lima ratus juta rupiah), dengan ketentuan apabila pidana denda tidak dibayar maka diganti dengan Pidana Kurungan selama 5 (lima) bulan ;  _x000a_ Menetapkan masa penahanan yang telah dijalani oleh Terdakwa dikurangkan seluruhnya dari pidana yang dijatuhkan ;  _x000a_ Memerintahkan Terdakwa tetap dalam tahanan ;  _x000a_ Memerintahkan barang bukti berupa :  _x000a_ _x000a_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_x000a_ _x000a_ _x000a_ Membebankan kepada Terdakwa untuk membayar biaya perkara ini sebesar Rp 10.000,00 ( sepuluh ribu rupiah ). _x000a_"/>
    <s v="Senin, 29 Sep. 2014"/>
    <s v="Rabu, 16 Jul. 2014"/>
    <s v="AVIANTARA, SH. MHum."/>
    <s v="ANNAS MUSTAQIM, SH. MHum."/>
    <s v="ROCHMAD, SH."/>
    <s v="I MADE HENDRA KUSUMA,S.H."/>
    <s v="JOKO SUBAGYO"/>
    <s v="KARIR"/>
    <s v="KARIR"/>
    <s v="KARIR"/>
    <s v="ADHOC"/>
    <s v="ADHOC"/>
    <x v="1"/>
    <n v="3"/>
    <x v="0"/>
    <n v="0.4"/>
    <n v="0"/>
    <s v="K.MS. RONI"/>
    <s v="PULUNG RINANDORO, SH."/>
    <s v="TITIK UTAMI"/>
    <s v="ANTONIUS BUDI S."/>
    <m/>
    <m/>
    <m/>
    <m/>
    <m/>
    <m/>
    <m/>
    <m/>
    <n v="4"/>
    <s v="LISNUR FAUZIAH, SH."/>
    <s v="SRI TASLIHIYAH, SH."/>
    <m/>
    <n v="2"/>
    <x v="0"/>
  </r>
  <r>
    <s v="21/PID.SUS/TPK/2015/PN JKT.PST"/>
    <n v="2"/>
    <n v="150000000"/>
    <n v="0.25"/>
    <n v="0"/>
    <n v="0"/>
    <s v="Drs. H. THAIB ARMAIYN"/>
    <d v="2015-04-09T00:00:00"/>
    <x v="5"/>
    <s v="Minutasi"/>
    <n v="125"/>
    <s v="PRIMAIR : _x000a_ Pasal 2 ayat (1) jo Pasal 18 ayat (1) huruf b UU RI No.31/1999 jo UU RI No.20/2001 jo Pasal 55 ayat (1) ke 1 KUHP jo Pasal 64 ayat (1) KUHP; _x000a_ SUBSIDIAIR : Pasal 3 jo Pasal 18 ayat (1) huruf b UU RI No.31/1999 jo UU RI No.20/2001 jo Pasal 55 ayat (1) ke 1 KUHP jo Pasal 64 ayat (1) KUHP;"/>
    <n v="1"/>
    <s v="M E N G A D I L I : _x000a_ _x000a_ Menyatakan Terdakwa  Drs. T HAIB ARMAI Y N  tidak terbukti secara sah dan meyakinkan bersalah melakukan Tindak Pidana sebagaimana dimaksud dalam Dakwaan Primer ; _x000a_ Membebaskan Terdakwa oleh karena itu dari Dakwaan Primer tersebut; _x000a_ Menyatakan Terdakwa  Drs. T HAIB ARMAI Y N  terbukti secara sah dan meyakinkan bersalah melakukan Tindak Pidana KORUPSI SECARA BERSAMA-SAMA DAN BERLANJUT ; _x000a_ Menjatuhkan pidana kepada Terdakwa    oleh karena itu dengan pidana penjara selama 2 (dua) tahun dan pidana denda sebesar Rp. 150.000.000,- (seratus lima puluh juta rupiah) dengan ketentuan apabila denda tersebut tidak dibayar diganti dengan pidana kurungan selama 3 (tiga) bulan ; _x000a_ Menetapkan masa selama Terdakwa berada dalam tahanan dikurangkan seluruhnya dari pidana yang dijatuhkan ; _x000a_ Memerintahkan agar Terdakwa tetap berada dalam tahanan ; _x000a_ Memerintahkan barang bukti : _x000a_ _x000a_   _x000a_ _x000a_ Disita  dari RAHIM MUHAMMAD , SH  tanggal 11  J uli 2012  : _x000a_ _x000a_ 1) 1 (satu) buah buku Buku Kerja Provinsi Maluku Utara dengan sampul warna hitam dengan gambar logo propensi Maluku Utara, yang didalamnya tertulis : _x000a_   _x000a_ _x000a_ _x000a_ _x000a_ _x000a_ No. _x000a_ _x000a_ _x000a_ Tanggal _x000a_ _x000a_ _x000a_ Isi Catatan _x000a_ _x000a_ _x000a_ Ket _x000a_ _x000a_ _x000a_ _x000a_ _x000a_ 1. _x000a_ _x000a_ _x000a_ 21-09-2004 _x000a_ _x000a_ _x000a_ - Perintah Pak Gub. Untuk 4 (empat) orangn Muspida guna Monitoring Pilpres II @ Rp. 3.500.000,- = Rp. 14.000.000,-. _x000a_ - Sesuai Disposisi Pak Sekda dibantu LANAL Rp. 5.000.000,- _x000a_ _x000a_ _x000a_ Fotocopy Surat ada _x000a_ _x000a_ _x000a_ _x000a_ _x000a_ 2. _x000a_ _x000a_ _x000a_ 28-09-2004 _x000a_ _x000a_ _x000a_ - Ganti hutang atas pinjaman sekda Rp. 350.000.000,- _x000a_   _x000a_ _x000a_ _x000a_ Sda _x000a_ _x000a_ _x000a_ _x000a_ _x000a_ 3. _x000a_ _x000a_ _x000a_ 28-09-2004 _x000a_ _x000a_ _x000a_ - Perintah Gubernur untuk keperluan dinas Rp. 200.000.000,- _x000a_ _x000a_ _x000a_ Sda _x000a_ _x000a_ _x000a_ _x000a_ _x000a_ 2) 1 (satu) buah buku Executive Jumbo Agenda 212 dengan sampul berwarna hitam yang didalamnya tersimpan : _x000a_ _x000a_ _x000a_ _x000a_ _x000a_ No. _x000a_ _x000a_ _x000a_ Tertanggal _x000a_ _x000a_ _x000a_ Nama dan _x000a_ Isi dokumen _x000a_ _x000a_ _x000a_ Penerima _x000a_ _x000a_ _x000a_ Keterangan _x000a_ _x000a_ _x000a_ _x000a_ _x000a_ 1. _x000a_ _x000a_ _x000a_ 25 -05-2004 _x000a_ _x000a_ _x000a_ 1 (satu) lembar Kwitansi asli bermaterei Rp. 6000,- yang telah delaminating berisikan tulisan tangan : Sudah diterima dari RAHIM MUHAMMAD Bensek Prop. Malut uang sebesar Satu Milyar Seratus Juta Rupiah, terbilang Rp.1.100.000.000,- _x000a_ _x000a_ _x000a_ RAMLAN HAFEL _x000a_ _x000a_ _x000a_ Fotocopy kwitansi ada _x000a_ _x000a_ _x000a_ _x000a_ _x000a_ 2. _x000a_ _x000a_ _x000a_ 14 -09-2004 _x000a_ _x000a_ _x000a_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_x000a_ _x000a_ _x000a_ RAMLAN HEFEL _x000a_ _x000a_ _x000a_ Foocopy Kwitansi ada _x000a_ _x000a_ _x000a_ _x000a_ _x000a_ 3. _x000a_ _x000a_ _x000a_ 05-08-2004 _x000a_ _x000a_ _x000a_ 1(satu) lembar Formulir Setoran (Non Tabungan ) asli berwarna orange yang dikirim dan ditanda tangani tanpa nama dan disetorkan ke nomor rekening Bank BNI 097.000.482325.901 milik DRS.H. THAIB ARMAIYN , sebesar Rp.50.000.000; (Terbilang lima Puluh Juta Rupiah ) _x000a_ _x000a_ _x000a_ - _x000a_ _x000a_ _x000a_ Tida ada _x000a_ _x000a_ _x000a_ _x000a_ _x000a_ 4. _x000a_ _x000a_ _x000a_ 31-05-2004 _x000a_ _x000a_ _x000a_ 1(satu) lembar catatan tulisan tangan SYAHRUDIN KADIR (alm): _x000a_ - Pak sek 25.000.000.- _x000a_ - Bp Gub 40.000.000.- 15.000.000.- 15.000.000.- 15.000.000.- 25.000.000.- 10.000.000.- 200.000.000.- 43.000.000.- 358.000.000.- 85.000.000.- 50.000.000.- _x000a_ _x000a_ _x000a_ - _x000a_ _x000a_ _x000a_ Fotocopy catatan ada _x000a_ _x000a_ _x000a_ _x000a_ _x000a_ 5. _x000a_ _x000a_ _x000a_ 12-04-2004 _x000a_ _x000a_ _x000a_ 1(satu) lembar catatan tulisan tangan dari Uci dibawa ke kasi Pasek 150.000,- 150.000.000.- dan 250.000.000.- _x000a_ _x000a_ _x000a_ - _x000a_ _x000a_ _x000a_ Fotocopy catatan ada _x000a_ _x000a_ _x000a_ _x000a_ _x000a_ 6. _x000a_ _x000a_ _x000a_ 04-08-2004 _x000a_ _x000a_ _x000a_ 1(satu) lembar slip setoran (tabungan ) asli berwarna orange yang dikirim dan ditanda tangani oleh NURAINI AHMAD dan disetorkan ke nomor rekening Bank BNI 097.000.482.325.901) milik Drs H.THAIB ARMAIYN, sebesar Rp. 107.500.000.- (terbilang Seratus Tujuh Juta Lima Ratus Ribu Rupiah). _x000a_ _x000a_ _x000a_ - _x000a_ _x000a_ _x000a_ Fotocopy slip ada _x000a_ _x000a_ _x000a_ _x000a_ _x000a_ 7. _x000a_ _x000a_ _x000a_ 12-07-2004 _x000a_ _x000a_ _x000a_ 1(satu) lembar permohonan pembelian Cek Multi Guna BNI berwarna kuning No.255580000149 0501 12/07/2004 15:40:02 Nomor Seri UFY 64475 pecahan 25.000.000.- total 100.000.000.- _x000a_ _x000a_ _x000a_ - _x000a_ _x000a_ _x000a_ Fotocopy ada Beda Nomor Rekening _x000a_ _x000a_ _x000a_ _x000a_ _x000a_ 8. _x000a_ _x000a_ _x000a_ 19-10-2000 _x000a_ _x000a_ _x000a_ 1(satu) lembar slip setoran (Tabungan ) asli berwarna orange yang dikirim dan ditanda tangani oleh S KADIR disetorkan ke Nomor rekening bank BNI 097.000.482.325.901 milik Drs H THAIB AMAIYN sebesar Rp.25.000.000.- (terbilang dua puluh lima juta rupiah) pada tanggal 19 Oktober 2000.- _x000a_ _x000a_ _x000a_ - _x000a_ _x000a_ _x000a_ Ada _x000a_ _x000a_ _x000a_ _x000a_ _x000a_ 9. _x000a_ _x000a_ _x000a_ 19-10-2000 _x000a_ _x000a_ _x000a_ 1(satu) lembar fotocopy slip setoran (tabungan ) asli berwarna orange yang dikirim dan ditanda tangani oleh S KADIR disetor kerekening Bank BNI 097.000.482.325.901 milik Drs H. THAIB ARMAIYN sebesar Rp.25.000.000.- (dua puluh lima juta rupiah ) pada tanggal 19 Oktober 2000.- _x000a_ _x000a_ _x000a_ - _x000a_ _x000a_ _x000a_ Ada _x000a_ _x000a_ _x000a_ _x000a_ _x000a_ 10. _x000a_ _x000a_ _x000a_ - _x000a_ _x000a_ _x000a_ Disampul buku kerja halaman terakhir tersimpan 1(satu) lembar foto sdr RAHIM MUHAMMAD,SH. _x000a_ _x000a_ _x000a_ - _x000a_ _x000a_ _x000a_ Ada _x000a_ _x000a_ _x000a_ _x000a_ _x000a_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_x000a_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_x000a_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_x000a_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_x000a_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_x000a_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_x000a_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_x000a_ 10) Kwitansi yang dilakukan RAHIM MUHAMMAD, SH atas dana Tak Tersangka (DTT) TA. 2004 : _x000a_ _x000a_ Kwitasi pengeluaran bulan Januari 2004, sebanyak 79 ( tujuh puluh sembilan ) lembar, dengan rincian sebagai berikut : _x000a_ _x000a_ _x000a_ _x000a_ _x000a_ _x000a_ NO _x000a_ _x000a_ _x000a_ NO. BKU _x000a_ _x000a_ _x000a_ JLH DANA _x000a_ _x000a_ _x000a_ URAIAN PENGGUNAAN _x000a_ _x000a_ _x000a_ TGL.  _x000a_ KWITANSI _x000a_ _x000a_ _x000a_ YANG MENANDA _x000a_ TANGANI  _x000a_ _x000a_ _x000a_ Ket  _x000a_ _x000a_ _x000a_ _x000a_ _x000a_ 1. _x000a_ _x000a_ _x000a_ 406/BK _x000a_ _x000a_ _x000a_ Rp. 3.500.000 _x000a_ _x000a_ _x000a_ Bantuan Kepada Imam Masjid agung Nurul Hara Tomolu Tidore _x000a_ _x000a_ _x000a_ 02-01-2004 _x000a_ _x000a_ _x000a_ Ibrahim _x000a_ _x000a_   _x000a_ _x000a_ _x000a_ _x000a_ 3. _x000a_ _x000a_ _x000a_ 437/BK _x000a_ _x000a_ _x000a_ Rp. 88.500.000 _x000a_ _x000a_ _x000a_ BTT Bantuan Yon Armed dalam rangka pengamanan di Kec. Kao Kab. Halut _x000a_ _x000a_ _x000a_ 03-01-2004 _x000a_ _x000a_ _x000a_ Rahmat Mas Agus _x000a_ _x000a_   _x000a_ _x000a_ _x000a_ _x000a_ 3. _x000a_ _x000a_ _x000a_ 452 /PK _x000a_ _x000a_ _x000a_ Rp. 50.000.000 _x000a_ _x000a_ _x000a_ BAntuan kepada Sultan Ternate dari Bpk Gubernur Maluku Utara dalam rangka mengikuti pertemuan antara Keraton se Indonesia di Jokya Karta _x000a_ _x000a_ _x000a_ 6-01-2004 _x000a_ _x000a_ _x000a_ Rahmat Mas Agus _x000a_ _x000a_   _x000a_ _x000a_ _x000a_ _x000a_ 4. _x000a_ _x000a_ _x000a_ 439/BK _x000a_ _x000a_ _x000a_ Rp. 19.000.000,- _x000a_ _x000a_ _x000a_ Bantuan dari Bapak Gubernur Maluku _x000a_ _x000a_ _x000a_ 05-01-2004 _x000a_ _x000a_ _x000a_ Tanda Tangan tanpa Nama _x000a_ _x000a_   _x000a_ _x000a_ _x000a_ _x000a_ 5. _x000a_ _x000a_ _x000a_ 414/BK _x000a_ _x000a_ _x000a_ Rp. 25.000.000,- _x000a_ _x000a_ _x000a_ Biaya Carter Pesawat Nomat TNI AL dalam rangka Kunjungan Wagub di Kep. Sula _x000a_ _x000a_ _x000a_ - _x000a_ _x000a_ _x000a_ Kapt. Laut A. WAWAN. R _x000a_ _x000a_   _x000a_ _x000a_ _x000a_ _x000a_ 6. _x000a_ _x000a_ _x000a_ 294/BK _x000a_ _x000a_ _x000a_ Rp. 15.000.000,- _x000a_ _x000a_ _x000a_ Biaya operasional dalam rangka penunjang kegiatan tim dana talangan cengkeh _x000a_ _x000a_ _x000a_ 06-01-2004 _x000a_ _x000a_ _x000a_ Ir. RAMLI Umamailo _x000a_ _x000a_   _x000a_ _x000a_ _x000a_ _x000a_ 7. _x000a_ _x000a_ _x000a_ 436/BK _x000a_ _x000a_ _x000a_ Rp. 25.000.000,- _x000a_ _x000a_ _x000a_ Bantuan kepada Zainuddin Umasangadji dari Sekda Prov. Malut dalam rangka pembahasan anggaran di Jakarta _x000a_ _x000a_ _x000a_ 06-01-2004 _x000a_ _x000a_ _x000a_ M. Irfan Gaus _x000a_ _x000a_   _x000a_ _x000a_ _x000a_ _x000a_ 8. _x000a_ _x000a_ _x000a_ 442/BK _x000a_ _x000a_ _x000a_ Rp. 3.500.000,- _x000a_ _x000a_ _x000a_ Bantuan kepada DANLANAL Ternate dari Sekda Prop. Malut dalam rangka kegiatan olah raga bersama _x000a_ _x000a_ _x000a_ 06-01-2004 _x000a_ _x000a_ _x000a_ M. Irfan Gaus _x000a_ _x000a_   _x000a_ _x000a_ _x000a_ _x000a_ 9. _x000a_ _x000a_ _x000a_ 975/ BK _x000a_ _x000a_ _x000a_ Rp. 975.000,- _x000a_ _x000a_ _x000a_ Bantuan kepada Polres Maluku Utara dalam rangka pengamanan unjuk rasa pada tg. Senin 29 Desember 2003 _x000a_ _x000a_ _x000a_ 07-01-2004 _x000a_ _x000a_ _x000a_ Tanda Tangan Tanpa Nama _x000a_ _x000a_   _x000a_ _x000a_ _x000a_ _x000a_ 10. _x000a_ _x000a_ _x000a_ 409/BK _x000a_ _x000a_ _x000a_ Rp. 4.500.000,- _x000a_ _x000a_ _x000a_ Bantuan tiket untuk tiga org staf pegawai kantor penghubung untuk kembali ke Jakarta _x000a_ _x000a_ _x000a_ - _x000a_ _x000a_ _x000a_ Muchtar Husain _x000a_ _x000a_   _x000a_ _x000a_ _x000a_ _x000a_ 11. _x000a_ _x000a_ _x000a_ 411/BK _x000a_ _x000a_ _x000a_ Rp. 50.000.000,- _x000a_ _x000a_ _x000a_ Bantuan kepada ABEN Unhair Ternate dalam rangka kegiatan seminar Indonesia Timur selama 4 hari _x000a_   _x000a_ _x000a_ _x000a_ - _x000a_ _x000a_ _x000a_ FADLY S. TUNANY _x000a_ _x000a_   _x000a_ _x000a_ _x000a_ _x000a_ 12. _x000a_ _x000a_ _x000a_ 613/BK _x000a_ _x000a_ _x000a_ Rp. 7.250.000,- _x000a_ _x000a_ _x000a_ Biaya pebaikan dan revisi fisik mobil Foredes DG 2020 AL kebutuhan secretariat Prop. Maluku Utara. _x000a_ _x000a_ _x000a_ - _x000a_ _x000a_ _x000a_ YASIM MENER _x000a_ _x000a_   _x000a_ _x000a_ _x000a_ _x000a_ 13. _x000a_ _x000a_ _x000a_ 27/BK _x000a_ _x000a_ _x000a_ Rp. 25.000.000,- _x000a_ _x000a_ _x000a_ Bantuan biaya kepada bapak Maslan Muhammad S.Ip dalam rangka penyelesaian pembangunan rumah pribadi soasio tidore akibat Kebakaran _x000a_ _x000a_ _x000a_ - _x000a_ _x000a_ _x000a_ Maslan Muhammad S.Ip _x000a_ _x000a_   _x000a_ _x000a_ _x000a_ _x000a_ 14. _x000a_ _x000a_ _x000a_ 458/BK _x000a_ _x000a_ _x000a_ Rp. 20.000.000,- _x000a_ _x000a_ _x000a_ Bantuan Kepada Hj. Suryati Armaiyn dalam rangka mendampingi Gub. Malut ke Jakarta dan Yokya. _x000a_ _x000a_ _x000a_ 09-01-2004 _x000a_ _x000a_ _x000a_ Tanda Tangan Tanpa Nama _x000a_ _x000a_   _x000a_ _x000a_ _x000a_ _x000a_ 15. _x000a_   _x000a_   _x000a_   _x000a_   _x000a_   _x000a_   _x000a_ 16. _x000a_   _x000a_   _x000a_   _x000a_   _x000a_   _x000a_   _x000a_   _x000a_ 17 _x000a_   _x000a_   _x000a_   _x000a_   _x000a_   _x000a_   _x000a_   _x000a_   _x000a_   _x000a_ 18. _x000a_   _x000a_   _x000a_   _x000a_   _x000a_ 19 _x000a_   _x000a_ _x000a_ _x000a_ 131 / PK _x000a_   _x000a_   _x000a_   _x000a_   _x000a_   _x000a_ 440 / PK _x000a_   _x000a_   _x000a_   _x000a_   _x000a_   _x000a_   _x000a_ 441/ PK _x000a_   _x000a_   _x000a_   _x000a_   _x000a_   _x000a_   _x000a_   _x000a_   _x000a_ 127/BK _x000a_   _x000a_   _x000a_   _x000a_   _x000a_ 417/PK _x000a_   _x000a_   _x000a_   _x000a_ _x000a_ _x000a_ Rp. 2.000.000 _x000a_   _x000a_   _x000a_   _x000a_   _x000a_   _x000a_   _x000a_ Rp. 75.000.000 _x000a_   _x000a_   _x000a_   _x000a_   _x000a_   _x000a_   _x000a_   _x000a_ Rp. 35.000.000 _x000a_   _x000a_   _x000a_   _x000a_   _x000a_   _x000a_   _x000a_   _x000a_   _x000a_   _x000a_ Rp. 10.000.000,- _x000a_   _x000a_   _x000a_   _x000a_   _x000a_ Rp. 7.500.000 _x000a_   _x000a_   _x000a_   _x000a_ _x000a_ _x000a_ Bantuan kepada Anggota Lanal dlm rangka transportasi ke Ambon guna urusan dinas di Ambon _x000a_ BTT guna bantuan perbaikan gereja yg rusak akibat kerusuhan di Ternate Prop. Malut _x000a_   _x000a_ Bantuan dari Bapak Sekretaris Daerah Prop. Malut dlm rangka kegiatan sosial di 5 (lima) desa dlm wil. Kec. Makian Pulau _x000a_ Bantuan untuk biaya perbaikan rumah Staf Sekda prov. Maluku Utara _x000a_ Bantuan kepada ADC Gubernur Maluku Utara dalam rangka pengawalan ke Jakarta pada tanggal 15-12-2003 guna urusan dinas _x000a_ _x000a_ _x000a_ 9 Jan 2004 _x000a_   _x000a_   _x000a_   _x000a_   _x000a_ 9 Jan 2004 _x000a_   _x000a_   _x000a_   _x000a_   _x000a_ 9 Jan 2004 _x000a_   _x000a_   _x000a_   _x000a_   _x000a_ 10-01-2004 _x000a_   _x000a_   _x000a_   _x000a_ - _x000a_   _x000a_   _x000a_   _x000a_   _x000a_   _x000a_ _x000a_ _x000a_ USMAN ISMAIL _x000a_   _x000a_   _x000a_   _x000a_ Tanda tangan tanpa nama _x000a_   _x000a_   _x000a_ M,. IRFAN GAUS _x000a_   _x000a_   _x000a_   _x000a_   _x000a_ Achmad M. Zen _x000a_   _x000a_   _x000a_ Ruslan Ginting _x000a_   _x000a_ _x000a_   _x000a_ _x000a_ _x000a_ _x000a_ 20. _x000a_ _x000a_ _x000a_ 155/PK _x000a_ _x000a_ _x000a_ Rp. 5.000.000,- _x000a_ _x000a_ _x000a_ Bantuan Kpada M. Taher Marus dalam rangka musibah kebakaran rumah yang terjadi pada tgl. 6 sept 2003 _x000a_ _x000a_ _x000a_ 12-01-2004 _x000a_ _x000a_ _x000a_ MT. Marus _x000a_ _x000a_   _x000a_ _x000a_ _x000a_ _x000a_ 21. _x000a_ _x000a_ _x000a_ 154/PK _x000a_ _x000a_ _x000a_ Rp. 17.500.000,- _x000a_ _x000a_ _x000a_ Bantuan kepada matius Kohakay dan Corneles utk mendpat pengobatan di Manado dan Jokya _x000a_ _x000a_ _x000a_ 12-01-2004 _x000a_ _x000a_ _x000a_ ERVIN _x000a_ _x000a_   _x000a_ _x000a_ _x000a_ _x000a_ 22. _x000a_ _x000a_ _x000a_ 400/PK _x000a_ _x000a_ _x000a_ Rp. 1.000.000,- _x000a_ _x000a_ _x000a_ Biaya ucapan selamat Idul fitri 1424 H tahun 2003 _x000a_ _x000a_ _x000a_ - _x000a_ _x000a_ _x000a_ A. RAIJ _x000a_ _x000a_   _x000a_ _x000a_ _x000a_ _x000a_ 23. _x000a_ _x000a_ _x000a_ 559/ PK _x000a_   _x000a_   _x000a_   _x000a_   _x000a_   _x000a_ _x000a_ _x000a_ Rp. 2.500.000 _x000a_   _x000a_   _x000a_   _x000a_   _x000a_   _x000a_ _x000a_ _x000a_ Bantuan kpd panitia sepak bola dalam rangka untuk penyelesaian pembangunan mesjid Raudatul Jannah kel. Kalumata _x000a_ _x000a_ _x000a_ 13-01- 2004 _x000a_   _x000a_   _x000a_   _x000a_   _x000a_   _x000a_ _x000a_ _x000a_ Cap Panitia Pemb. Mesjid Raudatul Jannah ditanda tangani tanpa nama _x000a_ _x000a_   _x000a_ _x000a_ _x000a_ _x000a_ 24. _x000a_ _x000a_ _x000a_ 172 / PK _x000a_   _x000a_ _x000a_ _x000a_ Rp. 15.000.000 _x000a_ _x000a_ _x000a_ Bantuan kpd DPRD Partai Karya Peduli bangsa Prop. Malut dlm rangka pelaksanaan rapat kerja nasional I pd tgl. 12-14 Januari di Jakarta _x000a_ _x000a_ _x000a_ 13 Jan 2004 _x000a_   _x000a_ _x000a_ _x000a_ IRWANTO HARUN _x000a_ _x000a_   _x000a_ _x000a_ _x000a_ _x000a_ 25. _x000a_   _x000a_   _x000a_   _x000a_   _x000a_   _x000a_   _x000a_ 26. _x000a_   _x000a_ _x000a_ _x000a_ 184/ PK _x000a_   _x000a_   _x000a_   _x000a_   _x000a_   _x000a_   _x000a_ 171 / PK _x000a_   _x000a_   _x000a_ _x000a_ _x000a_ Rp. 15.000.000 _x000a_   _x000a_   _x000a_   _x000a_   _x000a_   _x000a_   _x000a_ Rp. 25.000.000 _x000a_   _x000a_ _x000a_ _x000a_ Bantuan kpd DAN RAMIL Kota Tte dlm rangka mengikuti pend. Selapa di Bandung _x000a_ Bantuan kpd KPU Prop. Malut dlm rangka Raker Gerakan Sukses pemilu athn. 2004 di Ternate _x000a_ _x000a_ _x000a_ 13 Jan 2004 _x000a_   _x000a_   _x000a_   _x000a_   _x000a_ 13 Jan 2004 _x000a_ _x000a_ _x000a_ RUSLAN HAFEL _x000a_   _x000a_   _x000a_   _x000a_ IBRAHIM AHMAD, SH _x000a_   _x000a_ _x000a_   _x000a_ _x000a_ _x000a_ _x000a_ 27. _x000a_   _x000a_   _x000a_   _x000a_   _x000a_   _x000a_   _x000a_   _x000a_ 28. _x000a_   _x000a_   _x000a_   _x000a_   _x000a_   _x000a_   _x000a_   _x000a_ 29. _x000a_   _x000a_   _x000a_ _x000a_ _x000a_ 290 / PK _x000a_   _x000a_   _x000a_   _x000a_   _x000a_   _x000a_   _x000a_   _x000a_ 292 / PK _x000a_   _x000a_   _x000a_   _x000a_   _x000a_   _x000a_   _x000a_   _x000a_ 249 / PK _x000a_   _x000a_   _x000a_ _x000a_ _x000a_ Rp. 7.500.000 _x000a_   _x000a_   _x000a_   _x000a_   _x000a_   _x000a_   _x000a_   _x000a_ Rp. 10.000.000 _x000a_   _x000a_   _x000a_   _x000a_   _x000a_   _x000a_   _x000a_   _x000a_ Rp.10.000.000 _x000a_   _x000a_   _x000a_ _x000a_ _x000a_ Bantuan kpd RUSLAN GINTING dlm rangka penjemputan Gubernur Malut dari Luar negeri ke Jakarta _x000a_ Bantuan kpd komando daerah militer XVI Pattimura dlm rangka pembelian 1 (satu) unit Sound System _x000a_ Bantuan biaya kantor Cabang Dinas Pendidikan Cabang Jailolo Selatan di Sidangoli _x000a_ _x000a_ _x000a_ 14 Jan 2004 _x000a_   _x000a_   _x000a_   _x000a_   _x000a_   _x000a_   _x000a_   _x000a_ 14 Jan 2004 _x000a_   _x000a_   _x000a_   _x000a_   _x000a_   _x000a_   _x000a_   _x000a_ 16 Jan 2004 _x000a_   _x000a_   _x000a_ _x000a_ _x000a_ RUSLAN GINTING _x000a_   _x000a_   _x000a_   _x000a_   _x000a_   _x000a_   _x000a_ H. TAWARY _x000a_   _x000a_   _x000a_   _x000a_   _x000a_   _x000a_   _x000a_   _x000a_ H. .TAIB TAHER _x000a_   _x000a_   _x000a_ _x000a_   _x000a_ _x000a_ _x000a_ _x000a_ 30. _x000a_   _x000a_   _x000a_ _x000a_ _x000a_ 265 / PK _x000a_   _x000a_   _x000a_ _x000a_ _x000a_ Rp. 5.000.000,- _x000a_   _x000a_   _x000a_ _x000a_ _x000a_ Bantuan biaya kpd Dewan penguurus wilayah Prop. Malut dlm rangka mengikuti Rapim _x000a_ _x000a_ _x000a_ 16 Jan 2004 _x000a_ _x000a_ _x000a_ M. YAMIN HS. _x000a_   _x000a_ _x000a_   _x000a_ _x000a_ _x000a_ _x000a_ 31. _x000a_ _x000a_ _x000a_ 410/BK _x000a_ _x000a_ _x000a_ Rp. 3.500.000,- _x000a_ _x000a_ _x000a_ Bantuan kepada Hasanuddin Deson dalam rangka semilalu pengembangan. Dan keudan oleh STKN Dep. Keu di Makassar _x000a_ _x000a_ _x000a_ - _x000a_ _x000a_ _x000a_ Hassanudin MD, Msc _x000a_ _x000a_   _x000a_ _x000a_ _x000a_ _x000a_ 32. _x000a_ _x000a_ _x000a_ 273/BK _x000a_ _x000a_ _x000a_ Rp.800.000,- _x000a_ _x000a_ _x000a_ Bantuan kepada 2 orang anggota TNI Yonif 732 dalam rangka mendampingi rombongan yayasan Jati diri bangsa di tobelo _x000a_ _x000a_ _x000a_ 18-01-2004 _x000a_ _x000a_ _x000a_ Ramly halim _x000a_ _x000a_   _x000a_ _x000a_ _x000a_ _x000a_ 33. _x000a_ _x000a_ _x000a_ 305 / PK _x000a_   _x000a_ _x000a_ _x000a_ Rp. 50.000.000 _x000a_   _x000a_ _x000a_ _x000a_ Bantuan kpd juara I MTQ Internasional dari Propinsi Maluku Utara _x000a_ _x000a_ _x000a_ 18 Jan 2004 _x000a_   _x000a_ _x000a_ _x000a_ MUHAMMAD _x000a_   _x000a_ _x000a_   _x000a_ _x000a_ _x000a_ _x000a_ 34. _x000a_ _x000a_ _x000a_ 339 / PK _x000a_   _x000a_ _x000a_ _x000a_ Rp. 75.000.000 _x000a_ _x000a_ _x000a_ Bantuan biaya dlm rangka pertukaran aparat di kecamatan Tobelo Halmahera Utara _x000a_ _x000a_ _x000a_ 18 Jan 2004 _x000a_   _x000a_ _x000a_ _x000a_ SUSENO _x000a_   _x000a_ _x000a_   _x000a_ _x000a_ _x000a_ _x000a_ 35. _x000a_   _x000a_   _x000a_   _x000a_   _x000a_   _x000a_   _x000a_   _x000a_   _x000a_   _x000a_   _x000a_   _x000a_ 36. _x000a_   _x000a_   _x000a_   _x000a_   _x000a_   _x000a_ 37. _x000a_   _x000a_   _x000a_   _x000a_   _x000a_   _x000a_   _x000a_   _x000a_ 38. _x000a_   _x000a_   _x000a_   _x000a_ _x000a_ _x000a_ 308 / PK _x000a_   _x000a_   _x000a_   _x000a_   _x000a_   _x000a_   _x000a_   _x000a_   _x000a_   _x000a_   _x000a_   _x000a_ 436 / PK _x000a_   _x000a_   _x000a_   _x000a_   _x000a_   _x000a_ 296 / PK _x000a_   _x000a_   _x000a_   _x000a_   _x000a_   _x000a_   _x000a_   _x000a_ 311 / PK _x000a_   _x000a_   _x000a_   _x000a_ _x000a_ _x000a_ Rp. 25.000.000 _x000a_   _x000a_   _x000a_   _x000a_   _x000a_   _x000a_   _x000a_   _x000a_   _x000a_   _x000a_   _x000a_   _x000a_ Rp. 25.000.000 _x000a_   _x000a_   _x000a_   _x000a_   _x000a_   _x000a_ Rp. 20.000.000 _x000a_   _x000a_   _x000a_   _x000a_   _x000a_   _x000a_   _x000a_   _x000a_ Rp. 5.000.000 _x000a_ _x000a_ _x000a_ Bantuan kpd aparat kemanan dlm rangka pengamanan kpd rombongan yayasan Jati Diri Bangsa dan anggota DPR RI Komisi V guna kunjungan kerja di Tobelo Prop. Malut _x000a_ BTT guna bantuan kpd pasukan Armed VIII dlm rangka pengamanan di Loloda Selatan _x000a_ Bantuan kpd Letkol ARI UMAR SAMSI Danyon Armed yg tlh berakhir masa tugasnya di Ternate prop. Maluku Utara _x000a_ Bantuan transportasi kpd anggota Kopasus Tobelo dan Intel Kodim 1501 masing-masing Rp. 25.500.000 untuk 2 orang _x000a_ _x000a_ _x000a_ 18 Jan 2004 _x000a_   _x000a_   _x000a_   _x000a_   _x000a_   _x000a_   _x000a_   _x000a_   _x000a_   _x000a_   _x000a_   _x000a_ 19 Jan 2004 _x000a_   _x000a_   _x000a_   _x000a_   _x000a_   _x000a_ 19 Jan 2004 _x000a_   _x000a_   _x000a_   _x000a_   _x000a_   _x000a_   _x000a_   _x000a_ 19 Jan 2004 _x000a_   _x000a_ _x000a_ _x000a_ TARMIN _x000a_   _x000a_   _x000a_   _x000a_   _x000a_   _x000a_   _x000a_   _x000a_   _x000a_   _x000a_   _x000a_   _x000a_ HIDAYAT _x000a_   _x000a_   _x000a_   _x000a_   _x000a_   _x000a_ A. UMAR SAMSI (LETKOL) _x000a_   _x000a_   _x000a_   _x000a_   _x000a_   _x000a_ DWI AGUS _x000a_ _x000a_   _x000a_ _x000a_ _x000a_ _x000a_ 39. _x000a_   _x000a_   _x000a_   _x000a_   _x000a_   _x000a_   _x000a_   _x000a_   _x000a_   _x000a_   _x000a_   _x000a_   _x000a_   _x000a_   _x000a_   _x000a_   _x000a_ 40. _x000a_   _x000a_   _x000a_   _x000a_   _x000a_   _x000a_   _x000a_ 41. _x000a_   _x000a_   _x000a_   _x000a_   _x000a_   _x000a_   _x000a_   _x000a_   _x000a_   _x000a_ 42. _x000a_   _x000a_   _x000a_   _x000a_   _x000a_   _x000a_   _x000a_   _x000a_   _x000a_   _x000a_ 43. _x000a_   _x000a_   _x000a_   _x000a_   _x000a_ _x000a_ _x000a_ 307 / BK _x000a_   _x000a_   _x000a_   _x000a_   _x000a_   _x000a_   _x000a_   _x000a_   _x000a_   _x000a_   _x000a_   _x000a_   _x000a_   _x000a_   _x000a_   _x000a_   _x000a_ 299 / BK _x000a_   _x000a_   _x000a_   _x000a_   _x000a_   _x000a_   _x000a_ 297 / BK _x000a_   _x000a_   _x000a_   _x000a_   _x000a_   _x000a_   _x000a_   _x000a_   _x000a_   _x000a_ 298 / BK _x000a_   _x000a_   _x000a_   _x000a_   _x000a_   _x000a_   _x000a_   _x000a_   _x000a_   _x000a_ 295 / BK _x000a_   _x000a_   _x000a_   _x000a_   _x000a_ _x000a_ _x000a_ Rp. 37.200.000 _x000a_   _x000a_   _x000a_   _x000a_   _x000a_   _x000a_   _x000a_   _x000a_   _x000a_   _x000a_   _x000a_   _x000a_   _x000a_   _x000a_   _x000a_   _x000a_   _x000a_ Rp. 15.000.000 _x000a_   _x000a_   _x000a_   _x000a_   _x000a_   _x000a_   _x000a_ Rp. 5.000.000 _x000a_   _x000a_   _x000a_   _x000a_   _x000a_   _x000a_   _x000a_   _x000a_   _x000a_   _x000a_ Rp. 5.000.000 _x000a_   _x000a_   _x000a_   _x000a_   _x000a_   _x000a_   _x000a_   _x000a_   _x000a_   _x000a_ Rp. 20.000.000 _x000a_   _x000a_   _x000a_   _x000a_   _x000a_ _x000a_ _x000a_ Biaya Pembelian Cendra Mata Berupa Mutiara Hitam Sebanyak 32 Buah @ Rp.1.000.000 Dan Mutiara Putih Sebanyak 16 Buah @ Rp. 325 Untuk Yayasan Jati Diri Bangsa Dlm Rangka Kunjungan Kerja Di Dprd Malut Selama 3 Hari _x000a_ Bantuan Kepada Kasrem Maluku Dalam Rangka Kunjungan Kerja Di Ternate Guna Pelepasan Yon Armed. _x000a_ Bantuan Kepada Kolonel Inf Ay. Purnomo Dalam Rangka Mengikuti Penebangan Pangdam Ke Ternate Pada Tgl 18 Januari 2004 . _x000a_ Bantuan Kepada Letkol R. Sudjatuan Dalam Rangka Mengikuti Rombongan Pangdam Maluku Ke Ternate Tgl 18 Januari 2004 _x000a_ Bantuan Kepada ZULFARDI J. Staf Pangdam Maluku dalam rangka mengikuti rombongan Pangdam ke Ternate. _x000a_ _x000a_ _x000a_ 19 Jan 2004 _x000a_   _x000a_   _x000a_   _x000a_   _x000a_   _x000a_   _x000a_   _x000a_   _x000a_   _x000a_   _x000a_   _x000a_   _x000a_   _x000a_   _x000a_   _x000a_   _x000a_ 19 Jan 2004 _x000a_   _x000a_   _x000a_   _x000a_   _x000a_   _x000a_   _x000a_ 19 Jan 2004 _x000a_   _x000a_   _x000a_   _x000a_   _x000a_   _x000a_   _x000a_   _x000a_   _x000a_   _x000a_ 19 Jan 2004 _x000a_   _x000a_   _x000a_   _x000a_   _x000a_   _x000a_   _x000a_   _x000a_   _x000a_   _x000a_ 19 Jan 2004 _x000a_   _x000a_   _x000a_   _x000a_ _x000a_ _x000a_ HALIFA _x000a_   _x000a_   _x000a_   _x000a_   _x000a_   _x000a_   _x000a_   _x000a_   _x000a_   _x000a_   _x000a_   _x000a_   _x000a_   _x000a_   _x000a_   _x000a_   _x000a_ AY. PURWOKO _x000a_   _x000a_   _x000a_   _x000a_   _x000a_   _x000a_   _x000a_ AY.PURWOKO _x000a_   _x000a_   _x000a_   _x000a_   _x000a_   _x000a_   _x000a_   _x000a_   _x000a_   _x000a_ R.SUDJATUAN _x000a_   _x000a_   _x000a_   _x000a_   _x000a_   _x000a_   _x000a_   _x000a_   _x000a_   _x000a_ ZULFARDI _x000a_   _x000a_   _x000a_   _x000a_   _x000a_ _x000a_   _x000a_ _x000a_ _x000a_ _x000a_ 44. _x000a_   _x000a_   _x000a_   _x000a_   _x000a_ _x000a_ _x000a_ 300 / BK _x000a_   _x000a_   _x000a_   _x000a_   _x000a_ _x000a_ _x000a_ Rp. 5.000.000 _x000a_   _x000a_   _x000a_   _x000a_   _x000a_ _x000a_ _x000a_ Bantuan kepada Letkol Inf. M. NASIR dalam rangka mengikuti rombongan Pangdam ke Ternate. _x000a_ _x000a_ _x000a_ 19 jan 2004 _x000a_   _x000a_   _x000a_   _x000a_   _x000a_ _x000a_ _x000a_ M. NASIR _x000a_   _x000a_   _x000a_   _x000a_   _x000a_ _x000a_   _x000a_ _x000a_ _x000a_ _x000a_ 45. _x000a_ _x000a_ _x000a_ 412/BK _x000a_ _x000a_ _x000a_ Rp. 10.000.000 _x000a_ _x000a_ _x000a_ Bantuan kepada anggota pramuka dalam rangka mengikuti Munas di Pontianak _x000a_ _x000a_ _x000a_ - _x000a_ _x000a_ _x000a_ Iskandar H. Abdullah _x000a_ _x000a_   _x000a_ _x000a_ _x000a_ _x000a_ 46. _x000a_   _x000a_   _x000a_   _x000a_   _x000a_   _x000a_ 47. _x000a_   _x000a_   _x000a_   _x000a_ _x000a_ _x000a_ 336 / BK _x000a_   _x000a_   _x000a_   _x000a_   _x000a_   _x000a_ 282 / BK _x000a_   _x000a_   _x000a_   _x000a_ _x000a_ _x000a_ Rp. 8.750.000 _x000a_   _x000a_   _x000a_   _x000a_   _x000a_   _x000a_ Rp. 15.000.000 _x000a_   _x000a_   _x000a_   _x000a_ _x000a_ _x000a_ Bantuan kepada Polres Malut dalam rangka pelaksanaan kegiatan latihan tentang Pengamanan Pemilu thn 2004. _x000a_ Bantuan kepada Ny. BACHMID dalam rangka mendampingi Ibu Gubernur di Jakarta dan Jogjakarta. _x000a_ _x000a_ _x000a_ 21 Jan 2004 _x000a_   _x000a_   _x000a_   _x000a_   _x000a_   _x000a_ 21 jan 2004 _x000a_   _x000a_   _x000a_   _x000a_ _x000a_ _x000a_ I Nengah metra _x000a_ POLRES MALUT _x000a_   _x000a_   _x000a_   _x000a_ TANPA NAMA _x000a_   _x000a_   _x000a_   _x000a_ _x000a_   _x000a_ _x000a_ _x000a_ _x000a_ 48. _x000a_ _x000a_ _x000a_ 362/BK _x000a_ _x000a_ _x000a_ Rp. 400.000.000 _x000a_ _x000a_ _x000a_ BTT guna pembayaran proyek pemeliharaan berkala jalan keliling pulau Tidore ( CV. ARAFAT) _x000a_ _x000a_ _x000a_ 21 Jan 2004 _x000a_ _x000a_ _x000a_ Hugaya Djumadil _x000a_ _x000a_   _x000a_ _x000a_ _x000a_ _x000a_ 49. _x000a_ _x000a_ _x000a_ 442 / BK _x000a_ _x000a_ _x000a_ Rp. 26.500.000 _x000a_ _x000a_ _x000a_ BAntuan sosial kepada Masyarakat di Desa Ake Jailola oleh Bpk Gubernur Maluku Utara guna perbaikan tempat Ibadah yang Rusak. _x000a_ _x000a_ _x000a_   _x000a_ 21 Jan 2004 _x000a_   _x000a_ _x000a_ _x000a_   _x000a_ RAHMAD MAS AGUS _x000a_ _x000a_   _x000a_ _x000a_ _x000a_ _x000a_ 50. _x000a_ _x000a_ _x000a_ 453 / PK _x000a_ _x000a_ _x000a_ Rp. 20.000.000 _x000a_ _x000a_ _x000a_ Bantuan dari Gubernur kepada Tim dari dalam rangka kunjungan ke Ternate. _x000a_ _x000a_ _x000a_ 21 Jan 2004 _x000a_   _x000a_ _x000a_ _x000a_ RAHMAT MAS AGUS _x000a_   _x000a_ _x000a_   _x000a_ _x000a_ _x000a_ _x000a_ 51. _x000a_ _x000a_ _x000a_ 383/BK _x000a_ _x000a_ _x000a_ Rp. 456.393.350 _x000a_ _x000a_ _x000a_ BTT penyelesaian proyek pemberdayaan ekonomi kerakyatan tahun 2003 _x000a_ _x000a_ _x000a_ 23 Jan 2004 _x000a_ _x000a_ _x000a_ Efendi Tuboku _x000a_ _x000a_   _x000a_ _x000a_ _x000a_ _x000a_ 52. _x000a_   _x000a_   _x000a_   _x000a_ _x000a_ _x000a_ 441 / BK _x000a_   _x000a_   _x000a_   _x000a_ _x000a_ _x000a_ Rp. 48.000.000 _x000a_   _x000a_   _x000a_   _x000a_ _x000a_ _x000a_ BTT guna bantuan kepada pengungsi yang kembali di kec. Obi Utara 16 KK yang masing-masing Rp3.000.000. _x000a_ _x000a_ _x000a_ 24 Jan 2004 _x000a_   _x000a_   _x000a_ _x000a_ _x000a_ TANPA NAMA _x000a_   _x000a_   _x000a_   _x000a_ _x000a_   _x000a_ _x000a_ _x000a_ _x000a_ 53. _x000a_ _x000a_ _x000a_ 528/BK _x000a_ _x000a_ _x000a_ Rp. 30.000.000 _x000a_ _x000a_ _x000a_ BTT Biaya panti Sosial Tresna Wreda kebutuhan Himo-Himo Terante Prop. Malut _x000a_ _x000a_ _x000a_ 24 jan 2004 _x000a_ _x000a_ _x000a_ Heny Hakano _x000a_ _x000a_   _x000a_ _x000a_ _x000a_ _x000a_ 54. _x000a_ _x000a_ _x000a_ 390/BK _x000a_ _x000a_ _x000a_ Rp. 35.000.000 _x000a_ _x000a_ _x000a_ Biaya pembangunan peresmian dinas kebutuhan proyek rehabilitasi Hutan dan lahan Tahun anggaran 2003 _x000a_ _x000a_ _x000a_ 26 Jan 2004 _x000a_ _x000a_ _x000a_ Effendi Bian, SE _x000a_ _x000a_   _x000a_ _x000a_ _x000a_ _x000a_ 55. _x000a_   _x000a_   _x000a_   _x000a_ 56. _x000a_   _x000a_   _x000a_ _x000a_ _x000a_ 482 / BK _x000a_   _x000a_   _x000a_   _x000a_ 535 / BK _x000a_ _x000a_ _x000a_ Rp. 17.500.000 _x000a_   _x000a_   _x000a_   _x000a_ Rp. 5.000.000 _x000a_ _x000a_ _x000a_ Bantuan kepada Kapolda Malut dalam rangka urusan dinas di Jakarta. _x000a_ Bantuan kepada RUSLAN GINTING ajudan Gubernur prop. Malut dalam rangka mengikuti kegiatan di Jakarta. _x000a_ _x000a_ _x000a_ 27 Jan 2004 _x000a_   _x000a_   _x000a_   _x000a_ 28 jan 2004 _x000a_ _x000a_ _x000a_ KOMBESPOL _x000a_ M.NIAN SYAFUDDIN _x000a_   _x000a_ RUSLAN GINTING _x000a_ _x000a_   _x000a_ _x000a_ _x000a_ _x000a_ 57. _x000a_   _x000a_ _x000a_ _x000a_ 583 / BK _x000a_   _x000a_   _x000a_   _x000a_ _x000a_ _x000a_ Rp. 200.592.600 _x000a_   _x000a_   _x000a_   _x000a_ _x000a_ _x000a_ Biaya proyak pergantian Jembatan Wai Ipu dan Mobilisasi tahun 2003 Tahap III. _x000a_ _x000a_ _x000a_ 28 Jan 2004 _x000a_   _x000a_   _x000a_ _x000a_ _x000a_ H. HUD WAMBAS, M.Ba _x000a_   _x000a_ _x000a_   _x000a_ _x000a_ _x000a_ _x000a_ 58. _x000a_ _x000a_ _x000a_ 415/BK _x000a_ _x000a_ _x000a_ Rp. 5.000.000 _x000a_ _x000a_ _x000a_ Bantuan kepada Junisa Djafar untuk keperluan perjalanan di Jakarta _x000a_ _x000a_ _x000a_ - _x000a_ _x000a_ _x000a_ DJUNAEDI DJAFAR _x000a_ _x000a_   _x000a_ _x000a_ _x000a_ _x000a_ 59. _x000a_ _x000a_ _x000a_ 465/BK _x000a_ _x000a_ _x000a_ Rp. 12.000.000 _x000a_ _x000a_ _x000a_ Biaya penetapan majelis Pengadilan tinggi Jogjakarta dan proses sertifikasi pada BPN Kebutuhan Biro Hukum Sekretariat propinsi Maluku Utara _x000a_ _x000a_ _x000a_ 29 Jan 2004 _x000a_ _x000a_ _x000a_ HALID ALKATIRI _x000a_ _x000a_   _x000a_ _x000a_ _x000a_ _x000a_ 60. _x000a_   _x000a_   _x000a_ _x000a_ _x000a_ 485 / BK _x000a_   _x000a_   _x000a_   _x000a_   _x000a_ _x000a_ _x000a_ Rp. 5.000.000 _x000a_   _x000a_   _x000a_   _x000a_   _x000a_ _x000a_ _x000a_ Bantuan kepada Dan-Yon 732 Banau Ternate dalam rangka perayaan Idul Fitri 1424 tahun 2004. _x000a_ _x000a_ _x000a_ 29 Jan 2004 _x000a_   _x000a_   _x000a_   _x000a_ _x000a_ _x000a_ DRAJAT, HP _x000a_   _x000a_   _x000a_   _x000a_   _x000a_ _x000a_   _x000a_ _x000a_ _x000a_ _x000a_ 61. _x000a_   _x000a_   _x000a_   _x000a_ 62. _x000a_   _x000a_   _x000a_   _x000a_   _x000a_   _x000a_ 63. _x000a_   _x000a_   _x000a_   _x000a_ _x000a_ _x000a_ 489 / BK _x000a_   _x000a_   _x000a_   _x000a_ 398 / BK _x000a_   _x000a_   _x000a_   _x000a_   _x000a_   _x000a_ 487 / BK _x000a_   _x000a_   _x000a_   _x000a_ _x000a_ _x000a_ Rp. 7.500.000 _x000a_   _x000a_   _x000a_   _x000a_ Rp. 10.000.000 _x000a_   _x000a_   _x000a_   _x000a_   _x000a_   _x000a_ Rp. 5.000.000 _x000a_   _x000a_   _x000a_   _x000a_ _x000a_ _x000a_ Bantuan kepada Kasrem Tenate dalm rangka persiapan perayaan Idul Adha. _x000a_ Bantuan kepada Wakil ketua DPR-D Prop. Malut dalam _x000a_ rangka persiapan Perayaaan Idul Adha 1424 tahun 2004. _x000a_ Bantuan kepada Dan-Lanal Ternate dalam rangka persiapan hari raya Korban 1424 H. _x000a_ _x000a_ _x000a_ 29 Jan 2004 _x000a_   _x000a_   _x000a_   _x000a_ 29 Jan 2004 _x000a_   _x000a_   _x000a_   _x000a_   _x000a_   _x000a_ 29 Jan 2004 _x000a_   _x000a_   _x000a_ _x000a_ _x000a_ SOEKARNA Ef. _x000a_   _x000a_   _x000a_ RACHMAT MAS AGUS _x000a_   _x000a_   _x000a_   _x000a_   _x000a_ ABDUL CHAIR HUSAIN _x000a_   _x000a_ _x000a_   _x000a_ _x000a_ _x000a_ _x000a_ 64. _x000a_ _x000a_ _x000a_ 424/BK _x000a_ _x000a_ _x000a_ Rp. 2.000.000 _x000a_ _x000a_ _x000a_ Bantuan kejaksaan Ternate di Jailolo dalam rangka persiapan Kunjungan Kerja Kejati Maluku Utara _x000a_ _x000a_ _x000a_ - _x000a_ _x000a_ _x000a_ TUSRI MADJID _x000a_ _x000a_   _x000a_ _x000a_ _x000a_ _x000a_ 65. _x000a_ _x000a_ _x000a_ 283/BK _x000a_ _x000a_ _x000a_ Rp. 15.000.000 _x000a_ _x000a_ _x000a_ Bantuan Transportasi pemantauan proyek fisik di kab. Halmahera Utara _x000a_ _x000a_ _x000a_ 29 Jan 2004 _x000a_ _x000a_ _x000a_ MUHAMMAD _x000a_ _x000a_   _x000a_ _x000a_ _x000a_ _x000a_ 66. _x000a_   _x000a_   _x000a_   _x000a_ _x000a_ _x000a_ 491 / BK _x000a_   _x000a_   _x000a_   _x000a_ _x000a_ _x000a_ Rp. 5.000.000 _x000a_   _x000a_   _x000a_   _x000a_ _x000a_ _x000a_ Bantuan kepada Dandim Ternate dalm rangka persiapan Idul Adha 1424 H tahun 2004. _x000a_ _x000a_ _x000a_ 29 Jan 2004 _x000a_   _x000a_   _x000a_ _x000a_ _x000a_ D. RAJAY HP _x000a_   _x000a_   _x000a_   _x000a_ _x000a_   _x000a_ _x000a_ _x000a_ _x000a_ 67. _x000a_ _x000a_ _x000a_ 398 / BK _x000a_   _x000a_ _x000a_ _x000a_ Rp. 10.000.000 _x000a_   _x000a_ _x000a_ _x000a_ Bantuan kepada Wakil ketua DPR-D Prop. Malut dalam _x000a_ rangka persiapan Perayaaan Idul Adha 1424 tahun 2004. _x000a_ _x000a_ _x000a_ 29 Jan 2004 _x000a_ _x000a_ _x000a_ TANPA NAMA _x000a_ _x000a_   _x000a_ _x000a_ _x000a_ _x000a_ 68. _x000a_ _x000a_ _x000a_ 464 / BK _x000a_ _x000a_ _x000a_ Rp. 2.000.000 _x000a_   _x000a_ _x000a_ _x000a_ Bantuan kepada Banko Menwa Stain dalam rangka bakti sosial. _x000a_ _x000a_ _x000a_ 30 Jan 2004 _x000a_   _x000a_ _x000a_ _x000a_ KASMAN H. JABAR, S.Pdi _x000a_   _x000a_ _x000a_   _x000a_ _x000a_ _x000a_ _x000a_ 69. _x000a_   _x000a_   _x000a_   _x000a_ _x000a_ _x000a_ 477 / BK _x000a_   _x000a_   _x000a_   _x000a_ _x000a_ _x000a_ Rp. 10.000.000 _x000a_   _x000a_   _x000a_   _x000a_ _x000a_ _x000a_ Bantuan kepada Kajati Ternate dalm rangka peryaan perayaan Idul Adha. _x000a_ _x000a_ _x000a_ 29 Jan 2004 _x000a_   _x000a_   _x000a_ _x000a_ _x000a_ RAHMAT MAS AGUS _x000a_   _x000a_   _x000a_ _x000a_   _x000a_ _x000a_ _x000a_ _x000a_ 70. _x000a_ _x000a_ _x000a_ 521/BK _x000a_ _x000a_ _x000a_ Rp. 17.698.000 _x000a_ _x000a_ _x000a_ Biaya Penyelesaian Proyek Pengawasan Mess Pemda/ Gedung Melati Kota Ternate Tahun 2004 _x000a_ _x000a_ _x000a_ 30 Jan 2004 _x000a_ _x000a_ _x000a_ ADNAN YAMANI _x000a_ _x000a_   _x000a_ _x000a_ _x000a_ _x000a_ 71. _x000a_ _x000a_ _x000a_ 416/BK _x000a_ _x000a_ _x000a_ Rp. 3.500.000 _x000a_ _x000a_ _x000a_ Bantuan kepada Arsis Arsas Staf Menko Polkam dalam rangka mengevaluasi persiapan Pemilu 2004 _x000a_ _x000a_ _x000a_ - _x000a_ _x000a_ _x000a_ ARNIS ARSYAD _x000a_ _x000a_   _x000a_ _x000a_ _x000a_ _x000a_ 72. _x000a_ _x000a_ _x000a_ 492/BK _x000a_ _x000a_ _x000a_ Rp. 11.500.000 _x000a_ _x000a_ _x000a_ Bantuan kepada Anggota Lanal dalam rangka Sosialisasi penertiban perijinan perikanan oleh Dep. Kelautan dan perikanan di Makassar _x000a_ _x000a_ _x000a_ - _x000a_ _x000a_ _x000a_ ABD CHAIR HUSAIN _x000a_ DANLANAL _x000a_ _x000a_   _x000a_ _x000a_ _x000a_ _x000a_ 73. _x000a_ _x000a_ _x000a_ 422/BK _x000a_ _x000a_ _x000a_ Rp. 2.800.000 _x000a_ _x000a_ _x000a_ Bantuan tiket kepada Staf menkopolkam dalam rangka kunjungan kerja ke Propinsi Malut guna mengevaluasi persiapan pemilu 2004 _x000a_ _x000a_ _x000a_ - _x000a_ _x000a_ _x000a_ TANDA TANGAN TANPA NAMA DAN CAP PELITA AIR TERNATE _x000a_ _x000a_   _x000a_ _x000a_ _x000a_ _x000a_ 74. _x000a_   _x000a_ _x000a_ _x000a_ 580 / BK _x000a_ _x000a_ _x000a_ Rp. 50.000.000 _x000a_ _x000a_ _x000a_ Bantuan dari Gubernur Malut kepada Kasdim Maluku dalam rangka kunjungan kerja di Ternate Prop. Malut guna serah terima pasukan di Ternate. _x000a_ _x000a_ _x000a_ 30 Jan 2004 _x000a_ _x000a_ _x000a_ TANPA NAMA _x000a_ _x000a_   _x000a_ _x000a_ _x000a_ _x000a_ 75. _x000a_ _x000a_ _x000a_ 597 / BK _x000a_ _x000a_ _x000a_ Rp. 36.650.000 _x000a_ _x000a_ _x000a_ BTT Penyelesaian proyek penataan dan pengembangan ketatalaksanaan kebutuhan Biro organisasi secretariat Propinsi Malut _x000a_ _x000a_ _x000a_ - _x000a_ _x000a_ _x000a_ RINI MALIK _x000a_ _x000a_   _x000a_ _x000a_ _x000a_ _x000a_ 76. _x000a_ _x000a_ _x000a_ 434/ BK _x000a_ _x000a_ _x000a_ Rp. 17.500.000 _x000a_ _x000a_ _x000a_ Bantuan kpd Masyarakat I Ome kep. Tidore oleh Bpk. Gubernur malut untuk pembelian obat-obatan guna mencegah penyakit demm berdarah _x000a_ _x000a_ _x000a_ 30 Jan 2004 _x000a_ _x000a_ _x000a_ RAHMAT MAS AGUS _x000a_ _x000a_   _x000a_ _x000a_ _x000a_ _x000a_ 77. _x000a_ _x000a_ _x000a_ 71/PK _x000a_ _x000a_ _x000a_ Rp. 7.500.000 _x000a_ _x000a_ _x000a_ Bantuan kepada ADC Gubernur dalam rangka mengawal Gubernur Propinsi Maluku Utara urusan dinas di Jakarta _x000a_ _x000a_ _x000a_ - _x000a_ _x000a_ _x000a_ A. SAMSUL IBNU _x000a_ _x000a_   _x000a_ _x000a_ _x000a_ _x000a_ 78 _x000a_ _x000a_ _x000a_ 255/BK _x000a_ _x000a_ _x000a_ Rp. 5.000.000 _x000a_ _x000a_ _x000a_ Bantuan biaya pembelian semen dalam rangka pemugaran masjid kramat di Kayoa _x000a_ _x000a_ _x000a_ 15 Jan 2004 _x000a_ _x000a_ _x000a_ Samud Latif _x000a_ _x000a_   _x000a_ _x000a_ _x000a_ _x000a_ 79. _x000a_ _x000a_ _x000a_ 452/PK _x000a_ _x000a_ _x000a_ Rp. 50.000.000 _x000a_ _x000a_ _x000a_ Bantuan kepada Sultan ternate dari bapak gubernur malut dalam rangka mengikuti pertemuan antar keratin se- Indonesia _x000a_ _x000a_ _x000a_ 6 januari 2004 _x000a_ _x000a_ _x000a_ Rahmat mas Agus _x000a_ _x000a_   _x000a_ _x000a_ _x000a_ _x000a_   _x000a_ _x000a_ Kwitasi pengeluaran bulan Februari 2004, sebanyak 23 ( dua puluh tiga ) lembar. _x000a_ _x000a_   _x000a_ _x000a_ _x000a_ _x000a_ _x000a_ NO _x000a_ _x000a_ _x000a_ NO. BKU _x000a_ _x000a_ _x000a_ JLH DANA _x000a_ _x000a_ _x000a_ URAIAN PENGGUNAAN _x000a_ _x000a_ _x000a_ TGL. KWITANSI _x000a_ _x000a_ _x000a_ YG MENANDA TANGANI  _x000a_ _x000a_ _x000a_ Ket  _x000a_ _x000a_ _x000a_ _x000a_ _x000a_ 1. _x000a_   _x000a_ _x000a_ _x000a_ 416 / BK _x000a_   _x000a_ _x000a_ _x000a_ Rp. 50.000.000. _x000a_ _x000a_ _x000a_ BTT Guna Bantuan Dari Gub Kpd Para Pengungsi Guna Pembelian Alat ? Alat Rumah Tangga Di Kec. Tobelo _x000a_ _x000a_ _x000a_ 5 Feb 2004 _x000a_   _x000a_ _x000a_ _x000a_ RACHMAT MAS AGUS _x000a_   _x000a_ _x000a_   _x000a_ _x000a_ _x000a_ _x000a_ 2. _x000a_   _x000a_ _x000a_ _x000a_ 242 / BK _x000a_ _x000a_ _x000a_ Rp. 64.000.000 _x000a_ _x000a_ _x000a_ Bantuan Biaya Failitas Sarana Dan Prasarana Markas TNI-AU Di Morotai _x000a_ _x000a_ _x000a_ 6 Feb 2004 _x000a_   _x000a_ _x000a_ _x000a_ ARIFIN . A. _x000a_ _x000a_   _x000a_ _x000a_ _x000a_ _x000a_   _x000a_ 3. _x000a_   _x000a_   _x000a_   _x000a_   _x000a_ 4. _x000a_   _x000a_   _x000a_   _x000a_   _x000a_ _x000a_ _x000a_   _x000a_ 417 / PK _x000a_   _x000a_   _x000a_   _x000a_   _x000a_ 255 / BK _x000a_   _x000a_   _x000a_   _x000a_   _x000a_ _x000a_ _x000a_   _x000a_ Rp.150.000.000. _x000a_   _x000a_   _x000a_   _x000a_   _x000a_ Rp. 10.000.000. _x000a_   _x000a_   _x000a_   _x000a_ _x000a_ _x000a_   _x000a_ BTT Dlm Rangka Bantuan Kpd Aparat Keamanan Yg Akan Bertugas Di Prop. Malut Oleh Gub Malut. _x000a_ Bantuan Kepada Polda Persiapan Malut Dlm Rangka Penyegaran Wawasan Kebangsaan Dan Kewaspadaan Nasional. _x000a_ _x000a_ _x000a_   _x000a_ 6 Feb 2004 _x000a_   _x000a_   _x000a_   _x000a_   _x000a_ 9 Feb 2004 _x000a_   _x000a_   _x000a_ _x000a_ _x000a_   _x000a_ RACHMAT MAS AGUS _x000a_   _x000a_   _x000a_   _x000a_ KAPOLDA MALUT _x000a_   _x000a_   _x000a_ _x000a_   _x000a_ _x000a_ _x000a_ _x000a_ 5. _x000a_   _x000a_   _x000a_   _x000a_ _x000a_ _x000a_ 408 / PK _x000a_   _x000a_   _x000a_   _x000a_ _x000a_ _x000a_ Rp. 25.000.000. _x000a_   _x000a_   _x000a_   _x000a_ _x000a_ _x000a_ BTT Dlm Rangka Bantuan Kpd Masy Desa Posi Palele Oleh Sekertaris Daerah Prop. Malut. _x000a_ _x000a_ _x000a_ 11 Feb 2004 _x000a_   _x000a_   _x000a_   _x000a_ _x000a_ _x000a_ M. IRFAN GAUS _x000a_   _x000a_   _x000a_   _x000a_ _x000a_   _x000a_ _x000a_ _x000a_ _x000a_ 6. _x000a_   _x000a_   _x000a_   _x000a_ _x000a_ _x000a_ 261 / BK _x000a_   _x000a_   _x000a_   _x000a_ _x000a_ _x000a_ Rp. 20.000.000. _x000a_   _x000a_   _x000a_   _x000a_ _x000a_ _x000a_ Bantuan Kpd Ketua Tim Penggerak Pkk Prop. Malut Dlm Rangka Kegiatan Di Jkt _x000a_ _x000a_ _x000a_ 14 Feb 2004 _x000a_   _x000a_   _x000a_ _x000a_ _x000a_ CANDRA _x000a_   _x000a_   _x000a_   _x000a_ _x000a_   _x000a_ _x000a_ _x000a_ _x000a_ 7. _x000a_   _x000a_   _x000a_   _x000a_   _x000a_ 8. _x000a_   _x000a_   _x000a_   _x000a_ _x000a_ _x000a_ 262 / BK _x000a_   _x000a_   _x000a_   _x000a_   _x000a_ 263 / BK _x000a_   _x000a_   _x000a_   _x000a_ _x000a_ _x000a_ Rp. 87.100.000. _x000a_   _x000a_   _x000a_   _x000a_   _x000a_ Rp. 62.280.000. _x000a_   _x000a_   _x000a_   _x000a_ _x000a_ _x000a_ Biaya Penjemputan Km. Kie Raha I Kebutuhan Dinas Perhubungan Prop. Malut. _x000a_ Biaya Asuransi Kesehatan Indonesia Prop. Malut Ttg Aparat Pemerintah Desa Di Wil Malut. _x000a_ _x000a_ _x000a_ 16 Feb 2004 _x000a_   _x000a_   _x000a_   _x000a_ 16 Feb 2004 _x000a_   _x000a_   _x000a_   _x000a_ _x000a_ _x000a_ RASID MALIK _x000a_   _x000a_   _x000a_   _x000a_ Drg. FAHIMA ASAGAF _x000a_   _x000a_   _x000a_ _x000a_   _x000a_ _x000a_ _x000a_ _x000a_ 9. _x000a_   _x000a_   _x000a_   _x000a_   _x000a_ _x000a_ _x000a_ 404 / PK _x000a_   _x000a_   _x000a_   _x000a_   _x000a_ _x000a_ _x000a_ Rp. 150.000.000. _x000a_   _x000a_   _x000a_ _x000a_ _x000a_ Btt Dlm Rangka Bantuan Kpd Para Mahasiswa Malut Di Jogja Oleh Gub Malut Guna Sewa Asrama. _x000a_ _x000a_ _x000a_ 17 Feb 2004 _x000a_   _x000a_ _x000a_ _x000a_ RACHMAT MAS AGUS _x000a_ _x000a_   _x000a_ _x000a_ _x000a_ _x000a_ 10. _x000a_   _x000a_   _x000a_   _x000a_ _x000a_ _x000a_ 410 / PK _x000a_   _x000a_   _x000a_   _x000a_ _x000a_ _x000a_ Rp. 25.000.000. _x000a_   _x000a_   _x000a_   _x000a_ _x000a_ _x000a_ Bantuan Dari Sekertaris Daerah Prop. Malut Di Desa Ngofakiaha Guna Perbaikan Saluran Air Yg Rusak. _x000a_ _x000a_ _x000a_ 18 Feb 2004 _x000a_   _x000a_   _x000a_   _x000a_ _x000a_ _x000a_ M. IRFAN GAUS _x000a_   _x000a_   _x000a_   _x000a_ _x000a_   _x000a_ _x000a_ _x000a_ _x000a_ 11. _x000a_   _x000a_   _x000a_   _x000a_ _x000a_ _x000a_ 390 / BK _x000a_   _x000a_ _x000a_ _x000a_ Rp. 15.000.000. _x000a_   _x000a_ _x000a_ _x000a_ Biaya Tim Penyusun Buku Himpunan Uu Bidang Keuangan Dpr Ri. _x000a_ _x000a_ _x000a_ _x000a_"/>
    <s v="Rabu, 30 Sep. 2015"/>
    <s v="Rabu, 12 Agu. 2015"/>
    <s v="IBNU BASUKI WIDODO"/>
    <s v="SINUNG HERMAWAN"/>
    <s v="I MADE HENDRA KUSUMA,S.H."/>
    <m/>
    <m/>
    <s v="KARIR"/>
    <s v="KARIR"/>
    <s v="ADHOC"/>
    <s v=""/>
    <s v=""/>
    <x v="0"/>
    <n v="2"/>
    <x v="1"/>
    <n v="0.33333333333333331"/>
    <n v="0"/>
    <s v="SURMA"/>
    <m/>
    <m/>
    <m/>
    <m/>
    <m/>
    <m/>
    <m/>
    <m/>
    <m/>
    <m/>
    <m/>
    <n v="1"/>
    <s v="SURYONO, SH."/>
    <s v="TEUKU UMAR, SH. MH."/>
    <m/>
    <n v="2"/>
    <x v="0"/>
  </r>
  <r>
    <s v="21/Pid.Sus-TPK/2016/PN JKT.PST"/>
    <n v="6"/>
    <n v="100000000"/>
    <n v="0.25"/>
    <n v="9858367651"/>
    <n v="1"/>
    <s v="Ir. PAMUDJI bin DJEMAKIR"/>
    <d v="2016-03-01T00:00:00"/>
    <x v="6"/>
    <s v="Putusan PK"/>
    <n v="155"/>
    <s v="PRIMAIR : _x000a_ Pasal 2 ayat (1) jo Pasal 18 UU No.31/1999 jo UU No.20/2001. _x000a_   _x000a_ SUBSIDAIR : _x000a_ Pasal 3 jo Pasal 18 UU No.31/1999 jo UU No.20/2001."/>
    <n v="1"/>
    <s v="M   E   N   G   A   D    I     L   I _x000a_ _x000a_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_x000a_ Membebaskan Terdakwa  Ir. H .   PAMUDJI BIN DJEMAKIR  tersebut oleh karena itu dari Dakwaan Primair tersebut; _x000a_ Menyatakan Terdakwa  Ir. H .   PAMUDJI BIN DJEMAKIR  telah terbukti secara sah dan meyakinkan bersalah melakukan tindak pidana korupsi sebagaimana dalam Dakwaan Subsidair; _x000a_ Menjatuhkan pidana oleh karenanya terhadap  Ir. H .   PAMUDJI BIN DJEMAKIR  dengan pidana penjara selama 6 (enam)  tahun dan pidana denda sebesar Rp. 100.000.000,- (seratus juta rupiah) apabila denda tersebut tidak dibayar, diganti dengan pidana kurungan selama 3 (tiga) bulan; _x000a_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_x000a_ Menetapkan Terdakwa  Ir. H .   PAMUDJI BIN DJEMAKIR  tetap berada dalam tahanan; _x000a_ Menetapkan agar lamanya Terdakwa ditahan dikurangkan seluruhnya dari pidana yang dijatuhkan tersebut. _x000a_ Menetapkan barang bukti berupa: _x000a_ _x000a_ -  Barang bukti terdiri dari  foto kopi dokumen dokumen  terkait kegiatan swakelola pada Suku Dinas Tata Air Pekerjaan Umum Jakarta Barat Tahun 2013 berupa: _x000a_ _x000a_ _x000a_ _x000a_ _x000a_ _x000a_ Terdiri dari 27 item berupa DIPA dan berbagai surat keputusan kepegawaian. _x000a_ Terdiri dari 56 item berupa dokumen anggaran, kuitansi pencairan dan rekapitulasi kegiatan. _x000a_ Satu item berupa print out rekening koran Bank DKI Cabang Walikota Jakarta Utara No Rek. 201 00 10450 7 an. PT. Malaka Jaya Indah Jl. Toar B II/19 Tanggal 13 Januari 2015 untuk transaksi sejak 2 Januari 2014 sampai dengan 16 Mei 2014. _x000a_ Terdiri dari  9  item berupa Buku kas umum _x000a_ Terdiri dari 19   item berupa SP2D _x000a_ Terdiri dari 27 item berupa stempel-stempel palsu, kwitansi palsu, faktur palsu _x000a_ Terdiri dari 14  item berupa kwitansi penyerahan uang. _x000a_ Terdiri dari 56 item berupa foto copi berbagai Surat Perintah kerja _x000a_ Terdiri dari 47 item berupa foto copi berbagai Surat Perintah kerja _x000a_ Terdiri dari 21 item berupa foto copi berbagai Surat Perintah kerja _x000a_ Terdiri dari 11 item berupa foto copi berbagai Surat Perintah kerja _x000a_ Terdiri dari 51 item berupa foto copi berbagai Surat Perintah kerja _x000a_ Terdiri dari 17 item berupa foto copi berbagai Surat Perintah kerja _x000a_ Terdiri dari 26 item berupa foto copi berbagai Surat Perintah kerja _x000a_ Terdiri dari 22 item berupa foto copi berbagai Surat Perintah kerja _x000a_ Terdiri dari 12 item berupa foto copi berbagai Surat Perintah kerja _x000a_ Terdiri dari 7 item berupa foto copi berbagai Surat Perintah kerja _x000a_ Terdiri dari 10 item berupa foto copi berbagai Surat Perintah kerja _x000a_ Terdiri dari 14 item berupa foto copi berbagai Surat Perintah kerja _x000a_ Terdiri dari 17 item berupa foto copi berbagai laporan kegiatan _x000a_ Terdiri dari 39 item berupa foto copi berbagai laporan kegiatan _x000a_ Terdiri dari 45 item berupa foto copi berbagai SPJ kegiatan _x000a_ Terdiri dari 45 item berupa foto copi berbagai SPJ Kegiatan _x000a_ Terdiri dari 67 item berupa foto copi berbagai laporan kegiatan _x000a_ Terdiri dari 7 item berupa foto copi berbagai laporan kegiatan _x000a_ Terdiri dari 17 item berupa foto copi berbagai laporan kegiatan _x000a_   _x000a_ _x000a_ yang masing masing terdiri dari puluhan item berupa SPK, Laporan kegiatan dan SPJ kegiatan swakelola pada Suku Dinas Tata Air Jakarta Barat Tahun 2013. _x000a_ _x000a_ .      s/d BX _x000a_ _x000a_ yang masing masing terdiri dari puluhan item berupa SPK, Laporan kegiatan dan SPJ kegiatan swakelola pada Suku Dinas Tata Air Jakarta Barat Tahun 2013. _x000a_ _x000a_ _x000a_ _x000a_ _x000a_   _x000a_ _x000a_ _x000a_ _x000a_ _x000a_ Dikembalikan kepada penyidik untuk pergunakan sebagai barang bukti dalam perkara an. NURHADI dkk . _x000a_ _x000a_ Membebankan kepada Terdakwa untuk membayar biaya perkara sebesar Rp.10.000,- (sepuluh ribu rupiah). _x000a_"/>
    <s v="Jumat, 16 Sep. 2016"/>
    <s v="Rabu, 03 Agu. 2016"/>
    <s v="CASMAYA"/>
    <s v="MAS'UD"/>
    <s v="SOFIALDI"/>
    <m/>
    <m/>
    <s v="KARIR"/>
    <s v="KARIR"/>
    <s v="ADHOC"/>
    <s v=""/>
    <s v=""/>
    <x v="0"/>
    <n v="2"/>
    <x v="1"/>
    <n v="0.33333333333333331"/>
    <n v="0"/>
    <s v="ERNY V. M."/>
    <m/>
    <m/>
    <m/>
    <m/>
    <m/>
    <m/>
    <m/>
    <m/>
    <m/>
    <m/>
    <m/>
    <n v="1"/>
    <s v="ACHMAD DINDIN JUNAEDI"/>
    <s v="TEUKU UMAR, SH. MH."/>
    <m/>
    <n v="2"/>
    <x v="0"/>
  </r>
  <r>
    <s v="21/Pid.Sus-TPK/2017/PN Pn.Jkt.Pst"/>
    <n v="1.5"/>
    <n v="100000000"/>
    <n v="0.16666666666666699"/>
    <n v="0"/>
    <n v="0"/>
    <s v="ABDU RASYID"/>
    <d v="2017-01-18T00:00:00"/>
    <x v="7"/>
    <s v="Minutasi"/>
    <n v="63"/>
    <s v="Pasal 11 Undang-undang No.31/1999 jo UU No.20/2001 tentang pemberantasan Tindak Pidana Korupsi"/>
    <n v="1"/>
    <s v="M E N G A D I L  I  : _x000a_ _x000a_ Menyatakan Terdakwa Abu Rasyid tersebut diatas, terbukti secara sah dan meyakinkan bersalah melakukan tindak pidana  KORUPSI. _x000a_ Menjatuhkan pidana kepada Terdakwa oleh karena itu dengan pidana penjara selama  1 (satu) Tahun dan 6 (enam) Bulan, dan Denda Rp.100.000.000.- (Seratus juta Rupiah), Subsidair 2 (dua) bulan kurungan ; _x000a_ Menetapkan masa penangkapan dan penahanan yang telah dijalani Terdakwa  dikurangkan seluruhnya dari pidana yang dijatuhkan; _x000a_ Menetapkan Terdakwa tetap ditahan. _x000a_ Menetapkan barang bukti berupa : terlampir dalam berkas _x000a_ Membebankan kepada Terdakwa membayar biaya Perkara sejumlah  RP.10.000,-  (sepuluhribu rupiah) _x000a_"/>
    <s v="Senin, 25 Mar. 2019"/>
    <s v="Rabu, 22 Mar. 2017"/>
    <s v="DIAH SITI BASARIAH"/>
    <s v="CASMAYA"/>
    <s v="SIGIT HERMAN BINAJI"/>
    <m/>
    <m/>
    <s v="KARIR"/>
    <s v="KARIR"/>
    <s v="ADHOC"/>
    <s v=""/>
    <s v=""/>
    <x v="0"/>
    <n v="2"/>
    <x v="1"/>
    <n v="0.33333333333333331"/>
    <n v="0"/>
    <s v="ERNY V. M."/>
    <m/>
    <m/>
    <m/>
    <m/>
    <m/>
    <m/>
    <m/>
    <m/>
    <m/>
    <m/>
    <m/>
    <n v="1"/>
    <s v="TATI DORESLY SIMAMORA, SH"/>
    <m/>
    <m/>
    <n v="1"/>
    <x v="0"/>
  </r>
  <r>
    <s v="21/Pid.Sus-TPK/2018/PN Jkt.Pst"/>
    <n v="2"/>
    <n v="100000000"/>
    <n v="8.3333333333333301E-2"/>
    <n v="740641037"/>
    <n v="0.5"/>
    <s v="Dr. SISCA HERMAWATI, ST, MT"/>
    <d v="2018-03-08T00:00:00"/>
    <x v="8"/>
    <s v="Minutasi"/>
    <n v="139"/>
    <s v="PRIMAIR : _x000a_ Pasal 2 ayat (1) JO Pasal 18 ayat (1) huruf b UU No. 31/1999. _x000a_ UU No. 20/2001 JO Pasal 55 ayat (1) ke- 1 JO Pasal 64 ayat (1) KUHP. _x000a_ SUBSIDAIR : _x000a_ Pasal 3 JO Pasal 18 ayat (1) huruf b UU No. 31/1999. _x000a_ UU No. 20/2001 JO Pasal 55 ayat (1) ke- 1 JO Pasal 64 ayat (1) KUHP."/>
    <n v="1"/>
    <s v="M E N G A D I L I : _x000a_ _x000a_ Menyatakan Terdakwa Dr. SISCA HERMAWATI, S.T, M.T. tidak terbukti secara sah dan meyakinkan bersalah melakukan tindak pidana korupsi secara bersama-sama sebagaimana dalam dakwaan Primer; _x000a_ Membebaskan Terdakwa oleh karena itu dari dakwaan Primer; _x000a_ Menyatakan Terdakwa Dr. SISCA HERMAWATI, S.T, M.T. terbukti secara sah dan meyakinkan bersalah melakukan tindak pidana korupsi secara bersama-sama sebagaimana dalam dakwaan Subsider; _x000a_ Menjatuhkan  pidana  terhadap  Terdakwa  oleh  karena  itu  dengan   pidana  penjara selama 2 (dua) tahun dan denda sejumlah Rp100.000.000,00  (seratus juta rupiah), dengan ketentuan apabila denda tersebut  tidak  dibayar ,   maka  diganti  pidana kurungan selama  1 (satu) bulan; _x000a_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_x000a_ Menetapkan masa penangkapan dan penahanan yang telah dijalani Terdakwa dikurangkan seluruhnya dari pidana yang dijatuhkan; _x000a_ Menetapkan Terdakwa tetap ditahan; _x000a_ Menetapkan barang bukti berupa: _x000a_ _x000a_ (sebagaimana terlampir dalam berkas perkara) _x000a_ Digunakan untuk perkara lain yakni atas nama Terdakwa Ir. WAGIMAN, MT. _x000a_ Barang bukti berupa : _x000a_ Disita dari Dr. Sisca Hermawati, ST., MT., pada tanggal 06 November 2017 _x000a_ _x000a_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_x000a_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_x000a_ _x000a_ Dikembalikan kepada  PU Suku Dinas Tata Air  Jakarta Utara _x000a_ 9.   Membebankan kepada Terdakwa membayar biaya perkara sejumlah Rp10.000,00 (sepuluh ribu rupiah)."/>
    <s v="Rabu, 19 Sep. 2018"/>
    <s v="Rabu, 25 Jul. 2018"/>
    <s v="FAHZAL HENDRY"/>
    <s v="I WAYAN WIRJANA"/>
    <s v="JOKO SUBAGYO"/>
    <m/>
    <m/>
    <s v="KARIR"/>
    <s v="KARIR"/>
    <s v="ADHOC"/>
    <s v=""/>
    <s v=""/>
    <x v="0"/>
    <n v="2"/>
    <x v="1"/>
    <n v="0.33333333333333331"/>
    <n v="0"/>
    <s v="FATONI HATAM"/>
    <m/>
    <m/>
    <m/>
    <m/>
    <m/>
    <m/>
    <m/>
    <m/>
    <m/>
    <m/>
    <m/>
    <n v="1"/>
    <s v="AGNASIA MARLIANA TUBALAWONY"/>
    <m/>
    <m/>
    <n v="1"/>
    <x v="0"/>
  </r>
  <r>
    <s v="22/PID.B/TPK/2012/PN JKT.PST"/>
    <n v="6"/>
    <n v="500000000"/>
    <n v="0.25"/>
    <n v="555046100000"/>
    <n v="3"/>
    <s v="BRAHMANTYO IRAWAN KUHANDOKO"/>
    <d v="2012-03-15T00:00:00"/>
    <x v="1"/>
    <s v="Pemberitahuan Putus Kasasi"/>
    <n v="390"/>
    <s v="PRIMAIR : Pasal 2 ayat (1) jo Pasal 18 UU RI NO.31/1999 jo UU No.20/2001 jo UU No.31/1999 jo Pasal 55 ayat (1) ke 1 jo Pasal 64 ayat (1) KUHP; _x000a_ SUBSIDIAIR : Pasal 3 jo Pasal 18 UU RI NO.31/1999 jo UU No.20/2001 jo UU No.31/1999 jo Pasal 55 ayat (1) ke 1 jo Pasal 64 ayat (1) KUHP;"/>
    <n v="1"/>
    <s v="MENGADILI : _x000a_ _x000a_ Menyatakan Para Terdakwa :  IR.BRAHMANTYO IRAWAN KUHANDOKO  dan  IR.ACHMAD FACHRIE  tersebut telah terbukti secara sah dan meyakinkan bersalah melakukan Tindak Pidana “Korupsi Secara bersama-sama dan berlanjut “ ; _x000a_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_x000a_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_x000a_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_x000a_ Membebankan agar Para terdakwa membayar biaya perkara masing-masing sebesar Rp10.000.- ( sepuluh ribu rupiah )  ; _x000a_"/>
    <s v="Rabu, 26 Feb. 2014"/>
    <s v="Selasa, 09 Apr. 2013"/>
    <s v="Pangeran Napitupulu, SH. MH."/>
    <s v="HENDRA YOSPIN,SH."/>
    <s v="ALEXANDER MARWATA, AK. SH. CFE."/>
    <m/>
    <m/>
    <s v="KARIR"/>
    <s v="ADHOC"/>
    <s v="ADHOC"/>
    <s v=""/>
    <s v=""/>
    <x v="0"/>
    <n v="1"/>
    <x v="0"/>
    <n v="0.66666666666666663"/>
    <n v="1"/>
    <s v="HENDRA A."/>
    <m/>
    <m/>
    <m/>
    <m/>
    <m/>
    <m/>
    <m/>
    <m/>
    <m/>
    <m/>
    <m/>
    <n v="1"/>
    <s v="HARTANTO, SH"/>
    <s v="TEUKU UMAR, SH. MH."/>
    <m/>
    <n v="2"/>
    <x v="0"/>
  </r>
  <r>
    <s v="22/PID.B/TPK/2012/PN JKT.PST"/>
    <n v="6"/>
    <n v="500000000"/>
    <n v="0.25"/>
    <n v="555046100000"/>
    <n v="3"/>
    <s v="BRAHMANTYO IRAWAN KUHANDOKO"/>
    <d v="2012-03-15T00:00:00"/>
    <x v="1"/>
    <s v="Pemberitahuan Putus Kasasi"/>
    <n v="390"/>
    <s v="PRIMAIR : Pasal 2 ayat (1) jo Pasal 18 UU RI NO.31/1999 jo UU No.20/2001 jo UU No.31/1999 jo Pasal 55 ayat (1) ke 1 jo Pasal 64 ayat (1) KUHP; _x000a_ SUBSIDIAIR : Pasal 3 jo Pasal 18 UU RI NO.31/1999 jo UU No.20/2001 jo UU No.31/1999 jo Pasal 55 ayat (1) ke 1 jo Pasal 64 ayat (1) KUHP;"/>
    <n v="1"/>
    <s v="MENGADILI : _x000a_ _x000a_ Menyatakan Para Terdakwa :  IR.BRAHMANTYO IRAWAN KUHANDOKO  dan  IR.ACHMAD FACHRIE  tersebut telah terbukti secara sah dan meyakinkan bersalah melakukan Tindak Pidana “Korupsi Secara bersama-sama dan berlanjut “ ; _x000a_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_x000a_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_x000a_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_x000a_ Membebankan agar Para terdakwa membayar biaya perkara masing-masing sebesar Rp10.000.- ( sepuluh ribu rupiah )  ; _x000a_"/>
    <s v="Rabu, 26 Feb. 2014"/>
    <s v="Selasa, 09 Apr. 2013"/>
    <s v="Pangeran Napitupulu, SH. MH."/>
    <s v="HENDRA YOSPIN,SH."/>
    <s v="ALEXANDER MARWATA, AK. SH. CFE."/>
    <m/>
    <m/>
    <s v="KARIR"/>
    <s v="ADHOC"/>
    <s v="ADHOC"/>
    <s v=""/>
    <s v=""/>
    <x v="0"/>
    <n v="1"/>
    <x v="0"/>
    <n v="0.66666666666666663"/>
    <n v="1"/>
    <s v="HENDRA A."/>
    <m/>
    <m/>
    <m/>
    <m/>
    <m/>
    <m/>
    <m/>
    <m/>
    <m/>
    <m/>
    <m/>
    <n v="1"/>
    <s v="HARTANTO, SH"/>
    <s v="TEUKU UMAR, SH. MH."/>
    <m/>
    <n v="2"/>
    <x v="0"/>
  </r>
  <r>
    <s v="22/PID.SUS/TPK/2013/PN.JKT.PST"/>
    <n v="4"/>
    <n v="250000000"/>
    <n v="0.25"/>
    <n v="0"/>
    <n v="0"/>
    <s v="Dr. MULYA A. HASTMY, SP.B,M.Kes"/>
    <d v="2013-04-23T00:00:00"/>
    <x v="3"/>
    <s v="Pengiriman Berkas Kasasi"/>
    <n v="142"/>
    <s v="PRIMAIR : Pasal 2 (1) jo Pasal 18 UU No.31/1999 jo UU No.20/2001 jo UU No.31/1999 jo Pasal 55 (1) ke -1 KUHP; _x000a_ SUBSIDIAIR : Pasal 3 jo Pasal 18 UU No.31/1999 jo UU No.20/2001 jo UU No.31/1999 jo Pasal 55 (1) ke -1 KUHP;"/>
    <n v="1"/>
    <s v="MENGADILI : _x000a_ 1. Menyatakan Terdakwa tidak terbukti bersalah melakukan TPK sebagaimana dalam Pasal 2 UU No.31/1999 jo UU No.20/2001 jo UU No.31/1999 jo Pasal 55 (1) ke -1 KUHP; _x000a_ 2. Membebaskan Terdakwa dari Dakwaan Primair; _x000a_ 3. Menyatakan Terdakwa terbukti secara dan meyakinkan melakukan TPK sebagaimana pasal 3 UU No.31/1999 jo UU No.20/2001 jo UU No.31/1999 jo Pasal 55 (1) ke -1 KUHP; _x000a_ 4. Menjatuhkan Terdakwa Penjara 4 tahun dan denda 250.000.000,- apabila tidak dibayar diganti kurungan pidana 3 bulan; _x000a_ 5. menetapkan masa penahanan yang dijalankan terdakwa dikurangkan sepenuhnya dari pidana yang dijatuhkan; _x000a_ 6. memerintahkan terdakwa tetap ditahan; _x000a_ 7. Memerintahkan barang bukti terlampir dalam putusan; _x000a_ 8. membebankan biaya perkara 10.000 kepada terdakwa"/>
    <s v="Senin, 21 Okt. 2013"/>
    <s v="Kamis, 12 Sep. 2013"/>
    <s v="MATHEUS SAMIAJI"/>
    <s v="HENDRA YOSPIN,SH."/>
    <s v="ALEXANDER MARWATA, AK. SH. CFE."/>
    <m/>
    <m/>
    <s v="KARIR"/>
    <s v="ADHOC"/>
    <s v="ADHOC"/>
    <s v=""/>
    <s v=""/>
    <x v="0"/>
    <n v="1"/>
    <x v="0"/>
    <n v="0.66666666666666663"/>
    <n v="1"/>
    <s v="IMMANUEL RICHENDRY"/>
    <m/>
    <m/>
    <m/>
    <m/>
    <m/>
    <m/>
    <m/>
    <m/>
    <m/>
    <m/>
    <m/>
    <n v="1"/>
    <s v="LISNUR FAUZIAH, SH."/>
    <m/>
    <m/>
    <n v="1"/>
    <x v="0"/>
  </r>
  <r>
    <s v="22/PID.SUS/TPK/2014/PN.JKT.PST"/>
    <n v="2.25"/>
    <n v="100000000"/>
    <n v="0.25"/>
    <n v="0"/>
    <n v="0"/>
    <s v="MARIA ELIZABETH LIMAN"/>
    <d v="2014-02-27T00:00:00"/>
    <x v="4"/>
    <s v="Penerimaan Kembali Berkas Banding"/>
    <n v="75"/>
    <s v="KESATU : Pasal 5 (1) huruf a UU No.31/1999 jo. UU No.20/2001 jo. Pasal 55 (1) ke-1 KUHP _x000a_ atau KEDUA: Pasal 13 UU No.31/1999 jo. UU No.20/2001 jo. Pasal 55 (1) ke-1 KUHP"/>
    <n v="1"/>
    <s v="M E N G A D I L I  : _x000a_ _x000a_ Menyatakan  Terdakwa MARIA ELIZABETH LIMAN  terbukti secara sah dan meyakinkan bersalah melakukan tindak pidana korupsi secara bersama-sama. _x000a_ Menjatuhkan pidana terhadap  Terdakwa MARIA ELIZABETH LIMAN  berupa pidana penjara selama 2 (dua) tahun dan 3 (tiga) bulan; _x000a_ Menjauhkan pidana denda sebesar Rp. 100.000.000,00 (seratus juta rupiah) apabila tidak dibayar diganti dengan pidana kurungan selama 3 ( tiga ) bulan ; _x000a_ Menetapkan masa penahanan yang telah dijalani dikurangkan seluruhnya dari pidana yang dijatuhkan ; _x000a_ _x000a_ 5.      Memerintahkan Terdakwa tetap ditahan ;"/>
    <s v="Senin, 09 Jun. 2014"/>
    <s v="Selasa, 13 Mei 2014"/>
    <s v="PURWONO EDI SANTOSA, SH. MH."/>
    <s v="AMIN ISMANTO, SH. MH."/>
    <s v="Anwar,SH."/>
    <s v="Ugo,SH."/>
    <s v="ALEXANDER MARWATA, AK. SH. CFE."/>
    <s v="KARIR"/>
    <s v="KARIR"/>
    <s v="ADHOC"/>
    <s v="ADHOC"/>
    <s v="ADHOC"/>
    <x v="1"/>
    <n v="2"/>
    <x v="2"/>
    <n v="0.6"/>
    <n v="1"/>
    <s v="SUPARDI, SH."/>
    <s v="IRENE PUTRI, SH."/>
    <s v="FITROH R. "/>
    <s v="HENDRA A."/>
    <m/>
    <m/>
    <m/>
    <m/>
    <m/>
    <m/>
    <m/>
    <m/>
    <n v="4"/>
    <s v="ROMA SIALLAGAN, SH."/>
    <s v="RUSTIANI, SH"/>
    <m/>
    <n v="2"/>
    <x v="0"/>
  </r>
  <r>
    <s v="22/PID.SUS/TPK/2015/PN JKT.PST"/>
    <n v="2"/>
    <n v="200000000"/>
    <n v="0.25"/>
    <n v="0"/>
    <n v="0"/>
    <s v="ABDUR ROUF"/>
    <d v="2015-04-09T00:00:00"/>
    <x v="5"/>
    <s v="Pengiriman Berkas  Banding"/>
    <n v="140"/>
    <s v="PRIMAIR : Pasal 12 huruf b UU RI No.31/1999 jo UU RI No.20/2001 jo Pasal 55 ayat (1) ke 1 KUHP jo Pasal 64 ayat (1) KUHP; _x000a_ SUBSIDIAIR : _x000a_ Pasal 5 ayat (2) jo Pasal 5 ayat (1) huruf b UU RI No.31/1999 jo UU RI No.20/2001 jo Pasal 55 ayat (1) ke 1 KUHP jo Pasal 64 ayat (1) KUHP; _x000a_ LEBIH SUBSIDIAIR : _x000a_ Pasal 11 UU RI No.31/1999 jo UU RI No.20/2001 jo Pasal 55 ayat (1) ke 1 KUHP jo Pasal 64 ayat (1) KUHP;"/>
    <n v="1"/>
    <s v="M E N G A D I L I . _x000a_   _x000a_ _x000a_ Menyatakan bahwa Terdakwa    ABDUR ROUF   terbukti secara sah dan meyakinkan bersalah melakukan tindak pidana korupsi secara bersama-sama dan berlanjut sebagaimana dalam dakwaan Primair; ------------------- _x000a_ Menjatuhkan pidana oleh karenanya terhadap Terdakwa    ABDUR ROUF  dengan pidana penjara selama 2 (dua) tahun dan pidana denda sebesar Rp. 200.000.000,- (dua ratus juta rupiah) apabila denda tersebut tidak dibayar, diganti dengan pidana kurungan selama 3 (tiga) bulan; ------------- _x000a_ Menetapkan agar masa penahanan yang telah dijalankan oleh Terdakwa   ABDUR ROUF dikurangkan seluruhnya dari pidana yang dijatuhkan; ----- _x000a_ Memerintahkan agar Terdakwa  ABDUR ROUF tetap berada dalam tahanan; -------------------------------------------------------------------------------------- _x000a_ Menetapkan barang bukti berupa: ----------------------------------------------------- _x000a_ _x000a_ 1 (satu) lembar Draft Surat Kuasa a.n. Abdul Rouf memberi kuasa kepada R. Bambang Susetyo   Tanggal 15 September 2014.; --------------------------- _x000a_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_x000a_ 1 (satu) buah tas berbentuk kotak berbahan plastik berisi Uang sejumlah Rp. 700.000.000 (Tujuh Ratus Juta Rupiah) dengan rincian sebagai berikut: _x000a_ 1 (satu) buah amplop coklat yang berisi uang sejumlah Rp. 100.000.000 (Seratus Juta Rupiah) dengan rincian:  Pecahan @ Rp. 50.000 (Lima Puluh Ribu Rupiah) sebanyak 2.000 (Dua Ribu) lembar.; ------------------ _x000a_ 1 (satu) buah amplop coklat yang berisi uang sejumlah Rp. 200.000.000 (Dua Ratus Juta Rupiah) dengan rincian:  Pecahan @ Rp. 100.000 (Seratus Ribu Rupiah) sebanyak 2.000 (Dua Ribu) lembar.; -------------- _x000a_ 1 (satu) buah amplop coklat yang berisi uang sejumlah Rp. 100.000.000 (Seratus Juta Rupiah) dengan rincian:  Pecahan @ Rp. 50.000 (Lima Puluh Ribu Rupiah) sebanyak 2.000 (Dua Ribu) lembar.; ------------------ _x000a_ 1 (satu) buah amplop coklat yang berisi uang sejumlah Rp. 100.000.000 (Seratus Juta Rupiah) dengan rincian:  Pecahan @ Rp. 50.000 (Lima Puluh Ribu Rupiah) sebanyak 2.000 (Dua Ribu) lembar.; ----------------- _x000a_ 1 (satu) buah amplop coklat yang berisi uang sejumlah Rp. 200.000.000 (Dua Ratus Juta Rupiah) dengan rincian:  Pecahan @ Rp. 100.000 (Seratus Ribu Rupiah) sebanyak 2.000 (Dua Ribu) lembar.; ------------- _x000a_ _x000a_ 1 (satu) buah Kartu Paspor BCA Nomor Kartu: 6019 0016 8155 6019.; --- _x000a_ 1 (satu) buah Kartu BRI Card an Abdur Rouf Nomor Kartu: 5221 8480 0016 2119. ; ---------------------------------------------------------------------------------------- _x000a_ 1 (satu) buah Kartu Bank BTN an Abdur Rouf Valid Thru 10/16.; ------------ _x000a_ 1 (satu) buah Kartu BRI Card an Darmatin Nomor Kartu: 5221 8450 0136 8521.; ----------------------------------------------------------------------------------------- _x000a_ 1 (satu) buah Kartu Debit Bisnis Mandiri Gold an Abdur Rouf Nomor Kartu: 4837 9510 0122 7326, Valid Thru 11/23.; ------------------------------------------ _x000a_ _x000a_ ---------ABDUR ROUF . ; ----------------------------------------------------------------------- _x000a_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_x000a_ ------749. 4 (empat) lembar dokumen penyetoran tunai Deposito atas nama MUHAMAD YUSUF dengan nomor deposito  0016201400019722  dengan nama  penyetor ABD. ROUF  tertanggal  31 Oktober 2011  dengan nominal Rp. 1 Milyar.; ---------------------------------------------------------------------------- _x000a_ Dikembalikan kepada Penuntut Umum untuk dijadikan barang bukti dalam perkara atas nama terdakwa H. Fuad Amin. _x000a_ 6. Membebankan biaya perkara kepada Terdakwa  sebesar Rp 10.000,- (sepuluh ribu rupiah); ---------------------------------------------------------------------"/>
    <s v="Selasa, 29 Sep. 2015"/>
    <s v="Kamis, 27 Agu. 2015"/>
    <s v="MOH. MUCHLIS, SH. MH."/>
    <s v="CASMAYA"/>
    <s v="SAIFUL ARIF"/>
    <s v="Anwar,SH."/>
    <s v="Ugo,SH."/>
    <s v="KARIR"/>
    <s v="KARIR"/>
    <s v="KARIR"/>
    <s v="ADHOC"/>
    <s v="ADHOC"/>
    <x v="1"/>
    <n v="3"/>
    <x v="0"/>
    <n v="0.4"/>
    <n v="0"/>
    <s v="TITIK UTAMI"/>
    <m/>
    <m/>
    <m/>
    <m/>
    <m/>
    <m/>
    <m/>
    <m/>
    <m/>
    <m/>
    <m/>
    <n v="1"/>
    <s v="SURYONO, SH."/>
    <s v="TEUKU UMAR, SH. MH."/>
    <m/>
    <n v="2"/>
    <x v="0"/>
  </r>
  <r>
    <s v="22/Pid.Sus-TPK/2016/PN JKT.PST"/>
    <n v="5.5"/>
    <n v="100000000"/>
    <n v="0.25"/>
    <n v="4998284286"/>
    <n v="1"/>
    <s v="Ir. WAGIMAN, MT bin TUAH"/>
    <d v="2016-03-01T00:00:00"/>
    <x v="6"/>
    <s v="Minutasi"/>
    <n v="118"/>
    <s v="PRIMAIR : _x000a_ Pasal 2 ayat (1) UU No.31/1999 jo UU No.20/2001. _x000a_   _x000a_ SUBSIDAIR : _x000a_ Pasal 3 UU No.31/1999 jo UU No.20/2001."/>
    <n v="1"/>
    <s v="M   E   N   G   A   D   I   L   I  : _x000a_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_x000a_ 2.  Membebaskan Terdakwa  Ir. WAGIMAN,MT Bin TUAH   dari Dakwaan Primair tersebut; _x000a_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_x000a_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_x000a_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_x000a_ 7.  Menetapkan Terdakwa  tetap berada dalam tahanan; _x000a_ 8.  Menetapkan agar lamanya terdakwa ditahan dikurangkan seluruhnya dari pidana yang dijatuhkan tersebut ; _x000a_ 8.         Menetapkan barang bukti dalam perkara ini berupa: Terlampir dalam berkas perkara _x000a_ 9. Membebani Terdakwa untuk membayar biaya perkara sebesar Rp 10.000,00 (sepuluh ribu rupiah);"/>
    <s v="Selasa, 09 Agu. 2016"/>
    <s v="Senin, 27 Jun. 2016"/>
    <s v="CASMAYA"/>
    <s v="MAS'UD"/>
    <s v="SOFIALDI"/>
    <m/>
    <m/>
    <s v="KARIR"/>
    <s v="KARIR"/>
    <s v="ADHOC"/>
    <s v=""/>
    <s v=""/>
    <x v="0"/>
    <n v="2"/>
    <x v="1"/>
    <n v="0.33333333333333331"/>
    <n v="0"/>
    <s v="Salman, SH"/>
    <m/>
    <m/>
    <m/>
    <m/>
    <m/>
    <m/>
    <m/>
    <m/>
    <m/>
    <m/>
    <m/>
    <n v="1"/>
    <s v="ACHMAD DINDIN JUNAEDI"/>
    <s v="TEUKU UMAR, SH. MH."/>
    <m/>
    <n v="2"/>
    <x v="0"/>
  </r>
  <r>
    <s v="22/Pid.Sus-TPK/2017/PN Pn.Jkt.Pst"/>
    <n v="0"/>
    <n v="0"/>
    <n v="0"/>
    <n v="0"/>
    <n v="0"/>
    <s v="Ir. AKHMAD WILDANI, M.Si"/>
    <d v="2017-01-18T00:00:00"/>
    <x v="7"/>
    <s v="Pengiriman Berkas Kasasi"/>
    <n v="142"/>
    <s v="PRIMAIR : _x000a_ Pasal 2 ayat (1) jo Pasal 18 UU No.31/1999 jo UU No.20/2001 jo Pasal 55 ayat (1) ke-1 KUHP. _x000a_   _x000a_ SUBSIDAIR : _x000a_ Pasal 3 jo Pasal 18 UU No.31/1999 jo UU No.20/2001 jo Pasal 55 ayat (1) ke-1 KUHP."/>
    <n v="1"/>
    <s v="M E N G A D I L I  : _x000a_   _x000a_ 1.  Menyatakan Terdakwa Ir. Akhmad Wildani, M.Si.  tidak terbukti secara sah dan meyakinkan melakukan perbuatan sebagaimana didakwakan dalam Dakwaan Primair maupun Subsidair; _x000a_ 2.  Membebaskan Terdakwa dari Dakwaan Primair dan Subsidair tersebut; _x000a_ 3.  Memerintahkan agar terdakwa segera dibebaskan dari tahanan; _x000a_ 4.  Memulihkan hak Terdakwa dalam kemampuan, kedudukan dan harkat serta martabatnya seperti semula; _x000a_ 5.  Menetapkan barang bukti : Terlampir _x000a_ 6. Membebankan untuk membayar biaya perkara kepada Negera ;"/>
    <s v="Rabu, 19 Jul. 2017"/>
    <s v="Jumat, 09 Jun. 2017"/>
    <s v="VIKTOR PAKPAHAN"/>
    <s v="HARIONO"/>
    <s v="MOCH. AGUS SALIM"/>
    <m/>
    <m/>
    <s v="KARIR"/>
    <s v="KARIR"/>
    <s v="ADHOC"/>
    <s v=""/>
    <s v=""/>
    <x v="0"/>
    <n v="2"/>
    <x v="1"/>
    <n v="0.33333333333333331"/>
    <n v="0"/>
    <s v="Nopita R."/>
    <m/>
    <m/>
    <m/>
    <m/>
    <m/>
    <m/>
    <m/>
    <m/>
    <m/>
    <m/>
    <m/>
    <n v="1"/>
    <s v="TASTAO SIANIPAR"/>
    <m/>
    <m/>
    <n v="1"/>
    <x v="0"/>
  </r>
  <r>
    <s v="22/Pid.Sus-TPK/2018/PN Jkt.Pst"/>
    <n v="2.5"/>
    <n v="200000000"/>
    <n v="0.16666666666666699"/>
    <n v="1602509597"/>
    <n v="1"/>
    <s v="SLAMET RIYADI, S. Sos, MM"/>
    <d v="2018-03-08T00:00:00"/>
    <x v="8"/>
    <s v="Minutasi"/>
    <n v="153"/>
    <s v="PRIMAIR : _x000a_ Pasal 2 ayat (1) JO Pasal 18 UU No. 31/1999. _x000a_ UU No. 20/2001 JO Pasal 55 ayat (1) ke- 1 KUHP. _x000a_ SUBSIDAIR : _x000a_ Pasal 3 JO Pasal 18 UU No. 31/1999. _x000a_ UU No. 20/2001 JO Pasal 55 ayat (1) ke- 1 KUHP."/>
    <n v="1"/>
    <s v="M E N G A D I L I _x000a_   _x000a_ _x000a_ Menyatakan  Terdakwa SLAMET RIYADI, S.Sos, MM   tidak terbukti secara sah dan meyakinkan bersalah melakukan tindak pidana pidana         “ KORUPSI SECARA BERSAMA-SAMA“  sebagaimana dalam dakwaan Primair Penuntut  Umum ; _x000a_ Membebaskan Terdakwa oleh karena itu dari dakwaan Primair ; _x000a_ Menyatakan  Terdakwa SLAMET RIYADI, S.Sos, MM   telah terbukti secara sah dan meyakinkan bersalah melakukan tindak pidana pidana         “ KORUPSI SECARA BERSAMA-SAMA“  sebagaimana dalam dakwaan Subsidair Penuntut  Umum ; _x000a_ Menjatuhkan pidana kepada Terdakwa dengan pidana penjara selama  2 (dua) tahun dan 6 (enam) bulan  serta denda sejumlah  Rp. 200.000.000,-(dua ratus juta rupiah)  dengan ketentuan apabila denda tersebut tidak dibayar akan diganti dengan pidana kurungan selama  2 (dua)  bulan  ; ------------------------------------------------------------------------- _x000a_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_x000a_ Menetapkan masa  penahanan Terdakwa dikurangkan seluruhnya dari pidana yang dijatuhkan ; -------------------------------------------------------------- _x000a_ Menetapkan Terdakwa tetap berada dalam tahanan ; ----------------------- _x000a_ Menetapkan barang bukti berupa : _x000a_ _x000a_ _x000a_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_x000a_ _x000a_ Dan barang bukti berupa : _x000a_      _x000a_ _x000a_ _x000a_ Membebani  Terdakwa untuk membayar biaya perkara sebesar Rp. 5.000.-( lima ribu rupiah ) _x000a_"/>
    <s v="Jumat, 14 Sep. 2018"/>
    <s v="Rabu, 08 Agu. 2018"/>
    <s v="sahlan efendi"/>
    <s v="FAHZAL HENDRY"/>
    <s v="SUKARTONO."/>
    <m/>
    <m/>
    <s v="KARIR"/>
    <s v="KARIR"/>
    <s v="ADHOC"/>
    <s v=""/>
    <s v=""/>
    <x v="0"/>
    <n v="2"/>
    <x v="1"/>
    <n v="0.33333333333333331"/>
    <n v="0"/>
    <s v="Salman, SH"/>
    <m/>
    <m/>
    <m/>
    <m/>
    <m/>
    <m/>
    <m/>
    <m/>
    <m/>
    <m/>
    <m/>
    <n v="1"/>
    <s v="ALDINO HERYANTO"/>
    <m/>
    <m/>
    <n v="1"/>
    <x v="0"/>
  </r>
  <r>
    <s v="23/PID.B/TPKOR/2012/PN JKT.PST"/>
    <n v="2"/>
    <n v="50000000"/>
    <n v="0.25"/>
    <n v="0"/>
    <n v="0"/>
    <s v="DIAN SISWANTO, SE.,MM."/>
    <d v="2012-03-15T00:00:00"/>
    <x v="1"/>
    <s v="Putusan PK"/>
    <n v="298"/>
    <s v="PRIMAIR : _x000a_ Pasal 2 ayat (1) jo Pasal 18 UU RI. NO 31/1999 jo UU RI NO.20/2001 jo UU RI NO 31/1999 jo Pasal 55 ayat (1) ke 1 KUHP jo Pasal 64 (1) KUHP; _x000a_ SUBSIDIAIR : _x000a_ Pasal 3 jo Pasal 18 UU RI. NO 31/1999 jo UU RI NO.20/2001 jo UU RI NO 31/1999 jo Pasal 55 ayat (1) ke 1 KUHP jo Pasal 64 (1) KUHP;"/>
    <n v="1"/>
    <s v="MENGADILI : _x000a_ _x000a_ Menyatakan Terdakwa DIAN SISWANTO, SE., MM., tidak terbukti secara sah dan meyakinkan bersalah melakukan tindak pidana sebagaimana dalam Dakwaan Primair ; _x000a_ Membebaskan Terdakwa DIAN SISWANTO, SE., MM., oleh karena itu dari dakwaan Primair tersebut ; _x000a_ Menyatakan Terdakwa DIAN SISWANTO, SE., MM., telah terbukti secara sah dan meyakinkan bersalah melakukan Tindak Pidana Korupsi secara bersama-sama dan berlanjut sebagaimana dalam Dakwaan Subsidiair ; _x000a_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_x000a_ Menetapkan barang bukti berupa : &quot;sebagaimana termuat dalam berkas putusan&quot; _x000a_ Membebankan agar terdakwa membayar biaya perkara sebesar Rp10.000.- ( sepuluh ribu rupiah )  _x000a_"/>
    <s v="Selasa, 25 Feb. 2014"/>
    <s v="Senin, 07 Jan. 2013"/>
    <s v="Pangeran Napitupulu, SH. MH."/>
    <s v="HENDRA YOSPIN,SH."/>
    <s v="ALEXANDER MARWATA, AK. SH. CFE."/>
    <m/>
    <m/>
    <s v="KARIR"/>
    <s v="ADHOC"/>
    <s v="ADHOC"/>
    <s v=""/>
    <s v=""/>
    <x v="0"/>
    <n v="1"/>
    <x v="0"/>
    <n v="0.66666666666666663"/>
    <n v="1"/>
    <s v="ROLAND H, SH"/>
    <m/>
    <m/>
    <m/>
    <m/>
    <m/>
    <m/>
    <m/>
    <m/>
    <m/>
    <m/>
    <m/>
    <n v="1"/>
    <s v="DJOKO SANTOSO, SH"/>
    <s v="HARTANTO, SH"/>
    <m/>
    <n v="2"/>
    <x v="0"/>
  </r>
  <r>
    <s v="23/PID.SUS/TPK/2013/PN.JKT.PST"/>
    <n v="3.5"/>
    <n v="250000000"/>
    <n v="0.25"/>
    <n v="0"/>
    <n v="0"/>
    <s v="Ir. THOMAS PATRIA"/>
    <d v="2013-04-23T00:00:00"/>
    <x v="3"/>
    <s v="Putusan Kasasi"/>
    <n v="147"/>
    <s v="PRIMAIR : Pasal 2 (1) jo Pasal 18 UU No.31/1999 jo UU No.20/2001 jo UU No.31/1999 jo Pasal 55 (1) ke -1 KUHP; _x000a_ SUBSIDIAIR : Pasal 3 jo Pasal 18 UU No.31/1999 jo UU No.20/2001 jo UU No.31/1999 jo Pasal 55 (1) ke -1 KUHP;"/>
    <n v="1"/>
    <s v="MENGADILI : _x000a_ 1. Menyatakan Terdakwa Ir. Thomas Patria tidak terbukti secara sah dan meyakinkan bersalah melakukan tindak pidana yang didakwaan dalam dakwaan primair pasal 2 (1) UU No.31/1999 jo UU No.20/2001 jo UU No.31/1999 jo Pasal 55 (1) ke -1 KUHP; _x000a_ 2. Membebaskan Terdakwa dari dakwaan kesatu Primair; _x000a_ 3. Menyatakan terdakwa terbukti secara sah dan meyakinkan bersalah melakukan TPK secara bersama - sama  sebagaimana Dakwaan Subsidiair pasal 3 UU No.31/1999 jo UU No.20/2001 jo UU No.31/1999 jo Pasal 55 (1) ke -1 KUHP; _x000a_ 4. Menjatuhkan pidana penjara 3 tahun 6 bulan dan denda Rp.250.000.000,- Apabila denda tidak dibayar diganti pidana kurungan 3 bulan; _x000a_ 5. Menetapkan masa penangkapan dan penahana yang dijalani terdakwa dikurangkan seluruhnya dari pidana yang dijatuhkan; _x000a_ 6. Menetapkan Terdakwa tetap ditahan; _x000a_ 7. Menetapkan Barang bukti sebagaimana daftar bukti dikembalikan kepada penuntut umum untuk  dipergunakan dalam perkara Zulvia; _x000a_ 8. Membebankan Terdakwa membayar biaya perkara Rp.10.000,-"/>
    <s v="Selasa, 10 Des. 2013"/>
    <s v="Selasa, 17 Sep. 2013"/>
    <s v="MATHEUS SAMIAJI"/>
    <s v="HENDRA YOSPIN,SH."/>
    <s v="ALEXANDER MARWATA, AK. SH. CFE."/>
    <m/>
    <m/>
    <s v="KARIR"/>
    <s v="ADHOC"/>
    <s v="ADHOC"/>
    <s v=""/>
    <s v=""/>
    <x v="0"/>
    <n v="1"/>
    <x v="0"/>
    <n v="0.66666666666666663"/>
    <n v="1"/>
    <s v="NELLITA ARIANI"/>
    <m/>
    <m/>
    <m/>
    <m/>
    <m/>
    <m/>
    <m/>
    <m/>
    <m/>
    <m/>
    <m/>
    <n v="1"/>
    <s v="ADELINA HUTABARAT, SH"/>
    <m/>
    <m/>
    <n v="1"/>
    <x v="0"/>
  </r>
  <r>
    <s v="23/PID.SUS/TPK/2014/PN.JKT.PST"/>
    <n v="4"/>
    <n v="200000000"/>
    <n v="0.16666666666666699"/>
    <n v="0"/>
    <n v="0"/>
    <s v="ANDI ALFIAN MALLARANGENG"/>
    <d v="2014-02-28T00:00:00"/>
    <x v="4"/>
    <s v="Pengiriman Berkas Kasasi"/>
    <n v="140"/>
    <s v="PERTAMA : Pasal 2 (1) jo Pasal 18 UU No.31/1999 jo UU No.20/2001 jo UU No.31/1999 jo Pasal 55 (1) ke 1 KUHP jo pasal 65 (1) KUHP; _x000a_ ATAU KEDUA :"/>
    <n v="1"/>
    <s v="M E N G A D I L I  : _x000a_   _x000a_ _x000a_ Menyatakan Terdakwa ANDI ALIFIAN MALLARANGENG Terbukti secara sah dan meyakinkan bersalah melakukan Tindak Pidana ?Korupsi secara bersama-sama sebagaimana dalam dakwaan alternatif kedua ; _x000a_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_x000a_ Menetapkan lamanya Terdakwa ditahan dikurangkan seluruhnya dari pidana yang dijatuhkan ; _x000a_ Menetapkan Terdakwa tetap ditahan ; _x000a_ Menetapkan barang bukti berupa : _x000a_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_x000a_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_x000a_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_x000a_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_x000a_ No.2209 : Uang rupiah sejumlah Rp.99..334.000,- (sembilan puluh sembilan juta tiga ratus tiga puluh empat ribu rupiah) dengan perincian : _x000a_ Pecahan Rp.1.000,- sebanyak 11 lembar total Rp.11.000,- ; _x000a_ Pecahan Rp.2.000,- sebanyak 14 lembar total Rp.28.000,- ; _x000a_ Pecahan Rp.5.000,- sebanyak 39 lembar total Rp.195.000,- ; _x000a_ Pecahan Rp.10.000,- sebanyak 13 Lembar total Rp.130.000,- ; _x000a_ Pecahan Rp.20.000,- sebanyak 31 Lembar total Rp.620.000,- ; _x000a_ Pecahan Rp.50.000,- sebanyak 569 lembar total Rp.28.450.000,- ; _x000a_ Pecahan Rp.100.000,- sebanyak 699 lembar total Rp.69.900.000,- ; _x000a_ _x000a_ No.2210 : Uang dollar Amerika sejumlah USD 128.248 dengan perincian : _x000a_ _x000a_ _x000a_ a. Pecahan USD 1 sebanyak 13 lembar total USD 13 ; _x000a_ b. Pecahan USD 5 sebanyak 1 lembar total USD 5 ; _x000a_ c. Pecahan USD 10 sebanyak 1 lembar total USD 10 ; _x000a_   _x000a_ d. Pecahan USD 20 sebanyak 1 lembar total USD 20 ; _x000a_ e. Pecahan USD 100 sebanyak 1.282 lembar total USD 128.200 ; _x000a_ _x000a_ No.2211 : Uang dollar Australia sejumlah AUSD 170 dengan perincian : _x000a_ _x000a_ a. Pecahan AUSD 20 sebanyak 1 lembar total AUSD 20 ; _x000a_ b. Pecahan AUSD 50 sebanyak 1 lembar total AUSD 50 ; _x000a_ c. Pecahan AUSD 100 sebanyak 1 lembar total AUSD 100 ; _x000a_ _x000a_ No.2212 : Uang EURO sejumlah EURO 3.765 dengan perincian : _x000a_ _x000a_ a. Pecahan Euro 5 sebanyak 3 lembar total Euro 15 ; _x000a_ b. Pecahan Euro 20 sebanyak 45 lembar total Euro 900 ; _x000a_ c. Pecahan Euro 50 sebanyak 57 lembar total Euro 2.850 ; _x000a_ _x000a_ No.2258 : Uang tunai rupiah sebesar Rp.15.000.000,- (lima belas juta rupiah) dengan perincian sebagai berikut : _x000a_ _x000a_ a. Uang pecahan Rp.100.000,- (seratus ribu rupiah) sebanyak 100 lembar ; _x000a_ b. Uang pecahan Rp.50.000,- (lima puluh ribu rupiah) sebanyak 100 lembar ; _x000a_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_x000a_ 11. Serta barang bukti sebagaimana dalam daftar barang bukti No.1 s/d 1564, 1567 s/d 1718, 1720 s/d 1909, 1911 s/d 2208, 2213 s/d 2257, 2259 s/d 2424 dan 2426 s/d 2429 ; _x000a_ Semua dikembalikan kepada Penuntut Umum pada Komisi Pemberantasan Korupsi (KPK) untuk diteruskan kepada Penyidik Komisi Pemberantasan Korupsi (KPK) ; _x000a_   _x000a_ 6. Membebankan agar Terdakwa ANDI ALIFIAN MALLARANGENG membayar biaya perkara sebesar Rp.10.000,- (sepuluh ribu rupiah) ;"/>
    <s v="Senin, 01 Sep. 2014"/>
    <s v="Jumat, 18 Jul. 2014"/>
    <s v="HASWANDI"/>
    <s v="PRIM HARIADI"/>
    <s v="ASWIJON"/>
    <s v="Anwar,SH."/>
    <s v="Ugo,SH."/>
    <s v="KARIR"/>
    <s v="KARIR"/>
    <s v="KARIR"/>
    <s v="ADHOC"/>
    <s v="ADHOC"/>
    <x v="1"/>
    <n v="3"/>
    <x v="0"/>
    <n v="0.4"/>
    <n v="0"/>
    <s v="YUDI KRISTINA"/>
    <m/>
    <m/>
    <m/>
    <m/>
    <m/>
    <m/>
    <m/>
    <m/>
    <m/>
    <m/>
    <m/>
    <n v="1"/>
    <s v="DJOKO SANTOSO, SH"/>
    <s v="FATONI, SH"/>
    <m/>
    <n v="2"/>
    <x v="0"/>
  </r>
  <r>
    <s v="23/PID.SUS/TPK/2015/PN JKT.PST"/>
    <n v="1"/>
    <n v="50000000"/>
    <n v="0.25"/>
    <n v="0"/>
    <n v="0"/>
    <s v="GOLFRIED JUNI ANDAR"/>
    <d v="2015-04-13T00:00:00"/>
    <x v="5"/>
    <s v="Minutasi"/>
    <n v="143"/>
    <s v="PRIMAIR : Pasal 2 ayat (1) jo Pasal 18 ayat (1) huruf a dan b UU RI Nomor 31/1999 jo UU RI Nomor 20/2001 jo Pasal 55 ayat (1) ke 1 KUHP; _x000a_ SUBSIDIAIR : Pasal 3 Pasal 18 ayat (1) huruf a dan b UU RI Nomor 31/1999 jo UU RI Nomor 20/2001 jo Pasal 55 ayat (1) ke 1 KUHP;"/>
    <n v="1"/>
    <s v="M E N G A D I L I _x000a_ _x000a_ Menyatakan Terdakwa   GOLFRIED JUNI ANDAR    tidak terbukti secara sah dan meyakinkan bersalah melakukan tindak pidana   sebagaimana tersebut didalam dakwaan primair ;           _x000a_ Membebaskan Terdakwa oleh karena itu dari dakwaan primair tersebut ; --- _x000a_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_x000a_ Menjatuhkan pidana kepada terdakwa oleh karena itu dengan pidana penjara selama 1 (satu) tahun dan membayar denda Rp.50.000.000,-(lima puluh juta rupiah) dengan ketentuan apabila denda tersebut tidak dibayar diganti dengan pidana kurungan selama 3 (tiga) bulan;- _x000a_ Menetapkan masa penahanan yang telah dijalani terdakwa dikurangkan seluruhnya dari pidana yang dijatuhkan;------------------------------------------------------------------------------------ _x000a_ Menetapkan terdakwa tetap ditahan;------------------------------------------------------- _x000a_ Menetapkan barang bukti berupa :---------------------------------------------------------- _x000a_ _x000a_ -     Nomor urut 1 s/d 34 dikembalikan kepada penuntut umum untuk dipergunakan dalam perkara lain ; _x000a_ ---- Barang bukti Nomor urut 36 berupa uang tunai sejumlah Rp.546.000.000,- (lima ratus empat puluh enam juta rupiah) dikembalikan kepada Terdakwa ; ------------------- _x000a_ 6.         Membebankan biaya perkara kepada terdakwa sejumlah Rp 10.000,-(sepuluh ribu  rupiah);"/>
    <s v="Kamis, 17 Sep. 2015"/>
    <s v="Kamis, 03 Sep. 2015"/>
    <s v="ARIFIN"/>
    <s v="TITO SUHUD"/>
    <s v="Slamet Subagyo,SH."/>
    <m/>
    <m/>
    <s v="KARIR"/>
    <s v="KARIR"/>
    <s v="ADHOC"/>
    <s v=""/>
    <s v=""/>
    <x v="0"/>
    <n v="2"/>
    <x v="1"/>
    <n v="0.33333333333333331"/>
    <n v="0"/>
    <s v="BAMBANG SUBIYANTO"/>
    <m/>
    <m/>
    <m/>
    <m/>
    <m/>
    <m/>
    <m/>
    <m/>
    <m/>
    <m/>
    <m/>
    <n v="1"/>
    <s v="WIDI ASTUTI, SH"/>
    <s v="WIJI ASTUTI"/>
    <m/>
    <n v="2"/>
    <x v="0"/>
  </r>
  <r>
    <s v="23/Pid.Sus-TPK/2016/PN JKT.PST"/>
    <n v="2.6666666666666701"/>
    <n v="50000000"/>
    <n v="0.16666666666666699"/>
    <n v="0"/>
    <n v="0"/>
    <s v="Bambang Prajoko"/>
    <d v="2016-03-15T00:00:00"/>
    <x v="6"/>
    <s v="Minutasi"/>
    <n v="104"/>
    <s v="PRIMAIR : _x000a_ Pasal 2 ayat (1) jo Pasal 18 ayat (1) huruf b UU No.31/1999 jo UU No.20/2001 jo Pasal 55 ayat (1) ke-1 KUHP jo Pasal 64 ayat (1) KUHP. _x000a_   _x000a_ SUBSIDAIR : _x000a_ Pasal 3 jo Pasal 18 ayat (1) huruf b UU No.31/1999 jo UU No.20/2001 jo Pasal 55 ayat (1) ke-1 KUHP jo Pasal 64 ayat (1) KUHP."/>
    <n v="1"/>
    <s v="M  E  N  G  A  D  I  L  I _x000a_ 1.      Menyatakan terdakwa BAMBANG PRAJOKO tidak terbukti secara sah dan meyakinkan bersalah melakukan tindak pidana sebagaimana didakwakan dalam dakwaan Primair; _x000a_ 2.      Membebaskan terdakwa BAMBANG PRAJOKO tersebut di atas oleh karena itu dari dakwaan Primair; _x000a_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_x000a_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_x000a_ 5.      Menetapkan masa tahanan yang telah dijalankan oleh Terdakwa dikurangkan seluruhnya dari pidana yang dijatuhkan; _x000a_ 6.      Menetapkan Terdakwa  tetap berada dalam tahanan; _x000a_ 7.      Menetapkan  barang bukti  berupa: _x000a_ 1.      1 (satu) bundel/Buku Lampiran Berkas IAD/LHA-CA/04/II/2012  Bulan Januari 2012; _x000a_ 2.      1 (satu) bundel/Buku Lampiran Berkas IAD/LHA-CA/04/II/2012  Bulan Februari 2012; _x000a_ 3.      1 (satu) bundel/Buku Lampiran Berkas IAD/LHA-CA/04/II/2012  Bulan Januari 2011; _x000a_ 4.      1 (satu) bundel/Buku Lampiran Berkas IAD/LHA-CA/04/II/2012  Bulan Februari 2011; _x000a_ 5.      1 (satu) bundel/Buku Lampiran Berkas IAD/LHA-CA/04/II/2012 Bulan Maret  2011; _x000a_ 6.      1 (satu) bundel/Buku Lampiran Berkas IAD/LHA-CA/04/II/2012  Bulan April 2011; _x000a_ 7.      1 (satu) bundel/Buku Lampiran Berkas IAD/LHA-CA/04/II/2012  Bulan Mei 2011; _x000a_ 8.      1 (satu) bundel/Buku Lampiran Berkas IAD/LHA-CA/04/II/2012  Bulan Juni 2011; _x000a_ 9.      1 (satu) bundel/Buku Lampiran Berkas IAD/LHA-CA/04/II/2012  Bulan Juli 2011; _x000a_ 10.    1 (satu) bundel/Buku Lampiran Berkas IAD/LHA-CA/04/II/2012 Bulan Agustus 2011; _x000a_ 11.    1 (satu) bundel/Buku Lampiran Berkas IAD/LHA-CA/04/II/2012 Bulan September 2011; _x000a_ 12.    1 (satu) bundel/Buku Lampiran Berkas IAD/LHA-CA/04/II/2012  Bulan Oktober 2011; _x000a_ 13.    1 (satu) bundel/Buku Lampiran Berkas IAD/LHA-CA/04/II/2012  Bulan Nopember 2011; _x000a_ 14.    1 (satu) bundel/Buku Lampiran Berkas IAD/LHA-CA/04/II/2012  Bulan Desember 2011; _x000a_ 15.    1 (satu) bundel/Buku Lampiran Berkas IAD/LHA-CA/04/II/2012  Bulan Januari 2010; _x000a_ 16.    1 (satu) bundel/Buku Lampiran Berkas IAD/LHA-CA/04/II/2012  Bulan Februari 2010; _x000a_ 17.    1 (satu) bundel/Buku Lampiran Berkas IAD/LHA-CA/04/II/2012  Bulan Maret 2010; _x000a_ 18.    1 (satu) bundel/Buku Lampiran Berkas IAD/LHA-CA/04/II/2012  Bulan April 2010; _x000a_ 19.    1 (satu) bundel/Buku Lampiran Berkas IAD/LHA-CA/04/II/2012  Bulan Mei 2010; _x000a_ 20.    1 (satu) bundel/Buku Lampiran Berkas IAD/LHA-CA/04/II/2012  Bulan Juni 2010; _x000a_ 21.    1 (satu) bundel/Buku Lampiran Berkas IAD/LHA-CA/04/II/2012  Bulan Juli 2010; _x000a_ 22.    1 (satu) bundel/Buku Lampiran Berkas IAD/LHA-CA/04/II/2012  Bulan Agustus 2010; _x000a_ 23.    1 (satu) bundel/Buku Lampiran Berkas IAD/LHA-CA/04/II/2012  Bulan September 2010; _x000a_ 24.    1 (satu) bundel/Buku Lampiran Berkas IAD/LHA-CA/04/II/2012  Bulan Oktober 2010; _x000a_ 25.    1 (satu) bundel/Buku Lampiran Berkas IAD/LHA-CA/04/II/2012  Bulan Nopember 2010; _x000a_ 26.    1 (satu) bundel/Buku Lampiran Berkas IAD/LHA-CA/04/II/2012  Bulan Desember 2010; _x000a_ 27.    1 (satu) bundel/Buku Lampiran Berkas IAD/LHA-CA/04/II/2012  Bulan Mei 2009; _x000a_ 28.    1 (satu) bundel/Buku Lampiran Berkas IAD/LHA-CA/04/II/2012  Bulan Juni 2009; _x000a_ 29.    1 (satu) bundel/Buku Lampiran Berkas IAD/LHA-CA/04/II/2012  Bulan Juli 2009; _x000a_ 30.    1 (satu) bundel/Buku Lampiran Berkas IAD/LHA-CA/04/II/2012  Bulan Agustus 2009; _x000a_ 31.    1 (satu) bundel/Buku Lampiran Berkas IAD/LHA-CA/04/II/2012  Bulan September 2009; _x000a_ 32.    1 (satu) bundel/Buku Lampiran Berkas IAD/LHA-CA/04/II/2012  Bulan Oktober 2009; _x000a_ 33.    1 (satu) bundel/Buku Lampiran Berkas IAD/LHA-CA/04/II/2012  Bulan Nopember 2009; _x000a_ 34.    1 (satu) bundel/Buku Lampiran Berkas IAD/LHA-CA/04/II/2012  Bulan Desember 2009; _x000a_ 35.    1 (satu) bundel/Buku Lampiran Berkas IAD/LHA-CA/04/II/2012  Bukti Fisik Versi 2 Bulan Januari 2012; _x000a_ 36.    1 (satu) bundle/ Buku Lampiran Berkas IAD/LHA-CA/04/II/2012  Bukti Fisik Versi 2 Bulan Januari 2011; _x000a_ 37.    1 (satu) bundel/Buku Lampiran Berkas IAD/LHA-CA/04/II/2012  Bukti Fisik Versi 2 Tahun 2011; _x000a_ 38.    1 (satu) bundel/Buku Lampiran Berkas IAD/LHA-CA/04/II/2012  Bukti Fisik Versi 2 Bulan Februari 2010; _x000a_ 39.    1 (satu) bundel/Buku Lampiran Berkas IAD/LHA-CA/04/II/2012  Bukti Fisik Versi 2 Bulan Maret 2010; _x000a_ 40.    1 (satu) bundel/Buku Lampiran Berkas IAD/LHA-CA/04/II/2012  Bukti Fisik Versi 2 Bulan April 2010; _x000a_ 41.    1 (satu) bundel/Buku Lampiran Berkas IAD/LHA-CA/04/II/2012  Bukti Fisik Versi 2 Bulan Mei 2010; _x000a_ 42.    1 (satu) bundel/Buku Lampiran Berkas IAD/LHA-CA/04/II/2012  Bukti Fisik Versi 2 Bulan Juni 2010; _x000a_ 43.    1 (satu) bundel/Buku Lampiran Berkas IAD/LHA-CA/04/II/2012  Bukti Fisik Versi 2 Bulan Juli 2010; _x000a_ 44.    1 (satu) bundel/Buku Lampiran Berkas IAD/LHA-CA/04/II/2012  Bukti Fisik Versi 2 Bulan Agustus 2010; _x000a_ 45.    1 (satu) bundel/Buku Lampiran Berkas IAD/LHA-CA/04/II/2012  Bukti Fisik Versi 2 Bulan September 2010; _x000a_ 46.    1 (satu) bundel/Buku Lampiran Berkas IAD/LHA-CA/04/II/2012  Bukti Fisik Versi 2 Bulan Oktober 2010; _x000a_ 47.    1 (satu) bundel/Buku Lampiran Berkas IAD/LHA-CA/04/II/2012  Bukti Fisik Versi 2 Bulan Nopember 2010; _x000a_ 48.    1 (satu) bundel/Buku Lampiran Berkas IAD/LHA-CA/04/II/2012  Bukti Fisik Versi 2 Bulan Desember 2010; _x000a_ 49.    1 (satu) bundel / Buku Berkas LHA-CA/04/II/ 2012  Hasil Compliance Audit Penyalah Gunaan Keuangan Setoran hasil Penjualan Ticket Town Office (Ticket Sales) Distrik Jakarta; _x000a_ 50.    1 (satu) bundel/Buku Lampiran 1 Berkas IAD/LHA-CA/04/II/2012  Rekapitulasi SAP Vs AVANTIK; _x000a_ 51.    1 (satu) bundel/Buku Lampiran 2 Berkas IAD/LHA-CA/04/II/2012  MODUS; _x000a_ 52.    1 (satu) bundel/Buku Lampiran Berkas IAD/LHA-CA/04/II/2012  Bukti Fisik Versi 2 (VALAS) tahun 2011; _x000a_ 53.    1 (satu) bundel/Buku Lampiran Berkas IAD/LHA-CA/04/II/2012  Bukti Fisik Versi 2 (VALAS) tahun 2010; _x000a_ 54.    1 (satu) bundel/Buku Lampiran Berkas IAD/LHA-CA/04/II/2012  Rekening Koran tahun 2012; _x000a_ 55.    1 (satu) bundel/Buku Lampiran Berkas IAD/LHA-CA/04/II/2012  Rekening Koran tahun 2011; _x000a_ 56.    1 (satu) bundel/Buku Lampiran Berkas IAD/LHA-CA/04/II/2012  Rekening Koran tahun 2010; _x000a_ 57.    2 (dua) bundel/Buku  LHA-CA/04/II/2012, Distrik Jakarta; _x000a_ 58.    1 (satu) unit CPU dengan Kode JKT AAMZ 0001; _x000a_ 59.    1 (satu) unit CPU dengan Kode JKT RRMZ 0022; _x000a_ 60.    1 (satu) unit Monitor Computer Merk BENQ dengan Kode S/N: ETK 78025125LO warna hitam; _x000a_ 61.    1 (satu) unit Monitor Merk GTC Warna Hitam denagn Seri No. K728AJA 010419; _x000a_ 62.    1 (satu) buah Keyboard Merk Prolink warna Hitam seri PKM-3809U; _x000a_ 63.    1 (satu) buah Keyboard Merk Komic Warna Hitam Model SR-K8860; _x000a_ 64.    1 (satu) buah Mouse Warna Putih merk Acer; _x000a_ 65.    1 (satu) buah Mouse Warna Putih Merk Genius; _x000a_ 66.    1 (satu) bundel foto copy Pedoman Kerja Pemimpin Perwakilan dikeluarkan oleh JKTCUMZ, Otoritas JKTDGMZ, efektif 02 Januari 2001; _x000a_ 67.    1 (satu) unit CPU warna hitam merah merk Etech; _x000a_ 68.    1 (satu) bundel Manual organisasi PT Merpati Nusantara Airlines; _x000a_ Dikembalikan kepada Penuntut Umum untuk dipergunakan dalam perkara atas nama terdakwa RUCIE NOVIHARI; _x000a_ 8.      Membebankan  terdakwa BAMBANG PRAJOKO  untuk membayar biaya perkara sebesar Rp. 10.000,- (Sepuluhribu Rupiah);"/>
    <s v="Kamis, 11 Agu. 2016"/>
    <s v="Senin, 27 Jun. 2016"/>
    <s v="DIDIEK RIYONO PUTRO"/>
    <s v="BASLIN SINAGA"/>
    <s v="Anwar,SH."/>
    <m/>
    <m/>
    <s v="KARIR"/>
    <s v="KARIR"/>
    <s v="ADHOC"/>
    <s v=""/>
    <s v=""/>
    <x v="0"/>
    <n v="2"/>
    <x v="1"/>
    <n v="0.33333333333333331"/>
    <n v="0"/>
    <s v="ARIF RAHMAN"/>
    <m/>
    <m/>
    <m/>
    <m/>
    <m/>
    <m/>
    <m/>
    <m/>
    <m/>
    <m/>
    <m/>
    <n v="1"/>
    <s v="R.IDA ISKANDIASTUTI, SH."/>
    <s v="SITI AGUSTIATI"/>
    <m/>
    <n v="2"/>
    <x v="0"/>
  </r>
  <r>
    <s v="23/Pid.Sus-TPK/2017/PN Pn.Jkt.Pst"/>
    <m/>
    <m/>
    <m/>
    <m/>
    <m/>
    <s v="BIRMAN BANJARNEGARA, SH"/>
    <d v="2017-01-19T00:00:00"/>
    <x v="7"/>
    <s v="Putusan Kasasi"/>
    <n v="141"/>
    <s v="PRIMAIR : _x000a_ Pasal 2 ayat (1) jo Pasal 18 UU No.31/1999 jo UU No.20/2001 jo Pasal 55 ayat (1) ke-1 KUHP. _x000a_   _x000a_ SUBSIDAIR : _x000a_ Pasal 3 jo Pasal 18 UU No.31/1999 jo UU No.20/2001 jo Pasal 55 ayat (1) ke-1 KUHP."/>
    <n v="1"/>
    <s v="MENGADILI: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
    <s v="Kamis, 20 Jul. 2017"/>
    <s v="Jumat, 09 Jun. 2017"/>
    <s v="JHON HALASAN BUTAR BUTAR"/>
    <s v="EMILIA DJAJASUBAGIA"/>
    <s v="ANSYORI SYARIFUDIN"/>
    <m/>
    <m/>
    <s v="KARIR"/>
    <s v="KARIR"/>
    <s v="ADHOC"/>
    <s v=""/>
    <s v=""/>
    <x v="0"/>
    <n v="2"/>
    <x v="1"/>
    <n v="0.33333333333333331"/>
    <n v="0"/>
    <s v="SUPRACOYO, SH"/>
    <m/>
    <m/>
    <m/>
    <m/>
    <m/>
    <m/>
    <m/>
    <m/>
    <m/>
    <m/>
    <m/>
    <n v="1"/>
    <s v="YETTI, SH."/>
    <m/>
    <m/>
    <n v="1"/>
    <x v="1"/>
  </r>
  <r>
    <s v="23/Pid.Sus-TPK/2018/PN Jkt.Pst"/>
    <n v="3"/>
    <n v="150000000"/>
    <n v="0.16666666666666699"/>
    <n v="26530001999"/>
    <n v="1"/>
    <s v="SURYA KOPA, ST, MM."/>
    <d v="2018-03-08T00:00:00"/>
    <x v="8"/>
    <s v="Minutasi"/>
    <n v="139"/>
    <s v="PRIMAIR : _x000a_ Pasal 2 ayat (1) JO Pasal 18 ayat (1) huruf b UU No. 31/1999. _x000a_ UU No. 20/2001 JO Pasal 55 ayat (1) ke- 1 KUHP. _x000a_ SUBSIDAIR : _x000a_ Pasal 3 JO Pasal 18 ayat (1) huruf b UU No. 31/1999. _x000a_ UU No. 20/2001 JO Pasal 55 ayat (1) ke- 1 KUHP."/>
    <n v="1"/>
    <s v="M E N G A D I L I _x000a_  Menyatakan Terdakwa SURYA KOPA, ST, MM tidak terbukti secara sah dan meyakinkan bersalah melakukan tindak pidana pidana “ KORUPSI SECARA BERSAMA-SAMA“ sebagaimana dalam dakwaan Primair Penuntut  Umum ; _x000a_Membebaskan Terdakwa oleh karena itu dari dakwaan Primair ; _x000a_Menyatakan Terdakwa SURYA KOPA, ST, MM telah terbukti secara sah dan meyakinkan bersalah melakukan tindak pidana pidana “ KORUPSI SECARA BERSAMA-SAMA“ sebagaimana dalam dakwaan Subsidair Penuntut  Umum ; _x000a_Menjatuhkan pidana kepada Terdakwa dengan pidana penjara selama        3 (tiga) tahun dan denda sejumlah Rp 150.000.000,00-(Seratus lima puluh juta rupiah) dengan ketentuan apabila denda tersebut tidak dibayar akan diganti dengan pidana kurungan selama 2 (dua)  bulan ; _x000a_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_x000a_Menetapkan masa  penahanan Terdakwa dikurangkan seluruhnya dari pidana yang dijatuhkan ; _x000a_Menetapkan Terdakwa tetap berada dalam tahanan ; _x000a_Menetapkan barang bukti berupa ; _x000a_   _x000a_   _x000a_ Jenis surat/dokumen _x000a_   _x000a_   _x000a_ 1 _x000a_ 2 _x000a_ 3 _x000a_ 4 _x000a_   _x000a_ Barang Bukti Lama _x000a_   _x000a_   _x000a_   _x000a_ DISITA DARI ABU BAKAR H. USMAN, SE. Tanggal 21 September 2016 _x000a_   _x000a_ Pelaksanaan Seksi Dinas Pekerjaan Umum Tata Air Kecamatan Cilincing, SPT No. 286/1.712.3 Tanggal 3 Juni 2013 _x000a_   _x000a_   _x000a_      _x000a_ Pelaksanaan Seksi Dinas Pekerjaan Umum Tata Air Kecamatan Cilincing, SPT No. 588/1.712.3 Tanggal 28 Oktober 2013 _x000a_   _x000a_   _x000a_   _x000a_ Pelaksanaan Seksi Dinas Pekerjaan Umum Tata Air Kecamatan Cilincing, SPT No. 673/1.712.3 Tanggal 11 November 2013 _x000a_   _x000a_   _x000a_   _x000a_ Surat Perintah Tugas Nomor : 589/-1.712.3 Tanggal 28 Oktober 2013 Tentang Pemeliharaan (Kuras) Saluran : Kuras Sal. Jl. Marunda Raya sisi Barat Kecamatan Cilincing _x000a_   _x000a_   _x000a_   _x000a_ Surat Perintah Tugas Nomor : 287/-1.712.3 Tanggal 3 Juni 2013 Tentang Pemeliharaan (Kuras) Saluran : Kuras Sal. Jl. Sungai Brantas sisi Utara Kecamatan Cilincing _x000a_   _x000a_   _x000a_   _x000a_ Surat Perintah Tugas Nomor : 183/-1.712.3 Tanggal 2 Mei 2013 Tentang Pemeliharaan (Kuras) Saluran : Kuras Sal. Jl. Camar 3 (X Kebon Baru sisi Timur) Kecamatan Cilincing _x000a_   _x000a_   _x000a_   _x000a_ Surat Perintah Tugas Nomor : 583/-1.712.3 Tanggal 28 Oktober 2013 Tentang Pemeliharaan (Kuras) Saluran : Kuras Sal. Jl. H Suit Kecamatan Cilincing _x000a_   _x000a_   _x000a_   _x000a_ Surat Perintah Tugas Nomor : 587/-1.712.3 Tanggal 28 Oktober 2013 Tentang Pemeliharaan (Kuras) Saluran : Kuras Sal. Jl. Cisanggarung, Cisanggarung 1 s/d 4, Sungai Musi Kecamatan Cilincing _x000a_   _x000a_   _x000a_   _x000a_ Pelaksanaan Seksi Dinas Pekerjaan Umum Tata Air Kecamatan Cilincing, SPT No. 674/1.712.3 Tanggal 11 November 2013 _x000a_   _x000a_   _x000a_   _x000a_ Surat Perintah Tugas Nomor : 582/-1.712.3 Tanggal 28 Oktober 2013 Tentang Pemeliharaan (Kuras) Saluran : Kuras Sal. Jl. Sungai Barito Kecamatan Cilincing _x000a_   _x000a_   _x000a_   _x000a_ Surat Perintah Tugas Nomor : 584/-1.712.3 Tanggal 28 Oktober 2013 Tentang Pemeliharaan (Kuras) Saluran : Kuras Sal. Jl. Taruna Jaya, Taruna Jaya 1 s/d 4 Kecamatan Cilincing _x000a_   _x000a_   _x000a_   _x000a_ Surat Perintah Tugas Nomor : 586/-1.712.3 Tanggal 28 Oktober 2013 Tentang Pemeliharaan (Kuras) Saluran : Kuras Sal. Jl. Tarumanegara, Kelimutu, Aboru, Toba, Kecamatan Cilincing _x000a_   _x000a_   _x000a_   _x000a_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_x000a_   _x000a_   _x000a_   _x000a_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_x000a_   _x000a_   _x000a_   _x000a_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_x000a_   _x000a_   _x000a_   _x000a_ Surat Perintah Tugas  Nomor : 131/-1.712.3/DEDICATED/2014 tanggal 1 September 2014 Tentang Penanganan Segera Pemeliharaan Operasional Infrastruktur Saluran Sub Makro dan Makro Jakarta Utara : Kuras Sal. Phb. Taruna Raya - Kecamatan Cilincing _x000a_   _x000a_   _x000a_   _x000a_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_x000a_   _x000a_   _x000a_   _x000a_ Surat Perintah Tugas  Nomor : 136/-1.712.3/DEDICATED/2014 tanggal 1 September 2014 Tentang Penanganan Segera Pemeliharaan Operasional Infrastruktur Saluran Sub Makro dan Makro Jakarta Utara : Kuras Sal. Phb. Kebantenan Sisi Timur - Kecamatan Cilincing _x000a_   _x000a_   _x000a_   _x000a_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_x000a_   _x000a_   _x000a_   _x000a_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_x000a_   _x000a_   _x000a_   _x000a_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_x000a_   _x000a_   _x000a_   _x000a_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_x000a_   _x000a_   _x000a_   _x000a_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_x000a_   _x000a_   _x000a_   _x000a_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_x000a_   _x000a_   _x000a_   _x000a_   _x000a_   _x000a_ Dokumen Pelaksanaan Suku Dinas Tata Air Kota Adminstrasi Jakarta Utara Lokasi Kegiatan : Kuras Sal. Jl. Pademangan 1 Gg 17 s/d 21, Pademangan 2 sisi Timur, SPT No : 623/1.712.3 tanggal 28 Oktober 2013 _x000a_   _x000a_   _x000a_   _x000a_ Dokumen Pelaksanaan Suku Dinas Tata Air Kota Adminstrasi Jakarta Utara Lokasi Kegiatan : Kuras Sal. Jl. Pademangan 2A, SPT No : 621/1.712.3 tanggal 28 Oktober 2013 _x000a_   _x000a_   _x000a_   _x000a_ Dokumen Pelaksanaan Suku Dinas Tata Air Kota Adminstrasi Jakarta Utara Lokasi Kegiatan : Kuras Sal. Jl. Pademangan 4 sisi Barat (dari Pademangan Raya s/d Pademangan Gg. 32), Pademangan 4 Gg. 22 s/d 25, SPT No : 629/1.712.3 tanggal 28 Oktober 2013 _x000a_   _x000a_   _x000a_   _x000a_ Dokumen Pelaksanaan Suku Dinas Tata Air Kota Adminstrasi Jakarta Utara Lokasi Kegiatan : Kuras Sal. Jl. Pademangan 3 sisi Timur, SPT No : 622/1.712.3 tanggal 28 Oktober 2013 _x000a_   _x000a_   _x000a_   _x000a_ Dokumen Pelaksanaan Suku Dinas Tata Air Kota Adminstrasi Jakarta Utara Lokasi Kegiatan : Kuras Sal. Jl. Pademangan 1 Gg 7 s/d 16,  SPT No : 624/1.712.3 tanggal 28 Oktober 2013 _x000a_   _x000a_   _x000a_   _x000a_ Dokumen Pelaksanaan Suku Dinas Tata Air Kota Adminstrasi Jakarta Utara Lokasi Kegiatan : Kuras Sal. Jl. RE Martadinata sisi Selatan (dari Flayover ke Timur), SPT No : 703/1.712.3 tanggal 11 November 2013 _x000a_   _x000a_   _x000a_   _x000a_ Surat Perintah Tugas Nomor : 315/-1.712.3 tanggal 3 Juni 2013 Tentang Pemeliharaan (Kuras) Saluran : Kuras Sal. Jl. Pademangan 3 Gg 11 s/d 14 Kecamatan Pademangan _x000a_   _x000a_   _x000a_   _x000a_ Dokumen Pelaksanaan Suku Dinas Tata Air Kota Adminstrasi Jakarta Utara Lokasi Kegiatan : Kuras Sal. Jl. Pademangan 2 Gg. 21 s/d 26, SPT No : 708/1.712.3 tanggal 11 November 2013 _x000a_   _x000a_   _x000a_   _x000a_ Dokumen Pelaksanaan Suku Dinas Tata Air Kota Adminstrasi Jakarta Utara Lokasi Kegiatan : Kuras Sal. Jl. Pademangan 2 Gg. 13 s/d 16, SPT No : 705/1.712.3 tanggal 11 November 2013 _x000a_   _x000a_   _x000a_   _x000a_ Surat Perintah Tugas Nomor : 618/-1.712.3 tanggal 28 Oktober 2013 Tentang Pemeliharaan (Kuras) Saluran : Kuras Sal. Jl. Budimulia Utara Kecamatan Pademangan _x000a_   _x000a_   _x000a_   _x000a_ Surat Perintah Tugas Nomor : 312/-1.712.3 tanggal 3 Juni 2013 Tentang Pemeliharaan (Kuras) Saluran : Kuras Sal. Jl. Gang 26 s/d 28 (dari Pademangan 3 s/d Pademangan 5) Kecamatan Pademangan _x000a_   _x000a_   _x000a_   _x000a_ Dokumen Pelaksanaan Suku Dinas Tata Air Kota Adminstrasi Jakarta Utara Lokasi Kegiatan : Kuras Sal. Jl. Ampera 1,2, SPT No : 417/1.712.3 tanggal 1 Juni 2013 _x000a_   _x000a_   _x000a_   _x000a_ Dokumen Pelaksanaan Suku Dinas Tata Air Kota Adminstrasi Jakarta Utara Lokasi Kegiatan : Kuras Sal. Jl. Gang 29 s/d 31 (dari Pademangan 3 s/d Pademangan 5), SPT No : 311/1.712.3 tanggal 3 Juni 2013 _x000a_   _x000a_   _x000a_   _x000a_ Surat Perintah Tugas Nomor : 390/-1.712.3/SWAKELOLA/2014 Tentang Penanganan Segera Pemeliharaan Infrastruktur Sarana Sal. Lokal Kota Administrasi Jakarta Utara : Kuras Sal. Jl. Lodan sisi Selatan Kecamatan Pademangan _x000a_   _x000a_   _x000a_   _x000a_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_x000a_   _x000a_   _x000a_   _x000a_ Pemerintah Provinsi DKI Jakarta Kota Adminstrasi Jakarta Utara Suku Dinas Pekerjaan Umum Tata Air Seksi Pekerjaan Umum Kecamatan Pademanagan, Dokumentasi Kegiatan Fisik Lapangan, Lokasi : Kuras Saluran PHB C Pademangan Kecamatan Pademanagan 2014 _x000a_   _x000a_   _x000a_   _x000a_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_x000a_   _x000a_   _x000a_   _x000a_ Pemerintah Provinsi DKI Jakarta Kota Adminstrasi Jakarta Utara Suku Dinas Pekerjaan Umum Tata Air Seksi Pekerjaan Umum Kecamatan Pademanagan, Dokumentasi Kegiatan Fisik Lapangan, Lokasi : Kuras Saluran Pademangan III Gg. 11 s/d 12 Kecamatan Pademanagan 2014 _x000a_ l _x000a_   _x000a_   _x000a_ emerintah Provinsi DKI Jakarta Kota Adminstrasi Jakarta Utara Suku Dinas Pekerjaan Umum Tata Air Seksi Pekerjaan Umum Kecamatan Pademanagan, Dokumentasi Kegiatan Fisik Lapangan, Lokasi : Kuras Saluran PHB Kampung Bandan Kecamatan Pademanagan 2014 _x000a_ l _x000a_   _x000a_   _x000a_ Pemerintah Provinsi DKI Jakarta Kota Adminstrasi Jakarta Utara Suku Dinas Pekerjaan Umum Tata Air Seksi Pekerjaan Umum Kecamatan Pademanagan, Dokumentasi Kegiatan Fisik Lapangan, Lokasi : Kuras Saluran Jl. Parangtritis Kecamatan Pademanagan 2014 _x000a_   _x000a_   _x000a_   _x000a_ Pemerintah Provinsi DKI Jakarta Kota Adminstrasi Jakarta Utara Suku Dinas Pekerjaan Umum Tata Air Seksi Pekerjaan Umum Kecamatan Pademanagan, Dokumentasi Kegiatan Fisik Lapangan, Lokasi : Kuras Saluran Phb. Jl. Ancol Barat Kecamatan Pademanagan 2014 _x000a_   _x000a_   _x000a_   _x000a_ DISITA DARI SARIPUDIN, S.Sos tanggal 26 September 2017 _x000a_   _x000a_ SPD, SPP, SPM, SP2D Tahun 2013 _x000a_   _x000a_   _x000a_   _x000a_ SPD, SPP, SPM, SP2D Tahun 2013 _x000a_   _x000a_   _x000a_   _x000a_ SPD, SPP, SPM, SP2D Tahun 2013 _x000a_   _x000a_   _x000a_   _x000a_ SPD, SPP, SPM, SP2D Tahun 2013 _x000a_   _x000a_   _x000a_   _x000a_ SPD, SPP, SPM, SP2D Tahun 2013 _x000a_   _x000a_   _x000a_   _x000a_ SPD, SPP, SPM, SP2D Tahun 2014 _x000a_   _x000a_   _x000a_   _x000a_ SPD, SPP, SPM, SP2D Tahun 2014 _x000a_   _x000a_   _x000a_   _x000a_ DISITA DARI KURYATNA ATMADJA, ST tanggal 12 Oktober 2016 _x000a_   _x000a_ Surat Tugas Nomor : 032/-1.712.3 tanggal 6 Februari 2013 Tentang Pemeliharaan (Kuras) Saluran : Perbaikan Tanggul Luar Batang Kecamatan Penjaringan _x000a_ l _x000a_   _x000a_   _x000a_ Surat Tugas Nomor : 523/-1.712.3 tanggal 1 Agustus 2013 Tentang Pemeliharaan (Kuras) Saluran : Kuras Sal Jl. Swasembada Barat 8  Kecamatan Tanjung Priok _x000a_   _x000a_   _x000a_   _x000a_ Surat Tugas Nomor : 219/-1.712.3 tanggal 2 Mei 2013 Tentang Pemeliharaan (Kuras) Saluran : Pembuatan Sal. Jl. Pluit Timur Raya sisi Timur Kecamatan Penjaringan _x000a_   _x000a_   _x000a_   _x000a_ Surat Tugas Nomor : 498/-1.712.3 tanggal 1 Agustus 2013 Tentang Pemeliharaan (Kuras) Saluran : Kuras Sal. Jl. Rawa Badak 1, 2, Pinang sisi Timur Kecamatan Koja _x000a_   _x000a_   _x000a_   _x000a_ DISITA DARI EKO BAMBANG SANTOSO, ST tanggal 25 Oktober 2016 _x000a_   _x000a_ Pelaksanaan Seksi Dinas Pekerjaan Umum Tata Air Kecamatan Penjaringan, SPT No. 636/1.712.3 Tanggal 28 Oktober 2013 _x000a_ el _x000a_   _x000a_   _x000a_ Pelaksanaan Seksi Dinas Pekerjaan Umum Tata Air Kecamatan Penjaringan, SPT No. 635/1.712.3 Tanggal 28 Oktober 2013 _x000a_ l _x000a_   _x000a_   _x000a_ Pelaksanaan Seksi Dinas Pekerjaan Umum Tata Air Kecamatan Penjaringan, SPT No. 634/1.712.3 Tanggal 28 Oktober 2013 _x000a_ l _x000a_   _x000a_   _x000a_ Pelaksanaan Seksi Dinas Pekerjaan Umum Tata Air Kecamatan Penjaringan, SPT No. 410/1.712.3/SWAKELOLA/2014 Tanggal 25 September 2014 _x000a_   _x000a_   _x000a_   _x000a_ Pelaksanaan Seksi Dinas Pekerjaan Umum Tata Air Kecamatan Penjaringan, SPT No. 233/-1.712.3/SWAKELOLA/2014 Tanggal 04 Agustus 2014 _x000a_   _x000a_   _x000a_   _x000a_ Pelaksanaan Seksi Dinas Pekerjaan Umum Tata Air Kecamatan Penjaringan, SPT No. 55/-1.712.3/SWAKELOLA/2014 Tanggal 12 Mei 2014 _x000a_   _x000a_   _x000a_   _x000a_ DISITA DARI GATOT HERMAWAN, SE tanggal 26 Oktober 2016 _x000a_   _x000a_ Pelaksanaan Seksi Dinas Pekerjaan Umum Tata Air Kecamatan Kelapa Gading, SPT No. 008/-1.712.3 Tanggal 06 Februari 2013 _x000a_   _x000a_   _x000a_   _x000a_ Pelaksanaan Seksi Dinas Pekerjaan Umum Tata Air Kecamatan Kelapa Gading, SPT No. 009/-1.712.3 Tanggal 06 Februari 2013 _x000a_   _x000a_   _x000a_   _x000a_ Pelaksanaan Seksi Dinas Pekerjaan Umum Tata Air Kecamatan Kelapa Gading, SPT No. 602/-1.712.3 Tanggal 28 Oktober 2013 _x000a_   _x000a_   _x000a_   _x000a_ Pelaksanaan Seksi Dinas Pekerjaan Umum Tata Air Kecamatan Kelapa Gading, SPT No. 595/-1.712.3 Tanggal 28 Oktober 2013 _x000a_   _x000a_   _x000a_   _x000a_ Pelaksanaan Seksi Dinas Pekerjaan Umum Tata Air Kecamatan Kelapa Gading, SPT No. 601/-1.712.3 Tanggal 28 Oktober 2013 _x000a_   _x000a_   _x000a_   _x000a_ Pelaksanaan Seksi Dinas Pekerjaan Umum Tata Air Kecamatan Kelapa Gading, SPT No. 604/-1.712.3 Tanggal 28 Oktober 2013 _x000a_   _x000a_   _x000a_   _x000a_ Pelaksanaan Seksi Dinas Pekerjaan Umum Tata Air Kecamatan Kelapa Gading, SPT No. 600/-1.712.3 Tanggal 28 Oktober 2013 _x000a_   _x000a_   _x000a_   _x000a_ Pelaksanaan Seksi Dinas Pekerjaan Umum Tata Air Kecamatan Kelapa Gading, SPT No. 49/-1.712.3/SWAKELOLA/2014 Tanggal 21 April 2014 _x000a_   _x000a_   _x000a_   _x000a_ Pelaksanaan Seksi Dinas Pekerjaan Umum Tata Air Kecamatan Kelapa Gading, SPT No. 43/-1.712.3/SWAKELOLA/2014 Tanggal 07 April 2014 _x000a_   _x000a_   _x000a_   _x000a_ Pelaksanaan Seksi Dinas Pekerjaan Umum Tata Air Kecamatan Kelapa Gading, SPT No. 422/-1.712.3/SWAKELOLA/2014 Tanggal 06 Oktober 2014 _x000a_   _x000a_   _x000a_   _x000a_ Pelaksanaan Seksi Dinas Pekerjaan Umum Tata Air Kecamatan Kelapa Gading, SPT No. 46/-1.712.3/SWAKELOLA/2014 Tanggal 19 Mei 2014 _x000a_   _x000a_   _x000a_   _x000a_ Pelaksanaan Seksi Dinas Pekerjaan Umum Tata Air Kecamatan Kelapa Gading, SPT No. 150/-1.712.3/SWAKELOLA/2014 Tanggal 29 September 2014 _x000a_   _x000a_   _x000a_   _x000a_ Pelaksanaan Seksi Dinas Pekerjaan Umum Tata Air Kecamatan Kelapa Gading, SPT No. 36/-1.712.3/DEDICATED/2014 Tanggal 25 April 2014 _x000a_   _x000a_   _x000a_   _x000a_ Pelaksanaan Seksi Dinas Pekerjaan Umum Tata Air Kecamatan Kelapa Gading, SPT No. 49/-1.712.3/DEDICATED/2014 Tanggal 02 Juni 2014 _x000a_   _x000a_   _x000a_   _x000a_ DISITA DARI BODY MARGOTRISNO Tanggal 26 Oktober 2016 _x000a_   _x000a_ Pelaksanaan Seksi Dinas Pekerjaan Umum Tata Air Kecamatan Koja, SPT No. 140/-1.712.3/SWAKELOLA/2014 Tanggal 03 April 2014 _x000a_   _x000a_   _x000a_   _x000a_ Pelaksanaan Seksi Dinas Pekerjaan Umum Tata Air Kecamatan Koja, SPT No. 479/-1.712.3/SWAKELOLA/2014 Tanggal 11 Nopember 2014 _x000a_   _x000a_   _x000a_   _x000a_ Pelaksanaan Seksi Dinas Pekerjaan Umum Tata Air Kecamatan Koja, SPT No. 490/-1.712.3/SWAKELOLA/2014 Tanggal 11 Nopember 2014 _x000a_   _x000a_   _x000a_   _x000a_ Pelaksanaan Seksi Dinas Pekerjaan Umum Tata Air Kecamatan Koja, SPT No. 523/-1.712.3/SWAKELOLA/2014 Tanggal 11 Nopember 2014 _x000a_   _x000a_   _x000a_   _x000a_ Pelaksanaan Seksi Dinas Pekerjaan Umum Tata Air Kecamatan Koja, SPT No. 539/-1.712.3/SWAKELOLA/2014 Tanggal 24 Nopember 2014 _x000a_   _x000a_   _x000a_   _x000a_ Pelaksanaan Seksi Dinas Pekerjaan Umum Tata Air Kecamatan Koja, SPT No. 531/-1.712.3/SWAKELOLA/2014 Tanggal 21 Nopember 2014 _x000a_   _x000a_   _x000a_   _x000a_ Pelaksanaan Seksi Dinas Pekerjaan Umum Tata Air Kecamatan Koja, SPT No. 510/-1.712.3/SWAKELOLA/2014 Tanggal 11 Nopember 2014 _x000a_   _x000a_   _x000a_   _x000a_ Pelaksanaan Seksi Dinas Pekerjaan Umum Tata Air Kecamatan Koja, SPT No. 509/-1.712.3/SWAKELOLA/2014 Tanggal 11 Nopember 2014 _x000a_   _x000a_   _x000a_   _x000a_ Pelaksanaan Seksi Dinas Pekerjaan Umum Tata Air Kecamatan Koja, SPT No. 468/-1.712.3/SWAKELOLA/2014 Tanggal 11 Nopember 2014 _x000a_   _x000a_   _x000a_   _x000a_ DISITA DARI ABUSYUKRI A GUSKAR, SHTanggal 27 Oktober 2016 _x000a_   _x000a_ Pelaksanaan Seksi Dinas Pekerjaan Umum Tata Air Kecamatan Tanjung Priok, SPT No. 216/-1.712.3/SWAKELOLA/2014 Tanggal 01 Juli 2014 _x000a_   _x000a_   _x000a_   _x000a_ Pelaksanaan Seksi Dinas Pekerjaan Umum Tata Air Kecamatan Tanjung Priok, SPT No. 66/-1.712.3/DEDICATED/2014 Tanggal 12 Agustus 2014 _x000a_   _x000a_   _x000a_   _x000a_ Pelaksanaan Seksi Dinas Pekerjaan Umum Tata Air Kecamatan Tanjung Priok, SPT No. 247/-1.712.3/SWAKELOLA/2014 Tanggal 25 Agustus 2014 _x000a_   _x000a_   _x000a_   _x000a_ Pelaksanaan Seksi Dinas Pekerjaan Umum Tata Air Kecamatan Tanjung Priok, SPT No. 56/-1.712.3/DEDICATED/2014 Tanggal 01 Juli 2014 _x000a_   _x000a_   _x000a_   _x000a_ Pelaksanaan Seksi Dinas Pekerjaan Umum Tata Air Kecamatan Tanjung Priok, SPT No. 132/-1.712.3/DEDICATED/2014 Tanggal 01 September 2014 _x000a_   _x000a_   _x000a_   _x000a_ Pelaksanaan Seksi Dinas Pekerjaan Umum Tata Air Kecamatan Tanjung Priok, SPT No. 45/-1.712.3/DEDICATED/2014 Tanggal 08 Mei 2014 _x000a_   _x000a_   _x000a_   _x000a_ Pelaksanaan Seksi Dinas Pekerjaan Umum Tata Air Kecamatan Tanjung Priok, SPT No. 488/-1.712.3/SWAKELOLA/2014 Tanggal 11 November 2014 _x000a_   _x000a_   _x000a_   _x000a_ Pelaksanaan Seksi Dinas Pekerjaan Umum Tata Air Kecamatan Tanjung Priok, SPT No. 555/-1.712.3/SWAKELOLA/2014 Tanggal 28 Nopember 2014 _x000a_   _x000a_   _x000a_   _x000a_ Pelaksanaan Seksi Dinas Pekerjaan Umum Tata Air Kecamatan Tanjung Priok, SPT No. 556/-1.712.3/SWAKELOLA/2014 Tanggal 28 Nopember 2014 _x000a_   _x000a_   _x000a_   _x000a_ Pelaksanaan Seksi Dinas Pekerjaan Umum Tata Air Kecamatan Tanjung Priok, SPT No. 504/-1.712.3/SWAKELOLA/2014 Tanggal 11 Nopember 2014 _x000a_   _x000a_   _x000a_   _x000a_ Pelaksanaan Seksi Dinas Pekerjaan Umum Tata Air Kecamatan Tanjung Priok, SPT No. 229/-1.712.3/DEDICATED/2014 Tanggal 20 Nopember 2014 _x000a_   _x000a_   _x000a_   _x000a_ Pelaksanaan Seksi Dinas Pekerjaan Umum Tata Air Kecamatan Tanjung Priok, SPT No. 40/-1.712.3/DEDICATED/2014 Tanggal 05 Mei 2014 _x000a_   _x000a_   _x000a_   _x000a_ Pelaksanaan Seksi Dinas Pekerjaan Umum Tata Air Kecamatan Tanjung Priok, SPT No. 486/-1.712.3/SWAKELOLA/2014 Tanggal 11 Nopember 2014 _x000a_   _x000a_   _x000a_   _x000a_ Pelaksanaan Seksi Dinas Pekerjaan Umum Tata Air Kecamatan Tanjung Priok, SPT No. 136/-1.712.3/SWAKELOLA/2014 Tanggal 03 April 2014 _x000a_   _x000a_   _x000a_   _x000a_ Pelaksanaan Seksi Dinas Pekerjaan Umum Tata Air Kecamatan Tanjung Priok, SPT No. 217/-1.712.3/DEDICATED/2014 Tanggal 11 Nopember 2014 _x000a_   _x000a_   _x000a_   _x000a_ Pelaksanaan Seksi Dinas Pekerjaan Umum Tata Air Kecamatan Tanjung Priok, SPT No. 544/-1.712.3/SWAKELOLA/2014 Tanggal 24 Nopember 2014 _x000a_   _x000a_   _x000a_   _x000a_ Pelaksanaan Seksi Dinas Pekerjaan Umum Tata Air Kecamatan Tanjung Priok, SPT No. 478/-1.712.3/SWAKELOLA/2014 Tanggal 11 Nopember 2014 _x000a_   _x000a_   _x000a_   _x000a_ Pelaksanaan Seksi Dinas Pekerjaan Umum Tata Air Kecamatan Tanjung Priok, SPT No. 521/-1.712.3/SWAKELOLA/2014 Tanggal 11 Nopember 2014 _x000a_   _x000a_   _x000a_   _x000a_ Pelaksanaan Seksi Dinas Pekerjaan Umum Tata Air Kecamatan Tanjung Priok, SPT No. 147/-1.712.3/DEDICATED/2014 Tanggal 29 September 2014 _x000a_   _x000a_   _x000a_   _x000a_ Pelaksanaan Seksi Dinas Pekerjaan Umum Tata Air Kecamatan Tanjung Priok, SPT No. 475/-1.712.3/SWAKELOLA/2014 Tanggal 11 Nopember 2014 _x000a_   _x000a_   _x000a_   _x000a_ Pelaksanaan Seksi Dinas Pekerjaan Umum Tata Air Kecamatan Tanjung Priok, SPT No. 487/-1.712.3/SWAKELOLA/2014 Tanggal 11 Nopember 2014 _x000a_   _x000a_   _x000a_   _x000a_ Pelaksanaan Seksi Dinas Pekerjaan Umum Tata Air Kecamatan Tanjung Priok, SPT No. 494/-1.712.3/SWAKELOLA/2014 Tanggal 11 Nopember 2014 _x000a_   _x000a_   _x000a_   _x000a_ Pelaksanaan Seksi Dinas Pekerjaan Umum Tata Air Kecamatan Tanjung Priok, SPT No. 482/-1.712.3/SWAKELOLA/2014 Tanggal 11 Nopember 2014 _x000a_   _x000a_   _x000a_   _x000a_ Pelaksanaan Seksi Dinas Pekerjaan Umum Tata Air Kecamatan Tanjung Priok, SPT No. 545/-1.712.3/SWAKELOLA/2014 Tanggal 24 Nopember 2014 _x000a_   _x000a_   _x000a_   _x000a_ Pelaksanaan Seksi Dinas Pekerjaan Umum Tata Air Kecamatan Tanjung Priok, SPT No. 246/-1.712.3/SWAKELOLA/2014 Tanggal 18 Agustus 2014 _x000a_   _x000a_   _x000a_   _x000a_ Pelaksanaan Seksi Dinas Pekerjaan Umum Tata Air Kecamatan Tanjung Priok, SPT No. 34/-1.712.3/DEDICATED/2014 Tanggal 14 April 2014 _x000a_   _x000a_   _x000a_   _x000a_ Pelaksanaan Seksi Dinas Pekerjaan Umum Tata Air Kecamatan Tanjung Priok, SPT No. 153/-1.712.3/SWAKELOLA/2014 Tanggal 17 April 2014 _x000a_   _x000a_ D _x000a_   _x000a_ DISITA DARI KURYATNA ATMADJA, STTanggal 27 Oktober 2016 _x000a_   _x000a_ Pelaksanaan Seksi Dinas Pekerjaan Umum Tata Air Kecamatan Kelapa Gading, SPT No. 011/-1.712.3 Tanggal 06 Februari 2013 _x000a_   _x000a_   _x000a_   _x000a_ Pelaksanaan Seksi Dinas Pekerjaan Umum Tata Air Kecamatan Kelapa Gading, SPT No. 771/-1.712.3 _x000a_   _x000a_   _x000a_   _x000a_ Pelaksanaan Seksi Dinas Pekerjaan Umum Tata Air Kecamatan Cilincing, SPT No. 005/-1.712.3 Tanggal 06 Februari 2013 _x000a_   _x000a_   _x000a_   _x000a_ Pelaksanaan Seksi Dinas Pekerjaan Umum Tata Air Kecamatan Cilincing, SPT No. 006/-1.712.3 Tanggal 06 Februari 2013 _x000a_   _x000a_   _x000a_   _x000a_ Pelaksanaan Seksi Dinas Pekerjaan Umum Tata Air Kecamatan Cilincing, SPT No. 117/-1.712.3 Tanggal 25 Maret 2013 _x000a_   _x000a_   _x000a_   _x000a_ Pelaksanaan Seksi Dinas Pekerjaan Umum Tata Air Kecamatan Cilincing, SPT No. 188/-1.712.3 Tanggal 2 Mei 2013 _x000a_   _x000a_   _x000a_   _x000a_ Pelaksanaan Seksi Dinas Pekerjaan Umum Tata Air Kecamatan Kelapa Gading, SPT No. 197/-1.712.3 Tanggal 02 Mei 2013 _x000a_   _x000a_   _x000a_   _x000a_ Pelaksanaan Seksi Dinas Pekerjaan Umum Tata Air Kecamatan Kelapa Gading, SPT No. 122/-1.712.3 Tanggal 25 Maret 2013 _x000a_   _x000a_   _x000a_   _x000a_ Pelaksanaan Seksi Dinas Pekerjaan Umum Tata Air Kecamatan Tanjung Priok, SPT No. 668/-1.712.3 Tanggal 28 Oktober 2013 _x000a_   _x000a_   _x000a_   _x000a_ Pelaksanaan Seksi Dinas Pekerjaan Umum Tata Air Kecamatan Tanjung Priok, SPT No. 524/-1.712.3 Tanggal 1 Agustus 2013 _x000a_   _x000a_   _x000a_   _x000a_ Pelaksanaan Seksi Dinas Pekerjaan Umum Tata Air Kecamatan Tanjung Priok, SPT No. 666/-1.712.3 Tanggal 28 Oktober 2013 _x000a_ l _x000a_   _x000a_   _x000a_ Pelaksanaan Seksi Dinas Pekerjaan Umum Tata Air Kecamatan Koja, SPT No. 018/-1.712.3 Tanggal 06 Februari 2013 _x000a_   _x000a_   _x000a_   _x000a_ Pelaksanaan Seksi Dinas Pekerjaan Umum Tata Air Kecamatan Koja, SPT No. 125/-1.712.3 Tanggal 25 Maret 2013 _x000a_   _x000a_   _x000a_   _x000a_ DISITA DARI SARIPUDIN, S.Sos. Tanggal 26 Januari 2017 _x000a_   _x000a_ Penggunaan Uang Operasional Yang Berasal Dari Pemotongan Anggaran Dana Pelaksanaan Kegiatan Swakelola Pada Suku Dinas Pekerjaan Umum Tata Air Jakarta Utara TA 2014 _x000a_   _x000a_   _x000a_   _x000a_ Pembagian Uang Yang Berasal Dari Penyisihan/Pemotongan Anggaran Dana Pelaksanaan Kegiatan Swakelola Pada Suku Dinas Pekerjaan Umum Tata Air Jakarta Utara TA 2014 _x000a_   _x000a_   _x000a_   _x000a_ DISITA DARI SLAMET RIYADI, Ssos, MM. Tanggal 08 Maret 2017 _x000a_   _x000a_ Uang sebesar Rp. 130.000.000.,- (seratus tiga puluh juta rupiah)  Yang Berasal Dari Pemotongan Anggaran Dana Pelaksanaan Kegiatan Swakelola Pada Suku Dinas Pekerjaan Umum Tata Air Jakarta Utara TA 2013-2014 _x000a_   _x000a_   _x000a_   _x000a_ DISITA DARI LAELA SAROYA Tanggal 22 Maret 2017 _x000a_   _x000a_ Perda Nomor 1 Tahun 2013 tanggal 25 Februari 2013 tentang APBD Tahun Anggaran 2013 _x000a_   _x000a_   _x000a_   _x000a_ Peraturan Gubernur DKI Nomor 10 Tahun 2013 tanggal 25 Februari 2013 tentang Penjabaran APBD TA 2013 _x000a_   _x000a_   _x000a_   _x000a_ Perda Nomor 9 Tahun 2013 tanggal 25 Februari 2013 tentang Perubahan APBD Tahun Anggaran 2013 _x000a_   _x000a_   _x000a_   _x000a_ Peraturan Gubernur DKI Nomor 119 Tahun 2013 tanggal 24 Oktober 2013 tentang Penjabaran Prubahan APBD TA 2013 _x000a_   _x000a_   _x000a_   _x000a_ MDPA Satuan Kerja Perangkat Daerah (DPA-SKPD) Nomor : 316/DPA/2013 Tahun Anggaran 2013 _x000a_   _x000a_   _x000a_   _x000a_ Laporan Harian Cahs Register Pengembalian Ke Kas Daerah Sisa Anggaran Swakelola Tata Air Jakarta Utara Tahun 2013 _x000a_   _x000a_   _x000a_   _x000a_ Perda Nomor 3 Tahun 2014 tanggal 3 Maret 2014 tentang APBD Tahun Anggaran 2014 _x000a_   _x000a_   _x000a_   _x000a_ Perda Nomor 19 Tahun 2014 tanggal 7 November 2014 tentang Perubahan APBD Tahun Anggaran 2014 _x000a_   _x000a_   _x000a_   _x000a_ Peraturan Gubernur DKI Nomor 31 Tahun 2014 tanggal 3 Maret 2014 tentang Penjabaran APBD TA 2014 _x000a_   _x000a_   _x000a_   _x000a_ Peraturan Gubernur DKI Nomor 173 Tahun 2014 tanggal 7 November 2014 tentang Penjabaran Perubahan APBD TA 2014 _x000a_   _x000a_   _x000a_   _x000a_ DPA Satuan Kerja Perangkat Daerah (DPA-SKPD) Nomor : 312/DPA/2014 Tahun Anggaran 2014 _x000a_   _x000a_   _x000a_   _x000a_ SP2D Nomor 20003062014 _x000a_   _x000a_   _x000a_   _x000a_ SP2D Nomor 20036422014 _x000a_   _x000a_   _x000a_   _x000a_ SP2D Nomor 20043522014 _x000a_   _x000a_   _x000a_   _x000a_ SP2D Nomor 20052982014 _x000a_   _x000a_   _x000a_   _x000a_ SP2D Nomor 20072352014 _x000a_   _x000a_   _x000a_   _x000a_ Laporan Harian Cahs Register Pengembalian Ke Kas Daerah Sisa Anggaran Swakelola Tata Air Jakarta Utara Tahun 2014 _x000a_   _x000a_   _x000a_   _x000a_   _x000a_   _x000a_   _x000a_   _x000a_   _x000a_   _x000a_   _x000a_   _x000a_ Disita dari ABUSYUKRI A. GUSKAR, SH. tanggal 15 November 2017 _x000a_   _x000a_   _x000a_   _x000a_ 1 (satu) bundel asli Dokumen Pelaksanaan Seksi Dinas Pekerjaan Umum Tata Air Kecamatan Koja, SPT No. 198/1.712.3 tanggal 02 Mei 2013; _x000a_1 (satu) bundel asli Dokumen Pelaksanaan Seksi Dinas Pekerjaan Umum Tata Air Kecamatan Koja, SPT No. 199/1.712.3 tanggal 02 Mei 2013; _x000a_1 (satu) bundel asli Dokumen Pelaksanaan Seksi Dinas Pekerjaan Umum Tata Air Kecamatan Koja, SPT No. 299/1.712.3 tanggal 03 Juni 2013; _x000a_1 (satu) bundel asli Laporan Pelaksanaan Kegiatan Seksi DPU Tata Air Kecamatan Koja berdasarkan SPT No.012/1.712.3 tanggal 06 Februari 2013; _x000a_1 (satu) bundel asli Laporan Pelaksanaan Kegiatan Seksi DPU Tata Air Kecamatan Koja berdasarkan SPT No.013/1.712.3 tanggal 06 Februari 2013; _x000a_1 (satu) bundel asli Laporan Pelaksanaan Kegiatan Seksi DPU Tata Air Kecamatan Koja berdasarkan SPT No.015/1.712.3 tanggal 06 Februari 2013; _x000a_1 (satu) bundel asli Foto Dokumentasi Suku Dinas Pekerjaan Umum Tata Air Jakarta Utara berdasarkan SPT No.48/1.712.3 tanggal 15 April 2014; _x000a_1 (satu) bundel asli Foto Dokumentasi Suku Dinas Pekerjaan Umum Tata Air Jakarta Utara berdasarkan SPT No.56/1.712.3 tanggal 12 Mei 2014; _x000a_1 (satu) bundel asli Data Kegiatan Suku Dinas Pekerjaan Umum Tata Air Jakarta Utara berdasarkan SPT No.398/1.712.3 tanggal 08 September 2014; _x000a_1 (satu) bundel asli Dokumentasi Kegiatan Fisik Lapangan Seksi PU Tata Air Kecamatan Pademangan berdasarkan SPT No.148/1.712.3/DEDICATED/2014 tanggal 29 September 2014; _x000a_1 (satu) bundel asli Dokumentasi Kegiatan Fisik Lapangan Seksi PU Tata Air Kecamatan Pademangan berdasarkan SPT No.134/1.712.3/SWAKELOLA/2014 tanggal 03 April 2014; _x000a_1 (satu) bundel asli Data Kegiatan Suku Dinas PU Tata Air berdasarkan SPT No.123/1.712.3/DEDICATED/2014 tanggal 08 Agustus 2014; _x000a_1 (satu) bundel asli Data Kegiatan Suku Dinas PU Tata Air berdasarkan SPT No.226/1.712.3/SWAKELOLA/2014 tanggal 01 Juli 2014; _x000a_1 (satu) bundel asli Laporan Pelaksanaan Kegiatan Suku Dinas PU Tata Air Kecamatan Pedemangan berdasarkan SPT No.20/1.712.3/DEDICATED/2014 tanggal 01 April 2014; _x000a_1 (satu) bundel asli Data Kegiatan dan Dokumentasi Kegiatan Fisik Lapangan Seksi PU Tata Air Kecamatan Pademangan berdasarkan SPT No.206/1.712.3/SWAKELOLA/2014 tanggal 04 Agustus 2014; _x000a_1 (satu) bundel asli Dokumentasi Kegiatan Fisik Lapangan Seksi PU Tata Air Kecamatan Pademangan berdasarkan SPT No.53/1.712.3/SWAKELOLA/2014 tanggal 12 Mei 2014; _x000a_1 (satu) bundel asli Dokumentasi Kegiatan Fisik Lapangan Seksi PU Tata Air Kecamatan Pademangan berdasarkan SPT No.313/1.712.3/SWAKELOLA/2014 tanggal 03 Juni 2013; _x000a_1 (satu) bundel asli Dokumen Pelaksanaan Seksi Dinas Pekerjaan Umum Tata Air Kecamatan Pademangan, SPT No. 211/1.712.3 tanggal 02 Mei 2013; _x000a_1 (satu) bundel asli Dokumentasi Kegiatan Fisik Lapangan Seksi PU Tata Air Kecamatan Pademangan berdasarkan SPT No.619/1.712.3/2013 tanggal 28 Oktober 2013; _x000a_1 (satu) bundel asli Dokumentasi Kegiatan Fisik Lapangan Seksi PU Tata Air Kecamatan Pademangan berdasarkan SPT No.419/1.712.3/2013 tanggal 01 Juli 2013; _x000a_1 (satu) bundel asli Dokumentasi Kegiatan Fisik Lapangan Seksi PU Tata Air Kecamatan Pademangan berdasarkan SPT No.314/1.712.3/2013 tanggal 03 Juni 2013; _x000a_1 (satu) bundel asli Dokumen Pelaksanaan Seksi Dinas Pekerjaan Umum Tata Air Kecamatan Pademangan, SPT No. 208/1.712.3 tanggal 02 Mei 2013; _x000a_1 (satu) bundel asli Dokumentasi Kegiatan Fisik Lapangan Seksi PU Tata Air Kecamatan Pademangan berdasarkan SPT No.212/1.712.3/2013 tanggal 02 Mei 2013; _x000a_1 (satu) bundel asli Dokumen Pelaksanaan Seksi Dinas Pekerjaan Umum Tata Air Kecamatan Penjaringan, SPT No. 632/1.712.3 tanggal 28 Oktober 2013; _x000a_1 (satu) bundel asli Dokumen Pelaksanaan Seksi Dinas Pekerjaan Umum Tata Air Kecamatan Penjaringan, SPT No. 633/1.712.3 tanggal 28 Oktober 2013; _x000a_1 (satu) bundel asli Dokumen Pelaksanaan Seksi Dinas Pekerjaan Umum Tata Air Kecamatan Penjaringan, SPT No. 637/1.712.3 tanggal 28 Oktober 2013; _x000a_1 (satu) bundel asli Dokumen Pelaksanaan Seksi Dinas Pekerjaan Umum Tata Air Kecamatan Penjaringan, SPT No. 213/1.712.3 tanggal 02 Mei 2013; _x000a_1 (satu) bundel asli Dokumen Pelaksanaan Seksi Dinas Pekerjaan Umum Tata Air Kecamatan Penjaringan, SPT No. 320/1.712.3 tanggal 03 Juni 2013; _x000a_1 (satu) bundel asli Dokumen Pelaksanaan Seksi Dinas Pekerjaan Umum Tata Air Kecamatan Penjaringan, SPT No. 214/1.712.3 tanggal 02 Mei 2013; _x000a_1 (satu) bundel asli Dokumen Pelaksanaan Seksi Dinas Pekerjaan Umum Tata Air Kecamatan Penjaringan, SPT No. 317/1.712.3 tanggal 03 Juni 2013; _x000a_1 (satu) bundel asli Foto Dokumentasi Suku Dinas Pekerjaan Umum Tata Air Jakarta Utara berdasarkan SPT No.208/1.712.3/DEDICATED/2014 tanggal 11 November 2014; _x000a_1 (satu) bundel asli Foto Dokumentasi Suku Dinas Pekerjaan Umum Tata Air Jakarta Utara berdasarkan SPT No.481/1.712.3/SWAKELOLA/2014 tanggal 11 November 2014; _x000a_1 (satu) bundel asli Foto Dokumentasi Suku Dinas Pekerjaan Umum Tata Air Jakarta Utara berdasarkan SPT No.382/1.712.3/SWAKELOLA/2014 tanggal 01 September 2014; _x000a_1 (satu) bundel asli Foto Dokumentasi Suku Dinas Pekerjaan Umum Tata Air Jakarta Utara berdasarkan SPT No.16/1.712.3/DEDICATED/2014 tanggal 14 Februari 2014; _x000a_1 (satu) bundel asli Foto Dokumentasi Suku Dinas Pekerjaan Umum Tata Air Jakarta Utara berdasarkan SPT No.395/1.712.3/SWAKELOLA/2014 tanggal 03 September 2014; _x000a_1 (satu) bundel asli Data Kegiatan Suku Dinas Pekerjaan Umum Tata Air Jakarta Utara berdasarkan SPT No.221/1.712.3/SWAKELOLA/2014 tanggal 04 Agustus 2014; _x000a_1 (satu) bundel asli Dokumen Pelaksanaan Seksi Dinas Pekerjaan Umum Tata Air Kecamatan Kelapa Gading, SPT No. 402/1.712.3 tanggal 01 Juli 2013 Lokasi Kegiatan Kuras Saluran Jln. Kompi Udin; _x000a_1 (satu) bundel asli Dokumen Pelaksanaan Seksi Dinas Pekerjaan Umum Tata Air Kecamatan Kelapa Gading, SPT No. 193/1.712.3 tanggal 02 Mei 2013 Lokasi Kegiatan Kuras Saluran Jln. Biru Laut Barat; _x000a_1 (satu) bundel asli Dokumen Pelaksanaan Seksi Dinas Pekerjaan Umum Tata Air Kecamatan Kelapa Gading, SPT No. 194/1.712.3 tanggal 02 Mei 2013 Lokasi Kegiatan Kuras Saluran Jln. Biru Laut Tengah; _x000a_1 (satu) bundel asli Dokumen Pelaksanaan Seksi Dinas Pekerjaan Umum Tata Air Kecamatan Kelapa Gading, SPT No. 192/1.712.3 tanggal 02 Mei 2013 Lokasi Kegiatan Kuras Saluran Jln. Pasar Inpres; _x000a_1 (satu) bundel asli Dokumen Pelaksanaan Seksi Dinas Pekerjaan Umum Tata Air Kecamatan Kelapa Gading, SPT No. 687/1.712.3 tanggal 11 November 2013 Lokasi Kegiatan Kuras Saluran Jln. Griya Pratama, Griya Pratama 1 s/d 7; _x000a_1 (satu) bundel asli Dokumen Pelaksanaan Seksi Dinas Pekerjaan Umum Tata Air Kecamatan Kelapa Gading, SPT No. 690/1.712.3 tanggal 11 November 2013 Lokasi Kegiatan Kuras Saluran J"/>
    <s v="Kamis, 08 Nov. 2018"/>
    <s v="Rabu, 25 Jul. 2018"/>
    <s v="sahlan efendi"/>
    <s v="MUHAMAD SIRAD"/>
    <s v="JOKO SUBAGYO"/>
    <m/>
    <m/>
    <s v="KARIR"/>
    <s v="KARIR"/>
    <s v="ADHOC"/>
    <s v=""/>
    <s v=""/>
    <x v="0"/>
    <n v="2"/>
    <x v="1"/>
    <n v="0.33333333333333331"/>
    <n v="0"/>
    <s v="FATONI HATAM"/>
    <m/>
    <m/>
    <m/>
    <m/>
    <m/>
    <m/>
    <m/>
    <m/>
    <m/>
    <m/>
    <m/>
    <n v="1"/>
    <s v="MIS NANI BM GULTOM"/>
    <m/>
    <m/>
    <n v="1"/>
    <x v="0"/>
  </r>
  <r>
    <s v="24/PID.SUS/TPK/2013/PN.JKT.PST"/>
    <n v="1"/>
    <n v="50000000"/>
    <n v="8.3333333333333301E-2"/>
    <n v="35472250"/>
    <n v="0"/>
    <s v="KUWAT"/>
    <d v="2013-05-01T00:00:00"/>
    <x v="3"/>
    <s v="Pengiriman Berkas Kasasi"/>
    <n v="125"/>
    <s v="PRIMAIR : _x000a_ Pasal 2 (1) jo Pasal 18 UU No.31/1999 jo UU No.20/2001 jo UU No.31/1999 jo Pasal 55 (1) ke 1 KUHP; _x000a_ SUBSIDIAIR : _x000a_ Pasal 3 jo Pasal 18 UU No.31/1999 jo UU No.20/2001 jo UU No.31/1999 jo Pasal 55 (1) ke 1 KUHP;"/>
    <n v="1"/>
    <s v="MENGADILI _x000a_ _x000a_ Menyatakan Terdakwa KUWAT tidak terbukti secara sah dan meyakinkan bersalah melakukan Tindak Pidana Korupsi sebagaimana dimaksud dalam Dakwaan Pertama Primair Surat Dakwaan perkara ini ; _x000a_ Membebaskan oleh karenanya Terdakwa KUWAT dari Dakwaan Pertama Primair Surat Dakwaan tersebut ; _x000a_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_x000a_ Menjatuhkan pidana Penjara oleh karenanya terhadap Terdakwa KUWAT dengan pidana penjara selama 1 (satu) tahun dan pidana denda sebesar Rp.   50.000.000,-   (lima puluh juta rupiah) dengan ketentuan apabila denda tersebut tidak dibayar, diganti dengan pidana kurungan selama 1 (satu)   bulan ; _x000a_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_x000a_ Menyatakan barang bukti berupa: &quot;No urut 1 s/d 83&quot;  Dipergunakan dalam perkara HERMANTO TULUS WIDODO _x000a_ Menetapkan biaya perkara sebesar Rp 10.000,- (sepuluh ribu rupiah) dibebankan kepada Terdakwa _x000a_"/>
    <s v="Rabu, 12 Feb. 2014"/>
    <s v="Selasa, 03 Sep. 2013"/>
    <s v="Pangeran Napitupulu, SH. MH."/>
    <s v="I MADE HENDRA KUSUMA,S.H."/>
    <s v="JOKO SUBAGYO"/>
    <m/>
    <m/>
    <s v="KARIR"/>
    <s v="ADHOC"/>
    <s v="ADHOC"/>
    <s v=""/>
    <s v=""/>
    <x v="0"/>
    <n v="1"/>
    <x v="0"/>
    <n v="0.66666666666666663"/>
    <n v="1"/>
    <s v="ERICH FOLANDA"/>
    <m/>
    <m/>
    <m/>
    <m/>
    <m/>
    <m/>
    <m/>
    <m/>
    <m/>
    <m/>
    <m/>
    <n v="1"/>
    <s v="SUAEB. SH"/>
    <m/>
    <m/>
    <n v="1"/>
    <x v="0"/>
  </r>
  <r>
    <s v="24/PID.SUS/TPK/2014/PN.JKT.PST"/>
    <n v="2.5"/>
    <n v="100000000"/>
    <n v="0.16666666666666699"/>
    <n v="0"/>
    <n v="0"/>
    <s v="SUDJADNAN PARNOHADININGRAT"/>
    <d v="2014-03-18T00:00:00"/>
    <x v="4"/>
    <s v="Pencabutan Perkara Banding"/>
    <n v="127"/>
    <s v="Melakukan tindak Pidana  Korupsi terkait pengelolaan Dana Penyelenggaraan Kegiatan Pertemuan /  Sidang Internasional pada Departemen Luar negeri Th. 2004 s/d 2005."/>
    <n v="1"/>
    <s v="MENGADILI : _x000a_ _x000a_ Menyatakan Terdakwa  SUDJADNAN PARNOHADININGRAT  terbukti secara sah  dan meyakinkan bersalah bersama-sama melakukan tindak pidana korupsi secara berlanjut, sebagaimana Dakwaan Ke-Dua Surat Dakwaan Perkara ini; _x000a_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_x000a_ Memerintahkan Terdakwa tetap berada dalam tahanan ; _x000a_ Memerintahkan masa penahanan yang telah dijalani Terdakwa dikurangkan seluruhnya dari pidana yang dijatuhkan ;   _x000a_ Memerintahkan barang bukti berupa: &quot; sebagaimana dalam amar putusan&quot; _x000a_ Membebankan biaya perkara Rp 10.000,oo (sepuluh ribu rupiah) kepada Terdakwa _x000a_"/>
    <s v="Rabu, 10 Sep. 2014"/>
    <s v="Rabu, 23 Jul. 2014"/>
    <s v="NANI INDRAWATI,SH.MHUM"/>
    <s v="IBNU BASUKI WIDODO"/>
    <s v="SINUNG HERMAWAN"/>
    <s v="I MADE HENDRA KUSUMA,S.H."/>
    <s v="Anwar,SH."/>
    <s v="KARIR"/>
    <s v="KARIR"/>
    <s v="KARIR"/>
    <s v="ADHOC"/>
    <s v="ADHOC"/>
    <x v="1"/>
    <n v="3"/>
    <x v="0"/>
    <n v="0.4"/>
    <n v="0"/>
    <s v="I Kadek W."/>
    <s v="Edy Hartoyo"/>
    <s v="Yadi Kristiana"/>
    <s v="Ahmad Burhanudin"/>
    <s v="Trimulyono"/>
    <s v="Eva Yustiana"/>
    <s v="Sri Kucoro"/>
    <m/>
    <m/>
    <m/>
    <m/>
    <m/>
    <n v="7"/>
    <s v="WIDI ASTUTI, SH"/>
    <s v="WIJI ASTUTI"/>
    <m/>
    <n v="2"/>
    <x v="0"/>
  </r>
  <r>
    <s v="24/PID.SUS/TPK/2015/PN JKT.PST"/>
    <n v="3"/>
    <n v="50000000"/>
    <n v="0.25"/>
    <n v="0"/>
    <n v="0"/>
    <s v="KASIYADI, S.Sos"/>
    <d v="2015-04-16T00:00:00"/>
    <x v="5"/>
    <s v="Pengiriman Berkas  Banding"/>
    <n v="125"/>
    <s v="KESATU : _x000a_ PRIMAIR : _x000a_ Pasal 2 ayat (1) jo Pasal 18 UU RI Nomor 31/1999 jo UU RI Nomor 20/2001 jo Pasal 55 ayat(1) ke 1 KUHP jo Pasal 65 ayat (1) KUHP; _x000a_ SUBSIDIAIR : Pasal 3 jo Pasal 18 UU RI Nomor 31/1999 jo UU RI Nomor 20/2001 jo Pasal 55 ayat(1) ke 1 KUHP jo Pasal 65 ayat (1) KUHP; _x000a_ KEDUA : _x000a_ PRIMAIR : _x000a_ PRIMAIR : _x000a_ Pasal 2 ayat (1) jo Pasal 18 UU RI Nomor 31/1999 jo UU RI Nomor 20/2001 jo Pasal 55 ayat(1) ke 1 KUHP jo Pasal 65 ayat (1) KUHP; _x000a_ SUBSIDIAIR : Pasal 3 jo Pasal 18 UU RI Nomor 31/1999 jo UU RI Nomor 20/2001 jo Pasal 55 ayat(1) ke 1 KUHP jo Pasal 65 ayat (1) KUHP;"/>
    <n v="1"/>
    <s v="M E N G A D I L I _x000a_ _x000a_ Menyatakan terdakwa  KASIYADI, S.Sos.,  tidak terbukti secara sah dan meyakinkan bersalah melakukan tindak pidana sebagaimana tercantum dalam dakwaan Kesatu Primer dan dakwaan Kedua Primer.; _x000a_ Membebaskan terdakwa oleh karena itu dari dakwaan Kesatu Primer dan dakwaan Kedua Primer tersebut.; _x000a_ Menyatakan Terdakwa  KASIYADI S.Sos.,  terbukti secara sah dan meyakinkan bersalah melakukan tindak pidana ?KORUPSI SECARA BERSAMA-SAMA BEBERAPA KALI?? Sebagaimana tercantum dalam dakwaan Kesatu subsider dan dakwaan kedua subsider.; _x000a_ _x000a_   _x000a_   _x000a_ _x000a_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_x000a_ Menetapkan masa selama terdakwa berada dalam tahanan dikurangkan seluruhnya dari pidana yang dijatuhkan.; _x000a_ Memerintahkan terdakwa tetap berada dalam tahanan.; _x000a_ Memerintahkan barang bukti sebagi berikut : _x000a_ _x000a_ 7.1. Barang Bukti No. 1 s/d No. 51 : antara lain sebagai berikut : _x000a_ _x000a_ Asli 1 (satu) jilid / bundel dokumen Penawaran PT. Imaji Media Pekerjaan Pengadaan Video Tron Tahun Anggaran 2012 Nomor : 026/L-IMJ/X/2012 tanggal 02 Oktober 2012. _x000a_ Asli 1 (satu) jilid / bundel dokumen Penawaran PT. DIVA INTAN PUTRIPRATAMA Pekerjaan Pengadaan Video Tron Tahun Anggaran 2012 Nomor : S-010/SPH/DIPP/x/2012 tanggal 05 Oktober 2012. _x000a_ Asli 1 (satu) jilid / bundel dokumen Penawaran PT. BATU KARYA MAS Pekerjaan Pengadaan Video Tron Tahun Anggaran 2012 Nomor : 085/BKM/X/2012 tanggal 04 Oktober 2012 ; _x000a_ Asli 1 (satu) jilid / bundel dokumen Penawaran PT. RIFUEL Pekerjaan Pengadaan Video Tron Tahun Anggaran 2012 Nomor 0458/RF/X/2012 tanggal 03 Oktober 2012 _x000a_ Asli Keputusan Menteri Negara Koperasi dan Usaha Kecil dan Menengah RI Nomor : 46/KEP/M.KUKM/XII/2011 tanggal 30 Desember 2011 tentang Pembentukan Unit Layanan Pengadaan Barang/Jasa dilingkungan Kementerian Koperasi dan Usaha Kecil dan Menengah Tahun anggaran 2012. _x000a_ 1 (satu) bendel Asli Dokumen Pelengan Pekerjaan Pengadaan Video Tron pada Kementerian Koperasi dan UKM terdiri dari: _x000a_ Asli Laporan Kepala bagian Rumah tangga Nomor : 277/LAP/SM.3.3/IX/2012 tanggal 10 September 2012 Perihal proses administrasi pelelangan umum pekerjaan pengadaan Video tron pada Gedung Kementerian Koperasi dan UKM. _x000a_ Asli Memorandum Kepala Biro Umum Nomor: 779/MEM/SM.3/IX/2012 tanggal 11 September 2012 perihal proses administrasi pelelangan umum pekerjaan pengadaan Video tron pada Gedung Kementerian Koperasi dan UKM. _x000a_ _x000a_   _x000a_ _x000a_ Asli Berita Acara Penjelasan/ aanwijing pelelangan umum paska kualivikasi pengadaan video tron Nomor : 1169/BA-ANZ/POKJA 1/X/2012 tanggal 2 Oktober 2012 _x000a_ _x000a_ Asli Berita Acara Pembukaan Penawaran Harga Pelelangan Umum Paska Kualivikasi Pengadaan Video Tron Nomor : 1187/BA-PEMB/POKJA 1/SM/X/2012 tanggal 05 Oktober 2012. _x000a_ Asli Berita Acara Hasil Evaluasi Penawaran Pelelangan umum Pengadaan Video Tron Nomor : 1188/BA-EP/POKJA 1/SES/X/2012 tanggal 08 Oktober 2012 beserta lampiran. _x000a_ Asli Berita Acara Hasil Pelelngan Umum Paska Kualifikasi Pengadaan Video Tron Nomor : 1258/BAHP/POKJA 1/X/2012 tanggal 08 Oktober 2012 berserta lampiran. _x000a_ Asli Berita Acara Pembuktian Kualifikasi pekerjaan pengadaan video tron Nomor: 1252/BA-PK/ULP/SM/X/2012 tanggal 08 Oktober 2012. _x000a_ Asli Penetapan Pemenang pelelangan Pengadaan Video Tron Nomor : 1744/Tap/ULP/SM/X/2012 tanggal 08 Oktober 2012. _x000a_ Asli Pengumumam Pemenang Pelelangan Umum Pekerjaan Pengadaan Video Tron Nomor : 1753/Pum/ULP/SM/X/2012 tanggal 08 Oktober 2012. _x000a_ 1 (satu) bundel Asli Standar Dokumen Pengadaan secara Elektronik dalam Pengadaan Video Tron Nomor : 37/SBD/POKJA 1/IX/2012 tanggal 26 September 2012. _x000a_ 1 (satu) bendel Asli Dokumen Surat Perjanjian Pekerjaan Pengadaan Video Tron pada pada Kementerian Koperasi dan UKM Nomor : 617/Kont/SM.3/X/2012 tanggal 18 Oktober 2012. _x000a_ Asli Surat Penunjukan Penyediaan Barang/ Jasa (SPPBJ) Nomor : 615/SPPBJ/SM.3/X/2012 tanggal 17 Oktober 201 tentang Pekerjaan Pengadaan Video Tron Kementerian Koperasi dan UKM. _x000a_ 1 (satu) copy surat jaminan Pelaksanaan Pekerjaan Pengadaan Video Tron pada kementerian Koperasi dan UKM RI Nomor : PL11630208j.0027.043530 tanggal 18 Oktober 2012 dengan nilai Rp. 1.170.500.000,- (satu milyar seratus tujuh puluh juta lima ratus ribu rupiah) _x000a_ 1 (satu) bendel Asli Kerangka Acuan Kegiatan (TOR) Pengadaan Video Tron pada Gedung Kementerian Koperasi dan UKM tanggal 28 Mei 2012 yang ditandatangan oleh Ir. Hasnawi Bachtiar,MM selaku Kepala Biro Umum Sekretaris Keementerian KUKM. _x000a_ _x000a_   _x000a_ _x000a_ 2 (dua) lembar Rencana Anggaran Biaya Pengadaan Video Tron tanggal 28 Mei 2012 yang ditandatangan oleh Ir. Hasnawi Bachtiar,MM selaku Kepala Biro Umum Sekretaris Keementerian KUKM. _x000a_ Copy surat Pernyataan Farasin Produk Pengadaan Video Tron dari Hendra Saputra selaku Direktur Utama PT. Imaji Media tanggal 30 Nopember 2012. _x000a_ Copy surat Pernyataan Purna Jual Pengadaan Video Tron dari Hendra Saputra selaku Direktur Utama PT. Imaji Media tanggal 30 Nopember 2012. _x000a_ Copy jaminan Uang Muka Nomor: PL11620208j.0024.0415241 tanggal 19 Oktober 2012 dengan nilai Rp. 4.682.000.000,- (empat milyar enam ratus delapan puluh dua juta rupiah). _x000a_ 1 (satu) bendel Asli Dokumen Harga Perkiraan Sendiri (HPS) beserta data dukung untuk pekerjaan pengadaan Video Tron pada pada Kementerian Koperasi dan UKM. _x000a_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_x000a_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_x000a_ Asli Berita Acara Penyelesaian Pekerjaan Nomor : 376/BAP/SM.3.3/XI/2012 tanggal 30 Nopember 2012 yang ditandatangani oleh Yunie Nasril,S.Sos, selaku Pihak Pertama dan Hendra Saputra selaku Pihak Kedua. _x000a_ Asli Surat Permintaan Pembayaran Nomor : 7776/SPP/SM.3/X/2012 tanggal 23 Oktober 2012 dengan lampiran: _x000a_ Asli daftar rincian permintaan pembayaran; _x000a_ Asli Surat pernyataan tanggung jawab belanja; _x000a_ Asli Ringkasan Kontrak; _x000a_ Asli Surat pernyataan SPP-LS _x000a_ Asli Kwintansi; _x000a_ Asli Surat Permohonan Pembayaran dari PT Imaji Media; _x000a_ Asli Surat Pernyataan atas Rekening Bank; _x000a_ Copy Surat Keterangan Terdaftar dari KPP Pratama Jakarta Tebet; _x000a_ Copy jaminan uang muka Nomor : PL 11620208J0027.043530 dari PT Asuransi Mega Pratama; _x000a_ Asli Surat Perjanjian Nomor : 617/KONT/SM.3/X/2012 tanggal 18 Oktober 2012; _x000a_ 11. Asli Syarat-syarat khusus kontrak _x000a_ 12. Asli Syarat-syarat Umum kontrak _x000a_ Asli Surat penunjukan penyedia barang/ jasa (SPPBJ) No. 615/SPPBJ/SM.3/X/2012 tanggal 17 Oktober 2012 _x000a_ Asli Surat Perintah Membayar No. 11479/622297/2012 tanggal 31 Oktober 2012; _x000a_ _x000a_ 31. Uang tunai senilai Rp 14.925.000,00; _x000a_ 32. Bukti setoran dari Bank Mandiri an. Ahmad Kamaluddin; _x000a_ Foto Copy dilegalisir Dipa APBN Perubahan TA 2012 Kementerian Koperasi dan UKM RI; _x000a_ _x000a_ 34. SSBP (Surat Setoran Bukan Pajak) senilai Rp. 44.412.800 tanggal 09 Juli 2013 _x000a_ 35. Dan barang bukti no 35 sampai dengan no. 51. _x000a_ _x000a_ _x000a_ _x000a_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_x000a_ _x000a_ 1 (satu) eksemplar Memorandum Nomor : 496/Mem/Sm.3/V/2012 tanggal 25 Mei 2012 dari Kepala Biro Umum ditujukan kepada Kepala Biro Perencanaan Kementerian KUKM; _x000a_ 1 (satu) eksemplar Harga Penawaran pengadaan dan pemasangan 8 unit passenger Lift merk Hitachi untuk proyek Departemen Koperasi Jakarta tanggal 10 Desember 2012 dari PT. Sarang Teknik Utama Indonesia; _x000a_ Asli 1 (satu) eksemplar BERITA ACARA PENJELASAN / AANWIJZING PELELANGAN UMUM PASCA KUALIFIKASI PENGADAAN LIFT GEDUNG KEMENTERIAN KUKM Nomor; 16/BA-ANZ/POKJA I/VII/2012 tanggal 17 Juli 2012; _x000a_ 1 (satu) eksemplar Berita Acara Evaluasi Penawaran Seleksi Umum Pasca Kualifikasi Pengadaan Lift Gedung Kementerian KUKM Nomor : 17/BAHP/POKJA I/VII/2012 tanggal 25 Juli 2012; _x000a_ _x000a_ 40. Asli 1 (satu) eksemplar Kerangka Acuan Kegiatan Term Of Reference (TOR) Bulan Mei 2012 dan Rencana Anggaran Biaya (RAB) yang ditandatangani oleh Ir. Hasnawi Bachtiar,MM sebagai Kepala Biro Umum; _x000a_ 41. Asli 1 (satu) bundel Harga Perhitungan Sendiri (HPS) Nomor : 435/BA/HPS/PPK/SM/VI/2012 tanggal 25 Juni 2012 yang ditandatangani oleh Ir. Hasnawi Bachtiar,MM selaku PPK pada Kementerian KUKM; _x000a_ 42. Asli 1 (satu) lembar Berita Acara Penyelesaian Pekerjaan Nomor : 375/BAP/SM.3.3/XI/2012 tanggal 26 Nopember 2012; _x000a_ 43. Asli 1 (satu) lembar Berita Acara Pemeriksaan Fisik Panitia Penerimaan Barang/ Jasa pada Sekretaris Kementerian KUKM Nomor : 438/BAPF/PBJ/SM/XI/2012 tanggal 26 Nopember 2012; _x000a_ 44. Asli 1 (satu) lembar Berita Acara Serah Terima Panitia Penerimaan Barang/ Jasa Pada Sekretaris Kementerian Koperasi dan UKM Nomor : 438/BAST-PBJ/SM/XI/2012 tanggal 26 Nopember 2012; _x000a_ 45. Asli 1 (satu) lembar Daftar Rincian Permintaan Pembayaran tanggal 04 Desember 2012; _x000a_ 46. Asli 1 (satu) lembar Surat Pernyataan Tanggungjawab Belanja Nomor : 8177/SPTJB/SM.3/XII/2012 tanggal 04 Desember 2012; _x000a_ 47. Asli 1 (satu) lembar Surat Pernyataan SPP-LS Nomor; 8177/SPP-LS/SM.3/XII/2012 tanggal 04 Desember 2012; _x000a_ 48. Asli 1 (satu) lembar Berita Acara Pembayaran pekerjaan pengadaan Lift Gedung Kementerian KUKM kepada Rini Yulianthie Fatimah selaku Direktur Utama PT. Karuniaguna Inti Semesta Nomor : 838/BA/PEMB/SM.3/XI/2012 tanggal 26 Nopember 2012; _x000a_ 49. Asli 1 (satu) lembar Daftar Rincian Permintaan Pembayaran sebesar Rp. 4.640.000.000,00 tanggal 05 September 2012 dari Ir. Hasnawi Bachtiar,MM selaku PPK kepada Heri Basuki selaku Bendaharawan; _x000a_ 50. Asli 1 (satu) lembar Surat Pernyataan Pertanggung Jawab Belanja Nomor : 1400/SPTJB/SM.3/IX/2012 tanggal 05 September 2012 sebesar Rp. 4.640.000.000,00 yang ditandatangi oleh Ir. Hasnawi Bachtiar,MM selaku PPK sebagai penerima PT. Karuniaguna Inti Semesta. _x000a_ 51. Asli 1 (satu) lembar Ringkasan Kontrak tanggal 05 September 2012 yang ditandatangi oleh Ir. Hasnawi Bachtiar,MM selaku PPK ; _x000a_ tetap  terlampir  dalam berkas perkara .; _x000a_ 7.2. Barang Bukti No. 1 s/d No. 76 : antara lain sebagai berikut : _x000a_ 52. Asli 1 (satu) lembar Surat Pernyataan SPP-LS Nomor : 1400/SPP-LS/SM.3/IX/2012 tanggal 5 September 2012; _x000a_ 53. Asli 1 (satu) lembar Berita Acara Pembayaran Nomor : 636/BA/PEMB/SM.3/IX/2012 tanggal 04 September 2012 antara Pihak Pertama Ir. Hasnawi Bachtiar,MM selaku PPK sebagai Pihak Kedua Rini Yulianthie Fatimah selaku Direktur Utama PT. Karuniaguna Inti Semesta. _x000a_ 54. Asli 1 (satu) eksemplar Surat Penunjukan Penyediaan Barang/Jasa (SPPBJ) Nomor : 482/SPPBJ/SM.3/VIII/2012 tanggal 27 Agustus 2012 tentang Pekerjaan Pengadaan Lif Gedung Kementerian Koperasi dan UKM; _x000a_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_x000a_ 56. 1 (satu) bundel copy dokumen penawaran PT. Karuniaguna Inti Semesta; _x000a_ 57. 1 (satu) bundel copy dokumen penawaran PT. Mangkubuana Hutama Jaya; _x000a_ 58. 1 (satu) bundel copy dokumen penawaran PT. Relis Sapindo Jaya; _x000a_ 59. 1 (satu) eksemplar Berita Acara Penjelasan Lelang (E-Proc/LPSE) Nomor : 16/BA-ANZ/POKJAI/VII/2012 tanggal 17 Juli 2012; _x000a_ 60. 1 (satu) eksemplar Berita Acara Penawaran seleksi Umum Pasca Kualifikasi Pengadaan Lif Gedung Kementerian Koperasi dan UKM Nomor : 17/BAHP/POKJAI/VII/2012 tanggal 25 Juli 2012; _x000a_ 61. Asli 1 (satu) lembar Penetapan Pemenang Nomor : 1304/Tap/ULP/SM/VII/2012 tanggal 25 Juli 2012 kepada PT. Karuniaguna Inti Semesta; _x000a_ 62. Asli 1 (satu) lembar Pengumuman Pemenang Pelelangan Umum Nomor : 15/Pum/ULP/ SM/VII/2012 tanggal 26 Juli 2012 kepada PT. Karuniaguna Inti Semesta; _x000a_ 63. Asli 1 (satu) eksemplar Berita Acara Evaluasi Dokumen Kualifikasi dan Pembuktian Kualifikasi Pekerjaan Pengadaan Lift Gedung Kementerian KUKM tanggal 26 Juli 2012; _x000a_ 64. Asli 1 (satu) eksemplar Berita Acara Evaluasi Penawaran Seleksi Umum Pasca Kualifikasi Pekerjaan Pengadaan Lift Gedung Kementerian KUKM Nomor : 17/BAHP/POKJA I/VII/2012 tanggal 25 Juli 2012; _x000a_ 65. Asli 1 (satu) eksemplar Berita Acara Evaluasi Penawaran Seleksi Umum Pasca Kualifikasi Pekerjaan Pengadaan Lift Gedung Kementerian KUKM Nomor : 17/BA-EP/POKJA I/Ses/VII/2012 tanggal 24 Juli 2012; _x000a_ 66. Asli Dipa Kementerian Koperasi dan UKM tahun 2012; _x000a_ 67. Asli Surat Pengesahan Revisi ke- 4 Dipa Nomor : 0176/044-01.1.01/00/2012 tanggal 09 Desember 2012; _x000a_ 68. Asli Surat Setoran Bukan Pajak (SSBP) No. 019 bulan September 2013 atas nama PT. Karuniaguna Inti Semesta jumlah setoran Rp. 1.060.884.200,00 (satu milyar enam puluh juta delapan ratus delapan puluh empat ribu dua ratus rupiah); _x000a_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_x000a_ 70. Asli Surat Perintah Membayar (SPM) No 09020/622297/2012 tanggal 07 September 2012 dengan nilai Rp. 4.154.909.091,00 (empat milyar seratus lima puluh empat juta sembilan ratus sembilan ribu sembilan puluh satu rupiah) dari Kementerian Koperasi dan UKM kepada PT. Karuniaguna Inti Semesta; _x000a_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_x000a_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_x000a_   _x000a_ 73. 1 (satu) bundel copy surat Persetujuan Pembiayaan dari PT. BII FINANCE CENTER kepada PT. LIKOTAMA HARUM tanggal 1 Maret 2011 yang berisi sebagai berikut; _x000a_ _x000a_ Copy Kesepatan Bersama Pembiayaan dengan Penyerahan Hak Milik secara Fidusia tanggal 1 Maret 2011. _x000a_ Copy Surat Kuasa Pengikatan Fidusia tanggal 1 Maret 2011 _x000a_ Copy Formulir Persetujuan Penutupan Asuransi. _x000a_ Copy Surat Kuasa Menarik &amp; Menjual Kendaraan. _x000a_ Copy Berita Acara Serah Terima. _x000a_ Copy Surat Pernyataan Bersama. _x000a_ Copy Surat Pernyataan Ketidak Lengkapan Dokumen (Tidak Memiliki/ Sedang di Proses). _x000a_ Copy Surat Pernyataan Cross Default &amp; Cross Collateral. _x000a_ Copy Surat Persetujuan Komisaris. _x000a_ _x000a_ 10. Copy Kwitansi tanggal 18 Januari 2011 sebesar Rp. 308.225.000 dari PT. LIKOTAMA HARUM untuk membelian 1 Unit Truk HiNO kepada PT. ARIMBI JAYA AGUNG _x000a_ 11. Copy Kwitansi tanggal 18 Januari 2011 sebesar Rp. 551.775.000 dari PT. BII FINAN CENTER untuk membelian 1 Unit Truk HiNO kepada PT. ARIMBI JAYA AGUNG _x000a_ 12. Copy NPWP PT. LIKOMATA HARUM _x000a_ 13. Copy Tanda Daftar Perusahaan Perseroan Terbatas PT. LIKOMATA HARUM. _x000a_ 14. Copy Surat Izin Usaha Perdagangan (SIUP). _x000a_ 15. Copy Rekening Korang PT. LIKOMATA HARUM dari BANK DKI Cabang Walikota Jakarta Barat. _x000a_ 74. 1 (satu) bundel copy Kontrak Penjualan No. 314/SBP/KP/XII/2012 tanggal 11 Desember 2012 dari PT. Swarna Baja Pacific kepada Jo Nindya-Relis-Mangkubuana berikut surat perjalanan; _x000a_ 75. 1 (satu) bundel copy Certificate Of Inspection And Test PT. Swarna Baja Pacific Nomor : 343/SBP/-CITY/QC/XII/12 tanggal 24 Desember 2012 _x000a_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_x000a_ D igunakan untuk perkara atas nama SAMSUL BAHRI .; _x000a_ 8. Membebani terdakwa membayar biaya perkara sebesar Rp. 10.000,- (sepuluh Ribu Rupiah).;"/>
    <s v="Rabu, 07 Okt. 2015"/>
    <s v="Rabu, 19 Agu. 2015"/>
    <s v="IBNU BASUKI WIDODO"/>
    <s v="SINUNG HERMAWAN"/>
    <s v="SOFIALDI"/>
    <m/>
    <m/>
    <s v="KARIR"/>
    <s v="KARIR"/>
    <s v="ADHOC"/>
    <s v=""/>
    <s v=""/>
    <x v="0"/>
    <n v="2"/>
    <x v="1"/>
    <n v="0.33333333333333331"/>
    <n v="0"/>
    <s v="ELLY SUPAINI"/>
    <m/>
    <m/>
    <m/>
    <m/>
    <m/>
    <m/>
    <m/>
    <m/>
    <m/>
    <m/>
    <m/>
    <n v="1"/>
    <s v="EKO BUDIARNO"/>
    <s v="SITI AGUSTIATI"/>
    <m/>
    <n v="2"/>
    <x v="0"/>
  </r>
  <r>
    <s v="24/Pid.Sus-TPK/2016/PN JKT.PST"/>
    <n v="4"/>
    <n v="50000000"/>
    <n v="0.25"/>
    <n v="0"/>
    <n v="0"/>
    <s v="Muhammad Syakir"/>
    <d v="2016-03-18T00:00:00"/>
    <x v="6"/>
    <s v="Minutasi"/>
    <n v="80"/>
    <s v="PERTAMA : _x000a_ Pasal 5 ayat (1) huruf a UU No.31/1999 jo UU No.20/2001 jo Pasal 55 ayat (1) ke-1 KUHP jo Pasal 64 ayat (1) KUHP. _x000a_   _x000a_ Atau _x000a_ KEDUA : _x000a_ Pasal 5 ayat (1) huruf b UU No.31/1999 jo UU No.20/2001 jo Pasal 55 ayat (1) ke-1 KUHP jo Pasal 64 ayat (1) KUHP."/>
    <n v="1"/>
    <s v="  _x000a_                       M E N G A D I  L I  : _x000a_   _x000a_ _x000a_ Menyatakan Terdakwa  MUHAMMAD SYAKIR  terbukti secara sah dan meyakinkan bersalah melakukan tindak pidana Korupsi secara bersama-sama  dan berlanjut  ; _x000a_ Menghukum Terdakwa oleh karena itu dengan pidana penjara  selama  4      ( empat)  tahun  dan pidana denda sebesar Rp. 50.000.000,- (lima puluh juta rupiah); _x000a_ Menetapkan bahwa apabila denda tersebut tidak dibayar, terdakwa harus menjalani pidana kurungan selama 3 (tiga) bulan  ;     _x000a_ Menetapkan masa penahanan yang telah dijalani Terdakwa dikurangkan seluruhnya dari   pidana  yang dijatuhkan ; _x000a_ Menetapkan Terdakwa tetap berada dalam tahanan dirumah tahanan negara ; _x000a_ Menetapkan barang bukti berupa ; TERLAMPIR DALAM berkas _x000a_ _x000a_       7.Menghukum terdakwa untuk membayar biaya perkara sebesar Rp. 10.000,- (sepuluh ribu rupiah);"/>
    <s v="Senin, 25 Jul. 2016"/>
    <s v="Senin, 06 Jun. 2016"/>
    <s v="JHON HALASAN BUTAR BUTAR"/>
    <s v="ARIFIN"/>
    <s v="YOHANES PRIYANA"/>
    <s v="SOFIALDI"/>
    <s v="TITI SANSIWI"/>
    <s v="KARIR"/>
    <s v="KARIR"/>
    <s v="KARIR"/>
    <s v="ADHOC"/>
    <s v="ADHOC"/>
    <x v="1"/>
    <n v="3"/>
    <x v="0"/>
    <n v="0.4"/>
    <n v="0"/>
    <s v="IRENE PUTRI, SH."/>
    <m/>
    <m/>
    <m/>
    <m/>
    <m/>
    <m/>
    <m/>
    <m/>
    <m/>
    <m/>
    <m/>
    <n v="1"/>
    <s v="SRI TASLIHIYAH, SH."/>
    <s v="WIJI ASTUTI"/>
    <m/>
    <n v="2"/>
    <x v="0"/>
  </r>
  <r>
    <s v="24/Pid.Sus-TPK/2017/PN Pn.Jkt.Pst"/>
    <n v="1"/>
    <n v="100000000"/>
    <n v="0.5"/>
    <n v="5293828007"/>
    <n v="1"/>
    <s v="PANTUN BANJARNAHOR"/>
    <d v="2017-01-19T00:00:00"/>
    <x v="7"/>
    <s v="Minutasi"/>
    <n v="273"/>
    <s v="PRIMAIR : _x000a_ Pasal 2 ayat (1) jo Pasal 18 UU No.31/1999 jo UU No.20/2001 jo Pasal 55 ayat (1) ke-1 KUHP. _x000a_   _x000a_ SUBSIDAIR : _x000a_ Pasal 3 jo Pasal 18 UU No.31/1999 jo UU No.20/2001 jo Pasal 55 ayat (1) ke-1 KUHP."/>
    <n v="1"/>
    <s v="M E N G A D I L I _x000a_ _x000a_ Menyatakan  Terdakwa PANTUN BANJARNAHOR   tidak terbukti secara sah dan meyakinkan bersalah melakukan tindak pidana pidana korupsi dalam dakwaan Primer dan membebaskan Terdakwa dari dakwaan primer tersebut ; _x000a_ Menyatakan  Terdakwa PANTUN BANJARNAHOR   telah terbukti secara sah dan meyakinkan bersalah melakukan tindak pidana pidana  “ KORUPSI  secara bersama-sama    “  ; _x000a_ Menjatuhkan pidana kepada Terdakwa dengan pidana penjara selama  1(satu)  tahun  dan denda sebesar Rp. 100.000.000 (seratus juta rupiah) dengan ketentuan apabila denda tersebut tidak dibayar akan diganti dengan pidana kurungan selama 6(enam)  bulan ; _x000a_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_x000a_ Menetapkan harta benda berupa : _x000a_ _x000a_ _x000a_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_x000a_   Tanah dan bangunan beserta Sertipikat Hak Milik Nomor 3302 nama pemegang hak PANTUN BANJARNAHOR yang terletak di Jalan Elok Bana No. 40 RT.010 RW.04 Kel. Cipinang Muara Kec. Jatinegara Jakarta Timur dengan luas 164 m 2  (seratus enam puluh empat meter persegi) ; _x000a_   Tanah dan bangunan beserta Sertipikat Hak Milik Nomor 1645 nama pemegang hak PANTUN BANJARNAHOR yang terletak di Jalan Nelayan II Kel. Sungailiat Kec. Sungailiat Kabupaten Bangka dengan luas 525 m 2  (lima ratus dua puluh lima meter persegi) ; _x000a_ _x000a_ disita oleh jaksa dan dilelang untuk diperhitungkan sebagai pembayaran uang pengganti ; _x000a_ 6.  Menetapkan masa  penahanan dan penangkapan  Terdakwa dikurangkan seluruhnya dari pidana yang dijatuhkan; _x000a_ 7.  Menetapkan barang bukti berupa : _x000a_ 8.  Membebani  Terdakwa untuk membayar biaya perkara sebesar Rp. 5.000.- (Lima Ribu Rupiah) ;"/>
    <s v="Kamis, 02 Nov. 2017"/>
    <s v="Kamis, 19 Okt. 2017"/>
    <s v="JHON HALASAN BUTAR BUTAR"/>
    <s v="EMILIA DJAJASUBAGIA"/>
    <s v="ANSYORI SYARIFUDIN"/>
    <m/>
    <m/>
    <s v="KARIR"/>
    <s v="KARIR"/>
    <s v="ADHOC"/>
    <s v=""/>
    <s v=""/>
    <x v="0"/>
    <n v="2"/>
    <x v="1"/>
    <n v="0.33333333333333331"/>
    <n v="0"/>
    <s v="SUPRACOYO, SH"/>
    <m/>
    <m/>
    <m/>
    <m/>
    <m/>
    <m/>
    <m/>
    <m/>
    <m/>
    <m/>
    <m/>
    <n v="1"/>
    <s v="ACHMAD DINDIN JUNAEDI"/>
    <m/>
    <m/>
    <n v="1"/>
    <x v="0"/>
  </r>
  <r>
    <s v="24/Pid.Sus-TPK/2018/PN Jkt.Pst"/>
    <n v="4.5"/>
    <n v="200000000"/>
    <n v="0.16666666666666699"/>
    <n v="50471443157.220001"/>
    <n v="1"/>
    <s v="WAGIMAN"/>
    <d v="2018-03-08T00:00:00"/>
    <x v="8"/>
    <s v="Pemberitahuan Putusan Banding"/>
    <n v="139"/>
    <s v="PRIMAIR : _x000a_ Pasal 2 ayat (1) JO Pasal 18 UU No. 31/1999. _x000a_ UU No. 20/2001 JO Pasal 55 ayat (1) ke- 1 Pasal  64 ayat (1) KUHP. _x000a_ SUBSIDAIR : _x000a_ Pasal 3 JO Pasal 18 UU No. 31/1999. _x000a_ UU No. 20/2001 JO Pasal 55 ayat (1) ke- 1 Pasal  64 ayat (1) KUHP."/>
    <n v="1"/>
    <s v="MENGADILI : _x000a_ _x000a_ Menyatakan Terdakwa Ir. WAGIMAN, S.T. tidak terbukti secara sah dan meyakinkan bersalah melakukan tindak pidana korupsi secara bersama-sama dan berlanjut sebagaimana dalam dakwaan Primer; _x000a_ Membebaskan Terdakwa oleh karena itu dari dakwaan Primer; _x000a_ Menyatakan Terdakwa Ir. WAGIMAN, S.T. terbukti secara sah dan meyakinkan bersalah melakukan tindak pidana korupsi secara bersama-sama dan berlanjut sebagaimana dalam dakwaan Subsider; _x000a_ Menjatuhkan  pidana  terhadap  Terdakwa  oleh  karena  itu  dengan   pidana  penjara selama 4 (empat) tahun 6 (enam) bulan dan denda sejumlah Rp200.000.000,00  (dua ratus juta rupiah), dengan ketentuan apabila denda tersebut  tidak  dibayar ,   maka  diganti  pidana kurungan selama  2 (dua) bulan; _x000a_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_x000a_ Menyatakan barang bukti berupa : _x000a_ _x000a_           (sebagaimana terlampir dalam berkas) _x000a_ Dikembalikan kepada Penuntut Umum untuk dijadikan barang bukti dalam perkara atas nama terdakwa SURYA KOPA, S.T, M.M;  _x000a_        7. Membebankan kepada Terdakwa membayar biaya perkara sejumlah Rp10.000,00 (sepuluh ribu rupiah);"/>
    <s v="Rabu, 05 Sep. 2018"/>
    <s v="Rabu, 25 Jul. 2018"/>
    <s v="FAHZAL HENDRY"/>
    <s v="I WAYAN WIRJANA"/>
    <s v="JOKO SUBAGYO"/>
    <m/>
    <m/>
    <s v="KARIR"/>
    <s v="KARIR"/>
    <s v="ADHOC"/>
    <s v=""/>
    <s v=""/>
    <x v="0"/>
    <n v="2"/>
    <x v="1"/>
    <n v="0.33333333333333331"/>
    <n v="0"/>
    <s v="SUPRACOYO, SH"/>
    <m/>
    <m/>
    <m/>
    <m/>
    <m/>
    <m/>
    <m/>
    <m/>
    <m/>
    <m/>
    <m/>
    <n v="1"/>
    <s v="AGNASIA MARLIANA TUBALAWONY"/>
    <m/>
    <m/>
    <n v="1"/>
    <x v="0"/>
  </r>
  <r>
    <s v="25/PID.SUS/TPK/2013/PN.JKT.PST"/>
    <n v="1"/>
    <n v="50000000"/>
    <n v="8.3333333333333301E-2"/>
    <n v="50158000"/>
    <n v="0"/>
    <s v="HERMANTO TULUS WIDODO"/>
    <d v="2013-05-01T00:00:00"/>
    <x v="3"/>
    <s v="Pengiriman Berkas Kasasi"/>
    <n v="125"/>
    <s v="PRIMAIR : _x000a_ Pasal 2 (1) jo Pasal 18 UU No.31/1999 jo UU No.20/2001 jo UU No.31/1999 jo Pasal 55 (1) ke 1 KUHP; _x000a_ SUBSIDIAIR : Pasal 3 jo Pasal 18 UU No.31/1999 jo UU No.20/2001 jo UU No.31/1999 jo Pasal 55 (1) ke 1 KUHP;"/>
    <n v="1"/>
    <s v="MENGADILI _x000a_ _x000a_ Menyatakan Terdakwa Drs. HERMANTO TULUS WIDODO, MM tidak terbukti secara sah dan meyakinkan bersalah melakukan Tindak Pidana Korupsi sebagaimana dimaksud dalam Dakwaan Pertama Primer Surat Dakwaan perkara ini;  _x000a_ Membebaskan oleh karenanya Terdakwa Drs.HERMANTO TULUS WIDODO, MM    dari Dakwaan Pertama Primer Surat Dakwaan tersebut;- _x000a_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_x000a_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_x000a_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_x000a_ Menyatakan  barang bukti berupa: &quot;Sebagaimana termuat dalam berkas putusan&quot; _x000a_ Menetapkan biaya perkara sebesar Rp 10.000,- (sepuluh ribu rupiah) dibebankan kepada Terdakwa. _x000a_"/>
    <s v="Rabu, 05 Feb. 2014"/>
    <s v="Selasa, 03 Sep. 2013"/>
    <s v="Pangeran Napitupulu, SH. MH."/>
    <s v="I MADE HENDRA KUSUMA,S.H."/>
    <s v="JOKO SUBAGYO"/>
    <m/>
    <m/>
    <s v="KARIR"/>
    <s v="ADHOC"/>
    <s v="ADHOC"/>
    <s v=""/>
    <s v=""/>
    <x v="0"/>
    <n v="1"/>
    <x v="0"/>
    <n v="0.66666666666666663"/>
    <n v="1"/>
    <s v="ERICH FOLANDA"/>
    <m/>
    <m/>
    <m/>
    <m/>
    <m/>
    <m/>
    <m/>
    <m/>
    <m/>
    <m/>
    <m/>
    <n v="1"/>
    <s v="ADELINA HUTABARAT, SH"/>
    <m/>
    <m/>
    <n v="1"/>
    <x v="0"/>
  </r>
  <r>
    <s v="25/PID.SUS/TPK/2014/PN.JKT.PST"/>
    <n v="1"/>
    <n v="50000000"/>
    <n v="8.3333333333333301E-2"/>
    <n v="0"/>
    <n v="0"/>
    <s v="UCOK BANGSAWAN HARAHAP, SE. Msi"/>
    <d v="2014-03-20T00:00:00"/>
    <x v="4"/>
    <s v="Minutasi"/>
    <n v="286"/>
    <s v="-"/>
    <n v="1"/>
    <s v="M E N G A D I L I: _x000a_ _x000a_ Menyatakan terdakwa UCOK BANGSAWAN HARAHAP, SE. MSi tidak terbukti secara sah dan meyakinkan bersalah melakukan tindak pidana sebagaimana tercantum dalam dakwaan Primer;-------- _x000a_ Membebaskan terdakwa oleh karena itu dari dakwaan Primer tersebut;-------------------------------------------------------------------------------- _x000a_ Menyatakan terdakwa melakukan tindak pidana “KORUPSI SECARA BERSAMA SAMA DAN BERLANJUT’’;-------------------------- _x000a_ Menjatuhkan pidana kepada terdakwa dengan pidana penjara selama 1(satu) tahun dan denda sebesar Rp 50.000.000,- (lima puluh juta rupiah) dengan ketentuan apabila denda tersebut tidak dibayar, diganti dengan pidana kurungan selama 1(satu) bulan;------- _x000a_ Menetapkan masa selama terdakwa berada dalam tahanan dikurangkan seluruhnya dari pidana yang dijatuhkan;--------------------- _x000a_ Memerintahkan agar terdakwa tetap berada dalam tahanan;----------- _x000a_ Memerintahkan barang bukti berupa :_x000a_  _x000a_ Dokumen Pelaksanaan Anggaran Satuan Kerja Perangkat Daerah (DPA-SKPD) Tahun Anggaran 2009 Nomor 578/DPA/2009 Kecamatan Kramat Jati Jakarta-Timur; _x000a_    Dokumen Pelaksanaan Anggaran Satuan Kerja Perangkat Daerah (DPA-SKPD) Tahun Anggaran 2010 Nomor 569/DPA/2010 Kecamatan Kramat Jati Jakarta-Timur; _x000a_    Dokumen Pelaksanaan Anggaran Satuan Kerja Perangkat Daerah (DPA-SKPD) Tahun Anggaran 2011 Nomor 572/DPA/ 2011 Kecamatan Kramat Jati Jakarta-Timur; _x000a_    Dokumen Pelaksanaan Anggaran Satuan Kerja Perangkat Daerah (DPA-SKPD) Tahun Anggaran 2012 Nomor 576/DPA/ 2012 Kecamatan Kramat Jati Jakarta-Timur; _x000a_    Dokumen Pelaksanaan Anggaran Satuan Kerja Perangkat Daerah (DPA-SKPD) Tahun Anggaran 2013 Nomor 613/DPA/ 2013 Kecamatan Kramat Jati Jakarta-Timur; _x000a_    Dokumen Pelaksanaan Perubahan Anggaran Satuan Kerja Perangkat Daerah (DPA-SKPD) Kecamatan Kramat Jati Jakarta-Timur Tahun Anggaran 2013 Nomor 613/DPA/2013 tgl 25 Oktober 2013 ; _x000a_ Surat Keputusan Gubernur Provinsi DKI Jakarta No: 2082/2012 tentang Penetapan Pengguna Anggaran atau Pengguna Barang dan Kuasa Pengguna Anggaran/Kuasa Pengguna Barang pada satuan kerja perangkat daerah/unit kerja perangkat daerah tahun anggaran 2013; _x000a_ Keputusan Camat Kramat Jati No.09/2012 tentang Penetapan PPTK Kecamatan Kramat Jati tahun 2012; _x000a_ Surat Keputusan Camat Kramat Jati No:23/2013 tgl 7 Januari 2013 tentang Penetapan Pejabat Pelaksana Teknis Kegiatan (PPTK) Kecamatan Kramat Jati Jakarta-Timur Tahun 2013 beserta lampirannya; _x000a_ Surat Keputusan Camat Kramat Jati No.21/2013 tentang Penetapan Pejabat Pengadaan Barang/Jasa Kecamatan Kramat Jati Jakarta Timur Tahun 2013; _x000a_  Surat Keputusan Camat Kramat Jati No.20/2013 tentang Penetapan Pejabat Penatausahaan Keuangan (PPK) Kecamatan Kramat Jati Jakarta-Timur Tahun 2013; _x000a_ Fotocopy naskah serah terima jabatan tanggal 27 Juni 2013 beserta lampirannya; _x000a_ 1 (satu) bundel berkas Rekapitulasi Realisasi APBD Provinsi DKI Jakarta Kecamatan Kramat Jati Tahun Anggaran 2009 berdasarkan SP2D dan SPJ sampai dengan bulan Desember; _x000a_ 1 (satu) bundel berkas Rekapitulasi Realisasi APBD Provinsi DKI Jakarta Kecamatan Kramat Jati Tahun Anggaran 2010 berdasarkan SP2D dan SPJ sampai dengan bulan Desember; _x000a_ 1 (satu) bundel berkas Rekapitulasi Realisasi APBD Provinsi DKI Jakarta Kecamatan Kramat Jati Tahun Anggaran 2011 berdasarkan SP2D dan SPJ sampai dengan bulan Desember; _x000a_ 1 (satu) bundel berkas Rekapitulasi Realisasi APBD Provinsi DKI Jakarta Kecamatan Kramat Jati Tahun Anggaran 2012 berdasarkan SP2D dan SPJ sampai dengan bulan Desember; _x000a_ Laporan Keuangan (semester I) Kecamatan Kramat Jati Pemerintah Kota Jakarta-Timur Provinsi DKI Jakarta tanggal 30 Juni 2013; _x000a_ 1 (satu) bundel Surat Tanda Setoran SKPD Kecamatan Kramat Jati Tahun 2013; _x000a_ Rekap SPJ bulan Maret-Desember 2012; _x000a_ 1 (satu) keeping CD-RW berisi rekap SPJ Pelaksanaan Anggaran Kec.Kramat Jatu Tahun 2009-2013; _x000a_ Asli Rekap SPJ Bulan Mei-Desember 2009. tanggal kosong bulan Maret 2014; _x000a_  Asli Rekap SPJ Bulan April -Desember 2010. tanggal kosong bulan Maret 2014; _x000a_    Asli Rekap SPJ Bulan April -Desember 2011. tanggal kosong bulan Maret 2014; _x000a_    Asli Rekap SPJ Bulan Maret -Desember 2012. tanggal kosong bulan Maret 2014; _x000a_    Asli Rekap SPJ Bulan April -Juni 2013. tanggal kosong bulan Maret 2014; _x000a_ _x000a_ _x000a_ _x000a_ TETAP TERLAMPIR DALAM BERKAS PERKARA; _x000a_ _x000a_ Uang Tunai sebesar Rp.609.446.600 (Enam Ratus Sembilan Juta Empat Ratus Empat Puluh Enam Ribu Enam Ratus Rupiah); _x000a_ _x000a_ DIRAMPAS UNTUK NEGARA ; _x000a_ Membayar biaya perkara sebesar Rp. 10.000.- (sepuluh ribu rupiah)"/>
    <s v="Rabu, 31 Des. 2014"/>
    <s v="Rabu, 31 Des. 2014"/>
    <s v="IBNU BASUKI WIDODO"/>
    <s v="SINUNG HERMAWAN"/>
    <s v="HENDRA YOSPIN,SH."/>
    <m/>
    <m/>
    <s v="KARIR"/>
    <s v="KARIR"/>
    <s v="ADHOC"/>
    <s v=""/>
    <s v=""/>
    <x v="0"/>
    <n v="2"/>
    <x v="1"/>
    <n v="0.33333333333333331"/>
    <n v="0"/>
    <s v="Silvia Desti  Rosalina"/>
    <s v="Asep Sontani"/>
    <s v="Ibnu Suud"/>
    <s v="Bertha W."/>
    <s v="Zulkifli"/>
    <s v="Bambang Subiyanto"/>
    <s v="Paidi"/>
    <m/>
    <m/>
    <m/>
    <m/>
    <m/>
    <n v="7"/>
    <s v="RUSTIANI, SH"/>
    <s v="WIDI ASTUTI, SH"/>
    <m/>
    <n v="2"/>
    <x v="0"/>
  </r>
  <r>
    <s v="25/PID.SUS/TPK/2015/PN JKT.PST"/>
    <n v="4.5"/>
    <n v="50000000"/>
    <n v="0.25"/>
    <n v="0"/>
    <n v="0"/>
    <s v="SAMSUL BAHRI"/>
    <d v="2015-04-16T00:00:00"/>
    <x v="5"/>
    <s v="Pengiriman Berkas  Banding"/>
    <n v="126"/>
    <s v="PRIMAIR : _x000a_ Pasal 2 ayat (1) jo Pasal 18 UU RI Nomor 31/1999 jo UU RI Nomor 20/2001 jo Pasal 55 ayat(1) ke 1 KUHP. _x000a_ SUBSIDIAIR : Pasal 3 jo Pasal 18 UU RI Nomor 31/1999 jo UU RI Nomor 20/2001 jo Pasal 55 ayat(1) ke 1 KUHP."/>
    <n v="1"/>
    <s v="M   E   N   G   A   D  I  L   I _x000a_   _x000a_ _x000a_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_x000a_ _x000a_   _x000a_ _x000a_ Membebaskan oleh karena itu Terdakwa Samsul Bahri dari Dakwaan Primair tersebut; _x000a_ Menyatakan Terdakwa Samsul Bahri telah terbukti secara sah dan meyakinkan bersalah melakukan tindak pidana korupsi secara bersama-sama sebagaimana dalam Dakwaan Subsidair; _x000a_ _x000a_   _x000a_ _x000a_ Menjatuhkan pidana oleh karenanya terhadap Terdakwa Samsul Bahri dengan pidana penjara selama 4 (empat) tahun dan 6 (enam) bulan serta pidana denda sebesar Rp. 50.000.000.- (lima puluh juta rupiah) apabila denda tersebut tidak dibayar, diganti dengan pidana kurungan selama 3 (tiga) bulan; _x000a_ _x000a_   _x000a_ _x000a_ Menetapkan Terdakwa Samsul Bahri tetap berada dalam tahanan; _x000a_ _x000a_   _x000a_ _x000a_ Memerintahkan agar lamanya Terdakwa ditahan dikurangkan seluruhnya dari pidana yang dijatuhkan; _x000a_ _x000a_   _x000a_ _x000a_ Memerintahkan agar barang bukti, berupa: _x000a_ 1 (satu) eksemplar Memorandum Nomor : 496/Mem/Sm.3/V/2012 tanggal 25 Mei 2012 dari Kepala Biro Umum ditujukan kepada Kepala Biro Perencanaan Kementerian KUKM; _x000a_ 1 (satu) eksemplar Harga Penawaran pengadaan dan pemasangan 8 unit passenger Lift merk Hitachi untuk proyek Departemen Koperasi Jakarta tanggal 10 Desember 2012 dari PT. Sarang Teknik Utama Indonesia; _x000a_ Asli 1 (satu) eksemplar BERITA ACARA PENJELASAN / AANWIJZING PELELANGAN UMUM PASCA KUALIFIKASI PENGADAAN LIFT GEDUNG KEMENTERIAN KUKM Nomor; 16/BA-ANZ/POKJA I/VII/2012 tanggal 17 Juli 2012; _x000a_ 1 (satu) eksemplar Berita Acara Evaluasi Penawaran Seleksi Umum Pasca Kualifikasi Pengadaan Lift Gedung Kementerian KUKM Nomor : 17/BAHP/POKJA I/VII/2012 tanggal 25 Juli 2012; _x000a_ Asli 1 (satu) eksemplar Kerangka Acuan Kegiatan Term Of Reference (TOR) Bulan Mei 2012 dan Rencana Anggaran Biaya (RAB) yang ditandatangani oleh Ir. Hasnawi Bachtiar,MM sebagai Kepala Biro Umum; _x000a_ Asli 1 (satu) bundel Harga Perhitungan Sendiri (HPS) Nomor : 435/BA/HPS/PPK/SM/VI/2012 tanggal 25 Juni 2012 yang ditandatangani oleh Ir. Hasnawi Bachtiar,MM selaku PPK pada Kementerian KUKM; _x000a_ Asli 1 (satu) lembar Berita Acara Penyelesaian Pekerjaan Nomor : 375/BAP/SM.3.3/XI/2012 tanggal 26 Nopember 2012; _x000a_ Asli 1 (satu) lembar Berita Acara Pemeriksaan Fisik Panitia Penerimaan Barang/ Jasa pada Sekretaris Kementerian KUKM Nomor : 438/BAPF/PBJ/SM/XI/2012 tanggal 26 Nopember 2012; _x000a_ Asli 1 (satu) lembar Berita Acara Serah Terima Panitia Penerimaan Barang/ Jasa Pada Sekretaris Kementerian Koperasi dan UKM Nomor : 438/BAST-PBJ/SM/XI/2012 tanggal 26 Nopember 2012; _x000a_ Asli 1 (satu) lembar Daftar Rincian Permintaan Pembayaran tanggal 04 Desember 2012; _x000a_ Asli 1 (satu) lembar Surat Pernyataan Tanggungjawab Belanja Nomor : 8177/SPTJB/SM.3/XII/2012 tanggal 04 Desember 2012; _x000a_ Asli 1 (satu) lembar Surat Pernyataan SPP-LS Nomor : 8177/SPP-LS/SM.3/XII/2012 tanggal 04 Desember 2012; _x000a_ Asli 1 (satu) lembar Berita Acara Pembayaran pekerjaan pengadaan Lift Gedung Kementerian KUKM kepada Rini Yulianthie Fatimah selaku Direktur Utama PT. Karuniaguna Inti Semesta Nomor : 838/BA/PEMB/SM.3/XI/2012 tanggal 26 Nopember 2012; _x000a_ Asli 1 (satu) lembar Daftar Rincian Permintaan Pembayaran sebesar Rp. 4.640.000.000,00 tanggal 05 September 2012 dari Ir. Hasnawi Bachtiar, MM selaku PPK kepada Heri Basuki selaku Bendaharawan; _x000a_ Asli 1 (satu) lembar Surat Pernyataan Pertanggung Jawab Belanja Nomor : 1400/SPTJB/SM.3/IX/2012 tanggal 05 September 2012 sebesar Rp. 4.640.000.000,00 yang ditandatangi oleh Ir. Hasnawi Bachtiar,MM selaku PPK sebagai penerima PT. Karuniaguna Inti Semesta. _x000a_ Asli 1 (satu) lembar Ringkasan Kontrak tanggal 05 September 2012 yang ditandatangi oleh Ir. Hasnawi Bachtiar,MM selaku PPK ; _x000a_ Asli 1 (satu) lembar Surat Pernyataan SPP-LS Nomor : 1400/SPP-LS/SM.3/IX/2012 tanggal 5 September 2012; _x000a_ Asli 1 (satu) lembar Berita Acara Pembayaran Nomor : 636/BA/PEMB/SM.3/IX/2012 tanggal 04 September 2012 antara Pihak Pertama Ir. Hasnawi Bachtiar, MM selaku PPK sebagai Pihak Kedua Rini Yulianthie Fatimah selaku Direktur Utama PT. Karuniaguna Inti Semesta. _x000a_ Asli 1 (satu) eksemplar Surat Penunjukan Penyediaan Barang/Jasa (SPPBJ) Nomor : 482/SPPBJ/SM.3/VIII/2012 tanggal 27 Agustus 2012 tentang Pekerjaan Pengadaan Lif Gedung Kementerian Koperasi dan UKM; _x000a_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_x000a_ 1 (satu) bundel copy dokumen penawaran PT. Karuniaguna Inti Semesta; _x000a_ 1 (satu) bundel copy dokumen penawaran PT. Mangkubuana Hutama Jaya; _x000a_ 1 (satu) bundel copy dokumen penawaran PT. Relis Sapindo Jaya; _x000a_ 1 (satu) eksemplar Berita Acara Penjelasan Lelang (E-Proc/LPSE) Nomor : 16/BA-ANZ/POKJAI/VII/2012 tanggal 17 Juli 2012; _x000a_ 1 (satu) eksemplar Berita Acara Penawaran seleksi Umum Pasca Kualifikasi Pengadaan Lif Gedung Kementerian Koperasi dan UKM Nomor : 17/BAHP/POKJAI/VII/2012 tanggal 25 Juli 2012; _x000a_ Asli 1 (satu) lembar Penetapan Pemenang Nomor : 1304/Tap/ULP/SM/VII/2012 tanggal 25 Juli 2012 kepada PT. Karuniaguna Inti Semesta; _x000a_ Asli 1 (satu) lembar Pengumuman Pemenang Pelelangan Umum Nomor : 15/Pum/ULP/ SM/VII/2012 tanggal 26 Juli 2012 kepada PT. Karuniaguna Inti Semesta; _x000a_ Asli 1 (satu) eksemplar Berita Acara Evaluasi Dokumen Kualifikasi dan Pembuktian Kualifikasi Pekerjaan Pengadaan Lift Gedung Kementerian KUKM tanggal 26 Juli 2012; _x000a_ Asli 1 (satu) eksemplar Berita Acara Evaluasi Penawaran Seleksi Umum Pasca Kualifikasi Pekerjaan Pengadaan Lift Gedung Kementerian KUKM Nomor : 17/BAHP/POKJA I/VII/2012 tanggal 25 Juli 2012; _x000a_ Asli 1 (satu) eksemplar Berita Acara Evaluasi Penawaran Seleksi Umum Pasca Kualifikasi Pekerjaan Pengadaan Lift Gedung Kementerian KUKM Nomor : 17/BA-EP/POKJA I/Ses/VII/2012 tanggal 24 Juli 2012;   _x000a_ Asli Dipa Kementerian Koperasi dan UKM Tahun 2012; _x000a_ Asli Surat Pengesahan Revisi ke- 4 Dipa Nomor : 0176/044-01.1.01/00/2012 tanggal 09 Desember 2012; _x000a_ Asli Surat Setoran Bukan Pajak (SSBP) No. 019 bulan September 2013 atas nama PT. Karuniaguna Inti Semesta jumlah setoran Rp. 1.060.884.200,00 (satu milyar enam puluh juta delapan ratus delapan puluh empat ribu dua ratus rupiah); _x000a_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_x000a_ _x000a_ _x000a_ 35 Asli Surat Perintah Membayar (SPM) No 09020/622297/2012 tanggal 07 September 2012 dengan nilai Rp. 4.154.909.091,00 (empat milyar seratus lima puluh empat juta sembilan ratus sembilan ribu sembilan puluh satu rupiah) dari Kementerian Koperasi dan UKM kepada PT. Karuniaguna Inti Semesta; _x000a_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_x000a_ _x000a_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_x000a_ 1 (satu) bundel copy surat Persetujuan Pembiayaan dari PT. BII FINANCE CENTER kepada PT. LIKOTAMA HARUM tanggal 1 Maret 2011 yang berisi sebagai berikut : _x000a_ _x000a_ _x000a_ Copy Kesepatan Bersama Pembiayaan dengan Penyerahan Hak Milik secara Fidusia tanggal 1 Maret 2011. _x000a_ Copy Surat Kuasa Pengikatan Fidusia tanggal 1 Maret 2011 _x000a_ Copy Formulir Persetujuan Penutupan Asuransi. _x000a_ Copy Surat Kuasa Menarik &amp; Menjual Kendaraan. _x000a_ Copy Berita Acara Serah Terima. _x000a_ Copy Surat Pernyataan Bersama. _x000a_ Copy Surat Pernyataan Ketidak Lengkapan Dokumen (Tidak Memiliki/ Sedang di Proses). _x000a_ Copy Surat Pernyataan Cross Default &amp; Cross Collateral. _x000a_ Copy Surat Persetujuan Komisaris. _x000a_ Copy Kwitansi tanggal 18 Januari 2011 sebesar Rp. 308.225.000 dari PT. LIKOTAMA HARUM untuk membelian 1 Unit Truk HiNO kepada PT. ARIMBI JAYA AGUNG _x000a_ Copy Kwitansi tanggal 18 Januari 2011 sebesar Rp. 551.775.000 dari PT. BII FINAN CENTER untuk membelian 1 Unit Truk HiNO kepada PT. ARIMBI JAYA AGUNG _x000a_ Copy NPWP PT. LIKOMATA HARUM _x000a_ Copy Tanda Daftar Perusahaan Perseroan Terbatas PT. LIKOMATA HARUM. _x000a_ Copy Surat Izin Usaha Perdagangan (SIUP). _x000a_ Copy Rekening Korang PT. LIKOMATA HARUM dari BANK DKI Cabang Walikota Jakarta Barat. _x000a_ _x000a_ 39. 1 (satu) bundel copy Kontrak Penjualan No. 314/SBP/KP/XII/2012 tanggal 11 Desember 2012 dari PT. Swarna Baja Pacific kepada Jo Nindya-Relis-Mangkubuana berikut surat perjalanan; _x000a_ 40. 1 (satu) bundel copy Certificate Of Inspection And Test PT. Swarna Baja Pacific Nomor : 343/SBP/-CITY/QC/XII/12 tanggal 24 Desember 2012 _x000a_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_x000a_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_x000a_ 43. 1 (satu) eksemplar copy Perjanjian Pemberian Fasilitas Pembiayaan dari ADIRA DINAMIKA MILTI FINANCE,Tbk Nomor : 2115300512200038/LGL.FLT/V/2012 tanggal 30 Mei 2012 kepada PT. LIKOTAMA HARUM; _x000a_ 44. 1 (satu) eksemplar copy Lampiran A Perjanjian Pemberian Fasilitas Pembiayaan Nomor: 2115300038/LGL.FLT/V/2012 tanggal 30 Mei 2012 dari ADIRA DINAMIKA MILTI FINANCE,Tbk kepada PT. LIKOTAMA HARUM; _x000a_ 45. 1 (satu) lembar copy Kartu Piutang Nomor Kontrak 211512000199 atas nama PT. LOKOTAMA HARUM; _x000a_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_x000a_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_x000a_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_x000a_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_x000a_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_x000a_ 51. 1 (satu) lembar copy Surat Kuasa dari Samsul Bahri kepada Agus Hamid Arif sebagai marketing Fleet Division Head tanggal 30 Mei 2012 dan Lampiran Surat Kuasa Rincian 5 (lima) unit jendaraan bermotor; _x000a_ 52. 1 (satu) lembar copy Surat Pernyataan dari Samsul Bahri tanggal 13 Juni 2012; _x000a_ 53. 1(satu) eksemplar copy Perjanjian Pembiayaan Bersama dengan Penyerahan Hak Milik Secara Fidusia No. 211512000199 tanggal 13 Juni 2012 dan lampiran Perjanjian Pembiayaan Bersama dengan Penyerahan Hak Milik Secara Fidusia. _x000a_ 54.   1 (satu) bundel copy Perjanjian Pembiayaan Konsumen tanggal 02 Nopember 2011 dari PT. Mitsui Leasing Capital Indonesia selaku Kreditur dan PT. Likotama Harum selaku Debitur dengan Nomor contract : 141110741 s/d 141110749 atas nama PT. Likotama Harum; _x000a_ 55. 1 (satu) bundel copy Costomer History Payment Report tanggal 22 Agustus 2014 Nomor contract : 141110741 s/d 141110749 atas nama PT. Likotama Harum; _x000a_ 56. Rekening Koran atas nama PT. Likotama Harum Nomor rekening 303.7700064-5 (Bank DKI Cabang KCP Walikota Jakarta Barat) _x000a_ 57. Cek No. cc 193644 tanggal 10 Desember 2014 senilai Rp. 16.620.000.000,00 (enam belas milyar enam ratus dua puluh juta rupiah). _x000a_ 58. RTGS yang ditandatangani oleh SAMSUL BAHRI pada tanggal 10 Desember 2014, setelah pencairan cek atas nama RINI YULIANTHIE FATIMAH _x000a_ 59. Rekening Koran An. PT. Karuniaguna Inti Semesta Nomor Rekening : 303-0802645-2 (Bank DKI Cab. KCP Walikota Jakarta Barat). _x000a_ 60. 1 (satu) eksemplar Surat Kuasa Direktur Utama PT. Karuniaguna Intisemesta No 61 tanggal 16 Juli 2012 dari RINI YULIANTHIE FATIMAH kepada SAMSUL BAHRI (Direktur PT. Likotama Harum) yang dibuat oleh Notaris Catur Virgo,SH. _x000a_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_x000a_ 62. 1 (satu) bundel copy Rekapitulasi Pembayaran Pengadaan dan Pemasangan 8 (delapan) unit Elevator senilai Rp. 4.089.136.400,00 ( empat milyar delapan puluh sembilan juta seratus tiga puluh enam ribu empat ratus rupiah) _x000a_ 63. 1 (satu) buku Tabungan Bank Mandiri No. Rekening 133.0011194750 an. Ir. Mardin Zendrato yang didalamnya tercatat menerima transfer uang sebesar Rp. 280.000.000,00 (dua ratus delapan puluh juta rupiah) dari Geoffry (staf bagian keuangan PT. Likotama Harum) dengan cara RTGS dari bank DKI.   _x000a_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_x000a_ 65. 1 (satu) bundel foto copy Berita Acara Permintaan Keterangan oleh Badan Pemeriksa Keuangan RI atas nama : _x000a_ _x000a_ Surmanto No.01/BAPK/KUKM/11/2013 _x000a_ Drajat Sugiarto No.02/BAPK/KUKM/11/2013 _x000a_ Fitriadi Widodo No.03/BAPK/KUKM/11/2013 _x000a_ Tjasika No.04/BAPK/KUKM/11/2013 _x000a_ Kasiyadi No.05/BAPK/KUKM/11/2013 _x000a_ Marjoko Pratomo No.06/BAPK/KUKM/12/2013 _x000a_ Edhi Kusdiyarwoko D No.07/BAPK/KUKM/12/2013 _x000a_ Santoso No.08/BAPK/KUKM/12/2013 _x000a_ Wisnu Gunadi Dkk No.09/BAPK/KUKM/12/2013 _x000a_ Sutarto Andryanto Dkk No.10/BAPK/KUKM/12/2013 _x000a_ Surmanto Dkk No.11/BAPK/KUKM/12/2013 _x000a_ Fitriadi Widodo No.13/BAPK/KUKM/12/2013 _x000a_ Hasnawi Bachtiar No.12/BAPK/KUKM/12/2013 _x000a_ Elly Muchtoria No.14/BAPK/KUKM/12/2013 _x000a_ Sutarjo No.15/BAPK/KUKM/12/2013 _x000a_ Waluyo No.16/BAPK/KUKM/12/2013 _x000a_ Prakoso Budi S. No.17/BAPK/KUKM/12/2013 _x000a_ Komar Haerudin No.18/BAPK/KUKM/12/2013 _x000a_ Agus Muharram No.19/BAPK/KUKM/12/2013 _x000a_ Rini Yulianthie Fatimah No.01/BAPK/KIS/11/2013 _x000a_ Jusrizal No.02/BAPK/KIS/11/2013 _x000a_ H. Yufizar No.03/BAPK/KIS/11/2013 _x000a_ Rahayu Wisnu Wibowo No.01/BAPK/LMP/11/2013 _x000a_ Budi Pahlawan No.02/BAPK/LMP/11/2013 _x000a_ Achmad Syaifudin No.03/BAPK/LMP/11/2013 _x000a_ Haikal Bustaman No.04/BAPK/LMP/11/2013 _x000a_ M. Taufan Casa Indra No.01/BAPK/LH/11/2013 _x000a_ Samsul Bahri No.02/BAPK/LH/12/2013 _x000a_ Maidin Makrau No.03/BAPK/LH/12/2013 _x000a_ Rusli Patra No.01/BAPK/RSU/11/2013 _x000a_ Imran Husain No.02/BAPK/RSU/11/2013 _x000a_ Muhammad Hidayat KH No.03/BAPK/RSU/11/2013 _x000a_ Imran Husain No.04/BAPK/RSU/11/2013 _x000a_ Muhammad Assegaff No.01/BAPK/MHJ/11/2013 _x000a_ Mardin Zendrato No.01/BAPK/GPK/12/2013 _x000a_ Farida Hasan No.01/BAPK/STUI/12/2013 _x000a_ Anno Ryanto Dkk No.02/BAPK/STUI/12/2013 _x000a_ Sutarso Sudono Dkk No.01/BAPK/FER/11/2013 _x000a_ Agung Suparwi No.01/BAPK/LTS/11/2013 _x000a_ Marjoko Pratomo No.01/BAPK/KUKM/01/2014 _x000a_ Tamim Saefudin No.02/BAPK/KUKM/01/2014 _x000a_ Drs. Nya?ubin AR.No.03/BAPK/KUKM/01/2014 _x000a_ Abdul Kadir Damanik No.04/BAPK/KUKM/01/2014 _x000a_ Yuana Sutyowati No.05/BAPK/KUKM/01/2014 _x000a_ Ahmad Husein Dkk No.06/BAPK/KUKM/02/2014 _x000a_ Marjoko Pratomo No.07/BAPK/KUKM/02/2014 _x000a_ Agus Muharram No.08/BAPK/KUKM/02/2014 _x000a_ Prakoso Budi S. No.09/BAPK/KUKM/02/2014 _x000a_ Henry Bella K Dkk No.01/BAPK/DJA/01/2014 _x000a_ Agung Widiadi Dkk No.02/BAPK/DJA/01/2014 _x000a_ Parluhutan Hutahaean No.03/BAPK/DJA/01/2014 _x000a_ _x000a_ Dikembalikan kepada Penuntut Umum untuk digunakan dalam perkara a/n terdakwa Rini Yulianti Fatimah; --------------------------------------------------------- _x000a_ 8.Membebankan kepada Terdakwa untuk membayar biaya perkara sebesar Rp.10.000,- (sepuluh ribu rupiah);"/>
    <s v="Rabu, 30 Sep. 2015"/>
    <s v="Kamis, 20 Agu. 2015"/>
    <s v="SINUNG HERMAWAN"/>
    <s v="IBNU BASUKI WIDODO"/>
    <s v="SOFIALDI"/>
    <m/>
    <m/>
    <s v="KARIR"/>
    <s v="KARIR"/>
    <s v="ADHOC"/>
    <s v=""/>
    <s v=""/>
    <x v="0"/>
    <n v="2"/>
    <x v="1"/>
    <n v="0.33333333333333331"/>
    <n v="0"/>
    <s v="TIKA SUHERTIKA, S.Kom., SH.,MH."/>
    <m/>
    <m/>
    <m/>
    <m/>
    <m/>
    <m/>
    <m/>
    <m/>
    <m/>
    <m/>
    <m/>
    <n v="1"/>
    <s v="EKO BUDIARNO"/>
    <s v="SITI AGUSTIATI"/>
    <m/>
    <n v="2"/>
    <x v="0"/>
  </r>
  <r>
    <s v="25/Pid.Sus-TPK/2016/PN JKT.PST"/>
    <n v="4"/>
    <n v="200000000"/>
    <n v="0.25"/>
    <n v="723104"/>
    <n v="0.5"/>
    <s v="dr. H. Syawal Idris Chaniago"/>
    <d v="2016-03-21T00:00:00"/>
    <x v="6"/>
    <s v="Putusan Kasasi"/>
    <n v="191"/>
    <s v="PRIMAIR : _x000a_ Pasal 2 jo Pasal 18 UU No.31/1999 jo UU No.20/2001. _x000a_   _x000a_ SUBSIDAIR : _x000a_ Pasal 3 jo Pasal 18 UU No.31/1999 jo UU No.20/2001."/>
    <n v="1"/>
    <s v="M E N G A D I L I  : _x000a_ _x000a_ Menyatakan Terdakwa terbukti secara sah dan meyakinkan  bersalah melakukan Tindak  Pidana  Korupsi sebagaimana didakwakan  dalam dakwaan Primair ; _x000a_ Menyatakan Terdakwa ,  terbukti secara sah dan meyakinkan bersalah melakukan “ tindak pidana  korupsi ”  ; _x000a_ Menjatuhkan pidana Kepada  Terdakwa oleh karena itu  dengan pidana penjara  selama       (   4     ) tahun               ) denda sebesar Rp.  200.000.000……………dengan ketentuan apabila Terdakwa tidak membayar denda tersebut diganti dengan pidana kurungan selama        (     3        ) bulan  ; _x000a_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_x000a_ Menyatakan  Terdakwa untuk ditahan ; _x000a_ Menetapkan lamanya penahanan yang telah dijalani oleh Terdakwa, dikurangkan seluruhnya dengan pidana penjara yang dijatuhkan; _x000a_ Menetapkan barang bukti berupa ; terlampir _x000a_"/>
    <s v="Senin, 24 Okt. 2016"/>
    <s v="Rabu, 28 Sep. 2016"/>
    <s v="CASMAYA"/>
    <s v="ASWIJON"/>
    <s v="TITI SANSIWI"/>
    <m/>
    <m/>
    <s v="KARIR"/>
    <s v="KARIR"/>
    <s v="ADHOC"/>
    <s v=""/>
    <s v=""/>
    <x v="0"/>
    <n v="2"/>
    <x v="1"/>
    <n v="0.33333333333333331"/>
    <n v="0"/>
    <s v="DIDIT A, SH"/>
    <m/>
    <m/>
    <m/>
    <m/>
    <m/>
    <m/>
    <m/>
    <m/>
    <m/>
    <m/>
    <m/>
    <n v="1"/>
    <s v="SUAEB. SH"/>
    <s v="YETTI, SH."/>
    <m/>
    <n v="2"/>
    <x v="0"/>
  </r>
  <r>
    <s v="25/Pid.Sus-TPK/2017/PN Pn.Jkt.Pst"/>
    <n v="5"/>
    <n v="200000000"/>
    <n v="0.16666666666666699"/>
    <n v="0"/>
    <n v="0"/>
    <s v="MEIZI SYELFIA"/>
    <d v="2017-01-23T00:00:00"/>
    <x v="7"/>
    <s v="Minutasi"/>
    <n v="140"/>
    <s v="KESATU _x000a_ 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_x000a_   _x000a_ Atau _x000a_ Ketiga  : _x000a_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_x000a_   _x000a_   _x000a_ Halaman 1 dari 2  halaman, penetapan penunjukkan majelis hakim _x000a_   _x000a_ Atau _x000a_ Keempat  : _x000a_ Pasal 11 Undang-undang Nomor 31 Tahun 1999 tentang Pemberantasan Tindak Pidana Korupsi, sebagaimana telah diubah dengan Undang-undang Nomor 20 Tahun 2001 tentang Perubahan Atas Undang-Undang Nomor 31 tahun 1999 tentang Pemberantasan Tindak Pidana Korupsi jo Pasal 64 ayat KUHP. _x000a_   _x000a_ Atau _x000a_ DAN KEDUA _x000a_ PRIMAIR : _x000a_ Pasal 3 Undang-undang Nomor 8 Tahun 2010 tentang Pencegahan dan Pemberantasan Tindak Pidana Pencucian Uang jo Pasal 64 ayat KUHP. _x000a_   _x000a_ SUBSIDAIR : _x000a_ Pasal 4 Undang-undang Nomor 8 Tahun 2010 tentang Pencegahan dan Pemberantasan Tindak Pidana Pencucian Uang jo Pasal 64 ayat KUHP."/>
    <n v="1"/>
    <s v="M E N G A D I L I _x000a_ _x000a_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_x000a_ _x000a_ 2. Menjatuhkan pidana terhadap Terdakwa  MEIZI SYELFIA, S.Sos.  dengan  pidana penjara  selama 5 (lima tahun) dan  d enda  sebesar  Rp.200.000.000,- (dua ratus juta rupiah)  dengan ketentuan apabila denda tersebut tidak dibayar, diganti dengan pidana kurungan selama  ( dua ) bulan. _x000a_ 3.    Menetapkan lamanya penahanan yang telah dijalani Terdakwa dikurangkan seluruhnya dari pidana penjara yang dijatuhkan. _x000a_ 4.    Memerintahkan  Terdakwa tetap berada dalam tahanan. _x000a_ 5. Menyatakan barang bukti sebagaimana daftar barang bukti: _x000a_ _x000a_ Nomor 1 s.d 4 berupa 4 (empat) buah handphone; _x000a_ _x000a_      Dirampas untuk dimusnahkan . _x000a_ _x000a_ Nomor 5 s.d 20 berupa kartu ATM, paspor BCA dan buku tabungan; _x000a_ _x000a_      Terlampir dalam berkas perkara _x000a_ _x000a_ Nomor 21 berupa buku Tabungan tahapan BCA No.Rek : 7420132349 KCP Percetakan Negara atas nama MEIZI SYELFIA; _x000a_ _x000a_      Terlampir dalam berkas perkara, saldonya  d irampas untuk Negara --- _x000a_ _x000a_ Nomor 22 dan 23 berupa buku tabungan; _x000a_ _x000a_      Terlampir dalam berkas perkara _x000a_ _x000a_ Nomor 24 berupa buku tabungan Bank Mandiri No.Rek : 120-00-1020531-3 atas nama KASOEM alamat Jl. Bendungan Melayu No. 26 Rt011/001 Koja, Tugu Selatan, Jakarta KCP Cash Outlet Jakarta Plumpang; _x000a_ _x000a_      Terlampir dalam berkas perkara, saldonya  d irampas untuk Negara _x000a_ _x000a_ Nomor 25 berupa buku tabungan BNI No.Rek : 0329400734 KCP Harmoni atas nama MEIZI SYELFIA; _x000a_ _x000a_      Terlampir dalam berkas perkara, saldonya  d irampas untuk Negara _x000a_ _x000a_ Nomor 26 s.d 30 berupa surat/dokumen; _x000a_ _x000a_      Terlampir dalam berkas perkara _x000a_ _x000a_ Nomor 31 s.d 39 berupa uang yang disita dari Terdakwa MEIZI SYELFIA dengan total Rp60.523.000,00 (enam puluh juta lima ratus dua puluh tiga ribu rupiah); _x000a_ _x000a_      Dirampas untuk negara _x000a_ _x000a_ Nomor 40 berupa buku folio warna hijau berjudul buku pendaftaran balik nama; _x000a_ _x000a_      Terlampir dalam berkas perkara _x000a_ _x000a_ Nomor 41 dan 42 berupa CPU merk HP dan tas merk ARMANI jeans warna hitam; _x000a_ _x000a_      Dirampas untuk dimusnahkan _x000a_ _x000a_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_x000a_ _x000a_       Fisik tanah dan bangunan dirampas untuk Negara sedangkan 1 (satu)bundel perjanjian pengikatan jual beli terlampir dalam berkas perkara _x000a_ _x000a_ Nomor 44 s.d 57 berupa surat/dokumen; _x000a_ _x000a_      Terlampir dalam berkas perkara _x000a_ 6. Membebankan biaya perkara kepada Terdakwa  MEIZI SYELFIA, S.Sos.  sebesar Rp 5.000,00 (sepuluh ribu rupiah);"/>
    <s v="Selasa, 22 Agu. 2017"/>
    <s v="Senin, 12 Jun. 2017"/>
    <s v="DIAH SITI BASARIAH"/>
    <s v="YOHANES PRIYANA"/>
    <s v="MOCH. AGUS SALIM"/>
    <m/>
    <m/>
    <s v="KARIR"/>
    <s v="KARIR"/>
    <s v="ADHOC"/>
    <s v=""/>
    <s v=""/>
    <x v="0"/>
    <n v="2"/>
    <x v="1"/>
    <n v="0.33333333333333331"/>
    <n v="0"/>
    <s v="AGUSTINUS HERIMULYANTO"/>
    <m/>
    <m/>
    <m/>
    <m/>
    <m/>
    <m/>
    <m/>
    <m/>
    <m/>
    <m/>
    <m/>
    <n v="1"/>
    <s v="MAHDI, SH."/>
    <s v="SUAEB. SH"/>
    <m/>
    <n v="2"/>
    <x v="0"/>
  </r>
  <r>
    <s v="25/Pid.Sus-TPK/2018/PN Jkt.Pst"/>
    <n v="2"/>
    <n v="50000000"/>
    <n v="8.3333333333333301E-2"/>
    <n v="0"/>
    <n v="0"/>
    <s v="DONNY WITONO"/>
    <d v="2018-03-08T00:00:00"/>
    <x v="8"/>
    <s v="Pengiriman Berkas PK"/>
    <n v="77"/>
    <s v="PERTAMA : _x000a_ Pasal 5 ayat (1) huruf a UU RI No. 31/1999 _x000a_ UU RI No. 20/2001  JO Pasal 64 ayat (1) KUHP _x000a_ ATAU _x000a_ KEDUA : _x000a_ Pasal 5 ayat (1) huruf b UU RI No. 31/1999 _x000a_ UU RI No. 20/2001  JO Pasal 64 ayat (1) KUHP _x000a_ ATAU _x000a_ KETIGA : _x000a_ Pasal 13 UU RI No. 31/1999 _x000a_ UU RI No. 20/2001  JO Pasal 64 ayat (1) KUHP"/>
    <n v="1"/>
    <s v="M E N G A D I L I: _x000a_ _x000a_ Menyatakan bahwa Terdakwa Donny Witono telah terbukti secara sah dan meyakinkan bersalah melakukan tindak pidana korupsi secara berlanjut; _x000a_ Menjatuhkan pidana oleh karenanya terhadap Terdakwa Donny Witono dengan pidana penjara selama 2 (dua) Tahun, dan pidana denda sebesar Rp.50.000.000.,- (lima puluh juta rupiah) apabila denda tersebut tidak dibayar, diganti dengan pidana kurungan selama 1 (satu) bulan; _x000a_ Menetapkan agar masa penahanan yang telah dijalankan oleh Terdakwa   Donny Witono dikurangkan seluruhnya dari pidana yang dijatuhkan; _x000a_ Memerintahkan agar Terdakwa  Donny Witono tetap berada dalam tahanan; _x000a_ _x000a_ 5.   Menetapkan barang bukti berupa:(daftar terlampir) _x000a_ Dipergunakan dalam perkara lain, yaitu perkara atas nama Terdakwa Fauzan Rifani dan Terdakwa Abdul Basit; _x000a_   _x000a_ 6.   Membebankan biaya perkara kepada Terdakwa  sebesar Rp 10.000,- ( sepuluh ribu rupiah );"/>
    <s v="Jumat, 21 Sep. 2018"/>
    <s v="Kamis, 24 Mei 2018"/>
    <s v="MOCHAMAD ARIFIN"/>
    <s v="RUSTIYONO"/>
    <s v="NI MADE SUDANI"/>
    <s v="MOHAMMAD IDRIS M.AMIN"/>
    <s v="Ugo,SH."/>
    <s v="KARIR"/>
    <s v="KARIR"/>
    <s v="KARIR"/>
    <s v="ADHOC"/>
    <s v="ADHOC"/>
    <x v="1"/>
    <n v="3"/>
    <x v="0"/>
    <n v="0.4"/>
    <n v="0"/>
    <s v="LIE PUTRA SETIAWAN"/>
    <m/>
    <m/>
    <m/>
    <m/>
    <m/>
    <m/>
    <m/>
    <m/>
    <m/>
    <m/>
    <m/>
    <n v="1"/>
    <s v="MARTHIN TURNIP"/>
    <m/>
    <m/>
    <n v="1"/>
    <x v="0"/>
  </r>
  <r>
    <s v="26/PID.SUS/TPK/2013/PN.JKT.PST"/>
    <n v="1.3333333333333299"/>
    <n v="50000000"/>
    <n v="8.3333333333333301E-2"/>
    <n v="0"/>
    <n v="0"/>
    <s v="HASYIM, S.Sos"/>
    <d v="2013-05-15T00:00:00"/>
    <x v="3"/>
    <s v="Penerimaan Kembali Berkas Banding"/>
    <n v="183"/>
    <s v="PRIMAIR : _x000a_ Pasal 2 (1) jo Pasal 18 UU No.31/1999 jo UU No.20/2001 jo UU No.31/1999 jo Pasal 55 (1) ke 1 KUHP jo Pasal 64 (1) KUHP; _x000a_ SUBSIDIAIR : Pasal 3 jo Pasal 18 UU No.31/1999 jo UU No.20/2001 jo UU No.31/1999 jo Pasal 55 (1) ke 1 KUHP jo Pasal 64 (1) KUHP;"/>
    <n v="1"/>
    <s v="MENGADILI : _x000a_ 1. Menyatakan Terdakwa Hasyim, S.Sos tidak terbukti secara sah dan meyakinkan melakukan TPK sebagaimana dalam dakwaan Primair; _x000a_ 2. Membebaskan Terdakwa dari dakwaan Primair; _x000a_ 3. Menyatakan Terdakwa Terbukti secara sah dan meyakinkan bersalah melakukan TPK sebagaimana dalam dakwaan Subsidiair; _x000a_ 4. Menjatuhkan Pidana Penjara selama 1 tahun 4 bulan dan denda 50.000.000 subsididair 1 bulan ; _x000a_ 5. Memerintahkan barang bukti duigunakan dalam perkara lain atas nama : Hendro Harry Tjahyono; _x000a_ 6. Menetapkan Terdakwa membayar biaya perkara Rp.10.000"/>
    <s v="Selasa, 11 Feb. 2014"/>
    <s v="Kamis, 14 Nov. 2013"/>
    <s v="Tatik Hadiyanti, SH. MH."/>
    <s v="MATHEUS SAMIAJI"/>
    <s v="HENDRA YOSPIN,SH."/>
    <m/>
    <m/>
    <s v="KARIR"/>
    <s v="KARIR"/>
    <s v="ADHOC"/>
    <s v=""/>
    <s v=""/>
    <x v="0"/>
    <n v="2"/>
    <x v="1"/>
    <n v="0.33333333333333331"/>
    <n v="0"/>
    <s v="SURMA"/>
    <m/>
    <m/>
    <m/>
    <m/>
    <m/>
    <m/>
    <m/>
    <m/>
    <m/>
    <m/>
    <m/>
    <n v="1"/>
    <s v="IDRIS_AWALUDDIN, SH."/>
    <m/>
    <m/>
    <n v="1"/>
    <x v="0"/>
  </r>
  <r>
    <s v="26/PID.SUS/TPK/2014/PN JKT.PST"/>
    <n v="6.5"/>
    <n v="200000000"/>
    <n v="0.25"/>
    <n v="0"/>
    <n v="0"/>
    <s v="Ir. HERU SULASTYONO alias HERU bin KUNCORO"/>
    <d v="2014-03-25T00:00:00"/>
    <x v="4"/>
    <s v="Penerimaan Kembali Berkas Kasasi"/>
    <n v="83"/>
    <s v="PRIMAIR : Pasal 12 B ayat (1) UU No.20/2001 jo UU No.31/1999 jo Pasal 65 ayat (1) KUHP; _x000a_ SUBSIDIAIR : Pasal 12 huruf a UU No.20/2001 jo UU No.31/1999 jo Pasal 65 ayat (1) KUHP; _x000a_ LEBIH SUBSIDIAIR : Pasal 12 huruf b U No.20/2001 jo UU No.31/1999 jo Pasal 65 ayat (1) KUHP; _x000a_ LEBIH SUBSIDIAIR LAGI : Pasal 11 U No.20/2001 jo UU No.31/1999 jo Pasal 65 ayat (1) KUHP; _x000a_ DAN KEDUA : Pasal 3 ayat (1) huruf a UU No.25/2003; _x000a_ DAN KETIGA PRIMAIR : Pasal 3 UU No.8 Tahun 2010 ; _x000a_ DAN KETIGA SUBSIDIAIR : Pasal 4 UU No.8 Tahun 2010"/>
    <n v="1"/>
    <s v="MENGADIL;I : _x000a_ _x000a_ Menyatakan Terdakwa Ir. Heru Sulastyono secara sah dan meyakinkan bersalah melakukan tindak pidana &quot;Korupsi secara berlanjut&quot; dan &quot;Pencucian Uang&quot; Sebagaimana Dakwaan Pasal 5 ayat (2) UU No.31/1999 jo UU No.20/2001 jo Pasal 65 ayat (1) KUHP,  dan Pasal 3  ayat (1) huruf a UU No.25/2003 tentang &quot;Tindak Pidana Pencegahan dan Pemberantasan Tindak Pidana Pencucian Uang&quot; dan Pasal 3 UU No.8/2010 tentang &quot;Pencegahan dan Pemberantasan Tindak Pidana Pencucian Uang&quot; _x000a_ Menjatuhkan Pidana oleh Karenanya terhadap Terdakwa Ir. Heru Sulastyono bin Kuncoro dengan pidana penjara selama 6 tahun dan 6 bulan dan pidana denda Rp.200.000.000,- (dua ratus juta rupiah), subsidiair 3 bulan kurungan; _x000a_ Menetapkan agar masa penahanan yang telah dijalankan oleh terdakwa dikurangkan sepenuhnya dengan pidana yang dijatuhkan; _x000a_ Memerintahkan agar Terdakwa tetap dalam Tahanan; _x000a_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quot;Siti Rosida&quot; . _x000a_ Membebankan biaya perkara kepada Terdakwa Ir. Heru SUlastyono bin kuncoro sebesar Rp.10.000,- sepuluh ribu rupiah) _x000a_"/>
    <s v="Senin, 28 Jul. 2014"/>
    <s v="Senin, 16 Jun. 2014"/>
    <s v="MATHEUS SAMIAJI"/>
    <s v="AMIN ISMANTO, SH. MH."/>
    <s v="PURWONO EDI SANTOSA, SH. MH."/>
    <s v="Anwar,SH."/>
    <s v="Ugo,SH."/>
    <s v="KARIR"/>
    <s v="KARIR"/>
    <s v="KARIR"/>
    <s v="ADHOC"/>
    <s v="ADHOC"/>
    <x v="1"/>
    <n v="3"/>
    <x v="0"/>
    <n v="0.4"/>
    <n v="0"/>
    <s v="BUDI H. PANJAITAN"/>
    <s v="Nopita R."/>
    <s v="GUSTI M. SOPHAN"/>
    <s v="Juli Isnur"/>
    <m/>
    <m/>
    <m/>
    <m/>
    <m/>
    <m/>
    <m/>
    <m/>
    <n v="4"/>
    <s v="LISNUR FAUZIAH, SH."/>
    <s v="WIDI ASTUTI, SH"/>
    <m/>
    <n v="2"/>
    <x v="0"/>
  </r>
  <r>
    <s v="26/PID.SUS/TPK/2015/PN JKT.PST"/>
    <m/>
    <m/>
    <m/>
    <m/>
    <m/>
    <s v="ANI SA'ADAH, SH."/>
    <d v="2015-04-16T00:00:00"/>
    <x v="5"/>
    <s v="Pengiriman Berkas PK"/>
    <n v="125"/>
    <s v="KESATU _x000a_ Pasal 12 huruf e UU RI Nomor 31/1999 jo UU RI Nomor 20/2001. _x000a_ KEDUA _x000a_ Pasal 10 huruf a UU RI Nomor 31/1999 jo UU RI Nomor 20/2001. _x000a_ DAN KETIGA : _x000a_ PRIMAIR : _x000a_ Pasal 11 UU RI Nomor 31/1999 jo UU RI Nomor 20/2001. _x000a_ SUBSIDIAIR : _x000a_ Pasal 5 ayat (2) UU RI Nomor 31/1999 jo UU RI Nomor 20/2001."/>
    <n v="1"/>
    <m/>
    <s v="Rabu, 30 Sep. 2015"/>
    <s v="Rabu, 19 Agu. 2015"/>
    <s v="DEDEH SURYANTI"/>
    <s v="SUGIYANTO"/>
    <s v="HENDRA YOSPIN,SH."/>
    <m/>
    <m/>
    <s v="KARIR"/>
    <s v="KARIR"/>
    <s v="ADHOC"/>
    <s v=""/>
    <s v=""/>
    <x v="0"/>
    <n v="2"/>
    <x v="1"/>
    <n v="0.33333333333333331"/>
    <n v="0"/>
    <s v="T.M PAKPAHAN, SH., MH."/>
    <m/>
    <m/>
    <m/>
    <m/>
    <m/>
    <m/>
    <m/>
    <m/>
    <m/>
    <m/>
    <m/>
    <n v="1"/>
    <s v="SUAEB. SH"/>
    <s v="TATI DORESLY SIMAMORA, SH"/>
    <m/>
    <n v="2"/>
    <x v="1"/>
  </r>
  <r>
    <s v="26/Pid.Sus-TPK/2016/PN JKT.PST"/>
    <n v="1"/>
    <n v="50000000"/>
    <n v="8.3333333333333301E-2"/>
    <n v="0"/>
    <n v="0"/>
    <s v="Ir. LINDA MULYANI, M.Si"/>
    <d v="2016-03-21T00:00:00"/>
    <x v="6"/>
    <s v="Minutasi"/>
    <n v="73"/>
    <s v="PRIMAIR : _x000a_ Pasal 2 ayat (1) UU No.31/1999 jo UU No.20/2001 jo Pasal 55 ayat (1) ke-1 KUHP. _x000a_   _x000a_ SUBSIDAIR : _x000a_ Pasal 3 UU No.31/1999 jo UU No.20/2001 jo Pasal 55 ayat (1) ke-1 KUHP."/>
    <n v="1"/>
    <s v="M E N G A D I L I _x000a_   _x000a_ _x000a_ menyatakan terdakwa IR. LINDA MULYANI, M.Si tidak terbukti secara sah dan meyakinkan bersalah melakukan tindak pidana sebagaimana dalam dakwaan primair Penuntut Umum; _x000a_ membebaskan terdakwa tersebut oleh karena itu dari dakwaan primair Penuntut Umum di atas; _x000a_ menyatakan terdakwa IR. LINDA MULYANI, M.Si telah terbukti secara sah dan meyakinkan bersalah melakukan tindak pidana  “ KORUPSI SECARA BERSAMA-SAMA ” _x000a_ Menjatuhkan pidana kepada terdakwa tersebut oleh karena itu dengan pidana penjara selama : 1 (satu) tahun dan denda sebesar Rp. 50.000.000,- (lima puluh juta rupiah)  dengan ketentuan apabila denda tersebut tidak dibayar, maka harus diganti dengan pidana kurungan selama : 1 (satu) bulan; _x000a_ Menetapkan bahwa masa selama terdakwa ditahan akan dikurangkan seluruhnya dari pidana yang dijatuhkan; _x000a_ Menetapkan agar terdakwa tetap ditahan; _x000a_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_x000a_ membebankan kepada terdakwa untuk membayar biaya perkara sebesar Rp.10.000; _x000a_ _x000a_  "/>
    <s v="Selasa, 26 Jul. 2016"/>
    <s v="Kamis, 02 Jun. 2016"/>
    <s v="SUTARJO"/>
    <s v="MAS'UD"/>
    <s v="SOFIALDI"/>
    <m/>
    <m/>
    <s v="KARIR"/>
    <s v="KARIR"/>
    <s v="ADHOC"/>
    <s v=""/>
    <s v=""/>
    <x v="0"/>
    <n v="2"/>
    <x v="1"/>
    <n v="0.33333333333333331"/>
    <n v="0"/>
    <s v="ELLY SUPAINI"/>
    <m/>
    <m/>
    <m/>
    <m/>
    <m/>
    <m/>
    <m/>
    <m/>
    <m/>
    <m/>
    <m/>
    <n v="1"/>
    <s v="SURYONO, SH."/>
    <s v="ZUHERNA, SH."/>
    <m/>
    <n v="2"/>
    <x v="0"/>
  </r>
  <r>
    <s v="26/Pid.Sus-TPK/2017/PN Pn.Jkt.Pst"/>
    <n v="5"/>
    <n v="300000000"/>
    <n v="0.25"/>
    <n v="0"/>
    <n v="0"/>
    <s v="Raden Brotoseno bin Raden Bambang Prijo Sudibjo"/>
    <d v="2017-01-23T00:00:00"/>
    <x v="7"/>
    <s v="Minutasi"/>
    <n v="142"/>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_x000a_   _x000a_ Atau _x000a_ Ketiga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Keempat  : _x000a_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n v="1"/>
    <s v="  _x000a_ 1.   Menyatakan bahwa Terdakwa Raden Brotoseno, S.I.K,S.H.,M.H.,M.Si, telah terbukti secara sah dan meyakinkan bersalah melakukan tindak pidana korupsi secara bersama-sama dan berlanjut; _x000a_ 2.   Menjatuhkan pidana oleh karenanya terhadap Terdakwa Raden Brotoseno, S.I.K,S.H.,M.H.,M.Si ,   dengan pidana penjara selama 5 (lima) tahun dan pidana denda sebesar Rp.300.000.000.,- (tiga ratus juta rupiah) apabila denda tersebut tidak dibayar, diganti dengan pidana kurungan selama 3 (tiga) bulan; _x000a_ 3.   Menetapkan agar masa penahanan yang telah dijalankan oleh Terdakwa Raden Brotoseno, S.I.K, S.H.,M.H.,M.Si, dikurangkan seluruhnya dari pidana yang dijatuhkan; _x000a_ 4.   Memerintahkan agar Terdakwa Raden Brotoseno, S.I.K, S.H.,M.H.,M.Si, tetap berada dalam tahanan Rumah Tahanan Negara Mako Brimob Kelapa Dua Depok; _x000a_ 5.   Menetapkan barang bukti:  terlampir dalam berkas _x000a_ 4.   Menetapkan agar Terdakwa Raden Brotoseno S.I.K,S.H.,M.H.,M.Si, membayar biaya perkara sebesar Rp.10.000,- ( sepuluh ribu rupiah );"/>
    <s v="Senin, 17 Jul. 2017"/>
    <s v="Rabu, 14 Jun. 2017"/>
    <s v="BASLIN SINAGA"/>
    <s v="MAS'UD"/>
    <s v="Ugo,SH."/>
    <m/>
    <m/>
    <s v="KARIR"/>
    <s v="KARIR"/>
    <s v="ADHOC"/>
    <s v=""/>
    <s v=""/>
    <x v="0"/>
    <n v="2"/>
    <x v="1"/>
    <n v="0.33333333333333331"/>
    <n v="0"/>
    <s v="AGUSTINUS H."/>
    <m/>
    <m/>
    <m/>
    <m/>
    <m/>
    <m/>
    <m/>
    <m/>
    <m/>
    <m/>
    <m/>
    <n v="1"/>
    <s v="ROMA SIALLAGAN, SH."/>
    <m/>
    <m/>
    <n v="1"/>
    <x v="0"/>
  </r>
  <r>
    <s v="26/Pid.Sus-TPK/2018/PN Jkt.Pst"/>
    <n v="5"/>
    <n v="250000000"/>
    <n v="0.25"/>
    <n v="72452764842.600006"/>
    <n v="0"/>
    <s v="LUANNA WIRIAWATY"/>
    <d v="2018-03-14T00:00:00"/>
    <x v="8"/>
    <s v="Pemberitahuan Putusan Banding"/>
    <n v="118"/>
    <s v="PRIMAIR :  _x000a_ Pasal 2 Ayat (1) JO Pasal 18 ayat (1) hurub b UU NO. 31/1999. _x000a_ JO UU No. 20/2001, JO Pasal 55 ayat (1) ke-1 JO Pasal 64 KUHP. _x000a_ SUBSIDAIR : _x000a_ pasal 3 JO Pasal 18 ayat (1) hurub b UU NO. 31/1999. _x000a_ JO UU No. 20/2001, JO Pasal 55 ayat (1) ke-1 JO Pasal 64 KUHP."/>
    <n v="1"/>
    <s v="M E N G A D I L I: _x000a_ _x000a_ Menyatakan bahwa Terdakwa Luana Wiriawaty  tidak terbukti secara sah dan meyakinkan melakukan tindak pidana korupsi, sebagaimana dalam Dakwaan Primair; _x000a_ Membebaskan Terdakwa Luana Wiriawaty dari Dakwaan Primair tersebut; _x000a_ Menyatakan Terdakwa Luana Wiriawaty  telah terbukti secara sah dan meyakinkan menurut hukum bersalah melakukan tindak pidana korupsi secara bersama-sama dan berlanjut; _x000a_ Menjatuhkan pidana oleh karenanya terhadap Terdakwa Luana Wiriawaty    dengan pidana penjara selama  5 (lima) tahun , dan pidana denda sebesar Rp. 250.000.000,- (dua ratus lima puluh juta rupiah), apabila denda tersebut tidak dibayar, diganti dengan pidana kurungan selama  3 (tiga)  bulan ; _x000a_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_x000a_ Menetapkan agar masa penahanan yang telah dijalankan oleh Terdakwa, dikurangkan seluruhnya dari pidana yang dijatuhkan; _x000a_ Memerintahkan agar Terdakwa tetap berada dalam tahanan; _x000a_ Menetapkan barang bukti: _x000a_ .  Tahun 2014: _x000a_ _x000a_   _x000a_ _x000a_ _x000a_ _x000a_ _x000a_ NO. _x000a_ _x000a_ _x000a_ NAMA BARANG BUKTI _x000a_ _x000a_ _x000a_ _x000a_ _x000a_ 1. _x000a_ _x000a_ _x000a_ 1  (satu) bundel Foto Copy Nota Pembelian/kwitansi Susuk KB II Batang Tiga Tahunan Plus Inserter TA. 2014 PT. Trijaya Medika Farma terdiri dari : _x000a_ _x000a_ 4 (empat) lembar Puchase Order dan kwitansi Pembelian Auto Disable Syringe 3 ml  PT. Trijaya Medika Farma kepada PT. Trimitra Sehati _x000a_ 3 (tiga) lambar Foto Copy Invoice  No. 2015- BEH -021  barang Levonor Gestrel Silatic Implan PT. Catur Dakwah Crane kepada Shanghai Dahua Pharmaceutik . Co _x000a_ 15 (lima belas) lembar foto Copy Invoice Disposable Doek PT. Trijaya Medika Farma kepada PT. Meditech Indonesia _x000a_ 24  (dua puluh empat) lembar Foto Copy pemesanan dan pembayaran Asam Mefenamat PKA dan Surgippro Steril Glove PT. Trijaya Medika Farma kepada PT. Mensa Bina Sukses _x000a_ 4 (empat) lembar Foto Copy Pembelian dan pembayaran  Fask Mask PT. Trijaya Medika Farma kepada PT. Golden Star Medeperdana _x000a_ 3 (tiga) lembar Foto Copy Pembelian dan Pembayaran Lidocain HCL 2% Injeksi PT. Trijaya Medika Farma kepada PT. Parazelsus Indonesia _x000a_ 8 (delapan) lembar Foto Copy Pembelain dan Pembayaran Povidene 10%  PT. Trijaya Medika Farma kepada PT. Inti Sember Hasil Utama _x000a_ 8 (delapan) lembar Foto copy surat Bukti Penerimaan Negara Impor Rp. 102.383.000.- _x000a_ 8 (delapan) lembar Foto copy surat Bukti Penerimaan Negara Impor Rp. 20.993.000.- _x000a_ 4 (empat) lembar foto copy kwitansi jasa pengiriman Alkon Susk KB II Batang Tiga Tahunan plus Inserter PT. SAS Logistics _x000a_ _x000a_ 2.   1  (satu) bundel Foto Copy Pelengkap  Susuk KB II Batang Tiga Tahunan Plus Inserter TA. 2014 PT. Trijaya Medika Farma terdiri dari : _x000a_ _x000a_ 1 (satu) lembar foto copy Rekapitulasi Pelengkap Implan Susuk KB TA. 2014 _x000a_ 5 (lima) lembar foto Copy Order Pembelian Surgipro Steril Glove PT. Mensa Bina Sukses _x000a_ 13  (tiga belas) lembar foto copy Order Pembelian Disposabla Doek pada PT. Meditech Indonesia _x000a_ 7 (tujuh) lembar foto copy Order Pembelian Povidine 10 % pada PT.Inti Sumber Hasil Utama _x000a_ 11 (sebelas) lembar foto copy Order Pembelian Asam Mefemanat pada PT. Mensa Binasukses _x000a_ 3  (tiga) lembar foto copy Order Pembelian Lidocain 2% pada PT. Parazelsus Indonesia  _x000a_ 4 (empat) lembar foto copy Order Pembelian Face Mask pada PT. Golden Star Medperdana _x000a_ 4 (empat) lembar foto copy Order Pembelian Auto Disable Syiringe pada PT. Trimitra Sehati _x000a_ 3 (tiga) lembar foto copy Order Pembelian Surgical Dresing Sterile  (Plaster)  pada Taiyuan Pharma Co.Ltd (P.R. China) _x000a_ 3 (tiga) lembar foto copy Order Pembelian Disposable Scalpe pada Beijing Vision Pharma  (P.R. China) _x000a_ 1 (satu) lembar foto copy Kwitansi Pembayaran Jasa Pengiriman Alat Kontrasepsi TA. 2014  kepada PT. SAS Logistics ------------------------ ---DST _x000a_ _x000a_ _x000a_ _x000a_ _x000a_"/>
    <s v="Jumat, 24 Agu. 2018"/>
    <s v="Selasa, 10 Jul. 2018"/>
    <s v="MAS'UD"/>
    <s v="HARIONO"/>
    <s v="Ugo,SH."/>
    <m/>
    <m/>
    <s v="KARIR"/>
    <s v="KARIR"/>
    <s v="ADHOC"/>
    <s v=""/>
    <s v=""/>
    <x v="0"/>
    <n v="2"/>
    <x v="1"/>
    <n v="0.33333333333333331"/>
    <n v="0"/>
    <s v="ERNY V. M."/>
    <m/>
    <m/>
    <m/>
    <m/>
    <m/>
    <m/>
    <m/>
    <m/>
    <m/>
    <m/>
    <m/>
    <n v="1"/>
    <s v="FATONI, SH"/>
    <m/>
    <m/>
    <n v="1"/>
    <x v="0"/>
  </r>
  <r>
    <s v="27/PID.SUS/TPK/2013/PN.JKT.PST"/>
    <n v="2.5"/>
    <n v="50000000"/>
    <n v="8.3333333333333301E-2"/>
    <n v="1338781952.2"/>
    <n v="0.5"/>
    <s v="Ir. EDY MOH. SUHARIADI, M.MT."/>
    <d v="2013-05-15T00:00:00"/>
    <x v="3"/>
    <s v="Pemberitahuan Putusan Banding"/>
    <n v="141"/>
    <s v="PRIMAIR : Pasal 2 (1) jo Pasal 18 UU No.31/1999 jo UU No.20/2001 jo UU No.31/1999 jo Pasal 55 (1) ke 1 KUHP Jo Pasal 64 (1) KUHP; _x000a_ SUBSIDIAIR : Pasal 3 jo Pasal 18 UU No.31/1999 jo UU No.20/2001 jo UU No.31/1999 jo Pasal 55 (1) ke 1 KUHP Jo Pasal 64 (1) KUHP;"/>
    <n v="1"/>
    <s v="MENGADILI : _x000a_ 1. Menghukum Terdakwa Ir. Edy Moh. SUhariadi, M.MT tidak terbukti secara sah dan meyakinkan melakukan TPK sebagaimana dalam dakwaan Primair; _x000a_ 2. Membebaskan Terdakwa dari Dakwaan Primair; _x000a_ 3. Menyatakan Terdakwa terbukti secara sah dan meyakinkan melakukan Tindak pidana korupsi sebagaimana dalam dakwaan subsidair; _x000a_ 4. Menjatuhkan pidana oleh karena itu terhadap terdakwa dengan pidana penjara 2 tahun 6 bulan dan denda 50.000.000,- subsidair 1 bulan kurungan ; _x000a_ 5. Menghukum Terdakwa membayar uang pengganti Rp.1.338.781.952,20 apabila dalam 1 bulan terdakwa tidak membayar diganti dengan pidana penjara 6 bulan; _x000a_ 6. Menyatakan lamanya terdakwa ditahan dikurangkan sepenuhnya dari pidana yang dijatuhkan; _x000a_ 7. Memerintahkan Terdakwa tetap dalam tahanan; _x000a_ 8. Memerintahkan barang bukti no.1 - 29 dan 31 digunakan untuk perkara lain, no.31 berupa 1 unit mobil Nissan Juke Nopol B 112 NIC warna putih dengan Nomor Mesin HR 15-2733146 C atas nama &quot;Febriani Tri Handayani' dirampas untuk mengurangi uang pengganti; _x000a_ 9. Menghukum Terdakwa membayar biaya perkara sebesar Rp.10.000,-"/>
    <s v="Jumat, 22 Nov. 2013"/>
    <s v="Kamis, 03 Okt. 2013"/>
    <s v="GUSRIZAL"/>
    <s v="Tatik Hadiyanti, SH. MH."/>
    <s v="ALEXANDER MARWATA, AK. SH. CFE."/>
    <m/>
    <m/>
    <s v="KARIR"/>
    <s v="KARIR"/>
    <s v="ADHOC"/>
    <s v=""/>
    <s v=""/>
    <x v="0"/>
    <n v="2"/>
    <x v="1"/>
    <n v="0.33333333333333331"/>
    <n v="0"/>
    <s v="ERNY V. M."/>
    <m/>
    <m/>
    <m/>
    <m/>
    <m/>
    <m/>
    <m/>
    <m/>
    <m/>
    <m/>
    <m/>
    <n v="1"/>
    <s v="LISNUR FAUZIAH, SH."/>
    <m/>
    <m/>
    <n v="1"/>
    <x v="0"/>
  </r>
  <r>
    <s v="27/PID.SUS/TPK/2014/PN.JKT.PST"/>
    <m/>
    <m/>
    <m/>
    <m/>
    <m/>
    <s v="YUSRAN ARIEF"/>
    <d v="2014-03-25T00:00:00"/>
    <x v="4"/>
    <s v="Pencabutan Perkara Banding"/>
    <n v="56"/>
    <s v="-"/>
    <n v="1"/>
    <s v="-"/>
    <s v="Kamis, 19 Des. 2013"/>
    <s v="Selasa, 20 Mei 2014"/>
    <s v="AMIN ISMANTO, SH. MH."/>
    <s v="PURWONO EDI SANTOSA, SH. MH."/>
    <s v="MATHEUS SAMIAJI"/>
    <s v="Anwar,SH."/>
    <s v="Ugo,SH."/>
    <s v="KARIR"/>
    <s v="KARIR"/>
    <s v="KARIR"/>
    <s v="ADHOC"/>
    <s v="ADHOC"/>
    <x v="1"/>
    <n v="3"/>
    <x v="0"/>
    <n v="0.4"/>
    <n v="0"/>
    <s v="BUDI H. PANJAITAN"/>
    <s v="Nopita R."/>
    <s v="Juli Isnur"/>
    <s v="GUSTI M. SOPHAN"/>
    <m/>
    <m/>
    <m/>
    <m/>
    <m/>
    <m/>
    <m/>
    <m/>
    <n v="4"/>
    <s v="LISNUR FAUZIAH, SH."/>
    <s v="WIDI ASTUTI, SH"/>
    <m/>
    <n v="2"/>
    <x v="1"/>
  </r>
  <r>
    <s v="27/PID.SUS/TPK/2015/PN JKT.PST"/>
    <n v="1"/>
    <n v="50000000"/>
    <n v="0.25"/>
    <n v="0"/>
    <n v="0"/>
    <s v="Ir. WALUYO SUKARMAN"/>
    <d v="2015-04-17T00:00:00"/>
    <x v="5"/>
    <s v="Minutasi"/>
    <n v="139"/>
    <s v="PRIMAIR : Pasal 2 ayat (1) jo Pasal 18 ayat (1) huruf a dan b UU RI Nomor 31/1999 jo UU RI No.20/2001 jo Pasal 55 ayat (1) ke 1 KUHP; _x000a_ SUBSIDIAIR : Pasal 3 jo Pasal 18 ayat (1) huruf a dan b UU RI Nomor 31/1999 jo UU RI No.20/2001 jo Pasal 55 ayat (1) ke 1 KUHP;"/>
    <n v="1"/>
    <s v="MENGADILI : _x000a_ 1. Menyatakan Terdakwa Ir. Waluyo Sukarman tidak terbukti secara sah dan meyakinkan melakukan tindak pidana sebagimana tersebut dalam dakwaan Primair. _x000a_ 2. Membebaskan terdakwa oleh karena itu dari dakwaan Primair tersebut. _x000a_ 3. Menyatakan Terdakwa telah terbukti secara sah dan meyakinkan melakukan tindak pidana sebagaimana dakwaan Subsidair. _x000a_ 4. Menjatuhkan pidana kepada terdakwa dengan pidana penjara 1 tahun dan denda Rp.50.000.000,- dan apabila denda tidak dibayar maka diganti dengan pidana kurungan 3 bulan. _x000a_ 5. Menetapkan masa penahanan yang telah dijalani terdakwa dikurangkan seluruhnya dari pidana yang dijatuhkan. _x000a_ 6. Menetapkan Terdakwa tetap ditahan. _x000a_ 7. Menetapkan barang bukti dikembalikan kepada Penuntut Umum dan dipergunakan dalam perkara lain. _x000a_ 8. Membebankan biaya perkara kepada terdakwa sejumlah Rp.10.000,-"/>
    <s v="Selasa, 29 Sep. 2015"/>
    <s v="Kamis, 03 Sep. 2015"/>
    <s v="TITO SUHUD"/>
    <s v="ARIFIN"/>
    <s v="Slamet Subagyo,SH."/>
    <m/>
    <m/>
    <s v="KARIR"/>
    <s v="KARIR"/>
    <s v="ADHOC"/>
    <s v=""/>
    <s v=""/>
    <x v="0"/>
    <n v="2"/>
    <x v="1"/>
    <n v="0.33333333333333331"/>
    <n v="0"/>
    <s v="BAMBANG SUBIYANTO"/>
    <m/>
    <m/>
    <m/>
    <m/>
    <m/>
    <m/>
    <m/>
    <m/>
    <m/>
    <m/>
    <m/>
    <n v="1"/>
    <s v="SUAEB. SH"/>
    <s v="TATI DORESLY SIMAMORA, SH"/>
    <m/>
    <n v="2"/>
    <x v="0"/>
  </r>
  <r>
    <s v="27/Pid.Sus-TPK/2016/PN JKT.PST"/>
    <n v="1"/>
    <n v="50000000"/>
    <n v="8.3333333333333301E-2"/>
    <n v="3410917"/>
    <n v="0"/>
    <s v="MASOPAN, S.Kom"/>
    <d v="2016-03-21T00:00:00"/>
    <x v="6"/>
    <s v="Minutasi"/>
    <n v="80"/>
    <s v="PRIMAIR : _x000a_ Pasal 2 ayat (1) jo Pasal 18 UU No.31/1999 jo UU No.20/2001 jo Pasal 55 ayat (1) ke-1 KUHP. _x000a_   _x000a_ SUBSIDAIR : _x000a_ Pasal 3 jo Pasal 18 UU No.31/1999 jo UU No.20/2001 jo Pasal 55 ayat (1) ke-1 KUHP."/>
    <n v="1"/>
    <s v="M E N G A D I L I _x000a_ _x000a_ Menyatakan  Terdakwa  MASOPAN, S.Kom  dan  Terdakwa Drs. JUNAEDI  terbukti secara sah dan meyakinkan bersalah melakukan tindak pidana turut serta melakukan korupsi. _x000a_ Menjatuhkan Pidana penjara terhadap terdakwa  MASOPAN, S.Kom  dan terdakwa  Drs. JUNAEDI  masing-masing selama 1 (satu) Tahun dan Pidana Denda sebesar Rp. 50.000.000.- (Lima Puluh Juta Rupiah); _x000a_ Menetapkan bahwa apabila denda tersebut tidak dibayar, terdakwa harus menjalani pidana kurungan  selama 1 (Satu) Bulan. _x000a_ Menetapkan bahwa lamanya para terdakwa berada dalam tahanan dikurangkan dari pidana yang dijatuhkan. _x000a_ Menetapkan bahwa para terdakwa tetap berada dalam tahanan di Rumah Tahanan Negara (RUTAN). _x000a_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_x000a_ Menyatakan barang bukti berupa : _x000a_ _x000a_ 1. 4 (empat) lembar Peraturan Daerah Propinsi DKI Jakarta Nomor : 1 Tahun 2008 tentang Rencana Pembangunan Jangka Menengah Daerah tahun 2007-2012....... dst _x000a_ ...........................s/d 56. _x000a_ Barang Bukti No. 1 s/d No. 55 dikembalikan kepada penyidik untuk dipergunakan dalam perkara lain sedangkan barang bukti No. 56 dirampas untuk Negara sebagai pengembalian kerugian Negara; _x000a_ 8. Membebankan kepada Para Terdakwa untuk membayar biaya perkara masing masing sebesar Rp. 10.000.- (sepuluh ribu rupiah)."/>
    <s v="Kamis, 11 Agu. 2016"/>
    <s v="Kamis, 09 Jun. 2016"/>
    <s v="JHON HALASAN BUTAR BUTAR"/>
    <s v="SUTARJO"/>
    <s v="JOKO SUBAGYO"/>
    <m/>
    <m/>
    <s v="KARIR"/>
    <s v="KARIR"/>
    <s v="ADHOC"/>
    <s v=""/>
    <s v=""/>
    <x v="0"/>
    <n v="2"/>
    <x v="1"/>
    <n v="0.33333333333333331"/>
    <n v="0"/>
    <s v="ELLY SUPAINI"/>
    <m/>
    <m/>
    <m/>
    <m/>
    <m/>
    <m/>
    <m/>
    <m/>
    <m/>
    <m/>
    <m/>
    <n v="1"/>
    <s v="R.IDA ISKANDIASTUTI, SH."/>
    <s v="SITI AGUSTIATI"/>
    <m/>
    <n v="2"/>
    <x v="0"/>
  </r>
  <r>
    <s v="27/Pid.Sus-TPK/2016/PN JKT.PST"/>
    <n v="1"/>
    <n v="50000000"/>
    <n v="8.3333333333333301E-2"/>
    <n v="51715014"/>
    <n v="0"/>
    <s v="Drs. JUNAEDI"/>
    <d v="2016-03-21T00:00:00"/>
    <x v="6"/>
    <s v="Minutasi"/>
    <n v="80"/>
    <s v="PRIMAIR : _x000a_ Pasal 2 ayat (1) jo Pasal 18 UU No.31/1999 jo UU No.20/2001 jo Pasal 55 ayat (1) ke-1 KUHP. _x000a_   _x000a_ SUBSIDAIR : _x000a_ Pasal 3 jo Pasal 18 UU No.31/1999 jo UU No.20/2001 jo Pasal 55 ayat (1) ke-1 KUHP."/>
    <n v="1"/>
    <s v="M E N G A D I L I _x000a_ _x000a_ Menyatakan  Terdakwa  MASOPAN, S.Kom  dan  Terdakwa Drs. JUNAEDI  terbukti secara sah dan meyakinkan bersalah melakukan tindak pidana turut serta melakukan korupsi. _x000a_ Menjatuhkan Pidana penjara terhadap terdakwa  MASOPAN, S.Kom  dan terdakwa  Drs. JUNAEDI  masing-masing selama 1 (satu) Tahun dan Pidana Denda sebesar Rp. 50.000.000.- (Lima Puluh Juta Rupiah); _x000a_ Menetapkan bahwa apabila denda tersebut tidak dibayar, terdakwa harus menjalani pidana kurungan  selama 1 (Satu) Bulan. _x000a_ Menetapkan bahwa lamanya para terdakwa berada dalam tahanan dikurangkan dari pidana yang dijatuhkan. _x000a_ Menetapkan bahwa para terdakwa tetap berada dalam tahanan di Rumah Tahanan Negara (RUTAN). _x000a_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_x000a_ Menyatakan barang bukti berupa : _x000a_ _x000a_ 1. 4 (empat) lembar Peraturan Daerah Propinsi DKI Jakarta Nomor : 1 Tahun 2008 tentang Rencana Pembangunan Jangka Menengah Daerah tahun 2007-2012....... dst _x000a_ ...........................s/d 56. _x000a_ Barang Bukti No. 1 s/d No. 55 dikembalikan kepada penyidik untuk dipergunakan dalam perkara lain sedangkan barang bukti No. 56 dirampas untuk Negara sebagai pengembalian kerugian Negara; _x000a_ 8. Membebankan kepada Para Terdakwa untuk membayar biaya perkara masing masing sebesar Rp. 10.000.- (sepuluh ribu rupiah)."/>
    <s v="Kamis, 11 Agu. 2016"/>
    <s v="Kamis, 09 Jun. 2016"/>
    <s v="JHON HALASAN BUTAR BUTAR"/>
    <s v="SUTARJO"/>
    <s v="JOKO SUBAGYO"/>
    <m/>
    <m/>
    <s v="KARIR"/>
    <s v="KARIR"/>
    <s v="ADHOC"/>
    <s v=""/>
    <s v=""/>
    <x v="0"/>
    <n v="2"/>
    <x v="1"/>
    <n v="0.33333333333333331"/>
    <n v="0"/>
    <s v="ELLY SUPAINI"/>
    <m/>
    <m/>
    <m/>
    <m/>
    <m/>
    <m/>
    <m/>
    <m/>
    <m/>
    <m/>
    <m/>
    <n v="1"/>
    <s v="R.IDA ISKANDIASTUTI, SH."/>
    <s v="SITI AGUSTIATI"/>
    <m/>
    <n v="2"/>
    <x v="0"/>
  </r>
  <r>
    <s v="27/Pid.Sus-TPK/2017/PN Pn.Jkt.Pst"/>
    <m/>
    <m/>
    <m/>
    <m/>
    <m/>
    <s v="LEXI MAILOWA BUDIMAN"/>
    <d v="2017-01-23T00:00:00"/>
    <x v="7"/>
    <s v="Pengiriman Berkas Kasasi"/>
    <n v="142"/>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_x000a_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n v="1"/>
    <s v="MENGADILI: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
    <s v="Senin, 07 Agu. 2017"/>
    <s v="Rabu, 14 Jun. 2017"/>
    <s v="BASLIN SINAGA"/>
    <s v="MAS'UD"/>
    <s v="Ugo,SH."/>
    <m/>
    <m/>
    <s v="KARIR"/>
    <s v="KARIR"/>
    <s v="ADHOC"/>
    <s v=""/>
    <s v=""/>
    <x v="0"/>
    <n v="2"/>
    <x v="1"/>
    <n v="0.33333333333333331"/>
    <n v="0"/>
    <s v="AGUSTINUS H."/>
    <m/>
    <m/>
    <m/>
    <m/>
    <m/>
    <m/>
    <m/>
    <m/>
    <m/>
    <m/>
    <m/>
    <n v="1"/>
    <s v="WIDI ASTUTI, SH"/>
    <m/>
    <m/>
    <n v="1"/>
    <x v="1"/>
  </r>
  <r>
    <s v="27/Pid.Sus-TPK/2018/PN Jkt.Pst"/>
    <n v="2"/>
    <n v="50000000"/>
    <n v="8.3333333333333301E-2"/>
    <n v="0"/>
    <n v="0"/>
    <s v="KARNASIH TJIPTANINGRUM"/>
    <d v="2018-03-14T00:00:00"/>
    <x v="8"/>
    <s v="Pemberitahuan Putusan Banding"/>
    <n v="119"/>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bahwa Terdakwa Karnasih Tjiptaningrum, S.Kom.,MPH, tidak terbukti secara sah dan meyakinkan melakukan tindak pidana korupsi, sebagaimana dalam Dakwaan Primair; _x000a_ Membebaskan Terdakwa Karnasih Tjiptaningrum, S.Kom.,MPH, dari Dakwaan Primair tersebut; _x000a_ Menyatakan Terdakwa Karnasih Tjiptaningrum, S.Kom.,MPH, telah terbukti secara sah dan meyakinkan menurut hukum bersalah melakukan tindak pidana korupsi secara bersama-sama; _x000a_ Menjatuhkan pidana oleh karenanya terhadap Terdakwa Karnasih Tjiptaningrum, S.Kom.,MPH, dengan pidana penjara selama  2 (dua) tahun, dan pidana denda sebesar Rp. 50.000.000,- (lima puluh juta rupiah), apabila denda tersebut tidak dibayar, diganti dengan pidana kurungan selama 1 (satu)  bulan; _x000a_ Menetapkan agar masa penahanan yang telah dijalankan oleh Terdakwa Karnasih Tjiptaningrum, S.Kom,MPH, dikurangkan seluruhnya dari pidana yang dijatuhkan; _x000a_ Memerintahkan agar Terdakwa Karnasih Tjiptaningrum, S.Kom.,MPH, tetap berada dalam tahanan; _x000a_ Menetapkan barang bukti: _x000a_ _x000a_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_x000a_ Nomor urut 240 berupa _x000a_ Nomor urut 241 berupa _x000a_ Nomor urut 242 berupa uang sebesar Rp. 3.000.000.000.- (tiga milyar rupiah) dari  Yenny Wiriawaty; _x000a_ Nomor urut 243 berupa uang sebesar Rp. 3.000.000.000.- ( tiga milyar rupiah)  dari  Luanna Wiriawaty _x000a_ Dipergunakan sebagai barang bukti dalam perkara atas nama Yenny Wiriawaty; _x000a_       8.   Menetapkan agar barang bukti yang diajukan oleh Penasihat Hukum Terdakwa tetap terlampir dalam berkas perkara; _x000a_ 9.  Membebankan biaya perkara kepada Terdakwa Karnasih Tjiptaningrum, S.Kom.,M.Ph.,  sebesar Rp. 10.000,- ( sepuluh ribu rupiah );"/>
    <s v="Senin, 20 Agu. 2018"/>
    <s v="Rabu, 11 Jul. 2018"/>
    <s v="HARIONO"/>
    <s v="MAS'UD"/>
    <s v="Ugo,SH."/>
    <m/>
    <m/>
    <s v="KARIR"/>
    <s v="KARIR"/>
    <s v="ADHOC"/>
    <s v=""/>
    <s v=""/>
    <x v="0"/>
    <n v="2"/>
    <x v="1"/>
    <n v="0.33333333333333331"/>
    <n v="0"/>
    <s v="ERNY V. M."/>
    <m/>
    <m/>
    <m/>
    <m/>
    <m/>
    <m/>
    <m/>
    <m/>
    <m/>
    <m/>
    <m/>
    <n v="1"/>
    <s v="SUNDARNI"/>
    <m/>
    <m/>
    <n v="1"/>
    <x v="0"/>
  </r>
  <r>
    <s v="28/PID.SUS/TPK/2013/PN.JKT.PST"/>
    <n v="3"/>
    <n v="150000000"/>
    <n v="0.25"/>
    <n v="74000000"/>
    <n v="0.16666666666666699"/>
    <s v="EDDY KRISTIYANTO PRAYITNO"/>
    <d v="2013-05-16T00:00:00"/>
    <x v="3"/>
    <s v="Pemberitahuan Putusan Banding"/>
    <n v="137"/>
    <s v="PRIMAIR : Pasal 2 (1) jo Pasal 18 UU No.31/1999 jo UU No.20/2001 jo UU No. 31/1999 jo Pasal 55 (1) ke 1 KUHP jo Pasal 64 (1) KUHP; _x000a_ SUBSIDIAIR : Pasal 3 jo Pasal 18 UU No.31/1999 jo UU No.20/2001 jo UU No. 31/1999 jo Pasal 55 (1) ke 1 KUHP jo Pasal 64 (1) KUHP;"/>
    <n v="1"/>
    <s v="MENGADILI : _x000a_ 1. Mnyatakan Terdakwa tidak terbukti secara sah dan meyakinkan melakukan Tindak pidana korupsi sebagaimana dalam dakwaan primair; _x000a_ 2. Membebaskan Terdakwa dari dakwaan Primair tersebut; _x000a_ 3. Menyatakan Terdakwa terbukti secara sah dan meyakinkan melakukan tindak pidana korupsi secara bersama - sama dan berlanjut sebagaimana dalam dakwaan subsidiair; _x000a_ 4. Menjatuhkan pidana penjara selama 3 tahun dan denda Rp.150.000.000 dan apabila tidak dibayar diganti dengan pidana kurungan 3 bulan; _x000a_ 5. Menghukum Terdakwa membayar uang pengganti sebesar Rp.74.000.000,- jika tidak dibayar dalam waktu 1 bulan maka harta bendanya akan dilelang oleh jaksa, jika tidak mencukupi maka dipidana penajara 2 bulan; _x000a_ 6. Menetapkan masa penahanan yang dijalankan, dikurangkan seluruhnya dsri pidana yang dijatuhkan; _x000a_ 7. Memerintahkan Terdakwa tetap ditahan; _x000a_ 8. Menetapkan barang bukti digunakan untuk perkara lain; _x000a_ 9. Membebankan biaya perkara Rp.10.000,- kepada Terdakwa"/>
    <s v="Rabu, 20 Nov. 2013"/>
    <s v="Senin, 30 Sep. 2013"/>
    <s v="GOSEN BUTAR BUTAR, SH. MHum."/>
    <s v="PURWONO EDI SANTOSA, SH. MH."/>
    <s v="Ugo,SH."/>
    <m/>
    <m/>
    <s v="KARIR"/>
    <s v="KARIR"/>
    <s v="ADHOC"/>
    <s v=""/>
    <s v=""/>
    <x v="0"/>
    <n v="2"/>
    <x v="1"/>
    <n v="0.33333333333333331"/>
    <n v="0"/>
    <s v="ERICH FOLANDA"/>
    <m/>
    <m/>
    <m/>
    <m/>
    <m/>
    <m/>
    <m/>
    <m/>
    <m/>
    <m/>
    <m/>
    <n v="1"/>
    <s v="ENDANG_PURWANINGSIH, SH."/>
    <m/>
    <m/>
    <n v="1"/>
    <x v="0"/>
  </r>
  <r>
    <s v="28/PID.SUS/TPK/2014/PN JKT.PST"/>
    <n v="1.4166666666666701"/>
    <n v="50000000"/>
    <n v="8.3333333333333301E-2"/>
    <n v="17000000"/>
    <n v="8.3333333333333301E-2"/>
    <s v="TONNY SIMANJUNTAK"/>
    <d v="2014-03-26T00:00:00"/>
    <x v="4"/>
    <s v="Minutasi"/>
    <n v="98"/>
    <s v="PRIMAIR : Pasal 2 ayat (1) jo Pasal 18 UU No.31/1999 jo UU No.20/2001 jo UU No.31/1999 jo Pasal 55 ayat (1) ke 1 KUHP; _x000a_ SUBSIDIAIR : Pasal 3 jo Pasal 18 UU No.31/1999 jo UU No.20/2001 jo UU No.31/1999 jo Pasal 55 ayat (1) KUHP;"/>
    <n v="1"/>
    <s v="MENGADILI : _x000a_ _x000a_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_x000a_ Menjatuhkan pidana oleh karena itu terhadap  Terdakwa  dengan pidana penjara selama 1 tahun dan 5 (lima) bulan dan denda sebesar Rp.50.000.000,- (lima puluh juta rupiah) dengan ketentuan apabila denda tidak dibayar maka diganti dengan pidana kurungan selama 1 (satu) bulan; _x000a_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_x000a_ Menetapkan lamanya Terdakwa ditahan dikurangkan seluruhnya dari lamanya Terdakwa ditangkap dan ditahan; _x000a_ Menetapkan Terdakwa tetap berada dalam tahanan; _x000a_ Memerintahkan barang bukti berupa:  No Urut 1 s/d 84  dan Alat Bukti Surat dari Terdakwa berupa  &quot;strip ke 1 s/d 3&quot;  tetap terlampir dalam berkas perkara ; _x000a_ Membebankan terdakwa untuk membayar biaya perkara sebesar Rp.10.000,- (sepuluh ribu rupiah); _x000a_"/>
    <s v="Senin, 27 Okt. 2014"/>
    <s v="Rabu, 02 Jul. 2014"/>
    <s v="ANNAS MUSTAQIM, SH. MHum."/>
    <s v="AVIANTARA, SH. MHum."/>
    <s v="I MADE HENDRA KUSUMA,S.H."/>
    <m/>
    <m/>
    <s v="KARIR"/>
    <s v="KARIR"/>
    <s v="ADHOC"/>
    <s v=""/>
    <s v=""/>
    <x v="0"/>
    <n v="2"/>
    <x v="1"/>
    <n v="0.33333333333333331"/>
    <n v="0"/>
    <s v="Ella Angelia"/>
    <s v="Yoklina Sitepu"/>
    <s v="Donald T.J.S"/>
    <s v="Dian Anjari"/>
    <s v="M. Miftah W."/>
    <m/>
    <m/>
    <m/>
    <m/>
    <m/>
    <m/>
    <m/>
    <n v="5"/>
    <s v="SURYONO, SH."/>
    <s v="YETTI, SH."/>
    <m/>
    <n v="2"/>
    <x v="0"/>
  </r>
  <r>
    <s v="28/PID.SUS/TPK/2015/PN JKT.PST"/>
    <n v="1.6666666666666701"/>
    <n v="50000000"/>
    <n v="8.3333333333333301E-2"/>
    <n v="20000000"/>
    <n v="0"/>
    <s v="Ir. Agustinus Bambang Wisanggeni, MM"/>
    <d v="2015-04-21T00:00:00"/>
    <x v="5"/>
    <s v="Minutasi"/>
    <n v="128"/>
    <s v="Primair : _x000a_ Pasal 2 ayat (1) Jo. Pasal 18 (1) huruf a dan b, UU. No.31/1999 Jo. UU. No.20/2001 Jo. Pasal 55 (1) ke-1 KUHP Jo. Pasal 65 (1) KUHP. _x000a_   _x000a_ Subsidair : _x000a_ Pasal 3 Jo. Pasal 18 (1) huruf a dan b, UU. No.31/1999 Jo. UU. No. 20/2001 Jo. Pasal 55 (1) ke-1 Jo. Pasal 65 (1) KUHP."/>
    <n v="1"/>
    <s v="M E N G A D I L I : _x000a_ _x000a_ Menyatakan  Terdakwa Ir. AGUSTINUS BAMBANG WISANGGENI, MM tidak  terbukti secara sah dan meyakinkan bersalah melakukan ? TINDAK PIDANA   KORUPSI SECARA BERSAMA-SAMA?  dalam Dakwaan Kesatu Primair; _x000a_ Membebaskan Terdakwa dari Dakwaan Kesatu Primair; _x000a_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_x000a_ Menjatuhkan pidana oleh karena itu terhadap Terdakwa   dengan pidana penjara selama 1 (satu) tahun dan 8 (delapan) bulan dan denda sebesar Rp.50.000.000,- (lima puluh juta rupiah) dengan ketentuan apabila denda tidak dibayar maka diganti dengan pidana kurungan selama 1 (satu) bulan; _x000a_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_x000a_ Menetapkan lamanya Terdakwa ditahan dikurangkan seluruhnya dari lamanya Terdakwa ditangkap dan ditahan; _x000a_ Memerintah Terdakwa tetap berada dalam tahanan; _x000a_ Memerintahkan barang bukti berupa _x000a_ _x000a_ Berkas Perkara Sawah Abadi berupa : _x000a_ _x000a_ 1 (satu) bundel Fotocopi jilid dokumen Laporan Akhir Kegiatan Perencanaan Sawah abadi Cakung Timur-Jakarta Timur _x000a_ 1 (satu) bundel Fotokopi jilid dokumen Laporan Konsepsi Perencanaan Kegiatan Perencanaan Sawah abadi Cakung Timur-Jakarta Timur _x000a_ 1 (satu) bundel Fotokopi jilid dokumen Laporan Pra Rencana Kegiatan Perencanaan Kegiatan Perencanaan Sawah abadi Cakung Timur-Jakarta Timur. _x000a_ 1 (satu) bundel Fotokopi jilid dokumen ENGINEERING ESTIMATE COST (EEC) Pekerjaan Pembangunan Kawasan Sawah Abadi Terpadu Cakung Timur Lanjutan. _x000a_ 1 (satu) bundel Fotokopi jilid dokumen Pelaksanaan Pekerjaan Pengurugan Tanah dan Pembuatan Turap Sawah Abadi di Cakung Timur jakarta Timur. _x000a_ Surat Perintah Mulai Kerja (SPMK) Nomor : 156/1.823.132 tentang Pelaksanaan Pembangunan Kawasan Sawah Abadi Terpadu Cakung Timur tanggal 01 Mei 2012, Penyedia Jasa PT. Pantomasa Cemerlang. _x000a_ Surat Perjanjian Kontrak Pekerjaan Pengawasan Pembangunan Sawah Abadi Terpadu Cakung Timur Nomor : 157/075.8 tanggal 01 Mei 2012, Penyedia Jasa PT. Komsha Akur Consult _x000a_ Surat Perjanjian Pekerjaan (Kontrak) Pekerjaan Perencanaan Kawasan Sawah Abadi Cakung Timur Tahun 2010, Penyedia Jasa CV. Sela Kencana. _x000a_ Perjanjian Kontrak Pekerjaan Perencanaan Sawah Abadi Cakung Timur Nomor : 877.a/075.8 tanggal 14 Nopember 2011, Penyedia Jasa PT. Bahana Nusantara. _x000a_ _x000a_ 10. 1 (satu) rangkap fotocopy surat Gubernur DKI Jakarta Nomor 1330/-1.711.523 tanggal 14 Juli 2008 perihal Persetujuan prinsip penetapan lokasi penguasaan lahan untuk ruang terbuka hijau dan lampirannya. _x000a_ 11. 1 (satu) bundel fotocopy laporan Akhir Pekerjaan Perencanaan Kawasan Sawah Abadi Cakung Timur Tahun Anggaran 2010 dari CV Sela Kencana. _x000a_ 12. Laporan Akhir Konsultan Pengawas PT. Komsha Akur Consult Tahun 2012 _x000a_ 13. 1 (satu) bundel Asli Gambar As Built Drawing Pekerjaan Pengurugan Tanah dan Pembuatan Turap Sawah Abadi di Cakung Timur Jakarta Timur, Pelaksana PT. Pantomasa Cemerlang. _x000a_ 14. 1 (satu) bundel Asli Gambar Perencanaan Pembangunan Kawasan Sawah Abadi Terpadu Cakung Timur Lanjutan Tahun Anggaran 2012 yang dibuat oleh Konsultan Perencana PT. Bahana Nusantara. _x000a_ 15. 1 (satu) bundel Foto Copy Buku Acuan Harga Satuan Perencanaan Pekerjaan Konstruksi Provinsi DKI Jakarta periode Januari ? Juni 2012. _x000a_ 16. 1 (satu) rangkap fotocopy Adendum Perubahan Pekerjaan Nomor 1554/075.8 tanggal 02 Juli 2012 atas nama PT. Pantomasa Cemerlang dan lampirannya. _x000a_ 17. 1 (satu) bundel Foto Copy Laporan Mingguan ke-1 Periode : 01 Mei s/d 07 Mei 2012 Pembangunan Sawah Abadi Terpadu Cakung Timur Tahun 2012 yang dibuat oleh Konsultan Pengawas PT. Komsha Akur _x000a_ 18. 1 (satu) bundel Foto Copy Laporan Mingguan ke-2 Periode : 08 Mei s/d 14 Mei 2012 Pembangunan Sawah Abadi Terpadu Cakung Timur Tahun 2012 yang dibuat oleh Konsultan Pengawas PT. Komsha Akur _x000a_ 19. 1 (satu) bundel Foto Copy Laporan Mingguan ke-3 Periode : 15 Mei s/d 21 Mei 2012 Pembangunan Sawah Abadi Terpadu Cakung Timur Tahun 2012 yang dibuat oleh Konsultan Pengawas PT. Komsha Akur. _x000a_ 20. 1 (satu) bundel Foto Copy Laporan Mingguan ke-4 Periode : 22 Mei s/d 28 Mei 2012 Pembangunan Sawah Abadi Terpadu Cakung Timur Tahun 2012 yang dibuat oleh Konsultan Pengawas PT. Komsha Akur. _x000a_ 21. 1 (satu) bundel Foto Copy Laporan Mingguan ke-5 Periode : 29 Mei s/d 04 Juni 2012 Pembangunan Sawah Abadi Terpadu Cakung Timur Tahun 2012 yang dibuat oleh Konsultan Pengawas PT. Komsha Akur. _x000a_ 22. 1 (satu) bundel Foto Copy Laporan Mingguan ke-6 Periode : 05 Juni s/d 11 Juni 2012 Pembangunan Sawah Abadi Terpadu Cakung Timur Tahun 2012 yang dibuat oleh Konsultan Pengawas PT. Komsha Akur. _x000a_ 23. 1 (satu) bundel Foto Copy Laporan Mingguan ke-1 Periode : 01 Mei s/d 07 Mei 2012 Pembangunan Sawah Abadi Terpadu Cakung Timur Tahun 2012 yang dibuat oleh Konsultan Pengawas PT. Komsha Akur _x000a_ 24. 1 (satu) bundel Foto Copy Laporan Mingguan ke-7 Periode : 12 Juni s/d 18 Juni 2012 Pembangunan Sawah Abadi Terpadu Cakung Timur Tahun 2012 yang dibuat oleh Konsultan Pengawas PT. Komsha Akur. _x000a_ 25. 1 (satu) bundel Foto Copy Laporan Mingguan ke-8 Periode : 19 Juni s/d 26 Juni 2012 Pembangunan Sawah Abadi Terpadu Cakung Timur Tahun 2012 yang dibuat oleh Konsultan Pengawas PT. Komsha Akur. _x000a_ 26. 1 (satu) bundel Foto Copy Laporan Mingguan ke-9 Periode : 26 Juni s/d 02 Juli 2012 Pembangunan Sawah Abadi Terpadu Cakung Timur Tahun 2012 yang dibuat oleh Konsultan Pengawas PT. Komsha Akur. _x000a_ 27. 1 (satu) bundel Foto Copy Laporan Mingguan ke-10 Periode : 03 Juli s/d 09 Juli 2012 Pembangunan Sawah Abadi Terpadu Cakung Timur Tahun 2012 yang dibuat oleh Konsultan Pengawas PT. Komsha Akur. _x000a_ 28. 1 (satu) bundel Foto Copy Laporan Mingguan ke-11 Periode : 10 Juli s/d 16 Juli 2012 Pembangunan Sawah Abadi Terpadu Cakung Timur Tahun 2012 yang dibuat oleh Konsultan Pengawas PT. Komsha Akur. _x000a_ 29. 1 (satu) bundel Foto Copy Laporan Mingguan ke-12 Periode : 17 Juli s/d 23 Juli 2012 Pembangunan Sawah Abadi Terpadu Cakung Timur Tahun 2012 yang dibuat oleh Konsultan Pengawas PT. Komsha Akur. _x000a_ 30. 1 (satu) bundel Foto Copy Laporan Mingguan ke-13 Periode : 24 Juli s/d 29 Juli 2012 Pembangunan Sawah Abadi Terpadu Cakung Timur Tahun 2012 yang dibuat oleh Konsultan Pengawas PT. Komsha Akur. _x000a_ 31. 1 (satu) rangkap fotocopy Surat Tanda Setoran No. 021/078.55 sebesar Rp. 39.779.975,- untuk pembayaran pengembalian Laporan Hasil Pengawasan BPK tahun 2012. _x000a_ 32. 1 (satu) lembar fotocopy Surat Nomor 034/PHO/PT-PMC/XII/2012 tanggal 26 Juli 2012 dariPT. Pantomasa Cemerlang perihal Permohonan PHO. _x000a_ 33. 1 (satu) lembar fotocopy Surat Nomor 035/SPSK/PT-PMC/VII/2012 tanggal 26 Juli 2012 dari PT. Pantomasa Cemerlang perihal Surat Pemberitahuan Selesai Kerja. _x000a_ 34. 1 (satu) lembar fotocopy Berita Acara Serah Terima Pekerjaan Nomor 037/BAST-1/PT-PMC/VII/2012 tanggal 27 Juli 2012. _x000a_ 35. 1 (satu) lembar asli Berita Acara Pemeriksaan Barang Nomor 63/077.73 tanggal 27 Juli 2012 dan lampirannya 1 (satu) lembar. _x000a_ 36. 1 (satu) lembar asli Berita Acara Bobot Pekerjaan Pelaksanaan pembangunan Kawasan Sawah Abadi Terpadu Cakung Timur tanggal 27 Juli 2012 dan lampirannya 7 lembar. _x000a_ 37. 1 (satu) rangkap fotocopy Berita Acara Pemeriksaan Barang/Hasil Pekerjaan Nomor 10/077.73 tanggal 28 Mei 2012 dan lampirannya. _x000a_ 38. 1 (satu) rangkap fotocopy Berita Acara Pemeriksaan Barang/Hasil Pekerjaan Nomor 12/077.73 tanggal 11 Juni 2012 dan lampirannya. _x000a_ 39. 1 (satu) rangkap fotocopy Berita Acara Pemeriksaan Barang/Hasil Pekerjaan Nomor 32/077.73 tanggal 25 Juni 2012 dan lampirannya. _x000a_ 40. 1 (satu) rangkap fotocopy Berita Acara Pemeriksaan Barang/Hasil Pekerjaan Nomor 63/077.73 tanggal 27 Juli 2012 dan lampirannya. _x000a_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_x000a_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_x000a_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_x000a_ 44. Fotocopy Surat Keputusan Kepala Suku Dinas Pertanian dan Kehutanan Jakarta Timur Nomor 03/1.823.1 tanggal 17 Januari 2012 tentang Pembentukan Unit Panitia Pengadaan Barang/Jasa Pemerintah Suku Dinas Pertanian dan Kehutanan Jakarta Timur Tahun Anggaran 2012 dan lampirannya. _x000a_ 45. Fotocopy Surat Keputusan Kepala Suku Dinas Pertanian dan Kehutanan Jakarta Timur Nomor : 08/075.8 Tahun 2012 bulan Pebruari 2012 tentang Penetapan Panitia/Pejabat Penerima Hasil Pekerjaan pada Suku Dinas Pertanian dan Kehutanan Jakarta Timur Tahun Anggaran 2012. _x000a_ 46. Fotocopy Surat Keputusan Kepala Suku Dinas Pertanian dan Kehutanan Jakarta Timur Nomor : 399/1.823.1 Tahun 2012 bulan 01 Oktober 2012 tentang Penetapan Panitia/Pejabat Penerima Hasil Pekerjaan pada Suku Dinas Pertanian dan Kehutanan Jakarta Timur Tahun Anggaran 2012. _x000a_ 47. 1 (satu) bundel Asli Dokumen Pelaksanaan Anggaran Satuan Kerja Perangkat Daerah (DPA-SKPD) Tahun Anggaran 2012 Nomor 691/DPA/2012, Sudin Pertanian dan Kehutanan Jakarta Timur _x000a_ 48. 1 (satu) bundel foto copy Surat Perjanjian Kontrak Pekerjaan Pelaksanaan Pembangunan Kawasan Sawah Abadi Terpadu Cakung Timur Lanjutan Nomor : 4182/-075.8 tanggal 12 Nopember 2012, Penyedia Jasa PT Andi Syam Putra Perkasa. _x000a_ 49. 1 (satu) bundel foto copy Surat Perjanjian Kontrak Pekerjaan Pengawasan Pembangunan Kawasan Sawah Abadi Terpadu Cakung Timur Lanjutan Nomor: 4194/075.8 tanggal 12 Nopember 2012, Penyedia Jasa CV. Galuh. _x000a_ 50. Surat Perjanjian Pekerjaan (Kontrak) Pekerjaan Perencanaan Kawasan Sawah Abadi Cakung Timur Tahun 2010, Penyedia Jasa CV. Sela Kencana. _x000a_ 51. Surat Perjanjian Kontrak Pekerjaan Perencanaan Sawah Abadi Cakung Timur Nomor : 877.a/075.8 tanggal 14 Nopember 2011, Penyedia Jasa PT. Bahana Nusantara _x000a_ 52. 1 (satu) bundel foto copy Laporan Akhir Pelaksanaan Pekerjaan Pembangunan Kawasan Sawah Abadi Lanjutan dari PT. Andi Syam Putra Perkasa _x000a_ 53. 1 (satu) bundel foto copy laporan Akhir Konsultan Pengawas CV. Galuh tahun 2012. _x000a_ 54. 1 (satu) bundel foto copy laporan Akhir Pekerjaan Perencanaan Kawasan Sawah Abadi Cakung Timur Tahun Anggaran 2010 dari CV Sela Kencana. _x000a_ 55. 1 (satu) bundel Asli Gambar As Built Drawing Pekerjaan Pela Cakung Timur Anggaran Biaya Tambahan Tahun 2012, Konsultan Pengawas CV. Galuh Pelaksana PT. Andi Syam Putra Perkasa. _x000a_ 56. 1 (satu) bundel Asli Gambar Perencanaan Pembangunan Kawasan Sawah Abadi Terpadu Cakung Timur Lanjutan Tahun Anggaran 2012 yang dibuat oleh Konsultan Perencana PT. Bahana Nusantara. _x000a_ 57. 1 (satu) bundel Foto Copy Buku Acuan Harga Satuan Perencanaan Pekerjaan Konstruksi Provinsi DKI Jakarta periode Januari ? Juni 2012. _x000a_ 58. 1 (satu) rangkap fotocopy Adendum Surat Perjanjian/Kontrak Pelaksanaan Pembangunan Kawasan Sawah Abadi Terpadu Cakung Timur Lanjutan Nomor 4184/-075.8 tanggal 23 Nopember 2012 atas nama PT. Andi Syam Putra Perkasa dan lampirannya. _x000a_ 59. 1 (satu) bundel Foto Copy Laporan Bulanan periode : 12 Nopember s/d 11 Desember 2012 Pembangunan Sawah Abadi Terpadu Lanjutan Tahun 2012 yang dibuat oleh Konsultan Pengawas CV. Galuh. _x000a_ 60. 1 (satu) bundel Foto Copy Laporan Mingguan ke-1 Periode : 12 Nopember s/d 15 Nopember 2012 Pembangunan Sawah Abadi Terpadu Lanjutan Tahun 2012 yang dibuat oleh Konsultan Pengawas CV. Galuh. _x000a_ 61. 1 (satu) bundel Foto Copy Laporan Mingguan ke-2 Periode : 16 Nopember s/d 22 Nopember 2012 Pembangunan Sawah Abadi Terpadu Lanjutan Tahun 2012 yang dibuat oleh Konsultan Pengawas CV. Galuh. _x000a_ 62. 1 (satu) bundel Foto Copy Laporan Mingguan ke-3 Periode : 23 Nopember s/d 29 Nopember 2012 Pembangunan Sawah Abadi Terpadu Lanjutan Tahun 2012 yang dibuat oleh Konsultan Pengawas CV. Galuh. _x000a_ 63. 1 (satu) bundel Foto Copy Laporan Mingguan ke-4 Periode : 30 Nopember s/d 06 Desember 2012 Pembangunan Sawah Abadi Terpadu Lanjutan Tahun 2012 yang dibuat oleh Konsultan Pengawas CV. Galuh. _x000a_ 64. 1 (satu) bundel Foto Copy Laporan Mingguan ke-5 Periode : 07 Desember s/d 11 Desember 2012 Pembangunan Sawah Abadi Terpadu Lanjutan Tahun 2012 yang dibuat oleh Konsultan Pengawas CV. Galuh. _x000a_ 65. 1 (satu) rangkap fotocopy Surat Tanda Setoran No. 022/078.55 sebesar Rp. 171.042.299,- untuk pembayaran pengembalian Laporan Hasil Pengawasan BPK tahun 2012. _x000a_ 66. 1 (satu) lembar fotocopy Surat Nomor 024/PT-ASPP/XII/2012 tanggal 07 Desember 2012 dari PT. Andi Syam Putra Perkasa perihal Surat Pemberitahuan Selesai Pekerjaan. _x000a_ 67. 1 (satu) rangkap fotocopy Berita Acara Serah Terima Barang/Pekerjaan Nomor 030/BASTBHP-ASP/XI/2012 tanggal 30 Nopember 2012 dan lampirannya. _x000a_ 68. 1 (satu) rangkap fotocopy Berita Acara Serah Terima Barang/Pekerjaan Nomor 023/BASTBHP-ASP/XI/2012 tanggal 23 Nopember 2012 dan lampirannya. _x000a_ 69. 1 (satu) rangkap fotocopy Berita Acara Serah Terima Barang/Pekerjaan Nomor 007/BASTBHP-ASP/XII/2012 tanggal 07 Desember 2012 dan lampirannya. _x000a_ 70. 1 (satu) rangkap fotocopy Berita Acara Serah Terima Barang/Pekerjaan Nomor 011/BASTBHP-ASP/XII/2012 tanggal 11 Desember 2012 dan lampirannya. _x000a_ 71. 1 (satu) bundel Fotocopi Laporan Akhir Pekerjaan Pembangunan Kawasan Sawah Abadi Terpadu Cakung Timur Jakarta Timur, Kontraktor Pelaksana PT. Pantomasa Cemerlang. _x000a_ 72. 1 (satu) bundel dokumen pencairan PT. Pantomasa Cemerlang (Angsuran I s/d. IV Pembangunan Kawasan Sawah Abadi Terpadu Cakung SPK No 155/075.8 tanggal 01 Mei 2012 sebesar Rp. 3.157.389.400,- tahun anggaran 2012. _x000a_ 73. 1 (satu) bundel fotocopy dokumen pencairan PT. Komsha Akur Consult (Pembayaran Jasa Konsultan Pengawasan Sawah abadi Cakung Timur) SPK No. 157/-075.8 tanggal 01 Mei 2012 SP2D No. 50044462012 tanggal 05 September 2012 sebesar Rp. 97.000.000,- _x000a_ 74. 1 (satu) bundel fotocopy dokumen pencairan PT. Bahana Nusantara Pembayaran Jasa Konsultan Perencanaan Sawah Abadi Cakung Timur SPK No. 877.a/075.8 tanggal 14 November 2011 SP2D No. 50077592011 tanggal 23 Desember 2011 sebesar Rp. 164.062.500,- _x000a_ 75. 1 (satu) bundel Fotocopi dokumen pencairan (Angsuran I s/d. IV Pembangunan Kawasan Sawah Abadi Terpadu Cakung Timur Lanjutan SPK No 4182/075.8 tanggal 12 Nopember 2012 TA. 2012, PT Andi Syam Putra Perkasa. _x000a_ 76. 1 (satu) bundel fotocopy dokumen pencairan (Angsuran I s/d. IV Pekerjaan Pengawasan Pembangunan Kawasan Sawah Abadi Terpadu Cakung Timur Ta. 2012 SPK Nomor : 4194/-075.8 tanggal 12 Nopember 2012, CV. Galuh sebesar Rp. 114.617.800 _x000a_ 77. 1 (satu) bundel fotocopy dokumen pencairan PT. Bahana Nusantara Pembayaran Jasa Konsultan Perencanaan Sawah Abadi Cakung Timur SPK No. 877.a/075.8 tanggal 14 November 2011 SP2D No. 50077592011 tanggal 23 Desember 2011 sebesar Rp. 164.062.500,- _x000a_ 78. 7 (tujuh) lembar asli Laporan Progres Mingguan (periode 07 Desember s/d 11 Desember 2012) dari Konsultan Pengawas (CV Galuh) tanggal 11 Desember 2012. _x000a_ 79. 1 (satu) lembar Surat Teguran ke-1 Nomor : 01/Sp/GLH/XI/2012 tanggal 23 Nopember 2012 dari Konsultan Pengawas (CV Galuh) kepada Kontraktor PT. Andi Syam Putra Perkasa _x000a_ 80. 1 (satu) lembar Surat Teguran ke-2 Nomor : 02/Sp/GLH/XI/2012 tanggal 07 Desember 2012 _x000a_ 81. Laporan Foto Pembangunan Kawasan Sawah Abadi Terpadu Cakung Timur Lanjutan nomor: 01/MG-4/Galuh/2012 tanggal 30 Nopember s/d 06 Desember 2012 _x000a_ 82. 1 (satu) lembar rekening Koran CV. Galuh periode tanggal 02 Januari 2013 s.d. 14 Januari 2013. _x000a_   _x000a_ Dikembalikan kepada Jaksa Penuntut Umum untuk dipergunakan dalam perkara lain. _x000a_ _x000a_ Memerintahkan barang bukti berupa _x000a_ _x000a_ Berkas Perkara Hutan Kota berupa : _x000a_   _x000a_ _x000a_ 1 (satu) bundel Asli Surat Perjanjian Kontrak Pengawasan Pembangunan dan Pengembangan Hutan Kota Ujung Menteng Nomor : 1723/075.8 Tanggal 12 Juli 2012; _x000a_ 1 (satu) bundel Fotocopy Surat Keputusan Gubernur No: 86/2012 tentang Penggunaan Anggaran / Penggunaan Barang dan KPA pada SKPD Tahun Anggaran 2012; _x000a_ 1 (satu) bundel Fotocopy Surat Keputusan Kepala Suku Dinas Pertanian dan Kehutanan Jakarta Timur. No : 10/082.74/tahun 2012 tentang Penetapan PPTK pada SKPD Sudin Pertanian dan Kehutanan Jakarta Timur tahun anggaran 2012; _x000a_ 1 (satu) bundel Keputusan Sudin Pertanian dan Kehutanan Jakarta Timur No: 03/1.823.1 tentang pembentukan Unit Panitia Pengadaan Barang/Jasa Pemerintah Sudin pertanian dan Kehutanan Jakarta Timur Tahun Anggaran 2012; _x000a_ 1 (satu) bundel Fotocopy Surat Perintah Tugas No: 1547/1.823.132 tentang Pengendalian Teknis Kegiatan Pembangunan dan Pengembangan Hutan Kota Ujung Menteng; _x000a_ 1 (satu) bundel Fotocopy Surat Perintah Tugas No. : 4052/1.823.132 tentang Pengendalian Teknis Kegiatan Pembangunan dan Pengembangan Hutan Kota Ujung Menteng; _x000a_ 1 (satu) bundel Fotocopy DPPA-SKPD No.: 1.21.012.1.08.07.024.5.2. _x000a_ 1 (satu) bundel fotokopi Angsuran Pembayaran Tahap I dan Tahap II untuk Konsultan Pengawasan; _x000a_ 1 (satu) bundel fotokopi Angsuran Pembayaran Tahap III dan Tahap IV untuk Konsultan Pengawasan; _x000a_ _x000a_ 10. 1 (satu) bundel fotokopi Angsuran Pembayaran Tahap I s/d Tahap IV untuk konsultan Perencanaan; _x000a_ 11. Foto copy Surat Keputusan Gubenur Provinsi DKI Jakarta No : 540/2012; _x000a_ 12. 1 (satu) bundel Asli Surat Perjanjian Kontrak Perencanaan Pembangunan dan Pengembangan Hutan Kota Ujung Menteng Nomor : 883/075.8 Tahun Anggaran 2011 PT. Cipta Rancang Mandiri; _x000a_ 13. Surat SKPD Nomor DPPA-SKPD : 1.08.012.11.017.5.2 ; _x000a_ 14. 1(satu) bundel Foto Proyek Kegiatan Pembangunan Hutan Kota Ujung Menteng 2012; _x000a_ 15. 1(satu) bundel Surat Permohonan Pekerjaan Tambah dan Kurang dan Perpanjangan waktu PT. Bunanta Indotama Nomor : 01/BI/CCO/XI/2012 ; _x000a_ 16. 1(satu) bundel Foto copy Rencana Anggaran Biaya Tambah Kurang Hutan Kota Ujung Menteng pada Jilid Warna Biru; _x000a_ 17. 1(satu) bundel Foto copy SK Nomor : 354/2011 Periode Juli-Desember 2011 ; _x000a_ 18. 1(satu) bundel Rekapitulasi HPS SKPD 1.21.012 pada Jilid Orange ; _x000a_ 19. 1(satu) bundel laporan Akhir Pengawasan PT. Catur Eka Cipta Tahun Anggaran 2012 ; _x000a_ 20. Fotokopi Berita Acara serah terima barang/ hasil pekerjaan (kesatu) Nomor: 006/BASTBHP-BI/XII/2012 tanggal 14 Desember 2012 ditandatangani oleh A. Bambang W dan Golfried J.A. beserta lampirannya. _x000a_ 21. Berita Acara serah terima pekerjaan kedua Nomor .1269/-1/823.22 tanggal 14 Juni 2013 ditandatangani oleh A. Bambang W dan Golfried J.A. beserta lampirannya. _x000a_ 22. 1 (satu) bundel besar Gambar Perencanaan Pengembangan Fungsi Hutan Kota Ujung Menteng Tahun 2011 oleh Konsultan Perencana PT. Cipta Rancang Mandiri. _x000a_ 23. Fotokopi SK Bendahara atas nama Effendi Nomor : 540/2012 tanggal 3 April 2012. _x000a_ 24. 1 (satu) bundel SP2D No,: 50079842011 tanggal 26 Desember 2011 PERENCANAAN PENGEMBANGAN FUNGSI HUTAN KOTA UJUNG MENTENG PT. CIPTA RANCANG MANDIRI, antara lain fotocopy SPP, Asli SP2D, fotokopi kwitansi, fotokopi Berita Acara. _x000a_ 25. 1 (satu) odner asli Angsuran 1 s/d IV Pekerjaan Pembangunan dan Pengembangan Hutan Kota Ujung Menteng SPK Nomor : 1722/075.8 tanggal 12 Juli 2012 PT. Bunanta Indotama Tahun Anggaran 2012. _x000a_ 26. 1 (satu) odner Asli Angsuran 1 s/d IV Pekerjaan pengawasan Pembangunan dan Pengembangan Hutan Kota Ujung Menteng SPK Nomor : 1723/075.8 tanggal 12 Juli 2012 PT. Catur Eka Cipta tahun anggaran 2012. _x000a_ 27. Laporan konsultan Pengawas PT. Catur Eka Cipta Minggu ke 1 s.d. Minggu ke 23 sebanyak 23 jilid (Fotokopi). _x000a_ 28. Laporan Konsultan Pengawas PT Catur Eka Cipta bulan ke-1 s.d. bulan ke-6 sebanyak 6 jilid (Fotokopi). _x000a_ 29. 1(satu) bundel Foto copy Foto Progres 50%-75% Pembangunan dan Pengembangan Hutan Kota Ujung Menteng Jakarta Timur ; _x000a_ 30. 1(satu) bundel Foto copy Foto Progres 30%-50% Pembangunan dan Pengembangan Hutan Kota Ujung Menteng Jakarta Timur ; _x000a_ 31. 1(satu) bundel Foto copy Foto kondisi 0%-30% Pembangunan dan Pengembangan Hutan Kota Ujung Menteng Jakarta Timur ; _x000a_ 32. 1(satu) bundel Foto copy Foto kondisi 75%-100% Pembangunan dan Pengembangan Hutan Kota Ujung Menteng Jakarta Timur ; _x000a_ 33. 1(satu) bundel Surat Memo dan Teguran Pembangunan dan Pengembangan Hutan Kota Ujung Menteng tahun 2012 pada Map Coklat; _x000a_ 34. 1(satu) bundel Foto Copy Rencana Anggaran Biaya (Engineer Estimate) tahun anggaran 2011 PT. Cipta Rancang Mandiri ; _x000a_ Dikembalikan kepada Penuntut Umum untuk dipergunakan dalam perkara lain; _x000a_   _x000a_ Barang bukti dalam berkas perkara Hutan Kota No. _x000a_ 35. Berupa uang tunai sejumlah Rp. 150.000.000,00 (seratus lima puluh juta rupiah), Dikembalikan Kepada Terdakwa Ir. Agustinus Bambang Wisanggeni.MM; _x000a_ Barang bukti dalam berkas perkara Hutan Kota No. _x000a_ 36. Berupa uang sejumlah Rp. 546.000.000,00 (lima ratus empat puluh enam juta rupiah), Dikembalikan kepada Penuntut Umum untuk dipergunakan dalam perkara lain; _x000a_   _x000a_ 10. Membebankan terdakwa untuk membayar biaya perkara sebesar Rp.7.500,- (tujuh ribu lima ratus rupiah);"/>
    <s v="Selasa, 03 Nov. 2015"/>
    <s v="Kamis, 27 Agu. 2015"/>
    <s v="ANNAS MUSTAQIM, SH. MHum."/>
    <s v="SUPRIYONO, SH. MH."/>
    <s v="JOKO SUBAGYO"/>
    <m/>
    <m/>
    <s v="KARIR"/>
    <s v="KARIR"/>
    <s v="ADHOC"/>
    <s v=""/>
    <s v=""/>
    <x v="0"/>
    <n v="2"/>
    <x v="1"/>
    <n v="0.33333333333333331"/>
    <n v="0"/>
    <s v="ASEP SONTANI"/>
    <m/>
    <m/>
    <m/>
    <m/>
    <m/>
    <m/>
    <m/>
    <m/>
    <m/>
    <m/>
    <m/>
    <n v="1"/>
    <s v="AGUS WAWAN"/>
    <s v="AGUS WIDODO"/>
    <m/>
    <n v="2"/>
    <x v="0"/>
  </r>
  <r>
    <s v="28/Pid.Sus-TPK/2016/PN JKT.PST"/>
    <n v="4.5"/>
    <n v="200000000"/>
    <n v="0.25"/>
    <n v="355000000"/>
    <n v="0.5"/>
    <s v="SIGIT PRAMONO ASRI"/>
    <d v="2016-03-21T00:00:00"/>
    <x v="6"/>
    <s v="Minutasi"/>
    <n v="86"/>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  E  N  G  A  D  I  L  I   : _x000a_ _x000a_ Menyatakan Terdakwa  Sigit Pramono Asri ., terbukti secara sah dan menyakinkan bersalah melakukan tindak pidana  “Korupsi secara bersama-sama dan berlanjut”  sebagaimana dalam Dakwaan Kedua ; _x000a_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_x000a_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_x000a_ Menetapkan lamanya penahanan yang telah dijalanni oleh Terdakwa dikurangkan seluruhnya dengan Pidana Penjara yang dijatuhkan ; ---------------------------------------- _x000a_ Memerintahkan Terdakwa tetap ditahan ; -------------------------------------------------------- _x000a_ Memerintahkan Barang Bukti berupa : ------------------------------------------------------------- _x000a_ 6 (enam) lembar fotocopy Keputusan Gubernur Sumut Nomor : 188.44/190/ KPTS/2014 tanggal 27 Maret 2014 Tentang Pengguna Anggaran/Barang dan Bendahara Pengeluaran Pada Sekretariat DPRD Sumut Dalam Rangka Pengelolaan Keuangan Daerah Tahun Anggaran 2014 ; --------------------------------- _x000a_ 4 (empat) lembar fotocopy Petikan Keputusan Presiden Republik Indonesia Nomor 145/M Tahun 2011 Tanggal 21 September 2011 (SK pengangkatan NURDIN LUBIS sebagai Sekretaris Daerah Provinsi Sumatera Utara) ; ---- _x000a_ 4 (empat) lembar fotocopy dokumen yang terdiri dari : ------------------------------------_x000a_  _x000a_ (satu) lembar fotocopy Surat Nomor: R/242/Adm/XI/2013 Tanggal 1 November 2013 Perihal: Salinan Keputusan Presiden Nomor 127/M Tahun 2013 ; - _x000a_ (tiga) lembar fotocopy Salinan Keputusan Presiden Republik Indonesia Nomor 127/M Tahun 2013 Tanggal 27 Oktober 2013 (SK perpanjangan batas usia pensiun NURDIN LUBIS sebagai Sekretaris Daerah Provinsi Sumatera Utara selama 1 tahun) ; - _x000a_ _x000a_ _x000a_ 1 (satu) lembar fotocopy legalisir Petikan Keputusan Gubernur SumutNomor : 821.23/4048/2010 Lampiran: 1, yang di tanda tangani oleh Kepala Badan Kepegawaian Daerah Provinsi Sumatera Utara Drs. Suherman, M.SP tanggal 15 Desember 2010 ; ----------------------------------------------------------------------------------- _x000a_ 6 (enam) lembar foto copy yang dilegalisir keputusan menteri dalam negeri nomor : 161.12/581 tahun 2009 tanggal 26 Agustus 2009 tentang peresmian pemberhentian dan pengangkatan anggota dewan perwakilan rakyat daerah provinsi sumatera utara ; -------------------------------------------------------------------------- _x000a_ 1 (satu) bundel fotocopy legalisir Salinan Keputusan Menteri Dalam Negeri RI Nomor 161.12-3601 Tahun 2014 Tentang Peresmian Pemberentian Anggota DPRD Sumut Prov. SU Masa Jabatan 2009 s.d 2014 ; _x000a_ 3 (tiga) lembar Fotocopy legalisir salinan Keputusan Menteri Dalam Negeri RI Nomor 161.12-3868 tahun 2014 tanggal 19 Oktober 2014 Tentang Peresmian Pengangkatan Pimpinan DPRD Sumut Prov. SU ; _x000a_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_x000a_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_x000a_ BB No. 10: 2 (dua) asli Keptusan Menteri Dalam Negeri Nomor 161.12-732 Tahun 2009 tanggal 19 Oktober 2009 tentang Peresmian Pengangkatan Pimpinan DPRD Sumut yang ditandatangani oleh Menteri Dalam Negeri RI H. Mardiyanto. _x000a_ 1 (satu) buah buku copy cap basah Peraturan Dewan Perwakilan Rakyat Daerah Provinsi Sumatera Utara Nomor 1 Tahun 2010 Tentang Tata Tertib Dewan Perwakilan Rakyat Daerah Provinsi Sumatera Utara. _x000a_ 1 (satu) buah buku copy Peraturan Dewan Perwakilan Rakyat Daerah Provinsi Sumatera Utara Nomor 5/K/2010 Tentang Perubahan Peraturan Dewan Perwakilan Rakyat Daerah Provinsi Sumatera Utara Nomor 1/K/2010 Tentang Tata Tertib Dewan Perwakilan Rakyat Daerah Provinsi Sumatera Utara. _x000a_ 1 (satu) buah buku copy cap basah Peraturan Dewan Perwakilan Rakyat Daerah Provinsi Sumatera Utara Nomor 10/K/2012 Tentang Tata Tertib Dewan Perwakilan Rakyat Daerah Provinsi Sumatera Utara. _x000a_ 1 (satu) bundel fotocopy Peraturan Gubernur Sumut Nomor 65 Tahun 2011 Tentang Tugas, Fungsi, Dan Uraian Tugas Sekretariat Daerah Dan Sekretariat Dewan Perwakilan Rakyat Daerah Provinsi Sumatera Utara. _x000a_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_x000a_ 1 (satu) lembar kertas yang terdapat tulisan tangan dengan tinta warna hitam diantaranya tertulis dan terbaca SP2D GU dan TU, Perbendaharaan, Akuntansi, 12/8/15. _x000a_ 1 (satu) bundel dokumen yang terdiri dari :_x000a_  _x000a_ 1 (satu) lembar kertas yang terdapat tulisan tangan dengan tinta warna hitam diantaranya tertulis dan terbaca BON SEKWAN, Rp. 17.000.000,-, Keperluan Sekwan, Medan, 31 Juli ’15. _x000a_ (satu) lembar kertas yang terdapat tulisan tangan dengan tinta warna hitam diantaranya tertulis dan terbaca Sudarto Sitepu. _x000a_ 1 (satu) lembar kertas yang terdapat tulisan tangan dengan tinta warna hitam diantaranya tertulis dan terbaca Medan, 11 Juni 2015. _x000a_ 1 (satu) lembar kertas yang terdapat tulisan tangan dengan tinta warna hitam diantaranya tertulis dan terbaca “Sudah terima dari Pak Ali Nafias Nasution Rp. 10.000.000 (sepuluh juta) “Pinjaman Sementara” 26/5 2015. _x000a_ 1 (satu) lembar kertas yang terdapat tulisan tangan dengan tinta warna hitam diantaranya tertulis dan terbaca “Sisa Hutang Pak Chaidir kepada Bang Ali”.  _x000a_ 1 (satu) lembar kertas yang terdapat tulisan tangan dengan tinta warna hitam diantaranya tertulis dan terbaca “Pinjaman Pak Chaidir Ritonga kepada Bang Ali sebesar Rp. 20.000.000,- pada tanggal 23-7-2013.  _x000a_ 1 (satu) lembar kertas yang terdapat tulisan tangan dengan tinta warna hitam diantaranya tertulis dan terbaca “Bon, Pinjaman Abul Hasan Maturidi Rp. 1.000.000,-“. _x000a_ 1 (satu) lembar kertas yang terdapat tulisan tangan dengan tinta warna hitam diantaranya tertulis dan terbaca “Kas Bon, Pinjaman atas nama Budiman P. Nadapdap, SE”. _x000a_ 1 (satu) lembar kertas yang terdapat tulisan tangan dengan tinta warna hitam diantaranya tertulis dan terbaca “Pinjaman uang Rp. 10.000.000 Pak CHaiudir Ritonga kepada Bang Ali”.  _x000a_ 1 (satu) lembar kertas yang terdapat tulisan tangan dengan tinta warna hitam diantaranya tertulis dan terbaca “Bon, Rp. 15.000.000,-“.  _x000a_ 1 (satu) lembar kertas yang terdapat tulisan tangan dengan tinta warna hitam diantaranya tertulis dan terbaca “Bon, Pinajman sebesar Rp. 30.000.000,- (tiga puluh juta rupiah) dan akan dipotong dari SPPD. _x000a_ 1 (satu) lembar kwitansi sudah terima dari M. Alinafiah sejumlah Rp. 5.000.000,-, Medan ter tanggal 30 April 2015.  _x000a_ 1 (satu) lembar kertas yang terdapat tulisan tangan dengan tinta warna hitam diantaranya tertulis dan terbaca “cek tgl 4 Mei 2015 (sekwan) sebesar Rp. 350.000.000,-“.  _x000a_ 1 (satu) lembar kertas yang terdapat tulisan tangan dengan tinta warna hitam diantaranya tertulis dan terbaca “BON SEKWAN, total Rp. 200.000.000,-, Medan 5 Juni ’15”.  _x000a_ 1 (satu) lembar kertas yang terdapat tulisan tangan dengan tinta warna hitam diantaranya tertulis dan terbaca “BON, Rp. 300.000.000,-, Medan 18 Pebruari ‘15.  _x000a_ 1 (satu) lembar asli salinan setoran tunai BNI sejumlah Rp. 5.330.000,-, dengan nama penyetor KARMIN, dengan pemilik rekening Bpk MUHAMMAD DAHNIL GINTING, rekening pemilik 0260807222, yang terdapat tulisan tangan tinta warna hitam tertulis dan terbaca diantaranya via Zulkarnain ST.  _x000a_ 1 (satu) lembar kertas yang terdapat tulisan tangan dengan tinta warna hitam diantaranya tertulis dan terbaca “BNI 0260807222 M. DAHWIL GINTING. _x000a_ _x000a_ _x000a_ 1 (satu) buah buku dengan cover berwarna hitam bertuliskan Best Western Premier The Hive yang di dalamnya terdapat catatan tulisan tangan diantaranya pada halaman pertama terdapat tulisan tangan tinta berwarna hitam tertulis dan terbaca Medan. 3/10 2014. _x000a_ 1 (satu) lembar kertas yang terdapat tulisan tangan dengan tinta warna hitam diantaranya tertulis dan terbaca 65 jt. _x000a_ 1 (satu) lembar kertas yang terdapat tulisan tangan dengan tinta warna hitam diantaranya tertulis dan terbaca Rekanan. _x000a_ 1 (satu) lembar kertas yang terdapat tulisan tangan dengan tinta warna hitam diantaranya tertulis dan terbaca 155. _x000a_ 1 (satu) lembar potongan kertas warna coklat yang didalamnya terdapat tulisan tangan diantaranya tertulis dan terbaca “Bayar pendahuluan 237 M”. _x000a_ 3 (tiga) lembar copy dokumen yang terdapat tulisan yang terbaca dan tertulis diantaranya A. Ikhyar Demokrat 1.250.000.000, 2.895.672.806. _x000a_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_x000a_ 1 (satu) bundel copy dokumen Anggaran Pendapatan dan Belanja Daerah Tahun Anggaran 2014 Provinsi Sumatera Utara. _x000a_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_x000a_ 1 (satu) bundel copy Risalah Rapat Paripurna DPRD Sumut Dalam Rangka Pembahasan Ranperda Tentang APBD Provinsi Sumatera Utara Tahun Anggaran 2014. _x000a_ 1 (satu) bundel dokumen yang terdiri dari :_x000a_  _x000a_ 5 (lima) lembar Jadwal Kegiatan Dewan Perwakilan Rakyat Daerah Provinsi Sumatera Utara Bulan Desember 2013 (Keputusan Rapat Badan Musyawarah DPRD Sumut-SU tanggal 26 November 2013); _x000a_ 4 (empat) lembar Perubahan Kedua Jadwal Kegiatan Dewan Perwakilan Rakyat Daerah Provinsi Sumatera Utara Bulan Desember 2013 (Keputusan Rapat Badan Musyawarah DPRD Sumut-SU tanggal 9 Desember 2013); _x000a_ 4 (empat) lembar Perubahan Ketiga Jadwal Kegiatan Dewan Perwakilan Rakyat Daerah Provinsi Sumatera Utara Bulan Desember 2013 (Keputusan Rapat Badan Musyawarah DPRD Sumut-SU tanggal 13 Desember 2013); _x000a_ 3 (tiga) lembar Perubahan keempat Jadwal Kegiatan Dewan Perwakilan Rakyat Daerah Provinsi Sumatera Utara Bulan Desember 2013 (Keputusan Rapat Badan Musyawarah DPRD Sumut-SU tanggal 17 Desember 2013); _x000a_ 3 (tiga) lembar Perubahan kelima Jadwal Kegiatan Dewan Perwakilan Rakyat Daerah Provinsi Sumatera Utara Bulan Desember 2013 (Keputusan Rapat Badan Musyawarah DPRD Sumut-SU tanggal 19 Desember 2013); _x000a_ 6 (enam) lembar Jadwal kegiatan dewan perwakilan rakyat daerah provinsi sumatera utara Bulan Januari 2014 (Rancangan Keputusan Rapat Badan Musyawarah DPRD Sumut-SU tanggal 23 Desember 2013) _x000a_ 3 (tiga) lembar Perubahan Jadwal Kegiatan Dewan Perwakilan Rakyat Daerah Provinsi Sumatera Utara Bulan Januari 2014 (Keputusan Rapat Badan Musyawarah DPRD Sumut-SU tanggal 15 Januari  2014). _x000a_ _x000a_ _x000a_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_x000a_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_x000a_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_x000a_ 1 (satu) bundel copy dokumen yang dilegalisir : Pidato Gubernur Sumut pada penyampaian Nota Keuangan dan Ranperda tentang APBD TA 2014. _x000a_ 1 (satu) bundel copy dokumen yang dilegalisir : Risalah Rapat Paripurna Dewan masa persidangan I tahun sidang V 2013 – 2014 dengan acara Penyampaian Ranperda tentang APBD PROV SU TA 2014 oleh Gubernur Sumut. _x000a_ 1 (satu) bundel copy dokumen yang dilegalisir : Sambutan Gubernur Sumut pada acara Penandatanganan persetujuan bersama antara Gubernur Sumut dengan DPRD Sumut PROV SU terhadap Ranperda tentang APBD TA 2014. _x000a_ 1 (satu) bundel copy dokumen yang dilegalisir : Pendapat dan saran Badan Anggaran DPRD Sumut PROV SU terhadap Nota Keuangan dan Rancangan APBD PROV SU TA 2014. _x000a_ 1 (satu) bundel copy dokumen yang dilegalisir : Laporan Hasil PEmbicaraan Badang Anggaran DPRD Sumut PROV SU dengan Pejabat yang dihunjuk oleh Gubernur Sumut terhadap Ranperda tentang APBD PROV SU TA 2014. _x000a_ 1 (satu) bundel copy dokumen yang dilegalisir : Keputusan bersama DPRD Sumut Prov Su dan Gubernur Sumut Nomor : 01/K/2014 Nomor : 1/KB/2014 tanggal 30 Januari 2014 tentang Persetujuan terhadap Ranperda Prov Su tentang APBD Prov Su TA 2014. _x000a_ 1 (satu) bundel copy dokumen yang dilegalisir : Pendapat Akhir anggota Dewan atas nama Fraksi Partai Demokrat DPRD Sumut Prov Su terhadap Nota Keuangan dan Ranperda tentang APBD Prov Su TA 2014. _x000a_ 1 (satu) buku dengan cap basah yang dilegalisir : Nota Kesepakatan antara Pemerintah Prov Su dengan DPRD Sumut Prov Su Nomor 06/PK/DPRD Sumut-SU/2013 903/13598 tanggal 17 Desember 2013 tentang KUA APBD TA 2014. _x000a_ 1 (satu) buku dengan cap basah yang dilegalisir : Nota Kesepakatan antara Pemerintah Prov Su dengan DPRD Sumut Prov Su Nomor 05/PK/DPRD Sumut-SU/2013 903/13599 tanggal 17 Desember 2013 tentang Prioritas dan Plafond Anggaran Sementara APBD TA 2014. _x000a_ 1 (satu) buku dengan cap basah yang dilegalisir : Nota JawAban Gubernur Sumut Prov Su terhadap Pemandangan Umum anggota Dewan atas nama fraksi-fraksi DPRD Sumut Prov Su tentang Nota Keuangan dan Ranperda APBD Prov Su TA 2014. _x000a_ 1 (satu) bundel fotocopy Lampiran Peraturan Menteri Dalam Negeri RI No. 27 Tahun 2013 tentang Pedoman Penyusunan Anggaran pendapatan dan Belanja Daerah TA 2014. _x000a_ 2 (dua) lembar fotocopy draft Surat No..../FPD/DPRD Sumut-SU/XII/2013 bulan Desember 2013, hal Perbaikan terhadap Struktur R-APBD T.A 2014 kepada Ketua DPRD Sumut . _x000a_ 1 (satu) bundel dokumen terkait Risalah APBD TA 2014, dalam map warna kuning dengan judul “Risalah APBD TA 2014”. _x000a_ 1 (satu) bundel fotocopy legalisir Peraturan Daerah Provinsi Sumatera Utara No. 2 Tahun 2014 Tentang Anggaran Pendapatan dan Belanja Daerah Provinsi Sumatera Utara Tahun Anggaran 2014, yang ditetapkan di Medan pada tanggal 6 Maret 2014 ttd GATOT PUJO NUGROHO selaku Gubernur Sumut . _x000a_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_x000a_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_x000a_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_x000a_ 2 (dua) lembar foto copy dokumen yang bertuliskan Struktur APBD Provinsi Sumatera Utara tahun anggaran 2014. _x000a_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_x000a_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_x000a_ 1 (Satu) bundel foto copy legalisir dokumen Risalah Penyampain Ranperda tentang APBD PROV.SU T.A 2014 oleh GUBSU. _x000a_ 1 (satu) copy Buku yang dilegalisir : APBD TA. 2014 Propinsi Sumut. _x000a_ 1 (satu) lembar fotocopy lembar disposisi Kepala Dinas Bina Marga Provinsi Sumatera Utara No. Agenda 373 tgl terima 27 Juli 2015 perihal tindak lanjut hasil pemeriksaan BPK atau LKPD Provinsi TA 2014 beserta lampirannya. _x000a_ 5 (lima) lembar asli Daftar paket yang belum terbayar tahun anggaran 2014 pada Dinas Bina Marga Provinsi Sumatera Utara, dengan jumlah keseluruhan SPM untuk pembayaran sampai tgl. 31 Desember 2014 132.265.360.118,00. _x000a_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_x000a_ 1 (satu) buah buku catatan bergambar Bank SUMUT. _x000a_ 1 (satu) bundel fotocopy kliping koran diantaranya berjudul “Dianggap langgar Permendagri Paripurna DPRD Sumut SU Tunda Pengesahan R-APBD 2014”. _x000a_ 1 (satu) lembar asli surat Sekretariat Dewan Perwakilan Rakyat Daerah Prov Sumut nomor : 185/18/Sekr tanggal 27 Januari 2015 perihal Penarikan Kenderaan Dinas, kepada Ka. Satpol PP Provsu. _x000a_ 1 (satu) lembar asli surat Sekretariat Dewan Perwakilan Rakyat Daerah Prov Sumut nomor : 184/18/Sekr tanggal 27 Januari 2015 perihal Penarikan Kenderaan Dinas, kepada Bp. Sekretaris Daerah Provsu cq Kepala Biro Perlengkapan dan Pengelolaan Aset Setdaprovsu. _x000a_ 1 (satu) lembar asli Daftar Kendaraan Dinas Anggota DPRD Sumut-SU yang harus dikembalikan. _x000a_ 2 (dua) lembar kertas putih yang di dalamnya terdapat tulisan tinta warna hitam diantaranya tertulis dan terbaca “Pak Zul = 2”. _x000a_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_x000a_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_x000a_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_x000a_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_x000a_ 1 (satu) lembar kertas yang tertulis dan terbaca diantaranya“ CATATAN RT, CATATAN RO KEU, BLH, BINA MARGA, .. dst “ dengan tinta warna biru. _x000a_ 1 (satu) lembar kertas dengan judul “PENGELUARAN BIRO, SPD TRIWULAN I … dst”. _x000a_ 1 (satu) lembar kertas yang tertulis dan terbaca diantaranya“ Januari 2014, Biro Keuangan 1, 500.000.000 ….. dst dan ada kolom yang di bold warna merah muda”. _x000a_ 1 (satu) lembar kertas yang tertulis dan terbaca diantaranya“ 57, 28 Mei 2014, Pindahan sebelah, 29.538.950.000 ….. dst dan ada tulisan tangan warna biru Bina Marga, BLH (26.06.14),50 jt ”. _x000a_ BB No. 71: 1 (satu) buah buku folio bergaris warna merah muda dengan merk “Garda” pada halaman pertama tertulis dan terbaca “ 1. TOBASA 20.000.000, 2. LABUSEL 20.000.000, … dst”. _x000a_ 1 (satu) buah buku folio bergaris warna merah muda dengan merk “Garda” pada halaman pertama terdapat tulisan tangan yang tertulis dan terbaca “1. PERPUSTAKAAN, 2. TARUKIM, 3. PERINDAG … dst”. _x000a_ 1 (satu) bundel kertas putih terdapat tulisan tangan, yang terdiri dari:   _x000a_ (satu) lembar kertas putih yang didalamnya terdapat tulisan 18-6-2014 dan nomor urut 1. Khaidir R. 100 Jt. s/d. nomor urut 4. Irwansyah D. 115 Jt, dengan nominal yang ada tanda coret. _x000a_ 1 (satu) lembar kertas putih yang didalamnya terdapat tulisan 18-3-2014 dan nomor urut 1. Rinawati S. 50 Jt. s/d. nomor urut 4. Mulkan 50 Jt, dengan nominal yang ada tanda coret. _x000a_ 1 (satu) lembar kertas putih yang didalamnya terdapat tulisan 20-3-2014 dan nomor urut 1. Rijal Sirait 100 Jt. s/d. nomor urut 2. Layari S. 150 Jt. _x000a_ 1 (satu) lembar kertas putih yang didalamnya terdapat tulisan 19-3-2014 dan nomor urut 1. Irwansyah D. 50 Jt. s/d. nomor urut 4. Budiman N. 50 Jt, dengan nominal yang ada tanda coret. _x000a_ 1 (satu) lembar kertas putih yang didalamnya terdapat tulisan diantaranya DISPORA, 14-04-14, 236, 50, 50, 30, 10 dan Parluhutan 100. _x000a_ 1 (satu) lembar kertas putih yang didalamnya terdapat tulisan 28-5-2014 dan nomor urut 1. Rahmad Hsb. 250 Jt. s/d. nomor urut 2. Hardi M. 50 Jt dan Kawan Sahrul BA Rp. 150 Jt, dengan nominal yang ada tanda coret. _x000a_ 1 (satu) lembar kertas putih yang didalamnya terdapat tulisan 5-5-2014 dan nomor urut 1. Hosen H. 100. s/d. nomor urut 9. Arlene 50, dengan nominal yang ada tanda coret. _x000a_ 1 (satu) lembar kertas putih yang didalamnya terdapat tulisan 6-5-2014 dan nomor urut 1. Muslim S. 50 Jt. s/d. nomor urut 4. Feri Suanda 50 Jt, dengan nominal yang ada tanda coret. _x000a_ 1 (satu) lembar kertas putih yang didalamnya terdapat tulisan 7-5-2014 dan nomor urut 1. John Hugo S. 50 Jt. s/d. nomor urut 5. Roslinda M. 50 Jt, dengan nominal yang ada tanda coret. _x000a_ 1 (satu) lembar kertas putih yang didalamnya terdapat tulisan 7-5-2014 dan nomor urut 1. Budiman N. 50 Jt. s/d. nomor urut 2. Mustofawiyah 20 Jt. dan terdapat tulisan 8-5-2014 nomor urut 1. Saleh Bangun 200 Jt. s/d. nomor urut 5. Zulkifli Efendi 50 Jt. _x000a_ 1 (satu) lembar kertas putih yang didalamnya terdapat tulisan 12-5-2014 dan nomor 1. Japorman. 50 Jt, dengan nominal yang ada tanda coret. _x000a_ 1 (satu) lembar kertas putih yang didalamnya terdapat tulisan 13-5-2014 dan dengan urutan Ristiawati 50 Jt. s/d. urutan terakhir 8. yan Sahrin 15 Jt, dengan nominal yang ada tanda coret. _x000a_ 1 (satu) lembar kertas putih yang didalamnya terdapat tulisan 23-5-2014 dan nomor urut 1. Guntur M. 50 Jt. s/d. nomor urut 3. Analisman 50 Jt. _x000a_ 1 (satu) lembar kertas putih yang didalamnya terdapat tulisan 14-5-2014 dan nomor urut 1. Aduhot S. 30 Jt. s/d. nomor urut 10. Rinawati S. 50 Jt. _x000a_ 1 (satu) lembar kertas putih yang didalamnya terdapat tulisan 16-6-2014 dan nomor urut 1. Musdalifah 250 Jt. s/d. nomor urut 9. Demawan S. 50 Jt, nomor 1 s.d 6 ada tanda coret. _x000a_ 1 (satu) lembar kertas putih yang didalamnya terdapat tulisan 2-7-2014 dan nomor urut 1. Muslim. S 100 Jt. s/d. nomor urut 6. Parluhutan S. 10 Jt, dengan nominal yang ada tanda coret. _x000a_ 1 (satu) lembar kertas putih yang didalamnya terdapat tulisan 20-6-2014 dan nomor urut 1. Fadly 150 Jt. s/d. nomor urut 3. Parluhutan 35 Jt, dengan nominal yang ada tanda coret. _x000a_ 1 (satu) lembar kertas putih yang didalamnya terdapat tulisan 28-6-2014 dan nomor urut 1. Ramli 200 Jt. s/d. nomor urut 4. Parluhutan 50 Jt, dengan nominal yang ada tanda coret. _x000a_ 1 (satu) lembar kertas putih yang didalamnya terdapat tulisan 25-6-2014 dan nomor urut 1. Iman Nst (Arifin N). 100 Jt. s/d. nomor urut 6. Sony F. 50 Jt, dengan nominal yang ada tanda coret. _x000a_ 1 (satu) lembar kertas putih yang didalamnya terdapat tulisan 24-6-14 dan dengan urutan Layari 125 Jt s.d urutan terakhir Ikhyar 10 Jt, dengan nominal yang ada tanda coret. _x000a_ 1 (satu) lembar kertas putih yang didalamnya terdapat tulisan 19-6-2014 dan nomor urut 1. Bustami 100 Jt. s/d. nomor urut 10. Tiaisah R. 50 Jt, dengan nominal yang ada tanda coret. _x000a_ 1 (satu) lembar kertas putih yang didalamnya terdapat tulisan 23-9-14 dan nomor urut 1. Biller Pasaribu 50 Jt. s/d. nomor urut 2. Arifin N. (fee) 10 Jt, dengan nominal yang ada tanda coret. _x000a_ 1 (satu) lembar kertas putih yang didalamnya terdapat tulisan 2-5-2014 dan nomor urut 1. Sopar 50. s/d. nomor urut 29. Saleh Bangun 150, dengan nominal yang ada tanda coret. _x000a_ 1 (satu) lembar kertas putih yang didalamnya terdapat tulisan 18-7-2014 dan nomor urut 1. Aduhot Simamora 100 Jt, pada pojok kanan atas terdapat tulisan KPK, dengan nominal yang ada tanda coret. _x000a_ 1 (satu) lembar kertas putih yang didalamnya terdapat tulisan 11-8-2014 dan nomor urut 1. Zulkifli Efendi 100 Jt. s/d. nomor urut 2. Budiman N. 100 Jt, dengan nominal yang ada tanda coret. _x000a_ 1 (satu) lembar kertas putih yang didalamnya terdapat tulisan 10-7-2014 dan nomor urut 1. Muslim Simbolon 50 Jt. s/d. nomor urut 3. Alamsyah H. 30 Jt, dengan nominal yang ada tanda coret. _x000a_ 1 (satu) lembar kertas putih yang didalamnya terdapat tulisan 14-7-2014 dan nomor urut 1. M. Afan 100 Jt, dengan nominal yang ada tanda coret. _x000a_ 1 (satu) lembar kertas putih yang didalamnya terdapat tulisan 17-7-2014 dan nomor urut 1. Chaidir R. 20 Jt. _x000a_ 1 (satu) lembar kertas putih yang didalamnya terdapat tulisan 21-7-2014 dan nomor urut 1. Zulkifli Efendi 50 Jt. s/d. nomor urut 2. Analisman Z. 30 Jt, dengan nominal yang ada tanda coret. _x000a_ 1 (satu) lembar kertas putih yang didalamnya terdapat tulisan 25-7-2014 dan nomor urut 1. Ketua Rp. 50.000.000 s/d. nomor urut 6. Hardi M. Rp. 40.000.000, dengan nominal yang ada tanda coret. _x000a_ 1 (satu) lembar kertas putih yang didalamnya terdapat tulisan 7-8-2014 dan nomor urut 1. Zulkifli Husen 50 Jt. _x000a_ 1 (satu) lembar kertas putih yang didalamnya terdapat tulisan 8-8-2014 dan nomor urut 1. Yan Sahrin 25 Jt, dengan nominal yang ada tanda coret. _x000a_ 1 (satu) lembar kertas putih yang didalamnya terdapat tulisan 11-8-14 dan nomor urut 1. TMP 115 Jt. s/d. nomor urut 10. Jamaludin Hsb 50 Jt, dengan nominal yang ada tanda coret. _x000a_ 1 (satu) lembar kertas putih yang didalamnya terdapat tulisan 12-8-2014 dan nomor urut 1. Biller Pasaribu 50 Jt. s/d. nomor urut 4. Hosen H. 100 Jt, dengan nominal yang ada tanda coret. _x000a_ 1 (satu) lembar kertas putih yang didalamnya terdapat tulisan 14-8-2014 dan nomor urut 1. Murni Munthe 50 Jt. s/d. nomor urut 6. Megalia 50 Jt, dengan nominal yang ada tanda coret. _x000a_ 1 (satu) lembar kertas putih yang didalamnya terdapat tulisan 15-8-2014 dan nomor urut 1. Dermawan S. 50 Jt. s/d. nomor urut 4. Ida B 50 Jt, dengan nominal yang ada tanda coret. _x000a_ 1 (satu) lembar kertas putih yang didalamnya terdapat tulisan 18-8-2014 dan nomor urut 1. DTM. Abul Hasan M. 100 Jt. s/d. nomor urut 4. Faisal 50 Jt, dengan nominal yang ada tanda coret. _x000a_ 1 (satu) lembar kertas putih yang didalamnya terdapat tulisan 20-8-2014 dan nomor urut 1. Yusuf Srg 100 Jt. s/d. nomor urut 5. Ikhyar 5 Jt, dengan nominal yang ada tanda coret. _x000a_ 1 (satu) lembar kertas putih yang didalamnya terdapat tulisan 21-8-2014 dan nomor urut 1. Guntur M. 25 Jt. s/d. nomor urut 4. Aduhot 30 Jt. _x000a_ 1 (satu) lembar kertas putih yang didalamnya terdapat tulisan 27-8-2014 dan nomor urut 1. T. Dirkhamsyah 250 Jt, dengan nominal yang ada tanda coret. _x000a_ 1 (satu) lembar kertas putih yang didalamnya terdapat tulisan 28-8-2014 dan nomor urut 1. Saleh Bagun 50 Jt, dengan nominal yang ada tanda coret _x000a_ 1 (satu) lembar kertas putih yang didalamnya terdapat tulisan 29-8-2014 dan nomor urut 1. Hasbullah Hadi 100 Jt. _x000a_ 1 (satu) lembar kertas putih yang didalamnya terdapat tulisan 2-9-14 dan nomor urut 1. M. Afan 5 Jt. s/d. nomor urut 2. Sahrial Hrp. 10 Jt _x000a_ 1 (satu) lembar kertas putih yang didalamnya terdapat tulisan dengan urutan Rahmat Hsb 50 Jt. s/d. urutan terakhir Hamamisul Bahsan 50 Jt, dengan nama ada tanda centang. _x000a_ 1 (satu) lembar kertas putih yang didalamnya terdapat tulisan 11, 12 dan 15 Sept 2014 dan nomor urut 1. Ida Budiningsih 50 Jt. s/d. nomor urut 4. Efendi Napitupulu 50 Jt, nomor 1 dan 2 ada tanda coret dan tulisan12-9-14 BKD 100 Jt. _x000a_ 1 (satu) lembar kertas putih yang didalamnya terdapat tulisan 11-3-2014 dan dengan urutan Kamal 5 Jt. s/d. urutan terakhir Chaidir 25 Jt, sebagian nominal ada tanda coret. _x000a_ 1 (satu) lembar kertas putih yang didalamnya terdapat tulisan dengan urutan Marahalim 50 Jt-K. s/d. urutn terakhir Hasan Maturidi 20 Jt-K dan pada tulisan Sekwan terdapat stabilo warna biru. _x000a_ 1 (satu) lembar kertas putih yang didalamnya terdapat tulisan dengan urutan Marahalim 50 Jt-K. s/d. urutan terakhir Efendi Napitupulu 10 Jt-K, dengan beberapa nama ada tanda centang. _x000a_ 1 (satu) lembar kertas putih yang didalamnya terdapat tulisan 3-9-2014 dan nomor urut 1. Sigit P 5 Jt. s/d. nomor urut 2. Tahan MP. 20 Jt, dengan nominal y"/>
    <s v="Kamis, 11 Agu. 2016"/>
    <s v="Rabu, 15 Jun. 2016"/>
    <s v="BASLIN SINAGA"/>
    <s v="ARIFIN"/>
    <s v="MAS'UD"/>
    <s v="Anwar,SH."/>
    <s v="TITI SANSIWI"/>
    <s v="KARIR"/>
    <s v="KARIR"/>
    <s v="KARIR"/>
    <s v="ADHOC"/>
    <s v="ADHOC"/>
    <x v="1"/>
    <n v="3"/>
    <x v="0"/>
    <n v="0.4"/>
    <n v="0"/>
    <s v="Afni Carolina"/>
    <m/>
    <m/>
    <m/>
    <m/>
    <m/>
    <m/>
    <m/>
    <m/>
    <m/>
    <m/>
    <m/>
    <n v="1"/>
    <s v="LISNUR FAUZIAH, SH."/>
    <s v="MATIUS B.SITURU, SH"/>
    <m/>
    <n v="2"/>
    <x v="0"/>
  </r>
  <r>
    <s v="28/Pid.Sus-TPK/2017/PN Pn.Jkt.Pst"/>
    <n v="3"/>
    <n v="200000000"/>
    <n v="0.25"/>
    <n v="0"/>
    <n v="0"/>
    <s v="HARIS ARTHUR HEDAR"/>
    <d v="2017-01-23T00:00:00"/>
    <x v="7"/>
    <s v="Pengiriman Berkas Kasasi"/>
    <n v="142"/>
    <s v="Pertama : _x000a_ Pasal 5 ayat (1) huruf a Undang-undang Nomor 31 Tahun 1999 tentang Pemberantasan Tindak Pidana Korupsi, sebagaimana telah diubah dengan Undang-undang Nomor 20 Tahun 2001 jo pasal 55 ayat (1) ke-1 KUHP. _x000a_   _x000a_ Atau _x000a_ Kedua  : _x000a_ Pasal 5 ayat (1) huruf b Undang-undang Nomor 31 Tahun 1999 tentang Pemberantasan Tindak Pidana Korupsi, sebagaimana telah diubah dengan Undang-undang Nomor 20 Tahun 2001 jo pasal 64 ayat (1) KUHP jo pasal 55 ayat (1) ke-1 KUHP. _x000a_   _x000a_ Atau _x000a_ Ketiga  : _x000a_ Pasal 13 Undang-undang Nomor 31 Tahun 1999 tentang Pemberantasan Tindak Pidana Korupsi, sebagaimana telah diubah dengan Undang-undang Nomor 20 Tahun 2001 jo pasal 64 ayat (1) KUHP jo pasal 55 ayat (1) ke-1 KUHP."/>
    <n v="1"/>
    <s v="MENGADILI _x000a_   _x000a_ _x000a_ Menyatakan Terdakwa Harris Arthur Hedar telah terbukti secara sah dan meyakinkan bersalah melakukan tindak pidana korupsi yang dilakukan secara bersama-sama dan berlanjut; _x000a_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_x000a_ Menetapkan masa penahanan yang telah di jalani oleh terdakwa di kurangkan seluruhnya; _x000a_ Menetapkan barang bukti berupa :   _x000a_ _x000a_ _x000a_ _x000a_ _x000a_ 2 (dua) lembar fotocopy scan Surat Perjanjian Pinjam Uang, tanggal 5 Agustus 2016 antara SUHENDRO BOROMA dengan Dr. HARRIS ARTHUR HEDAR, S.H., M.H.  _x000a_ _x000a_ _x000a_ _x000a_ _x000a_ _x000a_ _x000a_ 1(satu) lembar fotocopy scan Tanda Terima Uang sejumlah Rp.6.000.000.000,-(enam milyar rupiah), tanggal 12 Agustus 2016 yang ditandatangani Dr. HARRIS ARTHUR HEDAR, S.H., M.H. _x000a_ _x000a_ _x000a_ _x000a_ _x000a_ _x000a_ _x000a_ 1(satu) lembar fotocopy scan Tanda Terima Uang sejumlah Rp.1.878.000.000,-(satu milyar delapan ratus tujuh puluh delapan juta rupiah), tanggal 23 Agustus 2016 yang ditandatangani Dr. HARRIS ARTHUR HEDAR, S.H., M.H.  _x000a_ _x000a_ _x000a_ _x000a_ _x000a_ _x000a_ _x000a_ 1(satu) lembar fotocopy scan Tanda Terima Uang sejumlah Rp.4.000.000.000,- (empat milyar rupiah), tanggal 23 September   2016 yang ditandatangani Dr. HARRIS ARTHUR HEDAR, S.H., M.H.  _x000a_ _x000a_ _x000a_ _x000a_ _x000a_ _x000a_ _x000a_ 1(satu) lembar fotocopy scan Tanda Terima Uang sejumlah Rp.2.000.000.000,-(dua milyar rupiah), tanggal 3 November 2016 yang ditandatangani Dr. HARRIS ARTHUR HEDAR, S.H., M.H.  _x000a_ _x000a_ _x000a_ _x000a_ _x000a_ _x000a_ _x000a_ 1(satu) lembar fotocopy scan Tanda Terima Uang sejumlah Rp.1.000.000.000,-(satu milyar rupiah), tanggal 4 November 2016 yang ditandatangani Dr. HARRIS ARTHUR HEDAR, S.H., M.H.  _x000a_ _x000a_ _x000a_ _x000a_ _x000a_ _x000a_ _x000a_ 5(lima) lembar rekening giro Bank BCA dengan Nomor Rekening: 6100259999 atas nama JAWA POS NATIONAL NETWORK PT, periode 30-09-16 s/d 31-10-16.  _x000a_ _x000a_ _x000a_ _x000a_ _x000a_ _x000a_ _x000a_ 1(satu) lembar fotocopy Informasi Rekening-Mutasi Rekening dengan Nomor Rekening: 6100259999 atas nama JAWA POS NATIONAL NETWOR, periode 01/11/2016 s.d. 04/11/2016.  _x000a_ _x000a_ _x000a_ _x000a_ _x000a_ _x000a_ _x000a_ 1(satu) lembar fotocopy scan Surat Direktur Utama PT.JAWA POS NATIONAL NETWORK kepada Direktur Utama PT. KALTIM ELEKTRIK POWER tanggal 15 Juli 2016 yang ditandatangani SUHENDRO BOROMA selaku Direktur Utama PT. JAWA POS NATIONAL NETWORK. _x000a_ _x000a_ _x000a_ _x000a_ _x000a_ _x000a_ _x000a_ 1(satu) lembar fotocopy scan Surat Direktur Utama PT.JAWA POS NATIONAL NETWORK kepada Direktur Utama PT. KALTIM ELEKTRIK POWER tanggal 6 Agustus 2016 yang ditandatangani SUHENDRO BOROMA selaku Direktur Utama PT. JAWA POS NATIONAL NETWORK. _x000a_ _x000a_ _x000a_ _x000a_ _x000a_ _x000a_ _x000a_ 1 (satu) lembar fotocopy scan Surat Direktur Utama PT.JAWA POS NATIONAL NETWORK kepada Direktur Utama PT. KALTIM ELEKTRIK POWER tanggal 15 Agustus 2016 yang ditandatangani SUHENDRO BOROMA selaku Direktur Utama PT. JAWA POS NATIONAL NETWORK. _x000a_ _x000a_ _x000a_ _x000a_ _x000a_ _x000a_ _x000a_ 1(satu) lembar asli Rekening Bank Mandiri Syariah dengan Nomor Rekening : 7900790095 atas nama  KALTIM ELECTRIK POWER PT.  periode 1  Agustus s/d 31 Agustus 2016. _x000a_ _x000a_ _x000a_ _x000a_ _x000a_ _x000a_ _x000a_ 1(satu) lembar asli Rekening Bank Mandiri Syariah dengan Nomor Rekening : 7900790095 atas nama  KALTIM ELECTRIK POWER PT.  periode 1  September s/d 30 September 2016. _x000a_ _x000a_ _x000a_ _x000a_ _x000a_ _x000a_ _x000a_ 1(satu) lembar asli Rekening Bank Mandiri Syariah dengan Nomor Rekening : 7900790095 atas nama  KALTIM ELECTRIK POWER PT.  periode 1  Oktober s/d 31 Oktober 2016. _x000a_ _x000a_ _x000a_ _x000a_ _x000a_ _x000a_ _x000a_ 1(satu) lembar asli Rekening Bank Mandiri Syariah dengan Nomor Rekening : 7900790095 atas nama  KALTIM ELECTRIK POWER PT.  periode 1  November s/d 30 November 2016. _x000a_ _x000a_ _x000a_ _x000a_ _x000a_ _x000a_ _x000a_ 1(satu) lembar fotocopy Bukti Bank Keluar, tanggal 12 Agustus 2016 sebesar Rp. 6.000.000.000,- (enam milyar rupiah) _x000a_ _x000a_ _x000a_ _x000a_ _x000a_ _x000a_ _x000a_ 1 (satu) lembar asli aplikasi setoran Bank Mandiri Syariah No.B 1181761, tanggal 12 Agustus 2016 dari PT. KALTIM ELECTRIK POWER kepada  PT. JAWA POS NATIONAL NETWORK sebesar  Rp.6.000.000.000,- (enam milyar rupiah). _x000a_ _x000a_ _x000a_ _x000a_ _x000a_ _x000a_ _x000a_ 1 (satu) lembar fotocopy Bukti Bank Keluar, tanggal 23 Agustus 2016 sebesar Rp. 1.878.000.000,- (satu milyar delapan ratus tujuh puluh delapan juta rupiah). _x000a_ _x000a_ _x000a_ _x000a_ _x000a_ _x000a_ _x000a_ 1 (satu) lembar asli aplikasi setoran Bank Mandiri Syariah No.B 1181703, tanggal 23 Agustus 2016 dari PT.KALTIM ELECTRIK POWER kepada  PT. JAWA POS NATIONAL NETWORK sebesar Rp. 1.878.000.000,- (satu milyar delapan ratus tujuh puluh delapan juta rupiah).              _x000a_ _x000a_ _x000a_ _x000a_ _x000a_ _x000a_ _x000a_ 1 (satu) lembar fotocopy Bukti Bank Keluar, tanggal 23 September 2016 sebesar  Rp. 4.000.000.000,- (empat milyar  rupiah). _x000a_ _x000a_ _x000a_ _x000a_ _x000a_ _x000a_ _x000a_ 1 (satu) lembar asli setoran Bank Mandiri Syariah No.B 11817293, tgl 23 September 2016 dari PT.  KALTIM ELECTRIK POWER kpd  PT. JAWA POS NATIONAL NETWORK sebesar  Rp. 4.000.000.000,- (empat milyar  rupiah).              _x000a_ _x000a_ _x000a_ _x000a_ _x000a_ _x000a_ _x000a_ 1 (satu) lembar fotocopy Bukti Bank Keluar, tanggal 17 Oktober 2016 sebesar Rp. 300.000.000,- (tiga ratus juta rupiah). _x000a_ _x000a_ _x000a_ _x000a_ _x000a_ _x000a_ _x000a_ 1 (satu) lembar asli aplikasi setoran Bank Mandiri Syariah No.B 8642775, tanggal 17 Oktober 2016 dari PT.  KALTIM ELECTRIK POWER kepada  PT. JAWA POS NATIONAL NETWORK sebesar Rp. 300.000.000,- (tiga ratus juta rupiah).    _x000a_ _x000a_ _x000a_ _x000a_ _x000a_ _x000a_ _x000a_ 1 (satu) lembar fotocopy Bukti Bank Keluar, tanggal 21 Oktober 2016 sebesar Rp. 3.000.000.000,- (tiga milyar rupiah). _x000a_ _x000a_ _x000a_ _x000a_ _x000a_ _x000a_ _x000a_ 1 (satu) lembar asli aplikasi setoran Bank Mandiri Syariah No.B 8642787, tanggal 21 Oktober 2016 dari PT.  KALTIM ELECTRIK POWER kepada  PT. JAWA POS NATIONAL NETWORK sebesar Rp. 3.000.000.000,- (tiga milyar rupiah). _x000a_ _x000a_ _x000a_ _x000a_ _x000a_ _x000a_ _x000a_ 1 (satu) lembar fotocopy Bukti Bank Keluar, tanggal 3 November 2016 sebesar  Rp. 1.000.000.000,- (satu milyar rupiah). _x000a_ _x000a_ _x000a_ _x000a_ _x000a_ _x000a_ _x000a_ 1 (satu) lembar asli aplikasi setoran Bank Mandiri Syariah No.B 9325456, tanggal 3 November 2016 dari PT. KALTIM ELECTRIK POWER kepada  PT. JAWA POS NATIONAL NETWORK sebesar  Rp.1.000.000.000,- (satu milyar rupiah).               _x000a_ _x000a_ _x000a_ _x000a_ _x000a_ _x000a_ _x000a_ 10 (sepuluh) lembar asli surat perjanjian konsultan hukum tetap nomor : 015/ARMY/IX/2015 tanggal 25 September 2015 antara SUHENDRO BOROMA dengan DR. HARRIS ARTHUR HEDAR, SH, MH. _x000a_ _x000a_ _x000a_ _x000a_ _x000a_ _x000a_ _x000a_ 2 (dua) lembar asli surat perjanjian pinjam hutang tanggal 31 Oktober 2016 antara SUHENDRO BOROMA dengan DR. HARRIS ARTHUR HEDAR, SH, MH. _x000a_ _x000a_ _x000a_ _x000a_ _x000a_ _x000a_ _x000a_ 4 (empat) lembar rekening koran Bank Mandiri dengan nomor rekening 142-00-1193939-3 atas nama DR. HARRIS ARTHUR HEDAR, SH, MH. Periode 1 Agustus 2016 s.d. 31 Agustus 2016._x000a_      Terlampir dalam berkas perkara. _x000a_ _x000a_ _x000a_ 5..Membebankan  Terdakwa Harris Arthur Hedar  untuk membayar biaya perkara sebesar Rp. 10.000,- (sepuluh ribu rupiah).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
    <s v="Senin, 14 Agu. 2017"/>
    <s v="Rabu, 14 Jun. 2017"/>
    <s v="SUMPENO"/>
    <s v="BASLIN SINAGA"/>
    <s v="TITI SANSIWI"/>
    <m/>
    <m/>
    <s v="KARIR"/>
    <s v="KARIR"/>
    <s v="ADHOC"/>
    <s v=""/>
    <s v=""/>
    <x v="0"/>
    <n v="2"/>
    <x v="1"/>
    <n v="0.33333333333333331"/>
    <n v="0"/>
    <s v="AGUSTINUS HERIMULYANTO"/>
    <m/>
    <m/>
    <m/>
    <m/>
    <m/>
    <m/>
    <m/>
    <m/>
    <m/>
    <m/>
    <m/>
    <n v="1"/>
    <s v="ENDANG_PURWANINGSIH, SH."/>
    <m/>
    <m/>
    <n v="1"/>
    <x v="0"/>
  </r>
  <r>
    <s v="28/Pid.Sus-TPK/2018/PN Jkt.Pst"/>
    <n v="3"/>
    <n v="250000000"/>
    <n v="0.25"/>
    <n v="0"/>
    <n v="0"/>
    <s v="dr. SURYA CHANDRA SURAPATY, MPH., Ph. D"/>
    <d v="2018-03-14T00:00:00"/>
    <x v="8"/>
    <s v="Pemberitahuan Putusan Banding"/>
    <n v="11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bahwa Terdakwa dr. Surya Chandra Surapaty, MPH.,Ph.d,  tidak terbukti secara sah dan meyakinkan melakukan tindak pidana korupsi, sebagaimana dalam Dakwaan Primair; _x000a_ Membebaskan Terdakwa dr. Surya Chandra Surapaty, MPH.,Ph.d,  dari Dakwaan Primair tersebut; _x000a_ Menyatakan Terdakwa dr. Surya Chandra Surapaty, MPH.,Ph.d,  telah terbukti secara sah dan meyakinkan menurut hukum bersalah melakukan tindak pidana korupsi secara bersama-sama; _x000a_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_x000a_ Menetapkan agar masa penahanan yang telah dijalankan oleh Terdakwa dr. Surya Chandra Surapaty, MPH.,Ph.d, dikurangkan seluruhnya dari pidana yang dijatuhkan; _x000a_ Memerintahkan agar Terdakwa dr. Surya Chandra Surapaty, MPH., Ph.d,  tetap berada dalam tahanan; _x000a_ Menetapkan barang bukti: ------------------DST _x000a_"/>
    <s v="Jumat, 24 Agu. 2018"/>
    <s v="Selasa, 10 Jul. 2018"/>
    <s v="MAS'UD"/>
    <s v="HARIONO"/>
    <s v="Ugo,SH."/>
    <m/>
    <m/>
    <s v="KARIR"/>
    <s v="KARIR"/>
    <s v="ADHOC"/>
    <s v=""/>
    <s v=""/>
    <x v="0"/>
    <n v="2"/>
    <x v="1"/>
    <n v="0.33333333333333331"/>
    <n v="0"/>
    <s v="ERNY V. M."/>
    <m/>
    <m/>
    <m/>
    <m/>
    <m/>
    <m/>
    <m/>
    <m/>
    <m/>
    <m/>
    <m/>
    <n v="1"/>
    <s v="FATONI, SH"/>
    <m/>
    <m/>
    <n v="1"/>
    <x v="0"/>
  </r>
  <r>
    <s v="29/PID.SUS/TPK/2013/PN.JKT.PST"/>
    <n v="5"/>
    <n v="500000000"/>
    <n v="0.25"/>
    <n v="0"/>
    <n v="0"/>
    <s v="Dr. Hj. RATNA DEWI UMAR, M.Kes"/>
    <d v="2013-05-16T00:00:00"/>
    <x v="3"/>
    <s v="Pengiriman Berkas Kasasi"/>
    <n v="105"/>
    <s v="PRIMAIR : Pasal 2 (1) jo Pasal 18 UU No.31/1999 jo UU No.20/2001 joUU No.31/1999 jo Pasal 55 (1) ke 1 KUHP jo Pasal 64 (1) KUHP; _x000a_ SUBSIDIAIR : Pasal 3 jo Pasal 18 UU No.31/1999 jo UU No.20/2001 joUU No.31/1999 jo Pasal 55 (1) ke 1 KUHP jo Pasal 64 (1) KUHP;"/>
    <n v="1"/>
    <s v="MENGADILI : _x000a_ _x000a_ Menyatakan Terdakwa  dr. Hj. RATNA DEWI UMAR, M.Kes.  tidak terbukti secara sah dan meyakinkan bersalah melakukan Tindak Pidana Korupsi sebagaimana dimaksud dalam Dakwaan Primer Surat Dakwaan perkara ini; _x000a_ Membebaskan oleh karenanya Terdakwa  dr. Hj. RATNA DEWI UMAR, M.Kes.  dari Dakwaan Primer Surat Dakwaan tersebut; _x000a_ Menyatakan Terdakwa  dr. Hj. RATNA DEWI UMAR, M.Kes.  terbukti secara sah dan meyakinkan bersalah melakukan Tindak Pidana Korupsi secara bersama-sama sebagaimana pada Dakwaan Subsidiair; _x000a_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_x000a_ Memerintahkan masa penahanan yang telah dijalani Terdakwa dikurangkan sepenuhnya dari pidana yang dijatuhkan ; _x000a_ Memerintahkan Terdakwa tetap berada dalam tahanan ; _x000a_ Memerintahkan barang-barang bukti berupa: &quot;sebagaimana termuat dalam berkas putusan&quot; _x000a_ Membebankan biaya perkara sebesar Rp 10.000,oo (sepuluh ribu rupiah) kepada Terdakwa _x000a_ _x000a_  "/>
    <s v="Selasa, 29 Okt. 2013"/>
    <s v="Kamis, 29 Agu. 2013"/>
    <s v="NAWAWI POMOLANGO, SH."/>
    <s v="ASWIJON"/>
    <s v="SUTIO JUMAGI AKHIRNO"/>
    <s v="I MADE HENDRA KUSUMA,S.H."/>
    <s v="JOKO SUBAGYO"/>
    <s v="KARIR"/>
    <s v="KARIR"/>
    <s v="KARIR"/>
    <s v="ADHOC"/>
    <s v="ADHOC"/>
    <x v="1"/>
    <n v="3"/>
    <x v="0"/>
    <n v="0.4"/>
    <n v="0"/>
    <s v="I Kadek W."/>
    <m/>
    <m/>
    <m/>
    <m/>
    <m/>
    <m/>
    <m/>
    <m/>
    <m/>
    <m/>
    <m/>
    <n v="1"/>
    <s v="YETTI, SH."/>
    <m/>
    <m/>
    <n v="1"/>
    <x v="0"/>
  </r>
  <r>
    <s v="29/PID.SUS/TPK/2014/PN JKT.PST"/>
    <n v="1.4166666666666701"/>
    <n v="50000000"/>
    <n v="0"/>
    <n v="0"/>
    <n v="0"/>
    <s v="TOGAR SIANIPAR"/>
    <d v="2014-03-26T00:00:00"/>
    <x v="4"/>
    <s v="Penerimaan Kembali Berkas Banding"/>
    <n v="98"/>
    <s v="PRIMAIR : Pasal 2 ayat (1) jo Pasal 18 UU No.31/1999 jo UU No.20/2001 jo UU No.31/1999 jo Pasal 55 ayat (1) ke 1 jo Pasal 65 ayat (1) KUHP; _x000a_ SUBSIDIAIR : Pasal 3 jo Pasal 18 UU No.31/1999 jo UU No.20/2001 jo UU No.31/1999 jo Pasal 55 ayat (1) ke 1 jo Pasal 65 ayat (1) KUHP;"/>
    <n v="1"/>
    <s v="MENGADILI : _x000a_ _x000a_ Menyatakan Terdakwa Togar Sianipar, SH.,MH. tidak terbukti secara sah dan meyakinkan melakukan tindak pidana korupsi sebagaimana dimaksud dalam  Dakwaan Primair; _x000a_ Membebaskan Terdakwa Togar Sianipar, SH.,MH daroi dakwaan Primair; _x000a_ Menyatakan Terdakwa Togar Sianipar, SH.,MH. terbukti secara sah dan meyakinkan bersalah melakukan tindak pidana korupsi secara bersama - sama sebagaimana dimaksud dalam dakwaan subsidiair; _x000a_ Menjatuhkan pidana oleh karenanya terhadap Terdakwa Togar SIanipar, SH.,MH. dengan pidana penjara selama 1 tahun 5 bulan dan pidana denda sebesar Rp.50.000.000,- (lima puluh juta rupiah) dengan ketentuan apabila denda tidak dibayar maka diganti dengan pidana kurungan selama _x000a_"/>
    <s v="Rabu, 10 Sep. 2014"/>
    <s v="Rabu, 02 Jul. 2014"/>
    <s v="AVIANTARA, SH. MHum."/>
    <s v="ANNAS MUSTAQIM, SH. MHum."/>
    <s v="I MADE HENDRA KUSUMA,S.H."/>
    <m/>
    <m/>
    <s v="KARIR"/>
    <s v="KARIR"/>
    <s v="ADHOC"/>
    <s v=""/>
    <s v=""/>
    <x v="0"/>
    <n v="2"/>
    <x v="1"/>
    <n v="0.33333333333333331"/>
    <n v="0"/>
    <s v="Yoklina Sitepu"/>
    <s v="Ella Angelia"/>
    <s v="Dian Anjari"/>
    <s v="M. Miftah W."/>
    <s v="Donald T.J.S"/>
    <m/>
    <m/>
    <m/>
    <m/>
    <m/>
    <m/>
    <m/>
    <n v="5"/>
    <s v="ACHMAD DINDIN JUNAEDI"/>
    <s v="MATIUS B.SITURU, SH"/>
    <m/>
    <n v="2"/>
    <x v="0"/>
  </r>
  <r>
    <s v="29/PID.SUS/TPK/2015/PN JKT.PST"/>
    <n v="8"/>
    <n v="1000000000"/>
    <n v="0.5"/>
    <n v="0"/>
    <n v="0"/>
    <s v="H. FUAD AMIN"/>
    <d v="2015-04-24T00:00:00"/>
    <x v="5"/>
    <s v="Pengiriman Berkas Kasasi"/>
    <n v="178"/>
    <s v="Primair : _x000a_ Pasal 12 huruf b Undang-undang RI No.31/1999 Jo. Undang-undang Nomor 20/2001 Jo. Pasal 55 ayat (1) ke-1 Jo. Pasal 64 ayat (1) KUHPidana _x000a_   _x000a_ Subsidair : _x000a_ Pasal 5 ayat (2) Jo. Pasal 5 ayat (1) huruf b UU No.31/1999 Jo. UU No.20/2001 Jo. Pasal 55 ayat (1) ke-1 Jo. Pasal 64 ayat (1) KUHPidana _x000a_   _x000a_ Lebih Subsidair : _x000a_ Pasal 11 UU RI no.31/1999 Jo. UU RI No.20/2001 Jo. Pasal 55 ayat (1) ke-1 Jo. Pasal 64 ayat (1) KUHPidana _x000a_   _x000a_ Dan Kedua : _x000a_ Pasal 33 UU RI No.8/2010 Tentang Pencegahan dan Pemberantasan Tindak Pidanan Pencucian Uang Jo. Pasal 65 ayat (1) KUHPidana _x000a_   _x000a_ Dan Ketiga : _x000a_ Pasal 3 ayat (1)huruf a dan c UU RI No.15/2002 Jo. UU RI No.20/2003 Jo. UU RI No.15/2002 Jo. Pasal 65 ayat (1) KUHPidana"/>
    <n v="1"/>
    <s v="M E N G A D I L I _x000a_   _x000a_ _x000a_ Menyatakan Terdakwa    H. FUAD AMIN   terbukti secara sah dan meyakinkan bersalah melakukan tindak pidana  korupsi secara bersama-sama dan berlanjut  sebagaimana dalam dakwaan Kesatu Primair dan  Tindak Pidana Pencucian Uang  sebagaimana dalam dakwaan kedua dan ketiga; _x000a_ _x000a_   _x000a_ _x000a_ menjatuhkan pidana terhadap Terdakwa    H. FUAD AMIN    oleh karena itu dengan pdana penjara selama 8 (delapan) tahun dan pidana denda sebesar Rp.1.000.000.000,- (satu milyar rupiah) apabila denda tersebut tidak dibayar, diganti dengan pidana kurungan selama 6 (enam) bulan; _x000a_ _x000a_   _x000a_ _x000a_ Menetapkan agar masa penahanan yang telah dijalankan oleh Terdakwa    H. FUAD AMIN   dikurangkan seluruhnya dari pidana yang dijatuhkan; _x000a_ _x000a_   _x000a_ _x000a_ Memerintahkan agar Terdakwa   H. FUAD AMIN   tetap berada dalam tahanan; _x000a_ _x000a_   _x000a_ _x000a_ Menetapkan barang bukti berupa: _x000a_ _x000a_   _x000a_ BARANG BUKTI   PERKARA TINDAK PIDANA KORUPSI : _x000a_ 1.      1 (satu) lembar Draft Surat Kuasa a.n. Abdul Rouf memberi kuasa kepada R. Bambang Susetyo   Tanggal 15 September 2014. _x000a_            Tetap terlampir dalam berkas perkara _x000a_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_x000a_           Dikembalikan kepada dimana barang bukti tersebut disita;   _x000a_ 3.      1 (satu) buah tas berbentuk kotak berbahan plastik berisi Uang sejumlah Rp. 700.000.000 (Tujuh Ratus Juta Rupiah) dengan rincian sebagai berikut: _x000a_ a)      1 (satu) buah amplop coklat yang berisi uang sejumlah Rp. 100.000.000 (Seratus Juta Rupiah) dengan rincian:  Pecahan @ Rp. 50.000 (Lima Puluh Ribu Rupiah) sebanyak 2.000 (Dua Ribu) lembar. _x000a_ b)      1 (satu) buah amplop coklat yang berisi uang sejumlah Rp. 200.000.000 (Dua Ratus Juta Rupiah) dengan rincian:  Pecahan @ Rp. 100.000 (Seratus Ribu Rupiah) sebanyak 2.000 (Dua Ribu) lembar. _x000a_ c)      1 (satu) buah amplop coklat yang berisi uang sejumlah Rp. 100.000.000 (Seratus Juta Rupiah) dengan rincian:  Pecahan @ Rp. 50.000 (Lima Puluh Ribu Rupiah) sebanyak 2.000 (Dua Ribu) lembar. _x000a_ d)      1 (satu) buah amplop coklat yang berisi uang sejumlah Rp. 100.000.000 (Seratus Juta Rupiah) dengan rincian:  Pecahan @ Rp. 50.000 (Lima Puluh Ribu Rupiah) sebanyak 2.000 (Dua Ribu) lembar. _x000a_ e)      1 (satu) buah amplop coklat yang berisi uang sejumlah Rp. 200.000.000 (Dua Ratus Juta Rupiah) dengan rincian:  Pecahan @ Rp. 100.000 (Seratus Ribu Rupiah) sebanyak 2.000 (Dua Ribu) lembar. _x000a_ Dirampas untuk Negara       _x000a_ 4.      1 (satu) buah Kartu Paspor BCA Nomor Kartu: 6019 0016 8155 6019. _x000a_ 5.      1 (satu) buah Kartu BRI Card an Abdur Rouf Nomor Kartu: 5221 8480 0016 2119.             _x000a_ 6.      1 (satu) buah Kartu Bank BTN an Abdur Rouf Valid Thru 10/16.         _x000a_ 7.      1 (satu) buah Kartu BRI Card an Darmatin Nomor Kartu: 5221 8450 0136 8521.     _x000a_ 8.      1 (satu) buah Kartu Debit Bisnis Mandiri Gold an Abdur Rouf Nomor Kartu: 4837 9510 0122 7326, Valid Thru 11/23.        _x000a_ 9.      1 (satu) buah Kartu Mandiri Platinum Debit Nomor Kartu: 4617 0051 1337 0122, Valid Thru 01/23.          _x000a_ 10.    1 (satu) buah Kartu Mandiri Nomor Kartu: 4097 6670 6172 2064, Valid Thru 06/11.            _x000a_ 11.    1 (satu) buah Kartu Panin Bank Nomor Kartu: 5264 1400 1275 2733, Valid Dates 02/44. _x000a_ 12.    1 (satu) buah Kartu Paspor BCA Platinum Nomor Kartu: 6019 0045 1013 9866.      _x000a_ 13.    1 (satu) buah Kartu BTN Prioritas an Abdur Rouf Nomor Kartu: 4693 4588 0003 0144 Valid Thru 12/18. _x000a_ 14.    4 (empat) buah kunci dengan gantungan bertuliskan HB BOSS.       _x000a_ Barang bukti nomor 4 s.d. nomor 14 dikembalikan Kepada ABDUR ROUF . _x000a_ 15.    Uang Pecahan @ Rp. 100.000,- (Seratus Ribu Rupiah) sebanyak 44 (Empat Puluh Empat) lembar.         _x000a_ 16.    Uang Pecahan @ Rp. 10.000,- (Sepuluh Ribu Rupiah) sebanyak 1 (1) lembar. _x000a_ Barang bukti nomor 15 s.d. 16 dipergunakan dalam Perkara a.n. ABDUR ROUF."/>
    <s v="Selasa, 20 Okt. 2015"/>
    <s v="Senin, 19 Okt. 2015"/>
    <s v="MOH. MUCHLIS, SH. MH."/>
    <s v="CASMAYA"/>
    <s v="SAIFUL ARIF"/>
    <s v="Anwar,SH."/>
    <s v="Ugo,SH."/>
    <s v="KARIR"/>
    <s v="KARIR"/>
    <s v="KARIR"/>
    <s v="ADHOC"/>
    <s v="ADHOC"/>
    <x v="1"/>
    <n v="3"/>
    <x v="0"/>
    <n v="0.4"/>
    <n v="0"/>
    <s v="PULUNG RINANDORO, SH."/>
    <m/>
    <m/>
    <m/>
    <m/>
    <m/>
    <m/>
    <m/>
    <m/>
    <m/>
    <m/>
    <m/>
    <n v="1"/>
    <s v="AGUS WAWAN"/>
    <s v="SITI AGUSTIATI"/>
    <m/>
    <n v="2"/>
    <x v="0"/>
  </r>
  <r>
    <s v="29/Pid.Sus-TPK/2016/PN JKT.PST"/>
    <n v="4"/>
    <n v="200000000"/>
    <n v="0.33333333333333298"/>
    <n v="712499000"/>
    <n v="0.25"/>
    <s v="H. SALEH BANGUN"/>
    <d v="2016-03-21T00:00:00"/>
    <x v="6"/>
    <s v="Minutasi"/>
    <n v="86"/>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  E  N  G  A  D  I  L  I   : _x000a_ _x000a_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_x000a_ Menjatuhkan pidana kepada Terdakwa H. Saleh Bangun., oleh karena itu dengan Pidana Penjara selama 4 (empat) dan Denda sejumlah Rp. 200.000.000 dengan ketentuan apabila Denda tersebut tidak dibayar diganti dengan Pidana Kurungan selama 4 ( bulan ; ----------------------------------------------- _x000a_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_x000a_ Menetapkan masa penangkapan dan penahanan yang telah dijalani Terdakwa  dikurangkan seluruhnya dari pidana yang dijatuhkan ; ------------------------------------- _x000a_ Menetapkan Terdakwa H. Saleh Bangun., tetap berada didalam tahanan ditahan ; _x000a_ Menetapkan barang bukti berupa :  Terlampir _x000a_ Membebankan kepada Terdakwa membayar Biaya Perkara sejumlah Rp. 10.000,-  (sepuluh ribu rupiah) _x000a_"/>
    <s v="Kamis, 11 Agu. 2016"/>
    <s v="Rabu, 15 Jun. 2016"/>
    <s v="ARIFIN"/>
    <s v="BASLIN SINAGA"/>
    <s v="MAS'UD"/>
    <s v="SIGIT HERMAN BINAJI"/>
    <s v="Anwar,SH."/>
    <s v="KARIR"/>
    <s v="KARIR"/>
    <s v="KARIR"/>
    <s v="ADHOC"/>
    <s v="ADHOC"/>
    <x v="1"/>
    <n v="3"/>
    <x v="0"/>
    <n v="0.4"/>
    <n v="0"/>
    <s v="Amir Nurdianto"/>
    <m/>
    <m/>
    <m/>
    <m/>
    <m/>
    <m/>
    <m/>
    <m/>
    <m/>
    <m/>
    <m/>
    <n v="1"/>
    <s v="LISNUR FAUZIAH, SH."/>
    <s v="MATIUS B.SITURU, SH"/>
    <m/>
    <n v="2"/>
    <x v="0"/>
  </r>
  <r>
    <s v="29/Pid.Sus-TPK/2017/PN Pn.Jkt.Pst"/>
    <n v="5"/>
    <n v="300000000"/>
    <n v="0.25"/>
    <n v="0"/>
    <n v="0"/>
    <s v="DEDY SETIAWAN YUNUS"/>
    <d v="2017-01-23T00:00:00"/>
    <x v="7"/>
    <s v="Pencabutan Perkara Banding"/>
    <n v="142"/>
    <s v="Pertama : _x000a_ Pasal 12 huruf a Undang-undang Nomor 31 Tahun 1999 tentang Pemberantasan Tindak Pidana Korupsi, sebagaimana telah diubah dengan Undang-undang Nomor 20 Tahun 2001 jo pasal 64 ayat (1) KUHP jo pasal 55 ayat (1) ke-1 KUHP.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_x000a_ Atau _x000a_ Ketiga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_x000a_ Atau _x000a_ Keempat  : _x000a_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_x000a_   _x000a_ Atau _x000a_ Kelima  : _x000a_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
    <n v="1"/>
    <s v="MENGADILI: _x000a_ M E N G A D I L I  : _x000a_ _x000a_ Menyatakan Terdakwa DEDY SETIAWAN YUNUS, telah terbukti secara sah dan meyakinkan bersalah melakukan tindak pidana korupsi yang dilakukan secara bersama-sama dan berlanjut sebagaimana dalam dakwaan Kesatu ; _x000a_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_x000a_ Menetapkan masa tahanan yang telah dijalankan oleh Terdakwa dikurangkan seluruhnya dari pidana yang dijatuhkan. _x000a_ Menetapkan Terdakwa  tetap berada dalam tahanan Mako Brimob Kelapa Dua Depok ; _x000a_ Menyatakan barang bukti : _x000a_ _x000a_ _x000a_ _x000a_ _x000a_ _x000a_ 1 _x000a_ _x000a_ _x000a_ 1 (satu) buah Handphone MI 4LTE-CU warna putih nomor IMEI 867826022539324 beserta Simcard Simpati 081314855872, di sita untuk di musnahkan; _x000a_ _x000a_ _x000a_ _x000a_ _x000a_ 2 _x000a_ _x000a_ _x000a_ Uang tunai sejumlah Rp.150.000.000,-(Seratus Lima Puluh Juta Rupiah) dalam bentuk pecahan @Rp.100.000,-(Seratus Ribu Rupiah) sebanyak 1.500 (Seribu Lima Ratus) lembar., di sita untuk Negara; _x000a_ _x000a_ _x000a_ _x000a_ _x000a_ 3 _x000a_ _x000a_ _x000a_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_x000a_ _x000a_ _x000a_ _x000a_ _x000a_ 4 _x000a_ _x000a_ _x000a_ 1 (satu) lembar fotocopy dilegalisir Petikan Keputusan Kepala Kepolisian negara Republik Indonesia  Nomor: Kep /694 /XII /2011  tentang Kenaikan  Pangkat Dari AKP ke KOMPOL atas  nama DEDY SETIAWAN YUNUS,S.H.,S.I.K.  tanggal 27 Desember 2011. _x000a_ _x000a_ _x000a_ _x000a_ _x000a_   _x000a_ _x000a_ _x000a_ Terlampir dalam berkas perkara. _x000a_ _x000a_ _x000a_ _x000a_ _x000a_   _x000a_ _x000a_ Membebankan  Terdakwa DEDY SETIAWAN YUNUS untuk membayar biaya perkara sebesar Rp. 10.000,- (sepuluh ribu rupiah);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
    <s v="Senin, 14 Agu. 2017"/>
    <s v="Rabu, 14 Jun. 2017"/>
    <s v="SUMPENO"/>
    <s v="BASLIN SINAGA"/>
    <s v="TITI SANSIWI"/>
    <m/>
    <m/>
    <s v="KARIR"/>
    <s v="KARIR"/>
    <s v="ADHOC"/>
    <s v=""/>
    <s v=""/>
    <x v="0"/>
    <n v="2"/>
    <x v="1"/>
    <n v="0.33333333333333331"/>
    <n v="0"/>
    <s v="AGUSTINUS HERIMULYANTO"/>
    <m/>
    <m/>
    <m/>
    <m/>
    <m/>
    <m/>
    <m/>
    <m/>
    <m/>
    <m/>
    <m/>
    <n v="1"/>
    <s v="ENDANG_PURWANINGSIH, SH."/>
    <m/>
    <m/>
    <n v="1"/>
    <x v="0"/>
  </r>
  <r>
    <s v="29/Pid.Sus-TPK/2018/PN Jkt.Pst"/>
    <n v="2"/>
    <n v="50000000"/>
    <n v="8.3333333333333301E-2"/>
    <n v="0"/>
    <n v="0"/>
    <s v="DR. SANJOYO, MEc"/>
    <d v="2018-03-14T00:00:00"/>
    <x v="8"/>
    <s v="Minutasi"/>
    <n v="119"/>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1.  Menyatakan bahwa Terdakwa Dr. Sanjoyo, M.Ec., tidak terbukti secara sah dan meyakinkan melakukan tindak pidana korupsi, sebagaimana dalam Dakwaan Primair; _x000a_ 2.    Membebaskan Terdakwa Dr. Sanjoyo, M.Ec., dari Dakwaan Primair tersebut; _x000a_ 3.   Menyatakan Terdakwa Dr. Sanjoyo, M.Ec., telah terbukti secara sah dan meyakinkan menurut hukum bersalah melakukan tindak pidana korupsi secara bersama-sama; _x000a_ 4.   Menjatuhkan pidana oleh karenanya terhadap Terdakwa Dr. Sanjoyo, M.Ec., dengan pidana penjara selama 2 (dua) tahun, dan pidana denda sebesar Rp. 50.000.000,- ( Lima puluh juta rupiah), apabila denda tersebut tidak dibayar, diganti dengan pidana kurungan selama 1 (satu)  bulan; _x000a_ 5.    Menetapkan agar masa penahanan yang telah dijalankan oleh Terdakwa Dr. Sanjoyo, M.Ec., dikurangkan seluruhnya dari pidana yang dijatuhkan; _x000a_           6.     Memerintahkan agar Terdakwa Dr. Sanjoyo, M.Ec.,tetap berada dalam tahanan; _x000a_ 7.  Menyatakan  barang barang bukti nomor 01 sampai dengan nomor 238  dipergunakan sebagai barang bukti dalam perkara an.  LUANNA WIRIAWATY; _x000a_ 8.    Menetapkan agar barang bukti yang diajukan oleh Penasihat Hukum Terdakwa tetap terlampir dalam berkas perkara; _x000a_          9.  Menetapkan agar Terdakwa Dr. SANJOYO, M.Ec membayar biaya perkara sebesar Rp 10.000,- ( sepuluh ribu rupiah );"/>
    <s v="Rabu, 12 Sep. 2018"/>
    <s v="Rabu, 11 Jul. 2018"/>
    <s v="HARIONO"/>
    <s v="MAS'UD"/>
    <s v="Ugo,SH."/>
    <m/>
    <m/>
    <s v="KARIR"/>
    <s v="KARIR"/>
    <s v="ADHOC"/>
    <s v=""/>
    <s v=""/>
    <x v="0"/>
    <n v="2"/>
    <x v="1"/>
    <n v="0.33333333333333331"/>
    <n v="0"/>
    <s v="ERNY V. M."/>
    <m/>
    <m/>
    <m/>
    <m/>
    <m/>
    <m/>
    <m/>
    <m/>
    <m/>
    <m/>
    <m/>
    <n v="1"/>
    <s v="SUNDARNI"/>
    <m/>
    <m/>
    <n v="1"/>
    <x v="0"/>
  </r>
  <r>
    <s v="3/PID.SUS/TPK/2013/PN.JKT.PST"/>
    <n v="1.5"/>
    <n v="50000000"/>
    <n v="8.3333333333333301E-2"/>
    <n v="0"/>
    <n v="0"/>
    <s v="FAKHRUDDIN"/>
    <d v="2013-01-02T00:00:00"/>
    <x v="3"/>
    <s v="Pemberitahuan Putusan Banding"/>
    <n v="183"/>
    <s v="PRIMAIR: _x000a_ Pasal 2 (1) jo. Pasal 18 (1) b UU No.31/1999 jo. UU No.20/2001 jo. Pasal 55 (1) ke-1 jo. Pasal 64 (1) KUHP. _x000a_ SUBSIDAIR: _x000a_ Pasal 3 jo. Pasal 18 (1) B UU NO.31/1999 jo. UU NO.20/2001 jo. Pasal 55 (1) Ke-1 jo. Pasal 64 (1)"/>
    <n v="1"/>
    <s v="MENGADILI : _x000a_   _x000a_ _x000a_ Menyatakan Terdakwa  DR. FAKHRUDDIN, M.Pd  tidak terbukti secara sah dan meyakinkan bersalah melakukan Tindak Pidana Korupsi sebagaimana dimaksud dalam Dakwaan Primer;  _x000a_ Membebaskan oleh karenanya Terdakwa  DR.FAKHRUDDIN, M.Pd  dari Dakwaan Primer tersebut;- _x000a_ Menyatakan Terdakwa  DR.FAKHRUDDIN, M.Pd  terbukti secara sah  dan meyakinkan bersalah melakukan Tindak Pidana Korupsi secara bersama-sama sebagaimana dimaksud dalam Dakwaan Subsider Surat  Dakwaan Perkara ini; - _x000a_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_x000a_ Memerintahkan barang-barang bukti berupa : _x000a_ 1 (satu) bendel copy DIPA (Revisi Keempat) tanggal 27 Agustus 2010 UNJ Nomor : 0087/023-04.2/XI/2010 tanggal 31 Desember 2009 untuk Pengadaan Peralatan Laboratorium dan Peralatan Penunjang Laboratorium Pendidikan ; _x000a_ Copy Keputusan Rektor Selaku Kuasa Pengguna Anggaran Universitas Negeri Jakarta Nomor : 11.B/SP/2010 tentang Pengangkatan Panitia Pengadaan Barang / Jasa Tertentu Di Lingkungan Universitas Negeri Jakarta Tahun Anggaran 2010 tanggal 5 Januari 2010; _x000a_ Copy Keputusan Rektor Universitas Negeri Jakarta Nomor : 10/SP/ 2010 tentang Pengangkatan Panitia Pemeriksa dan Penerima Barang dan Jasa Pemerintah Tertentu Di Lingkungan Universitas Negeri Jakarta Tahun Anggaran 2010 tanggal 4 Januari 2010; _x000a_ 1 (satu) bendel Copy Keputusan Mendiknas RI Nomor : 33272/A.A3/ KU/2010 tanggal 28 April 2010 tentang Pengangkatan Pejabat Perbenda haraan / Pengelola Keuangan APBN pada Universitas Negeri Jakarta Tahun Anggaran 2010; _x000a_  1 (satu) bendel Surat Perjanjian Kontrak untuk melaksanakan pekerjaan Pengadaan Peralatan Laboratorium dan Peralatan Penunjang Laboratorium Pendidikan Universitas Negeri Jakarta Tahun Anggaran 2010 Nomor : 5-03/KTR/ RM-UNJ/IX/2010 tanggal 01 September 2010;- _x000a_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_x000a_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_x000a_ 1 (satu) bendel Data Pencairan Dana PT Marell Mandiri Pengadaan Perlatan Laboratorium dan Alat Penunjang bersampul putih bening; _x000a_ 1 (satu) bendel Berita Acara Pemeriksaan Pekerjaan Nomor : 046/ BAPP/RM-UNJ/XII/2010 tanggal 3 Desember 2010 bersampul mika bening biru;- _x000a_  1 (satu) bendel Surat jalan dari vendor ke PT Marell Mandiri bersampul mika plastik warna merah muda; _x000a_  1 (satu) bendel foto barang setiap Fakultas bersampul mika warna kuning; _x000a_ 1 (satu) lembar print-out surat list support untuk Universitas Negeri Jakarta Tahun 2010 yang ditandatangani oleh YULIANIS tanggal 1 Februari 2012;- _x000a_  1 (satu) lembar print-out surat Rugi Laba Proyek Universitas Negeri Jakarta Tahun 2010 yang ditandatangani oleh YULIANIS tanggal 1 Februari 2012; _x000a_ Uang Tunai sejumlah Rp. 325.000.000,- (tiga ratus dua puluh lima juta rupiah) dengan perincian : _x000a_ _x000a_ _x000a_ -      Berasal dari Sdr. DEDI PURWANA sebesar Rp.20.000.000,- (dua puluh juta rupiah) _x000a_ -      Berasal dari Sdr. SURYADI sebesar Rp.20.000.000,- (dua puluh juta    rupiah) ; _x000a_ -      Berasal dari Sdr. TRI MULYONO sebesar Rp.20.000.000,- (dua puluh juta rupiah) ; _x000a_ -      Berasal dari Sdr. FACHRUDDIN sebesar Rp.20.000.000,- (dua puluh juta rupiah); _x000a_ -      Berasal dari Sdr. TRI MULYONO (untuk operasional) sebesar Rp.245.000. 000,- (dua ratus empat puluh lima juta rupiah) _x000a_ _x000a_  1 (satu) unit laptop Merk Sony Core-2 i7-620M Prosessor 2.66 Ghz with turbo boost up to 3.33 Ghz  tipe VPCZ128GG dengan Nomor Seri : 27526271 7001097 warna hitam (metalik), dengan perlengkapannya berupa : _x000a_ _x000a_ -   1 (satu) buah tas warna hitam bertuliskan Vaio. _x000a_ -   1 (satu) buah charger nomor : 148095531 0220042 berikut kabelnya. _x000a_ _x000a_  Asli 1 (satu) bundel usulan untuk Pengadaan Peralatan Laboratorium dan Peralatan Penunjang Laboratorium Pendidikan dari Fakultas Ekonomi (FE )  Universitas Negeri Jakarta; _x000a_   Asli 1 (satu) bundel usulan untuk Pengadaan Peralatan Laboratorium dan Peralatan Penunjang Laboratorium Pendidikan dari Fakultas Ilmu Sosial (FIS) Universitas Negeri Jakarta; _x000a_   Asli 1 (satu) bundel usulan untuk Pengadaan Peralatan Laboratorium dan Peralatan Penunjang Laboratorium Pendidikan dari Fakultas Ilmu Pendidikan (FIP) Universitas Negeri Jakarta; _x000a_   Asli 1 (satu) bundel usulan untuk Pengadaan Peralatan Laboratorium dan Peralatan Penunjang Laboratorium Pendidikan dari Fakultas Matematika Dan Ilmu Pengetahuan Alam (FMIPA)  Universitas Negeri Jakarta; _x000a_ Asli 1 (satu) bundel usulan untuk Pengadaan Peralatan Laboratorium dan Peralatan Penunjang Laboratorium Pendidikan dari Fakultas Teknik (FT) Universitas Negeri Jakarta; _x000a_   Uang Tunai sejumlah Rp. 10.000.000,- (sepuluh juta rupiah). _x000a_   Uang tunai sejumlah Rp. 1.051.316.000,- (Satu milyar lima puluh satu juta tiga ratus enam belas ribu rupiah). _x000a_ _x000a_ _x000a_ Dikembalikan kepada Penuntut Umum untuk dijadikan barang ? bukti dalam perkara  Terdakwa TRI MULYONO; _x000a_ 6. Membebankan biaya perkara sebesar Rp 10.000,- (sepuluh ribu rupiah) kepada Terdakwa."/>
    <s v="Selasa, 03 Sep. 2013"/>
    <s v="Kamis, 04 Jul. 2013"/>
    <s v="Pangeran Napitupulu, SH. MH."/>
    <s v="I MADE HENDRA KUSUMA,S.H."/>
    <s v="JOKO SUBAGYO"/>
    <m/>
    <m/>
    <s v="KARIR"/>
    <s v="ADHOC"/>
    <s v="ADHOC"/>
    <s v=""/>
    <s v=""/>
    <x v="0"/>
    <n v="1"/>
    <x v="0"/>
    <n v="0.66666666666666663"/>
    <n v="1"/>
    <s v="NELLITA ARIANI"/>
    <m/>
    <m/>
    <m/>
    <m/>
    <m/>
    <m/>
    <m/>
    <m/>
    <m/>
    <m/>
    <m/>
    <n v="1"/>
    <s v="DJOKO SANTOSO, SH"/>
    <s v="RUSTIANI, SH"/>
    <m/>
    <n v="2"/>
    <x v="0"/>
  </r>
  <r>
    <s v="3/PID.SUS/TPK/2014/PN.JKT.PST"/>
    <n v="1"/>
    <n v="50000000"/>
    <n v="0.25"/>
    <n v="100000000"/>
    <n v="1"/>
    <s v="ARIFIN AHMAD"/>
    <d v="2014-01-15T00:00:00"/>
    <x v="4"/>
    <s v="Pengiriman Berkas Kasasi"/>
    <n v="142"/>
    <s v="PRIMAIR : Pasal 2 (1) jo. Pasal 18 UU NO.31/1999 jo. UU No.20/2001 jo. Pasal 55 (1) ke-1 KUHP _x000a_ SUBSIDAIR : Pasal 3 jo. Pasal 18 UU No.31/1999 jo. UU No.20/2001 jo. Pasal 55 (1) ke-1 KUHP"/>
    <n v="1"/>
    <s v="MENGADILI : _x000a_ 1. Menyatakan Terdakwa Arifin Ahmad tidak terbulkti secara sah dan meyakinkan bersalah melakukan tindak pidana korupsi sebagaimana dalam dakwaan primair; _x000a_ 2. Membebaskan Terdakwa dari dakwaan Primair; _x000a_ 3. Menyatakan Terdakwa terbukti secara sah dan meyakinkan melakukan Tindak pidan akorupsi sebagaimana dalam dakwaan subsidiair; _x000a_ 4. Menjatuhkan pidana penjara 1 tahun dan denda 50.000.000,- dan apabila tidak dibayar diganti dengan kurungan 3 bulan; _x000a_ 5. Menghukum Terdakwa membayar uang pengganti Rp.100.000.000,- apabila tidak dibayar dalam waktu 1 bulan setelah BHT maka harta benda nya akan dilelang jaksa, apabila tidak mencukupi maka dipidana 1 tahun; _x000a_ 6. Menetapkan masa tahanan yang dijatuhkan dikurangkan selurunya dari pidana yang dijatuhkan; _x000a_ 7. Menetapkan terdakwa tetap dalam tahanan; _x000a_ 8. Menetapkan Barang bukti digunakan untuk perkara lain; _x000a_ 9. Membebankan terdakwa membayar biaya perkara sebesar 10.000.,-"/>
    <s v="Senin, 11 Agu. 2014"/>
    <s v="Jumat, 06 Jun. 2014"/>
    <s v="LIDYA SASANDO PARAPAT, SH. MH."/>
    <s v="ROCHMAD, SH."/>
    <s v="ALEXANDER MARWATA, AK. SH. CFE."/>
    <m/>
    <m/>
    <s v="KARIR"/>
    <s v="KARIR"/>
    <s v="ADHOC"/>
    <s v=""/>
    <s v=""/>
    <x v="0"/>
    <n v="2"/>
    <x v="1"/>
    <n v="0.33333333333333331"/>
    <n v="0"/>
    <s v="Eko Bambang Riyadi"/>
    <s v="Nopita R."/>
    <s v="Lilies Lestari"/>
    <s v="Three Wolse F. Rais"/>
    <s v="Sinta Dewi H."/>
    <s v="A. R. Guntoro"/>
    <m/>
    <m/>
    <m/>
    <m/>
    <m/>
    <m/>
    <n v="6"/>
    <s v="SRI TASLIHIYAH, SH."/>
    <s v="WIDI ASTUTI, SH"/>
    <m/>
    <n v="2"/>
    <x v="0"/>
  </r>
  <r>
    <s v="3/PID.SUS/TPK/2015/PN JKT.PST"/>
    <n v="1.5"/>
    <n v="100000000"/>
    <n v="0.16666666666666699"/>
    <n v="0"/>
    <n v="0"/>
    <s v="HADI, SP., MM. bin KANACI"/>
    <d v="2015-01-14T00:00:00"/>
    <x v="5"/>
    <s v="Minutasi"/>
    <n v="140"/>
    <s v="PRIMAIR : _x000a_ Pasal 2 ayat (1) jo Pasal 18 UU RI Nomor 31/1999 jo UU RI Nomor 20/2001 jo UU RI Nomor 31/1999 jo Pasal 55 ayat (1) ke 1 KUHP; _x000a_ SUBSIDIAIR : _x000a_ Pasal  3 jo Pasal 18 UU RI Nomor 31/1999 jo UU RI Nomor 20/2001 jo UU RI Nomor 31/1999 jo Pasal 55 ayat (1) ke 1 KUHP;"/>
    <n v="1"/>
    <s v="  _x000a_ M E N G A D I L I _x000a_   _x000a_ _x000a_ Menyatakan bahwa Terdakwa  HADI, SP ., MM., BIN KANACI    ,  terbukti secara sah dan meyakinkan bersalah melakukan tindak pidana turut serta melakukan korupsi ; _x000a_ Menjatuhkan pidana  terhadap Terdakwa  HADI, SP ., MM., BIN KANACI      dengan pidana penjara  selama 1 (satu ) tahun dan  dan 6 (enam) Bulan dan pidana denda  sebesar Rp. 100.000.000,- (Seratus juta rupiah ); _x000a_ Menetapkan  apabila denda tersebut tidak dibayar, Terdakwa harus menjalani  pidana kurungan selama  2 ( dua ) bulan; _x000a_ Menetapkan bahwa  masa penahanan yang telah dijalankan oleh Terdakwa  HADI, SP ., MM., BIN KANACI     dikurangkan seluruhnya dari pidana yang dijatuhkan; _x000a_ Memerintahkan bahwa  Terdakwa  HADI, SP ., MM., BIN KANACI    tetap berada dalam tahanan di Rumah Tahanan Negara  ; _x000a_ Menetapkan barang bukti  sebagaimana daftar barang bukti  berupa : _x000a_ _x000a_ _x000a_ _x000a_ _x000a_ _x000a_ _x000a_ 1. _x000a_ _x000a_ _x000a_ Laporan pelaksanaan pelelangan umum pengadaan benih SE kopi Arabika, benih SE Kopi Robusta dan Kopi Excelsa Konvensional. _x000a_ Surat penunjukan penyedia untuk pelaksanaan paket kegiatan pengadaan benih SE kopi Arabika, benih SE Kopi Robusta dan Kopi Excelsa Konvensional. _x000a_ Garansi Bank dari Bank BJB Cabang Surabaya sebagai Jaminan Pelaksanaan No : 011/PL.10/BJB.SBY/2012 tanggal 09 Agustus 2012. _x000a_ Surat Perjanjian untuk melaksanakan Pekerjaan Pengadaan Barang Benih Somatic Embryogenesis (SE) Kopi Arabika, Benih Somatic Embryogenesis (SE) Kopi Robusta dan Kopi Excelsa Konvensional No : 940/PL.210/E.3.3/08/2012 tanggal 10 Agustus 2012. _x000a_ Lampiran I Surat Perjanjian untuk melaksanakan Pekerjaan Pengadaan Barang Benih Somatic Embryogenesis (SE) Kopi Arabika, Benih Somatic Embryogenesis (SE) Kopi Robusta dan Kopi Excelsa Konvensional No : 940/PL.210/E.3.3/08/2012 tanggal 10 Agustus 2012 Perihal Syarat-Syarat Umum Kontrak (SSUK). _x000a_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_x000a_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_x000a_ Surat Pesanan (SP) No : 945/PL.210/E.3.3/08/2012 tanggal 13 Agustus 2012 Pengadaan Benih Somatic Embryogenesis (SE) Kopi Arabika, Benih Somatic Embryogenesis (SE) Kopi Robusta dan Kopi Excelsa Konvensional. _x000a_ Pengajuan Uang Muka dari PT. Cipta Terang Abadi No : 113/PUM-CTA/VIII/2012 tanggal 24 Agustus 2012. _x000a_ _x000a_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_x000a_ 11. Jaminan Uang Muka   senilai Rp 7.322.500.000,- (tujuh milyar tiga ratus dua puluh dua juta lima ratus ribu rupiah) dari PT. Asuransi Mega Pratama Nomor Jaminan : PL14621212H.0011. _x000a_ 12. Berita Acara Pembayaran No : 972/PL.210/E3/08/2012 tanggal 29 Agustus 2012 dari HADI, SP, MM selaku Pejabat Pembuat Komitmen (P2K) Direktorat Tanaman Rempah dan Penyegar Direktorat Jenderal Perkebunan kepada Yudi Setiawan selaku Direktur Utama PT. Cipta Terang Abadi. _x000a_ 13. Percepatan Pelaksanaan Kegiatan No : 1001/PL.210/E3/09/2012 tanggal 6 September 2012. _x000a_ 14. Perubahan Susunan Pengurus PT. CTA No : 106/Dir/X/2012 tanggal 19 Oktober 2012 berikut copy Akta Notaris Sri Purwaningsih, SH No : 18 tanggal 15 Agustus 2012 tentang Penetapan Keputusan Rapat PT. Cipta Terang Abadi. _x000a_ 15. Usulan perubahan lokasi pembesaran Benih Somatic Embryogenesis (SE) Kopi Arabika dan Kopi Robusta dari PT. Cipta Terang Abadi No : 108/DIR/X/2012 tanggal 19 Oktober 2012. _x000a_ 16. Persetujuan usulan perubahan lokasi pembesaran Benih SE Kopi Arabika dan Benih SE Kopi Robusta dari Pejabat Pembuat Komitmen (HADI, SP, MM) tanggal 22 Oktober 2012. _x000a_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_x000a_ 18. Pemberitahuan Masa Berakhirnya Kontrak Pelaksanaan Pengadaan Barang Benih Kopi Somatic Embryogenesis (SE) tanggal 26 November 2012. _x000a_ 19. Permohonan Pemeriksaan/Penerimaan Benih Kopi Somatic Embryogenesis (SE) dari PT. Cipta Terang Abadi No : 112/DIR/XI/2012 tanggal 26 November 2012 untuk lokasi Provinsi Jawa Barat Kabupaten Kuningan dan Provinsi Bali Kabupaten Tabanan dan Gianyar. _x000a_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_x000a_ 21. Permohonan Pemeriksaan/Penerimaan Benih Kopi Somatic Embryogenesis (SE) dari PT. CTA kepada PPK No : 114/DIR/XI/2012 tanggal 28 November 2012 berikut lampirannya untuk melakukan pemeriksaan di wilayah Prov. Jambi, Jawa Tengah, DIY, NTB dan Papua. _x000a_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_x000a_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_x000a_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_x000a_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_x000a_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_x000a_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_x000a_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_x000a_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_x000a_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_x000a_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_x000a_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_x000a_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_x000a_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_x000a_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_x000a_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_x000a_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_x000a_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_x000a_ 39. Sertifikat Mutu Benih dari Dinas Pertanian dan Perkebunan Prov. NTT No : SR.521.1.050.46.04.4.12.2012 tanggal 28 Desember 2012, pemohon CV. Cipta Terang Abadi, jenis bibit Kopi Arabika SE (S 795, Sigarar Utang), benih yang memenuhi standar dan disertifikasi sejumlah 200.836 batang. _x000a_ 40. Sertifikat Mutu Benih dari Dinas Perkebunan dan Peternakan Prov. Papua No : 525.2/017/BBI-Bibit/2012 tanggal 7 Desember 2012, pemohon PT. Cipta Terang Abadi, jenis bibit Kopi Arabika SE (S 795), benih yang memenuhi standar dan disertifikasi sejumlah 187.717 batang. _x000a_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_x000a_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_x000a_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_x000a_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_x000a_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_x000a_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_x000a_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_x000a_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_x000a_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_x000a_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_x000a_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_x000a_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_x000a_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_x000a_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_x000a_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_x000a_ 56. Surat Keterangan Keterlambatan Penyelesaian Pekerjaan No : 1541/PL.210/E.3.3/12/2012 tanggal 7 Desember 2012. _x000a_ 57. Surat Keterangan Nilai Denda Keterlambatan No : 1542/PL.210/E.3.3/12/2012 tanggal 7 Desember 2012. _x000a_ 58. Surat No : 125/DIR/XII/2012 tanggal 10 Desember 2012 dari PT. Cipta Terang Abadi kepada Pejabat Pembuat Komitmen Direktorat Tanaman Rempah dan Penyegar Ditjen Perkebunan Kementerian Pertanian RI, perihal : Informasi Rekening. _x000a_ 59. Surat No : 126/DIR/XII/2012 tanggal 10 Desember 2012 dari PT. Cipta Terang Abadi kepada Pejabat Pembuat Komitmen Direktorat Tanaman Rempah dan Penyegar Ditjen Perkebunan Kementerian Pertanian RI perihal : Pengajuan Pembayaran Termin I dan II (Tahap Akhir). _x000a_ 60. Kwitansi Pembayaran No : 127/K-CTA/XII/2012 tanggal 11 Desember 2012 dari Kuasa Pengguna Anggaran Direktorat Jenderal Perkebunan kepada PT. CTA sebanyak Rp 29.290.000.000,- (dua puluh sembilan milyar dua ratus sembilan puluh juta rupiah). _x000a_ 61. Berita Acara Pembayaran No : 1558/PL.210/E3.3/12/2012 tanggal 11 Desember 2012 dari HADI, SP, MM kepada HEDWIG ANDRY LESMANA sebanyak Rp 29.290.000.000,- (dua puluh sembilan milyar dua ratus sembilan puluh juta rupiah). _x000a_ 62. Copy Surat Perintah Membayar (SPM) No : 00506/238830/LS/12/2012 tanggal 17 Desember 2012 sebanyak Rp 29.290.000.000,- dan setelah dikurangi potongan/pajak sejumlah Rp 802.181.716,- maka yang dibayarkan Rp 28.469.818.284,-. _x000a_ 63. Copy Surat Setoran Pajak (SSP) dari PT. Cipta Terang Abadi, uraian pembayaran PPh 22 Desember 2012 atas biaya pengadaan barang benih SE Kopi Robusta dan Kopi Excelsa sejumlah Rp 439.350.000,- (empat ratus tiga puluh sembilan juta tiga ratus lima puluh ribu rupiah). _x000a_ 64. Copy Surat Perintah Pencairan Dana tanggal 27 Desember 2012 sebanyak Rp 28.469.818.284,-. _x000a_ 65. Berita Acara Penyelesaian Pekerjaan No : 127/DIR/BAPP/XII/2012 tanggal 30 Desember 2012. _x000a_ 66. Keputusan Kuasa Pengguna Anggaran Direktorat Jenderal Perkebunan berikut lampirannya No : 35/Kpts/PL.210/1/2012 tanggal 10 Januari 2012 tentang Pejabat Pengadaan, Panitia Pemeriksa dan Penerima Barang/Jasa Lingkup Direktorat Jenderal Perkebunan. _x000a_ 67. Keputusan Direktur Jenderal Perkebunan/Kuasa Pengguna Anggaran Direktorat Jenderal Perkebunan No : 01/Kpts/KU.410/01/2012 tanggal 02 Januari 2012 tentang Penunjukan Pejabat Pembuat Komitmen (PPK) Satker Direktorat Jenderal Perkebunan Pusat TA. 2012 berikut lampirannya. _x000a_ 68. Copy yang sudah dilegalisir Keputusan Menteri Pertanian No : 661/Kpts/Kp.320/A/II/2011 tanggal 25 Februari 2011 tentang Kenaikan Pangkat PNS Struktural atas nama HADI, SP, MM. _x000a_ _x000a_ _x000a_ _x000a_ _x000a_ 2. _x000a_ _x000a_ _x000a_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_x000a_ _x000a_ _x000a_ _x000a_ _x000a_ 3. _x000a_ _x000a_ _x000a_ 1.     Dokumen Pengadaan untuk Kegiatan Perluasan Kopi Arabika dan Peremajaan Kopi Robusta Tahun 2012 (lelang pertama). _x000a_ 2.     Dokumen Pengadaan untuk Kegiatan Perluasan Kopi Arabika dan Peremajaan Kopi Robusta Tahun 2012 (lelang kedua). _x000a_ 3.     Dokumen Pengadaan untuk Kegiatan Perluasan Kopi Arabika dan Peremajaan Kopi Robusta Tahun 2012 (lelang ketiga). _x000a_ 4.     Surat Keputusan Menteri Pertanian selaku Pengguna Anggaran No : 76/Kpts/OT.160/1/2012 tanggal 9 Januari 2012 berikut lampirannya tentang Pembentukan Unit Layanan Pengadaan (ULP) lingkup Kementerian Pertanian TA. 2012. _x000a_ 5.     Petunjuk Operasional Kegiatan (POK) Pembangunan Perkebunan Direktorat Jenderal Perkebunan Kementerian Pertanian Tahun 2012 berikut dengan copy DIPA-nya _x000a_ _x000a_ _x000a_ _x000a_ _x000a_ 4. _x000a_ _x000a_ _x000a_ Dokumen Pengadaan berupa : _x000a_ _x000a_ 1.     Dokumen Evaluasi : _x000a_ Evaluasi Penawaran Lelang Kesatu, Maret 2012. _x000a_ Evaluasi Penawaran Lelang Kedua, Juni 2012. _x000a_ Evaluasi Penawaran Lelang Ketiga, Agustus 2012. _x000a_ Dokumen pendukung Lelang Ketiga berupa copy jaminan suplai barang dan copy jaminan mutu keaslian barang, kopi Arabika asal perbanyakan SE, kopi Robusta asal perbanyakan SE dan kopi Excelsa Konvensional : _x000a_ Untuk PT. Unisari Adi Prima : _x000a_ _x000a_ _x000a_ _x000a_ _x000a_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_x000a_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_x000a_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_x000a_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_x000a_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_x000a_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_x000a_ -     Copy Tanda Registrasi Usaha Perbenihan (TRUP) No : 525/240/Disbun/2012 tanggal 02 April yang ditandatangani oleh Kepala Dinas Perkebunan Kab. Tanjung Jabung Barat (Ir. MELAM BANGUN) yang diberikan kepada NURMAN, Penangkar Kelompok Tani Suka Makmur; _x000a_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_x000a_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_x000a_ -     Copy Tanda Registrasi Usaha Perbenihan (TRUP) No : 525/239/Disbun/2012 tanggal 02 April yang ditandatangani oleh Kepala Dinas Perkebunan Kab. Tanjung Jabung Barat (Ir. MELAM BANGUN) yang diberikan kepada  ASMUNI , Penangkar Kelompok Tani Subur Makmur; _x000a_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_x000a_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_x000a_ -     Copy Tanda Registrasi Usaha Perbenihan (TRUP) No : 525/571.1/Disbun/2011 tanggal 26 September 2011 yang ditandatangani oleh Kepala Dinas Perkebunan Kab. Tanjung Jabung Barat (Ir. MELAM BANGUN) yang diberikan kepada  RETNO WIHARTINI , Anggota Kelompok Tani Sri Rezeki. _x000a_ _x000a_ PT. Hidup Indah Utama : _x000a_ _x000a_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_x000a_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_x000a_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_x000a_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_x000a_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_x000a_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_x000a_ -     Copy Tanda Registrasi Usaha Perbenihan (TRUP) No : 525/240/Disbun/2012 tanggal 02 April yang ditandatangani oleh Kepala Dinas Perkebunan Kab. Tanjung Jabung Barat (Ir. MELAM BANGUN) yang diberikan kepada NURMAN, Penangkar Kelompok Tani Suka Makmur; _x000a_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_x000a_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_x000a_ -     Copy Tanda Registrasi Usaha Perbenihan (TRUP) No : 525/239/Disbun/2012 tanggal 02 April yang ditandatangani oleh Kepala Dinas Perkebunan Kab. Tanjung Jabung Barat (Ir. MELAM BANGUN) yang diberikan kepada  ASMUNI , Penangkar Kelompok Tani Subur Makmur; _x000a_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_x000a_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_x000a_ -     Copy Tanda Registrasi Usaha Perbenihan (TRUP) No : 525/571.1/Disbun/2011 tanggal 26 September 2011 yang ditandatangani oleh Kepala Dinas Perkebunan Kab. Tanjung Jabung Barat (Ir. MELAM BANGUN) yang diberikan kepada  RETNO WIHARTINI , Anggota Kelompok Tani Sri Rezeki. _x000a_ _x000a_ PT. Ceudah Raya Komunika : _x000a_ _x000a_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_x000a_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_x000a_ -     Copy Jaminan Supply, planlet kopi Robusta asal Perbanyakan Somatic Embryogenesis (SE) dal"/>
    <s v="Senin, 21 Sep. 2015"/>
    <s v="Rabu, 03 Jun. 2015"/>
    <s v="JHON HALASAN BUTAR BUTAR"/>
    <s v="CASMAYA"/>
    <s v="I MADE HENDRA KUSUMA,S.H."/>
    <m/>
    <m/>
    <s v="KARIR"/>
    <s v="KARIR"/>
    <s v="ADHOC"/>
    <s v=""/>
    <s v=""/>
    <x v="0"/>
    <n v="2"/>
    <x v="1"/>
    <n v="0.33333333333333331"/>
    <n v="0"/>
    <s v="Juli Isnur"/>
    <m/>
    <m/>
    <m/>
    <m/>
    <m/>
    <m/>
    <m/>
    <m/>
    <m/>
    <m/>
    <m/>
    <n v="1"/>
    <s v="AGUSTIATI JAMILAH, SH."/>
    <s v="R.IDA ISKANDIASTUTI, SH."/>
    <m/>
    <n v="2"/>
    <x v="0"/>
  </r>
  <r>
    <s v="3/PID.SUS/TPK/2016/PN JKT.PST"/>
    <n v="2"/>
    <n v="50000000"/>
    <n v="0.16666666666666699"/>
    <n v="0"/>
    <n v="0"/>
    <s v="IMAM ARIYANTA"/>
    <d v="2016-01-06T00:00:00"/>
    <x v="6"/>
    <s v="Minutasi"/>
    <n v="110"/>
    <s v="KESATU _x000a_ Pertama : _x000a_ Pasal 5 ayat (2) jo Pasal 5 ayat (1) huruf b UU No.31/1999 jo UU No.20/2001 jo Pasal 55 ayat (1) ke-1 KUHP. _x000a_ Atau _x000a_ Kedua : _x000a_ Pasal 11 UU No.31/1999 jo UU No.20/2001 jo Pasal 55 ayat (1) ke-1 KUHP jo Pasal 64 ayat (1) KUHP. _x000a_ Atau _x000a_ Ketiga : _x000a_ Pasal 12 huruf b UU No.31/1999 jo UU No.20/2001 jo Pasal 55 ayat (1) ke-1 KUHP. _x000a_ Atau _x000a_ Keempat : _x000a_ Pasal 12B UU No.31/1999 jo UU No.20/2001 jo Pasal 55 ayat (1) ke-1 KUHP. _x000a_   _x000a_ DAN _x000a_ KEDUA : _x000a_ Pasal 2 ayat (1) UU No.8/2010 jo Pasal 64 ayat (1) KUHP."/>
    <n v="1"/>
    <s v="M E N G A D I L I  : _x000a_ _x000a_ Menyatakan Terdakwa IMAM ARIYANTA , telah terbukti secara sah dan meyakinkan bersalah melakukan tindak pidana korupsi yang dilakukan secara bersama-sama  sebagaimana dalam dakwaan Kesatu Pertama dan Dakwaan Dan Kedua; _x000a_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_x000a_ Menetapkan masa tahanan yang telah dijalankan oleh Terdakwa dikurangkan seluruhnya dari pidana yang dijatuhkan; _x000a_ Menetapkan Terdakwa  tetap berada dalam tahanan; _x000a_ Menyatakan barang bukti :_x000a_  _x000a_ 2 (Dua) Lembar copy Keputusan Menteri Perdagangan Republik Indonesia Nomor: 784/M-DAG/KEP/7/2014, tanggal 3 Juli 2014, tentang pemberhentian dan Pengangkatan Pejabat Eselon III dan IV di Lingkungan Kementerian Perdagangan Rl. _x000a_ 1 (Satu) Buku Tabungan Bank Mandiri KCP Jakarta Prapatan atas nama IMAM ARIYANTA Nomor Rekening : 103-00-0460700-5, Alamat Kp. Palsigunung Jl. H. Icang No. 16 RT. 002/003 Kec. Cimanggis Tugu Depok 16451. _x000a_ _x000a_ _x000a_ _x000a_ 3.       1 (Satu) Buku Tabungan Bank Mandiri KCP Jakarta Prapatan atas nama IMAM ARIYANTA Nomor Rekening : 070-00-9879769-4 Alamat Kp. Palsigunung Jl. H. Icang No. 16 RT. 002/003 Kec. Cimanggis Tugu Depok 16451. _x000a_ _x000a_ 1 (Satu) Buku Tabungan Bank BRI Cabang Perdagangan atas nama IMAM ARIYANTA Nomor Rekening : 1444-01-000309-50-4, Alamat Kp. Palsigunung Jl. H. Icang No. 16 RT.002/003 Kec. Cimanggis Tugu Depok 16451. _x000a_ 1 (Satu) Buku Tabungan Bank BCA KCP Cimanggis atas nama IMAM ARIYANTA Nomor Rekening : 1662971710. _x000a_ 1 (Satu) Buku Tabungan Bank BRI Simpedes Kantor BRI 0789 Unit Jayakarta atas nama IMAM ARIYANTA Nomor Rekening : 0789-01-005089-53-0, Alamat Kp. Palsigunung Jl. H. Icang No. 16 RT. 002/003 Kec. Cimanggis Depok. _x000a_ 1 (Satu) Buku Tabungan Bank DKI Simpeda Capem Fatmawati atas nama IMAM ARIYANTA Nomor Rekening : 7110011926, Alamat Kp. Palsigunung 002/003 Tugu Cimanggis Depok. _x000a_ 1 (Satu) Buku Tabungan Bank BCA KCP Mangga Dua atas nama IMAM ARIYANTO SE, Nomor Rekening : 1601191887 berikut Kartu ATM BCA Nomor: 6019002561390370. _x000a_ 1 (Satu) Buku Tabungan Bank Mandiri Kantor Cabang Jakarta Cikini 12300 atas nama YOHANES ARI BARDONO, Nomor Rekening : 900-00-0447350-1, Alamat Palsigunung RTt.003/003 Cimanggis., Palsigunung Selatan Depok 16451. _x000a_ 1 (Satu) Buku Tabungan Tahapan BCA KCP Sentral Cikini atas nama YOHANES ARI BARDONO Nomor Rekening : 8780180651, berikut kartu ATM BCA nomor: 60190016 5692 4598. _x000a_ 1 (Satu) Berkas Surat Nomor : 04.PI-05.14.0066, tanggal 2 Mei 2014, hal Impor Barang Modal Bukan Baru atas nama PT. Perdana Laju Utama. _x000a_ 1 (Satu) Berkas Surat Nomor : 961/DAGLU/SD/11/2014, tanggal 4 Nopember 2014, hal Perubahan Uraian Pos Tarif/HS atas Impor Barang Modal Bukan Baru atas nama PT. Rekondisi Abadi Raya. _x000a_ 1 (Satu) Berkas Surat Nomor :1096/DAGLU/SD/12/2014, tanggal 17 Desember 2014, hal. Perubahan Uraian Pos Tarif/HS atas Impor Barang Modal Bukan Baru atas nama PT. Perdana Laju Utama. _x000a_ 1 (Satu) Lembar Surat Nomor : 46/DAGLU.4-1/1/2015, Tanggal 9 Januari 2015, ha. Perubahan Nomor Pos Tarif/HS atas Impor Barang Modal Bukan Baru atas nama PT. Rekondisi Abadi Raya. _x000a_ 1 (Satu) Berkas Surat Nomor : 999/DAGLU/SD/4/2015 tanggal 10 April 2015 hal Perubahan pesetujuan Impor Barang Modal Bukan Baru atas nama PT. Perdana Laju Utama. _x000a_ 1 (Satu) Berkas Surat Nomor: 998/DAGLU/SD/4/2015, tanggal 10 April 2015, hal Perubahan pesetujuan Impor Barang Modal Bukan Baru atas nama PT. Perdana Laju Utama. _x000a_ 1 (Satu) Lembar Surat Nomor: 1434/DAGLU.4-1/7/2015, tanggal 27 Juli 2015, hal Perubahan pesetujuan Impor Barang Modal Bukan Baru atas nama PT. Rekondisi Abadi Raya. _x000a_ 1 (Satu) Lembar Surat Nomor: 412/DAGLU.4-1/2/2015, tanggal 27 Pebruari 2015, hal Perpanjangan Masa Berlaku Pada Impor Barang Modal Bukan Baru atas nama PT Rekondisi Abadi Raya. _x000a_ 1(Satu) Lembar Surat Nomor: 1185/DAGLU.4-1/5/2014, tanggal 5 Mei 2014, hal Penjelasan Barang Modal Bukan Baru atas nama CV Surya Gemilang. _x000a_ 1 (Satu) Berkas Surat Nomor: 04.PI-02.15.1122, tanggal 11 Juni 2015, hal Peretujuan Impor Barang Modal Bukan Baru atas nam PT. Helliburton Indonesia. _x000a_ 1 (Satu) Berkas Surat Nomor: 04.PI-02.15.1219, tanggal 29 Juni 2015, hal Persetujuan Impor Barang Modal Bukan Baru atas nama PT. Halliburton Drilling Systems Indonesia. _x000a_ 1 (Satu) Berkas Surat Nomor: 04.PI-02.15.1121, tanggal 11 Juni 2015, hal Persetujuan Impor Barang Modal Bukan Baru atas nama PT. Halliburton Drilling Syatems Indonesia. _x000a_ 1 (Satu ) Berkas Surat Nomor: 04.PI-02.15.0825, tanggal 22 April 2015, hal Impor Barang Modal Bukan Baru atas nama PT. Sclumberger Geophysics Nusantara. _x000a_ 1 (Satu) Berkas Surat Nomor: 04.PI-02.15.1227, tanggal 30 Juni 2015, hal Persetujuan Impor Barang Modal Bukan Baru atas nama PT. Schlumberger Geophysics Nusantara. _x000a_ 1 (Satu) Berkas Surat Nomor: 04.PI-02.15.1228, tanggal 30 Juni 2015, hal Persetujuan Impor Barang Modal Bukan Baru atas nama PT. Schlumberger Geophysics Nusantara. _x000a_ 1 (Satu) Berkas Surat Nomor: 04.PI-02.15.1225, tanggal 30 Juni 2015, hal Persetujuan Impor Barang Modal Bukan Baru atas nama  T. Dowel Anadrill Schlumberger Geophysics. _x000a_ 1 (Satu) Berkas Surat Nomor: 04.PI-02.15.1258, tangga! 6 Juli 2015, hal Persetujuan Impor Barang Modal Bukan Baru atas nama PT. Dowel Anadrill Schlumberger Geophysics. _x000a_ 1 (Satu) Berkas Surat Nomor : 04.PI-02.15.1261, tanggal 6 Juli 2015, hal Persetujuan Impor Barang Modal Bukan Baru atas nama PT. Dowel Anadrill Schlumberger Geophysics. _x000a_ 1 (Satu) Berkas Surat Nomor: 04.PI-02.15.0964, tanggal 18 Mei 2015, hal Persetujuan Impor Barang Modal Bukan Baru atas nama PT. Schlumberger Geophysics Nusantara. _x000a_ 1 (Satu) Berkas Surat Nomor: 04.PI-02.15.0962, tanggal 18 Mei 2015, hal Persetujuan Impor Barang Modal Bukan Baru atas nama PT. Schlumberger Geophysics Nusantara. _x000a_ 1 (Satu) Lembar Surat Nomor: 1010/DAGLU.4-1/5, tanggal 18 Mei 2015, hal Perubahan Persetujuan Impor Barang Modal Bukan Baru atas nama PT. Schlumberger Geophysics Nusantara. _x000a_ 1 (Satu) Berkas Surat Nomor: 04.P1-02.15.0963, tanggal 18 Mei 2015, hal Persetujuan Impor Barang Modal Bukan Baru atas nama PT. Schlumberger Geophysics Nusantara. _x000a_ 1 (Satu) Berkas Surat Nomor: 04.PI-02.15.0961, tanggal 18 Mei 2015, hal Persetujuan Irnpor Barang Modal Bukan Baru atas nama PT. Baker Hughes Indonesia. _x000a_ 1 (Satu) Berkas Surat Nomor: 04.PI-02.15.0980, tanggal 18 Mei 2015, hal Persetujuan Impor Barang Modal Bukan Baru atas nama PT. Dowell Anadrill Schlumberger. _x000a_ 1 (Satu) Berkas Surat Nomor: 04.PI-02.15.0973, tanggal 18 Mei 2015, hal Persetujuan Impor Barang Modal Bukan Baru atas nama PT. BJ Services Indonesia. _x000a_ 1 (Satu) Berkas Surat Nomor: 04.PI-02.15.0968, tanggal 18 Mei 2015, hal Persetujuan Impor Barang Modal Bukan Baru atas nama PT. Halliburton Drilling Systems Indonesia. _x000a_ 1 (Satu) Berkas Surat Nomor: 04.PI-02.15.1237, tanggal 30 Juni 2015, hal Persetujuan Impor Barang Modal Bukan Baru atas nama PT. Halliburton Drilling Systems Indonesia. _x000a_ 1 (Satu) Berkas Surat Nomor: 04.PI-02.15.0952, tanggal 18 Mei 2015, hal Persetujuan Impor Barang Modal Bukan Baru atas nama PT. Halliburton Drilling Systems Indonesia. _x000a_ 1 (Satu) Berkas Surat Nomor: 04.PI-02.15.1219, tanggal 29 Juni 2015, hal Persetujuan Impor Barang Modal Bukan Baru atas nama PT. Halliburton Drilling Systems Indonesia. _x000a_ 2 (Dua) Lembar Surat Nomor: 04.Pl-02.15.0951, tanggal 18 Mei 2015, hal Persetujuan Impor Barang Modal Bukan Baru atas nama PT. Expro Indonesia. _x000a_ 1 (Satu) Berkas Surat Nomor: 04.PI-02.15.1225, tanggal 30 Juni 2015, hal Persetujuan Impor Barang Modal Bukan Baru atas nama PT. Dowell Anadrill Schlumberger. _x000a_ 1 (Satu) Berkas Surat Nomor: 04.PI-02.15.1235, tanggal 30 Juni 2015, hal Persetujuan Impor Barang Modal Bukan Baru atas nama PT. Lion Mentari Airlines. _x000a_ 1 (Satu) Berkas Surat Nomor: 04.PI-02.15.1228, tanggal 30 Juni 2015, hal Persetujuan Impor Barang Modal Bukan Baru atas nama PTSchlumberger Geophysics Nusantara. _x000a_ 1 (Satu) Berkas Surat Nomor: 04.PI-02.15.1227, tanggal 30 Juni 2015, hal Persetujuan impor Barang Modal Bukan Baru atas nama PTSchlumberger Geophysics Nusantara. _x000a_ 2 (Dua) Lembar Surat Nomor :04.Pi-02.15.0160, tanggal 24 Juni 2015, hal Persetujuan Impor Sementara dari PT. Sentra Inti Nusa Energi. _x000a_ 2 (Dua) Lembar Surat Nomor: 04.PI-02.15.1101, tanggal 4 Juni 2015, hal Persetujuan Impor Barang Modal Bukan Baru atas nama PT. Dowell Anadrill Schlumberger. _x000a_ 2 (Dua) Lembar Surat Nomor: 04.PI-02.15.1273, tanggal 7 Juli 2015, hal Persetujuan Impor Barang Modal Bukan Baru atas nama PT. Baker Atlas Indonesia. _x000a_ 1 (Satu) Berkas Surat Nomor: 1392/DAGLU.4-1/7/2015, tanggal 13 Juli 2015, hal Perubahan Persetujuan Impor Barang Modal Bukan Baru atas nama PT. Halliburton Logging Services Indonesia. _x000a_ 1 (Satu) Berkas Surat Nomor: 04.PI-02.15.0987, tanggal 19 Mei 2015, hal Persetujuan Impor Barang Modal Bukan Baru atas nama PT. Halliburton Drilling Systems Indonesia. _x000a_ 1 (Satu) Berkas Surat Nomor : 3232/DAGLU.4-1/11/2014, tanggal 26 Nopember 2014, hal Perubahan Negara Muat dan Pelabuhan Tujuan Impor Barang Modal Bukan Baru atas nama PT. Halliburton Indonesia. _x000a_ 1 (Satu) Berkas Surat Nomor : 3222/DAGLU.4-1/11/2014, tanggal 26 Nopember 2014, hal. Perubahan Negara Muat Impor Barang Modal Bukan Baru atas nama PT.Halliburton Indonesia. _x000a_ 1 (Satu) Berkas Surat Nomor : 3177/DAGLU.4-1/11/2014, tanggal 18 Nopember 2014, hal Perubahan Negara Muat Impor Barang Modal Bukan Baru atas nama PT. Halliburton Indonesia. _x000a_ 2 (Dua) Lembar Surat Nomor: 04.PI-02.15.1069, tanggal 28 Mei 2015, hal Persejtujuan Pengeluaran Barang dari kawasan Perdagangan Bebas dan Pelabuhan bebas Batarn ke tempat lain dalam daerah Pabean (TLDDP) atas nama PT. Expro Indonesia. _x000a_ 1 (Satu) Berkas Surat Nomor: 04.PI-05.14.0152, tanggal 23 Juli 2014, hal Impor Barang Modal Bukan Baru atas nama PT. Megah Sukses Lumintu. _x000a_ 1 (Satu) Berkas Surat Nomor : 828/DAGLU.4-1/4/2015, tanggal 20 April 2015, hal Perubahan Nomor Pokok Wajib Pajak (NPWP) atas nama PT. Indhaci Prima. _x000a_ 1 (Satu) Berkas Surat Nomor: 04.PI-02.15.0946, tanggal 11 Mei 2015, hal Persetujuan Impor Barang Modal Bukan Baru atas nama PT. Indonesia Air Asia Extra. _x000a_ 1 (Satu) Berkas Surat Nomor: 04.PI-02.15.0787, tanggal 17 April 2015, hal Impor Barang Modal Bukan Baru atas nama PT. Indonesia Air Asia Extra. _x000a_ 1 (Satu) Berkas Surat Nomor: 04.PI-02.14.1847, tanggal 18 Juli 2014, hal Impor Barang Modal Bukan Baru atas nama CV Surya Gemilang. _x000a_ 1 (Satu) Berkas Surat Nomor: 04.PI-02.14.2011, tanggal 13 Agustus 2014, hal Impor Barang Moda! Bukan Baru atas nama CV Surya Gemilang. _x000a_ 3 (Tiga) Lembar Surat Nomor: 04.PI-02.14.2000, tanggal 12 Agustus 2014, hal Impor Barang Modal Bukan Baru atas nama CV Surya Gemilang. _x000a_ 1 (Satu) Berkas Surat Nomor: 04.PI-02.14.2092, tanggal 21 Agustus 2014, hal Impor Barang Modal Bukan Baru atas nama CV Surya Gemilang. _x000a_ 1 (Satu) Berkas Surat Nomor: 04.PI-02.14.2219, tanggal 8 September 2014, hal Impor Barang Modal Bukan Baru atas nama CV Surya Gemilang. _x000a_ 1 (Satu) Berkas Surat Nomor: 04.PI-02.14.2001, tanggai 11 Agustus 2014, hal Impor Barang Modal Bukan Baru atas nama CV. Surya Gemilang. _x000a_ 1 (Satu) Berkas Surat Nomor : 176/DAGLU.4-1/1/2015 tangga! 27 Januari 2015, hal Perubahan Negara Muat atas Impor Barang Modal Bukan Baru atas nama CV Surya Gemilang. _x000a_ 1 (Satu) Berkas Surat Nomor: 1089/DAGLU.4-1/5/2015, tanggal 29 Mei 2015, hal Perubahan Pos Tarif / HS pada Persetujuan Impor Barang Modal Bukan Baru atas nama CV Surya Gemilang. _x000a_ 1 (Satu) Berkas Surat Nomor: 1200/DAGLU/SD/5/2015, tanggal 15 Mei 2015, hal Perubahan Persetujuan Impor Barang Modal Bukan Baru atas nama PT Rekondisi Abadi Raya. _x000a_ 1 (Satu) Berkas Surat Nomor: 997/DAGLU/SD//4/2015, tanggal 10 April 2015, hal Perubahan Persetujuan Impor Barang Modal Bukan Baru atas nama PT Rekondisi Abadi Raya. _x000a_ 1 (Satu) Berkas Surat Nomor : 04.PI-02.14.1796, tanggal 14 Juli 2014, hal Impor Barang Modal Bukan Baru atas nama PT Rekondisi Abadi Raya. _x000a_ 1 (Satu) Berkas Surat Nomor: 04.PI-05.14.0174, tanggal 5 September 2014, hal Impor Barang Modal Bukan Baru atas nama PT Perdanu Laju Utama. _x000a_ 1 (Satu) Berkas Surat Nomor: 973/DAGLU/SD//11/2015, tanggal 7 Nopember 2014, hal Perubahan Pos Tarif/HS atas Impor Barang Modal Bukan Baru atas nama PT Perdanu Laju Utama. _x000a_ 1 (Satu) Berkas Surat Nomor: 04.P1-05.14.0228, tanggal 16 Desember 2014, hal Impor Barang Modal Bukan Baru atas nama PT Perdanu Laju Utama. _x000a_ 1 (Satu) Berkas Surat Nomor: 04.PI-05.14.0227, tanggal 16 Desember 2014, hal Impor Barang Modal Bukan Baru atas nama PT Rekondisi Abadi Raya. _x000a_ 1 (Satu) Berkas Surat Nomor : 1097/DAGLU/SD//12/2014, tanggal 17 Desember 2014, hal Perubahan Uraian Barang atas Impor Barang Modal Bukan Baru atas nama PT Rekondisi Abadi Raya. _x000a_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_x000a_ 1 (Satu) Bundel Mutasi Transaksi Bank BCA Cabang Mangga dua Periode tanggal 9 September 2011 sampai dengan tanggal 31 Juli 2015 dengan Nomor Rekening : 160191887 atas nama IMAM ARIYANTO.SE. _x000a_ 1 (Satu) Lembar Rekening Koran Bank DKI Syariah Cabang Pembantu Fatmawati Periode bulan April 2015 dengan Nomor Rekening 7110011926 atas nama IMAM ARIYANTA. _x000a_ 1 (Satu) Lembar Rekening Koran Bank DKI Syariah Cabang Pembantu Fatmawati Periode bulan Mei 2015 dengan Nomor Rekening 7110011926 atas nama IMAM ARIYANTA. _x000a_ 1 (Satu) Lembar Rekening Koran Bank DKI Syariah Cabang Pembantu Fatmawati Periode bulan Juni 2015 dengan Nomor Rekening 7110011926 atas nama IMAM ARIYANTA. _x000a_ 1 (Satu) Lembar Rekening Koran Bank OKI Syariah Cabang Pembantu Fatmawati Periode bulan Juli 2015 dengan Nomor Rekening 7110011926 atas namalMAM ARIYANTA. _x000a_ 1 (Satu) Lembar Rekening Koran Bank OKI Syariah Cabang Pembantu Fatmawati Periode bulan Agustus 2015 dengan Nomor Rekening 7110011926 atas namalMAMARIYANTA. _x000a_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_x000a_ 1 (Satu) Bundel Detail Mutasi rinci Nasabah Bank BCA Cabang Cimanggis atas nama IMAM ARIYANTA dengan Nomor Rekening 1662971710 Periode 1 Juli 201 sampai dengan 4 Agustus 2015. _x000a_ 1 (Satu) Buah Amplop Putin berisikan Dang sebesar Rp 5.500.000.- _x000a_ 1 (Satu) Buah Amplop Putih bersikan Uang sebesar Rp 400.000.- atas nama Bp. IMAM. _x000a_ 1 (Satu) Buah Amplop Putih bersikan Uang sebesar Rp 300.000.- atas nama | Bp. BAMBANG. _x000a_ 1 (Satu) Buah Amplop Putih bersikan Uang sebesar Rp 250.000.- atas nama Bp. DINDIN. _x000a_ 1 (Satu) Buah Amplop Putih bersikan Uang sebesar Rp 200.000.- atas nama IBU NITA. _x000a_ 1 (Satu) Berkas Surat Nomor: JK/P&amp;M/DC-15: B.0116, tanggal 4 Maret 2015, hal Rermohonan Izin Impor Barang dalam keadaan bukan baru untuk menunjang operasi perminyiakan atas nama PT. Halliburton Indonesia. _x000a_ 1 (Satu) Berkas Surat Nomor: JK/P&amp;M/DC-15: B.0038, tanggal 3 Maret 2015, hal Pemnohonan Ijin impor barang dalam keadaan bukan baru untuk menunjang operasi perminyakan atas nama PT. Halliburton Indonesia. _x000a_ 1 (Satu) Berkas Surat Nomor : JK/P&amp;M/DC-15: B.00047, tanggal 5 Maret 2015, hal Permohonan Ijin impor barang dalam keadaan bukan baru untuk menunjang operasi perminyakan atas nama PT. Halliburton Indonesia. _x000a_ 1 (Satu) Berkas Surat Nomor: JK/P&amp;M/DC-15: B.00046, tanggal 16 Januari 2015, hal Permohonan Ijin impor barang dalam keadaan bukan baru untuk menunjang operasi perminyakan atas nama PT. Halliburton Driling Systems Indonesia. _x000a_ 1 (Satu) Berkas Surat Nomor: JK/P&amp;M/DC-15: B.0118, tanggal 4 Maret 2015, hal Permohonan Ijin impor barang dalam keadaan bukan baru untuk menunjang operasi perminyakan atas nama PT. Halliburton Driling Systems Indonesia. _x000a_ 1 (Satu) Berkas Surat Nomor : JK/P&amp;M/DC-15: B.00044, tanggal 3 Maret 2015, hal Permohonan Ijin impor barang dalam keadaan bukan baru untuk menunjang operasi perminyakan atas nama PT. Halliburton Driling Systems Indonesia. _x000a_ 1 (Satu) Berkas Surat Nomor: JK/P&amp;M/DC-15: B.00037, tanggal 20 Februari 2015, hal Permohonan Ijin impor barang dalam keadaan bukan baru untuk menunjang operasi perminyakan atas nama PT. Halliburton Drilling Systems Indonesia. _x000a_ 1 (Satu) Berkas Surat Nomor : JK/P&amp;M/DC-15: B.00045, tanggal 3 Maret 2015, hal Permohonan Ijin impor barang dalam keadaan bukan baru untuk menunjang operas! perminyakan atas nama PT. Halliburton Drilling Systems Indonesia. _x000a_ 1 (Satu) Berkas Surat Nomor: JK/P&amp;M/DC-15: B.0111, tanggal 4 Maret 2015, hal Permohonan Ijin impor barang dalam keadaan bukan baru untuk menunjang operasi perminyakan atas nama PT. Halliburton Drilling Systems Indonesia. _x000a_ 1 (Satu) Berkas Surat Nomor: JK/P&amp;M/DC-15: B.00094, tanggal 18 Februari 2015, hal Permohonan Ijin impor barang dalam keadaan bukan baru untuk menunjang operasi perminyakan atas nama PT. Halliburton Drilling Systems Indonesia. _x000a_ 1 (Satu) Berkas Surat Nomor: JK/P&amp;M/DC-15: B.00033, tanggal 17 Februari 2015, hal Permohonan Ijin impor barang dalam keadaan bukan baru untuk menunjang operasi perminyakan atas nama PT. Halliburton Drilling Systems Indonesia. _x000a_ 1 (Satu) Berkas Surat Nomor: JK/P&amp;M/DC-15: B.00039, tangga! 24 Februari 2015, hal Permohonan Ijin impor barang dalam keadaan bukan baru untuk menunjang operasi perminyakan atas nama PT. Halliburton Drilling Systems Indonesia. _x000a_ 1 (Satu) Berkas Surat Nomor: JK/P&amp;M/DC-15: B.00038, tanggal 23 Februari 2015, hal Permohonan Ijin impor barang dalam keadaan bukan baru untuk menunjang operasi perminyakan atas nama PT. Halliburton Drilling Systems Indonesia. _x000a_ 1 (Satu) Berkas Surat Nomor: JK/P&amp;M/DC-15: B.0108, tanggal 3 Maret 2015, hal Permohonan Ijin impor barang dalam keadaan bukan baru untuk menunjang operasi perminyakan atas nama PT. Halliburton Drilling Systems Indonesia. _x000a_ 1 (Satu) Berkas Surat Nomor : BHI/DAGLU/2349392/II/2015, tanggal 26 Februari 2015, hal Permohonan Persetujuan Import Barang Modal Bukan Baru atas nama PT. Baker Hughes Indonesia. _x000a_ 1 (Satu) Berkas Surat Nomor: BHI/DAGLU/2318386/111/2015, tanggal 3 Maret 2015, hal Permohonan Persetujuan Import Barang Modal Bukan Baru atas nama PT. Baker Hughes Indonesia. _x000a_ 1 (Satu) Berkas Surat Nomor: BHI/DAGLU/2335213/III/2015, tanggal 4 Maret 2015, hal Permohonan Persetujuan Import Barang Modal Bukan Baru atas nama PT. BAKER HUGHES INDONESIA. _x000a_ 1 (Satu) Berkas Surat Nomor : ING/DAS/ll-20415/GN, tanggal 18 Februari 2015, hal Permohonan Persetujuan Import Barang Modal Bukan Baru atas nama PT. Sclumberger Geographysics Nusantara. _x000a_ 1 (Satu) Berkas Surat Nomor : BHI/DAGLU/2331795/11/2015, tanggal 18 Februari 2015, hal Permohonan Persetujuan Import Barang Modal Bukan Baru atas nama PT. Baker Hughes Indonesia. _x000a_ 1 (Satu) Berkas Surat Nomor : BHI/DAGLU/2321956/II/2015, tanggal 17 Februari 2015, hal Permohonan Persetujuan Import Barang Modal Bukan Baru atas nama PT. BAKER HUGHES INDONESIA. _x000a_ 1 (Satu) Berkas Surat Nomor : BHI/DAGLU/2333022/II/2015, tanggal 17 Februari 2015, hal Permohonan Persetujuan Import Barang Modal Bukan Baru atas nama PT. BAKER HUGHES INDONESIA. _x000a_ 1 (Satu) Berkas Surat Nomor : ING/SGN/II-20405JP, tanggal 17 Februari 2015, hal Permohonan Persetujuan Import Barang Modal Bukan Baru atas nama PT. Schlumberger Geographysics Nusantara. _x000a_ 1 (Satu) Berkas Surat Nomor: ING/DAS/lll-20477/IR, tanggal 2 Maret 2015, hal Permohonan Persetujuan Import Barang Modal Bukan Baru atas nama PT. PT.Dowell Anadrill Schlumberger. _x000a_ 1 (Satu) Berkas Surat Nomor: ING/DAS/lll-20475/GN, tanggal 2 Maret 2015, hal Permohonan Persetujuan Import Barang Modal Bukan Baru atas nama PT. PT. Dowell Anadrill Schlumberger. _x000a_ 1 (Satu) Berkas Surat Nomor : ING/SGN/ll-20404/JP, tanggal 17 Februari 2015, hal Permohonan Persetujuan Import Barang Modal Bukan Baru atas nama PT. Schlumberger Geographysics Nusantara. _x000a_ 1 (Satu) Berkas Surat Nomor : ING/SGN/II-20409JP, tanggal 18 Februari 2015, hal Permohonan Persetujuan Import Barang Modal Bukan Baru atas nama PT. Schlumberger Geographysics Nusantara. _x000a_ 1 (Satu) Berkas Surat Nomor : ING/SGN/ll-20399/JP, tanggal 17 Februari 2015, hal Permohonan Persetujuan Import Barang Modal Bukan Baru atas nama PT. Schlumberger Geographysics Nusantara. _x000a_ 1 (Satu) Berkas Surat Nomor : ING/DAS/ll-20396/GN, tanggal 17 Februari 2015, hal Permohonan Persetujuan Import Barang Modal Bukan Baru atas nama PT. Dowell Anadrill Schlumberger. _x000a_ 1 (Satu) Berkas Surat Nomor: ING/DAS/ll-20395, tanggal 17 Februari 2015, hal Permohonan Persetujuan Import Barang Modal Bukan Baru atas nama PT. PT. Dowell Anadrill Schlumberger. _x000a_ 1 (Satu) Berkas Surat Nomor: 005/PES/SCM/PERDAG-IMBB/III/15, tanggal 2 Maret 2015, hal Permohonan Persetujuan Import Barang Modal Bukan Baru atas nama PT. Precision Energy Service Indonesia. _x000a_ 1 (Satu) Berkas Surat Nomor: ING/WG/ll-20417/JP, tanggal 18 Februari 2015, hal Permohonan Persetujuan Import Barang Modal Bukan Baru atas nama PT. Westem Geco Indonesia. _x000a_ 1 (Satu) Berkas Surat Nomor: 004/WTF/SCM/ PERDAG-IMBB/ll/15, tanggal 25 Februari 2015, hal Permohonan Persetujuan Import Barang Modal Bukan Baru atas nama PT. Weatherford Indonesia. _x000a_ Uang Tunai sebesar Rp 26.750.000.- _x000a_ 4 (Empat) Lembar Struk Penarikan ATM Bank BRI tanggal 4 Agustus 2015 Total sebesar Rp 5.000.000.- (lima juta rupiah), masing - masing penarikan sebesar Rp 1.250.000.- (satu juta dua ratus lima puluh ribu rupiah). _x000a_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_x000a_ 1 (Satu) Berkas Rekening Koran Bank Mandiri Cabang Jakarta Prapatan dengan Nomor Rekening 07000098797694 Periode 30 April 2000 sampai dengan 27 Agustus 2015 atas nama IMAM ARIYANTA. _x000a_ 4 (Empat) Lembar Petikan Keputusan Sekretaris Jenderal Departemen Perdagangan No. :138/SK/IJ-1/VII/93, tanggal 26 Juli 1993. _x000a_ 4 (Empat) Lembar Petikan Keputusan Sekretaris Jenderal Departemen Perdaqanqan No. :637/SMJ-1/ll/94, tangqal 28 Pebruari 1994. _x000a_ _x000a_ _x000a_ Barang Bukti No. urut 1, Nomor urut 11 s/d No. 82 , No.urut 88 s/d no.urut 119 dan No urut. 121 s/d 125,   tetap terlampir  dalam berkas perkara. _x000a_ Barang Bukti No.urut 2 s/d 10  dikembalikan kepada Terdakwa . _x000a_ Barang Bukti No. 83 s/d No. 87 dan No. 120 yakni barang bukti berupa : _x000a_ _x000a_ _x000a_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_x000a_ _x000a_ _x000a_ Membebankan  Terdakwa Imam Aryanta   untuk membayar biaya perkara sebesar Rp. 10.000,- (sepuluh ribu rupiah); _x000a_"/>
    <s v="Rabu, 29 Jun. 2016"/>
    <s v="Senin, 25 Apr. 2016"/>
    <s v="ARIFIN"/>
    <s v="MOH. MUCHLIS, SH. MH."/>
    <s v="Anwar,SH."/>
    <m/>
    <m/>
    <s v="KARIR"/>
    <s v="KARIR"/>
    <s v="ADHOC"/>
    <s v=""/>
    <s v=""/>
    <x v="0"/>
    <n v="2"/>
    <x v="1"/>
    <n v="0.33333333333333331"/>
    <n v="0"/>
    <s v="FAROUK FAHROZI, SH"/>
    <m/>
    <m/>
    <m/>
    <m/>
    <m/>
    <m/>
    <m/>
    <m/>
    <m/>
    <m/>
    <m/>
    <n v="1"/>
    <s v="R.IDA ISKANDIASTUTI, SH."/>
    <s v="SITI AGUSTIATI"/>
    <m/>
    <n v="2"/>
    <x v="0"/>
  </r>
  <r>
    <s v="3/Pid.Sus-TPK/2017/PN Pn.Jkt.Pst"/>
    <n v="2"/>
    <n v="50000000"/>
    <n v="8.3333333333333301E-2"/>
    <n v="0"/>
    <n v="0"/>
    <s v="KAMSUDIN, SH., MH"/>
    <d v="2017-01-04T00:00:00"/>
    <x v="7"/>
    <s v="Minutasi"/>
    <n v="140"/>
    <s v="PRIMAIR : _x000a_ Pasal 2 ayat (1) UU No.31/1999 jo UU No.20/2001 jo Pasal 55 ayat (1) ke-1 KUHP. _x000a_   _x000a_ SUBSIDAIR : _x000a_ Pasal 3 UU No.31/1999 jo UU No.20/2001 jo Pasal 55 ayat (1) ke-1 KUHP."/>
    <n v="1"/>
    <s v="M E N G A D I L I: _x000a_ _x000a_ Menyatakan  Terdakwa KAMSUDIN,S.H.,M.H.  tidak terbukti secara sah dan meyakinkan bersalah melakukan tindak  pidana “  SECARA BERSAMA-SAMA MELAKUKAN KORUPSI“  sebagaimana dalam dakwaan Primair Penuntut  Umum ; -------------------------------------------------------------------------------------------------- _x000a_ Membebaskan Terdakwa oleh karena itu dari dakwaan Primer Penuntut Umum;--- _x000a_ Menyatakan  Terdakwa KAMSUDIN, S.H.,M.H.   telah terbukti secara sah dan meyakinkan bersalah melakukan tindak pidana pidana “  SECARA BERSAMA-SAMA MELAKUKAN KORUPSI“  sebagaimana dalam dakwaan Subsidair Penuntut  Umum ;------------------------------------------------------------------------------------- _x000a_ Menjatuhkan pidana kepada Terdakwa dengan pidana penjara selama  2 (dua) tahun dan   denda sebesar Rp.50.000.000; (lima puluh juta rupiah)  dengan ketentuan apabila denda tersebut tidak dibayar akan diganti dengan pidana kurungan selama  1 (satu)  bulan  ; -------------------------------------------------------------- _x000a_ Menetapkan masa  penahanan Terdakwa dikurangkan seluruhnya dari pidana yang dijatuhkan ; _x000a_ Memerintahkan Terdakwa tetap berada dalam tahanan ; ---------------------------------- _x000a_ _x000a_ Menetapkan barang bukti berupa : 1 sampai dengan 66  Dikembalikan kepada Penuntut Umum untuk dipergunakan dalan perkara DASTUA GULTOM _x000a_ Membebani  Terdakwa untuk membayar biaya perkara sebesar Rp.5.000.- (lima ribu rupiah)"/>
    <s v="Kamis, 22 Jun. 2017"/>
    <s v="Rabu, 24 Mei 2017"/>
    <s v="sahlan efendi"/>
    <s v="FAHZAL HENDRI"/>
    <s v="SUKARTONO."/>
    <m/>
    <m/>
    <s v="KARIR"/>
    <s v="KARIR"/>
    <s v="ADHOC"/>
    <s v=""/>
    <s v=""/>
    <x v="0"/>
    <n v="2"/>
    <x v="1"/>
    <n v="0.33333333333333331"/>
    <n v="0"/>
    <s v="FATONI HATAM"/>
    <m/>
    <m/>
    <m/>
    <m/>
    <m/>
    <m/>
    <m/>
    <m/>
    <m/>
    <m/>
    <m/>
    <n v="1"/>
    <s v="RUSTIANI, SH"/>
    <m/>
    <m/>
    <n v="1"/>
    <x v="0"/>
  </r>
  <r>
    <s v="3/Pid.Sus-TPK/2018/PN Jkt.Pst"/>
    <n v="1.5"/>
    <n v="50000000"/>
    <n v="0.16666666666666699"/>
    <n v="484846040"/>
    <n v="0.25"/>
    <s v="BAMBANG GUNARTO"/>
    <d v="2018-01-12T00:00:00"/>
    <x v="8"/>
    <s v="Pemberitahuan Putusan Banding"/>
    <n v="101"/>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n v="1"/>
    <s v="MENGADILI _x000a_ _x000a_ Menyatakan bahwa Terdakwa Bambang Gunarto tidak terbukti secara sah dan meyakinkan melakukan tindak pidana korupsi, sebagaimana dalam Dakwaan Primair; _x000a_ Membebaskan Terdakwa Bambang Gunarto dari Dakwaan Primair tersebut; _x000a_ Menyatakan Terdakwa Bambang Gunarto telah terbukti secara sah dan meyakinkan menurut hukum bersalah melakukan tindak pidana korupsi secara bersama-sama; _x000a_ Menjatuhkan pidana oleh karenanya terhadap Terdakwa Bambang Gunarto dengan pidana penjara selama 1 (satu) tahun dan 6 (enam) bulan serta pidana denda sebesar Rp. 50.000.000,- (lima puluh juta rupiah), apabila denda tersebut tidak dibayar, diganti dengan pidana kurungan selama 2 (dua)  bulan; _x000a_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_x000a_ Menetapkan agar masa penahanan kota yang telah dijalankan oleh Terdakwa, dikurangkan seluruhnya dari pidana yang dijatuhkan; _x000a_ Memerintahkan agar Terdakwa tetap berada dalam tahanan kota; _x000a_ Menetapkan barang bukti: _x000a_ Uang sebesar Rp. 1.000.000.000,- (satu milyar rupiah), yang saat ini berada di rekening penitipan Kejaksaan Negeri Jakarta Selatan Nomor Rek 0159018983 (Pidsus RPL 139) di BNI 46 Cabang Utama Pasar Mayestik Kebayoran Baru Jakarta Selatan. _x000a_ _x000a_ Dirampas untuk negara untuk diperhitungkan sebagai uang pengganti _x000a_ serta uang sebesar  Rp.1.230.000.000,-  yang dititipkan terdakwa pada saat penuntutan di rekening penitipan Kejaksaan Negeri Jakarta Selatan Nomor Rek 0159018983 (Pidsus RPL 139) di BNI 46 Cabang Utama Pasar Mayestik Kebayoran Baru Jakarta Selatan. _x000a_ Dirampas untuk negara untuk diperhitungkan sebagai uang pengganti; _x000a_ _x000a_ 1 (satu) lembar foto copy berwarna pricelist dari PT. Dunia Tata Suara tanggal 4 Januari 2016 senilai $ 360.410,00. _x000a_ 2 (dua) lembar foto copy berwarna pricelist dari PT. Dunia Tata Suara tanggal 23 September 2015 senilai $ 411.504,00. _x000a_ 2 (dua) lembar foto copy buku tabungan Bank Mandiri atas nama CV. Indotech Global. _x000a_ 4 (empat) lembar foto copy Akta Perubahan Anggaran Dasar CV. Indotech Global yang dilegalisir Notaris SRI ISMIYATI, SH. MKn. _x000a_ 1 (satu) lembar foto copy Surat Izin Usaha Perdagangan (SIUP) Menengah nomor : 00426/24.1.0/31.72/PI/1.824.271/2015 tanggal 20 Maret 2015 yang dilegalisir Notaris SRI ISMIYATI, SH. MKn. _x000a_ 1 (satu) lembar foto copy Tanda Daftar Perusahaan CV. Indotech Global nomor 00132/24.3.2/31.72/1.824.271/2017 tanggal 31 Januari 2017 yang dilegalisir Notaris SRI ISMIYATI, SH. MKn. _x000a_ 1 (satu) lembar Rincian Pembayaran DCP Barco dari CV. Indotech Global ke PT. Dunia Tata Suara yang ditandatangani BAMBANG GUNARTO selaku Direktur CV. Indotech Global dengan HENDARTO CIPUTRA selaku Direktur PT. Dunia Tata Suara. _x000a_ 3 (tiga) lembar Surat Perjanjian Untuk Melaksanakan Paket Paket Pekerjaan Pengadaan Digital Cinema Project (DCP) Portable Nomor: 1906/PPK/LSF/X/2015 Tanggal 19 Oktober 2015 beserta lampirannya. _x000a_ _x000a_ Terlampir dalam berkas perkara _x000a_ _x000a_ 8 (delapan) unit Digital Cinema Projector (DCP) Portable merek Barco _x000a_ 8 (delapan) unit Audio Processor merek Dolby _x000a_ 8 (delapan) unit Subwoffer merek JBL _x000a_ 40 (empat puluh) unit speaker merek JBL _x000a_  8 (delapan) unit layar projector merek remaco _x000a_ _x000a_ Dikembalikan kepada Lembaga Sensor Film Kementrian pendidikan dan kebudayaan Republik Indonesia _x000a_ _x000a_  3 (tiga) lembar asli Surat Keputusan Kepala Sekretariat Lembaga Sensor Film Nomor: 11/SK/KPA/Set-LSF/I/2015 Tanggal 02 Januari 2015 Tentang Pengangkatan Pejabat Pembuat Komitmen dan Pejabat Penandatangan Surat Perintah Membayar  Dilingkungan Lembaga Sensor Film Tahun Anggaran 2015.   _x000a_ 1 (satu) lembar surat CV. Indotech Global tanggal 20 Agustus 2015 Tentang Surat Permintaan Harga (SPH) _x000a_ 3 (tiga) lembar Surat Perjanjian Untuk Melaksanakan Paket Paket Pekerjaan Pengadaan Digital Cinema Project (DCP) Portable Nomor: 1906/PPK/LSF/X/2015 Tanggal 19 Oktober 2015 berikut lampirannya serta dokumen pembayaran _x000a_ 1 (satu) lembar asli surat dari CV. Indotech Global tanggal 20 Agustus 2015 beserta lampirannya _x000a_ 1 (satu) lembar asli surat dari Kementerian Pendidikan dan Kebudayaan Sekretariat Lembaga Sensor Film Nomor: 1508/VIII/PPK/LSF/2015, tanggal 18 Agustus 2015. _x000a_ _x000a_       Terlampir dalam berkas perkara _x000a_ _x000a_ Menetapkan barang bukti yang diajukan oleh Penasihat Hukum Terdakwa dalam Nota Pembelaan (Pledoi) tetap terlampir dalam berkas perkara; _x000a_ Membebankan biaya perkara kepada Terdakwa Bambang Gunarto sebesar Rp. 10.000,- ( sepuluh ribu rupiah ); _x000a_"/>
    <s v="Selasa, 15 Mei 2018"/>
    <s v="Senin, 23 Apr. 2018"/>
    <s v="HARIONO"/>
    <s v="MAS'UD"/>
    <s v="Ugo,SH."/>
    <m/>
    <m/>
    <s v="KARIR"/>
    <s v="KARIR"/>
    <s v="ADHOC"/>
    <s v=""/>
    <s v=""/>
    <x v="0"/>
    <n v="2"/>
    <x v="1"/>
    <n v="0.33333333333333331"/>
    <n v="0"/>
    <s v="Donna R Sitorus, SH., MH"/>
    <m/>
    <m/>
    <m/>
    <m/>
    <m/>
    <m/>
    <m/>
    <m/>
    <m/>
    <m/>
    <m/>
    <n v="1"/>
    <s v="FATONI, SH"/>
    <m/>
    <m/>
    <n v="1"/>
    <x v="0"/>
  </r>
  <r>
    <s v="3/Pid.Sus-TPK/2019/PN Jkt.Pst"/>
    <n v="1.6666666666666701"/>
    <n v="100000000"/>
    <n v="0.16666666666666699"/>
    <n v="0"/>
    <n v="0"/>
    <s v="WILLY AGUNG ADIPRADHANA"/>
    <d v="2019-01-03T00:00:00"/>
    <x v="9"/>
    <s v="Putusan"/>
    <n v="122"/>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M E N G A D I L I: _x000a_ _x000a_ Menyatakan  Terdakwa I   WILLY AGUNG ADIPRADHANA dan Terdakwa II TEGUH DUDY SYAMSURI ZALD  terbukti secara sah dan meyakinkan bersalah melakukan tindak pidana  “Korupsi secara bersama-sama”; _x000a_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_x000a_  Menetapkan lamanya masa penahanan yang telah dijalani oleh Terdakwa-terdakwa, dikurangkan seluruhnya dengan pidana yang dijatuhkan; _x000a_ Menetapkan agar Terdakwa-terdakwa tetap berada dalam Tahanan; _x000a_ Menetapkan  barang-barang bukti berupa : _x000a_"/>
    <m/>
    <s v="Rabu, 13 Mar. 2019"/>
    <s v="SAIFUDIN ZUHRI"/>
    <s v="DUTA BASKARA"/>
    <s v="SUNARSO"/>
    <s v="SIGIT HERMAN BINAJI"/>
    <s v="TITI SANSIWI"/>
    <s v="KARIR"/>
    <s v="KARIR"/>
    <s v="KARIR"/>
    <s v="ADHOC"/>
    <s v="ADHOC"/>
    <x v="1"/>
    <n v="3"/>
    <x v="0"/>
    <n v="0.4"/>
    <n v="0"/>
    <s v="Budi nugraha"/>
    <m/>
    <m/>
    <m/>
    <m/>
    <m/>
    <m/>
    <m/>
    <m/>
    <m/>
    <m/>
    <m/>
    <n v="1"/>
    <s v="PUDJI SUMARTONO"/>
    <m/>
    <m/>
    <n v="1"/>
    <x v="0"/>
  </r>
  <r>
    <s v="3/Pid.Sus-TPK/2019/PN Jkt.Pst"/>
    <n v="1.6666666666666701"/>
    <n v="100000000"/>
    <n v="0.16666666666666699"/>
    <n v="0"/>
    <n v="0"/>
    <s v="TEGUH DUDY SYAMSURI ZALDY"/>
    <d v="2019-01-03T00:00:00"/>
    <x v="9"/>
    <s v="Putusan"/>
    <n v="122"/>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M E N G A D I L I: _x000a_ _x000a_ Menyatakan  Terdakwa I   WILLY AGUNG ADIPRADHANA dan Terdakwa II TEGUH DUDY SYAMSURI ZALD  terbukti secara sah dan meyakinkan bersalah melakukan tindak pidana  “Korupsi secara bersama-sama”; _x000a_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_x000a_  Menetapkan lamanya masa penahanan yang telah dijalani oleh Terdakwa-terdakwa, dikurangkan seluruhnya dengan pidana yang dijatuhkan; _x000a_ Menetapkan agar Terdakwa-terdakwa tetap berada dalam Tahanan; _x000a_ Menetapkan  barang-barang bukti berupa : _x000a_"/>
    <m/>
    <s v="Rabu, 13 Mar. 2019"/>
    <s v="SAIFUDIN ZUHRI"/>
    <s v="DUTA BASKARA"/>
    <s v="SUNARSO"/>
    <s v="SIGIT HERMAN BINAJI"/>
    <s v="TITI SANSIWI"/>
    <s v="KARIR"/>
    <s v="KARIR"/>
    <s v="KARIR"/>
    <s v="ADHOC"/>
    <s v="ADHOC"/>
    <x v="1"/>
    <n v="3"/>
    <x v="0"/>
    <n v="0.4"/>
    <n v="0"/>
    <s v="Budi nugraha"/>
    <m/>
    <m/>
    <m/>
    <m/>
    <m/>
    <m/>
    <m/>
    <m/>
    <m/>
    <m/>
    <m/>
    <n v="1"/>
    <s v="PUDJI SUMARTONO"/>
    <m/>
    <m/>
    <n v="1"/>
    <x v="0"/>
  </r>
  <r>
    <s v="30/PID.SUS/TPK/2013/PN.JKT.PST"/>
    <n v="1"/>
    <n v="0"/>
    <n v="0"/>
    <n v="5000000"/>
    <n v="0"/>
    <s v="NURDIANA"/>
    <d v="2013-05-17T00:00:00"/>
    <x v="3"/>
    <s v="Pengiriman Berkas Kasasi"/>
    <n v="143"/>
    <s v="PRIMAIR : Pasal 2 (1) jo Pasal 18 (1) b UU No.31/1999 jo UU No.20/2001 jo UU No.31/1999 jo Pasal 55 (1) ke 1 KUHP; _x000a_ SUBSIDIAIR : Pasal 3 jo Pasal 18 (1) b  UU No.31/1999 jo UU No.20/2001 jo UU No.31/1999 jo Pasal 55 (1) ke 1 KUHP; _x000a_ LEBIH SUBSIDIAIR : Pasal 8 jo Pasal 18 (1) b UU No.31/1999 jo UU No.20/2001 jo UU No.31/1999 jo Pasal 55 (1) ke 1 KUHP;"/>
    <n v="1"/>
    <s v="MENGADILI : _x000a_ 1. Menyatakan Terdakwa ridak terbukti secara sah dan meyakinkan melakukan Tindak pidana korupsi sebagaimana dalam dakwaan primair ; _x000a_ 2. Membebaskan Terdakwa dariu dakwaan Primair; _x000a_ 3. Menyatakan Terdakwa terbukti secara sah dan meyakinkan melakukan tindak pindana korupsi secara bersama - sama sebagaimana dakwaan subsidiair; _x000a_ 4. Menjatuhkan pidana penjara selama 1 tahun; _x000a_ 5. Menjatuhkan pidana tambahan uang pengganti Rp.5.000.000 yang diperhitungkan dari uang sebesar Rp.100.000.000,- yang dikembalikan oleh Terdakwa kepada Penyidik; _x000a_ 6. Memerintahkan Terdakwa tetap dalam tahanan; _x000a_ 7. Menyatakan barang bukti terlampir dalam berkas perkara; _x000a_ 8. Menetapkan biaya perkara Rp.10.000 dibebankan pada terdakwa"/>
    <s v="Kamis, 13 Mar. 2014"/>
    <s v="Senin, 07 Okt. 2013"/>
    <s v="AMIN ISMANTO, SH. MH."/>
    <s v="PURWONO EDI SANTOSA, SH. MH."/>
    <s v="JOKO SUBAGYO"/>
    <m/>
    <m/>
    <s v="KARIR"/>
    <s v="KARIR"/>
    <s v="ADHOC"/>
    <s v=""/>
    <s v=""/>
    <x v="0"/>
    <n v="2"/>
    <x v="1"/>
    <n v="0.33333333333333331"/>
    <n v="0"/>
    <s v="ARIF Z"/>
    <m/>
    <m/>
    <m/>
    <m/>
    <m/>
    <m/>
    <m/>
    <m/>
    <m/>
    <m/>
    <m/>
    <n v="1"/>
    <s v="ADELINA HUTABARAT, SH"/>
    <m/>
    <m/>
    <n v="1"/>
    <x v="0"/>
  </r>
  <r>
    <s v="30/PID.SUS/TPK/2014/PN.JKT.PST"/>
    <n v="4.5"/>
    <n v="150000000"/>
    <n v="0.25"/>
    <n v="0"/>
    <n v="0"/>
    <s v="TEUKU BAGUS MOKHAMAD NOOR"/>
    <d v="2014-03-27T00:00:00"/>
    <x v="4"/>
    <s v="Pengiriman Berkas Kasasi"/>
    <n v="103"/>
    <s v="-"/>
    <n v="1"/>
    <s v="MENGADILI : _x000a_ _x000a_ Menyatakan Terdakwa  Teuku Bagus Mokhamad Noor , terbukti secara sah dan meyakinkan bersalah melakukan tindak pidana korupsi secara bersama-sama; _x000a_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_x000a_ Memerintahkan Penuntut Umum pada Komisi Pemberantasan Korupsi untuk membuka blokir berupa: &quot;Sebagaimana termuat dalam berkas putusan&quot; _x000a_ Menetapkan agar masa penahanan yang telah dijalankan, dikurangkan seluruhnya dari pidana yang dijatuhkan;  _x000a_ Memerintahkan agar Terdakwa Teuku Bagus Mokhamad Noor, tetap berada dalam tahanan _x000a_ Menyatakan barang bukti berupa: &quot;sebagaimana termuat dalam berkas putusan&quot; _x000a_ Menetapkan agar Terdakwa Teuku Bagus Mukhamad Noor membayar biaya perkara sebesar Rp. 10.000,- (sepuluh ribu rupiah); _x000a_ _x000a_  "/>
    <s v="Kamis, 31 Jul. 2014"/>
    <s v="Selasa, 08 Jul. 2014"/>
    <s v="AMIN ISMANTO, SH. MH."/>
    <s v="PURWONO EDI SANTOSA, SH. MH."/>
    <s v="SINUNG HERMAWAN"/>
    <s v="Anwar,SH."/>
    <s v="Ugo,SH."/>
    <s v="KARIR"/>
    <s v="KARIR"/>
    <s v="KARIR"/>
    <s v="ADHOC"/>
    <s v="ADHOC"/>
    <x v="1"/>
    <n v="3"/>
    <x v="0"/>
    <n v="0.4"/>
    <n v="0"/>
    <s v="I Kadek W."/>
    <s v="SUPARDI, SH."/>
    <s v="IRENE PUTRI, SH."/>
    <s v="FITROH R. "/>
    <s v="HENDRA A."/>
    <m/>
    <m/>
    <m/>
    <m/>
    <m/>
    <m/>
    <m/>
    <n v="5"/>
    <s v="ROMA SIALLAGAN, SH."/>
    <s v="ZUHERNA, SH."/>
    <m/>
    <n v="2"/>
    <x v="0"/>
  </r>
  <r>
    <s v="30/PID.SUS/TPK/2015/PN JKT.PST"/>
    <n v="6"/>
    <n v="250000000"/>
    <n v="0.33333333333333298"/>
    <n v="20638824000"/>
    <n v="3"/>
    <s v="Agus Sudiarso"/>
    <d v="2015-04-24T00:00:00"/>
    <x v="5"/>
    <s v="Pengiriman Berkas Kasasi"/>
    <n v="139"/>
    <s v="Primair : _x000a_ Pasal 2 ayat (1) Jo. Pasal 18 UU RI No. 31/1999 Jo. UU RI No.20/2001 Jo. Pasal 55 ayat (1) ke-1 KUHPidana _x000a_   _x000a_ Subsidair : _x000a_ Pasal 3 Jo. Pasal 18 UU RI No. 31/1999 Jo. UU RI No.20/2001 Jo. Pasal 55 ayat (1) ke-1 KUHPidana"/>
    <n v="1"/>
    <s v="M E N G A D I L I _x000a_   _x000a_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_x000a_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_x000a_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_x000a_ 4.    Menetapkan lamanya Terdakwa berada dalam tahanan sebelum putusan memperoleh kekuatan hukum yang tetap akan dikurangkan seluruhnya dari pidana yang dijatuhkan ;- _x000a_ 5.    Menetapkan terdakwa tetap dalam tahanan ;- _x000a_ _x000a_ 1 (satu) unit Central Processing Unit(CPU) casing Simbadda S2655 (rakitan) warna hitam. _x000a_ 1 (satu) buah buku Tabungan BNI Taplus Bisnis no rekening 0327241968 An. IWAN KUSWANDI. _x000a_ Uang sejumlah Rp 1.195.000.000,- (satu milyar seratus sembilan puluh lima juta rupiah) (uang tersebut tercatat dalam buku tabungan BNI Taplus Bisnis no rekening 0327241968 An. IWAN KUSWANDI). _x000a_ 1 (satu) buah Slip setoran Bank BRI tanggal 3 April 2014 kepada pendpt ops no rekening 4020300221 sebesar Rp 125.000,-(seratus dua puluh lima ribu rupiah). _x000a_  1 (satu) buah Slip setoran Bank BRI tanggal 3 April 2014 kepada Bendahara Penerimaan Balai Meppo  no rekening 118501000081302 sebesar Rp 200.000.000,-(dua ratus juta rupiah). _x000a_  1 (satu) buah Slip setoran/transfer/kliring/inkaso  Bank Mandiri tanggal 21 Januari 2014 kepada Meiyanne Lestari SSi no rekening 124201001544501 sebesar Rp 578.334.000,-(lima ratus tujuh puluh delapan juta tiga ratus tiga puluh empat ribu rupiah). _x000a_ 1 (satu) buku Peraturan Kepala Badan Pengkajian dan Penerapan Teknologi Nomor: 170/Kp/KA/BPPT/IV/2006 tentang Organisasi dan Tata Kerja Badan Pengkajian dan Penerapan Teknologi. _x000a_ 1 (satu) fotokopi Salinan Keputusan Presiden Republik Indonesia Nomor: 144/M Tahun 2008 tanggal 30 Desember 2008 tentang Pengangkatan Dr. Ir. Marzan Aziz Iskandar sebagai Kepala BPPT. _x000a_ Laporan Bulanan Pengawasan Bus Sedang Paket I _x000a_ Laporan Bulanan Pengawasan Bus Sedang Paket II _x000a_ Laporan Bulanan Pengawasan Bus Sedang Paket IV _x000a_ Laporan Bulanan Pengawasan Bus Sedang Paket V _x000a_ Laporan Bulanan Pengawasan Single Busway Paket III _x000a_ _x000a_ 10. Laporan Bulanan Pengawasan Single Busway Paket V _x000a_ 11. Laporan Bulanan Pengawasan Articulated Busway Paket V _x000a_ 12. Laporan Akhir Pengawasan Bus Sedang Paket I _x000a_ 13. Laporan Akhir Pengawasan Bus Sedang Paket II _x000a_ 14. Laporan Akhir Pengawasan Bus Sedang Paket IV _x000a_ 15. Laporan Akhir Pengawasan Bus Sedang Paket V _x000a_ 16. Laporan Akhir  Pengawasan Single Busway Paket III _x000a_ 17. Laporan Akhir Pengawasan Single Busway Paket V _x000a_ 18. Laporan Akhir  Pengawasan Articulated Busway Paket V _x000a_ 19. Copy cek dari PT. Citra Murni Semesta _x000a_ 20. Copy cek dari PT. Qorina Konsultan Indonesia _x000a_ 21. Copy cek dari PT. Bahana Nusantara _x000a_ 22. Uang tunai sebesar Rp 150.000.000,- (seratus lima puluh juta rupiah) _x000a_ _x000a_ _x000a_ _x000a_ _x000a_ 23. SK Nomor 21/2013 tentang Penunjukan KPA sebagai PPK Tahun Anggaran 2013 _x000a_ _x000a_ _x000a_ _x000a_ _x000a_ 24. SK Nomor 290/2013 tentang Penunjukan KPA sebagai PPK Tahun Anggaran 2013 _x000a_ _x000a_ _x000a_ _x000a_ _x000a_ 25. Keputusan Gubernur Nomor 2082/2012 Tentang Penetapan Pengguna Anggaran/Pengguna Barang dan Kuasa Pengguna Anggaran/Kuasa Pengguna Barang pada Satuan Kerja Perangkat Daerah/Unit Kerja Perankat Daerah Tahun Anggaran 2013 _x000a_ _x000a_ _x000a_ _x000a_ _x000a_ 26. SK Nomor 22/2013 tentang Pendelegasian sebagian Kewenangan Pengguna Anggaran (PA) kepada KPA/PPK dan PPTK pada Anggaran Pendapatan Belanja Daerah (APBD) Dishub Prov. DKI Jakarta Tahun 2013 _x000a_ _x000a_ _x000a_ _x000a_ _x000a_ 27. SK Nomor 10/2013 tentang Pembentukan Tim Teknis Pekerjaan Pengadaan Armada Bus Busway dan Bus Sedang (Untuk Peremajaan Angkutan Umum Reguler) _x000a_ _x000a_ _x000a_ _x000a_ _x000a_ 28. SK Nomor 33/2013 tentang Pengangkatan  / Penunjukkan Panitia Pengadaan Barang / Jasa Dinas Perhubungan Provinsi DKI Jakarta Tahun Anggaran 2013 _x000a_ _x000a_ _x000a_ _x000a_ _x000a_ 29. SK Nomor 466/2013 tentang Pengangkatan/Penunjukan Pejabat Pengadaan di Lingkungan Dishub Prov. DKI Jakarta Tahun Anggaran 2013 _x000a_ _x000a_ _x000a_ _x000a_ _x000a_ 30. SK Nomor 595/2013 tentang Pengangkatan/Penunjukan Panitia Penerima Hasil Pekerjaan Pengadaan Barang/Jasa Dishub Prov. DKI Jakarta Tahun Anggaran 2013 _x000a_ _x000a_ _x000a_ _x000a_ _x000a_ 31. Perjanjian Kerjasama Nomor 77/-1.811.125 dan Nomor 02/PKS/PTIST/TIRBR/BPPT/01/2013 antara Kepala Dinas Perhubungan Prov. DKI Jakarta dengan Direktur PTIST BPPT. _x000a_ _x000a_ _x000a_ _x000a_ _x000a_ 32. Peraturan Menteri Keuangan No. 58/PMK.0/2010 tentang Tarif Layanan BLU Pusat Pelayanan Teknologi atau BPPT Engineering pada BPPT tahun 2010. _x000a_ _x000a_ _x000a_ _x000a_ _x000a_ 33. Surat Perintah Tugas (SPT) Perencanaan Pengadaan Bus Busway (Articulated dan Single) dan Medium Bus Kepada Direktur PTIST BPPT. _x000a_ _x000a_ _x000a_ _x000a_ _x000a_ 34. Surat Perintah Tugas (SPT) tentang Pengendalian Teknis dan Pengawasan Pengadaan Bus Busway: Artic Busway Paket II, III &amp; IV, serta Single Busway Paket I, II, dan IV. _x000a_ _x000a_ _x000a_ _x000a_ _x000a_ 35. Dokumen Perencanaan BPPT: KAK, OE/HPS, BQ - Dokumen Kualifikasi &amp; Draft Kontrak (Paket I-V Articulated Busway, Paket I-V Single Busway dan Paket I-V Medium Busway). _x000a_ _x000a_ _x000a_ _x000a_ _x000a_ 36. Spesifikasi Teknis dan Gambar Teknis (Articulated Busway, Single Busway dan Medium Busway). _x000a_ _x000a_ _x000a_ _x000a_ _x000a_ 37. Laporan Akhir Perencanaan Pengadaan Bus Busway (Single dan Articulated) dan Bus Untuk Peremajaan Angkutan Umum Reguler. _x000a_ _x000a_ _x000a_ _x000a_ _x000a_ 38. Kontrak Lengkap 4 Paket (Articulated I, IV, V dan Single II) Yang Sudah Dibayarkan di Tahun Anggaran 2013 _x000a_ _x000a_ _x000a_ _x000a_ _x000a_ 39. Addendum Kontrak Single Busway Paket I PT. INDUSTRI KERETA API. _x000a_ _x000a_ _x000a_ _x000a_ _x000a_ 40. Addendum Kontrak Single Busway Paket II PT. IFANI DEWI. _x000a_ _x000a_ _x000a_ _x000a_ _x000a_ 41. Addendum Kontrak Single Busway Paket III PT. PUTRA ADI KARYAJAYA. _x000a_ _x000a_ _x000a_ _x000a_ _x000a_ 42. Addendum Kontrak Single Busway Paket IV PT. IFANI DEWI. _x000a_ _x000a_ _x000a_ _x000a_ _x000a_ 43. Addendum Kontrak Single Busway Paket V PT. ADI TEHNIK EQUPINDO. _x000a_ _x000a_ _x000a_ _x000a_ _x000a_ 44. Addendum Kontrak Articulated Busway Paket I PT. KORINDO MOTORS. _x000a_ _x000a_ _x000a_ _x000a_ _x000a_ 45. Addendum Kontrak Articulated Busway Paket II PT. PUTRIASI UTAMA SARI. _x000a_ _x000a_ _x000a_ _x000a_ _x000a_ 46. Addendum Kontrak Articulated Busway Paket III PT. SAPTAGUNA DAYAPRIMA. _x000a_ _x000a_ _x000a_ _x000a_ _x000a_ 47. Addendum Kontrak Articulated Busway Paket IV PT. MOBILINDO ARMADA CEMERLANG. _x000a_ _x000a_ _x000a_ _x000a_ _x000a_ 48. Addendum Kontrak Articulated Busway Paket V PT. IFANI DEWI. _x000a_ _x000a_ _x000a_ _x000a_ _x000a_ 49. Addendum Kontrak Bus Sedang Paket I PT. SAPTAGUNA DAYAPRIMA. _x000a_ _x000a_ _x000a_ _x000a_ _x000a_ 50. Addendum Kontrak Bus Sedang Paket II PT. PUTRA ADI KARYAJAYA. _x000a_ _x000a_ _x000a_ _x000a_ _x000a_ 51. Addendum Kontrak Bus Sedang Paket IV PT. IFANI DEWI. _x000a_ _x000a_ _x000a_ _x000a_ _x000a_ 52. Addendum Kontrak Bus Sedang Paket V PT. ADI TEHNIK EQUPINDO. _x000a_ _x000a_ _x000a_ _x000a_ _x000a_ 53. 4 (empat) set Kwitansi dan BA Serah Terima No. 9401/-1.811.125, No. 9402/-1.811.125, No. 9403/-1.811.125 dan No. 9393/-1.811.125 _x000a_ _x000a_ _x000a_ _x000a_ _x000a_ 54. Laporan Akhir &quot; Pengawasan Pengadaan Bus Single Paket I  PT. Industri Kereta Api&quot; oleh SPT BPPT di CV. LAKSANA, Ungaran - Semarang. _x000a_ _x000a_ _x000a_ _x000a_ _x000a_ 55. Laporan Akhir &quot; Pengawasan Pengadaan Bus Single Paket II PT. Ifani Dewi&quot; oleh SPT BPPT di Karoseri NEW ARMADA Magelang Jawa Tengah. _x000a_ _x000a_ _x000a_ _x000a_ _x000a_ 56. Laporan Akhir &quot; Pengawasan Pengadaan Bus Single Paket IV PT. Ifani Dewi&quot; oleh SPT BPPT di Karoseri NEW ARMADA Magelang Jawa Tengah. _x000a_ _x000a_ _x000a_ _x000a_ _x000a_ 57. Laporan Akhir &quot; Pengawasan Pengadaan Bus Articulated Paket II  PT. Putriasi Utama Sari&quot; oleh SPT BPPT . _x000a_ _x000a_ _x000a_ _x000a_ _x000a_ 58. Laporan Akhir &quot; Pengawasan Pengadaan Bus Articulated Paket III  PT. Saptaguna Dayaprima&quot; oleh SPT BPPT . _x000a_ _x000a_ _x000a_ _x000a_ _x000a_ 59. Laporan Akhir &quot; Pengawasan Pengadaan Bus Articulated Paket IV  PT. Mobilindo Armada Cemerlang&quot; oleh SPT BPPT . _x000a_ _x000a_ _x000a_ _x000a_ _x000a_ 60. Laporan Akhir &quot; Pengawasan Pengadaan Bus Single Paket III  PT. Putera Adi Karyajaya&quot; oleh PT. Delima Laksana Tata. _x000a_ _x000a_ _x000a_ _x000a_ _x000a_ 61. Laporan Akhir &quot; Pengawasan Pengadaan Bus Single Paket V  PT. Adi Tehnik Equipindo&quot; oleh PT. Bahana Nusantara. _x000a_ _x000a_ _x000a_ _x000a_ _x000a_ 62. Laporan Akhir &quot; Pengawasan Pengadaan Bus Articulated Paket I  PT. Korindo Motors&quot; oleh PT. Citra Murni Semesta. _x000a_ _x000a_ _x000a_ _x000a_ _x000a_ 63. Laporan Akhir &quot; Pengawasan Pengadaan Bus Articulated Paket V PT. Ifani Dewi&quot; oleh PT. Citra Murni Semesta. _x000a_ _x000a_ _x000a_ _x000a_ _x000a_ 64. Laporan Akhir &quot; Pengawasan Pengadaan Bus Sedang Paket I    PT. Saptaguna Dayaprima&quot; oleh PT. Bahana Nusantara. _x000a_ _x000a_ _x000a_ _x000a_ _x000a_ 65. Laporan Akhir &quot; Pengawasan Pengadaan Bus Sedang Paket II    PT. Putera Adi Karyajaya&quot; oleh PT. Qorina Konsultan Indonesia. _x000a_ _x000a_ _x000a_ _x000a_ _x000a_ 66. Laporan Akhir &quot; Pengawasan Pengadaan Bus Sedang Paket IV PT. Ifani Dewi&quot; oleh PT. Qorina Konsultan Indonesia. _x000a_ _x000a_ _x000a_ _x000a_ _x000a_ 67. Laporan Akhir &quot; Pengawasan Pengadaan Bus Sedang Paket V  PT. Adi Tehnik Equipindo&quot; oleh PT. Bahana Nusantara. _x000a_ _x000a_ _x000a_ _x000a_ _x000a_ 68. Dokumen Pembayaran Uang Muka Kerja (UMK) 10 Paket Busway (Artic dan Single). _x000a_ _x000a_ _x000a_ _x000a_ _x000a_ 69. Dokumen Pembayaran Uang Muka Kerja (UMK) 4 Paket Bus Reguler (sedang). _x000a_ _x000a_ _x000a_ _x000a_ _x000a_ 70. Dokumen Pembayaran Pelunasan Bus Busway (4 Paket) (Artic Paket I,IV dan V) dan (Single Paket II) _x000a_ _x000a_ _x000a_ _x000a_ _x000a_ 71. SPK dan Dokumen Pembayaran Legal Opinion (LO) Bus Busway Artic   _x000a_ _x000a_ _x000a_ _x000a_ _x000a_ 72. SPK dan Dokumen Pembayaran Legal Opinion (LO) Bus Single. _x000a_ _x000a_ _x000a_ _x000a_ _x000a_ 73. SPK dan Dokumen Pembayaran Legal Opinion (LO) Bus Reguler. _x000a_ _x000a_ _x000a_ _x000a_ _x000a_ 74. Dokumen SPJ Perencanaan Pengadaan  Bus Busway (Artic dan Single). _x000a_ _x000a_ _x000a_ _x000a_ _x000a_ 75. Dokumen SPJ Perencanaan Pengadaan  Bus Reguler. _x000a_ _x000a_ _x000a_ _x000a_ _x000a_ 76. Dokumen SPJ Panitia Pengadaan Barang Pengadaan Bus Busway (Artic Paket I,II,III,IV dan V) dan (Single Paket I,II,III,IV dan V) _x000a_ _x000a_ _x000a_ _x000a_ _x000a_ 77. Dokumen SPJ Panitia Pengadaan Barang Pengadaan Bus Reguler (Bus Sedang) _x000a_ _x000a_ _x000a_ _x000a_ _x000a_ 78. Dokumen SPJ Pejabat Pengadaan LO Bus Busway (Single dan Artic) _x000a_ _x000a_ _x000a_ _x000a_ _x000a_ 79. Dokumen SPJ Pejabat Pengadaan LO Bus Reguler (Bus Sedang) _x000a_ _x000a_ _x000a_ _x000a_ _x000a_ 80. Dokumen SPJ Panitia Serah Terima (Pemeriksa) Pengadaan Armada (Artic dan Single). _x000a_ _x000a_ _x000a_ _x000a_ _x000a_ 81. Dokumen SPJ Pengendalian Teknis (DALNIS) Pengadaan Bus Busway (Artic dan Single).   _x000a_ _x000a_ _x000a_ _x000a_ _x000a_ 82. Dokumen SPJ Pengendalian Teknis (DALNIS) Pengadaan Bus Reguler (sedang). _x000a_ _x000a_ _x000a_ _x000a_ _x000a_ 83. Dokumen SPJ Penggandaan Pengadaan Bus Busway (Artic dan Single).   _x000a_ _x000a_ _x000a_ _x000a_ _x000a_ 84. Dokumen SPJ Penggandaan Pengadaan Bus Reguler (Bus Sedang) _x000a_ _x000a_ _x000a_ _x000a_ _x000a_ 85. Kontrak Kecil dan Kwitansi Konsultan Pengawasan 8 Paket _x000a_ _x000a_ _x000a_ _x000a_ _x000a_ 86. SPJ Pengawasan BPPT (Single I,II dan IV) dan (Artic II,III dan IV) _x000a_ _x000a_ _x000a_ _x000a_ _x000a_ 87. Surat No:062 A/PTIST/TIRBR/BPPT/03/2013 tanggal 13 Maret 2013 kepada Dirut PT. Korindo Motors. _x000a_ 88. Surat balasan No: 019/KMS-GSO/III/2013 tanggal 14 Maret 2013 dari PT. Korindo Motors. _x000a_ 89. Surat No:061 E/PTIST/TIRBR/BPPT/03/2013 tanggal 11 Maret 2013 kepada Dirut PT. Mobilindo Armada Cemerlang. _x000a_ 90. Surat balasan No: 025/MAC/III/13 tanggal 13 Maret 2013 dari PT. Mobilindo Armada Cemerlang. _x000a_ 91. Surat No:061 B/PTIST/TIRBR/BPPT/03/2013 tanggal 11 Maret 2013 kepada Dirut PT. San Abadi. _x000a_ 92. Surat balasan No:004/SA/EXT-SK/III/2013 tanggal 5 Maret 2013 dari PT. San Abadi. _x000a_ 93. Surat No:061 A/PTIST/TIRBR/BPPT/03/2013 tanggal 11 Maret 2013 kepada Dirut PT. Hino Motors Sales indonesia. _x000a_ 94. Surat Balasan NO: 066/IDS/MRKT-Hino tanggal 20 Maret 2013 dari PT. Hino Motors Sales Indonesia. _x000a_ 95. Surat No:061/PTIST/TIRBR/BPPT/03/2013 tanggal 11 Maret 2013 kepada Dirut PT. INKA. _x000a_ _x000a_ Surat balasan No: 015/PL.004/KOM/2013 tanggal 20 Maret 2013 dari PT. INKA. _x000a_ Surat No:061 C/PTIST/TIRBR/BPPT/03/2013 tanggal 11 Maret 2013 kepada Dirut PT. Asian Auto Internasional. _x000a_ Email dari  rusmadisuyuti@yahoo.com  (BPPT) kepada sales Scania Andreas Truck. _x000a_ Surat No:152 B/PTIST/TIRBR/BPPT/05/2013 tanggal 13 Maret 2013 kepada Dirut PT. Mobilindo Armada Cemerlang. _x000a_ Surat No:152 A/PTIST/TIRBR/BPPT/05/2013 tanggal 13 Maret 2013 kepada Dirut PT. INKA. _x000a_ Surat No:152/PTIST/TIRBR/BPPT/05/2013 tanggal 13 Maret 2013 kepada Dirut PT. San Abadi. _x000a_ Balasan dari PT. San Abadi melalui email  smutomo@yahoo.com . _x000a_ Surat No:152c A/PTIST/TIRBR/BPPT/05/2013 tanggal 13 Maret 2013 kepada Dirut PT. Hino Motors Sales Indonesia. _x000a_ Surat No:166/PTIST/TIRBR/BPPT/05/2013 tanggal 13 Maret 2013 kepada Production Manager CV. Tri Sakti _x000a_ Surat BPPT No: 129/ PTIST/TIRBR/BPPT/V/2013 tanggal 2 Mei 2013 perihal Kemampuan Produksi Bus kepada Dirut PT INKA. _x000a_ Surat PT. INKA No: 79/PL.004/UT/2013 tanggal 3 Mei 2013 perihal Kemampuan Produksi Bus kepada Dr. Ir Prawoto, MSAE. _x000a_ Surat BPPT No: 132/ PTIST/TIRBR/BPPT/V/2013 tanggal 7 Mei 2013 perihal Kemampuan Produksi Bus kepada Kepala Dinas Perhubungan. _x000a_ surat No: 192 A,B,C tanggal 10 Juni 2013 perihal permohonan pembayaran Kepada Kepala Dinas Perhubungan Provinsi DKI Jakarta, RAB dan Draft Honor. _x000a_ Keputusan Dirjen Perhubungan Darat No: KP.301/2/9 tanggal 31 Mei 1991 tentang Pengangkatan menjadi PNS An. R. Drajad Adhyaksa Nip.120146318 gol II b. _x000a_ Keputusan Gubernur Kepala Daerah Khusus Ibukota Jakarta Nomor 8816/1986 tanggal 7 Oktober 1986 tentang Pengangkatan sebagai CPNS Daerah Pemerintah DKI Jakarta An. Ir. Udar Pristono. _x000a_ Keputusan Menteri Perhubungan No: KP.301/1/2/IX.PHB/99 tanggal 9 Maret 1999 tentang Pengangkatan menjadi PNS An. Setiyo Tuhu, A.Md.LLAJ Nip. 120157460. _x000a_ Keputusan Menteri Perhubungan No: SK.10/KP.207/PHB/98 tanggal 25 Juni 1998 tentang Pengangkatan CPNS An. Setiyo Tuhu, A.Md.LLAJ Nip. 120157460. _x000a_ Keputusan Gubernur Provinsi DKI Jakarta No: 230 tahun 2013 tanggal 19 Februari 2013 tentang pengangkatan Setiyo Tuhu SE, MMTr sebagai Kepala Seksi Pelayanan Unit Pengelola Angkutan Perairan dan Kepelabuhan Dishub Provinsi DKI Jakarta. _x000a_ Keputusan Gubernur Provinsi DKI Jakarta No: 40 tahun 2013 tanggal 22 Januari 2013 tentang pengangkatan Drajad Adhyaksa, ATD, MT. sebagai Sekretaris Dinas Perhubungan Provinsi DKI Jakarta. _x000a_ Keputusan Gubernur Provinsi DKI Jakarta No: 990/2010 tanggal 1 Juni 2010 tentang pengangkatan Ir. Udar Pristono, MT sebagai Kepala Dinas Perhubungan Provinsi DKI Jakarta _x000a_ Surat No:200/ADM-BN/PRY-AWA/IX/2013 tanggal 27 September 2013 dari PT Bahana Nusantara kepada Sekretaris Dinas Perhubungan Provinsi DKI Jakarta tetang permohonan perubahan personil untuk pekerjaan pengawasan pengadaan bus sedang paket I beserta lampirannya. _x000a_ Surat No: 120 Adm-BN.VII.2013 tanggal 15 Juli 2013 dari PT. Bahana Nusantara kepada Kepala Balai BTMP-BPPT tetang permintaan tenaga ahli. _x000a_ Surat No: 286/BTMP/BPPT/07/2013 tanggal 31 Juli 2013 dari BPPT kepada PT. Bahana Nusantara tentang bantuan Tenaga Ahli. _x000a_ Surat No: 132.Adm-BN.VII.2013 tanggal 15 Agustus 2013 dari PT. Bahana Nusantara kepada Direktur PTIST BPPT tetang menyewa peralatan. _x000a_ Surat No: 167/Adm-BN/PRY-AWS/IX/2013 tanggal 20 September 2013 dari PT. Bahana Nusantara kepada Kepala Balai BTMP-BPPT tetang Surat Perintah Tugas. _x000a_ Surat No: 160.Adm-BN.XI.2013 tanggal 6 September 2013 dari PT. Bahana Nusantara kepada Direktur PTIST BPPT tetang menyewa peralatan. _x000a_ Surat No:310/SP-QKI /IX/2013 tanggal 30 September 2013 dari PT Qorina Konsultan Indonesia kepada Sekretaris Dinas Perhubungan Provinsi DKI Jakarta tetang permohonan perubahan personil untuk pekerjaan pengawasan pengadaan bus sedang paket V beserta lampirannya. _x000a_ Surat No:306/SP-QKI /IX/2013 tanggal 30 September 2013 dari PT Qorina Konsultan Indonesia kepada Sekretaris Dinas Perhubungan Provinsi DKI Jakarta tetang permohonan perubahan personil untuk pekerjaan pengawasan pengadaan bus sedang paket II beserta lampirannya. _x000a_ Surat No: 058/Adm-Tend/QKI/VII/2013 tanggal 19 Juli 2013 dari PT. Qorina Konsultan Indonesia kepada Direktur Pusat Teknologi Industri Manufaktur BPPT. _x000a_ Surat No: 190/PTIM/TIRBR/PT.00.01/07/2013 tanggal 23 Juli 2013 dari Direktur Pusat Teknologi Industri Manufaktur BPPT kepada PT. Qorina Konsultan Indonesia tentang konfirmasi surat permohonan bantuan Tenaga Ahli. _x000a_ Surat No: 099/Adm-Pry/QKI/IX/2013 tanggal 20 September 2013 dari PT. Qorina Konsultan Indonesia kepada Direktur Pusat Teknologi Industri Manufaktur BPPT tetang Surat Tugas Pengawasan. _x000a_ Perjanjian Kerjasama No:08/PK/Meppo/BPPT/IX/2013 antara Balai Mesin Pekakas, Teknologi Produksi dan Otomasi  (MEPPO) BPPT dengan PT. Qorina Konsultan Indonesia tentang pengawasan pengerjaan bus sedang paket V. _x000a_ Surat No: 055/Adm-Tend/QKI/VII/2013 tanggal 19 Juli 2013 dari PT. Qorina Konsultan Indonesia kepada kepala Balai Meppo BPPT tetang permintaan penawaran. _x000a_ Surat No: 055/Adm-Tend/QKI/VII/2013 tanggal 19 Juli 2013 dari PT. Qorina Konsultan Indonesia kepada kepala Balai Meppo BPPT tetang permintaan tenaga ahli. _x000a_ Penawaran harga pekerjaan No: 07/MA/Fw/Meppo/VII/2013 tanggal 1 Agustus 2013. _x000a_ PO No: 148/PO/QKI/IX/2013 tanggal 16 September 2013 PT. Qorina Konsultan Indonesia. _x000a_ Invoice No: 011/0203/Meppo/BPPT/III/2014 tanggal 24 Maret 2014 _x000a_ Berita Acara Serah Terima Hasil Penyelesaian Pekerjaan No: 01/BAHP/PNBP/Meppo/ BPPT/II/2014 tanggal 25 Februari 2014. _x000a_ Surat No: 073/Adm-Alt/QKI/IX/2013 tanggal 4 September 2013 dari PT. Qorina Konsultan Indonesia kepada Direktur PTIST BPPT tetang menyewa peralatan. _x000a_ Uang sejumlah Rp 3.000.000.000,- (tiga milyar rupiah) terdiri dari: _x000a_ Cek Bank Bukopin No. 1112063891 senilai Rp 1.500.000.000,- (satu milyar lima ratus juta rupiah). _x000a_ Cek Bank Bukopin No. 1112063892 senilai Rp 1.500.000.000,- (satu milyar lima ratus juta rupiah). _x000a_ Copy Surat dari LKPP No: 2595/LKPP/DIV.2/KSL/05/2013 tanggal 17 Mei 2013 perihal rekomendasi metode pemilihan _x000a_ Copy Surat Pernyataan dari Indera Krisna PT. San Abadi tanggal 4 Juni 2013 beserta lampirannya. _x000a_ Copy TPT No:58/IUBTT/TPT/1/2013 tanggal 11 Januari 2013 untuk PT. Korindo Motors. _x000a_ Copy TPT No:195/IUBTT/TPT/2/2013 tanggal 7 Februari 2013 untuk PT. mobilindo Armada Cemerlang. _x000a_ Copy TPT No:2575/IUBTT/TPT/12/2013 tanggal 10 Desember 2013 untuk PT. San Abadi. _x000a_ Surat No:03/PPJK-1/UM/VI/2013 tanggal 14 Juni 2013 dari Ketua Panitia Pengadaan kepada Dirjen IUBTT Kementrian Perindustrian. _x000a_ Kumpulan surat-surat peraturan industry kendaraan bermotor. _x000a_ Kronologis Anggaran Pengadaan Armada Bus Busway Tahun - 2013. _x000a_ Kronologis Anggaran Pengadaan Armada Bus Sedang Tahun ­2013. _x000a_ Laporan Hasil Keputusan RAPIMGUB tgl 19 November 2012 - yang dilaporkan Sekertaris Daerah Provinsi DKI Jakarta pada - hari Selasa 20 November 2012. _x000a_ Usulan Perubahan Pemaketan Pengadaan Armada Bus Busway kepada Sekertaris Daerah Prov. DKI Jakarta beserta surat permohonan dari Dinas Perhubungan DKI Jakarta (termasuk lampirannya) . _x000a_ Dokumen Pelaksanaan Anggaran (DPA) SKPD Dinas Pehubungan Prov. DKI Jakarta _x000a_ Peraturan Daerah Nomor 2 Tahun 2013 tentang Rencana - Pembangunan Jangka Menengah Daerah Tahun 2013 - 2014, beserta lampirannya. _x000a_ Uang tunai sebesar Rp141.624.000,- (dititipkan ke BRI) _x000a_ Foto Copy  buku tabungan BRI no rek 1242-01-001544501 An. Meiyanne Lestari SSi. _x000a_ Foto Copy 1 berkas rincian pengeluaran Busway anggaran 2013. _x000a_ Foto Copy Supplementary Agreement antara Yutong Hongkong Lemited dengan PT. Korindo Motors tanggal 20 Agustus 2013. _x000a_ Foto Copy Sales Agreement antara Yutong Hongkong Lemited dengan PT. Korindo Motors tanggal 14 Juni 2013. _x000a_ Uang sejumlah Rp3.000.000.000,- (tiga milyar rupiah) yang terdiri dari Cek Bank BRI No CEV 155786 senilai Rp3.000.000.000,- (tiga milyar rupiah) yang kemudian disetorkan ke Rekening Penampungan Dana III (titipan Kejaksaan Agung) di Bank BRI No Rekening 0193-01-00082230.8. _x000a_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_x000a_ Uang sejumlah Rp500.000.000,- (lima ratus juta rupiah) yang terdiri dari Cek Bank BRI No CEV 155790 senilai Rp500.000.000,- (lima ratus juta rupiah) yang kemudian disetorkan ke Rekening Penampungan Dana III (titipan Kejaksaan Agung) di Bank BRI No Rekening 0193-01-00082230.8. _x000a_ Uang sejumlah Rp50.952.000,- (lima puluh juta Sembilan ratus lima puluh dua ribu rupiah) honor Tim Pendamping Pengendalian Teknis yang terdiri dari uang cash yang kemudian disetorkan ke Rekening Penampungan Dana III (titipan Kejaksaan Agung) di Bank BRI No Rekening 0193-01-00082230.8 _x000a_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_x000a_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_x000a_ Uang sejumlah Rp9.000.000,- (Sembilan juta rupiah) yang terdiri dari uang cash yang kemudian disetorkan ke Rekening Penampungan Dana III (titipan Kejaksaan Agung) di Bank BRI No Rekening 0193-01-00082230.8 _x000a_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_x000a_ Uang sejumlah Rp20.000.000,- (dua puluh juta rupiah) honor  Tim Perencana BPPT Dr. Ir. Erzi Agson Gani M. Eng. dan Ir. Barman Tambunan yang terdiri dari uang cash yang kemudian disetorkan ke Rekening Penampungan Dana III (titipan Kejaksaan Agung) di Bank BRI NoRekening 0193-01-00082230.8 _x000a_ Uang sejumlah Rp6.201.798.959,- (Enam milyar dua ratus satu juta tujuh ratus sembilan puluh delapan ribu Sembilan ratus lima puluh Sembilan rupiah) yang  kemudian disetorkan secara RTGS ke Rekening Penampungan Dana III (titipan Kejaksaan Agung) di Bank BRI No Rekening 0193-01-00082230.8 _x000a_ 3 (tiga) buah CPU merk IBM _x000a_ 1 (satu) bundel dokumen Pengadaan Busway 2013 _x000a_ 1 (satu) bundel print out rekening Bank Mandiri Norek 124-00-8800011-3 _x000a_ 1 (satu) bundel dokumen pengecekan bus Yutong 2013 _x000a_ 1 (satu) bundel comercial invoice 2013 _x000a_ 1 (satu) bundel buku maintenence Weicai dan Yutong _x000a_ 1 (satu) bundel EC type approval _x000a_ 1 (satu) bundel catalog part _x000a_ 1 (satu) PC Merk Acer warna putih _x000a_ 1 (satu) bundel sertifikasi registrasi uji tipe (asli) _x000a_ 1 (satu) bundel Purchase Order Busway 2013 _x000a_ 1 (satu) bundel Laporan Rekapitulasi Kekurangan dan Ketidaksesuaian Spesifikasi _x000a_ 1 (satu) bundel faktur pembelian _x000a_ 1 (satu) tanggapan PT. Ifani Dewi untuk catatan keterangan _x000a_ 1 (satu) bundel bukti pembayaran _x000a_ 3 (tiga) bundel berkas articulated paket 5 _x000a_ 1 (satu) bundel bukti bayar KIR _x000a_ 5 (lima) bundel Laporan Akhir Pengawasan Transjakarta _x000a_ 1 (satu) bundel spesifikasi teknis articulated bus _x000a_ 1 (satu) bundel rangkuman kontrak single paket 2; _x000a_ 1 (satu) bundel spesifikasi teknis single bus _x000a_ 1 (satu) bundel perhitungan penjualan 36 unit busway single paket 2 _x000a_ 1 (satu) bundel permohonan pengoperasian unit dan perbaikan unit _x000a_ 1 (satu) bundel faktur PT. San Abadi _x000a_ 1 (satu) bundel faktur pembelian busway articulated paket 5 _x000a_ Secarik kertas yang bertuliskan: _x000a_ _x000a_ _x000a_ _x000a_ _x000a_   _x000a_ _x000a_ _x000a_   _x000a_ _x000a_ _x000a_   _x000a_ _x000a_ _x000a_   _x000a_ _x000a_ _x000a_   _x000a_ _x000a_ _x000a_   _x000a_ _x000a_ _x000a_   _x000a_ _x000a_ _x000a_ _x000a_ _x000a_ _x000a_ _x000a_   _x000a_ _x000a_ _x000a_ _x000a_ Rekening Busway 2013 _x000a_ Atas Nama: Meiyanne Lestari, Ssi. _x000a_ No Rek     : 1242-01-001544-50-1 _x000a_ Cabang               : 1242 KK BPPT _x000a_   _x000a_ Diserahkan kepada Penuntut Umum untuk dipergunakan dalam perkara lain yang berhubungan dengan perkara ini. _x000a_ 7.   Membebankan kepada Terdakwa untuk membayar biaya perkara sebesar Rp10.000,- (sepuluh ribu rupiah);"/>
    <s v="Kamis, 24 Sep. 2015"/>
    <s v="Kamis, 10 Sep. 2015"/>
    <s v="SUPRIYONO, SH. MH."/>
    <s v="JHON HALASAN BUTAR BUTAR"/>
    <s v="HENDRA YOSPIN,SH."/>
    <m/>
    <m/>
    <s v="KARIR"/>
    <s v="KARIR"/>
    <s v="ADHOC"/>
    <s v=""/>
    <s v=""/>
    <x v="0"/>
    <n v="2"/>
    <x v="1"/>
    <n v="0.33333333333333331"/>
    <n v="0"/>
    <s v="AGUSTINUS H."/>
    <m/>
    <m/>
    <m/>
    <m/>
    <m/>
    <m/>
    <m/>
    <m/>
    <m/>
    <m/>
    <m/>
    <n v="1"/>
    <s v="AGUS WAWAN"/>
    <s v="SITI AGUSTIATI"/>
    <m/>
    <n v="2"/>
    <x v="0"/>
  </r>
  <r>
    <s v="30/Pid.Sus-TPK/2016/PN JKT.PST"/>
    <n v="4"/>
    <n v="200000000"/>
    <n v="0.25"/>
    <n v="0"/>
    <n v="0"/>
    <s v="CHAIDIR RITONGA"/>
    <d v="2016-03-21T00:00:00"/>
    <x v="6"/>
    <s v="Minutasi"/>
    <n v="86"/>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ENGADIL I : _x000a_ _x000a_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_x000a_ Menjatuhkanpidana terhadap TerdakwaCHAIDIR RITONGAberupa pidana penjara selama 4 (empat) tahun dan pidana denda sebesar Rp. 200.000.000,- (dua ratus juta rupiah) dengan ketentuan apabila denda tersebut tidak dibayar diganti dengan pidana kurungan selama  3 (tiga) bulan; _x000a_ Menyatakan lamanya penahanan yang telah dijalani Terdakwa dikurangkan seluruhnya dengan pidana yang dijatuhkan; _x000a_ Menyatakan Terdakwa tetap dalam tahanan; _x000a_ Menetapkan barang bukti berupa : _x000a_ Membebankan kepada Terdakwa membayarbiayaPerkara sejumlah Rp.10,000,-  (sepuluh ribu rupiah) ; _x000a_ _x000a_   _x000a_   _x000a_  "/>
    <s v="Kamis, 11 Agu. 2016"/>
    <s v="Rabu, 15 Jun. 2016"/>
    <s v="BASLIN SINAGA"/>
    <s v="ARIFIN"/>
    <s v="MAS'UD"/>
    <s v="Ugo,SH."/>
    <s v="SOFIALDI"/>
    <s v="KARIR"/>
    <s v="KARIR"/>
    <s v="KARIR"/>
    <s v="ADHOC"/>
    <s v="ADHOC"/>
    <x v="1"/>
    <n v="3"/>
    <x v="0"/>
    <n v="0.4"/>
    <n v="0"/>
    <s v="Amir Nurdianto"/>
    <m/>
    <m/>
    <m/>
    <m/>
    <m/>
    <m/>
    <m/>
    <m/>
    <m/>
    <m/>
    <m/>
    <n v="1"/>
    <s v="ENDANG_PURWANINGSIH, SH."/>
    <s v="SITI AGUSTIATI"/>
    <m/>
    <n v="2"/>
    <x v="0"/>
  </r>
  <r>
    <s v="30/Pid.Sus-TPK/2017/PN Pn.Jkt.Pst"/>
    <n v="4"/>
    <n v="200000000"/>
    <n v="0.16666666666666699"/>
    <n v="1900000000"/>
    <n v="0.5"/>
    <s v="Dr. dr. SITI FADILAH SUPARI, SP.JP K"/>
    <d v="2017-01-25T00:00:00"/>
    <x v="7"/>
    <s v="Pengiriman Berkas PK"/>
    <n v="142"/>
    <s v="KESATU _x000a_ Pertama :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_x000a_ Atau _x000a_ Kedua :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_x000a_ Atau _x000a_ Ketig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2 KUHP. _x000a_ Atau _x000a_ Keempat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DAN _x000a_ KEDUA _x000a_ Pertam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_x000a_ Atau _x000a_ Kedua : _x000a_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
    <n v="1"/>
    <s v="MENGADILI _x000a_ _x000a_ Menyatakan terdakwa  DR. dr. SITI FADILAH SUPARI, Sp.JP(K)  telah terbukti secara sah dan meyakinkan bersalah melakukan tindak pidana  “ KORUPSI” , sebagaimana didakwakan dalam dakwaan Kesatu alternatif keempat dan dakwaan kedua alternatif ketiga. _x000a_ Menjatuhkan pidana terhadap Terdakwa oleh Karena itu dengan Pidana Penjara selama 4 (empat) tahun dan Denda sebesar Rp.200.000.000 (dua ratus juta rupiah) dengan ketentuan apabila tidak dibayar diganti dengan pidana kurungan selama 2(dua)bulan. _x000a_ Menetapkan masa selama terdakwa berada dalam tahanan dikurangkan seluruhnya dari pidana yang dijatuhkan. _x000a_ Memerintahkan agar  Terdakwa tetap berada dalam tahanan. _x000a_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_x000a_ Memerintahkan barang bukti berupa : (TERLAMPIR) _x000a_ Membebani Terdakwa membayar biaya perkara sebesar Rp. 10.000,- ( sepuluh ribu rupiah ). _x000a_"/>
    <s v="Kamis, 20 Jul. 2017"/>
    <s v="Jumat, 16 Jun. 2017"/>
    <s v="IBNU BASUKI WIDODO"/>
    <s v="YOHANES PRIYANA"/>
    <s v="DIAH SITI BASARIAH"/>
    <s v="SOFIALDI"/>
    <s v="SIGIT HERMAN BINAJI"/>
    <s v="KARIR"/>
    <s v="KARIR"/>
    <s v="KARIR"/>
    <s v="ADHOC"/>
    <s v="ADHOC"/>
    <x v="1"/>
    <n v="3"/>
    <x v="0"/>
    <n v="0.4"/>
    <n v="0"/>
    <s v="ZAINAL ABIDIN"/>
    <m/>
    <m/>
    <m/>
    <m/>
    <m/>
    <m/>
    <m/>
    <m/>
    <m/>
    <m/>
    <m/>
    <n v="1"/>
    <s v="MARTHIN TURNIP"/>
    <m/>
    <m/>
    <n v="1"/>
    <x v="0"/>
  </r>
  <r>
    <s v="30/Pid.Sus-TPK/2018/PN Jkt.Pst"/>
    <n v="4"/>
    <n v="250000000"/>
    <n v="0.25"/>
    <n v="0"/>
    <n v="0"/>
    <s v="YENNY WIRIAWATY"/>
    <d v="2018-03-14T00:00:00"/>
    <x v="8"/>
    <s v="Pemberitahuan Putusan Banding"/>
    <n v="11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 E N G A D I L I: _x000a_ _x000a_ Menyatakan bahwa Terdakwa Yenny Wiriawaty tidak terbukti secara sah dan meyakinkan melakukan tindak pidana korupsi, sebagaimana dalam Dakwaan Primair; _x000a_ Membebaskan Terdakwa Yenny Wiriawaty dari Dakwaan Primair tersebut; _x000a_ Menyatakan Terdakwa Yenny Wiriawaty telah terbukti secara sah dan meyakinkan menurut hukum bersalah melakukan tindak pidana korupsi secara bersama-sama; _x000a_ Menjatuhkan pidana oleh karenanya terhadap Terdakwa Yenny Wiriawaty dengan pidana penjara selama  4 (empat) tahun  dan pidana denda sebesar Rp. 250.000.000,- (dua ratus lima puluh juta rupiah), apabila denda tersebut tidak dibayar, diganti dengan pidana kurungan selama  3 (tiga)  bulan ; _x000a_ Menetapkan agar Terdakwa tetap berada dalam Tahanan Kota di Jakarta Utara Provinsi DKI Jakarta; _x000a_ _x000a_ Menetapkan barang bukti:-------------------DST"/>
    <s v="Jumat, 24 Agu. 2018"/>
    <s v="Selasa, 10 Jul. 2018"/>
    <s v="MAS'UD"/>
    <s v="HARIONO"/>
    <s v="Ugo,SH."/>
    <m/>
    <m/>
    <s v="KARIR"/>
    <s v="KARIR"/>
    <s v="ADHOC"/>
    <s v=""/>
    <s v=""/>
    <x v="0"/>
    <n v="2"/>
    <x v="1"/>
    <n v="0.33333333333333331"/>
    <n v="0"/>
    <s v="ERNY V. M."/>
    <m/>
    <m/>
    <m/>
    <m/>
    <m/>
    <m/>
    <m/>
    <m/>
    <m/>
    <m/>
    <m/>
    <n v="1"/>
    <s v="FATONI, SH"/>
    <m/>
    <m/>
    <n v="1"/>
    <x v="0"/>
  </r>
  <r>
    <s v="31/PID.SUS/TPK/2013/PN.JKT.PST"/>
    <n v="1.5"/>
    <n v="0"/>
    <n v="0"/>
    <n v="2500000"/>
    <n v="0"/>
    <s v="DEVI SARAH binti AGUS BAKRI"/>
    <d v="2013-05-17T00:00:00"/>
    <x v="3"/>
    <s v="Pengiriman Berkas Kasasi"/>
    <n v="143"/>
    <s v="PRIMAIR :Pasal 2 (1) jo Pasal 18 (1) b UU No.31/1999 jo UU No.20/2001 jo UU No.31/1999 jo Pasal 55 (1) ke 1 KUHP; _x000a_ SUBSIDIAIR : Pasal 3 jo Pasal 18 (1) b UU No.31/1999 jo UU No.20/2001 jo UU No.31/1999 jo Pasal 55 (1) ke 1 KUHP; _x000a_ LEBIH SUBSIDIAIR :Pasal 8 jo Pasal 18 (1) b UU No.31/1999 jo UU No.20/2001 jo UU No.31/1999 jo Pasal 55 (1) ke 1 KUHP;"/>
    <n v="1"/>
    <s v="MENGADILI : _x000a_ 1. Menyatakan Terdakwa DEVI SARAH binti AGUS BAKRI tidak Terbukti secara sah dan meyakinkan bersalah melakukan tindak pidana korupsi sebagaimana dalam dakwaan Primair; _x000a_ 2. Membebaskan Teerdakwa dari Dakwaan Primair; _x000a_ 3. Menyatakan terdakwa terbukti secara sah dan meyakinkan bersalah melakukan tindak pidana korupsi secara bersama - sama sebagaimana dalam dakwaan Subsidiair ; _x000a_ 4. Menjatuhkan pidana penjara selama 1 tahun 6 bulan; _x000a_ 5. Menjatuhkan pidana tambahan uang uang pengganti Rp.2.500.000,-  yang diperhitungkan dari uang sebesar Rp.56.413.000,- yang telah dikembalikan terdakwa kepada Penyidik; _x000a_ 6. Memerintahkan Terdakwa tetap dalam tahanan; _x000a_ 7. Menyatakan barang bukti terlampir dalam berkas putusan; _x000a_ 8. Menetapkan biaya perkara Rp.10.000,-  yang dibebankan kepada Terdakwa"/>
    <s v="Senin, 28 Apr. 2014"/>
    <s v="Senin, 07 Okt. 2013"/>
    <s v="PURWONO EDI SANTOSA, SH. MH."/>
    <s v="AMIN ISMANTO, SH. MH."/>
    <s v="I MADE HENDRA KUSUMA,S.H."/>
    <m/>
    <m/>
    <s v="KARIR"/>
    <s v="KARIR"/>
    <s v="ADHOC"/>
    <s v=""/>
    <s v=""/>
    <x v="0"/>
    <n v="2"/>
    <x v="1"/>
    <n v="0.33333333333333331"/>
    <n v="0"/>
    <s v="ARIF Z"/>
    <m/>
    <m/>
    <m/>
    <m/>
    <m/>
    <m/>
    <m/>
    <m/>
    <m/>
    <m/>
    <m/>
    <n v="1"/>
    <s v="FX. DIDIC AGUS IRIANTO, SH."/>
    <m/>
    <m/>
    <n v="1"/>
    <x v="0"/>
  </r>
  <r>
    <s v="31/PID.SUS/TPK/2014/PN.JKT.PST"/>
    <m/>
    <m/>
    <m/>
    <m/>
    <m/>
    <s v="YUSMAN PASARIBU"/>
    <d v="2014-04-02T00:00:00"/>
    <x v="4"/>
    <s v="Penetapan Hari Sidang Pertama"/>
    <n v="1859"/>
    <s v="Tindak Pidana Korupsi dalam melaksanakan kegiatan pengadaan toilet VVIP pada tahun 2009 a.n. Tersangka"/>
    <n v="1"/>
    <m/>
    <s v="Rabu, 31 Des. 2014"/>
    <s v="Rabu, 31 Des. 2014"/>
    <s v="PURWONO EDI SANTOSA, SH. MH."/>
    <s v="Anwar,SH."/>
    <s v="Ugo,SH."/>
    <m/>
    <m/>
    <s v="KARIR"/>
    <s v="ADHOC"/>
    <s v="ADHOC"/>
    <s v=""/>
    <s v=""/>
    <x v="0"/>
    <n v="1"/>
    <x v="0"/>
    <n v="0.66666666666666663"/>
    <n v="1"/>
    <s v="BUDI DARMAWAN"/>
    <s v="ERIANTO"/>
    <s v="Silvia Desti  Rosalina"/>
    <s v="Asep Sontani"/>
    <s v="Ibnu Suud"/>
    <s v="Zulkifli"/>
    <s v="Bambang Subiyanto"/>
    <s v="Paidi"/>
    <m/>
    <m/>
    <m/>
    <m/>
    <n v="8"/>
    <s v="EKO BUDIARNO"/>
    <s v="IDRIS_AWALUDDIN, SH."/>
    <m/>
    <n v="2"/>
    <x v="1"/>
  </r>
  <r>
    <s v="31/PID.SUS/TPK/2015/PN JKT.PST"/>
    <n v="2.6666666666666701"/>
    <n v="50000000"/>
    <n v="8.3333333333333301E-2"/>
    <n v="0"/>
    <n v="0"/>
    <s v="INDRA PRIYATNA"/>
    <d v="2015-04-24T00:00:00"/>
    <x v="5"/>
    <s v="Minutasi"/>
    <n v="139"/>
    <s v="KESATU _x000a_ PERTAMA : _x000a_ Pasal 12e UU RI No.31/1999 Jo. UU RI No.20/2001 Jo. Pasal 64 ayat (1) KUHPidana _x000a_   _x000a_ ATAU _x000a_ KEDUA : _x000a_ Pasal 11 UU RI No.31/1999 Jo. UU RI No.20/2001 Jo. Pasal 64 ayat (1) KUHPidana _x000a_   _x000a_ DAN _x000a_ KEDUA _x000a_ Pasal 3 UU No.8/2010 Jo. Pasal 64 ayat (1) KUHP"/>
    <n v="1"/>
    <s v="MENGADILI _x000a_ _x000a_ Menyatakan dakwaan Tindak Pidana Pencucian Uang melanggar pasal 3 UU No. 8 tahun 2010 sebagaimana dalam dakwaan kedua tidak dapat diterima; _x000a_ Melepaskan Terdakwa INDRA PRIYATNA  oleh karena itu dari Dakwaan Kedua tersebut; _x000a_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_x000a_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_x000a_ Menetapkan masa penahanan yang telah dijalankan oleh Terdakwa dikurangkan seluruhnya dari pidana yang dijatuhkan; _x000a_ Menetapkan Terdakwa tetap berada dalam tahanan; _x000a_ Memerintahkan agar barang bukti, berupa: _x000a_ Foto copy setoran  ke Rekening Nomor 18178836 sebanyak Rp. 15.100.000,- Tanggal 21 Oktober 2005 Melalui bank BNI adalah setoran untuk biaya pembelian blangko sertifikat ketrampilan (COP)  ke Pak Indra Priyatna dengan jumlah 3.000 lembardan biaya perlembar Rp. 5.000,- (bukti setoran terlampir) _x000a_ Foto copy setoran ke Rekening Nomor 18178836 sebanyak Rp.   22.500.000,- Tanggal 30 Januari 2006 Melalui bank BNI adalah setoran untuk biaya pembelian blangko sertifikat ketrampilan (COP)  ke Pak Indra Priyatna dengan jumlah 4.500 lembardan biaya perlembar Rp. 5.000,- (bukti setoran terlampir) _x000a_ Foto copy setoran  ke Rekening Nomor 18178836 sebanyak Rp. 30.250.000,- Tanggal 22Maret 2006Melalui bank BNI adalah setoran untuk biaya pembelian blangko sertifikat ketrampilan (COP)  ke Pak Indra Priyatna dengan jumlah 6.000 lembardan biaya perlembar Rp. 5.000,- (bukti setoran terlampir) _x000a_ Foto copy setoran  ke Rekening Nomor 18178836 sebanyak Rp. 30.250.000,- Tanggal 14November 2006Melalui bank BNI adalah setoran untuk biaya pembelian blangko sertifikat ketrampilan (COP)  ke Pak Indra Priyatna dengan jumlah 6.000 lembardan biaya perlembar Rp. 5.000,- (bukti setoran terlampir) _x000a_ Foto copy setoran  ke Rekening Nomor 18178836 sebanyak Rp. 20.750.000,- Tanggal 21 Juli 2010Melalui bank BNI adalah setoran untuk biaya pembelian blangko sertifikat ketrampilan (COP)  ke Pak Indra Priyatna dengan jumlah 4.000 lembardan biaya perlembar Rp. 5.000,- (bukti setoran terlampir) _x000a_ Foto copy setoran  ke Rekening Nomor 18178836 sebanyak Rp. 20.750.000,- Tanggal 9Agustus 2010 Melalui bank BNI adalah setoran untuk biaya pembelian blangko sertifikat ketrampilan (COP)  ke Pak Indra Priyatna dengan jumlah 4.000 lembardan biaya perlembar Rp. 5.000,- (bukti setoran terlampir). _x000a_ Foto copysetoran  ke Rekening Nomor 1867642  sebanyak Rp. 30.250.000,. Tanggal 1 Februari 2007 Melalui bank BNI adalah setoran untuk biaya pembelian blangko sertifikat ketrampilan (COP) ke Pak Teguh Priyanto dengan jumlah 6.000 lembar  dan biaya perlembar Rp. 5.000,- (bukti setoran terlampir) _x000a_ Foto copysetoran  ke Rekening Nomor 1867642  sebanyak Rp. 30.250.000,. Tanggal 1 Mei 2007 Melalui bank BNI adalah setoran untuk biaya pembelian blangko sertifikat ketrampilan (COP) ke Pak Teguh Priyanto dengan jumlah 6.000 lembar  dan biaya perlembar Rp. 5.000,- (bukti setoran terlampir) _x000a_ Foto copysetoran  ke Rekening Nomor 1867642  sebanyak Rp. 45.250.000,. Tanggal 17Februari 2007 Melalui bank BNI adalah setoran untuk biaya pembelian blangko sertifikat ketrampilan (COP) ke Pak Teguh Priyanto dengan jumlah 9.000 lembar  dan biaya perlembar Rp. 5.000,- (bukti setoran terlampir) _x000a_ Foto copysetoran  ke Rekening Nomor 1867642  sebanyak Rp. 45.250.000,. Tanggal 22Januari 2009 Melalui bank BNI adalah setoran untuk biaya pembelian blangko sertifikat ketrampilan (COP) ke Pak Teguh Priyanto dengan jumlah 9.000 lembar  dan biaya perlembar Rp. 5.000,- (bukti setoran terlampir) _x000a_ Foto copysetoran  ke Rekening Nomor 1867642  sebanyak Rp. 45.250.000,. Tanggal 7April 2009 Melalui bank BNI adalah setoran untuk biaya pembelian blangko sertifikat ketrampilan (COP) ke Pak Teguh Priyanto dengan jumlah 9.000 lembar  dan biaya perlembar Rp. 5.000,- (bukti setoran terlampir) _x000a_ Foto copysetoran  ke Rekening Nomor 1867642  sebanyak Rp. 15.250.000,. Tanggal 10Mei 2009 Melalui bank BNI adalah setoran untuk biaya pembelian blangko sertifikat ketrampilan (COP) ke Pak Teguh Priyanto dengan jumlah 3.000 lembar  dan biaya perlembar Rp. 5.000,- (bukti setoran terlampir) _x000a_ Foto copysetoran  ke Rekening Nomor 1867642  sebanyak Rp. 15.250.000,. Tanggal 23Juni 2009 Melalui bank BNI adalah setoran untuk biaya pembelian blangko sertifikat ketrampilan (COP) ke Pak Teguh Priyanto dengan jumlah 3.000 lembar  dan biaya perlembar Rp. 5.000,- (bukti setoran terlampir) _x000a_ Foto copysetoran  ke Rekening Nomor 1867642  sebanyak Rp. 15.250.000,. Tanggal 5Agustus 2009 Melalui bank BNI adalah setoran untuk biaya pembelian blangko sertifikat ketrampilan (COP) ke Pak Teguh Priyanto dengan jumlah 3.000 lembar  dan biaya perlembar Rp. 5.000,- (bukti setoran terlampir) _x000a_ Foto copysetoran  ke Rekening Nomor 1867642  sebanyak Rp. 15.250.000,. Tanggal 28September 2009 Melalui bank BNI adalah setoran untuk biaya pembelian blangko sertifikat ketrampilan (COP) ke Pak Teguh Priyanto dengan jumlah 3.000 lembar  dan biaya perlembar Rp. 5.000,- (bukti setoran terlampir) _x000a_ Foto copysetoran  ke Rekening Nomor 1867642  sebanyak Rp. 15.250.000,. Tanggal 6November 2009 Melalui bank BNI adalah setoran untuk biaya pembelian blangko sertifikat ketrampilan (COP) ke Pak Teguh Priyanto dengan jumlah 3.000 lembar  dan biaya perlembar Rp. 5.000,- (bukti setoran terlampir) _x000a_ Foto copysetoran  ke Rekening Nomor 1867642  sebanyak Rp. 15.250.000,. Tanggal 30Desember 2009 Melalui bank BNI adalah setoran untuk biaya pembelian blangko sertifikat ketrampilan (COP) ke Pak Teguh Priyanto dengan jumlah 3.000 lembar  dan biaya perlembar Rp. 5.000,- (bukti setoran terlampir) _x000a_ Foto copysetoran  ke Rekening Nomor 1867642  sebanyak Rp. 15.250.000,. Tanggal 4Februari 2009 Melalui bank BNI adalah setoran untuk biaya pembelian blangko sertifikat ketrampilan (COP) ke Pak Teguh Priyanto dengan jumlah 3.000 lembar  dan biaya perlembar Rp. 5.000,- (bukti setoran terlampir) _x000a_ Foto copysetoran  ke Rekening Nomor 1867642  sebanyak Rp. 29.250.000,. Tanggal 8Maret 2010 Melalui bank BNI adalah setoran untuk biaya pembelian blangko sertifikat ketrampilan (COP) ke Pak Teguh Priyanto dengan jumlah 5.800 lembar  dan biaya perlembar Rp. 5.000,- (bukti setoran terlampir) _x000a_ Foto copysetoran  ke Rekening Nomor 1867642  sebanyak Rp. 500.000,. Tanggal 22April 2010 Melalui bank BNI adalah setoran untuk biaya administrasi (bukti setoran terlampir) _x000a_ Foto copysetoran  ke Rekening Nomor 1867642  sebanyak Rp. 15.250.000,. Tanggal 21Mei 2010 Melalui bank BNI adalah setoran untuk biaya pembelian blangko sertifikat ketrampilan (COP) ke Pak Teguh Priyanto dengan jumlah 3.000 lembar  dan biaya perlembar Rp. 5.000,- (bukti setoran terlampir) _x000a_ Foto copysetoran  ke Rekening Nomor 1867642  sebanyak Rp. 20.250.000,. Tanggal 10Januari 2011 Melalui bank BNI adalah setoran untuk biaya pembelian blangko sertifikat ketrampilan (COP) ke Pak Teguh Priyanto dengan jumlah 4.000 lembar  dan biaya perlembar Rp. 5.000,- (bukti setoran terlampir) _x000a_ Foto copysetoran  ke Rekening Nomor 1867642  sebanyak Rp. 20.250.000,. Tanggal 01Juni 2011 Melalui bank BNI adalah setoran untuk biaya pembelian blangko sertifikat ketrampilan (COP) ke Pak Teguh Priyanto dengan jumlah 4.000 lembar  dan biaya perlembar Rp. 5.000,- (bukti setoran terlampir) _x000a_ Foto copysetoran  ke Rekening Nomor 1867642  sebanyak Rp. 19.750.000,. Tanggal 27Juli 2011 Melalui bank BNI adalah setoran untuk biaya pembelian blangko sertifikat ketrampilan (COP) ke Pak Teguh Priyanto dengan jumlah 3.800 lembar  dan biaya perlembar Rp. 5.000,- (bukti setoran terlampir) _x000a_ Foto copysetoran  ke Rekening Nomor 201200875  sebanyak Rp. 15.250.000,. Tanggal 19Oktober 2010 Melalui bank BNI adalah setoran untuk biaya pembelian blangko sertifikat ketrampilan (COP) ke Huske Dwi Gustian dengan jumlah 3.000 lembar  dan biaya perlembar Rp. 5.000,- (bukti setoran terlampir) _x000a_ Foto copysetoran  ke Rekening Nomor 201200875  sebanyak Rp. 5.000.000,. Tanggal 29Oktober 2010 Melalui bank BNI adalah setoran untuk biaya pembelian blangko sertifikat ketrampilan (COP) ke Huske Dwi Gustian dengan jumlah 1.000 lembar  dan biaya perlembar Rp. 5.000,- (bukti setoran terlampir) _x000a_ Foto copysetoran  ke Rekening Nomor 201200875  sebanyak Rp. 15.250.000,. Tanggal 22November 2010 Melalui bank BNI adalah setoran untuk biaya pembelian blangko sertifikat ketrampilan (COP) ke Huske Dwi Gustian dengan jumlah 3.000 lembar  dan biaya perlembar Rp. 5.000,- (bukti setoran terlampir) _x000a_ Foto copysetoran  ke Rekening Nomor 201200875  sebanyak Rp. 20.250.000,. Tanggal 1September 2011 Melalui bank BNI adalah setoran untuk biaya pembelian blangko sertifikat ketrampilan (COP) ke Huske Dwi Gustian dengan jumlah 4.000 lembar  dan biaya perlembar Rp. 5.000,- (bukti setoran terlampir) _x000a_ 1 (satu) lembar Surat Pernyataan atas nama MARIHOT SIMANJUNTAK, MM tanggal 4 Februari 2014 _x000a_ 1 (satu) bendel foto copy sesuai aslinya rekapitulasi sertifikat COC PUKP-02 Banten periode 2006 s/d 2009 _x000a_ 1 (satu) bendel foto copy sesuai aslinya rekapitulasi penerbitan sertifikat DKKP tahun 2004 s/d 2009 _x000a_ Fotocopy setoran  ke Bank BNI Rekening Nomor 18178836 sebanyak Rp. 1.200.000,. Tanggal 08 Februari 2006 melalui bank BNI adalah setoran untuk Biaya Certifikat RS/ Arpa 53 dan GMDSS 40 _x000a_ Fotocopy setoran  ke Bank BNI Rekening Nomor 18178836 sebanyak Rp. 750.000,. Tanggal 16 Oktober 2006 melalui bank BNI adalah setoran untuk BiayaCertifikat RS/ Arpa 62 dan GMDSS 48 _x000a_  Fotocopy setoran  ke Bank BNI Rekening Nomor 18178836 sebanyak Rp. 240.000,. Tanggal 22 Februari 2006 melalui bank BNI adalah setoran untuk Biaya Certifikat GMDSS 40 _x000a_ Fotocopy setoran  ke Bank BNI Rekening Nomor 18178836 sebanyak Rp. 1.440.000,. Tanggal 27Juli 2006 melalui bank BNI adalah setoran untuk Biaya Certifikat Radar Arpa angkatan 56 dan 57 _x000a_ Fotocopy setoran  ke Bank BNI Rekening Nomor 18178836 sebanyak Rp. 1.020.000,. Tanggal 1Juni 2006 melalui bank BNI adalah setoran untuk Biaya Certifikat GMDSS 43, 44 dan RS/ARPA 54 _x000a_ Fotocopy setoran  ke Bank BNI Rekening Nomor 18178836 sebanyak Rp. 630.000, Tanggal 4Juli 2006 melalui bank BNI adalah setoran untuk Biaya Certifikat GMDSS 44 dan RS/ARPA 55 _x000a_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_x000a_ Fotocopy setoran  ke Bank BNI Rekening Nomor 18178836 sebanyak Rp. 2.460.000,. Tanggal 4 Mei 2005 melalui bank BNI adalah setoran untuk Biaya Certifikat RS/ARPA 38, 39 dan GMDSS 30, 31, 32 _x000a_ Fotocopy setoran  ke Bank BNI Rekening Nomor 18178836 sebanyak Rp. 1.870.000, Tanggal 2 Agustus 2005 melalui bank BNI adalah setoran untuk Biaya Certifikat _x000a_ Foto copy setoran  ke Bank BNI Rekening Nomor 18178836 sebanyak Rp. 1.470.000, Tanggal 4 Januari 2011 melalui bank BNI adalah setoran untuk Biaya Certifikat bulan desember 2010 sebanyak 42 lembar _x000a_ Foto copy setoran  ke Bank BNI Rekening Nomor 18178836 sebanyak Rp. 1.120.000, Tanggal 1 Desember 2010 melalui bank BNI adalah setoran untuk Biaya Certifikat bulan November 2010 _x000a_ Foto copy setoran  ke Bank BNI Rekening Nomor 18178836 sebanyak Rp. 13.065.000, Tanggal 23 November 2010 melalui bank BNI adalah setoran untuk Biaya Certifikat bulan Maret s/d Oktober 2010 _x000a_ Foto copy setoran  ke Bank BNI Rekening Nomor 18178836 sebanyak Rp. 4.655.000, Tanggal -melalui bank BNI adalah setoran untuk Biaya Certifikat GMDSS ARPA _x000a_ Setoran  ke Bank BNI Rekening Nomor 18178836 sebanyak Rp. 4.000.000, Tanggal 6 September 2005melalui bank BNI adalah setoran untuk Biaya Certifikat GMDSS ARPA _x000a_ Setoran  ke Bank BNI Rekening Nomor 18178836 sebanyak Rp. 5.740.000,. Tanggal 5 November 2009 melalui bank BNI adalah setoran untuk Biaya Certifikat bulan Juli s/d September 2009 _x000a_ Setoran  ke Bank BNI Rekening Nomor 18178836 sebanyak Rp. 1.505.000, Tanggal 16 Februari 2009 melalui bank BNI adalah setoran untuk Biaya Certifikat GOC GMDSS  _x000a_ Setoran  ke Bank BNI Rekening Nomor 18178836 sebanyak Rp. 1.190.000, Tanggal 16 Juni 2008melalui bank BNI adalah setoran untuk Biaya Certifikat GMDSS dan RS ARPA _x000a_ 1 (satu) bundel fotocopy rekapitulasi PNBP Jasa Perkapalan Kasubdit Kepelautan tahun 2006 s/d 2009 _x000a_ 1 (satu) lembar catatan tugas dan fungsi sesuai KM 60 tahun 2010 pasal 316 dan 317 _x000a_ 7 (tujuh) lembar catatan daftar riwayat hidup An. Capt. Indra Priyatna _x000a_ 1 (satu) lembar surat pernyataan An. Ida Bagus Putu Astina tanggal 31 Oktober 2013 _x000a_ 1 (satu) lembar tembusan setoran tunai Bank BNI pemilik Indra Priyatna nomor rekening 0018178836 penyetor Biwi MTC Bali sebesar Rp. 2.340.000 (dua juta tiga ratus empat puluh ribu rupiah) tanggal 26 Agustus 2010 _x000a_ 1 (satu) lembar biaya penerbitan sertificate ke pusdiklat to Capt. Indra Priyatna periode Agustus 2010 dari Lembaga Pendidikan dan Pelatihan BIWI MTC tanggal 26 Agustus 2010 total biaya Rp. 2.340.000 000 (dua juta tiga ratus empat puluh ribu rupiah) _x000a_ 1 (satu) lembar tembusan setoran tunai Bank BNI pemilik Indra Priyatna nomor rekening 0018178836 penyetor Biwi MTC Bali sebesar Rp. 1.020.000 (satu juta dua puluh ribu rupiah) tanggal 2 Nopember 2010 _x000a_ 1 (satu) lembar biaya penerbitan sertificate ke pusdiklat to Capt. Indra Priyatna periode Nopember 2010 dari Lembaga Pendidikan dan Pelatihan BIWI MTC tanggal 2 Nopember 2010 sebesar Rp. 1.020.000 (satu juta dua puluh ribu rupiah) _x000a_ 1 (satu) lembar tembusan formulir kiriman uang Bank BNI pemilik Indra Priyatna nomor rekening 0018178836 penyetor Biwi MTC Bali sebesar Rp. 9.420.000 (sembilan juta empat ratus dua puluh ribu rupiah) tanggal 10 Desember 2009 _x000a_ 1(satu) lembar perhitungan biaya penerbitan sertificate sebesar Rp. 9.420.000 (sembilan juta empat ratus dua puluh ribu rupiah) BIWI MTC yang ditandatangani Ibu Giri. _x000a_ 1 (satu) lembar tembusan formulir kiriman uang Bank BNI pemilik Indra Priyatna nomor rekening 0018178836 penyetor Biwi MTC Bali sebesar Rp. 9.640.000 (sembilan juta enam ratus empat puluh ribu rupiah) tanggal 8 Oktober 2009 _x000a_ 1 (satu) lembar tembusan setoran tunai Bank BNI pemilik Indra Priyatna nomor rekening 0018178836 penyetor Biwi MTC Bali sebesar Rp. 8.100.000 (delapan juta seratus ribu rupiah) tanggal 1 Oktober 2010 _x000a_ 1 (satu) lembar biaya penerbitan sertificate ke pusdiklat to Capt. Indra Priyatna periode Oktober 2010 dari Lembaga Pendidikan dan Pelatihan BIWI MTC tanggal 1 Oktober 2010 sebesar Rp. 8.100.000 (delapan juta seratus ribu rupiah) tanggal 1 Oktober 2010 _x000a_ 1 (satu) lembar tembusan formulir kiriman uang Bank BNI pemilik Indra Priyatna nomor rekening 0018178836 penyetor Biwi MTC Bali sebesar Rp. 9.930.000 (sembilan juta sembilan ratus tiga puluh ribu rupiah) tanggal 8 Juni 2010 _x000a_ 1 (satu) lembar biaya penerbitan sertificate ke pusdiklat to Capt. Indra Priyatna periode Juni 2010 dari Lembaga Pendidikan dan Pelatihan BIWI MTC tanggal 8 Juni 2010 sebesar Rp. 9.930.000 (sembilan juta sembilan ratus tiga puluh ribu rupiah) _x000a_ 1 (satu) lembar tembusan setoran tunai Bank BNI pemilik Indra Priyatna nomor rekening 0018178836 penyetor Wayan Sukmayana sebesar Rp. 1.440.000 (satu juta empat ratus empat puluh ribu rupiah) tanggal 21 Maret 2011 _x000a_ 1 (satu) lembar biaya penerbitan sertificate ke pusdiklat to Capt. Indra Priyatna periode Maret 2010 dari Lembaga Pendidikan dan Pelatihan BIWI MTC tanggal 21 Maret 2010 sebesar Rp. 1.440.000 (satu juta empat ratus empat puluh ribu rupiah) _x000a_ 1 (satu) lembar tembusan formulir kiriman uang Bank BNI pemilik Indra Priyatna nomor rekening 0018178836 penyetor Biwi MTC Bali sebesar Rp. 5.400.000 (lima juta empat ratus ribu rupiah) tanggal 16 Juni 2010 _x000a_ 1 (satu) lembar biaya penerbitan sertificate ke pusdiklat to Capt. Indra Priyatna periode Juni 2010 dari Lembaga Pendidikan dan Pelatihan BIWI MTC tanggal 16 Juni 2010 sebesar Rp. 5.400.000 (lima juta empat ratus ribu rupiah) _x000a_ 1 (satu) lembar tembusan formulir kiriman uang Bank BNI pemilik Indra Priyatna nomor rekening 0018178836 penyetor Biwi MTC Bali sebesar Rp. 16.580.000 (enam belas juta lima ratus delapan puluh ribu rupiah) tanggal 10 Desember 2009 _x000a_ 1 (satu) lembar note dari BIWI MTC ke Capt. Indra Priyatna Rp. 16.580.000 (enam belas juta lima ratus delapan puluh ribu rupiah) _x000a_ 1 (satu) lembar tembusan setoran tunai Bank BNI pemilik Indra Priyatna nomor rekening 0018178836 penyetor Komang sebesar Rp. 1.410.000 (satu juta empat ratus sepuluh ribu rupiah) tanggal 25 Oktober 2011 _x000a_ 1 (satu) lembar biaya penerbitan sertificate ke pusdiklat to Capt. Indra Priyatna periode Oktober  2011 dari Lembaga Pendidikan dan Pelatihan BIWI MTC tanggal 25 Oktober 2011 sebesar Rp. 1.410.000 (satu juta empat ratus sepuluh ribu rupiah) _x000a_ 1 (satu) lembar tembusan formulir kiriman uang Bank BNI pemilik Indra Priyatna nomor rekening 0018178836 penyetor Biwi MTC Bali sebesar Rp. 10.000.000 (lima juta empat ratus ribu rupiah) tanggal 26 Nopember 2009 _x000a_ 1 (satu) lembar biaya sertificate yang terakhir ditransfer dari BIWI MTC ke Capt. Indra Priyatna sebesar Rp. 10.000.000 (lima juta empat ratus ribu rupiah) tanggal 26 Nopember 2009 _x000a_ 1 (satu) lembar tembusan formulir kiriman uang Bank BNI pemilik Indra Priyatna nomor rekening 0018178836 penyetor Biwi MTC Bali sebesar Rp. 10.000.000 (lima juta empat ratus ribu rupiah) tanggal 21 Oktober 2009 _x000a_ 1 (satu) lembar tembusan setoran tunai Bank BNI pemilik Indra Priyatna nomor rekening 215189356 penyetor Komang sebesar Rp. 1.140.000 (satu juta seratus empat puluh ribu rupiah) tanggal 20 September 2011 _x000a_ 1 (satu) lembar biaya penerbitan sertificate ke pusdiklat to Capt. Indra Priyatna periode September  2011 dari Lembaga Pendidikan dan Pelatihan BIWI MTC tanggal 20 September 2011 Komang sebesar Rp. 1.140.000 (satu juta seratus empat puluh ribu rupiah) _x000a_ 1 (satu) lembar tembusan setoran tunai Bank BNI pemilik Indra Priyatna nomor rekening 0018178836 penyetor Komang sebesar Rp. 1.950.000 (satu juta sembilan ratus lima puluh ribu rupiah) tanggal 10 Nopember 2010 _x000a_ 1 (satu) lembar biaya penerbitan sertificate ke pusdiklat to Capt. Indra Priyatna periode Oktober  2010 dari Lembaga Pendidikan dan Pelatihan BIWI MTC tanggal 10 Nopember 2010 sebesar Rp. 1.950.000 (satu juta sembilan ratus lima puluh ribu rupiah) _x000a_ 1 (satu) lembar tembusan setoran tunai Bank BNI pemilik Indra Priyatna nomor rekening 0018178836 penyetor Komang sebesar Rp. 3.240.000 (tiga juta dua ratus empat puluh ribu rupiah) tanggal 20 Agustus 2010 _x000a_ 1 (satu) lembar biaya penerbitan sertificate ke pusdiklat to Capt. Indra Priyatna periode Agustus  2010 dari Lembaga Pendidikan dan Pelatihan BIWI MTC tanggal 20 Agustus 2010 sebesar Rp. 3.240.000 (tiga juta dua ratus empat puluh ribu rupiah) _x000a_ 1 (satu) lembar biaya diklat BST yang disetor ke Capt. Indra Priyatna tahun 2007 ? 2008 sejumlah Rp. 28.140.000 (dua puluh delapan seratus empat puluh ribu rupiah) _x000a_ 2 (dua) lembar biaya diklat BST yang disetor ke Capt. Indra Priyatna tahun 2009 sejumlah Rp. 96.180.000 (sembilan puluh enam  juta seratus delapan puluh ribu rupiah) _x000a_ 2 (dua) lembar biaya diklat BST yang disetor ke Capt. Indra Priyatna tahun 2010 sejumlah Rp. 67.470.000 (enam puluh tujuh juta empat ratus tujuh puluh ribu rupiah) _x000a_ 1 (satu) lembar biaya diklat BST yang disetor ke Capt. Indra Priyatna tahun 2011 sejumlah Rp. 63.210.000 (enam puluh tiga juta dua ratus sepuluh ribu rupiah) _x000a_ 1 (satu) lembar biaya diklat CCM yang disetor ke Capt. Indra Priyatna tahun 2008 sejumlah Rp. 14.940.000 (empat belas juta sembilan ratus empat puluh ribu rupiah) _x000a_ 1 (satu) lembar biaya diklat CCM yang disetor ke Capt. Indra Priyatna tahun 2009 sejumlah Rp. 64.140.000 (enam puluh empat juta seratus empat puluh ribu rupiah) _x000a_ 1 (satu) lembar biaya diklat CCM yang disetor ke Capt. Indra Priyatna tahun 2010 sejumlah Rp. 51.660.000 (lima puluh satu juta enam ratus enam puluh ribu rupiah) _x000a_ 1 (satu) lembar biaya diklat CCM yang disetor ke Capt. Indra Priyatna tahun 2011 sejumlah Rp. 35.580.000 (tiga puluh lima juta lima ratus delapan puluh ribu rupiah) _x000a_ 1 (satu) lembar biaya diklat SCRB yang disetor ke Capt. Indra Priyatna tahun 2008 sejumlah Rp. 3.720.000 (tiga juta tujuh ratus dua puluh ribu rupiah) _x000a_ 1 (satu) lembar biaya diklat SCRB yang disetor ke Capt. Indra Priyatna tahun 2009 sejumlah Rp. 14.760.000 (empat belas juta tujuh ratus enam puluh ribu rupiah) _x000a_ 1 (satu) lembar biaya diklat SCRB yang disetor ke Capt. Indra Priyatna tahun 2010 sejumlah Rp. 15.960.000 (lima belas juta sembilan ratus enam puluh ribu rupiah) _x000a_ 1 (satu) lembar biaya diklat SCRB yang disetor ke Capt. Indra Priyatna tahun 2011 sejumlah Rp. 42.750.000 (empat puluh dua juta tujuh ratus lima puluh ribu rupiah) _x000a_ 1 (satu) lembar biaya diklat BST yang disetor ke Huske Dwi Gustian tahun 2012 sejumlah Rp. 22.050.000 (dua puluh dua juta lima puluh ribu rupiah) _x000a_ 1 (satu) lembar biaya diklat CCM yang disetor ke Huske Dwi Gustian tahun 2012 sejumlah Rp. 19.260.000 (sembilan belas juta dua ratus enam puluh ribu rupiah) _x000a_ 1 (satu) lembar biaya diklat SCRB yang disetor ke Huske Dwi Gustian tahun 2012 sejumlah Rp. 8.010.000 (delapan juta sepuluh ribu rupiah) _x000a_ 1 (satu) lembar biaya sertifikat BST yang belum dibayar tahun 2013 sejumlah Rp. 24.630.000 (dua puluh empat juta enam ratus tiga puluh ribu rupiah) _x000a_ 1 (satu) lembar biaya diklat CCM yang belum dibayar tahun 2012 sejumlah Rp. 10.080.000 (sepuluh juta delapan puluh ribu rupiah) _x000a_ 1 (satu) lembar biaya sertifikat BST yang dbelum dibayar tahun 2012 sejumlah Rp. 5.340.000 (lima juta tiga ratus empat puluh ribu rupiah) _x000a_ 1 (satu) lembar biaya diklat CCM yang belum dibayar tahun 2013 sejumlah Rp. 13.740.000 (tiga belas juta tujuh ratus empat puluh ribu rupiah) _x000a_ 1 (satu) lembar biaya diklat SCRB yang belum dibayar tahun 2012 sejumlah Rp. 1.320.000 (satu juta tiga ratus dua puluh ribu rupiah) _x000a_ _x000a_ _x000a_ _x000a_"/>
    <s v="Selasa, 10 Nov. 2015"/>
    <s v="Kamis, 10 Sep. 2015"/>
    <s v="ARIFIN"/>
    <s v="TITO SUHUD"/>
    <s v="ALEXANDER MARWATA, AK. SH. CFE."/>
    <m/>
    <m/>
    <s v="KARIR"/>
    <s v="KARIR"/>
    <s v="ADHOC"/>
    <s v=""/>
    <s v=""/>
    <x v="0"/>
    <n v="2"/>
    <x v="1"/>
    <n v="0.33333333333333331"/>
    <n v="0"/>
    <s v="IBNU FIRMAN IDE, SH."/>
    <m/>
    <m/>
    <m/>
    <m/>
    <m/>
    <m/>
    <m/>
    <m/>
    <m/>
    <m/>
    <m/>
    <n v="1"/>
    <s v="RUSTIANI, SH"/>
    <s v="YETTI, SH."/>
    <m/>
    <n v="2"/>
    <x v="0"/>
  </r>
  <r>
    <s v="31/Pid.Sus-TPK/2016/PN JKT.PST"/>
    <n v="4"/>
    <n v="200000000"/>
    <n v="0.25"/>
    <n v="0"/>
    <n v="0"/>
    <s v="AJIB SHAH"/>
    <d v="2016-03-21T00:00:00"/>
    <x v="6"/>
    <s v="Pengiriman Berkas PK"/>
    <n v="86"/>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ENGADIL I : _x000a_ _x000a_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_x000a_ Menjatuhkanpidanaterhadap Terdakwa AJIB SHAH berupa pidana penjara selama 4 (empat) tahundan pidana denda sebesar Rp. 200.000.000,- (dua ratus juta rupiah) dengan ketentuan apabila denda tersebut tidak dibayar diganti dengan pidana kurungan selama  3 (tiga) bulan; _x000a_ Menyatakan lamanya penahanan yang telah dijalani Terdakwa dikurangkan seluruhnya dengan pidana yang dijatuhkan; _x000a_ Menyatakan Terdakwa tetap dalam tahanan; _x000a_ Menetapkan barang bukti berupa : _x000a_ Membebankan kepada Terdakwa membayarbiayaPerkara sejumlah Rp.10.000,-  (sepuluh ribu rupiah.) ; _x000a_"/>
    <s v="Senin, 08 Agu. 2016"/>
    <s v="Rabu, 15 Jun. 2016"/>
    <s v="ARIFIN"/>
    <s v="MAS'UD"/>
    <s v="BASLIN SINAGA"/>
    <s v="Ugo,SH."/>
    <s v="SOFIALDI"/>
    <s v="KARIR"/>
    <s v="KARIR"/>
    <s v="KARIR"/>
    <s v="ADHOC"/>
    <s v="ADHOC"/>
    <x v="1"/>
    <n v="3"/>
    <x v="0"/>
    <n v="0.4"/>
    <n v="0"/>
    <s v="IRENE PUTRI, SH."/>
    <m/>
    <m/>
    <m/>
    <m/>
    <m/>
    <m/>
    <m/>
    <m/>
    <m/>
    <m/>
    <m/>
    <n v="1"/>
    <s v="ENDANG_PURWANINGSIH, SH."/>
    <s v="LISNUR FAUZIAH, SH."/>
    <m/>
    <n v="2"/>
    <x v="0"/>
  </r>
  <r>
    <s v="31/Pid.Sus-TPK/2017/PN Pn.Jkt.Pst"/>
    <n v="3"/>
    <n v="200000000"/>
    <n v="0.41666666666666702"/>
    <n v="0"/>
    <n v="0"/>
    <s v="RAMAPANICKER RAJAMOHANAN NAIR"/>
    <d v="2017-02-03T00:00:00"/>
    <x v="7"/>
    <s v="Penerimaan Memori PK"/>
    <n v="73"/>
    <s v="PERTAMA : _x000a_ Pasal 5 ayat (1) huruf a UU No.31/1999 jo UU No.20/2001. _x000a_   _x000a_ ATAU _x000a_ KEDUA : _x000a_ Pasal 5 ayat (1) huruf b UU No.31/1999 jo UU No.20/2001. _x000a_   _x000a_ ATAU _x000a_ KETIGA : _x000a_ Pasal 13 UU No.31/1999 jo UU No.20/2001."/>
    <n v="1"/>
    <s v="M E N G A D I L I : _x000a_   _x000a_ _x000a_ Menyatakan Terdakwa  Ramapanicker Rajamohanan Nair   telah terbukti secara sah dan meyakinkan bersalah melakukan tindak pidana korupsi ; _x000a_ _x000a_   _x000a_ _x000a_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_x000a_ _x000a_   _x000a_ _x000a_ Menetapkan masa tahanan yang telah dijalankan oleh Terdakwa dikurangkan seluruhnya dari pidana yang dijatuhkan. _x000a_ _x000a_   _x000a_ _x000a_ Memerintahkan Terdakwa  tetap berada dalam Tahanan. _x000a_ _x000a_   _x000a_ _x000a_ Menetapkan  barang bukti berupa : _x000a_ _x000a_   _x000a_ _x000a_ 1 (satu) lembar fotocopy legalisir Petikan Keputusan Menteri Hukum dan Hak Asasi Manusia Republik Indonesia Nomor : AHU-61.AH.09.01 tahun 2015, tanggal 31 Desember 2015 tentang Pengangkatan Pejabat Penyidik Pegawai Negeri Sipil dan lampirannya; _x000a_ 2 (dua) lembar fotocopy legalisir Pengumuman Nomor : Peng-113/PJ.01/2016, tanggal 1 Juli 2016 tentang Mutasi Dalam jabatan Eselon III di Lingkungan Direktorat Jenderal Pajak Kementerian Keuangan dan lampirannya; _x000a_ 3 (tiga) lembar fotocopy legalisir Salinan Keputusan Direktur Jenderal Pajak Nomor KEP-254/PJ/2016, tanggal 19 Agustus 2016 tentang Pembentukan Tim Teknis, Monitoring dan Evaluasi Penerimaan Pajak dan Program Pengampunan Pajak dan lampiran _x000a_ 1 (satu) lembar fotocopi NPWP atas nama PT.E.K PRIMA EKSPOR INDONESIA nomor 01.071.512.6-059.000; _x000a_ 1 (satu) lembar fotocopi Surat Kuasa Khusus Wajib Pajak Badan nomor : SK.009-PJK/EKP/VI/2016 tanggal 23 Juni 2016 dari Ramapanicker Rajamohanan Nair kepada Lucky Hernandito; _x000a_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_x000a_ 1 (satu) bundel checklist Persyaratan dan Kelengkapan Surat Pernyataan Harta untuk Pengampunan Pajak _x000a_ 1 (satu) bundel copy surat pemberitahuan informasi pajak yang tidak atau kurang dibayar atau tidak seharusnya dikembalikan Nomor : S-108.TA/PJ.05 /2016 tanggal 31 Oktober 2016; _x000a_ 1 (satu) lembar Rekap SKP KB PPN periode Januari 2012 – Nopember 2014 PT.E.K PRIMA EKSPOR INDONESIA; _x000a_ 1 bundel surat keberatan atas SKP nihil Pajak pertambahan Nilai dan Jasa Masa Desember 2014 Nomor 00098/507/14/059/16 tanggal 26 Agustus 2016; _x000a_ 2 (dua) lembar Surat Tagihan Pajak, Pajak Pertambahan Nilai Barang dan Jasa Nomor : 00270/107/14/059/16, tanggal penerbitan 06 September 2016, tanggal jatuh tempo 05 Oktober 2016; _x000a_ 2 (dua) lembar Surat Tagihan Pajak, Pajak Pertambahan Nilai Barang dan Jasa Nomor 00389/107/15/059/16, tanggal penerbitan 06 September 2016, tanggal jatuh tempo 05 Oktober 2016; _x000a_ 1 (satu) bundel fotocopi Surat nomor : S-4186/WPJ.07/KP.09/2016 tanggal 10 Juni 2016 kepada Pimpinan PT.E.K PRIMA EKSPOR INDONESIA perihal Himbauan Klarifikasi Penyetoran dan Pelaporan Kewajiban Perpajakan Tahun 2015; _x000a_ 1 (satu) bundel fotocopi surat PT.E.K PRIMA EKSPOR INDONESIA nomor : 008-PJK/EKP/VI/2016 tanggal 30 Juni 2016 perihal Klarifikasi Penyetoran dan Pelaporan Kewajiban Perpajakan Tahun 2015 _x000a_ 4 (empat) lembar fotocopy legalisir Surat PT EK Prima Ekspor Indonesia Nomor 024/SK-PJK/EKP/IX/2016, tanggal 21 September 2016 perihal Permohonan Pembatalan Surat Tagihan Pajak yang Tidak Benar; _x000a_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_x000a_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_x000a_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_x000a_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_x000a_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_x000a_ 1 (satu) lembar surat Kantor Wilayah DJP Jakarta Khusus Nomor S-8543/WPJ.07/2016, tanggal 14 November 2016 perihal Permintaan dan lampiran; _x000a_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_x000a_ 1 (satu) bundel Bukti Penerimaan Elektronik PT E.K.PRIMA EKSPOR INDONESIA, Masa/Tahun Pajak Desember/2014; _x000a_ 1 (satu) bundel Surat Ketetapan Pajak Nihil Pajak Pertambahan Nilai Barang dan Jasa Nomor : 00098/507/14/059/16 Masa Pajak Desember - 2014 Tanggal Penerbitan : 26 Agustus 2016; _x000a_ 1 (satu) bundel asli surat himbauan klarifikasi penyetoran dan pelaporan Kewajiban perpajajan tahun 2014 No. S-4144/WPJ.0/KP.09/2016 tanggal 8 Juni 2016 dan surat tanggapannya; _x000a_ 1 (satu) bundel asli surat himbauan klarifikasi penyetoran dan pelaporan Kewajiban perpajajan tahun 2015 No. S-4106/WPJ.0/KP.09/2016 tanggal 10 Juni 2016 dan surat tanggapannya.     _x000a_ 1 (satu) bundel Surat Nomor : S-4493/WPJ.07 /KP.09/2016 tanggal 15 Juni 2016 kepada Pimpinan PT.E.K PRIMA EKSPOR INDONESIA perihal Undangan Menghadiri Konseling; _x000a_ 1 (satu) buah map Direktorat Jenderal Pajak Warna Putih yang ada coretan 'Setjen', didalamnya terdapat :      _x000a_  _x000a_ 1 (satu) bundel copy dokumen surat nomor: S-III.TA/PJ.05/2016 tanggal 7 Nopember 2016 perihal Pemberitahuan Informasi Pajak yang tidak atau Kurang Bayar atau tidak seharusnya dikembalikan. _x000a_ 1 (satu) lembar asli Berkas Verbal yang ditandatangi Handang Soekarno. _x000a_  1 (satu lembar asli ND Nomor: ND-136.TA/PJ.051/2016 perihal Pemberitahuan Informasi Tertulis mengenai jumlah pajak yang tidak/kurang dibayar atau yang tidak seharusnya dikembalikan tanggal 4 Nopember 2016.            _x000a_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_x000a_ 1 (satu) lembar asli lembar disposisi Nomor Agenda 2161/AGM/PJ.05/2016 tanggal 4 Nopember 2016. _x000a_ _x000a_ _x000a_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_x000a_ 1 (satu) buah odner warna hitam berisi SPT PPN 2012 – 2013; _x000a_ 1 (satu) buah odner warna hitam berisi SPT Pasal 25 dan PPN 2014 dan 2015; _x000a_ 1 (satu) bundel dokumen Pajak penjelasan tentang Restitusi Pajak PPN Rp3.533.578.900,- Tahun 2012-2014; _x000a_ 1 (satu) bundel Rekap SKP KB PPN Periode Januari 2012-November 2014 senilai Rp670.5113.976,- PT EK Prima Ekspor Indonesia;      _x000a_ 5 (lima) lembar  asli surat permohonan pembebasan PPN atas hasil pertanian nomor: 023/SK-PJK/EKP/IX/2016 tanggal 5 Oktober 2016 dari PT E.K. Prima Ekspor Indonesia kepada Presiden Republik Indonesia Bapak Joko Widodo; _x000a_ 1 (Satu) lembar fotokopy yang dilegalisir Berita Acara Pelaksanaan Permintaan Penjelasan Atas Data Dan/Atau Keterangan Kepada Wajib Pajak dengan nomor BA-09/WP J.07/KP.0907/2016 tanggal 22 Juni 2016; _x000a_ 16 (enam belas) lembar fotocopy yang dilegalisir Laporan Hasil Pemeriksaan Wajib Pajak Badan Nomor : LAP-00266/WPJ.07/KP.0905/RIK.SIS/2016 tanggal 25 Agustus 2016 atas nama wajib pajak PT. E. K. Prima Ekspor Indonesia untuk masa tahun pajak Desember 2014; _x000a_ 18 (delapan belas lembar) fotocopy yang dilegalisir Laporan Hasil Pemeriksaan Wajib Pajak Badan Nomor : LAP-335/WPJ.07/KP.0905/2016 tanggal 29 September 2016 atas nama wajib pajak PT. E. K. Prima Ekspor Indonesia untuk masa tahun pajak Januari 2014 – November 2014; _x000a_ 1 (satu) bundel copy Laporan Keuangan PT EK Prima Ekspor Indonesia untuk tahun yang berakhir pada tanggal 31 Desember 2015 dan 2014; _x000a_ 1 (satu) bundel rekapan Bank Payment voucher PT Eka Prima Ekspor Indonesia dari periode 15 November 2016 sampai dengan 22 November 2016 senilai Rp6.000.000.000,- (dari Ruangan Siswanto); _x000a_ 1 (Satu) rangkap fotokopy (4 lembar) yang dilegalisir Profil Wajib Pajak atas nama identitas Wajib Pajak E.K. Prima Ekspor Indonesia, Neraca PT E.K. Prima Ekspor Indonesia dan Laporan Rugi Laba PT. E.K. Prima Ekspor Indonesia; _x000a_ 1 (satu) bundel  asli tanda daftar perusahaan PT E.K Prima Ekspor Indonesia dengan nomor TDP: 09.01.1.46.09767 yang dikeluarkan tanggal 15 September 2016; _x000a_ 1 (satu) bundel printout surat keterangan Nomor : 4404/27.1.0/ 31.72.05.1003/ 071.562/2015 tentang Domisili Badan Usaha Kantor Virtual Office Kantor Bersama Kantor Tunggal a.n PT EK Priam Ekspor Indonesia; _x000a_ 1 (satu) bundel copy Salinan Akta Risalah Rapat PT EK Prima Ekspor Indonesia tanggal 7 Mei 2008 Nomor 7 dari Notaris Ny Erly Soehandjojo, SH; _x000a_ 2 (dua) lembar asli Keputusan Dirjen Pajak No.Kep-07997/ NKEB/ W PJ.07/2016 tanggal 2 November 2016 tentang Pembatalan Ketetapan Pajak atas Surat Tagihan Pajak berdasarkan Pasal 36 ayat 1 huruf C karena permohonan Wajib Pajak; _x000a_ 2 (dua) lembar asli Keputusan Dirjen Pajak No.Kep-08022/NKEB/WPJ.07/2016 tanggal 3 November 2016 tentang pembatalan Ketetepan Pajak atas Surat Tagihan Pajak berdasarkan pasal 36 ayat 1 huruf C karena permohonan Wajib Pajak; _x000a_ 1 (bundel) dokumen yang menunjukkan bahwa PT EK Prima Ekspor Indonesia memiliki Surat Tagihan Pajak sebesar Rp22.406.967.720,- plus sanksi administrasi Rp4.033.254.189,- pada tahun pajak Desember 2015 dan surat permohonan penghapusan; _x000a_ 1 (bundel) dokumen yang menunjukkan bahwa PT EK Prima Ekspor Indonesia memiliki Surat Tagihan Pajak sebesar Rp36.876.570.880,-- plus sanksi adminitrasi Rp15.488.159.769.- pada tahun pajak Desember 2014 dan surat permohonan penghapusan; _x000a_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_x000a_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_x000a_ 2 (dua) lembar dokumen ”Uraian Singkat Kasus sdr. HS” beserta lampirannya mengenai PT Ek Prima Ekspor Indonesia; _x000a_ 1 (satu) lembar berkop PT EK Prima Ekspor Indonesia NPWP : 01.071.512.6.-059.000 tentang kronologis atas permasalahan perpajakan; _x000a_ 1 (satu) lembar Print Out paparan dengan isi: Saldo Nomor 1-11 yang terdiri dari beberapa nama Wajib Pajak dan NPWP; _x000a_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_x000a_ 7 (tujuh) lembar fotocopy legalisir Lembar Informasi Analisis IDLP Nomor : LIA.IDLP-29/WPJ.07/BD.03/20156, tanggal 26 September 2016; _x000a_ 1 (satu) lembar fotocopy legalisir Surat Tugas Kantor Wilayah DJP Jakarta Khusus Nomor : ST-11361/WPJ.07/KBM/2016, tanggal 30 September 2016 ; _x000a_ 1 (satu) lembar fotocopy legalisir Daftar Usulan Pemeriksaan Bukti Permulaan Yang Diajkuan Oleh KPP PMA Enam Kepada Kanwil DJP Jakarta Khusus Tahun 2016 dan lampiran; _x000a_ 1 (satu) lembar data PPN dari 16 Perusahaan tahun pajak 2010-2012 yang ditandai dengan pulpen; _x000a_ 1 (satu) lembar tanda terima peminjaman/pengembalian  dokumen dari nama wajib pajak PT EK Prima Ekspor Indonesia tanggal 16 November 2016, dipinjam oleh Sony Dang Utama; _x000a_ 2 (dua) lembar print out Daftar Tunggakan Wajib Pajak NPWP 01.071.512.6-059.000 dengan nama wajib pajak E.K. Prima Ekspor Indonesia; _x000a_ 1 (satu) lembar print out Pengecekan Data Bukti Permulaan NPWP 01.071.512.6-059.000 dengan nama wajib pajak E.K. Prima Ekspor Indonesia tanggal SPPBP 10 – 10 – 2016; _x000a_ 1 (satu) lembar fotocopy legalisir Risalah Pembahasan SPP Nomor : PRIN-00036/WPJ.07/KP,0905/RIK.SIS/2016 dan lampiran; _x000a_ 2 (dua) lembar fotocopy legalisir Risalah Pembahasan SPP Nomor : PRIN-00037/WPJ.07/KP,0905/RIK.SIS/2016 dan lampiran; _x000a_ 1 (satu) lembar fotocopy legalisir Nota Dinas Nomor : ND-66 /WPJ.07/KP.09/2016 Perihal Penyusunan Rencana Pemeriksaan, tanggal 26 Februari 2016;     _x000a_ 1 (satu) lembar fotocopy legalisir Nota Dinas Nomor : ND-67/ WPJ.07/KP.09/2016 Perihal Penyusunan Rencana Pemeriksaan, tanggal 26 Februari 2016;     _x000a_ 1 (satu) lembar fotocopy legalisir Nota Dinas Nomor : ND-68/ WPJ.07/KP.09/2016 Perihal Penyusunan Rencana Pemeriksaan, tanggal 26 Februari 2016;     _x000a_ 1 (satu) lembar fotocopy legalisir Nota Dinas Nomor : ND-69/ WPJ.07/KP.09/2016 Perihal Penyusunan Rencana Pemeriksaan, tanggal 26 Februari 2016; _x000a_ 1 (satu) lembar fotocopy legalisir Surat Perintah Pemeriksaan KPP PMA Enam Nomor : PRIN-00036/WPJ.07/KP.0905/RIK.SIS/2016, tanggal 3 Maret 2016 dan lampiran;          _x000a_ 1 (satu) lembar fotocopy legalisir Surat Perintah Pemeriksaan KPP PMA Enam Nomor : PRIN-00037/WPJ.07/KP.0905/RIK.SIS/2016, tanggal 3 Maret 2016 dan lampiran;          _x000a_ 2 (dua) lembar copy Surat Pemberitahuan Hasil Pemeriksaan No.PHP-00002/WPJ.07/KP.0905/2016 tanggal 8 Agustus 2016 dari Ditjen Pajak KPP PMA Enam kepada Direktur/Pimpinan EK Prima Ekspor Indonesia; _x000a_ 2 (dua) lembar copy surat Pemberitahuan Hasil Pemeriksaan No.PHP-00003/WPJ.07/KP.0905/2016 tanggal 8 Agustus 2016 dari Ditjen Pajak KPP PMA Enam kepada Direktur/Pimpinan EK Prima Ekspor Indonesia; _x000a_ 2 (dua) lembar copy surat Pemberitahuan Hasil Pemeriksaan No.PHP-00005/ WPJ.07/KP.0905/2016 tanggal 8 Agustus 2016 dari Ditjen Pajak KPP PMA Enam kepada Direktur/Pimpinan EK Prima Ekspor Indonesia; _x000a_ 2 (dua) lembar copy legalisir surat Pemberitahuan Hasil Pemeriksaan No.PHP-00004WPJ.07/KP.0905/2016 tanggal 8 Agustus 2016 dari Ditjen Pajak KPP PMA Enam kepada Direktur/Pimpinan EK Prima Ekspor Indonesia; _x000a_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_x000a_ 1 ( satu) bundel fotocopy legalisir usulan pemeriksaan bukti permulaan KPP PMA Enam No S-USBP.01/WPJ-07/KP.0905/2016 Tanggal 07 September 2016 terkait wajib pajak PT EK. Prima Ekspor Indonesia; _x000a_ 1 (satu) bundel fotocopy legalisir Laporan Hasil Pemeriksaan Wajib Pajak Badan Nomor : LAP-00266/WPJ.07/KP.0905/RIK.SIS/2016, tanggal 25 Agustus 2016;   _x000a_ 1 (satu) bundel fotocopy legalisir Laporan Hasil Pemeriksaan Nomor : LAP-335/WPJ.07/KP.0905 /RIK.SIS/2016, tanggal 29 September 2016; _x000a_ 2 (dua) lembar fotocopy legalisir Surat KPP PMA Enam Nomor : S-5411/WPJ.07/KP.09/2016 perihal Imbauan Pemanfaatan Program Amnesti Pajak;        _x000a_ 1 (satu) lembar fotocopy legalisir Surat Pengantar dari Kepala KPP PMA Enam kepada Kepala Kanwil DJP Jakarta Khusus Nomor : SP-2756/WPJ.07/KP.09 /2016, tanggal 28 September 2016 dan lampiran; _x000a_ 1 (satu) lembar fotocopy legalisir Surat Pengantar dari Kepala KPP PMA Enam kepada Kepala Kanwil DJP Jakarta Khusus Nomor : SP-2757/WPJ.07/KP.09 /2016, tanggal 28 September 2016 dan lampiran; _x000a_ 1 (satu) bundel Surat Pemberitahuan Pemeriksaan Bukti Permulaan No.PEMB.BP-24/WPJ.07/2016 tanggal 10 Oktober 2016 dari Ditjen Pajak Kanwil DJP Jakarta Khusus kepada Direktur PT Eka Prima Ekspor Indonesia. (dari Ruangan Siswanto); _x000a_ 1 (satu) lembar Daftar Nama Pegawai Subdit Pemeriksa Bukti Permulaan; _x000a_ 1 (satu) buku tamu warna ungu yang didalamnya terdapat agenda tanggal 10 Oktober 2016 dengan nama Tamu Siswanto/Mohan, tujuan bertemu dengan Bpk. Handang – Keperluan Meeting dan tanggal 14 November 2016 dengan Nama tamu Siswanto tujuan bertemu dengan Bpk. Handang – Keperluan Dinas; _x000a_ 1 (satu) buah buku penerimaan tamu dengan motif kotak coklat untuk daftar tamu tanggal 10 Oktober 2016 atas nama Wardi (point 33) dan tanggal 14 November 2016 atas nama Siswanto (point 12); _x000a_ 1 (satu) bundel Laporan Hasil Rapat (LHR) Nomor : LHR – 65/ PJ.051/2016 tanggal 08 November 2016 beserta daftar hadir evaluasi tertanggal 07 November 2016; _x000a_ 1 (Satu) rangkap fotokopy (15 lembar) yang dilegalisir Usulan Pemeriksaan Bukti Permulaan Tindak Pidana Perpajakan atas nama wajib pajak PT. E.K. Prima Ekspor Indonesia nomor : S-USBP.01/ WPJ.07/KP.0905 /2016 tanggal 07 September 2016; _x000a_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_x000a_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_x000a_ 1 (satu) bundel asli Surat Pencabutan Pengukuhan Pengusaha Kena Pajak No.S-8CBT/WPJ.07/KP.0903/2016 tanggal 20 September 2016 untuk PT EK Prima Ekspor Indonesia; _x000a_ 1 (satu) bundel surat PT.E.K PRIMA EKSPOR INDONESIA Nomor : 024/SK-PJK/EKP/IX/2016 tanggal 21 September 2016 kepada Direktur Jenderal Pajak u.b. Kepala KPP PMA Enam perihal Permohonan Pembatalan Surat Tagihan Pajak yang Tidak Benar; _x000a_ 2 (dua) lembar copy Surat Penjelasan Pencabutan Pengukuhan Pengusaha Kena Pajak No.S-7471/WPJ.07/KP.09/2016 tangga 27 September 2016 dari Ditjen Pajak Kanwil DJP Jakarta Khusus KPP PMA Enam kepada Direktur PT EK Prima Ekspor Indonesia; _x000a_ 1 (Satu) rangkap fotokopy (2 lembar) yang dilegalisir Berita Acara Usulan Pencabutan Nomor Pengukuhan Pengusaha Kena Pajak Secara Jabatan Atas Wajib Pajak Yang Diusulkan Pemeriksaan Bukti Permulaan Nomor : BA-71/WPJ.07/KP.09/2016; _x000a_ 1 (satu) lembar fotocopy legalisir Surat Nomor : S-6686/WPJ.07/2016 tanggal 30 September 2016 perihal Undangan Rapat      Pembahasan Perlakuan Perpajakan Importir; _x000a_ 1 (satu) bundel fotocopy legalisir Laporan Hasil Rapat Pembahasan Perlakuan Perpajakan Importir, hari Senin tanggal 03 Oktober 2016; _x000a_ 2 (dua) lembar fotocopy legalisir Surat Nomor : S-6778/WPJ.07/2016 tanggal 04 Oktober 2016 perihal Instruksi Pembatalan Surat Pencabutan Pengukuhan PKP, dari Kanwil DJP Jakarta Khusus kepada Kepala KPP PMA 6; _x000a_ 1 (satu) lembar fotocopi Surat Nomor : S-14BTL/ WPJ.07/ KP.0903/ 2016 tanggal 5 Oktober 2016 perihal Pemberitahuan Pembatalan Surat Pencabutan Pengukuhan PKP atas nama PT.E.K PRIMA EKSPOR INDONESIA; _x000a_ 2 (dua) lembar fotocopi Surat Nomor : S-7471/WPJ.07/KP.09/2016 tanggal 27 September 2016 kepada Direktur PT.E.K PRIMA EKSPOR INDONESIA perihal Penjelasan Pencabutan Pengukuhan Pengusaha Kena Pajak; _x000a_ 1 (satu) lembar copy Surat Undangan Sosialisasi Program Amnesti No.UND-344/WPJ.07/KP.09/2016 tanggal 5 Agustus 2016 dari Ditjen Pajak Kantor Wilayah DJP Jakarta Khusus KPP PMA Enam kepada Pimpinan EK Prima Ekspor Indonesia; _x000a_ 2 (dua) lembar asli surat amnesti pajak nomor: EKP-006 FIN-MNG/ X/206 tanggal 05 Oktober 2016 dari PT. E.K. Prima Ekspor Indonesia kepada Bapak Ken Dwijugiasteadi Dirjen Pajak Kementerian Keuangan Republik Indonesia; _x000a_ 1 (satu) lembar printout draft pesan untuk Ibu Sri Mulyani; _x000a_ 1 (satu) bundel asli tanda terima dari PT LULU group Retail perihal surat no ref : EKP-005 FIN-MMG/X/2016 terkait permohonan Audiensi dengan Bapak Dirjen Pajak; _x000a_ 1 (satu) bundel copy salinan Peraturan Direktur Jenderal Nomor Per-12/PJ/2014 tentang Tata Cara Pencabutan Pengukuhan Pengusaha Kena Pajak secara Jabatan atas Pengusaha Kecil Pajak Pertambahan Nilai Tahun 2014, beserta lampirannya; _x000a_ 1 (satu) bundel copy salinan Peraturan Menteri Keuangan Republik Indonesia No.182/PMK.03/2015 tentang Tata Cara Pendaftaran Nomor Pokok Wajib Pajak, Pengukuhunan Pengusaha Kena Pajak, Penghapusan Nomor Pokok Wajib Pajak, dan Pencabutan Pengukuhan Pengusaha Kena Pajak; _x000a_ 1 (satu) bundel copy salinan Keputusan Menteri Keuangan Republik Indonesia No.465/KMK.01/2015 tentang Delegasi dan Mandat Menteri Keuangan kepada Pejabat di Lingkungan Direktorat Jenderal Pajak untuk Menandatangani Surat dan atau Keputusan di Bidang Kepegawaian, beserta lampirannya; _x000a_ 1 (satu) bundel copy Keputusan Direktur Jenderal Pajak No.Kep-127/PJ/2015 tentang Perubahan Kedua Belas atas Keputusan Direktur Jenderal Pajak No. Kep-297/PJ/2002 tentang Pelimpahan Wewenang Direktur Jenderal Pajak kepada Para Pejabat di Lingkungan Direktorat Jenderal Pajak; _x000a_ 5 (lima) lembar fotocopy yang dilegalisir Salinan Peraturan Menteri Keuangan Republik Indonesia Nomor 234/PMK.01/2015 tanggal 21 Desember 2015 tentang Organisasi dan Tata Kerja Kementerian Keuangan Republik Indonesia; _x000a_ 14 (empat belas) lembar fotocopy yang dilegalisir Salinan Keputusan Menteri Keuangan Republik Indonesia Nomor 225/KM.1/2016 tanggal 06 April 2016 tentang Uraian Jabatan Struktural di Lingkungan Kantor Pusat Direktorat Jenderal Pajak; _x000a_ 1 (satu) buah buku Panduan Pelaksanaan Kode Etik Pegawai Direktorat Jenderal Pajak yang dikeluarkan oleh Direktorat Jenderal Pajak Kementerian Keuangan Republik Indonesia; _x000a_ 1 (satu) bundel fotocopy Salinan Peraturan Direktur Jenderal Pajak Nomor PER-18/PJ/2014, tentang Petunjuk Pelaksanaan Pengembangan dan Analisis Informasi, Data, Laporan dan Pengaduan; _x000a_ 14 (empatbelas) lembar fotocopy Surat Edaran Nomor SE-39/ PJ/ 2015 tentang Pengawasan Wajib Pajak Dalam Bentuk Permintaan Penjelasan Atas Data Dan/Atau Keterangan dan Kunjungan (Visit) Kepada Wajib Pajak, tanggal 29 Mei 2015; _x000a_ 1 (satu) lembar asli bukti setoran Bank BCA tanggal 21 November 2016 atas uang sejumlah Rp.950.000.000,- (Sembilan ratus lima puluh juta rupiah) dengan nama penyetor AHMAD AGUS WAHYUDI, penerima atas nama PT.LAKSANA INDONESIA   MANDIRI nomor rekening : 2122803768; _x000a_ 1 (satu) lembar asli bukti setoran Bank BCA tanggal 21 November 2016 atas uang sejumlah Rp.600.000.000,- (enam ratus juta rupiah) dengan nama penyetor EK PRIMA EKSPOR INDONESIA PT, penerima atas nama PT.LAKSANA INDONESIA MANDIRI nomor rekening : 2122803768;            _x000a_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_x000a_ 1 (satu) buah buku tabungan Bank BNI No.Rekening 0143002200 atas nama MANU RAMANPILLAI PONNAMMA;       _x000a_ 1 (satu) buah KTP atas nama RAMAPANICKER RAJAMOHANAN NAIR, NIK : 3172021005670014; _x000a_ 1 (satu) bundel copy dokumen passport Ramapanicker Rajamohanan Nair dengan nomor passport  Z2072501  22 Maret 2010 s.d 21 Maret 2020; _x000a_ 1 (satu) buah Kartu Tanda Penduduk Nomor 3174051503670008 atas nama Handang Soekarno, masa berlaku 15 Maret 2017 dikeluarkan di Provinsi DKI Jakarta;        _x000a_ 1 (satu buah Kartu Tanda Penduduk Nomor 3374071503670001 atas nama Handang Soekarno, masa berlaku 15 Maret 2019 dikeuarkan di Kota Semarang; _x000a_ 1 (satu) buah Kartu NPWP Nomor: 09,705,247,6-517,000 atas nama Handang Soekarno, alamat Jl. Setiabudi No. 3 Tinjomoyo-Banyumanik, Semarang; _x000a_ 1 (satu) buah Kartu Tanda Pengenal Pejabat Penyidik Pegawai Negeri Sipil nama: Handang Soekarno, SE, MM NIP: 196703151988031020, Instansi KPP Pratama Semarang Candi Sari tanggal berlaku s.d 8 November 2015 dikeluarkan oleh Kementerian Hukum dan HAM RI Dirjen Administrasi Hukum Umum; _x000a_ 1 (satu) buah Kartu Tanda Pengenal Direktorat Jenderal Pajak atas nama Handang Soekarno dan 1 (satu) buah kartu akses atas nama Handang Soekarno untuk Kantor DJP Pusat lantai 1 dan 13           ; _x000a_ 1 (satu) buah Kartu Tanda Pengenal Direktorat Jenderal Pajak atas nama Handang Soekarno dan 1 (satu) buah kartu akses atas nama Handang Soekarno untuk Kantor DJP Pusat lantai 1 dan 13;          _x000a_ 1 (satu) buah Kartu SIM Tentara Nasional Indonesia SIM TNI No. Jaya. 0346,0367/A.1/V/2016 atas nama Handang Soekarno tanggal lahir 15 Maret 1967 masa berlaku 15 Maret 2019, SIM A; _x000a_ 1 (satu) buah Kartu SIM Tentara Nasional Indonesia SIM TNI Nomor: Jaya. 0346,0367/C.1/V/2016 atas nama Handang Soekarno, tanggal lahir 15 Maret 1967 masa berlaku 15 Maret 2019, SIM C; _x000a_ 1 (satu) buah Kartu Rumah Sakit Pusat Pertamina Nomor Rekam Medis 296615 08 atas nama Handang S, Tn. Tanggal lahir 15 Maret 1967; _x000a_ 1 (satu) buah Kartu Paspor BCA Platinum Nomor 6019 0045 1836 1546; _x000a_ 1 (satu) unit mobil Mitsubishi Pajero Sport Dakkar warna hitam Noor Polisi B 820 BP beserta 1 (satu) STNK dan 1 (satu kunci mobil atas nama Sulastri; _x000a_ 1 (satu) buku service mobil Pajero Sport Dakkar 4x2 nomor rangka MM664KR 10GH 011392 atas nama Sulastri; _x000a_ 1 (satu) buah buku Bukti Nomor Kendaraan Bermotor Mabes TNI Nomor 4686-00 Merk Mitsubishi Pajero Sport tanggal 26 April 2016 s.d 26 April 2017; _x000a_ 2 (dua) buah plat TNI Nomor 4686-00; _x000a_ 1 (satu) buah buku notes dengan gambar negara Kesatuan Republik Indonesia Yayasan Kalimasadha Nusantara, yang didalamnya terdapat coretan tangan 'Marasi Napitupulu' (bukan milik saya); _x000a_ 1 (satu) lembar asli daftar tamu Dinner Nippon-Kan, date : 20 Oktober 2016, Thursday; _x000a_ 1 (satu) lembar asli bill No. : F 02449, dengan jumlah tagihan sebesar Rp.2.443.720 beserta 1 (satu) lembar asli bukti transaksi pembayaran BNI SDD Aplication Visa (DIP) 414009******7054 , Batch No : 001064, Trace No : 102744, date : 20 Oct 2016, Time : 21:27, Reff. No : 000021105006 sejumlah Rp.2.443.720.     _x000a_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_x000a_ 1 (satu) buah I phone model A1586 FCCID : BCG-E2816A, IMEI : 359228069960965, ICCID : 8962100040720002722, MEID : 35922806996096, S/N: C39PDOTUGSMW dengan cover tulisan #DONT CRACK UNDER PRESSURE TAG NEUER, warna hitam. Milik Andreas DJP Lantai 13; _x000a_ 1 (satu) buah handphone Iphone 6 warna hitam dengan password 170845 model MKV82LL/A, IMEI 353286070741440 operator Telkomsel nomor telepon 081314114163; _x000a_ 1 (Satu) Handphone warna Hitam merk Blackberry, Model: Classic, Model Number: SQC100-1, S/N: 0738-0766-8758, PIN BB: 2BFE280F, IMEI: 359892051483003, ICCID: 8962100282251444119, tanpa kartu memori; _x000a_ 1 (Satu) handphone warna hitam merk Blakberry, Model: Q10, Model Number: SQN100-3, S/N: 0722-5152-0131, PIN BB: 2B10B501, IMEI: 357759052108115, ICCID: 89620130001310457361, di dalamnya terdapat kartu SIM dengan provider Indosat dan tanpa kartu memori; _x000a_ 1 (satu) buah Handphone Blackberry seri 9700 pin BB 224765IE, IMEI : 352479043439652, Sim Card ID 8962101084137061706 Nomor HP 0811847372; _x000a_ 1 (satu) buah Handphone Blackberry seri Q10 Model SQN100-3 Serial Number 0722-9425-9853, Pin BB 2B173A86, IMEI 357759052863578 nomor HP 087875858055; _x000a_ 1 (satu) buah Handphone HAMER ADVAN IMEI (1) : 352869060481910 dan IMEI (2) : 352869060481928 SM RS SPN 11W3140024096 nomor HP 081280361449; _x000a_ Satu handphone warna hitam  merk Blackberry, model : Q10, model number : SQN100-5, S/N : 0722-2017-8367, dengan PIN BB: 2B0BECB7, IMEI: 356762050182646, ICCID : 8962100000002188409, di dalamnya terdapat kartu sim provider Telkomsel (kartu hallo), tanpa kartu memori; _x000a_ Satu handphone warna hitam putih merk ASUS, model number ASUS_X013D, S/N: G6AXGF00Z023YAW, dengan IMEI 1 : 355228079349443, IMEI 2: 355228079349450, di dalamnya kartu SIM 1 : provider Telkomsel (simpati) dengan nomor kode kartu : 6210 0282 3232 2010 03, tanpa kartu memori; _x000a_ Satu handphone warna hitam merk SAMSUNG, model number: SM-N900, S/N : RF1DC2VYXWD, dengan IMEI : 358916051649221, di dalamnya terdapat  kartu SIM : provider XL , dan  kartu memori tipe mikro SD, merk Wstor kapasitas 16 GB; _x000a_ 1 (satu) unit handphone dengan merk Sony, tipe: C3205, Imei 1:, Imei 2:, SN: WUJ018XTE3, warna hitam didalamnya terdapat simcard dengan no kode 0021 0000 0259 7864 dan simcard simpati dengan no kode 0015 0000 0277 3518, terdapat kartu memori Sandisk Ultra 16 GB dan beserta casing goospery; _x000a_ 1 (satu) unit handphone dengan merk Lenovo, tipe: A6000, Imei 1: 867804024019199, Imei 2: 867804024019207, SN: HB0M7WCA , warna hitam didalamnya terdapat simcard simpati dengan no kode 0015 0000 0277 3520, tidak terdapat kartu memori dan beserta casing transparan; _x000a_ 1 (satu) buah Handphone warna hitam merk Blackberry, model: Z30, Model Number: STA100-2, S/N: 0727-4970-6757, PIN BB: 2B5CB96B, IMEI: 356965050093784, ICCID: 8962100314321142058, yang didalmnya terdapat Kartu SIM dan Kartu Memori merk SandDisk kapasitas 8GB; _x000a_ 1 (satu) buah harddisk merk Western Digital SN:WMC2E6184923 Model : WD5000AAKX kapasitas 500GB; _x000a_ 1 (Satu) Flash Disk warna hitam merk Buffalo, Nomor Kode: RUF2-YUF8GS-BK, casing dalam keadaan rusak/pecah.       _x000a_ 1 (Satu) Flash Disk warna biru muda merk hp, Kapasitas: 16 GB, Nomor Kode: FEK116G v150w; _x000a_ 1 (Satu) Flash Disk warna biru tua merk hp, Kapasitas: 16 GB, Nomor Kode: FF16G v260b; _x000a_ 1 (Satu) Flash Disk warna hitam merah merk SanDisk, Model: Cruzer Edge, Kapasitas: 16 GB, Nomor Kode: SDCZ51-016G BL160325238N; _x000a_ 1 (Satu) Flash Disk warna hitam merk SanDisk, Model: Ultra USB 3.0, Kapasitas: 32 GB, Nomor Kode: SDCZ48-032G BM151225264V; _x000a_ 1 (Satu) Flash Disk warna hitam merk hp, Kapasitas: 4 GB, Nomor Kode: v224w. ; _x000a_ 1 (Satu) Flash Disk warna silver merk hp, Kapasitas: 16 GB, Nomor Kode: v210w ED16G; _x000a_ Satu Flashdisk warna hitam merah, merk Sandisk, model Cruzer Blade , kapasitas 4 GB, dengan nomor kode: SDCZ50-004G BH10060EWB; _x000a_ 1 (Satu) keping DVD-R merk Verbatim, Kapasitas: 4.7 GB, S/N: MEP639TC10012102 5; _x000a_ 1 (Satu) keping DVD-R merk Verbatim, Kapasitas: 4.7 GB, S/N: MEP639TC10012196 6; _x000a_ 1 (Satu) unit DVR merk Samsung, Model: SRD-842P, S/N: KJNU68LFB0100YX yang di dalamnya terdapat Hard Disk merk Western Digital, Model: WD3200AAKX, S/N: WCAYUL092086, Kapasitas 320 GB beserta Adapter Power;           _x000a_ 1 (satu) buah keping CD berlogo KPK de"/>
    <s v="Selasa, 02 Mei 2017"/>
    <s v="Senin, 17 Apr. 2017"/>
    <s v="JHON HALASAN BUTAR BUTAR"/>
    <s v="FRANGKI TAMBUWUN"/>
    <s v="EMILIA DJAJASUBAGIA"/>
    <s v="Anwar,SH."/>
    <s v="ANSYORI SYARIFUDIN"/>
    <s v="KARIR"/>
    <s v="KARIR"/>
    <s v="KARIR"/>
    <s v="ADHOC"/>
    <s v="ADHOC"/>
    <x v="1"/>
    <n v="3"/>
    <x v="0"/>
    <n v="0.4"/>
    <n v="0"/>
    <s v="ZAINAL ABIDIN"/>
    <m/>
    <m/>
    <m/>
    <m/>
    <m/>
    <m/>
    <m/>
    <m/>
    <m/>
    <m/>
    <m/>
    <n v="1"/>
    <s v="ZUHERNA, SH."/>
    <m/>
    <m/>
    <n v="1"/>
    <x v="0"/>
  </r>
  <r>
    <s v="31/Pid.Sus-TPK/2018/PN Jkt.Pst"/>
    <n v="4"/>
    <n v="100000000"/>
    <n v="0.16666666666666699"/>
    <n v="453500000"/>
    <n v="1"/>
    <s v="RISMONO"/>
    <d v="2018-03-16T00:00:00"/>
    <x v="8"/>
    <s v="Minutasi"/>
    <n v="146"/>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RISMONO  tidak terbukti secara sah dan meyakinkan bersalah melakukan tindak pidana sebagaimana dalam Dakwaan Primair dan membebaskan Terdakwa dari dakwaan primair tersebut; _x000a_ Menyatakan  Terdakwa RISMONO   telah terbukti secara sah dan meyakinkan bersalah melakukan tindak pidana “ KORUPSI“ secara bersama-sama dan Berlanjut  sebagaimana dalam dakwaan Subsidiair Penuntut Umum; _x000a_ Menjatuhkan pidana kepada Terdakwa dengan pidana penjara selama 4      (empat) tahun dan denda sebesar Rp 100.000.000,-(  seratus juta rupiah ) dengan ketentuan apabila denda tersebut tidak dibayar akan diganti dengan pidana kurungan selama 2 ( dua ) bulan ; _x000a_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_x000a_ Menetapkan masa penangkapan dan penahanan Terdakwa dikurangkan seluruhnya dari pidana yang dijatuhkan ; -------------------------------------- _x000a_ Menetapkan Terdakwa tetap berada dalam tahanan ; ----------------------- _x000a_ Menetapkan barang bukti berupa : _x000a_ _x000a_ _x000a_ No. Urut 1.s/d 28 ; no. 30 s/d 48; 54 s/d 60 dan no. 64 s/d 543 _x000a_ Barang Bukti Nomor 49 disita dari AGUS SALIM berupa : _x000a_ _x000a_ _x000a_ 1 (satu) buah handphone seluler berwarna silver merek Samsung Nomor SSN : A500FGSMH, Nomor : IMEI 356318/6/081092/2; _x000a_ _x000a_ Barang Bukti Nomor 50 disita dari AGUS SALIM berupa : _x000a_ _x000a_ 1 (satu) buah handphone Galay Tab 4 berwarna putih Nomor IMEI : 35357/06/556351/5; _x000a_ _x000a_ Barang Bukti Nomor 51 disita dari ASEP SURYA KUSUMA berupa : _x000a_ _x000a_ 1 (satu) buah handphone seluler berwarna gold merek Samsung Galay A5 Nomor IMEI : 3590310602863443/01; _x000a_ _x000a_ Barang Bukti Nomor 52 disita dari ASEP SURYA KUSUMA berupa : _x000a_ _x000a_ 1 (satu) buah Tab 4 berwarna putih merek Samsung Nomor IMEI : 353571/5563366/01; _x000a_ _x000a_ Barang Bukti Nomor 61 disita dari Boy Iskandar berupa : _x000a_ _x000a_ 1 (satu) buah handphone seluler berwarna gelap (hitam/dongker) merk Samsung Nomor : IMEI 356318/06/07413/8; _x000a_ _x000a_ Barang Bukti Nomor 62 disita dari BOY ISKANDAR berupa : _x000a_ _x000a_ 1 (satu) buah Tab 4 berwarna hitam merk Samsung Nomor IMEI : 353571/06/078528/7; _x000a_ _x000a_ DIPERGUNAKAN UNTUK BERKAS PERKARA An. MINARSIH als. SUSI dkk. _x000a_ _x000a_ Barang Bukti Nomor 29 disita dari AGUS SALIM berupa : _x000a_ _x000a_ _x000a_ uang sebesar Rp.15.000.000,-(lima belas juta rupiah) dengan pecahan Rp.100.000,- sebanyak 150 lembar kuningan Jakarta Selatan; _x000a_ _x000a_ Barang Bukti Nomor 53 disita dari ASEP SURYA KUSUMA berupa : _x000a_ _x000a_ Uang Tunai sebesar Rp.15.000.000,-(lima belas juta rupiah) dengan pecahan Rp.100.000,- sebanyak 150 lembar. _x000a_ _x000a_ Barang Bukti Nomor 63 disita dari BOY ISKANDAR berupa : _x000a_ _x000a_ Uang tunai sebesar Rp. 10.000.000,- (sepuluh juta rupiah) dengan pecahan Rp. 50.000.000,- (lima puluh ribu rupiah) sebanyak 200 (dua ratus) lembar. _x000a_ _x000a_ DIRAMPAS UNTUK NEGARA _x000a_       8. Membebani Terdakwa untuk membayar biaya perkara sebesar Rp. 7.500,00 (Tujuh Ribu Lima Ratus Rupiah) _x000a_  _x000a_   _x000a_   _x000a_  "/>
    <s v="Senin, 22 Okt. 2018"/>
    <s v="Kamis, 09 Agu. 2018"/>
    <s v="MOCHAMAD ARIFIN"/>
    <s v="RUSTIYONO"/>
    <s v="MOCH. AGUS SALIM"/>
    <m/>
    <m/>
    <s v="KARIR"/>
    <s v="KARIR"/>
    <s v="ADHOC"/>
    <s v=""/>
    <s v=""/>
    <x v="0"/>
    <n v="2"/>
    <x v="1"/>
    <n v="0.33333333333333331"/>
    <n v="0"/>
    <s v="ERNY V. M."/>
    <m/>
    <m/>
    <m/>
    <m/>
    <m/>
    <m/>
    <m/>
    <m/>
    <m/>
    <m/>
    <m/>
    <n v="1"/>
    <s v="DHENY INDARTO"/>
    <m/>
    <m/>
    <n v="1"/>
    <x v="0"/>
  </r>
  <r>
    <s v="32/PID.SUS/TPK/2013/PN.JKT.PST"/>
    <n v="1"/>
    <n v="50000000"/>
    <n v="1"/>
    <n v="0"/>
    <n v="0"/>
    <s v="SELVIANA WANNA"/>
    <d v="2013-05-17T00:00:00"/>
    <x v="3"/>
    <s v="Pengiriman Berkas Kasasi"/>
    <n v="276"/>
    <s v="PRIMAIR : Pasal 2 (1) jo Pasal 18 UU No.31/1999 jo UU No.20/2001 jo UU No.31/1999 jo Pasal 55 (1) ke 1 KUHP; _x000a_ SUBSIDIAIR : Pasal 3 jo Pasal 18 UU No.31/1999 jo UU No.20/2001 jo UU No.31/1999 jo Pasal 55 (1) ke 1 KUHP;"/>
    <n v="1"/>
    <s v="MENGADILI _x000a_ _x000a_ Menyatakan bahwa Terdakwa Selviana Wanma tidak terbukti secara sah dan meyakinkan melakukan Tindak Pidana Korupsi, sebagaimana dalam Dakwaan Primair ;  _x000a_ Membebaskan Terdakwa Selviana Wanma dari Dakwaan Primair ;  _x000a_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_x000a_ Menjatuhkan pidana oleh karenanya terhadap Terdakwa Selviana Wanma dengan Pidana Penjara selama 1 (satu) tahun dan Pidana Denda sebesar Rp. 50.000.000,- (lima puluh juta rupiah) apabila Denda tersebut tidak dibayar, diganti dengan Pidana Kurungan selama 1 (satu) bulan ; - _x000a_ Memerintahkan Jaksa Penuntut Umum untuk mengembalikan uang sebesar Rp. 512.500.000,- (lima ratus dua belas juta lima ratus ribu rupiah) kepada Terdakwa Selviana Wanma ;  _x000a_ Menetapkan agar masa penahanan yang telah dijalankan oleh Terdakwa Selviana Wanma, dikurangkan seluruhnya dari pidana yang dijatuhkan ;  _x000a_ Menetapkan agar barang bukti: &quot;sebagaimana termuat dalam berkas putusan &quot; _x000a_ Membebankan biaya perkara kepada Terdakwa Selviana Wanma sebesar Rp 10.000,- (sepuluh ribu rupiah) _x000a_ _x000a_  "/>
    <s v="Rabu, 16 Apr. 2014"/>
    <s v="Senin, 17 Feb. 2014"/>
    <s v="GUSRIZAL"/>
    <s v="Pangeran Napitupulu, SH. MH."/>
    <s v="Ugo,SH."/>
    <m/>
    <m/>
    <s v="KARIR"/>
    <s v="KARIR"/>
    <s v="ADHOC"/>
    <s v=""/>
    <s v=""/>
    <x v="0"/>
    <n v="2"/>
    <x v="1"/>
    <n v="0.33333333333333331"/>
    <n v="0"/>
    <s v="Eren S"/>
    <m/>
    <m/>
    <m/>
    <m/>
    <m/>
    <m/>
    <m/>
    <m/>
    <m/>
    <m/>
    <m/>
    <n v="1"/>
    <s v="LISNUR FAUZIAH, SH."/>
    <m/>
    <m/>
    <n v="1"/>
    <x v="0"/>
  </r>
  <r>
    <s v="32/PID.SUS/TPK/2014/PN JKT.PST"/>
    <n v="1.5"/>
    <n v="50000000"/>
    <n v="3"/>
    <n v="0"/>
    <n v="0"/>
    <s v="ARYADI"/>
    <d v="2014-04-02T00:00:00"/>
    <x v="4"/>
    <s v="Pengiriman Berkas Kasasi"/>
    <n v="132"/>
    <s v="Tindak Pidana Korupsi dalam melaksanakan kegiatan pengadaan toilet VVIP pada tahun 2009 a.n. Tersangka _x000a_ PRIMAIR : Pasal 2 ayat (1) jo Pasal 18 UU No.31/1999 jo UU No.20/2001 jo UU No.31/1999 jo Pasal 55 ayat (1) ke 1 KUHP; _x000a_ SUBSIDIAIR : Pasal 3 jo  Pasal 18 UU No.31/1999 jo UU No.20/2001 jo UU No.31/1999 jo Pasal 55 ayat (1) ke 1 KUHP; _x000a_"/>
    <n v="1"/>
    <s v="MENGADILI : _x000a_ _x000a_ Menyatakan Terdakwa Aryadi, SE tidak terbukti secara sah dan meyakinkan bersalah melakukan tindak pidana korupsi sebagaimana diatur dan diancam dalam dakwaan primair; _x000a_ Membebaskan Terdakwa Aryadi, SE dari dakwaan Primair tersebut; _x000a_ Menyatakan terdakwa Aryadi, SE terbukti secara sah dan meyakinkan bersalah melakukan tindak pidana korupsi sebagaimana diatur dan diancam dalam dakwaan subsidiair; _x000a_ Menjatuhkan Pidana terhadap terdakwa ARyadi, SE selama 1 (satu) tahun 6 (enam) bulan, dan denda sebesar Rp.50.000.000,- subsidiair 3 (tiga) bulan kurungan; _x000a_ Menetapkan Agar masa penahanan yang dijatuhkan dikurangkan seluruhnya dengan pidana yang dijatuhkan; _x000a_ Memerintahkan Agar Terdakwa tetap berada dalam tahanan; _x000a_ Menyatakan barang bukti Nomor 1 s/d 123 dikembalikan kepada Jaksa Penuntut Umum untuk digunakan dalam perkara lain; _x000a_ Membebankan biaya perkara kepada Terdakwa Aryadi, SE  sebesar Rp.10.000,- _x000a_"/>
    <s v="Rabu, 10 Sep. 2014"/>
    <s v="Selasa, 12 Agu. 2014"/>
    <s v="PURWONO EDI SANTOSA, SH. MH."/>
    <s v="Anwar,SH."/>
    <s v="Ugo,SH."/>
    <m/>
    <m/>
    <s v="KARIR"/>
    <s v="ADHOC"/>
    <s v="ADHOC"/>
    <s v=""/>
    <s v=""/>
    <x v="0"/>
    <n v="1"/>
    <x v="0"/>
    <n v="0.66666666666666663"/>
    <n v="1"/>
    <s v="BUDI PANJAITAN, SH."/>
    <s v="NOERADI"/>
    <s v="LUCIA MORTHA"/>
    <s v="BUDI DARMAWAN"/>
    <s v="Silvia Desti  Rosalina"/>
    <s v="Asep Sontani"/>
    <s v="Ibnu Suud"/>
    <s v="Zulkifli"/>
    <s v="Bambang Subiyanto"/>
    <s v="Paidi"/>
    <m/>
    <m/>
    <n v="10"/>
    <s v="YETTI, SH."/>
    <s v="ZUHERNA, SH."/>
    <m/>
    <n v="2"/>
    <x v="0"/>
  </r>
  <r>
    <s v="32/PID.SUS/TPK/2015/PN JKT.PST"/>
    <n v="6"/>
    <n v="300000000"/>
    <n v="0.25"/>
    <n v="0"/>
    <n v="0"/>
    <s v="Wahyono Karno"/>
    <d v="2015-04-28T00:00:00"/>
    <x v="5"/>
    <s v="Pengiriman Berkas  Banding"/>
    <n v="141"/>
    <s v="KESATU _x000a_ PERTAMA : _x000a_ Pasal 2 ayat (1) Jo. Pasal 18 Undang undang RI Nomor 31 Tahun 1999 Jo. Undang undang Nomor 20 Tahun 2001 Jo. Pasal 55 ayat (1) ke-1 Jo. Pasal 65 ayat (1) KUHPidana _x000a_   _x000a_ ATAU _x000a_ KEDUA : _x000a_ Pasal 3 Jo. Pasal 18 Undang undang RI Nomor 31 Tahun 1999 Jo. Undang undang Nomor 20 Tahun 2001 Jo. Pasal 55 ayat (1) ke-1 Jo. Pasal 65 ayat (1) KUHPidana _x000a_   _x000a_ DAN _x000a_ KEDUA _x000a_ PRIMAIR _x000a_ Pasal 5 ayat (1) huruf a Undang undang No.31/1999 Jo. Undang undang RI No.20/2001 Jo. Undang undang No.31/1999 tentang Pemberantasan Tindak Pidana Korupsi. _x000a_   _x000a_ SUBSIDAIR _x000a_ Pasal 13 Undang undang No.31/1999 Jo. Undang undang RI No.20/2001 Jo. Undang undang No.31/1999 tentang Pemberantasan Tindak Pidana Korupsi. _x000a_   _x000a_ DAN _x000a_ KETIGA _x000a_ Pasal 12 B Undang undang No.31/1999 Jo. Undang undang RI No.20/2001 Jo. Undang undang No.31/1999 tentang Pemberantasan Tindak Pidana Korupsi."/>
    <n v="1"/>
    <s v="M E N G A D I L I  : _x000a_   _x000a_ _x000a_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_x000a_ Menjatuhkan pidana oleh karena itu terhadap Terdakwa tersebut berupa pidana penjara selama : 6 (enam) Tahun dan pidana denda sejumlah Rp300.000.000,00 (tiga ratus juta rupiah), apabila denda tersebut tidak dibayar diganti dengan pidana kurungan selama: 3 (tiga) Bulan; _x000a_ Menetapkan masa penangkapan dan penahanan yang telah dijalani oleh Terdakwa dikurangkan seluruhnya dari pidana yang dijatuhkan; _x000a_ Menetapkan Terdakwa tetap ditahan; _x000a_ Menetapkan barang bukti berupa : _x000a_ _x000a_ n   Barang bukti perkara suap dan Gratifikasi _x000a_ n   Barang bukti uang dan barang berharga lainnya _x000a_ BB Nomor : 2 , berupa Uang Tunai sebesar US$ 284.862 (dua ratus delapan puluh empat ribu delapan ratus enam puluh dua dollar Amerika) yang terdiri dari : _x000a_ _x000a_ 2  (dua) lembar pecahan US$ 1 (satu dollar); _x000a_ 1 (satu) lembar pecahan US$ 50 (lima puluh dollar); _x000a_ 1 (satu) lembar pecahan US$ 10 (sepuluh dollar); _x000a_ 2848 (dua ribu delapan ratus empat puluh delapan) lembar pecahan US$ 100 (seratus dollar); _x000a_ _x000a_ barang bukti tersebut adalah barang bukti yang sama dengan Barang Bukti Disita dari Perkara SIMON GUNAWAN TANJAYA, RUDI RUBIANDIDI dan DEVIARDI yang menurut amar putusan Majelis Hakim Perkara DEVIARDI digunakan untuk perkara WARYONO KARNO; _x000a_ Nomor : 214, Dirampas Untuk Negara; _x000a_   _x000a_ n   Barang bukti Dokumen _x000a_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_x000a_ Nomor : 32    dirampas untuk negara ; _x000a_ sedangkan isinya berupa : _x000a_ _x000a_ 2 (dua) lembar Fotokopi Jadwal Acara Sekretaris Jenderal Kementerian ESDM dari Hari Selasa tanggal 13 Agustus 2013 s.d. Minggu tanggal 1 September 2013; _x000a_ 1 (satu) lembar Kertas Bertuliskan antara lain : I. Buka Gendang (28/05/13) dan II. Tutup Gendang (04/06/2013); _x000a_ 1 (satu) lembar Tindasan Warna Oranye Formulir Penarikan Bank Mandiri Cabang Berdarma tanggal 16 April 2012 dari no. rekening 1220005972032 atas nama Darmawi Teng sebesar US$ 4.993,53 (empat ribu Sembilan ratus Sembilan puluh tiga koma lima puluh tiga dollar Amerika); _x000a_ _x000a_ Tetap terlampir dalam berkas perkara ; _x000a_   _x000a_ n   Barang bukti perkara suap dan Gratifikasi _x000a_ n   Barang bukti uang dan barang bukti berharga lainnya _x000a_ BB Nomor 1. 5 (lima) ikatan berwarna coklat muda bertuliskan BEP Eastern Currency Facility dengan jumlah masing-masing ikatan sebesar USD 10.000 (sepuluh ribu Dolar Amerika) sehingga total sebesar USD50.000 yang sudah disetor ke Kas Negara; _x000a_ Bukti penyetoran ke Kas Negara, sebagai berikut : _x000a_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_x000a_ Telah diputus dalam perkara An Terdakwa Deviardi, dirampas untuk negara; _x000a_   _x000a_ n   Barang bukti berupa : _x000a_ n   Barang bukti dokumen _x000a_ _x000a_ _x000a_ _x000a_ _x000a_ Nomor Barang Bukti  _x000a_ _x000a_ _x000a_ Nama Barang Bukti _x000a_ _x000a_ _x000a_ _x000a_ _x000a_ 1 _x000a_ _x000a_ _x000a_ 2 _x000a_ _x000a_ _x000a_ _x000a_ _x000a_ _x000a_ _x000a_ 3. _x000a_ _x000a_ _x000a_ 1 (satu) buah map cokelat yang berisi asli Surat Menteri ESDM kepada Pimpinan Komisi VII DPR RI Nomor : 8885/80/MEM/2013 tanggal 27 November 2013 perihal Permintaan Persetujuan Komisi VII DPR RI atas RKA-KL Alokasi Anggaran TA 2014 Kementerian ESDM beserta 4 (empat) lembar lampiran. _x000a_ _x000a_ _x000a_ _x000a_ _x000a_ 4. _x000a_ _x000a_ _x000a_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_x000a_ _x000a_ _x000a_ _x000a_ _x000a_ 7. _x000a_ _x000a_ _x000a_ 1 (satu) buah buku bersampul biru dengan judul Bahan Sekjen Kementerian ESDM Pada Rapat Dengar Pendapat dengan Komisi VII DPR RI Mengenai Pembahasan RKA-KL dan RKP APBN TA 2013 tanggal 12 September 2012. _x000a_ _x000a_ _x000a_ _x000a_ _x000a_ 9. _x000a_ _x000a_ _x000a_ 1 (satu) bundel dokumen terkait kunjungan panitia kerja KEN ke Norwegia, RRC, New Zealand dan Jepang beserta TOR KunKer PanJa KEN ke Norwegia, RRC dan Jepang Nomor : 207/05/SJD.S/2013 tanggal 10 April 2013. _x000a_ _x000a_ _x000a_ _x000a_ _x000a_ 10. _x000a_ _x000a_ _x000a_ 1 (satu) buah buku berwarna biru RKA-KL Kementerian ESDM TA 2013 Satuan -  3 _x000a_ _x000a_ _x000a_ _x000a_ _x000a_ 11. _x000a_ _x000a_ _x000a_ 1 (satu) lembar Surat Undangan Rapat Nomor : PW/12050/DPR RI/XI/2013 tanggal 28 November 2013. _x000a_ _x000a_ _x000a_ _x000a_ _x000a_ 13. _x000a_ _x000a_ _x000a_ 1 (satu) bundel dokumen berisi Tanda Terima, Rincian Biaya Perjalanan Dinas dan Surat Perjalanan Dinas ke Luar Negeri a.n. Achmad Riyaldi, S.E. _x000a_ _x000a_ _x000a_ _x000a_ _x000a_ 20. _x000a_ _x000a_ _x000a_ 1 (satu) lembar asli Kas Bon Sementara untuk Kuasa Pengguna Anggaran SATKER Dewan tanggal 26 November 2012. _x000a_ _x000a_ _x000a_ _x000a_ _x000a_ 22. _x000a_ _x000a_ _x000a_ 1 (satu) bundel asli Tanda Terima Anggota Delegasi ke Houston Amerika Serikat tanggal 5 Juli 2012, dan Rincian Biaya Perjalanan Dinas MAK 002.02.001030.06.1019.001.001.011.524211 mengenai Pembahasan RUU Minyak &amp; Gas tanggal 5 Juli 2012 a.n. DRA. HJ. Wardatul Asriah- _x000a_ _x000a_ _x000a_ _x000a_ _x000a_ 23. _x000a_ _x000a_ _x000a_ 1 (satu) rangkap asli Surat Perintah Perjalanan Dinas No. D/2012 mengenai Kunker Panja Penyusunan RUU Usul DPR RI tentang Perubahan atas UU Nomor 22 tahun 2011 tentang Minyak dan Gas Bumi a.n. Drs. Effendi M.S. Simbolon. _x000a_ _x000a_ _x000a_ _x000a_ _x000a_ 30. _x000a_ _x000a_ _x000a_ 1 (satu) buah buku agenda warna abu-abu  biru yang berlogo PGN energy for life. _x000a_ _x000a_ _x000a_ _x000a_ _x000a_ 35. _x000a_ _x000a_ _x000a_ 1 (satu) buah buku Asli dengan judul Bahan Menteri Energi dan Sumber Daya Mineral Pada Rapat Kerja dengan Komsi VII DPR RI Mengenai Pembahasan dan Penetapan RKA-KL Alokasi Anggaran TA 2014 Kementerian ESDM tanggal 5 Desember 2013. _x000a_ _x000a_ _x000a_ _x000a_ _x000a_ 36. _x000a_ _x000a_ _x000a_ 1 (satu) buah buku Asli dengan judul Bahan Menteri Energi dan Sumber Daya Mineral Pada Rapat Kerja dengan Komsi VII DPR RI Mengenai Pelaksanaan Ketentuan Undang-Undang Nomor 4 Tahun 2009 Tentang Pertambangan Mineral dan Batubara tanggal 5 Desember 2013. _x000a_ _x000a_ _x000a_ _x000a_ _x000a_ 37. _x000a_ _x000a_ _x000a_ 1 (satu) buah buku Asli dengan judul Jawaban Atas Pertanyaan Lisan pada Rapat Kerja Komisi VII DPR RI.dengan Menteri ESDM tanggal 18 Februari 2013. _x000a_ _x000a_ _x000a_ _x000a_ _x000a_ 38. _x000a_ _x000a_ _x000a_ 1 (satu) buah buku Asli dengan judul Bahan Menteri Energi dan Sumber Daya Mineral Pada Rapat Kerja dengan Komsi VII DPR RI Mengenai Tunjangan Kinerja Kementerian ESDM Dalam Rangka Reformasi Birokrasi tanggal 23 Oktober 2013. _x000a_ _x000a_ _x000a_ _x000a_ _x000a_ 39. _x000a_ _x000a_ _x000a_ 1 (satu) buah map merah bertuliskan Fraksi Partai Demokrasi Indonesia Perjuangan DPR RI yang berisi: _x000a_ _x000a_ 1 (satu) lembar tulisan tangan bertuliskan Mexico, Venezuela dan hitung-hitungan angka dengan cap basah Sekretariat Komisi VII DPR RI tanpa nomor dan tanpa tanggal. _x000a_ 1 (satu) lembar asli Surat Izin Meninggalkan Rapat di Masa Sidang/ Reses atas nama Achmad Rilyadi, SE Anggota DPR/MPR-RI FPKS No. Anggota : A-61 Komisi VII tanggal 15 Juni 2012 untuk melakukan kunjungan kerja panja RUU Migas Komisi VII DPR-RI ke Mexico. _x000a_ _x000a_ _x000a_ _x000a_ _x000a_ 40. _x000a_ _x000a_ _x000a_ 1 (satu) lembar asli Surat Izin Ke Luar Negeri Dalam Waktu Sidang atas nama Drs. Ir. H. Sutan Bhatoegana, MM. No. Anggota A-421 tanggal 13 Juni 2012 untuk melakukan kunjungan Komisi ke Negara Mexico. _x000a_ _x000a_ _x000a_ _x000a_ _x000a_ 41. _x000a_ _x000a_ _x000a_ 1 (satu) lembar asli Permintaan Izin Keluar Negeri dalam Waktu Masa Sidang a.n. Fachri Hamzah, SE Anggota DPR/MPR-RI FPKS No. Anggota : A-095 Komisi VII tanggal 14 Juni 2012 untuk melakukan kunjungan  panja RUU Migas Komisi VII DPR-RI ke Mexico.- _x000a_ _x000a_ _x000a_ _x000a_ _x000a_ 50. _x000a_ _x000a_ _x000a_ 1 (satu) buah buku kwitansi merek sinar dunia berwarna biru dengan garis kuning dengan halaman pertama tertulis Telah terima dari H TRI YULIANTO SH Uang sejumlah Rp. 2.500.000 untuk pembayaran ?bantu launching buku demokrat? .tanggal 3 Maret 2005. _x000a_ _x000a_ _x000a_ _x000a_ _x000a_ 51. _x000a_ _x000a_ _x000a_ 1 (satu) lembar tindasan berwarna biru dengan tulisan COPY bukti setoran bank BCA dengan nomor rekening 0940585422 atas nama H TRI YULIANTO SH dan nama penyetor REFINA HERLANDA dengan nilai setoran Rp. 250.000.000 (dua ratus lima puluh juta rupiah) tanggal 9 Desember 2010, _x000a_ beserta 1 (satu) lembar tindasan berwarna biru aplikasi setoran/transfer/kliring/inkaso Bank Mandiri tanggal 9 Des 2010 dengan nama pengirim REFINA HERLANDA kepada rekening nomor 102.000.4233711 atas nama H. TRI YULIANTO, SH sebesar Rp. 250.000.000 (dua ratus lima puluh juta rupiah). _x000a_ _x000a_ _x000a_ _x000a_ _x000a_ 52. _x000a_ _x000a_ _x000a_ 1 (satu) buah amplop warna coklat dengan tulisan ?Dokumen Tour Hongkong? yang berisi: _x000a_ _x000a_ _x000a_ _x000a_ _x000a_   _x000a_ _x000a_ _x000a_ a. _x000a_ _x000a_ _x000a_ 1 (satu) buah amplop Panoramatours yang berisi 1 (satu) lembar asli dokumen formulir pemesanan tour panorama tour dengan kode tour: HZM-071228/GA VOP, nama tour HKG SZX MFM, tanggal keberangkatan 28 Desember 2011, nomor formulir 004274 dan tanda tangan ?YASRIL?. _x000a_ _x000a_ _x000a_   _x000a_ _x000a_ _x000a_ _x000a_ _x000a_   _x000a_ _x000a_ _x000a_ b. _x000a_ _x000a_ _x000a_ 1 (satu) lembar asli Document Receipt panoramatours nomor 392699 tanggal 8 Desember 2011 dengan Remark(s) : ANTAR 5 BUAH TAS dan tanda tangan ?YASRIL?. _x000a_ _x000a_ _x000a_   _x000a_ _x000a_ _x000a_ _x000a_ _x000a_   _x000a_ _x000a_ _x000a_ c. _x000a_ _x000a_ _x000a_ 1 (satu) lembar copy dokumen Deposit panoramatours dengan nomor DP-009471 tanggal 18 November 2011 untuk uang sebesar USD 1.500,00 yang diterima dari Mrs. SUSIE KHAISMA MARCHATIB untuk Deposit Hongkong Shenzhen Macau 07D Dep 28 Dec 2011 by GA. _x000a_ _x000a_ _x000a_   _x000a_ _x000a_ _x000a_ _x000a_ _x000a_   _x000a_ _x000a_ _x000a_ d. _x000a_ _x000a_ _x000a_ 3 (tiga) lembar copy brosur panorama tours Hongkong Shenzhen Macau 07 days by GA yang dengan tulisan tangan ?Dewasa 5 org?. _x000a_ _x000a_ _x000a_   _x000a_ _x000a_ _x000a_ _x000a_ _x000a_ 53. _x000a_ _x000a_ _x000a_ 1 (satu) buah buku asli tentang Jawaban Atas Pertanyaan Lisan Pada Rapat Kerja Komisi VII DPR RI dengan Menteri ESDM mengenai Asumsi Makro RAPBN 2014 Sub Sektor Minyak dan Gas Bumi tanggal 26 Juni 2013.- _x000a_ _x000a_ _x000a_ _x000a_ _x000a_ 54. _x000a_ _x000a_ _x000a_ 1 (satu) buah buku asli tentang Jawaban Atas Pertanyaan Lisan Pada Rapat Kerja Komisi VII DPR RI dengan Menteri ESDM mengenai Asumsi Makro RAPBN 2014 Sub Sektor Minyak dan Gas Bumi tanggal 4 September 2013. _x000a_ _x000a_ _x000a_ _x000a_ _x000a_ 55. _x000a_ _x000a_ _x000a_ 1 (satu) buah buku asli tentang Jawaban Atas Pertanyaan Lisan Pada Rapat Kerja Komisi VII DPR RI dengan Menteri ESDM mengenai Pembahasan Laporan Keuangan Pemerintah Pusat TA 2012 tanggal 28 Agustus 2013. _x000a_ _x000a_ _x000a_ _x000a_ _x000a_ 60. _x000a_ _x000a_ _x000a_ 1 (satu) lembar Surat Nomor ; FPD.1424/DPR-RI/III/2013 Perihal Persetujuan nama-nama Anggota Kunjungan ke Luar Negeri Panja KEN kepada Ketua Komisi VII DPR RI yang ditandatangani oleh Ketua (DR Hj. NURHAYATI ALI ASSEGAF M.Si) dan Sekretaris (SAAN MUSTOPA) tanggal 26 Maret 2013. _x000a_ _x000a_ _x000a_ _x000a_ _x000a_ 66. _x000a_ _x000a_ _x000a_ 1 (satu) bundel dokumen asli dengan cover berwarna kuning dengan lambang Garuda dan tulisan REPUBLIK INDONESIA dengan judul Bahan Menteri Energi Dan Sumber Daya Mineral Pada Rapat Kerja Dengan Komisi VII DPR RI Mengenai Pelaksanaan Fungsi Pengawasan Tanggal 22 Oktober 2012. _x000a_ _x000a_ _x000a_ _x000a_ _x000a_ 68. _x000a_ _x000a_ _x000a_ 1 (satu) bundel dokumen asli dengan cover berwarna kuning dengan lambang Garuda dan tulisan REPUBLIK INDONESIA dengan judul Jawaban Atas Pertanyaan Lisan Pada Rapat Kerja Komisi VII DPR RI Dengan Menteri ESDM Mengenai Asumsi Makro Subsidi Listrik Tanggal 4 September 2013. _x000a_ _x000a_ _x000a_ _x000a_ _x000a_ 70. _x000a_ _x000a_ _x000a_ 1 (satu) buah name tag Sekretariat Jenderal Dewan Perwakilan Rakyat Republik Indonesia atas Tenaga Ahli A.421 ? 10-0160 Ir. Iryanto Muchyi. _x000a_ _x000a_ _x000a_ _x000a_ _x000a_ 79. _x000a_ _x000a_ _x000a_ 1 (satu) lembar asli dokumen surat Nomor : PW/10499/DPR RI/X/2013 tanggal 8 Oktober 2013, Perihal : Undangan Rapat dari Kabagset Komisi VII kepada 1. Bapak Pimpinan Komisi VII DPR RI, 2. Bapak/Ibu Anggota Komisi VII DPR RI; Acara : Tindak Lanjut Evaluasi Kinerja Tahun 2013 _x000a_ _x000a_ _x000a_ _x000a_ _x000a_ 80. _x000a_ _x000a_ _x000a_ 2 (dua) lembar asli dokumen surat Nomor : AG/08944/DPR RI/VIII/2013 tanggal 30 Agustus 2013, Perihal : Undangan Rapat dari Kabagset Komisi VII kepada 1. Bapak Pimpinan Komisi VII DPR RI, 2. Bapak/Ibu Anggota Komisi VII DPR RI _x000a_ _x000a_ _x000a_ _x000a_ _x000a_ 81. _x000a_ _x000a_ _x000a_ 1 (satu) lembar asli dokumen surat Nomor : AG/09393/DPR RI/IX/2013 tanggal 12 September 2013, Perihal : Perubahan Waktu Rapat dari Kabagset Komisi VII kepada 1. Bapak Pimpinan Komisi VII DPR RI, 2. Bapak/Ibu Anggota Komisi VII DPR RI; _x000a_ dan 1 (satu) lembar copy dokumen surat Nomor : 6625/04/SJN.H/2013 tanggal 11 September 2013, Perihal : Permohonan Pengunduran Waktu Rapat Kerja dari Sekretaris Jenderal Menteri Energi dan Sumber Daya Mineral kepada Sekretaris Jenderal Dewan Perwakilan Rakyat Republik Indonesia _x000a_ _x000a_ _x000a_ _x000a_ _x000a_ 82. _x000a_ _x000a_ _x000a_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_x000a_ _x000a_ _x000a_ _x000a_ _x000a_ 83. _x000a_ _x000a_ _x000a_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_x000a_ _x000a_ _x000a_ _x000a_ _x000a_ 84. _x000a_ _x000a_ _x000a_ 1 (satu) lembar asli dokumen surat Nomor : PW/08466/DPR RI/VIII/2013 tanggal 19 Agustus 2013, Perihal : Undangan Rapat dari Kabagset Komisi VII kepada 1. Bapak Pimpinan Komisi VII DPR RI, 2. Bapak/Ibu Anggota Komisi VII DPR RI; Acara : Evaluasi Kinerja SKK Migas _x000a_ _x000a_ _x000a_ _x000a_ _x000a_ 85 _x000a_ _x000a_ _x000a_ 1 (satu) lembar asli dokumen surat Nomor : AG/09614/DPR RI/IX/2013 tanggal 17 September 2013, Perihal : Perubahan Waktu Rapat dari Kabagset Komisi VII kepada 1. Bapak Pimpinan Komisi VII DPR RI, 2. Bapak/Ibu Anggota Komisi VII DPR RI _x000a_ _x000a_ _x000a_ _x000a_ _x000a_ 88. _x000a_ _x000a_ _x000a_ 1 (satu) bundel Buku berwarna biru berlambang Garuda dengan judul Himpunan RKA-KL Tahun Anggaran 2014. _x000a_ _x000a_ _x000a_ _x000a_ _x000a_ 89. _x000a_ _x000a_ _x000a_ 1 (satu) bundel dokumen FPSO Bukit Tua Januari 2013 _x000a_ _x000a_ _x000a_ _x000a_ _x000a_ 90. _x000a_ _x000a_ _x000a_ 1 (satu) lembar kertas tabel proses permohonan volume sumber gas oleh perusahaan _x000a_ _x000a_ _x000a_ _x000a_ _x000a_ 91. _x000a_ _x000a_ _x000a_ 1 (satu) lembar kertas dengan tulisan tangan 166,000/BLN _x000a_ _x000a_ _x000a_ _x000a_ _x000a_ 92. _x000a_ _x000a_ _x000a_ 1  (satu) buah amplop dengan cap IKMADA KALSEL dengan tulisan dari Pak Gusti _x000a_ _x000a_ _x000a_ _x000a_ _x000a_ 93. _x000a_ _x000a_ _x000a_ 4 (empat) lembar print out account statement atas nama ZAINUDIN AMALI - 125578132 dengan alamat KOMP. TNI AU JL. WIRABUDI I/13RT 09/07 KOTA ADM JAKARTA TIMUR 13620 INDONESIA dan pada lembar terakhir terdapat tulisan tangan. _x000a_ _x000a_ _x000a_ _x000a_ _x000a_ 94. _x000a_ _x000a_ _x000a_ 58 (lima puluh delapan) lembar dokumen fotocopy surat dakwaan a.n. Tersangka RUDI RUBIANDINI.  _x000a_ _x000a_ _x000a_ _x000a_ _x000a_ 95. _x000a_ _x000a_ _x000a_ 1 (satu) bundel asli bahan Menteri Energi dan Sumber Daya Mineral pada rapat kerja dengan DPR RI mengenai evaluasi kinerja SKK Migas tanggal 27 Agustus 2013. _x000a_ _x000a_ _x000a_ _x000a_ _x000a_ 96. _x000a_ _x000a_ _x000a_ 3 (tiga) lembar pengantar Rapat Kerja Komisi VII DPR RI dengan Menteri Energi dan Sumber Daya Mineral RI, Masa persidangan I-Tahun sidang 2013/2014, Tanggal 18 September 2013. _x000a_ _x000a_ _x000a_ _x000a_ _x000a_ 97. _x000a_ _x000a_ _x000a_ 1 (satu) bundel asli bahan Menteri Energi dan sumber daya mineral pada rapat kerja dengan komisi VII DPR RI mengenai pembahasan RKA K-L dan RKP RAPBN T.A 2014, tanggal 18 September 2013. _x000a_ _x000a_ _x000a_ _x000a_ _x000a_ 98. _x000a_ _x000a_ _x000a_ 3 (tiga) lembar draft kesimpulan rapat kerja dengan menteri ESDM RI, Tanggal 18 September 2013. _x000a_ _x000a_ _x000a_ _x000a_ _x000a_ 99. _x000a_ _x000a_ _x000a_ 1 (satu) lembar fotocopy surat dikirim dari PT Pembangunan Perumahan, Tanggal 3 Maret 2009 _x000a_ _x000a_ _x000a_ _x000a_ _x000a_ 100. _x000a_ _x000a_ _x000a_ 1 (satu)  lembar Facsimile dari Mobil Cepu Ltd, Tanggal 2 Maret 2009 _x000a_ _x000a_ _x000a_ _x000a_ _x000a_ 101. _x000a_ _x000a_ _x000a_ 3 (tiga) buah buku paspor asli a.n Sutan Bhatoegana Siregar _x000a_ _x000a_ Nomor Pasport S 210370 berlaku sejak tanggal 07 Oktober 2010 s/d 07 Oktober 2012. _x000a_ Nomor Pasport A 769611 berlaku sejak tanggal 19 Desember 2005 s/d 19 Desember 2010. _x000a_ Nomor Pasport V339270 berlaku sejak tanggal 14 Juni 2010 s/d 14 Juni 2015. _x000a_ _x000a_ _x000a_ _x000a_ _x000a_ 102. _x000a_ _x000a_ _x000a_ 1 (satu) lembar fax yang di tujukan kepada Mansyur Tampubolon, tanggal 15 Januari 2010 _x000a_ _x000a_ _x000a_ _x000a_ _x000a_ 103. _x000a_ _x000a_ _x000a_ 1 (satu) lembar kartu nama a.n Herman Afif Kusumo _x000a_ _x000a_ _x000a_ _x000a_ _x000a_ 104. _x000a_ _x000a_ _x000a_ 1 (satu) lembar slip setoran Bank Mandiri a.n Sutan Bhatoegana, Tanggal 25 Oktober 2013 _x000a_ _x000a_ _x000a_ _x000a_ _x000a_ 105. _x000a_ _x000a_ _x000a_ 1 (satu) lembar dokumen perhitungan 1 Januari 2011, senilai Rp. 300.000.000,- _x000a_ _x000a_ _x000a_ _x000a_ _x000a_ 106. _x000a_ _x000a_ _x000a_ 12 (dua belas) lembar Aplikasi setoran/transfer/kliring/inkaso Bank Mandiri an. Pengirim SUKATO tanggal 15/5/2012, 15/5/2012, 27/6/2011, 29/11/2013, 29/4/2013, 8/6/2012, 8/10/2012, 7/5/2013, 22/3/2013, 23/5/2013, 4/11/2013, 26/9/2013. _x000a_ _x000a_ _x000a_ _x000a_ _x000a_ 107. _x000a_ _x000a_ _x000a_ 1 (satu) lembar Aplikasi setoran/transfer/kliring/inkaso Bank Mandiri an. Pengirim ZAINUDIN AMALI tanggal 6/12/2012. _x000a_ _x000a_ _x000a_ _x000a_ _x000a_ 108. _x000a_ _x000a_ _x000a_ 2 (dua) lembar Nota pembelian/penjualan valuta asing an. SUKATO tanggal 10/4/2013 dan 12/6/2013 _x000a_ _x000a_ _x000a_ _x000a_ _x000a_ 109. _x000a_ _x000a_ _x000a_ 1 (satu) lembar Slip Penyetoran Bank BRI an. SUKATO tanggal 1 Agustus 2013 _x000a_ _x000a_ _x000a_ _x000a_ _x000a_ 110. _x000a_ _x000a_ _x000a_ 1 (satu) lembar Slip Setoran Tunai Bank BNI an. ZAINUDIN AMALI tanggal 7/12/2012 _x000a_ _x000a_ _x000a_ _x000a_ _x000a_ 111. _x000a_ _x000a_ _x000a_ 1 (satu) lembar Formulir Penarikan Bank Mandiri an. SUKATO tanggal 12/2/2013 _x000a_ _x000a_ _x000a_ _x000a_ _x000a_ 112. _x000a_ _x000a_ _x000a_ 1 (satu) lembar Slip Setoran Tunai Bank BNI an. SUKATO tanggal 19/4/2013 _x000a_ _x000a_ _x000a_ _x000a_ _x000a_ 113. _x000a_ _x000a_ _x000a_ 1 (satu) lembar Formulir Penarikan Bank Mandiri an. TYAS INDAH ISKANDAR tanggal 5/12/2008 _x000a_ _x000a_ _x000a_ _x000a_ _x000a_ 114. _x000a_ _x000a_ _x000a_ 1 (satu) lembar Nota Travel Golden Rama kepada : ZAINUDIN AMALI untuk pembelian tiket Singapore Airlines yang ditandatangani oleh SUKATO _x000a_ _x000a_ _x000a_ _x000a_ _x000a_ 115. _x000a_ _x000a_ _x000a_ 1 (satu) amplop  DIVA CHANDRA WISATA yang berisi 1 (satu) lembar Invoice tanggal 7/6/2013 an. THEO SAMBUAGA, ZAINUDIN AMALI dan NURUL ARIFIN. _x000a_ _x000a_ _x000a_ _x000a_ _x000a_ 116. _x000a_ _x000a_ _x000a_ 1 (satu) lembar Printout Rincian Gaji SUKATO bulan Juli 2013 _x000a_ _x000a_ _x000a_ _x000a_ _x000a_ 117. _x000a_ _x000a_ _x000a_ 1 (satu) lembar copy Surat Pernyataan an. ZAINUDIN AMALI tanggal 13 Januari 2012 _x000a_ _x000a_ _x000a_ _x000a_ _x000a_ 118. _x000a_ _x000a_ _x000a_ 1 (satu) lembar Tanda Terima Uang sebesar Rp. 40.000.000,- tanggal 24 September 2012 _x000a_ _x000a_ _x000a_ _x000a_ _x000a_ 119. _x000a_ _x000a_ _x000a_ 1 (satu) lembar Kertas catatan Nomor Rekening Mandiri dengan nomor rekening 150 0001030385 an. SURYAMAN _x000a_ _x000a_ _x000a_ _x000a_ _x000a_ 120. _x000a_ _x000a_ _x000a_ 1 (satu) lembar Kwitansi tanggal 2 Oktober 2013 sebesar Rp. 3.000.000,- _x000a_ _x000a_ _x000a_ _x000a_ _x000a_ 121. _x000a_ _x000a_ _x000a_ 1 (satu) lembar Tanda terima uang tanggal 12 Februari 2013 sebesar Rp. 30.000.000,- _x000a_ _x000a_ _x000a_ _x000a_ _x000a_ 122. _x000a_ _x000a_ _x000a_ 3 (tiga) lembar Surat nomor : 035/YUK-IBI-K57/VII/2013 tanggal 1 Juli 2013 beserta lampiran _x000a_ _x000a_ _x000a_ _x000a_ _x000a_ 123. _x000a_ _x000a_ _x000a_ 4 (empat) lembar Print Out Perincian THR 2012 Komisi VII _x000a_ _x000a_ _x000a_ _x000a_ _x000a_ 124. _x000a_ _x000a_ _x000a_ 2 (dua) lembar Print Out Daftar Nama Anggota Yang Sudah Menyerahkan Uang Syukuran Hut ke-44 Fraksi Partai Golongan Karya DPR RI _x000a_ _x000a_ _x000a_ _x000a_ _x000a_ 125. _x000a_ _x000a_ _x000a_ 41 (empat puluh satu) lembar Slip ATM Mandiri _x000a_ _x000a_ _x000a_ _x000a_ _x000a_ 126. _x000a_ _x000a_ _x000a_ 2 (dua) lembar Slip ATM BNI _x000a_ _x000a_ _x000a_ _x000a_ _x000a_ 127. _x000a_ _x000a_ _x000a_ 3 (tiga) lembar Slip ATM BRI _x000a_ _x000a_ _x000a_ _x000a_ _x000a_ 128. _x000a_ _x000a_ _x000a_ 1 (satu) lembar Slip Pembayaran PBB an. SUKATO _x000a_ _x000a_ _x000a_ _x000a_ _x000a_ 129. _x000a_ _x000a_ _x000a_ 4 (empat) lembar Sobekan kertas bertuliskan angka dan huruf dengan tulisan tangan. _x000a_ _x000a_ _x000a_ _x000a_ _x000a_ 130. _x000a_ _x000a_ _x000a_ 2 (dua) lembar Notes bertuliskan catatan tangan _x000a_ _x000a_ _x000a_ _x000a_ _x000a_ 131. _x000a_ _x000a_ _x000a_ 1 (satu) buah kertas ikatan uang berlogo Bank Niaga 100 lembar @ Rp. 100.000, Rp. 10.000.000,- _x000a_ _x000a_ _x000a_ _x000a_ _x000a_ 132. _x000a_ _x000a_ _x000a_ 1 (satu) buku Jawaban atas pertanyaan Lisan pada Rapat Kerja Komisi VII DPR RI dengan Menteri ESDM mengenai Asumsi Makro RAPBN 2014 Sub Sektor  Minyak dan Gas Bumi tanggal 4 September 2013 _x000a_ _x000a_ _x000a_ _x000a_ _x000a_ 133. _x000a_ _x000a_ _x000a_ 1 (satu) bundel Dokumen Jawaban Tertulis atas Pertanyaan dalam Rapat Dengar Pendapat : Pembahasan Awal Asumsi Dasar ICP, Lifting Minyak Bumi, LPG Bersubsidi, Subsidi BBM, Alpha dan Volume serta Besaran Subsidi BBM dalam RUU RAPBN T.A. 2014 tanggal 5 Juni 2013 _x000a_ _x000a_ _x000a_ _x000a_ _x000a_ 134. _x000a_ _x000a_ _x000a_ 1 (satu) bundel Dokumen APBN-P 2013 Partai GOLKAR _x000a_ _x000a_ _x000a_ _x000a_ _x000a_ 135. _x000a_ _x000a_ _x000a_ 3 (tiga) lembar Lampiran Komposisi Kunjungan Spesifik Masing-masing Fraksi _x000a_ _x000a_ _x000a_ _x000a_ _x000a_ 136. _x000a_ _x000a_ _x000a_ 3 (tiga) lembar Surat Nomor : AG/06085/DPR RI/V/2013 tanggal 31 Mei 2013 tentang Undangan Rapat _x000a_ _x000a_ _x000a_ _x000a_ _x000a_ 137. _x000a_ _x000a_ _x000a_ 1 (satu) lembar Rancangan Jadwal Acara Kunjungan Kerja Komisi VII DPR RI ke Provinsi Jawa Timur masa Persidangan III tahun sidang 2011 ? 2012 tanggal 15 s/d 17 April 2013 TTD ZAINUDIN AMALI _x000a_ _x000a_ _x000a_ _x000a_ _x000a_ 138. _x000a_ _x000a_ _x000a_ 1 (satu) lembar Perubahan Ke empat Jadwal Acara Rapat DPR RI Masa Persidangan IV tahun sidang 2012-2013 tanggal 5 Juni 2013 yang ditandandatangani oleh WINANUNINGTYASTITI _x000a_ _x000a_ _x000a_ _x000a_ _x000a_ 139. _x000a_ _x000a_ _x000a_ 1 (satu) rangkap dokumen terkait mobil terdiri dari; _x000a_ _x000a_ _x000a_ _x000a_ _x000a_   _x000a_ _x000a_ _x000a_ a. _x000a_ _x000a_ _x000a_ 1 (satu) lembar tindasan delivery order No. 2100055314 untuk mobil Nissan Teana 2.5 CVT(4x2) A/T dengan  No. Rangka 006129, No. Mesin VQ 25 011592K tanggal 26 Juli 2011 dari PT. Nissan Motor distributor Indonesia, yang ditujukan kepada DODO M. DAHLAN Pemilik DO: 1206 _x000a_ _x000a_ _x000a_   _x000a_ _x000a_ _x000a_ _x000a_ _x000a_   _x000a_ _x000a_ _x000a_ b. _x000a_ _x000a_ _x000a_ 1 (satu) lembar tindasan berita acara serah terima kendaraan No; 2011/07/5024 untuk mobil Nissan Teana 2.5 CVT(4x2) A/T dengan  No. Mesin VQ 25 011592K  tanggal 27 Juli 2011 dari PT.Nissan Motor Indonesia yang diserahkan oleh DEDE HARYANTO  yang diterima oleh HENDY _x000a_ _x000a_ _x000a_   _x000a_ _x000a_ _x000a_ _x000a_ _x000a_   _x000a_ _x000a_ _x000a_ c. _x000a_ _x000a_ _x000a_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_x000a_ _x000a_ _x000a_   _x000a_ _x000a_ _x000a_ _x000a_ _x000a_ 140. _x000a_ _x000a_ _x000a_ 1 (satu) buah buku BPKB Nomor C No. 4220270, Mobil Sedan Merk Honda Accord Type S 86 MN/ VTI.C warna Abu-abu muda Metalik tahun 2003 an. WARYONO KARNO SE, alamat Komp pertambangan RT 01/05 Kelapa Dua Jakbar. Faktur tanggal 28-1-2003 dari PT Honda Prospect motor. _x000a_ 1 (satu) rangkap fotocopy STNK dengan nomor 060781 /MJ/2002, dengan nomor polisi B 2712 RR atas nama Waryono Karno _x000a_ _x000a_ _x000a_ _x000a_ _x000a_ 141. _x000a_ _x000a_ _x000a_ 1 ( satu ) bundel dokumen dalam map plastik merah dengan tulisan berwarna RKA-K/L DAN RKP      APBN TA. 2014 SEKRETARIS JENDERAL KEMENTERIAN ESDM _x000a_ _x000a_ _x000a_ _x000a_ _x000a_ 158. _x000a_ _x000a_ _x000a_ 1 (satu) bundel dokumen Kementrian ESDM RI Formulir Penyelesaian Surat Dinas No. Agenda 4755/SJ/04/39/2012 Tanggal 5 Desember 2012. _x000a_ _x000a_ _x000a_ _x000a_ _x000a_ 159 _x000a_ _x000a_ _x000a_ 1 (satu) lembar Asli Formulir Penyelesaian Surat Dinas No. Agenda : 0861 M/04/6/2013, tanggal 22 Maret 2013, Cap Tata Usaha Sekjen KESDM, dengan lampiran Surat Panitia Tetap Turnamen Golf Indonesia Emas, Menteri Sosial Republik Indonesia _x000a_ _x000a_ _x000a_ _x000a_ _x000a_ 160 _x000a_ _x000a_ _x000a_ 1 (satu) bundel dokumen Departemen ESDM RI Formulir Penyelesaian Surat Dinas No. 0292M/04/70/2007 Tanggal 16 Januari 2007 _x000a_ _x000a_ _x000a_ _x000a_ _x000a_ 161. _x000a_ _x000a_ _x000a_ 1 (satu) lembar kuitansi asli diterima dari Waryono Karno sebesar Rp. 11.000.000,-  untuk pembayaran hewan kurban 1 (satu) ekor sapi Tanggal 29 Desember 2006 _x000a_ _x000a_ _x000a_ _x000a_ _x000a_ 163. _x000a_ _x000a_ _x000a_ 1 (satu) bundel print out berwarna presentasi RKA-K/L DAN RKP APBN TA. 2014 SEKRETARIAN JENDERAL KEMENTERIAN ESDM, Jakarta, September 2013 _x000a_ _x000a_ _x000a_ _x000a_ _x000a_ 164. _x000a_ _x000a_ _x000a_ 1 (satu) bundel Formulir Penyelesaian Surat Dinas Nomor Agenda : 3079 M/81/SJR/2013, Cap Tata Usaha Setjen KESDM tanggal 11 November 2013, dengan lampiran Surat Kepala Biro Perencanaan Nomor : 8111/81/SJR/2013, tanggal 4 November 2013, Hal : Penyampaian Alokasi Anggaran TA 2014. _x000a_ _x000a_ _x000a_ _x000a_ _x000a_ 165. _x000a_ _x000a_ _x000a_ 1 (satu) bundel asli Formulir Penyelesaian Surat Dinas, No. Agenda : 1888/SJ/04/39/2012, tanggal 9 Mei 2012, Cap Tata Usaha Setjen KESDM, dengan lampiran 4 (empat)  lembar ESTIMASI ANGGARAN / TITIK KEGIATAN, secarik kertas bertuliskan IWAN KURNIAWAN _x000a_ _x000a_ _x000a_ _x000a_ _x000a_ 168. _x000a_ _x000a_ _x000a_ 1 (satu) odner warna biru tua berisi dokumen tentang Surat Kronologis APBN-P. _x000a_ _x000a_ _x000a_ _x000a_ _x000a_ 169. _x000a_ _x000a_ _x000a_ 4 (empat) lembar Nota Dinas asli No. 0534/82/SJK.2/2013 Tanggal 25 Juli 2013 Tentang Summary Rapat _x000a_ _x000a_ _x000a_ _x000a_ _x000a_ 170. _x000a_ _x000a_ _x000a_ 1 (satu) bundel asli Formulir Penyelesaian Surat Dinas No. Agenda 3843 / 07 / 70 / 2013, tanggal 30 Juli 2013, Cap Tata Usaha Menteri KESDM, tanggal 31 Juli 2013, dengan lampiran Surat Kepala SKK Migas Nomor : 0530 / SKKO0000/2013/S4, tanggal 23 Juli 2013 _x000a_ _x000a_ _x000a_ _x000a_ _x000a_ 174. _x000a_ _x000a_ _x000a_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_x000a_ _x000a_ _x000a_ _x000a_ _x000a_ 175. _x000a_ _x000a_ _x000a_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_x000a_ _x000a_ _x000a_ _x000a_ _x000a_ 181. _x000a_ _x000a_ _x000a_ 2 (dua) lembar asli surat Sekjen Kementrian ESDM RI No. 4914/82/SJN.K/2013 Tanggal 1 Juli 2013 Tentang Koordinasi/Konsultasi Revisi Anggaran APBN-P KESDM TA 2013 _x000a_ _x000a_ _x000a_ _x000a_ _x000a_ 182. _x000a_ _x000a_ _x000a_ 1 (satu) lembar asli  Surat Sekjen Kementrian ESDM RI No. 5184/82/SJN.K/2013 Tanggal 12 Juli 2013 Tentang Usulan Revisi Anggaran Satker Direktorat Jendral Minyak dan Gas Bumi Kementrian ESDM beserta 5 (lima) lembar fotocopy lampiran. _x000a_ _x000a_ _x000a_ _x000a_ _x000a_ 183. _x000a_ _x000a_ _x000a_ 1 (satu) lembar asli surat Sekjen Kementrian ESDM RI No. 5201/81/SJN.K/2013 Tanggal 15 Juli 2013 Tentang Penyelesaian RKA-KL APBN-P TA 2013 beserta 5 (lima) lembar fotocopy lampirannya _x000a_ _x000a_ _x000a_ _x000a_ _x000a_ 184. _x000a_ _x000a_ _x000a_ 2 (dua) lembar asli surat Sekjen Kementrian ESDM RI No. 5268/82/SJN.K/2013 Tanggal 17 Juli 2013 tentang Usulan Revisi Anggaran Satker Listrik Pedesaan Ditjen Ketenagalistrikan Kementerian ESDM TA 2013 beserta 7 (tujuh) lembar fotocopy lampirannya _x000a_ _x000a_ _x000a_ _x000a_ _x000a_ 185. _x000a_ _x000a_ _x000a_ 2 (dua) lembar asli surat Kepala Biro Keuangan Kementerian ESDM RI No. 2978/83/SJK.2/2013 Tanggal 18 April 2013 Tentang Penyampaian Nama Anggota Tim Koordinasi Montoring dan Pelaporan Anggaran SKK Migas beserta 2 (dua) lembar fotocopy lampirannya _x000a_ _x000a_ _x000a_ _x000a_ _x000a_ 186. _x000a_ _x000a_ _x000a_ 3 (tiga) lembar asli surat Kepala Biro Keuangan Kementrian ESDM RI No. 3188/84/SJK.1/2013 Tanggal 25 April 2013 Tentang Permintaan Target dan Pagu Penggunaan PNBP di Lingkungan KESDM dalam Rangka Persiapan Penyusunan RAPBN TA 2013 _x000a_ _x000a_ _x000a_ _x000a_ _x000a_ 187. _x000a_ _x000a_ _x000a_ 6 (enam) lembar asli surat Kepala Biro Keuangan Kementrian ESDM RI No. 3267/84/SJK.1/2013 Tanggal 30 April 2013 Tentang Ralat Surat Revisi / perubahan Usulan Dana Bagi Hasil Penerimaan Sumber Daya Alam Pertambangan Umum Tahun 2012 _x000a_ _x000a_ _x000a_ _x000a_ _x000a_ 188. _x000a_ _x000a_ _x000a_ 3 (tiga) lembar asli surat Kepala Biro Keuangan Kementrian ESDM RI No. 3707/84/SJK.1/2013 Tanggal 17 Mei 2013 Tentang Target PNBP dan Pagu Penggunaan PNBP Kementrian ESDM dalam Rangka Penyusunan RAPBN TA 2014 _x000a_ _x000a_ _x000a_ _x000a_ _x000a_ 189. _x000a_ _x000a_ _x000a_  1 (satu) lembar asli surat Kepala Biro Keuangan Kementrian ESDM RI No. 4613/81/SJK.2/2013, Tanggal 18 Juni 2013 Tentang RKA-KL RAPBN-P TA 2013 beserta 1 (satu) lembar fotocopy lampirannya. _x000a_ _x000a_ _x000a_ _x000a_ _x000a_ 190. _x000a_ _x000a_ _x000a_  3 (tiga) lembar asli Nota Dinas Kepala Biro Keuangan Kementrian ESDM No. 0519/81/SJK.4/2013 Tanggal 10 Juli 2013 Tentang Laporan Rapat, Tindak Lanjut Atas Rekomendasi BPK Mengenai Penetapan Sumber dan Mekanisme Pendanaan SKK Migas _x000a_ _x000a_ _x000a_ _x000a_ _x000a_ 191. _x000a_ _x000a_ _x000a_ 1 (satu) lembar asli Nota Dinas Kepala Biro Keuangan No. 0534/82/SJK.2/2013 Tanggal 25 Juli 2013 Tentang Summary Rapat beserta 3 (tiga) lembar fotocopy lampirannya _x000a_ _x000a_ _x000a_ _x000a_ _x000a_ 192. _x000a_ _x000a_ _x000a_ 14 (empat belas) lembar asli Surat Sekjen Kementrian ESDM No. 3377/07/SJN.K/2013 Tanggal 3 Mei 2013 Tentang Tanggapan atas Temuan Pemeriksaan LK KESDM 2012 _x000a_ _x000a_ _x000a_ _x000a_ _x000a_ 193. _x000a_ _x000a_ _x000a_ 5 (lima) lembar print out RAPAT PERSIAPAN PELUNCURAN BUKU BAPAK JERO WACIK, Selasa 8 April 2013 _x000a_ _x000a_ _x000a_ _x000a_ _x000a_ 194. _x000a_ _x000a_ _x000a_ 4 (empat) lembar print out RAPAT PERSIAPAN PELUNCURAN BUKU BAPAK JERO WACIK, Selasa 9 April 2013 _x000a_ _x000a_ _x000a_ _x000a_ _x000a_ 198. _x000a_ _x000a_ _x000a_ 1 (satu) buku agenda berwarna coklat, berlabel Notebook dari ruang Kasubbag Pelaksanaan Anggaran Belanja, Indra Rukmono, S.Sos _x000a_ _x000a_ _x000a_ _x000a_ _x000a_ 199. _x000a_ _x000a_ _x000a_  1 (satu) buku agenda berwarna coklat, berlabel NOTEBOOK, dibelakang terdapat tulisan ?No : 6040.? _x000a_ _x000a_ _x000a_ _x000a_ _x000a_ 200. _x000a_ _x000a_ _x000a_ 1 (satu) bundel odner berwarna biru dengan merk Bantex yang berjudul ?Daftar Isian Pelaksanaan Anggaran Induk Tahun Anggaran 2014 Kementerian ESDM. _x000a_ _x000a_ _x000a_ _x000a_ _x000a_ 201. _x000a_ _x000a_ _x000a_ 1 (satu) bundel odner berwarna biru dengan merk Bantex yang berjudul ?TOR RAB SJR 2014?. _x000a_ _x000a_ _x000a_ _x000a_ _x000a_ 202. _x000a_ _x000a_ _x000a_ 1 (satu) bundel odner berwarna biru dengan merk Bantex yang berjudul ?APBN dan APBN-P 2013?. _x000a_ _x000a_ _x000a_ _x000a_ _x000a_ 203. _x000a_ _x000a_ _x000a_ 1 (satu) bundel odner berwarna biru dengan merk Bantex yang berjudul ?ARSIP Raker APBN-P 2013 KESDM dengan PANJA KOMISI VII DPR RI. _x000a_ _x000a_ _x000a_ _x000a_ _x000a_ 204. _x000a_ _x000a_ _x000a_ 1 (satu) bundel odner berwarna biru dengan merk Bantex yang berjudul ?Kronologis APBN-P ESDM 2014 dan Kronologis Pengusulan Rencana Kerja dan Anggara KESDM TA 2014. _x000a_ _x000a_ _x000a_ _x000a_ _x000a_ 205. _x000a_ _x000a_ _x000a_ 1 (satu) bundel printout Usulan Rencana Kerja ESDM Tahun 2014, tanggal 9 April 2013. _x000a_ _x000a_ _x000a_ _x000a_ _x000a_ 206. _x000a_ _x000a_ _x000a_ 1 (satu) bundel copy Alokasi Pagu Indikatif Kementerian/Lembaga ESDM Tahun 2014. _x000a_ _x000a_ _x000a_ _x000a_ _x000a_ 207. _x000a_ _x000a_ _x000a_ 1 (satu) buah map dengan logo Kementerian Energi dan Sumber Daya Mineral yang berisi: _x000a_ _x000a_ _x000a_ _x000a_ _x000a_   _x000a_ _x000a_ _x000a_ a. 1 (satu) lembar asli dengan cap basah Matrix Permasalahan (Copy Surat) Briefing Biro/Pusat, Rabu, 20 November 2013. _x000a_ _x000a_ _x000a_ _x000a_ _x000a_   _x000a_ _x000a_ _x000a_ b. 1 (satu) lembar asli disposisi dengan No. Agenda : 4084/SJ/70/SJP/2013 tanggal 18 Nov 2013 beserta lampiran. _x000a_ _x000a_ _x000a_ _x000a_ _x000a_   _x000a_ _x000a_ _x000a_ c. 1 (satu) lembar copy disposisi dengan No. Agenda : 4105/SJ/82/SJK/2013 tanggal 19 Nov 2013 beserta lampiran. _x000a_ _x000a_ _x000a_ _x000a_ _x000a_   _x000a_ _x000a_ _x000a_ d. 1 (satu) lembar copy disposisi dengan No. Agenda : 4109/SJ/90/SJU/2013 tanggal 19 Nov 2013 beserta lampiran. _x000a_ _x000a_ _x000a_ _x000a_ _x000a_   _x000a_ _x000a_ _x000a_ e. 1 (satu) lembar copy disposisi dengan No. Agenda 5667/Q4/13/2013 tanggal 19 Nov 2013 beserta lampiran. _x000a_ _x000a_ _x000a_ _x000a_ _x000a_   _x000a_ _x000a_ _x000a_ f. 1 (satu) lembar copy disposisi dengan No. Agenda 5669/O4/70/2013 tanggal 19 Nov 2013 beserta lampiran. _x000a_ _x000a_ _x000a_ _x000a_ _x000a_ 208. _x000a_ _x000a_ _x000a_ 5 (lima) lembar printout Briefing Sheet Menteri ESDM pada Sidang Kabinet Paripurna Mengenai Pelaksanaan APBN-P 2013 dan APBN 2014, Kamis 14 November 2013. _x000a_ _x000a_ _x000a_ _x000a_ _x000a_ 209. _x000a_ _x000a_ _x000a_ 12 (dua belas) lembar printout Kick Off Penyusunan ?Renstra KESDM Tahun 2015-2019, Senin, 4 November 2013 _x000a_ _x000a_ _x000a_ _x000a_ _x000a_ 210. _x000a_ _x000a_ _x000a_ 12 (dua belas) lembar printout Alokasi Anggaran TA 2014 Biro Perencanaan dan Kerja Sama Coffee Morning, Jakarta, 4 November 2013. _x000a_ _x000a_ _x000a_ _x000a_ _x000a_ 211. _x000a_ _x000a_ _x000a_ 1 (satu) bundel printout Perbandingan Usulan KESDM dan Indikasi Pagu Awal. _x000a_ _x000a_ _x000a_ _x000a_ _x000a_ 212. _x000a_ _x000a_ _x000a_ 5 (lima) lembar copy Daftar Raker KESDM dengan DPR RI Tahun 2012. _x000a_ _x000a_ _x000a_ _x000a_ _x000a_ 215. _x000a_ _x000a_ _x000a_ 1 (satu) bundel printout  Pointers  Sekjen KESDM pada Rapat Dengar Pendapat (RDP) Panja RKA-KL dan RKP RAPBN TA 2014 Komisi VII DPR-RI dengan Sekjen KESDM Mengenai RKA-KL dan RKP RAPBN 2014, Senin 30 September 2013 Pukul 15:00 WIB. _x000a_ _x000a_ _x000a_ _x000a_ _x000a_ 216. _x000a_ _x000a_ _x000a_ 1 (satu) bundel printout RKA-KL dan RKP RAPBN T.A. 2014 Sekjen Dewan Energi Nasional Dalam Acara Rapat Kerja dengan Komisi VII DPR-RI RKA-KL dan RKP RAPBN T.A. 2014, Jakarta 30 September 2013. _x000a_ _x000a_ _x000a_ _x000a_ _x000a_ 217. _x000a_ _x000a_ _x000a_ 1 (satu) bundel printout Rencana Kerja dan Anggaran Kementerian/Lembaga (RKA-KL) APBN TA. 2014 Sub Sektor Ketenagalistrikan pada Rapat Kerja Dengan Panja RKAKL Komisi VII DPR-RI., Jakarta 30 September 2013. _x000a_ _x000a_ _x000a_ _x000a_ _x000a_ 218. _x000a_ _x000a_ _x000a_ 1 (satu) bundel printout Pembahasan Rencana Kerja dan Anggaran Kementerian Negara Lembaga (RKA K-L dan RKP RAPBN TA 2014 bahan Sekjen KESDM pada Rapat Kerja dengan Panja RKA-KL dan RKP RAPBN TA 2014 Komisi VII DPR-RI, Jakarta 30 September 2013. _x000a_ _x000a_ _x000a_ _x000a_ _x000a_ 219. _x000a_ _x000a_ _x000a_ 1 (satu) bundel printout RKA-K/L dan RKP APBN TA. 2014 Sekjen KESDM Bahan Sekjen KESDM pada Rapat RKA-K/L dan RKP APBN TA. 2014 dengan Panja RKA-KL Komisi VII DPR RI, Jakarta September 2013. _x000a_ _x000a_ _x000a_ _x000a_ _x000a_ 220. _x000a_ _x000a_ _x000a_ 1 (satu) buah buku Rapat Kerja/Rapat Dengar Pendapat dengan Komisi VII DPR RI Tahun 2012. _x000a_ _x000a_ _x000a_ _x000a_ _x000a_ 221. _x000a_ _x000a_ _x000a_ 1 (satu) buah buku notes ukuran sedang bersampul warna hitam milik sdr. Ego Syahrial. _x000a_ _x000a_ _x000a_ _x000a_ _x000a_ 222. _x000a_ _x000a_ _x000a_ 1 (satu) buah buku tulis bersampul warna biru bertuliskan RAPAT KERJA NASIONAL AKUNTANSI DAN PELAPORAN KEUANGAN PEMERINTAH TAHUN 2013 tanggal 12 September 2013. ? MEMBANGUN SINERGI MENUJU WTP?  milik sdr. Ego Syahrial. _x000a_ _x000a_ _x000a_ _x000a_ _x000a_ 223. _x000a_ _x000a_ _x000a_ 1 (satu) buah buku notes ukuran sedang bersampul warna biru dengan logo Kementerian Keuangan Republik Indonesia bertuliskan  WORKSHOP  PERSIAPAN PELAKSANAAN APBN TAHUN ANGGARAN 2012 Jakarta, 19 Desember 2011 milik sdr. M. Arifuddin. _x000a_ _x000a_ _x000a_ _x000a_ _x000a_ 224. _x000a_ _x000a_ _x000a_ a.  1 (satu) bundel odner berwarna biru dengan merk Bantex   yang berjudul ?TOR RAB SJR 2013? _x000a_ _x000a_ _x000a_ _x000a_ _x000a_   _x000a_ _x000a_ _x000a_ b.  1 (satu) bundel odner berwarna biru dengan merk Bantex yang berjudul ?TOR RAB SJR 2013?. (lanjutan). _x000a_ _x000a_ _x000a_ _x000a_ _x000a_ 225. _x000a_ _x000a_ _x000a_ a.  1 (satu) bundel odner berwarna biru dengan merk Bantex yang berjudul ?Arsip SKK Migas Ordner ke-2 2013?. _x000a_ _x000a_ _x000a_ _x000a_ _x000a_   _x000a_ _x000a_ _x000a_ b.  1 (satu) bundel odner berwarna biru dengan merk Bantex yang berjudul ?Arsip SKK Migas Ordner ke-3 2013?. (B _x000a_ _x000a_ _x000a_ _x000a_ _x000a_ 226. _x000a_ _x000a_ _x000a_ 1 "/>
    <s v="Selasa, 27 Okt. 2015"/>
    <s v="Rabu, 16 Sep. 2015"/>
    <s v="ARTHA THERESIA, SH."/>
    <s v="SAIFUL ARIF"/>
    <s v="CASMAYA"/>
    <s v="Ugo,SH."/>
    <s v="Anwar,SH."/>
    <s v="KARIR"/>
    <s v="KARIR"/>
    <s v="KARIR"/>
    <s v="ADHOC"/>
    <s v="ADHOC"/>
    <x v="1"/>
    <n v="3"/>
    <x v="0"/>
    <n v="0.4"/>
    <n v="0"/>
    <s v="DODY SUKMONO, SH"/>
    <m/>
    <m/>
    <m/>
    <m/>
    <m/>
    <m/>
    <m/>
    <m/>
    <m/>
    <m/>
    <m/>
    <n v="1"/>
    <s v="DJOKO SANTOSO, SH"/>
    <s v="ZULFIKRI, SH"/>
    <m/>
    <n v="2"/>
    <x v="0"/>
  </r>
  <r>
    <s v="32/Pid.Sus-TPK/2016/PN JKT.PST"/>
    <n v="4"/>
    <n v="200000000"/>
    <n v="0.41666666666666702"/>
    <n v="0"/>
    <n v="0"/>
    <s v="ABDUL KHOIR"/>
    <d v="2016-03-24T00:00:00"/>
    <x v="6"/>
    <s v="Pencabutan Perkara Kasasi"/>
    <n v="77"/>
    <s v="PRIMAIR : _x000a_ Pasal 5 ayat (1) huruf a UU No.31/1999 jo UU No.20/2001 jo Pasal 55 ayat (1) ke-1 KUHP jo Pasal 65 ayat (1) KUHP. _x000a_   _x000a_ SUBSIDAIR : _x000a_ Pasal 13 UU No.31/1999 jo UU No.20/2001 jo Pasal 55 ayat (1) ke-1 KUHP jo Pasal 65 ayat (1) KUHP."/>
    <n v="1"/>
    <s v="_x000a_ Menyatakan Terdakwa ABDUL KHOIR, terbukti secara sah dan menyakinkan melakukan Tindak Pidana Korupsi secara bersama-sama dan berulang sebagaimana dalam Dakwaan Primair Penuntut Umum ; _x000a_ Menjatuhkan Pidana kepada Terdakwa ABDUL KHOIR, oleh karena itu dengan Pidana Penjara selama  4 (empat) tahun. _x000a_ Menghukum pula Terdakwa membayar denda sebesar Rp. 200.000.000,- (dua ratus juta rupiah) dan jika denda tidak dibayar, maka diganti dengan Pidana Penjara selama  5  ( lima ) bulan ” ; _x000a_ Menetapkan lamanya Terdakwa dalam tahanan akan dikurangkan seluruhnya dari Pidana yang dijatuhkan ; _x000a_ Memerintahksn Terdakwa tetap berada didalam tahanan ; _x000a_ Menetapkan Barang Bukti : Terlampir dalam berkas perkara. _x000a_ Membebankan kepada Terdakwa untuk membayar Biaya Perkara sebesar Rp. 10.000,- (sepuluh ribu rupiah). _x000a_"/>
    <s v="Kamis, 16 Jun. 2016"/>
    <s v="Kamis, 09 Jun. 2016"/>
    <s v="MIEN TRISNAWATI"/>
    <s v="FAHZAL HENDRI"/>
    <s v="CASMAYA"/>
    <s v="SIGIT HERMAN BINAJI"/>
    <s v="TITI SANSIWI"/>
    <s v="KARIR"/>
    <s v="KARIR"/>
    <s v="KARIR"/>
    <s v="ADHOC"/>
    <s v="ADHOC"/>
    <x v="1"/>
    <n v="3"/>
    <x v="0"/>
    <n v="0.4"/>
    <n v="0"/>
    <s v="KRISTANTI YUNI P"/>
    <m/>
    <m/>
    <m/>
    <m/>
    <m/>
    <m/>
    <m/>
    <m/>
    <m/>
    <m/>
    <m/>
    <n v="1"/>
    <s v="SRI TASLIHIYAH, SH."/>
    <m/>
    <m/>
    <n v="1"/>
    <x v="0"/>
  </r>
  <r>
    <s v="32/Pid.Sus-TPK/2017/PN Pn.Jkt.Pst"/>
    <n v="4.5"/>
    <n v="500000000"/>
    <n v="0.16666666666666699"/>
    <n v="0"/>
    <n v="0"/>
    <s v="Dr. EKO BUDIWIYONO, MBA"/>
    <d v="2017-02-03T00:00:00"/>
    <x v="7"/>
    <s v="Putusan Kasasi"/>
    <n v="138"/>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_x000a_  _x000a_ _x000a_ Menyatakan bahwa Terdakwa Dr. Eko Budiwiyono, MBA , tidak terbukti secara sah dan meyakinkan melakukan tindak pidana korupsi, sebagaimana dalam Dakwaan Primair; _x000a_ Membebaskan Terdakwa  Dr. Eko Budiwiyono, MBA, dari Dakwaan Primair; _x000a_ Menyatakan Terdakwa Dr. Eko Budiwiyono, MBA, telah terbukti secara sah dan meyakinkan menurut hukum bersalah melakukan tindak pidana korupsi secara bersama-sama dan berlanjut; _x000a_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_x000a_ Menetapkan masa penahanan yang telah dijalankan Terdakwa Dr. Eko Budiwiyono, MBA,   dikurangkan seluruhnya dari pidana yang dijatuhkan; _x000a_ Memerintahkan Terdakwa Dr. Eko Budiwiyono, MBA,  tetap berada dalam tahanan; _x000a_ Menetapkan barang bukti: _x000a_ _x000a_ 1 (satu) Bundel copy sesuai dengan aslinya Sertipikat SHM No.143/ Matagara dengan luas keseluruhan 1.627 M 2   berlokasi di Kel.Matagara, Kec.Tigaraksa Tangerang, Banten, tercatat atas nama Dewiyana Supianti; _x000a_ ....... s/d No.276 _x000a_ Dikembalikan kepada Penyidik Kejaksaan Tinggi DKI Jakarta melalui Jaksa Penuntut Umum untuk dipergunakan dalam perkara lain ; _x000a_ _x000a_ Barang bukti yang diajukan oleh Terdakwa berupa L-1 s/d L 156  terlampir dalam berkas perkara; _x000a_ _x000a_   _x000a_ _x000a_ _x000a_ _x000a_ _x000a_ L-1 _x000a_ _x000a_ _x000a_ : _x000a_ _x000a_ _x000a_ Perjanjian Kredit tertanggal 05 Oktober 2006 Nomor: 22 antara _x000a_ PT. Likotama Harum dengan PT. Bank DKI, dibuat dihadapan Ivonne Barnetha Sinyal, SH, Notaris di Jakarta,...... dst  s/d No.156. _x000a_   _x000a_    _x000a_ _x000a_ Membebankan biaya perkara kepada Terdakwa Dr. Eko Budiwiyono, MBA,  sebesar Rp. 10.000,- ( sepuluh ribu rupiah ); _x000a_ _x000a_   _x000a_ _x000a_ _x000a_ _x000a_"/>
    <s v="Jumat, 15 Sep. 2017"/>
    <s v="Rabu, 21 Jun. 2017"/>
    <s v="HARIONO"/>
    <s v="MAS'UD"/>
    <s v="BASLIN SINAGA"/>
    <s v="Ugo,SH."/>
    <s v="TITI SANSIWI"/>
    <s v="KARIR"/>
    <s v="KARIR"/>
    <s v="KARIR"/>
    <s v="ADHOC"/>
    <s v="ADHOC"/>
    <x v="1"/>
    <n v="3"/>
    <x v="0"/>
    <n v="0.4"/>
    <n v="0"/>
    <s v="Burhan Ashshofa, SH., MH"/>
    <m/>
    <m/>
    <m/>
    <m/>
    <m/>
    <m/>
    <m/>
    <m/>
    <m/>
    <m/>
    <m/>
    <n v="1"/>
    <s v="AGUSTIATI JAMILAH, SH."/>
    <m/>
    <m/>
    <n v="1"/>
    <x v="0"/>
  </r>
  <r>
    <s v="32/Pid.Sus-TPK/2018/PN Jkt.Pst"/>
    <m/>
    <m/>
    <m/>
    <m/>
    <m/>
    <s v="Anang Sugiana Sudihardjo"/>
    <d v="2018-03-21T00:00:00"/>
    <x v="8"/>
    <s v="Putusan"/>
    <n v="410"/>
    <s v="KESATU : _x000a_ Pasal 2 ayat (1) UU No.31/1999 jo UU No.20/2001 jo Pasal 55 ayat (1) ke-1 KUHP. _x000a_   _x000a_ KEDUA : _x000a_ Pasal 3 UU No.31/1999 jo UU No.20/2001 jo Pasal 55 ayat (1) ke-1 KUHP."/>
    <n v="1"/>
    <m/>
    <m/>
    <s v="Senin, 30 Jul. 2018"/>
    <s v="FRANGKI TAMBUWUN"/>
    <s v="EMILIA DJAJASUBAGIA"/>
    <s v="R. IIM NUROHIM, SH."/>
    <s v="Anwar,SH."/>
    <s v="ANSYORI SYARIFUDIN"/>
    <s v="KARIR"/>
    <s v="KARIR"/>
    <s v="KARIR"/>
    <s v="ADHOC"/>
    <s v="ADHOC"/>
    <x v="1"/>
    <n v="3"/>
    <x v="0"/>
    <n v="0.4"/>
    <n v="0"/>
    <s v="LIE PUTRA SETIAWAN"/>
    <m/>
    <m/>
    <m/>
    <m/>
    <m/>
    <m/>
    <m/>
    <m/>
    <m/>
    <m/>
    <m/>
    <n v="1"/>
    <s v="PUDJI SUMARTONO"/>
    <m/>
    <m/>
    <n v="1"/>
    <x v="1"/>
  </r>
  <r>
    <s v="33/PID.SUS/TPK/2012/PN."/>
    <n v="4"/>
    <n v="150000000"/>
    <n v="0.25"/>
    <n v="0"/>
    <n v="0"/>
    <s v="ERWIN PAMAN"/>
    <d v="2012-06-22T00:00:00"/>
    <x v="1"/>
    <s v="Minutasi"/>
    <n v="69"/>
    <s v="PRIMAIR _x000a_ KESATU : _x000a_ Pasal 5 ayat (1) huruf a UU No.31/1999 jo UU No.20/2001 jo Pasal 55 ayat (1) ke-1 KUHP jo Pasal 64 ayat (1) KUHP. _x000a_ KEDUA : _x000a_ Pasal 5 ayat (1) huruf b UU No.31/1999 jo UU No.20/2001 jo Pasal 55 ayat (1) ke-1 KUHP jo Pasal 64 ayat (1) KUHP. _x000a_   _x000a_ SUBSIDAIR : _x000a_ Pasal 13 UU No.31/1999 jo UU No.20/2001 jo Pasal 55 ayat (1) ke-1 KUHP jo Pasal 64 ayat (1) KUHP."/>
    <n v="1"/>
    <s v="MENGADILI : _x000a_ 1. Menyatakan Terdakwa I: H.Erwin Paman dan Terdakwa II: Ali Amra terbukti secara sah dan meyakinkan bersalah melakukan tindak pidana korupsi sebagaimana Dakwaan Primair Kesatu. _x000a_ 2. Menjatuhkan pidana penjara masing-masing selama 4 tahun dan denda Rp.150.000.000,- kepada masing-masing terdakwa. Apabila denda tidak dibayar maka diganti dengan pidana penjara selama 3 bulan. _x000a_ 3. Menetapkan lamanya terdakwa ditahan dikurangi jumlah pidana yang dijatuhkan. _x000a_ 4. Memerintahkan agar terdakwa tetap berada dalam tahanan. _x000a_ 5. Menetapkan barang bukti terlampir dalam berkas perkara. _x000a_ 6. Membebankan biaya perkara kepada masing-masing terdakwa sebesar Rp.10.000,-"/>
    <s v="Kamis, 11 Okt. 2012"/>
    <s v="Kamis, 30 Agu. 2012"/>
    <s v="SUJATMIKO, SH. MH"/>
    <s v="Tatik Hadiyanti, SH. MH."/>
    <s v="Ugo,SH."/>
    <m/>
    <m/>
    <s v="KARIR"/>
    <s v="KARIR"/>
    <s v="ADHOC"/>
    <s v=""/>
    <s v=""/>
    <x v="0"/>
    <n v="2"/>
    <x v="1"/>
    <n v="0.33333333333333331"/>
    <n v="0"/>
    <s v="KMS A. RONI"/>
    <m/>
    <m/>
    <m/>
    <m/>
    <m/>
    <m/>
    <m/>
    <m/>
    <m/>
    <m/>
    <m/>
    <n v="1"/>
    <s v="DJOKO SANTOSO, SH"/>
    <m/>
    <m/>
    <n v="1"/>
    <x v="0"/>
  </r>
  <r>
    <s v="33/PID.SUS/TPK/2012/PN."/>
    <n v="4"/>
    <n v="150000000"/>
    <n v="0.25"/>
    <n v="0"/>
    <n v="0"/>
    <s v="ALI AMRA"/>
    <d v="2012-06-22T00:00:00"/>
    <x v="1"/>
    <s v="Minutasi"/>
    <n v="69"/>
    <s v="PRIMAIR _x000a_ KESATU : _x000a_ Pasal 5 ayat (1) huruf a UU No.31/1999 jo UU No.20/2001 jo Pasal 55 ayat (1) ke-1 KUHP jo Pasal 64 ayat (1) KUHP. _x000a_ KEDUA : _x000a_ Pasal 5 ayat (1) huruf b UU No.31/1999 jo UU No.20/2001 jo Pasal 55 ayat (1) ke-1 KUHP jo Pasal 64 ayat (1) KUHP. _x000a_   _x000a_ SUBSIDAIR : _x000a_ Pasal 13 UU No.31/1999 jo UU No.20/2001 jo Pasal 55 ayat (1) ke-1 KUHP jo Pasal 64 ayat (1) KUHP."/>
    <n v="1"/>
    <s v="MENGADILI : _x000a_ 1. Menyatakan Terdakwa I: H.Erwin Paman dan Terdakwa II: Ali Amra terbukti secara sah dan meyakinkan bersalah melakukan tindak pidana korupsi sebagaimana Dakwaan Primair Kesatu. _x000a_ 2. Menjatuhkan pidana penjara masing-masing selama 4 tahun dan denda Rp.150.000.000,- kepada masing-masing terdakwa. Apabila denda tidak dibayar maka diganti dengan pidana penjara selama 3 bulan. _x000a_ 3. Menetapkan lamanya terdakwa ditahan dikurangi jumlah pidana yang dijatuhkan. _x000a_ 4. Memerintahkan agar terdakwa tetap berada dalam tahanan. _x000a_ 5. Menetapkan barang bukti terlampir dalam berkas perkara. _x000a_ 6. Membebankan biaya perkara kepada masing-masing terdakwa sebesar Rp.10.000,-"/>
    <s v="Kamis, 11 Okt. 2012"/>
    <s v="Kamis, 30 Agu. 2012"/>
    <s v="SUJATMIKO, SH. MH"/>
    <s v="Tatik Hadiyanti, SH. MH."/>
    <s v="Ugo,SH."/>
    <m/>
    <m/>
    <s v="KARIR"/>
    <s v="KARIR"/>
    <s v="ADHOC"/>
    <s v=""/>
    <s v=""/>
    <x v="0"/>
    <n v="2"/>
    <x v="1"/>
    <n v="0.33333333333333331"/>
    <n v="0"/>
    <s v="KMS A. RONI"/>
    <m/>
    <m/>
    <m/>
    <m/>
    <m/>
    <m/>
    <m/>
    <m/>
    <m/>
    <m/>
    <m/>
    <n v="1"/>
    <s v="DJOKO SANTOSO, SH"/>
    <m/>
    <m/>
    <n v="1"/>
    <x v="0"/>
  </r>
  <r>
    <s v="33/PID.SUS/TPK/2013/PN.JKT.PST"/>
    <n v="1"/>
    <n v="50000000"/>
    <n v="1"/>
    <n v="0"/>
    <n v="0"/>
    <s v="ABBAS BARADJA"/>
    <d v="2013-05-17T00:00:00"/>
    <x v="3"/>
    <s v="Minutasi"/>
    <n v="276"/>
    <s v="PRIMAIR : Pasal 2 (1) jo Pasal 18 UU No.31/1999 jo Pasal 20/2001 jo Pasal 31/1999 jo Pasal 55(1) ke 1 KUHP; _x000a_ SUBSIDIAIR : Pasal 3 jo Pasal 18 UU No.31/1999 jo Pasal 20/2001 jo Pasal 31/1999 jo Pasal 55(1) ke 1 KUHP;"/>
    <n v="1"/>
    <s v="MENGADILI : _x000a_ 1. Menyatakan Terdakwa Abbas Baradja tidak terbukti secara sah dan meyakinkan melakukan tindak pidana korupsi sebagaimana dalam dakwaan primair ; _x000a_ 2. Membebaskan Terdakwa Abbas Baradja dari Dakwaan Primair ; _x000a_ 3. Menyatakan Terdakwa Abbas Baradja terbukti secara sah dan meyakinkan bersalah melakukan tindak pidana korupsi secara bersama - sama sebagaimana dalam dakwaan subsidiair ; _x000a_ 4. Menjatuhkan pidana penjara selama 1 tahun dan denda sebesar Rp.50.000.000,- apabila tidak dibayar diganti dengan 1 bulan kurungan; _x000a_ 5. Menetapkan agar masa penahanan terdakwa dikurangkan seluruhnya dari pidana yang dijatuhkan; _x000a_ 6. Menetapkan agar barang bukti digunakan dalam perkara lain; _x000a_ 7. Membebankan biaya perkara kepada terdakwa sebesar Rp.10.000,-"/>
    <s v="Kamis, 10 Apr. 2014"/>
    <s v="Senin, 17 Feb. 2014"/>
    <s v="GUSRIZAL"/>
    <s v="Pangeran Napitupulu, SH. MH."/>
    <s v="Ugo,SH."/>
    <m/>
    <m/>
    <s v="KARIR"/>
    <s v="KARIR"/>
    <s v="ADHOC"/>
    <s v=""/>
    <s v=""/>
    <x v="0"/>
    <n v="2"/>
    <x v="1"/>
    <n v="0.33333333333333331"/>
    <n v="0"/>
    <s v="ENNEN S"/>
    <m/>
    <m/>
    <m/>
    <m/>
    <m/>
    <m/>
    <m/>
    <m/>
    <m/>
    <m/>
    <m/>
    <n v="1"/>
    <s v="ZUHERNA, SH."/>
    <m/>
    <m/>
    <n v="1"/>
    <x v="0"/>
  </r>
  <r>
    <s v="33/PID.SUS/TPK/2014/PN.JKT.PST"/>
    <n v="1.5"/>
    <n v="50000000"/>
    <n v="0.25"/>
    <n v="0"/>
    <n v="0"/>
    <s v="Ir. LUBIS LATIEF, Msi."/>
    <d v="2014-04-02T00:00:00"/>
    <x v="4"/>
    <s v="Pengiriman Berkas Kasasi"/>
    <n v="106"/>
    <s v="Tindak Pidana Korupsi dalam melaksanakan kegiatan pengadaan toilet VVIP pada tahun 2009 a.n. Tersangka _x000a_ PRIMAIR : Pasal 2 (1) jo Pasal 18 UU No.31/1999 jo UU No.20/2001 jo UU No.31/1999 jo Pasal 55 (1) ke -1  KUHP; _x000a_ SUBSIDIAIR : Pasal 3 jo Pasal 18 UU No.31/1999 jo UU No.20/2001 jo UU No.31/1999 jo Pasal 55 (1) ke -1  KUHP;"/>
    <n v="1"/>
    <s v="MENGADILI : _x000a_ 1. Menyatakan Terdakwa Lubis Latief tidak terbukti secara sah melakukan tindak pidana sebagaimana dakwaan primair ; _x000a_ 2. Membebaskan Terdakwa dari Dakwaan Primair ; _x000a_ 3. Menyatakan Terdakwa terbukti secara sah dan meyakinkan melakukan Tijndak pidana korupsi sebagaimana dakwaan subsidiair ; _x000a_ 4. Menjatuhkan pidana penjara 1 tahun 6 bulan dan denda Rp.50.000.000,- apabila tidak dibayar diganti pidana kurungan 3 bulan; _x000a_ 5. Memerintahkan Terdakwa tetap ditahan; _x000a_ 6. Menetapkan masa penahanan terdakwa dikurangkan seluruhnya dari pidana yang dijatuhkan; _x000a_ 7. Memerintahkan barang bukti dikembalikan ke Penuntut Umum untuk digunakan dalam perkara lain; _x000a_ 8. Membebani Terdakwa membayar biaya perkara Rp.10.000,-"/>
    <s v="Selasa, 19 Agu. 2014"/>
    <s v="Kamis, 17 Jul. 2014"/>
    <s v="IBNU BASUKI WIDODO"/>
    <s v="HENDRA YOSPIN,SH."/>
    <s v="I MADE HENDRA KUSUMA,S.H."/>
    <m/>
    <m/>
    <s v="KARIR"/>
    <s v="ADHOC"/>
    <s v="ADHOC"/>
    <s v=""/>
    <s v=""/>
    <x v="0"/>
    <n v="1"/>
    <x v="0"/>
    <n v="0.66666666666666663"/>
    <n v="1"/>
    <s v="DASTER SITOHANG"/>
    <s v="ARIF RAHMAN"/>
    <s v="IBNU FIRMAN IDE, SH."/>
    <s v="TUMPAL MANGASA, SH."/>
    <s v="Silvia Desti  Rosalina"/>
    <s v="Zulkifli"/>
    <s v="Bambang Subiyanto"/>
    <s v="Paidi"/>
    <m/>
    <m/>
    <m/>
    <m/>
    <n v="8"/>
    <s v="ROMA SIALLAGAN, SH."/>
    <s v="WIDI ASTUTI, SH"/>
    <m/>
    <n v="2"/>
    <x v="0"/>
  </r>
  <r>
    <s v="33/PID.SUS/TPK/2015/PN JKT.PST"/>
    <m/>
    <m/>
    <m/>
    <m/>
    <m/>
    <s v="Andi Syamsu Alam, BA"/>
    <d v="2015-05-07T00:00:00"/>
    <x v="5"/>
    <s v="Minutasi"/>
    <n v="109"/>
    <s v="Primair : _x000a_ Pasal 2 ayat (1) Jo Pasal 18 huruf a dan b UU No.31/1999 Jo. UU No.20/2001 Jo. UU No.31/1999 Jo. Pasal 55 ayat (1) ke-1 KUHP _x000a_   _x000a_ Subsidair : _x000a_ Pasal 3 Jo Pasal 18 ayat (1) huruf a dan b UU No.31/1999 Jo. UU No.20/2001 Jo. UU No.31/1999 Jo. Pasal 55 ayat (1) ke-1 KUHP"/>
    <n v="1"/>
    <m/>
    <s v="Selasa, 22 Sep. 2015"/>
    <s v="Senin, 24 Agu. 2015"/>
    <s v="SUPRIYONO, SH. MH."/>
    <s v="HENDRA YOSPIN,SH."/>
    <s v="ANNAS MUSTAQIM, SH. MHum."/>
    <m/>
    <m/>
    <s v="KARIR"/>
    <s v="ADHOC"/>
    <s v="KARIR"/>
    <s v=""/>
    <s v=""/>
    <x v="0"/>
    <n v="2"/>
    <x v="1"/>
    <n v="0.33333333333333331"/>
    <n v="0"/>
    <s v="ASEP SONTANI"/>
    <m/>
    <m/>
    <m/>
    <m/>
    <m/>
    <m/>
    <m/>
    <m/>
    <m/>
    <m/>
    <m/>
    <n v="1"/>
    <s v="AGUS WIDODO"/>
    <s v="FATONI, SH"/>
    <m/>
    <n v="2"/>
    <x v="1"/>
  </r>
  <r>
    <s v="33/Pid.Sus-TPK/2016/PN JKT.PST"/>
    <n v="5"/>
    <n v="500000000"/>
    <n v="0.25"/>
    <n v="5995453359"/>
    <n v="2"/>
    <s v="RUCIE NOVIHARI binti HARI SOESENO"/>
    <d v="2016-04-01T00:00:00"/>
    <x v="6"/>
    <s v="Minutasi"/>
    <n v="122"/>
    <s v="PRIMAIR : _x000a_ Pasal 2 ayat (1) jo Pasal 18 ayat (1) huruf b UU No.31/1999 jo UU No.20/2001 jo Pasal 55 ayat (1) ke-1 KUHP jo Pasal 64 ayat (1) KUHP. _x000a_   _x000a_ SUBSIDAIR : _x000a_ Pasal 3 jo Pasal 18 ayat (1) huruf b UU No.31/1999 jo UU No.20/2001 jo Pasal 55 ayat (1) ke-1 KUHP jo Pasal 64 ayat (1) KUHP."/>
    <n v="1"/>
    <s v="M E N G A D I L I  : _x000a_ _x000a_ Menyatakan Terdakwa  RUCIE NOVIHARI  tidak terbukti secara sah dan meyakinkan  bersalah melakukan Tindak  Pidana  Korupsi sebagaimana didakwakan  dalam dakwaan Primair ; _x000a_ Membebaskan   Terdakwa oleh karena itu  dari Dakwaan Primair  tersebut ; _x000a_ Menyatakan  Terdakwa RUCIE NOVIHARI terbukti secara sah dan meyakinkan bersalah melakukan “ tindak pidana  korupsi secara bersama-sama dan berlanjut”  ; _x000a_ Menjatuhkan pidana Kepada  Terdakwa oleh karena itu  dengan pidana penjara  selama   5    ( lima ) tahun  denda sebesar Rp.   500.000.000,-(lima ratus juta juta rupiah) dengan ketentuan apabila Terdakwa tidak membayar denda tersebut diganti dengan pidana kurungan selama 3  (tiga) bulan  ; _x000a_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_x000a_ Menyatakan Terdakwa tetap ditahan di rutan; _x000a_ Menetapkan lamanya penahanan yang telah dijalani oleh Terdakwa, dikurangkan seluruhnya dengan pidana penjara yang dijatuhkan; _x000a_ Memerintahkan barang bukti berupa ; TERLAMPIR DALAM BERKAS _x000a_ Membebankan Terdakwa untuk membayar biaya perkara sebesar  Rp. 7. 500,- (tujuh ribu lima ratus rupiah); _x000a_"/>
    <s v="Senin, 19 Sep. 2016"/>
    <s v="Senin, 01 Agu. 2016"/>
    <s v="YOHANES PRIYANA"/>
    <s v="FAHZAL HENDRI"/>
    <s v="TITI SANSIWI"/>
    <m/>
    <m/>
    <s v="KARIR"/>
    <s v="KARIR"/>
    <s v="ADHOC"/>
    <s v=""/>
    <s v=""/>
    <x v="0"/>
    <n v="2"/>
    <x v="1"/>
    <n v="0.33333333333333331"/>
    <n v="0"/>
    <s v="TASJRIFIN M.A HALIM"/>
    <m/>
    <m/>
    <m/>
    <m/>
    <m/>
    <m/>
    <m/>
    <m/>
    <m/>
    <m/>
    <m/>
    <n v="1"/>
    <s v="TEUKU UMAR, SH. MH."/>
    <s v="WIDI ASTUTI, SH"/>
    <m/>
    <n v="2"/>
    <x v="0"/>
  </r>
  <r>
    <s v="33/Pid.Sus-TPK/2017/PN Pn.Jkt.Pst"/>
    <m/>
    <m/>
    <m/>
    <m/>
    <m/>
    <s v="GUSTI INDRA RAHMADIANSYAH"/>
    <d v="2017-02-03T00:00:00"/>
    <x v="7"/>
    <s v="Pemberitahuan Putusan Banding"/>
    <n v="138"/>
    <s v="PRIMAIR : _x000a_ Pasal 2 ayat (1) JO Pasal 18 UU No.31/1999 jo UU No.20/2001 jo Pasal 55 ayat (1) ke-1 KUHP jo Pasal 64 ayat (1) KUHP. _x000a_   _x000a_ SUBSIDAIR : _x000a_ Pasal 3 JO Pasal 18 UU No.31/1999 jo UU No.20/2001 jo Pasal 55 ayat (1) ke-1 KUHP jo Pasal 64 ayat (1) KUHP."/>
    <n v="1"/>
    <s v="MENGADILI;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
    <s v="Jumat, 18 Agu. 2017"/>
    <s v="Rabu, 21 Jun. 2017"/>
    <s v="HARIONO"/>
    <s v="MAS'UD"/>
    <s v="BASLIN SINAGA"/>
    <s v="Ugo,SH."/>
    <s v="TITI SANSIWI"/>
    <s v="KARIR"/>
    <s v="KARIR"/>
    <s v="KARIR"/>
    <s v="ADHOC"/>
    <s v="ADHOC"/>
    <x v="1"/>
    <n v="3"/>
    <x v="0"/>
    <n v="0.4"/>
    <n v="0"/>
    <s v="Burhan Ashshofa, SH., MH"/>
    <m/>
    <m/>
    <m/>
    <m/>
    <m/>
    <m/>
    <m/>
    <m/>
    <m/>
    <m/>
    <m/>
    <n v="1"/>
    <s v="AGUS WAWAN"/>
    <m/>
    <m/>
    <n v="1"/>
    <x v="1"/>
  </r>
  <r>
    <s v="33/Pid.Sus-TPK/2018/PN Jkt.Pst"/>
    <n v="2.5"/>
    <n v="50000000"/>
    <n v="0.16666666666666699"/>
    <n v="0"/>
    <n v="0"/>
    <s v="SITI ARYATI, SE"/>
    <d v="2018-03-27T00:00:00"/>
    <x v="8"/>
    <s v="Minutasi"/>
    <n v="142"/>
    <s v="PRIMAIR : _x000a_ Pasal 2 ayat (1) jo Pasal 18 UU No.31/1999 jo UU No.20/2001 jo Pasal 55 ayat (1) ke-1 KUHP. _x000a_   _x000a_ SUBSIDAIR : _x000a_ Pasal 3 jo Pasal 18 UU No.31/1999 jo UU No.20/2001 jo Pasal 55 ayat (1) ke-1 KUHP."/>
    <n v="1"/>
    <s v="M E N G A D I L I: _x000a_   _x000a_ 1.   Menyatakan bahwa Terdakwa 1. Siti Aryati, SE, dan Terdakwa 2. Drs. Endang Suherman tidak terbukti secara sah dan meyakinkan bersalah melakukan tindak pidana korupsi, sebagaimana dalam Dakwaan Primair Penuntut Umum; _x000a_ 2.   Membebaskan Terdakwa 1.Siti Aryati, SE, dan Terdakwa 2.Drs.Endang Suherman oleh karena itu dari Dakwaan Primair Penuntut Umum tersebut; _x000a_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_x000a_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_x000a_ 5.   Menetapkan agar masa penangkapan dan  penahanan yang telah dijalani  Terdakwa 1. Siti Aryati, SE, dan Terdakwa 2. Drs. Endang Suherman dikurangkan seluruhnya dari pidana yang dijatuhkan; _x000a_ 6.   Memerintahkan agar Terdakwa I, Siti Aryati, SE, dan Terdakwa II, Drs. Endang Suherman tetap  dalam tahanan; _x000a_ 7.   Menetapkan barang bukti berupa: _x000a_ _x000a_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_x000a_ 1 (satu) lembar fotocopy sertifikat Ahli Pengadaan Nasional dengan nomor Sertifikat 080706183037707 tanggal 01 Januari 2011 yang dikeluarkan oleh LKPP (Lembaga Kebijakan Pengadaan Barang/Jasa Pemerintah). _x000a_ 1 (satu) bundel fotocopy Kerangka Acuan Kerja (KAK) tentang Pekerjaan : 01.06.022.554/Pengadaan Lampu LED Broadcasting SMA/SMK di lingkungan Suku Dinas Pendidikan Menengah Jakarta Utara tahun anggaran 2014. _x000a_ 1 (satu) lembar fotocopy Spesifikasi Teknis Program Peningkatan Sarana dan Prasarana kegiatan 554/Pengadaan Lampu LED Broadcasting SMA/SMK. _x000a_ 1 (satu) lembar fotocopy Analisa Perhitungan Rencana Anggaran Biaya (RAB) Program Peningkatan Sarana dan Prasarana kegiatan 554/ Pengadaan Lampu LED Broadcasting SMA/SMK. _x000a_ 1 (satu) lembar fotocopy Harga Perhitungan Sendiri (HPS) Program Peningkatan Sarana dan Prasarana kegiatan 554/Pengadaan Lampu LED Broadcasting SMA/SMK. _x000a_ 1 (satu) lembar fotocopy Surat Penawaran yang dibuat oleh  PT. RAKAI PRAYODI GITA RAHAYU nomor: 013/PH_RPGR/II/2014, tanggal 17 Pebruari 2014. _x000a_ 1 (satu) lembar fotocopy Surat Penawaran yang dibuat oleh PT. BAJILARAS DWIPANTARA nomor: 0217/SP-BD/II/2014, tanggal 19 Pebruari 2014. _x000a_ 1 (satu) lembar fotocopy Surat Penawaran yang dibuat oleh PT. ZENIT PERDANA KARYA nomor: 0514/SP-ZPK/II/2014, tanggal 25 Pebruari 2014. _x000a_ 1 (satu) bundel fotocopy Surat Perjanjian Kontrak nomor: 3634/-077.142, tanggal 25 Nopember 2014 pekerjaan nomor: 554/ Pengadaan Lampu LED Broadcasting SMA/SMK. _x000a_ 1 (satu) lembar Surat Permintaan Pembayaran Langsung Barang dan Jasa nomor 136/SPP-LS/XII/2014 tanggal 15 Desember 2014. _x000a_ 1 (satu) lembar Surat Pernyataan Tanggung Jawab – LS nomor 136/SPTJ-LS/ XII/2014 tanggal 15 Desember 2014. _x000a_ 1 (satu) lembar Surat Pernyataan Tanggung Jawab Pengajuan SPM-LS. _x000a_ 1 (satu) lembar Surat Perintah Membayar (SPM) Tahun Anggaran 2014 Nomor 136/SPMG-LS/XII/2014 tanggal 15 Desember 2014. _x000a_ 1 (satu) bundel usulan pengadaan barang/jasa tahun 2013 di Suku Dinas Pendidikan Menengah Jakarta Utara tahun anggaran 2014. _x000a_ 1 (satu) bundel Laporan Hasil Audit dalam rangka Penghitungan Kerugian Keuangan Negara nomor : S-202/PW09/5/2017, tanggal 23 Mei 2017; _x000a_ _x000a_ Tetap terlampir dalam berkas perkara; _x000a_ _x000a_ Uang tunai sebesar Rp.1.500.000,- (satu juta lima ratus ribu rupiah). _x000a_ Uang tunai sebesar Rp.500.000,- (lima ratus ribu rupiah) _x000a_ Uang tunai sebesar Rp. 2.500.000,- (dua juta lima ratus ribu rupiah) _x000a_ Uang tunai sebesar Rp.22.500.000,- (dua puluh dua juta lima ratus ribu rupiah) _x000a_ _x000a_        D irampas untuk Negara dan diperhitungkan untuk menutupi kerugian keuangan Negara ; _x000a_ 8.   Menetapkan barang bukti yang diajukan oleh Penasihat Hukum Terdakwa 1 dan Terdakwa 2  tetap terlampir dalam berkas perkara; _x000a_ 9.   Membebankan biaya perkara kepada Terdakwa 1.Siti Aryati, SE, dan Terdakwa 2.Drs. Endang Suherman masing-masing sebesar Rp 10.000,- ( sepuluh  ribu rupiah );"/>
    <s v="Rabu, 03 Okt. 2018"/>
    <s v="Kamis, 16 Agu. 2018"/>
    <s v="RUSTIYONO"/>
    <s v="NI MADE SUDANI"/>
    <s v="Ugo,SH."/>
    <m/>
    <m/>
    <s v="KARIR"/>
    <s v="KARIR"/>
    <s v="ADHOC"/>
    <s v=""/>
    <s v=""/>
    <x v="0"/>
    <n v="2"/>
    <x v="1"/>
    <n v="0.33333333333333331"/>
    <n v="0"/>
    <s v="Adham Ardhytia Manggala"/>
    <m/>
    <m/>
    <m/>
    <m/>
    <m/>
    <m/>
    <m/>
    <m/>
    <m/>
    <m/>
    <m/>
    <n v="1"/>
    <s v="MARTHIN TURNIP"/>
    <m/>
    <m/>
    <n v="1"/>
    <x v="0"/>
  </r>
  <r>
    <s v="33/Pid.Sus-TPK/2018/PN Jkt.Pst"/>
    <n v="2.5"/>
    <n v="50000000"/>
    <n v="0.16666666666666699"/>
    <n v="0"/>
    <n v="0"/>
    <s v="Drs. ENDANG SUHERMAN"/>
    <d v="2018-03-27T00:00:00"/>
    <x v="8"/>
    <s v="Minutasi"/>
    <n v="142"/>
    <s v="PRIMAIR : _x000a_ Pasal 2 ayat (1) jo Pasal 18 UU No.31/1999 jo UU No.20/2001 jo Pasal 55 ayat (1) ke-1 KUHP. _x000a_   _x000a_ SUBSIDAIR : _x000a_ Pasal 3 jo Pasal 18 UU No.31/1999 jo UU No.20/2001 jo Pasal 55 ayat (1) ke-1 KUHP."/>
    <n v="1"/>
    <s v="M E N G A D I L I: _x000a_   _x000a_ 1.   Menyatakan bahwa Terdakwa 1. Siti Aryati, SE, dan Terdakwa 2. Drs. Endang Suherman tidak terbukti secara sah dan meyakinkan bersalah melakukan tindak pidana korupsi, sebagaimana dalam Dakwaan Primair Penuntut Umum; _x000a_ 2.   Membebaskan Terdakwa 1.Siti Aryati, SE, dan Terdakwa 2.Drs.Endang Suherman oleh karena itu dari Dakwaan Primair Penuntut Umum tersebut; _x000a_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_x000a_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_x000a_ 5.   Menetapkan agar masa penangkapan dan  penahanan yang telah dijalani  Terdakwa 1. Siti Aryati, SE, dan Terdakwa 2. Drs. Endang Suherman dikurangkan seluruhnya dari pidana yang dijatuhkan; _x000a_ 6.   Memerintahkan agar Terdakwa I, Siti Aryati, SE, dan Terdakwa II, Drs. Endang Suherman tetap  dalam tahanan; _x000a_ 7.   Menetapkan barang bukti berupa: _x000a_ _x000a_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_x000a_ 1 (satu) lembar fotocopy sertifikat Ahli Pengadaan Nasional dengan nomor Sertifikat 080706183037707 tanggal 01 Januari 2011 yang dikeluarkan oleh LKPP (Lembaga Kebijakan Pengadaan Barang/Jasa Pemerintah). _x000a_ 1 (satu) bundel fotocopy Kerangka Acuan Kerja (KAK) tentang Pekerjaan : 01.06.022.554/Pengadaan Lampu LED Broadcasting SMA/SMK di lingkungan Suku Dinas Pendidikan Menengah Jakarta Utara tahun anggaran 2014. _x000a_ 1 (satu) lembar fotocopy Spesifikasi Teknis Program Peningkatan Sarana dan Prasarana kegiatan 554/Pengadaan Lampu LED Broadcasting SMA/SMK. _x000a_ 1 (satu) lembar fotocopy Analisa Perhitungan Rencana Anggaran Biaya (RAB) Program Peningkatan Sarana dan Prasarana kegiatan 554/ Pengadaan Lampu LED Broadcasting SMA/SMK. _x000a_ 1 (satu) lembar fotocopy Harga Perhitungan Sendiri (HPS) Program Peningkatan Sarana dan Prasarana kegiatan 554/Pengadaan Lampu LED Broadcasting SMA/SMK. _x000a_ 1 (satu) lembar fotocopy Surat Penawaran yang dibuat oleh  PT. RAKAI PRAYODI GITA RAHAYU nomor: 013/PH_RPGR/II/2014, tanggal 17 Pebruari 2014. _x000a_ 1 (satu) lembar fotocopy Surat Penawaran yang dibuat oleh PT. BAJILARAS DWIPANTARA nomor: 0217/SP-BD/II/2014, tanggal 19 Pebruari 2014. _x000a_ 1 (satu) lembar fotocopy Surat Penawaran yang dibuat oleh PT. ZENIT PERDANA KARYA nomor: 0514/SP-ZPK/II/2014, tanggal 25 Pebruari 2014. _x000a_ 1 (satu) bundel fotocopy Surat Perjanjian Kontrak nomor: 3634/-077.142, tanggal 25 Nopember 2014 pekerjaan nomor: 554/ Pengadaan Lampu LED Broadcasting SMA/SMK. _x000a_ 1 (satu) lembar Surat Permintaan Pembayaran Langsung Barang dan Jasa nomor 136/SPP-LS/XII/2014 tanggal 15 Desember 2014. _x000a_ 1 (satu) lembar Surat Pernyataan Tanggung Jawab – LS nomor 136/SPTJ-LS/ XII/2014 tanggal 15 Desember 2014. _x000a_ 1 (satu) lembar Surat Pernyataan Tanggung Jawab Pengajuan SPM-LS. _x000a_ 1 (satu) lembar Surat Perintah Membayar (SPM) Tahun Anggaran 2014 Nomor 136/SPMG-LS/XII/2014 tanggal 15 Desember 2014. _x000a_ 1 (satu) bundel usulan pengadaan barang/jasa tahun 2013 di Suku Dinas Pendidikan Menengah Jakarta Utara tahun anggaran 2014. _x000a_ 1 (satu) bundel Laporan Hasil Audit dalam rangka Penghitungan Kerugian Keuangan Negara nomor : S-202/PW09/5/2017, tanggal 23 Mei 2017; _x000a_ _x000a_ Tetap terlampir dalam berkas perkara; _x000a_ _x000a_ Uang tunai sebesar Rp.1.500.000,- (satu juta lima ratus ribu rupiah). _x000a_ Uang tunai sebesar Rp.500.000,- (lima ratus ribu rupiah) _x000a_ Uang tunai sebesar Rp. 2.500.000,- (dua juta lima ratus ribu rupiah) _x000a_ Uang tunai sebesar Rp.22.500.000,- (dua puluh dua juta lima ratus ribu rupiah) _x000a_ _x000a_        D irampas untuk Negara dan diperhitungkan untuk menutupi kerugian keuangan Negara ; _x000a_ 8.   Menetapkan barang bukti yang diajukan oleh Penasihat Hukum Terdakwa 1 dan Terdakwa 2  tetap terlampir dalam berkas perkara; _x000a_ 9.   Membebankan biaya perkara kepada Terdakwa 1.Siti Aryati, SE, dan Terdakwa 2.Drs. Endang Suherman masing-masing sebesar Rp 10.000,- ( sepuluh  ribu rupiah );"/>
    <s v="Rabu, 03 Okt. 2018"/>
    <s v="Kamis, 16 Agu. 2018"/>
    <s v="RUSTIYONO"/>
    <s v="NI MADE SUDANI"/>
    <s v="Ugo,SH."/>
    <m/>
    <m/>
    <s v="KARIR"/>
    <s v="KARIR"/>
    <s v="ADHOC"/>
    <s v=""/>
    <s v=""/>
    <x v="0"/>
    <n v="2"/>
    <x v="1"/>
    <n v="0.33333333333333331"/>
    <n v="0"/>
    <s v="Adham Ardhytia Manggala"/>
    <m/>
    <m/>
    <m/>
    <m/>
    <m/>
    <m/>
    <m/>
    <m/>
    <m/>
    <m/>
    <m/>
    <n v="1"/>
    <s v="MARTHIN TURNIP"/>
    <m/>
    <m/>
    <n v="1"/>
    <x v="0"/>
  </r>
  <r>
    <s v="34/PID.SUS/TPK/2013/PN.JKT.PST"/>
    <n v="2"/>
    <n v="200000000"/>
    <n v="0.25"/>
    <n v="0"/>
    <n v="0"/>
    <s v="BACHTIAR ABDUL FATAH"/>
    <d v="2013-05-22T00:00:00"/>
    <x v="3"/>
    <s v="Putusan Kasasi"/>
    <n v="148"/>
    <s v="PRIMAIR : Pasal 2 (1) jo Pasal 18 UU No.31/1999 jo Pasal 20/2001 jo Pasal 31/1999 jo Pasal 55(1) ke 1 KUHP; _x000a_ SUBSIDIAIR : Pasal 3 jo Pasal 18 UU No.31/1999 jo Pasal 20/2001 jo Pasal 31/1999 jo Pasal 55(1) ke 1 KUHP;"/>
    <n v="1"/>
    <s v="MENGADILI _x000a_ _x000a_ Menyatakan terdakwa Bachtiar Abdul Fatah tidak terbukti secara sah dan meyakinkan bersalah melakukan tindak pidana sebagaimana dalam dakwaan Primair ; _x000a_ Membebaskan terdakwa Bachtiar Abdul Fatah dari dakwaan Primair Tersebut ; _x000a_ Menyatakan Terdakwa Bachtiar Abdul Fatah terbukti secara sah dan meyakinkan bersalah melakukan tindak pidana ?KORUPSI DILAKUKAN SECARA BERSAMA-SAMA?  dalam dakwaan Subsidair : _x000a_ Menjatuhkan pidana terhadap TerdakwaBachtiar Abdul Fatah  tersebut dengan Pidana Penjara selama 2 (dua) tahun dan menjatuhkan Pidana Denda sebesar Rp. Rp. 200.000.000,- (dua ratus juta rupiah) dan bila denda tersebut tidak dibayar diganti pidana kurungan selama 3 (tiga) bulan : _x000a_ Menetapkan lamanya penahanan yang pernah dijalani oleh Terdakwa, dikurangkan seluruhnya dengan pidana penjara yang dijatuhkan padanya; _x000a_ Memerintahkan barang bukti sebagaimana daftar barang bukti berupa: &quot;sebagaimana terlampir dalam berkas putusan&quot; _x000a_ Membebankan Terdakwa untuk membayar biaya perkara ini sebesar Rp.10.000,- (sepuluh ribu rupiah) ; _x000a_ Memerintahkan terdakwa tetap dalam tahanan  _x000a_ _x000a_  "/>
    <s v="Senin, 16 Des. 2013"/>
    <s v="Kamis, 17 Okt. 2013"/>
    <s v="ANTONIUS WIDIJANTONO, SH."/>
    <s v="ANNAS MUSTAQIM, SH. MHum."/>
    <s v="Slamet Subagyo,SH."/>
    <m/>
    <m/>
    <s v="KARIR"/>
    <s v="KARIR"/>
    <s v="ADHOC"/>
    <s v=""/>
    <s v=""/>
    <x v="0"/>
    <n v="2"/>
    <x v="1"/>
    <n v="0.33333333333333331"/>
    <n v="0"/>
    <s v="ALI MUKARTONO"/>
    <m/>
    <m/>
    <m/>
    <m/>
    <m/>
    <m/>
    <m/>
    <m/>
    <m/>
    <m/>
    <m/>
    <n v="1"/>
    <s v="YETTI, SH."/>
    <m/>
    <m/>
    <n v="1"/>
    <x v="0"/>
  </r>
  <r>
    <s v="34/PID.SUS/TPK/2014/PN.JKT.PST"/>
    <n v="1.5"/>
    <n v="50000000"/>
    <n v="0.16666666666666699"/>
    <n v="1580072314"/>
    <n v="0"/>
    <s v="YOLLANDA"/>
    <d v="2014-04-02T00:00:00"/>
    <x v="4"/>
    <s v="Minutasi"/>
    <n v="111"/>
    <s v="Tindak Pidana Korupsi dalam melaksanakan kegiatan pengadaan toilet VVIP pada tahun 2009 a.n. Tersangka"/>
    <n v="1"/>
    <s v="M E N G A D I L I _x000a_ _x000a_ Menyatakan Terdakwa  YOLLANDA, S.Psi.  tidak terbukti secara sah dan meyakinkan bersalah melakukan tindak pidana korupsi sebagaimana Dakwaan Primer Surat Dakwaan perkara ini ; _x000a_ Membebaskan oleh karenanya Terdakwa  YOLLANDA, S.Psi.  dari Dakwaan Primer Surat Dakwaan tersebut ; _x000a_ Menyatakan Terdakwa  YOLLANDA, S.Psi.  terbukti secara sah dan meyakinkan bersalah melakukan Tindak Pidana Korupsi secara bersama-sama sebagaimana dalam Dakwaan Subsider Surat Dakwaan perkara ini ; _x000a_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_x000a_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_x000a_ Memerintahkan Terdakwa tetap berada dalam tahanan ; _x000a_ Memerintahkan masa penahanan yang telah dijalani Terdakwa dikurangkan seluruhnya dari pidana yang dijatuhkan ; _x000a_ Memerintahkan barang-barang bukti dalam perkara ini dikembalikan kepada Penuntut Umum untuk dipergunakan dalam perkara lain; _x000a_ Membebankan biaya perkara sebesar Rp 10.000,00 (sepuluh ribu rupiah) kepada Terdakwa ; _x000a_"/>
    <s v="Selasa, 19 Agu. 2014"/>
    <s v="Selasa, 22 Jul. 2014"/>
    <s v="SINUNG HERMAWAN"/>
    <s v="I MADE HENDRA KUSUMA,S.H."/>
    <s v="HENDRA YOSPIN,SH."/>
    <m/>
    <m/>
    <s v="KARIR"/>
    <s v="ADHOC"/>
    <s v="ADHOC"/>
    <s v=""/>
    <s v=""/>
    <x v="0"/>
    <n v="1"/>
    <x v="0"/>
    <n v="0.66666666666666663"/>
    <n v="1"/>
    <s v="Nopita R."/>
    <s v="LUCIA MORTHA"/>
    <s v="RATNA ANDAMARI"/>
    <s v="LILIS LESTARI"/>
    <s v="Three Wolse F. Rais"/>
    <s v="Silvia Desti  Rosalina"/>
    <s v="Asep Sontani"/>
    <s v="Ibnu Suud"/>
    <s v="Zulkifli"/>
    <s v="Bambang Subiyanto"/>
    <s v="Paidi"/>
    <m/>
    <n v="11"/>
    <s v="YETTI, SH."/>
    <s v="ZUHERNA, SH."/>
    <m/>
    <n v="2"/>
    <x v="0"/>
  </r>
  <r>
    <s v="34/PID.SUS/TPK/2015/PN JKT.PST"/>
    <m/>
    <m/>
    <m/>
    <m/>
    <m/>
    <s v="Willy Sebastian Lim"/>
    <d v="2015-05-08T00:00:00"/>
    <x v="5"/>
    <s v="Minutasi"/>
    <n v="82"/>
    <s v="PERTAMA : _x000a_ Pasal 5 ayat (1) huruf a UU No.31/1999 Jo. UU No.20/2001 Jo. 31/1999 Jo. Pasal 55 ayat (1) ke-1 Jo Pasal 64 ayat (1) KUHP. _x000a_   _x000a_ ATAU _x000a_ KEDUA : _x000a_ Pasal 5 ayat (1) huruf b UU No.31/1999 Jo. UU No.20/2001 Jo. 31/1999 Jo. Pasal 55 ayat (1) ke-1 Jo Pasal 64 ayat (1) KUHP."/>
    <n v="1"/>
    <m/>
    <s v="Senin, 21 Sep. 2015"/>
    <s v="Rabu, 29 Jul. 2015"/>
    <s v="JHON HALASAN BUTAR BUTAR"/>
    <s v="TITO SUHUD"/>
    <s v="ARIFIN"/>
    <s v="SOFIALDI"/>
    <s v="ALEXANDER MARWATA, AK. SH. CFE."/>
    <s v="KARIR"/>
    <s v="KARIR"/>
    <s v="KARIR"/>
    <s v="ADHOC"/>
    <s v="ADHOC"/>
    <x v="1"/>
    <n v="3"/>
    <x v="0"/>
    <n v="0.4"/>
    <n v="0"/>
    <s v="IRENE PUTRI, SH."/>
    <m/>
    <m/>
    <m/>
    <m/>
    <m/>
    <m/>
    <m/>
    <m/>
    <m/>
    <m/>
    <m/>
    <n v="1"/>
    <s v="AGUS WIDODO"/>
    <s v="FATONI, SH"/>
    <m/>
    <n v="2"/>
    <x v="1"/>
  </r>
  <r>
    <s v="34/Pid.Sus-TPK/2016/PN JKT.PST"/>
    <m/>
    <m/>
    <m/>
    <m/>
    <m/>
    <s v="Djoko Pramono"/>
    <d v="2016-04-07T00:00:00"/>
    <x v="6"/>
    <s v="Pemberitahuan Permohonan Banding"/>
    <n v="111"/>
    <s v="PERTAMA : _x000a_ Pasal 2 ayat (1) jo Pasal 18 UU No.31/1999 jo UU No.20/2001 jo Pasal 55 ayat (1) ke-1 KUHP. _x000a_   _x000a_ ATAU _x000a_ KEDUA : _x000a_ Pasal 3 jo Pasal 18 UU No.31/1999 jo UU No.20/2001 jo Pasal 55 ayat (1) ke-1 KUHP."/>
    <n v="1"/>
    <s v="MENGADILI _x000a_ ................................................................................................................................................................................................................................................................................................................................................................................................................................................................................................................................................................................................................................................................................................................."/>
    <s v="Rabu, 24 Agu. 2016"/>
    <s v="Rabu, 27 Jul. 2016"/>
    <s v="ASWIJON"/>
    <s v="YOHANES PRIYANA"/>
    <s v="FAHZAL HENDRI"/>
    <s v="Ugo,SH."/>
    <s v="JOKO SUBAGYO"/>
    <s v="KARIR"/>
    <s v="KARIR"/>
    <s v="KARIR"/>
    <s v="ADHOC"/>
    <s v="ADHOC"/>
    <x v="1"/>
    <n v="3"/>
    <x v="0"/>
    <n v="0.4"/>
    <n v="0"/>
    <s v="DZAKIYUL FIKRI"/>
    <m/>
    <m/>
    <m/>
    <m/>
    <m/>
    <m/>
    <m/>
    <m/>
    <m/>
    <m/>
    <m/>
    <n v="1"/>
    <s v="WIJI ASTUTI"/>
    <m/>
    <m/>
    <n v="1"/>
    <x v="1"/>
  </r>
  <r>
    <s v="34/Pid.Sus-TPK/2017/PN Pn.Jkt.Pst"/>
    <n v="4"/>
    <n v="500000000"/>
    <n v="0.16666666666666699"/>
    <n v="0"/>
    <n v="0"/>
    <s v="MULYATNO WIBOWO"/>
    <d v="2017-02-03T00:00:00"/>
    <x v="7"/>
    <s v="Pengiriman Berkas Kasasi"/>
    <n v="138"/>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_x000a_ _x000a_ Menyatakan bahwa Terdakwa Terdakwa Mulyatno Wibowo, tidak terbukti secara sah dan meyakinkan melakukan tindak pidana korupsi, sebagaimana dalam Dakwaan Primair; _x000a_ Membebaskan Terdakwa Terdakwa Mulyatno Wibowo, dari Dakwaan Primair tersebut; _x000a_ Menyatakan Terdakwa Terdakwa Mulyatno Wibowo, telah terbukti secara sah dan meyakinkan menurut hukum bersalah melakukan tindak pidana korupsi secara bersama-sama dan berlanjut; _x000a_ Menjatuhkan pidana oleh karenanya terhadap Terdakwa Terdakwa Mulyatno Wibowo, dengan pidana penjara selama 4 (empat) tahun  dan pidana denda sebesar Rp.500.000.000,- (lima ratus juta rupiah), apabila denda tersebut tidak dibayar, diganti dengan pidana kurungan selama 2 (dua) bulan; _x000a_ Menetapkan agar masa penahanan yang telah dijalankan Terdakwa Mulyatno Wibowo, dikurangkan seluruhnya dari pidana yang dijatuhkan; _x000a_ Memerintahkan agar Terdakwa Terdakwa Mulyatno Wibowo, tetap berada dalam tahanan; _x000a_ Menetapkan barang bukti:   terlampir dalam berkas perkara; _x000a_ Membebankan biaya perkara kepada Terdakwa Mulyatno, sebesar Rp.10.000,- ( sepuluh ribu rupiah ); _x000a_"/>
    <s v="Jumat, 18 Agu. 2017"/>
    <s v="Rabu, 21 Jun. 2017"/>
    <s v="MAS'UD"/>
    <s v="BASLIN SINAGA"/>
    <s v="HARIONO"/>
    <s v="Ugo,SH."/>
    <s v="TITI SANSIWI"/>
    <s v="KARIR"/>
    <s v="KARIR"/>
    <s v="KARIR"/>
    <s v="ADHOC"/>
    <s v="ADHOC"/>
    <x v="1"/>
    <n v="3"/>
    <x v="0"/>
    <n v="0.4"/>
    <n v="0"/>
    <s v="Burhan Ashshofa, SH., MH"/>
    <m/>
    <m/>
    <m/>
    <m/>
    <m/>
    <m/>
    <m/>
    <m/>
    <m/>
    <m/>
    <m/>
    <n v="1"/>
    <s v="WIDI ASTUTI, SH"/>
    <m/>
    <m/>
    <n v="1"/>
    <x v="0"/>
  </r>
  <r>
    <s v="34/Pid.Sus-TPK/2018/PN Jkt.Pst"/>
    <n v="12.5"/>
    <n v="500000000"/>
    <n v="0.25"/>
    <n v="25630653500"/>
    <n v="1"/>
    <s v="EDWARD SEKY SOERYADJAYA"/>
    <d v="2018-04-18T00:00:00"/>
    <x v="8"/>
    <s v="Pengiriman Berkas Banding"/>
    <n v="267"/>
    <s v="PRIMAIR : _x000a_ Pasal 2 ayat (1) jo Pasal 18 UU No.31/1999 jo UU No.20/2001 jo Pasal 55 ayat (1) ke-1 KUHP. _x000a_   _x000a_ SUBSIDAIR : _x000a_ Pasal 3 jo Pasal 18 UU No.31/1999 jo UU No.20/2001 jo Pasal 55 ayat (1) ke-1 KUHP."/>
    <n v="1"/>
    <s v="M E N G A D I L I _x000a_   _x000a_ _x000a_ Menyatakan  Terdakwa EDWARD SEKY SURYADJAYA  tidak terbukti secara sah dan meyakinkan bersalah melakukan tindak pidana pidana  “ KORUPSI SECARA BERSAMA-SAMA“ sebagaimana dalam dakwaan Primair Penuntut Umum ; _x000a_ Membebaskan Terdakwa oleh karenadari dakwaan Primair. _x000a_ Menyatakan  Terdakwa EDWARD SEKY SURYADJAYA  telah terbukti secara sah dan meyakinkan bersalah melakukan tindak pidana pidana  “ KORUPSI SECARA BERSAMA-SAMA“ sebagaimana dalam dakwaan Subsidair Penuntut Umum ; _x000a_ Menjatuhkan pidana kepada Terdakwa dengan pidana penjara selama  12 (dua belas) tahun dan 6 (enam) bulan  denda sebesar Rp.500.000.000.-(lima ratus juta rupiah) dengan ketentuan apabila denda tersebut tidak dibayar akan diganti dengan pidana kurungan selama  3 (tiga)   bulan  ; _x000a_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_x000a_ Menetapkan masa penangkapan dan penahanan yang telah dijalani oleh Terdakwa dikurangkan seluruhnya dari pidana yang dijatuhkan ; Kecuali masa pembantaran tidak ikut diperhitungkan (Rawat inap di Rumah Sakit Medistra Jakarta) ; _x000a_ Menetapkan Terdakwa tetap dalam tahanan ; _x000a_ Menetapkan barang bukti berupa : _x000a_ _x000a_ Menyatakan barang bukti sebagaimana daftar barang bukti yaitu : _x000a_ TERLAMPIR DALAM BERKAS _x000a_ Dirampas untuk negara cq Dana Pensiun Pertamina untuk diperhitungkan sebagai uang pengganti ; _x000a_   _x000a_ Kecuali  Barang bukti berupa : _x000a_   _x000a_ _x000a_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_x000a_ Nomor urut 165 berupa 1 (satu) bundle Foto Copy Sertifikat Hak Guna Bangunan Nomor : 108, penerbitan Sertifikat tanggal 9 Agustus 2006 di Bandung, terletak di Jl. Merdeka No. 36 seluas 1395 m2 (seribu tiga ratus sembilan puluh lima meter persegi) ; _x000a_ _x000a_   _x000a_ Dikembalikan kepada pemilik yaitu : Drs. DARJOTO SETYAWAN,  segera  setelah putusan ini diucapkan  walaupun ada Banding, Verzet, Kasasi  ; _x000a_   _x000a_ _x000a_ Membebani  Terdakwa untuk membayar biaya perkara sebesar Rp. 5.000.- (Lima Ribu Rupiah) ; _x000a_"/>
    <s v="Rabu, 20 Feb. 2019"/>
    <s v="Kamis, 10 Jan. 2019"/>
    <s v="SUNARSO"/>
    <s v="DIAH SITI BASARIAH"/>
    <s v="DUTA BASKARA"/>
    <s v="JOKO SUBAGYO"/>
    <s v="SUKARTONO."/>
    <s v="KARIR"/>
    <s v="KARIR"/>
    <s v="KARIR"/>
    <s v="ADHOC"/>
    <s v="ADHOC"/>
    <x v="1"/>
    <n v="3"/>
    <x v="0"/>
    <n v="0.4"/>
    <n v="0"/>
    <s v="TASJRIFIN M.A HALIM"/>
    <m/>
    <m/>
    <m/>
    <m/>
    <m/>
    <m/>
    <m/>
    <m/>
    <m/>
    <m/>
    <m/>
    <n v="1"/>
    <s v="AGUS WAWAN"/>
    <s v="R.IDA ISKANDIASTUTI, SH."/>
    <m/>
    <n v="2"/>
    <x v="0"/>
  </r>
  <r>
    <s v="35/PID.SUS/TPK/2013/PN.JKT.PST"/>
    <n v="0"/>
    <n v="0"/>
    <n v="0"/>
    <n v="0"/>
    <n v="0"/>
    <s v="ZULVIA"/>
    <d v="2013-05-27T00:00:00"/>
    <x v="3"/>
    <s v="Pengiriman Berkas Kasasi"/>
    <n v="157"/>
    <s v="PRIMAIR : Pasal 2 (1) jo Pasal 18 (1) b UU No.31/1999 jo Pasal 20/2001 jo Pasal 31/1999 jo Pasal 55(1) ke 1 KUHP; _x000a_ SUBSIDIAIR : Pasal 3 jo Pasal 18 (1) b UU No.31/1999 jo Pasal 20/2001 jo Pasal 31/1999 jo Pasal 55(1) ke 1 KUHP;"/>
    <n v="1"/>
    <s v="MENGADILI : _x000a_ 1. Menyatakan Terdakwa Zulvia tidak terbukti secara sah dan meyakinkan bersalah melakukan tindak pidana sebagaimana disebutkan dalam dakwaan Primair ; _x000a_ 2. Membebaskan Terdakwa dari segala dakwaan; _x000a_ 3. Memerintahkan Terdakwa dibebaskan dari tahanan kota; _x000a_ 4. Memulihkan hak Terdakwa dalam kemampuan, kedudukan, dan harkat serta martabatnya; _x000a_ 5. Menyatakan Surat bukti dokumen No. 1-22 tetap terlampir dalam berkas perkara; _x000a_ 6. Membebankan biaya perkara kepada Negara;"/>
    <s v="Senin, 31 Mar. 2014"/>
    <s v="Kamis, 31 Okt. 2013"/>
    <s v="MATHEUS SAMIAJI"/>
    <s v="HENDRA YOSPIN,SH."/>
    <s v="ALEXANDER MARWATA, AK. SH. CFE."/>
    <m/>
    <m/>
    <s v="KARIR"/>
    <s v="ADHOC"/>
    <s v="ADHOC"/>
    <s v=""/>
    <s v=""/>
    <x v="0"/>
    <n v="1"/>
    <x v="0"/>
    <n v="0.66666666666666663"/>
    <n v="1"/>
    <s v="IMMANUEL RICHENDRY"/>
    <m/>
    <m/>
    <m/>
    <m/>
    <m/>
    <m/>
    <m/>
    <m/>
    <m/>
    <m/>
    <m/>
    <n v="1"/>
    <s v="ENDANG_PURWANINGSIH, SH."/>
    <m/>
    <m/>
    <n v="1"/>
    <x v="0"/>
  </r>
  <r>
    <s v="35/PID.SUS/TPK/2014/PN JKT.PST"/>
    <n v="2"/>
    <n v="1000000"/>
    <n v="0.25"/>
    <n v="0"/>
    <n v="0"/>
    <s v="Ir. EKO BHARUNA"/>
    <d v="2014-04-03T00:00:00"/>
    <x v="4"/>
    <s v="Pemberitahuan Putusan Banding"/>
    <n v="110"/>
    <s v="Tindak Pidana Korupsi dalam melaksanakan kegiatan pengadaan toilet VVIP pada tahun 2009 a.n. Tersangka _x000a_ PRIMAIR : Pasal 2 ayat (1) jo Pasal 18 UU No.31/1999 jo UU No.20/2001 jo UU No.31/1999 jo Pasal 55 ayat (1) ke 1 KUHP; _x000a_ SUBSIDIAIR : Pasal 3 jo  Pasal 18 UU No.31/1999 jo UU No.20/2001 jo UU No.31/1999 jo Pasal 55 ayat (1) ke 1 KUHP;"/>
    <n v="1"/>
    <s v="MENGADILI : _x000a_ _x000a_ Menyatakan Terdakwa Ir. EKO BHARUNA, MT yang identitasnya sebagaimana tesebut diatas tidak tebukti secara sah dan meyakinkan bersalah melakukan tindak pidana korupsi sebagaimana dakwaan primair; _x000a_ Membebaskan Terdakwa dari dakwaan Primair Penuntut Umum tersebut; _x000a_ Menyatakan Terdakwa Ir. EKO BHARUNA yang identitasnya sebagaimana tersebut diatas telah terbukti secara sah dan meyakinkan melakukan tindak pidana korupsi yang dilakukan secara bersama - sama ; _x000a_ Menjatuhkan pidana terhadap terdakwa dengan pidana penjara selama 2 tahun dan denda sebesar Rp.100.00.00,- dengan ketentuan apabila denda tersebut tidak dibayar maka diganti dengan pidana kurungan selama 3 (tiga) bulan; _x000a_ Menetapkan masa penahanan yang telah dijalani terdakwa akan dikurangkan sepenuhnya dari pidana penjara yang dijatuhkan; _x000a_ Memerintahkan terdakwa tetap berada dalam tahanan; _x000a_ Membebankan biaya perkara kepada Terdakwa sebesar Rp.10.000,- (sepuluh ribu rupiah); _x000a_ Menyatakan barang bukti berupa: No urut 1 s/d 123 dikembalikan kepada Jaksa Penuntut Umum untuk digunakan dalam perkara lain; _x000a_"/>
    <s v="Rabu, 10 Sep. 2014"/>
    <s v="Selasa, 22 Jul. 2014"/>
    <s v="SINUNG HERMAWAN"/>
    <s v="I MADE HENDRA KUSUMA,S.H."/>
    <s v="HENDRA YOSPIN,SH."/>
    <m/>
    <m/>
    <s v="KARIR"/>
    <s v="ADHOC"/>
    <s v="ADHOC"/>
    <s v=""/>
    <s v=""/>
    <x v="0"/>
    <n v="1"/>
    <x v="0"/>
    <n v="0.66666666666666663"/>
    <n v="1"/>
    <s v="Eko Bambang Riyadi"/>
    <s v="ERNY V. M."/>
    <s v="ERIANTO"/>
    <s v="Silvia Desti  Rosalina"/>
    <m/>
    <m/>
    <m/>
    <m/>
    <m/>
    <m/>
    <m/>
    <m/>
    <n v="4"/>
    <s v="SUAEB. SH"/>
    <s v="TEUKU UMAR, SH. MH."/>
    <m/>
    <n v="2"/>
    <x v="0"/>
  </r>
  <r>
    <s v="35/PID.SUS/TPK/2015/PN JKT.PST"/>
    <n v="2.6666666666666701"/>
    <n v="100000000"/>
    <n v="0.5"/>
    <n v="4761700000"/>
    <n v="1"/>
    <s v="GUNAWAN"/>
    <d v="2015-05-11T00:00:00"/>
    <x v="5"/>
    <m/>
    <n v="140"/>
    <s v="PRIMAIR : _x000a_ Pasal 2 ayat (1) Jo. Pasal 18 UU No.31/1999 Jo. UU No.20/2001 Jo. 31/1999 Jo. Pasal 55 ayat (1) ke-1 KUHP. _x000a_   _x000a_ SUBSUDAIR : _x000a_ Pasal 3 Jo. Pasal 18 UU No.31/1999 Jo. UU No.20/2001 Jo. 31/1999 Jo. Pasal 55 ayat (1) ke-1 KUHP."/>
    <n v="1"/>
    <s v="M E N G A D I L I: _x000a_ _x000a_ Menyatakan Terdakwa Gunawan tersebut tidak terbukti secara sah dan meyakinkan melakukaan tindak pidana korupsi dalam dakwaan Primair; _x000a_ Membebaskan Terdakwa oleh karena itu  dari dakwaan primer tersebut; _x000a_ Menyatakan Terdakwa Gunawan telah terbukti secara sah dan meyakinkan bersalah melakukan tindak pidana Korupsi secara bersama-sama sebagaimana dalam dakwaan Subsidair ; _x000a_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_x000a_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_x000a_ Menetapkan masa penangkapan dan penahanan yang telah dijalani Terdakwa   dikurangkan seluruhnya dari pidana yang dijatuhkan;  _x000a_ Menetapkan Terdakwa tetap ditahan; _x000a_ Menetapkan barang bukti berupa: _x000a_ _x000a_ - No urut 1  s/d  109 dan No urut 111 ss/d 159  _x000a_ _x000a_ _x000a_ _x000a_ _x000a_ NO _x000a_ _x000a_ _x000a_ JENIS BARANG BUKTI _x000a_   _x000a_ _x000a_ _x000a_ _x000a_ _x000a_   _x000a_ _x000a_ _x000a_  DISITA DARI NAIM JATMIKO  _x000a_ _x000a_ _x000a_ _x000a_   _x000a_ _x000a_ 2 (dua) lembar surat Pemerintah Provinsi Daerah Khusus Ibukota Jakarta Dinas Perhubungan Nomor : 3878/-1.811.125 tanggal 23 Juli 2012 perihal Penunjukan Penyedia Barang/Jasa (PPBJ) _x000a_ _x000a_ _x000a_ _x000a_   _x000a_ _x000a_ 1 (satu) lembar Surat Perintah Mulai Kerja Nomor : 4011/-1.811.125 tanggal 30 Juli 2012 Tentang Pengadaan Armada Bus Busway Paket II _x000a_ _x000a_ _x000a_ _x000a_   _x000a_ _x000a_ 1 (satu) bundel Rekening Koran Bank Mandiri KCP Jakarta Kelapa Gading Barat Nomor Rekening:125-00-0120026-0 _x000a_ _x000a_ _x000a_ _x000a_   _x000a_ _x000a_ 1 (satu) bundel Rekening Koran Giro Bank Sumut Periode : 01 Desember 2012 s/d 31 Desember 2012 tertanggal 02 Januari 2013 _x000a_ _x000a_ _x000a_ _x000a_   _x000a_ _x000a_ 1 (satu) bundel Rekening Koran Permata Bank no Nasabah : 5893850119078016 _x000a_ _x000a_ _x000a_ _x000a_   _x000a_ _x000a_ 1 (satu) bundel Surat Perjanjian/Kontrak Pengadaan Armada Bus Busway Paket II Pemerintah Daerah Khusus Ibukota Jakarta Dinas Perhubungan Propinsi DKI Jakarta _x000a_ _x000a_ _x000a_ _x000a_   _x000a_ _x000a_ 1 (satu) bundel Addendum Surat Perjanjian/Kontrak Pengadaan Armada Bus Busway Paket II Pemerintah Daerah Khusus Ibukota Jakarta Dinas Perhubungan Propinsi DKI Jakarta _x000a_ _x000a_ _x000a_ _x000a_   _x000a_ _x000a_ 1 (satu) bundel Dokumen Penawaran Kemitraan (KSO) PT. Saptaguna Dayaprima (Lead Firm) dan PT. San Abadi dan PT. Mekar Armada Jaya Tentang Pengadaan Armada Bus Busway Paket II _x000a_ _x000a_ _x000a_ _x000a_   _x000a_ _x000a_ 1 (satu) bundel Berita acara Serah Terima Nomor : 11059/-1.811.125 Tertanggal 26 Desember 2012 Tentang Penyerahan Pekerjaan Yang Telah Selesai Dilaksanakan Kop Pemerintah Propinsi Daerah Khusus Ibukota Jakarta Dinas Perhubungan _x000a_ _x000a_ _x000a_ _x000a_   _x000a_ _x000a_ 1 (satu) bundel Dokumen Penawaran Kemetrian (KSO) PT. Saptaguna Dayaprima (Lead Firm) dan PT. San Abadi dan PT. Central Auto Coperindo Tentang Pengadaan Bus Sedang Paket I _x000a_ _x000a_ _x000a_ _x000a_   _x000a_ _x000a_ 1 (satu) bundel Dokumen Penawaran Kemintraan (KSO) PT. Saptaguna Dayaprima (Lead Firm) dan PT. Rahayu Santosa Tentang Pengadaan Bus Sedang Paket I _x000a_ _x000a_ _x000a_ _x000a_   _x000a_ _x000a_ 1 (satu) lembar Surat Pemerintah Propinsi Daerah Khusu Ibukota Jakarta Dinas Perhubungan Nomor 4231/-1.811.125.4 Perihal Penunjukan Penyedia Barang/Jasa (PPBJ) _x000a_ _x000a_ _x000a_ _x000a_   _x000a_ _x000a_ 1 (satu) lembar Surat Perintah Mulai Kerja Nomor ; 4544/-1.811.125.4 Tentang Pengadaan Bus Sedang Paket I Pemerintah Propinsi Daerah Khusus Ibukota Jakarta Dinas Perhubungan _x000a_ _x000a_ _x000a_ _x000a_   _x000a_ _x000a_ 1 (satu) bundel Addendum Surat Perjanjian/Kontrak Pengadaan Bus Sedang Paket I Pemerintah Daerah khusus Ibukota Jakarta Dinas Perhubungan Propinsi DKI Jakarta. _x000a_   _x000a_ _x000a_ _x000a_ _x000a_   _x000a_ _x000a_ 1 (satu) bundel Addendum Kedua Surat Perjanjian/Kontrak Pengadaan Bus Sedang Paket I Pemerintah Daerah khusus Ibukota Jakarta Dinas Perhubungan Propinsi DKI Jakarta. _x000a_ _x000a_ _x000a_ _x000a_   _x000a_ _x000a_ 1 (satu) bundel Surat Keterangan Tentang Pemasukan Kendaraan Bermotor No.CC054354/KP Tertanggal 03-12-2013 Kementrian Keuangan Republik Indonesia Direktorat Jenderal Bea dan Cukai _x000a_ _x000a_ _x000a_ _x000a_   _x000a_ _x000a_ 1 (satu) lembar Berita Acara Serah Terima dari Subakti Budiman kepada Naim J tanggal 26 Desember 2013 _x000a_ _x000a_ _x000a_ _x000a_   _x000a_ _x000a_ 1 (satu) lembar Berita Acara Serah Terima dari Subakti Budiman kepada Naim J tanggal 28 Desember 2013 _x000a_ _x000a_ _x000a_ _x000a_   _x000a_ _x000a_ 1 (satu) berkas Surat PT. Klim Anlange Jaya Nomor :649/KAJ-Ho/KEU/IV/2014 Perihal Permohonan Pembayaran 70% - 74 unit AC Spheros CC 20 _x000a_ _x000a_ _x000a_ _x000a_   _x000a_ _x000a_ 1 (satu) bundel Invoice PT. San Abadi No. 06/SAN/IV/14. _x000a_ _x000a_ _x000a_ _x000a_   _x000a_ _x000a_ 1 (satu) berkas  Tanda Terima nomor TTD-1404-0023 Tanggal 15 April 2014 tujuan PT Saptaguna Dayaprima dengan keterangan Surat Informasi Saldo No.013/RS/Kont-pluit/IV/14 Rekapitulasi Pembayaran Per 31 Maret _x000a_ _x000a_ _x000a_ _x000a_   _x000a_ _x000a_ 1 (satu) unit  CPU komputer model PC Chasis Power Logic Gusto G1 Warna Hitam dengan Nomor Seri :PTMX1305 13531 _x000a_ _x000a_ _x000a_ _x000a_   _x000a_ _x000a_ 1 (satu) lembar Surat Keputusan Gubernur Propinsi Daerah Khusus Ibukota Jakarta Nomor S5.216/03/2007 Tentang Izin Tempat Usaha Berdasarkan Undang-undang Gangguan Gubernur Propinsi Daerah Khusus Ibu Kota Jakarta Tertanggal 01-03-2007 _x000a_ _x000a_ _x000a_ _x000a_   _x000a_ _x000a_ 1 (satu) lembar Tanda Daftar Perusahaan Perseroaan Terbatas Pemerintah Propinsi DKI Jakarta Dinas Koperasi, Usaha Mikro, Kecil dan Menengah, Dan Perdagangan Nomor 0904.01.19815 Tertanggal 03 April 2014 _x000a_ _x000a_ _x000a_ _x000a_   _x000a_ _x000a_ 1 (satu) lembar Surat Izin Usaha Perdagangan (SIUP) Menengah Nomor : 02013-05/PM/P2/1.824.271 Pemerintah Propinsi Daerah Khusus Ibukota Jakarta Dinas Koperasi, Usaha Mikro, Kecil dan Menengah dan Perdagangan _x000a_ _x000a_ _x000a_ _x000a_   _x000a_ _x000a_ 1 (satu) lembar  Surat Keterangan Domisili Perusahaan Nomor : 187/1.824.221/V/2013 tertanggal 08 Mei 2013 _x000a_ _x000a_ _x000a_ _x000a_   _x000a_ _x000a_ 1 (satu) lembar Surat Keterangan Terdaftar Nomor : PEM-09016/WPJ.20/KP.0303/2009 tertanggal 11 November 2009 Departemen Keuangan Republik Indonesia Direktorat Jenderal Pajak Kantor Wilayah DJP Jakarta Timur Kantor Pelayanan Pajak Pratama Jakarta Pulogadung _x000a_ _x000a_ _x000a_ _x000a_   _x000a_ _x000a_ 1 (satu) lembar  Kartu Tanda Anggota Biasa Kamar Dagang dan Industri tertanggal 10-04-2013 _x000a_ _x000a_ _x000a_ _x000a_   _x000a_ _x000a_ 1 (satu) lembar Kartu Tanda Anggota Asosiasi Rekanan Pengadaan Barang Dan Distributor Indonesia ARDIN INDONESIA tertanggal 10 April 2013 _x000a_ _x000a_ _x000a_ _x000a_   _x000a_ _x000a_ 1 (satu) lembar Sertifikat Kompetensi Dan Kualifikasi Perusahaan Pemasokan Barang nomor : 1-0902-015-1037747 Nomor KTAB Kadin : 01044661 tertanggal 19 Juli 2013 _x000a_ _x000a_ _x000a_ _x000a_   _x000a_ _x000a_ 1 (satu) lembar Sertifikat Kompetensi Dan Kualifikasi Perusahaan Pemasokan Barang nomor : 1-0902-015-1042895 Nomor KTAB Kadin : 01044661 tertanggal 2 Juli 2014 _x000a_ _x000a_ _x000a_ _x000a_   _x000a_ _x000a_ 1 (satu) bundel AKTA  Perseroan Terbaras PT. Saptaguna Dayaprima berkedudukan di Jakarta Ny. LILIANA I. TANUWIDJAJA SH Notaris Di Jakarta SK Menteri Kehakiman RI Tanggal 5 Juli 1994 nomor : C-98.HT.03.02.Th.1994  _x000a_ _x000a_ _x000a_ _x000a_   _x000a_ _x000a_ 1 (satu) lembar Surat Departemen Kehakiman RI Direktorat Jenderal Hukum dan Perundang-undangan Keputusan Menteri Kehakiman RI Nomor : C2-21831 HT.01.01.Th.98 Tentang Pengesahan Akta Pendirian Perseroan Terbatas _x000a_ _x000a_ _x000a_ _x000a_   _x000a_ _x000a_ 1 (satu) lembar Surat Kementrian Hukum dan HAM RI Direktorat Jenderal Administrasi Hukum Umum Nomor : AHU-AH.01.10-23611 tanggal 28 juni 2012 Perihal Penerimaan Pemberian Perubahan Data Perseroan PT. Saptaguna Dayaprima _x000a_ _x000a_ _x000a_ _x000a_   _x000a_ _x000a_ 1 (satu) lembar Akta Peryataan Keputusan Rapat PT. Saptaguna Dayaprima tanggal 22 Juni 2012 Notaris /PPAT VIDI ANDITO, SH SK. Menteri Kehakiman Dan HAM RI No: C-719.HT.03.01-Th.2002 _x000a_ _x000a_ _x000a_ _x000a_   _x000a_ _x000a_ 1 (satu) lembar Angka Pengenal Importir-Umum (API-U) Nomor : 090609443-P tertanggal 3 Oktober 2013 Kementerian Perdagangan Dinas Koperasi, Usaha Mikro, Kecil dan Menengah dan Perdagangan Propinsi DKI Jakarta _x000a_ _x000a_ _x000a_ _x000a_   _x000a_ _x000a_ 1 (satu) lembar Surat Pengangkatan Dealer nomor : 01/Dealer/II/2012 tertanggal 24 Februari 2012 _x000a_ _x000a_ _x000a_ _x000a_   _x000a_ _x000a_ 1 (satu) bundel Perjanjian Penunjukan Dealer Resmi ANKAI No:01/Dealer/II/2012 _x000a_ _x000a_ _x000a_ _x000a_   _x000a_ _x000a_ 1 (satu) lembar Surat Pengakuan Keagenan Kendaraan Bermotor Nomor : 70/M-ID/2/2014 tertanggal 20 Februari 2014 Menteri Perindustrian RI _x000a_ _x000a_ _x000a_ _x000a_ _x000a_   _x000a_   _x000a_ _x000a_ _x000a_   _x000a_ DISITA DARI INDRA GUNAWAN _x000a_   _x000a_ _x000a_ _x000a_ _x000a_   _x000a_ _x000a_ 1 (satu) unit  CPU Komputer casing Simbadda dengan nomor seri SBX 380110918233; _x000a_ _x000a_ _x000a_ _x000a_   _x000a_ _x000a_ 1 (satu) unit  Netbook model HP mini 110 serial number CNU 9287FV6 _x000a_ _x000a_ _x000a_ _x000a_   _x000a_ _x000a_ 1 (satu) buah buku jurnal warna hitam bertuliskan ISUZU _x000a_ _x000a_ _x000a_ _x000a_   _x000a_ _x000a_ 1 (satu) bundel Invoice 06\SAN\IV\14 kop PT. SAN ABADI _x000a_ _x000a_ _x000a_ _x000a_   _x000a_ _x000a_ 2 (dua) lembar Tabel Proyek In Process Group PT SANDEBAJA PERKASA Tahun 2010 dan 2011 _x000a_ _x000a_ _x000a_ _x000a_   _x000a_ _x000a_ 1 (satu) lembar  tulisan tangan tertanggal 05 September 2012 : _x000a_ -  Dishub minta data/spesifikasi/gambar suspension independent front dan dependent _x000a_ _x000a_ _x000a_ _x000a_   _x000a_ _x000a_ 2 (dua) lembar Daftar No Rangka, No Mesin dan No Polisi Merk/Type ANKAI D17D(4x2)A/T, Tahun 2013, Jenis Bus Busway (single-bus), Warna Merah Kombinasi Orange, Dealer PT. PUTERA ADI KARYAJAYA _x000a_ _x000a_ _x000a_ _x000a_   _x000a_ _x000a_ 1 (satu) lembar Tanda terima No. 027.1/SA/III/2014 tanggal 27 Maret 2014 dari PT SAN ABADI untuk PT. ADI TEKNIK keterangan : 22 (dua puluh dua) lembar pengesahan kelayakan bejana tekanan kendaraan Ankai D23 9m yang ditandatangani oleh Dion Julianto dan Wong Widy Setyawan _x000a_ _x000a_ _x000a_ _x000a_   _x000a_ _x000a_ 1 (satu) lembar Tanda terima No. 027.2/SA/III/2014 tanggal 27 Maret 2014 dari PT SAN ABADI untuk PT. PUTRA ADI keterangan : 8 (delapan) lembar pengesahan kelayakan bejana tekanan kendaraan Ankai D23 9m yang ditandatangani oleh Dion Julianto dan Aris Irianto _x000a_ _x000a_ _x000a_ _x000a_   _x000a_ _x000a_ 1 (satu) lembar Tanda terima No. 027.3/SA/III/2014 tanggal 27 Maret 2014 dari PT SAN ABADI untuk PT. SAPTAGUNA keterangan : 4 (emapt) lembar pengesahan kelayakan bejana tekanan kendaraan Ankai D23 9m yang ditandatangani oleh Dion Julianto _x000a_ _x000a_ _x000a_ _x000a_   _x000a_ _x000a_ 1 (satu) bundel  Pengesahan Kelayakan Bejana Tekanan Nomor 756/BT-BBG/III/2014 Kementerian Tenaga Kerja dan Transmigrasi RI Direktorat Jenderal Pembinaan Pengawasan Ketenagakerjaan _x000a_ _x000a_ _x000a_ _x000a_   _x000a_ _x000a_ 1 (satu) bundel Pengesahan Kelayakan Bejana Tekanan Nomor 748/BT-BBG/III/2014 Kementerian Tenaga Kerja dan Transmigrasi RI Direktorat Jenderal Pembinaan Pengawasan Ketenagakerjaan _x000a_ _x000a_ _x000a_ _x000a_   _x000a_ _x000a_ 1 (satu) bundel  Pengesahan Kelayakan Bejana Tekanan Nomor 744/BT-BBG/III/2014 Kementerian Tenaga Kerja dan Transmigrasi RI Direktorat Jenderal Pembinaan Pengawasan Ketenagakerjaan _x000a_ _x000a_ _x000a_ _x000a_   _x000a_ _x000a_ 1 (satu) lembar  Pengesahan Kelayakan Bejana Tekanan Nomor 742/BT-BBG/III/2014 Kementerian Tenaga Kerja dan Transmigrasi RI Direktorat Jenderal Pembinaan Pengawasan Ketenagakerjaan _x000a_ _x000a_ _x000a_ _x000a_   _x000a_ _x000a_ 1 (satu) lembar  Pengesahan Kelayakan Bejana Tekanan Nomor 734/BT-BBG/III/2014 Kementerian Tenaga Kerja dan Transmigrasi RI Direktorat Jenderal Pembinaan Pengawasan Ketenagakerjaan _x000a_ _x000a_ _x000a_ _x000a_   _x000a_ _x000a_ 1 (satu) bundel  Pengesahan Kelayakan Bejana Tekanan Nomor 731/BT-BBG/III/2014 Kementerian Tenaga Kerja dan Transmigrasi RI Direktorat Jenderal Pembinaan Pengawasan Ketenagakerjaan _x000a_ _x000a_ _x000a_ _x000a_   _x000a_ _x000a_ 1 (satu) buah  Stanpel WUXI HUADONG HEAVY MACHINERY CO.LTD 3202010910037 _x000a_ _x000a_ _x000a_ _x000a_ _x000a_   _x000a_ _x000a_ _x000a_   _x000a_ DISITA DARI SERTINSI, MBA _x000a_   _x000a_ _x000a_ _x000a_ _x000a_   _x000a_ _x000a_ 1 (satu) bundel  Asli Dokumen Pelaksanaan Anggaran Satuan Kerja Perangkat Daerah Propinsi Daerah Khusus Ibukota Jakarta Sekretariat TA. 2012 nomor DPA-SPKPD : 1.07.008.18.002.5.2 _x000a_ _x000a_ _x000a_ _x000a_   _x000a_ _x000a_ 1 (satu) bundel Asli Surat Perintah Pencairan Dana (SP2D) No : 00149402012 tanggal 17 Desember 2012 sebesar Rp. 200.000.000,- (dua ratus juta rupiah) untuk Pelunasan Pembayaran Bus Busway  _x000a_ _x000a_ _x000a_ _x000a_   _x000a_ _x000a_ 1 (satu) berkas Asli Formulir DPPA-SKPD 2.2.1 dengan Nomor DPPA-SKPD : 1.07.008.1.07.18.002.5.2 _x000a_ _x000a_ _x000a_ _x000a_   _x000a_ _x000a_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_x000a_ _x000a_ _x000a_ _x000a_   _x000a_ _x000a_ 1 (satu) bundel Asli  Surat Perintah Pencairan Dana (SP2D) No : 00146282012 tanggal 15 Desember 2012 sebesar Rp. 290.000.000,- (dua ratus sembilan puluh juta rupiah) untuk Pengadaan Armada Bus Busway _x000a_ _x000a_ _x000a_ _x000a_   _x000a_ _x000a_ 1 (satu) bundel Asli Surat Perintah Pencairan Dana (SP2D) No : 00069272012 tanggal 10 Agustus 2012 sebesar Rp. 1.021.140.000,- (satu milyar dua puluh satu juta seratus empat puluh ribu rupiah) untuk Pengadaan Armada Bus Busway _x000a_ _x000a_ _x000a_ _x000a_   _x000a_ _x000a_ 1 (satu) bundel Asli SPJ TIM TEKNIS PEKERJAAN PENGERJAAN BUS untuk BUSWAY Paket I dan II _x000a_ _x000a_ _x000a_ _x000a_   _x000a_ _x000a_ 1 (satu) bundel Asli SPJ TIM TEKNIS  PENDAMPING PEKERJAAN PENGERJAAN BUS untuk BUSWAY Paket I  _x000a_ _x000a_ _x000a_ _x000a_   _x000a_ _x000a_ SPJ TIM TEKNIS PENDAMPING PEKERJAAN PENGERJAAN BUS untuk BUSWAY Paket II _x000a_ _x000a_ _x000a_ _x000a_   _x000a_ _x000a_ 1 (satu) bundel Asli SPJ TIM PENGENDALI TEKNIS PEKERJAAN PENGERJAAN BUS untuk BUSWAY Paket I  _x000a_ _x000a_ _x000a_ _x000a_   _x000a_ _x000a_ 1 (satu) bundel Asli SPJ TIM PENGENDALI TEKNIS PEKERJAAN PENGERJAAN BUS untuk BUSWAY Paket II _x000a_ _x000a_ _x000a_ _x000a_   _x000a_ _x000a_ 1 (satu) bundel Asli Surat Perintah Pencairan Dana (SP2D) No : 00192222012 tanggal 31 Desember 2012 sebesar Rp. 2.520.000.000,- (dua milyar lima ratus dua puluh juta rupiah) untuk Pembayaran BBN Pengadaan Armada Bus Busway PT. INKA (Persero) Paket I _x000a_ _x000a_ _x000a_ _x000a_   _x000a_ _x000a_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_x000a_ _x000a_ _x000a_ _x000a_   _x000a_ _x000a_ 1 (satu) bundel Asli  Rekap Penerimaan Honorarium Tim Pengadaan Barang/Jasa Program 1.07.18 Kegiatan 002/ Pengadaan Armada Bus Busway Paket I Kode Rekening 5.2.3.03.04 sesuai SPD No.0002127/2012 tanggal 7 Februari 2012 sebesar Rp. 8.100.000,- (delapan juta seratus ribu rupiah) _x000a_ _x000a_ _x000a_ _x000a_   _x000a_ _x000a_ 1 (satu) bundel Asli Rekap Penerimaan Honorarium Tim Pengadaan Barang/Jasa Program 1.07.18 Kegiatan 002/ Pengadaan Armada Bus Busway Paket II Kode Rekening 5.2.3.03.04 sesuai SPD No.0002127/2012 tanggal 7 Februari 2012 sebesar Rp. 8.100.000,- (delapan juta seratus ribu rupiah) _x000a_ _x000a_ _x000a_ _x000a_   _x000a_ _x000a_ 1 (satu) bundel Asli Rekap Penerimaan Honorarium Tim Pengadaan Barang/Jasa Program 1.07.18 Kegiatan 002/ Konsultan Pengawas Pengadaan Armada Bus Busway Paket I Kode Rekening 5.2.3.03.04 sesuai SPD No.0002127/2012 tanggal 7 Februari 2012 sebesar Rp. 8.100.000,- (delapan juta seratus ribu rupiah) _x000a_ _x000a_ _x000a_ _x000a_   _x000a_ _x000a_ 1 (satu) bundel Asli Rekap Penerimaan Honorarium Tim Pengadaan Barang/Jasa Program 1.07.18 Kegiatan 002/ Konsultan Pengawas Pengadaan Armada Bus Busway Paket II Kode Rekening 5.2.3.03.04 sesuai SPD No.0002127/2012 tanggal 7 Februari 2012 sebesar Rp. 8.100.000,- (delapan juta seratus ribu rupiah) _x000a_ _x000a_ _x000a_ _x000a_   _x000a_ _x000a_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_x000a_ _x000a_ _x000a_ _x000a_   _x000a_ _x000a_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_x000a_ _x000a_ _x000a_ _x000a_   _x000a_ _x000a_ 1 (satu) bundel Fotocpy  SPJ Konsultan Pengawas Pengadaan Armada Bus Busway Paket I _x000a_ _x000a_ _x000a_ _x000a_   _x000a_ _x000a_ 1 (satu) bundel fotocopy  SPJ Konsultan Pengawas Pengadaan Armada Bus Busway Paket II _x000a_ _x000a_ _x000a_ _x000a_ _x000a_   _x000a_ _x000a_ _x000a_   _x000a_ DISITA DARI ERFIN Bin ABDUL RAKHMAN _x000a_   _x000a_ _x000a_ _x000a_ _x000a_   _x000a_ _x000a_ 1 (satu) bundel Asli Dokumen Pertanggungjawaban Biaya Perencanaan  Pengadaan Armada Bus Busway  Paket I dan Paket II Tahun 2012 senilai Rp. 200.000.000,- (dua ratus juta rupiah) _x000a_ _x000a_ _x000a_ _x000a_ _x000a_   _x000a_ _x000a_ _x000a_   _x000a_ DISITA DARI INDRA KRISNA, ST. MM _x000a_   _x000a_ _x000a_ _x000a_ _x000a_   _x000a_ _x000a_ 1 (satu) bundel Asli  Dokumen Nomor :018/SPH/SA/VI/2012 Perihal : Penawaran Pekerjaan Pengadaan Armada Busway Paket II Tanggal 01 Juni 2012;  _x000a_ _x000a_ _x000a_ _x000a_   _x000a_ _x000a_ 1 (satu) bundel Asli  Rekening koran Bank BNI No Rek : 8882689994   _x000a_ _x000a_ _x000a_ _x000a_ _x000a_   _x000a_ _x000a_ _x000a_   _x000a_ DISITA DARI GUNAWAN _x000a_   _x000a_ _x000a_ _x000a_ _x000a_   _x000a_ _x000a_ 1 (satu) lembar fotocopy Surat Tanda Nomor Kendaraan Bermotor dengan Nomor polisi  B 7414 IV, Nama Pemilik Pemprov DKI Jakarta dan Surat Ketetapan Pajak Daerah PKB/BBN-KB Dan SWDKLLJ;   _x000a_ _x000a_ _x000a_ _x000a_   _x000a_ _x000a_ 1 (satu) lembar fotocopy Surat Tanda Nomor Kendaraan Bermotor dengan Nomor polisi  B 7433 IV, Nama Pemilik Pemprov DKI Jakarta dan Surat Ketetapan Pajak Daerah PKB/BBN-KB Dan SWDKLLJ  _x000a_ _x000a_ _x000a_ _x000a_   _x000a_ _x000a_ 1 (satu) lembar fotocopy Surat Tanda Nomor Kendaraan Bermotor dengan Nomor polisi  B 7432 IV, Nama Pemilik Pemprov DKI Jakarta dan Surat Ketetapan Pajak Daerah PKB/BBN-KB Dan SWDKLLJ  _x000a_ _x000a_ _x000a_ _x000a_   _x000a_ _x000a_ 1 (satu) lembar fotocopy Surat Tanda Nomor Kendaraan Bermotor dengan Nomor polisi  B 7431 IV, Nama Pemilik Pemprov DKI Jakarta dan Surat Ketetapan Pajak Daerah PKB/BBN-KB Dan SWDKLLJ  _x000a_ _x000a_ _x000a_ _x000a_   _x000a_ _x000a_ 1 (satu) lembar fotopy Surat Tanda Nomor Kendaraan Bermotor dengan Nomor polisi  B 7430 IV, Nama Pemilik Pemprov DKI Jakarta dan Surat Ketetapan Pajak Daerah PKB/BBN-KB Dan SWDKLLJ  _x000a_ _x000a_ _x000a_ _x000a_   _x000a_ _x000a_ 1 (satu) lembar fotocopy Surat Tanda Nomor Kendaraan Bermotor dengan Nomor polisi  B 7429 IV, Nama Pemilik Pemprov DKI Jakarta dan Surat Ketetapan Pajak Daerah PKB/BBN-KB Dan SWDKLLJ  _x000a_ _x000a_ _x000a_ _x000a_   _x000a_ _x000a_ 1 (satu) lembar fotocopy Surat Tanda Nomor Kendaraan Bermotor dengan Nomor polisi  B 7428 IV, Nama Pemilik Pemprov DKI Jakarta dan Surat Ketetapan Pajak Daerah PKB/BBN-KB Dan SWDKLLJ  _x000a_ _x000a_ _x000a_ _x000a_   _x000a_ _x000a_ 1 (satu) lembar fotocopy Surat Tanda Nomor Kendaraan Bermotor dengan Nomor polisi  B 7427 IV, Nama Pemilik Pemprov DKI Jakarta dan Surat Ketetapan Pajak Daerah PKB/BBN-KB Dan SWDKLLJ  _x000a_ _x000a_ _x000a_ _x000a_   _x000a_ _x000a_ 1 (satu) lembar fotocopy Surat Tanda Nomor Kendaraan Bermotor dengan Nomor polisi  B 7425 IV, Nama Pemilik Pemprov DKI Jakarta dan Surat Ketetapan Pajak Daerah PKB/BBN-KB Dan SWDKLLJ  _x000a_ _x000a_ _x000a_ _x000a_   _x000a_ _x000a_ 1 (satu) lembar fotocopy Surat Tanda Nomor Kendaraan Bermotor dengan Nomor polisi  B 7424 IV, Nama Pemilik Pemprov DKI Jakarta dan Surat Ketetapan Pajak Daerah PKB/BBN-KB Dan SWDKLLJ  _x000a_ _x000a_ _x000a_ _x000a_   _x000a_ _x000a_ 1 (satu) lembar fotocopy Surat Tanda Nomor Kendaraan Bermotor dengan Nomor polisi  B 7423 IV, Nama Pemilik Pemprov DKI Jakarta dan Surat Ketetapan Pajak Daerah PKB/BBN-KB Dan SWDKLLJ  _x000a_ _x000a_ _x000a_ _x000a_   _x000a_ _x000a_ 1 (satu) lembar fotocopy Surat Tanda Nomor Kendaraan Bermotor dengan Nomor polisi  B 7422 IV, Nama Pemilik Pemprov DKI Jakarta dan Surat Ketetapan Pajak Daerah PKB/BBN-KB Dan SWDKLLJ  _x000a_ _x000a_ _x000a_ _x000a_   _x000a_ _x000a_ 1 (satu) lembar fotocopy Surat Tanda Nomor Kendaraan Bermotor dengan Nomor polisi  B 7421 IV, Nama Pemilik Pemprov DKI Jakarta dan Surat Ketetapan Pajak Daerah PKB/BBN-KB Dan SWDKLLJ   _x000a_ _x000a_ _x000a_ _x000a_   _x000a_ _x000a_ 1 (satu) lembar fotocopy Surat Tanda Nomor Kendaraan Bermotor dengan Nomor polisi  B 7420 IV, Nama Pemilik Pemprov DKI Jakarta dan Surat Ketetapan Pajak Daerah PKB/BBN-KB Dan SWDKLLJ _x000a_ _x000a_ _x000a_ _x000a_   _x000a_ _x000a_ 1 (satu) lembar fotocopy Surat Tanda Nomor Kendaraan Bermotor dengan Nomor polisi  B 7419 IV, Nama Pemilik Pemprov DKI Jakarta dan Surat Ketetapan Pajak Daerah PKB/BBN-KB Dan SWDKLLJ _x000a_ _x000a_ _x000a_ _x000a_   _x000a_ _x000a_ 1 (satu) lembar fotocopy Surat Tanda Nomor Kendaraan Bermotor dengan Nomor polisi  B 7418 IV, Nama Pemilik Pemprov DKI Jakarta dan Surat Ketetapan Pajak Daerah PKB/BBN-KB Dan SWDKLLJ _x000a_ _x000a_ _x000a_ _x000a_   _x000a_ _x000a_ 1 (satu) lembar fotocopy Surat Tanda Nomor Kendaraan Bermotor dengan Nomor polisi  B 7417 IV, Nama Pemilik Pemprov DKI Jakarta dan Surat Ketetapan Pajak Daerah PKB/BBN-KB Dan SWDKLLJ _x000a_ _x000a_ _x000a_ _x000a_   _x000a_ _x000a_ 1 (satu) lembar fotocopy Surat Tanda Nomor Kendaraan Bermotor dengan Nomor polisi  B 7415 IV, Nama Pemilik Pemprov DKI Jakarta dan Surat Ketetapan Pajak Daerah PKB/BBN-KB Dan SWDKLLJ _x000a_ _x000a_ _x000a_ _x000a_   _x000a_ _x000a_ 1 (satu) lembar fotocopy  surat PT. Saptaguna Dayaprima, San Abadi &amp; Mekar Armada Jaya KSO, No. 005/KSO-PO/IX/12 Tanggal 06 September 2012 dengan Perihal : Pemesanan Pembelian Piping dan Braket AC yang ditandatangani oleh Gunawan _x000a_ _x000a_ _x000a_ _x000a_   _x000a_ _x000a_ 1 (satu) lembar fotocopy  surat PT. Saptaguna Dayaprima, San Abadi &amp; Mekar Armada Jaya KSO, No. 002/KSO-PO/XI/12 Tanggal 06 September 2012 dengan Perihal : Pemesanan Pembelian Emergency Step yang ditandatangani oleh Gunawan _x000a_ _x000a_ _x000a_ _x000a_   _x000a_ _x000a_ surat PT. Saptaguna Dayaprima, San Abadi &amp; Mekar Armada Jaya KSO, No. 004/XI/12 Tanggal 27 November 2012 dengan Perihal : Pemesanan Pembelian Radio Komunikasi ICOM yang ditandatangani oleh Gunawan _x000a_ _x000a_ _x000a_ _x000a_   _x000a_ _x000a_ 1 (satu) lembar fotocopy  surat PT. Saptaguna Dayaprima, San Abadi &amp; Mekar Armada Jaya KSO, No. 003/KSO-PO/VIII/12 Tanggal 13 Agustus 2012 dengan Perihal : Pemesanan Pembelian AC Spheros CC700 yang ditandatangani oleh Gunawan _x000a_ _x000a_ _x000a_ _x000a_   _x000a_ _x000a_ 1 (satu) lembar fotocopy  surat PT. Saptaguna Dayaprima, San Abadi &amp; Mekar Armada Jaya KSO, No. 001/KSO-PO/XI/12 Tanggal 02 November 2012 dengan Perihal : Pemesanan Pembelian Panel Display  yang ditandatangani oleh Gunawan _x000a_ _x000a_ _x000a_ _x000a_   _x000a_ _x000a_ 1 (satu) lembar fotocopy  surat PT. Saptaguna Dayaprima, San Abadi &amp; Mekar Armada Jaya KSO, No. 006/KSO-PO/IX/12 Tanggal 06 September 2012 dengan Perihal : Pemesanan Pembelian CCTV dan Monitor yang ditandatangani oleh Gunawan _x000a_ _x000a_ _x000a_ _x000a_   _x000a_ _x000a_ 1 (satu) lembar fotocopy  surat PT. Saptaguna Dayaprima, San Abadi &amp; Mekar Armada Jaya KSO, No. 002/KSO-PO/IX/12 Tanggal 05 September 2012 dengan Perihal : Pemesanan Pembelian Lampu FR dan RR Set yang ditandatangani oleh Gunawan _x000a_ _x000a_ _x000a_ _x000a_   _x000a_ _x000a_ 1 (satu) lembar fotocopy surat PT. Saptaguna Dayaprima, San Abadi &amp; Mekar Armada Jaya KSO, No. 003/KSO-PO/IX/12 Tanggal 05 September 2012 dengan Perihal : Pemesanan Pembelian Tabung Pneumatic yang ditandatangani oleh Gunawan _x000a_ _x000a_ _x000a_ _x000a_   _x000a_ _x000a_ 1 (satu) lembar fotocopy  surat PT. Saptaguna Dayaprima, San Abadi &amp; Mekar Armada Jaya KSO, No. 001/KSO-PO/IX/12 Tanggal 05 September 2012 dengan Perihal : Pemesanan Pembelian Kursi Penumpang yang ditandatangani oleh Gunawan _x000a_ _x000a_ _x000a_ _x000a_   _x000a_ _x000a_ 1 (satu) lembar fotocopy  surat PT. Saptaguna Dayaprima, San Abadi &amp; Mekar Armada Jaya KSO, No. 002/KSO-PO/VIII/12 Tanggal 13 Agustus 2012 dengan Perihal : Pemesanan Pembelian Karoseri Bussway yang ditandatangani oleh Gunawan _x000a_ _x000a_ _x000a_ _x000a_   _x000a_ _x000a_ 1 (satu) lembar fotocopy  surat PT. Saptaguna Dayaprima, San Abadi &amp; Mekar Armada Jaya KSO, No. 001/KSO-PO/VIII/12 Tanggal 05 Agustus 2012 dengan Perihal : Pemesanan Pembelian Chassis dan Bus ANKAI yang ditandatangani oleh Gunawan _x000a_ _x000a_ _x000a_ _x000a_ _x000a_   _x000a_ _x000a_ _x000a_   _x000a_ DISITA DARI ZENIJ SUPRIJONO _x000a_   _x000a_ _x000a_ _x000a_ _x000a_   _x000a_ _x000a_ 1 (satu) buah fotocopy odner dokumen tender pengadaan armada bus busway paket I _x000a_ _x000a_ _x000a_ _x000a_   _x000a_ _x000a_ 1 (satu) buah asli odner dokumen pemasaran pengadaan armada bus busway paket I _x000a_ _x000a_ _x000a_ _x000a_   _x000a_ _x000a_ 1 (satu) unit laptop merk Samsung dengan No. Imei : 862536012209821  _x000a_ _x000a_ _x000a_ _x000a_   _x000a_ _x000a_ 1 (satu) unit hard disk Seagate 80Gbytest serial number : 60Z36YC7  _x000a_ _x000a_ _x000a_ _x000a_   _x000a_ _x000a_ 1 (satu) unit laptop merk Assus series A43S serial number : 23706/ADPPI/2012 _x000a_ _x000a_ _x000a_ _x000a_ _x000a_   _x000a_   _x000a_ _x000a_ _x000a_ DISITA DARI VIRGIANTO ATLANTIKA _x000a_   _x000a_ _x000a_ _x000a_ _x000a_ _x000a_ 116 _x000a_ _x000a_ _x000a_ Fotocopy  Risalah Rapat Dewan Komisaris dan Direksi PT. Industri Kereta Api (Persero) tentang Pembahasan RKAP PT. INKA (Persero) Tahun 2012 tanggal 17 Januari 2012. _x000a_ _x000a_ _x000a_ _x000a_ _x000a_ 117 _x000a_ _x000a_ _x000a_ Fotocopy  1 (satu) bundel fotocopy Tanda Sah Capaian Tingkat Komponen Dalam Negeri Kementrian Perindustrian Republik Indonesia No. TKDN-12-0439 tanggal 31 Mei 2012. _x000a_ _x000a_ _x000a_ _x000a_ _x000a_ 118 _x000a_ _x000a_ _x000a_ Fotocopy  Surat Perjanjian antara PT. Industri Kereta Api (Persero) dengan PT. Petross Gas No. PB 12 33 041 A tanggal 08 Agustus 2012. _x000a_ _x000a_ _x000a_ _x000a_ _x000a_ 119 _x000a_ _x000a_ _x000a_ Fotocopy  Purchase Contract PT. Industri Kereta Api dengan PT. ALTRAK 1978 tanggal 25 Juni 2012 _x000a_ _x000a_ _x000a_ _x000a_ _x000a_ 120 _x000a_ _x000a_ _x000a_ Fotocopy  Purchase Contract PT. Industri Kereta Api dengan PT. ALTRAK 1978 tanggal 3 Agustus 2012 _x000a_ _x000a_ _x000a_ _x000a_ _x000a_ 121 _x000a_ _x000a_ _x000a_ Fotocopy  Purchase Contract PT. Industri Kereta Api dengan HUBNER GmbH tanggal 17 Agustus 2012 _x000a_ _x000a_ _x000a_ _x000a_ _x000a_ 122 _x000a_ _x000a_ _x000a_ Fotocopy  Data Akuntansi Proyek 18 Unit Bus Tempel (articulated) 18 ATC-NK11.67.02 &amp; NK12.67.01 ? tanpa AC &amp; Karoseri _x000a_ _x000a_ _x000a_ _x000a_ _x000a_ 123 _x000a_ _x000a_ _x000a_ Fotocopy  Surat PT. Industri Kereta Api (Persero) kepada Sekretaris Dinas Perhubungan Provinsi DKI Jakarta Nomor 313/PL.004/UT/2012 tanggal 17 Desember 2012 perihal Permohonan Pemeriksaan Pekerjaan _x000a_ _x000a_ _x000a_ _x000a_ _x000a_   _x000a_ _x000a_ _x000a_   _x000a_ DISITA DARI GUNAWAN _x000a_   _x000a_ _x000a_ _x000a_ _x000a_ _x000a_ 124. _x000a_ _x000a_ _x000a_ Kwitansi PT. Mekar Armada Jaya (New Armada) berikut Faktur Pajak untuk pembayaran 1 (satu) unit Karoseri _x000a_ _x000a_ _x000a_ _x000a_ _x000a_   _x000a_   _x000a_ _x000a_ _x000a_   _x000a_ DISITA DARI INDRA KRISNA, ST.MM. _x000a_   _x000a_ _x000a_ _x000a_ _x000a_ _x000a_ 125 _x000a_ _x000a_ _x000a_ Pemberitahuan Impor Barang (PIB) untuk 1 unit Bus tahun 2012 beserta kelengkapannya. _x000a_ _x000a_ _x000a_ _x000a_ _x000a_ 126 _x000a_ _x000a_ _x000a_ Pemberitahuan Impor Barang (PIB) untuk 17 unit Bus tahun 2012 beserta kelengkapannya. _x000a_ _x000a_ _x000a_ _x000a_ _x000a_ 127 _x000a_ _x000a_ _x000a_ Surat Nomor : 018/SPH/SA/VI/2012 tertanggal 01 Juni 2012 perihal Penawaran Pekerjaan Pengadaan Armada Busway Paket II. _x000a_ _x000a_ _x000a_ _x000a_ _x000a_ 128 _x000a_ _x000a_ _x000a_ Rekening Koran Bank Negara Indonesia (Persero), Tbk (BNI) atas nama PT. SAN ABADI periode 01/09/2012 s/d 30/09/2012, 01/11/2012 s/d 30/11/2012, 01/01/2013 s/d 31/01/2013, 01/02/2013 s/d 28/02/2013, 01/06/2013 s/d 30/06/2013. _x000a_   _x000a_ _x000a_ _x000a_ _x000a_ _x000a_   _x000a_ _x000a_ _x000a_   _x000a_ DISITA DARI Drs. ABDUL CHAIR, MSi _x000a_   _x000a_ _x000a_ _x000a_ _x000a_ _x000a_ 129 _x000a_ _x000a_ _x000a_ Uang sebesar Rp.145.585.000,- (seratus empat puluh lima juta lima ratus delapan puluh lima ribu rupiah) untuk pengembalian Honorarium Tim Pendamping Pengendalian Teknis perkara pengadaan Armada Busway Paket I dan Paket II tahun 2012 _x000a_ _x000a_ _x000a_ _x000a_ _x000a_   _x000a_ _x000a_ _x000a_ DISITA DARI EKO BUDIPRABOWO _x000a_   _x000a_ _x000a_ _x000a_ _x000a_ _x000a_ 130 _x000a_ _x000a_ _x000a_ Uang sebesar Rp.83.568.500,- (delapan puluh tiga lima ratus enam puluh delapan lima ratus rupiah) untuk pengembalian Honorarium Tim Pengendalian Teknis perkara pengadaan Armada Busway Paket I dan Paket II tahun 2012 _x000a_ _x000a_ _x000a_ _x000a_ _x000a_   _x000a_   _x000a_   _x000a_ _x000a_ _x000a_   _x000a_ DISITA DARI FERRY PAKPAHAN _x000a_   _x000a_ _x000a_ _x000a_ _x000a_ _x000a_ 131 _x000a_ _x000a_ _x000a_ Uang sebesar Rp.40.043.000,- (empat puluh juta empat puluh tiga ribu rupiah) untuk pengembalian Honorarium Tim Pengendalian Teknis perkara pengadaan Armada Busway Paket I dan Paket II tahun 2012 _x000a_ _x000a_ _x000a_ _x000a_ _x000a_   _x000a_ _x000a_ _x000a_   _x000a_ DISITA DARI H. ULFIANDRI, SH _x000a_   _x000a_ _x000a_ _x000a_ _x000a_ _x000a_ 132 _x000a_ _x000a_ _x000a_ Uang sebesar Rp.58.737.500,- (lima puluh delapan juta tujuh ratus tiga puluh tujuh ribu lima ratus rupiah) untuk pengembalian Honorarium Tenaga Ahli BPPT sebagai Tim Perencanaan  perkara pengadaan Armada Busway Paket I dan Paket II tahun 2012 _x000a_ _x000a_ _x000a_ _x000a_ _x000a_   _x000a_ _x000a_ _x000a_   _x000a_ DISITA DARI Drs. ABDUL CHAIR, MSi _x000a_   _x000a_ _x000a_ _x000a_ _x000a_ _x000a_ 133 _x000a_ _x000a_ _x000a_ Uang sebesar Rp.14.915.000,- (empat belas juta sembilan ratus lima belas ribu rupiah) untuk pengembalian Honorarium Tim Pendamping Pengendalian Teknis perkara pengadaan Armada Busway Paket I dan Paket II tahun 2012 _x000a_ _x000a_ _x000a_ _x000a_ _x000a_   _x000a_ _x000a_ _x000a_   _x000a_ DISITA DARI FERRY PAKPAHAN _x000a_   _x000a_ _x000a_ _x000a_ _x000a_ _x000a_ 134 _x000a_ _x000a_ _x000a_ Uang sebesar Rp.174.566.000,- (seratus tujuh puluh empat juta lima ratus enam puluh enam ribu rupiah) untuk pengembalian Honorarium Tim Pengendalian Teknis perkara pengadaan Armada Busway Paket I dan Paket II tahun 2012 _x000a_ _x000a_ _x000a_ _x000a_ _x000a_   _x000a_ _x000a_ _x000a_   _x000a_ DISITA DARI HARI SUMARTONO _x000a_   _x000a_ _x000a_ _x000a_ _x000a_ _x000a_ 135 _x000a_ _x000a_ _x000a_ Uang sebesar Rp.114.000.000,- (seratus empat belas juta rupiah) untuk pengembalian Honorarium Tim Pengawas Paket I tahun 2012 _x000a_ _x000a_ _x000a_ _x000a_ _x000a_   _x000a_ _x000a_ _x000a_   _x000a_ DISITA DARI SETIO MARGO UTOMO _x000a_   _x000a_ _x000a_ _x000a_ _x000a_ _x000a_ 136 _x000a_ _x000a_ _x000a_ Uang sebesar Rp.99.000.000,- (sembilan puluh sembilan juta rupiah) untuk pengembalian Honorarium Tim Pengawas Paket II tahun 2012 _x000a_ _x000a_ _x000a_ _x000a_ _x000a_   _x000a_ _x000a_ _x000a_   _x000a_ DISITA DARI ANDREAS EMAN _x000a_   _x000a_ _x000a_ _x000a_ _x000a_ _x000a_ 137 _x000a_ _x000a_ _x000a_ 1 (satu) odner foto copy legalisir Dokumen lelang Busway tahun 2012 Paket I _x000a_ _x000a_ _x000a_ _x000a_ _x000a_ 138 _x000a_ _x000a_ _x000a_ 1 (satu) odner foto copy legalisir Dokumen lelang Busway tahun 2012 Paket II _x000a_ _x000a_ _x000a_ _x000a_ _x000a_ 139 _x000a_ _x000a_ _x000a_ 1 (satu) odner foto copy legalisir Dokumen KSO, Dokumen Pengadaan Ulang, HPS, KAK Pengadaan Armada Busway Paket I tahun 2012 _x000a_ _x000a_ _x000a_ _x000a_ _x000a_ 140 _x000a_ _x000a_ _x000a_ 1 (satu) odner foto copy legalisir Dokumen KSO, Dokumen Pengadaan Ulang, HPS, Spek Teknis, KAK Pengadaan Armada Busway Paket II  tahun 2012 _x000a_ _x000a_ _x000a_ _x000a_ _x000a_ 141 _x000a_ _x000a_ _x000a_ 1 (satu) odner foto copy legalisir Dokumen Busway Paket I Artic tahun 2012 PT. INKA _x000a_ _x000a_ _x000a_ _x000a_ _x000a_ 142 _x000a_ _x000a_ _x000a_ 1 (satu) odner foto copy legalisir Dokumen Busway Paket II Artic tahun 2012 PT. Saptaguna Daya Prima _x000a_ _x000a_ _x000a_ _x000a_ _x000a_ 143 _x000a_ _x000a_ _x000a_ 1 (satu) bundel foto copy legalisir Laporan Perencanaan Pengadaan Armada Bus Busway Paket I dan Paket II, Badan Pengkajian Dan Penerapan Teknologi 2012 _x000a_ _x000a_ _x000a_ _x000a_ _x000a_ 144 _x000a_ _x000a_ _x000a_ 1 (satu) bundel foto copy Laporan Harian Pengawasan Progres Pembuatan Bus Busway di Karoseri PT. Laksana tanggal 12-16 November 2012 _x000a_ _x000a_ _x000a_ _x000a_ _x000a_ 145 _x000a_ _x000a_ _x000a_ 1 (satu) bundel foto copy Laporan Akhir Pengawasan Pengadaan Bus Busway Paket I Tahun 2012, Dinas Perhubungan Propinsi Daerah Khusus Ibukota Jakarta _x000a_ _x000a_ _x000a_ _x000a_ _x000a_ 146 _x000a_ _x000a_ _x000a_ 1 (satu) bundel foto copy Laporan Akhir Pengawasan Pengadaan Bus Busway Paket II Tahun 2012, Dinas Perhubungan Propinsi Daerah Khusus Ibukota Jakarta _x000a_ _x000a_ _x000a_ _x000a_ _x000a_ 147 _x000a_ _x000a_ _x000a_ 1 (satu) bundel asli Surat Perjanjian / Kontrak Konsultan Pengawasan Pengadaan Bus Busway Paket I Pelaksana PT. Cinipta Triutama Jaya, Pemerintah Daerah Khusus Ibukota Jakarta Dinas Perhubungan Propinsi DKI Jakarta _x000a_ _x000a_ _x000a_ _x000a_ _x000a_ 148 _x000a_ _x000a_ _x000a_ 1 (satu) bundel asli Surat Perjanjian / Kontrak Konsultan Pengawasan Pengadaan Bus Busway Paket II Pelaksana PT. Cinipta Triutama Jaya, Pemerintah Daerah Khusus Ibukota Jakarta Dinas Perhubungan Propinsi DKI Jakarta _x000a_ _x000a_ _x000a_ _x000a_ _x000a_ 149 _x000a_ _x000a_ _x000a_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_x000a_ _x000a_ _x000a_ _x000a_ _x000a_ 150 _x000a_ _x000a_ _x000a_ 1 (satu) bundel foto copy Surat Pernyataan Minat Untuk Mengikuti Pengadaan Jasa Konsultasi Dengan Metode Seleksi Umum Pengawasan Pengadaan Bus Busway Paket I PT. Cinipta Triutama Jaya  _x000a_ _x000a_ _x000a_ _x000a_ _x000a_ 151 _x000a_ _x000a_ _x000a_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_x000a_ _x000a_ _x000a_ _x000a_ _x000a_ 152 _x000a_ _x000a_ _x000a_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_x000a_ _x000a_ _x000a_ _x000a_ _x000a_ 153 _x000a_ _x000a_ _x000a_ 1 (satu) bundel foto copy Surat Penawaran Pekerjaan Pengadaan Armada Bus Busway Paket I Nomor : 226/KMS-GSO/VI/2012 tanggal 28 Juni 2012 PT KORINDO MOTORS _x000a_ _x000a_ _x000a_ _x000a_ _x000a_ 154 _x000a_ _x000a_ _x000a_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_x000a_ _x000a_ _x000a_ _x000a_ _x000a_ 155 _x000a_ _x000a_ _x000a_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_x000a_ _x000a_ _x000a_ _x000a_ _x000a_ 156 _x000a_ _x000a_ _x000a_ 1 (satu) bundel foto copy Keputusan Kepala Dinas Perhubungan Propinsi Daerah Khusus Ibukota Jakarta Nomor : 16/2012 Tentang Penunjukan Kuasa Pengguna Anggaran (KPA) Sebagai Pejabat Pembuat komitment (PPK) di Lingkungan Dinas Perhubungan Propinsi DKI Jakarta Tahun Anggaran 2012 _x000a_ _x000a_ _x000a_ _x000a_ _x000a_   _x000a_ _x000a_ _x000a_ DISITA DARI FERRY PAKPAHAN _x000a_   _x000a_ _x000a_ _x000a_ _x000a_ _x000a_ 157 _x000a_ _x000a_ _x000a_ Uang sebesar Rp.76.433.000,- (tujuh puluh enam emapat ratus tiga pupuh tiga ribu rupiah) untuk pengembalian Honorarium Tim Pengendalian Teknis perkara pengadaan Armada Busway Paket I dan Paket II tahun 2012 _x000a_ _x000a_ _x000a_ _x000a_ _x000a_   _x000a_ _x000a_ _x000a_   _x000a_ DISITA DARI IWAN KUSWANDI _x000a_   _x000a_ _x000a_ _x000a_ _x000a_ _x000a_ 158 _x000a_ _x000a_ _x000a_ Uang sebesar Rp.200.000.000,- (dua ratus juta rupiah) untuk pengembalian Biaya Konsultan Pengawasan pengadaan Armada Busway Paket I dan Paket II tahun 2012 _x000a_ _x000a_ _x000a_ _x000a_ _x000a_   _x000a_ _x000a_ _x000a_   _x000a_ DISITA DARI FERRY PAKPAHAN _x000a_ _x000a_ _x000a_ _x000a_ _x000a_ 159 _x000a_ _x000a_ _x000a_ Uang sebesar Rp.13.375.000,- (tiga belas juta tiga ratus tujuh puluh lima ribu rupiah) untuk pengembalian Honorarium Tim Pengendalian Teknis perkara pengadaan Armada Busway Paket I dan Paket II tahun 2012 _x000a_ _x000a_ _x000a_ _x000a_ _x000a_   _x000a_ Dikembalikan kepada Penuntut Umum untuk digunakan dalam perkara lain.  _x000a_   _x000a_ - No urut 110 yaitu Uang tunai sebesar Rp. 1.000.000.000,- (satu milyar rupiah) terdiri dari "/>
    <s v="Senin, 23 Nov. 2015"/>
    <s v="Senin, 28 Sep. 2015"/>
    <s v="CASMAYA"/>
    <s v="SAIFUL ARIF"/>
    <s v="SOFIALDI"/>
    <m/>
    <m/>
    <s v="KARIR"/>
    <s v="KARIR"/>
    <s v="ADHOC"/>
    <s v=""/>
    <s v=""/>
    <x v="0"/>
    <n v="2"/>
    <x v="1"/>
    <n v="0.33333333333333331"/>
    <n v="0"/>
    <s v="RATNA ANDAMARI"/>
    <m/>
    <m/>
    <m/>
    <m/>
    <m/>
    <m/>
    <m/>
    <m/>
    <m/>
    <m/>
    <m/>
    <n v="1"/>
    <s v="LISNUR FAUZIAH, SH."/>
    <s v="WIJI ASTUTI"/>
    <m/>
    <n v="2"/>
    <x v="0"/>
  </r>
  <r>
    <s v="35/Pid.Sus-TPK/2016/PN JKT.PST"/>
    <n v="4"/>
    <n v="200000000"/>
    <n v="0.16666666666666699"/>
    <n v="0"/>
    <n v="0"/>
    <s v="RIDWAN, S.Sos"/>
    <d v="2016-04-19T00:00:00"/>
    <x v="6"/>
    <s v="Pengiriman Berkas PK"/>
    <n v="147"/>
    <s v="Pasal 12 huruf e UU No.31/1999 jo UU No.20/2001 jo Pasal 55 ayat (1) ke-1 KUHP."/>
    <n v="1"/>
    <s v="_x000a_   _x000a_ _x000a_ _x000a_ Menyatakan Terdakwa 1. RIDWAN, S.Sos., Terdakwa 2. RACHMAT MULYADI,  Terdakwa 3. RACHMAT MULYADI, SE. terbukti secara sah dan meyakinkan bersalah melakukan Tindak Pidana “ KORUPSI YANG DILAKUKAN BERSAMA-SAMA “. _x000a_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_x000a_ Menetapkan masa penahanan yang telah dijalani terdakwa-terdakwa dikurangkan seluruhnya dari pidana yang dijatuhkan; _x000a_ Memerintahkan  Terdakwa-terdakwa tetap ditahan; _x000a_ Menyatakan barang bukti berupa : _x000a_ _x000a_ _x000a_ Uang tunai sebesar Rp.40.000.000,- ( empat puluh juta rupiah ) _x000a_ 1 (satu) bendel Laporan Hasil Pemeriksaan Pajak Daerah atas nama Wajib Pajak PT.Mulia Medinindo Mandiri dengan nama usaha Hotel “N” NPWP : 06.3.03.01.0.0851/102.06.04.07.0150 tahun periode Januari-Desember 2014 dan Januari-Desember 2014 dan Januari-Juni 2015 _x000a_ 1 (satu) bendel Laporan Hasil Pemeriksaan Pajak Daerah atas nama Wajib Pajak PT.Dharma Countrindo dengan nama usaha Hotel “N2” NPWP : 09.3.02.01.1.1269/102.09.04.07.0172 tahun periode Juli-Desember 2014 dan Januari-Desember 2014 dan Januari-Juni 201 _x000a_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_x000a_ 1 ( satu) buah handphone merk Oppo R 815 berwarna putih _x000a_ 1 (satu)  buah handphone merk Oppo A 51W berwarna Hitam _x000a_ 1 ( satu) buah flashdik Kingston 32G warna Biru _x000a_ 1 (satu) unit laptop merk lenovo G40 Warna Hitam _x000a_ 1( satu ) unit CPU merk lenovo warna hitam nomor barcode 00031387 _x000a_ 1 (satu) buah tas merk Consina warna abu-abu _x000a_ Uang tunai sebesar Rp.5.000.000,- _x000a_ 1 (satu) bendel Laporan Hasil Pemeriksa Pajak PT.Grand Swiss Interrnational dengan nama usaha Swissbel Hotel Mangga Besar NPWPD : 09.3.03.03 1.1.1268/102.09.04.0171 tahun periode Januari-Desember 2012, Januari–Desember 2012,Januari-Desembder 2013,Januari –Desember 2014,Januari –Juni 2015 _x000a_ 1 (satu) bendel Laporan Hasil Pemeriksaan Pajak Daerah atas nama PT Jakarta Internasional Hotel &amp; Develpoment Tbk dengan nama Usaha Hotel Borobudur NPWPD : 74.3.03.05.1.0435/102.74.04.01.0002 tahun periode Juli-Desember 2014 dan januari-Juni 2015 _x000a_ 1 ( satu ) buah handphone merk Samsung model GT-19300 berwarna putih _x000a_ 1 (satu ) handphone merk Samsung model SM-E500H/DS berwarna hitam _x000a_ 1 (satu) buah flash disk Sanddisk Cruser Blade 8G warna hitam merah _x000a_ 1(satu) buah falsdisk Sandisk Cruser Edge 8G warna hitam merah _x000a_ 1 (satu) buah laptop merk Hp warna silver _x000a_ 1 (satu ) keping CDR Merk Verbaltin GL 2010-2015 _x000a_ 1 (satu) keping DVD-R merk Verbatin _x000a_ 1 (satu) unit mobil merk Nissan Grand Livina warna puitih berikut STNK No.Pol. B 1345 USO model Micro/Minibus tahun 2012 dengan No. Mesin HR 15921352B _x000a_ _x000a_           Barang bukti tersebut diatas yaitu : _x000a_ _x000a_ Nomor  : 3,4,9,12,13, dikembalikan kepada kepala  Dinas Pelayanan Pajak Daerah Provinsi DKI Jakarta(melalui Sdr Umiyati SE.MM selaku Koordinator Tim Pemeriksa Pajak Hotel Prov DKI Jakarta ),Nomor : 1, 11, dirampas  untuk Negara, _x000a_ Nomor : 5,6,7,8,10,14,15,16,17,18,19,20 dirampas untuk dimusnahkan ,  Nomor : 21 dikembalikan kepada Terdakwa 2 Rachmad Mulyadi melalui keluarga Terdakwa 2 Rachmad Mulyadi yang  sah ; _x000a_ Nomor 21  : dikembalikan kepada Terdakwa 2. Rachmad Mulyadi melalui keluarga Terdakwa 2. Rachmad Mulyadi yang sah ; _x000a_ _x000a_ _x000a_ Membebani terdakwa-terdakwa membayar biaya perkara, masing-masing sebesar Rp.10.000,- _x000a_"/>
    <s v="Rabu, 09 Nov. 2016"/>
    <s v="Selasa, 13 Sep. 2016"/>
    <s v="SURADI"/>
    <s v="SUTARJO"/>
    <s v="TITI SANSIWI"/>
    <m/>
    <m/>
    <s v="KARIR"/>
    <s v="KARIR"/>
    <s v="ADHOC"/>
    <s v=""/>
    <s v=""/>
    <x v="0"/>
    <n v="2"/>
    <x v="1"/>
    <n v="0.33333333333333331"/>
    <n v="0"/>
    <s v="H. LUKIMANTO, SH.,MH"/>
    <m/>
    <m/>
    <m/>
    <m/>
    <m/>
    <m/>
    <m/>
    <m/>
    <m/>
    <m/>
    <m/>
    <n v="1"/>
    <s v="FATONI, SH"/>
    <s v="TEUKU UMAR, SH. MH."/>
    <m/>
    <n v="2"/>
    <x v="0"/>
  </r>
  <r>
    <s v="35/Pid.Sus-TPK/2016/PN JKT.PST"/>
    <n v="4"/>
    <n v="200000000"/>
    <n v="0.16666666666666699"/>
    <n v="0"/>
    <n v="0"/>
    <s v="RAHMAD MULYADI"/>
    <d v="2016-04-19T00:00:00"/>
    <x v="6"/>
    <s v="Pengiriman Berkas PK"/>
    <n v="147"/>
    <s v="Pasal 12 huruf e UU No.31/1999 jo UU No.20/2001 jo Pasal 55 ayat (1) ke-1 KUHP."/>
    <n v="1"/>
    <s v="_x000a_   _x000a_ _x000a_ _x000a_ Menyatakan Terdakwa 1. RIDWAN, S.Sos., Terdakwa 2. RACHMAT MULYADI,  Terdakwa 3. RACHMAT MULYADI, SE. terbukti secara sah dan meyakinkan bersalah melakukan Tindak Pidana “ KORUPSI YANG DILAKUKAN BERSAMA-SAMA “. _x000a_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_x000a_ Menetapkan masa penahanan yang telah dijalani terdakwa-terdakwa dikurangkan seluruhnya dari pidana yang dijatuhkan; _x000a_ Memerintahkan  Terdakwa-terdakwa tetap ditahan; _x000a_ Menyatakan barang bukti berupa : _x000a_ _x000a_ _x000a_ Uang tunai sebesar Rp.40.000.000,- ( empat puluh juta rupiah ) _x000a_ 1 (satu) bendel Laporan Hasil Pemeriksaan Pajak Daerah atas nama Wajib Pajak PT.Mulia Medinindo Mandiri dengan nama usaha Hotel “N” NPWP : 06.3.03.01.0.0851/102.06.04.07.0150 tahun periode Januari-Desember 2014 dan Januari-Desember 2014 dan Januari-Juni 2015 _x000a_ 1 (satu) bendel Laporan Hasil Pemeriksaan Pajak Daerah atas nama Wajib Pajak PT.Dharma Countrindo dengan nama usaha Hotel “N2” NPWP : 09.3.02.01.1.1269/102.09.04.07.0172 tahun periode Juli-Desember 2014 dan Januari-Desember 2014 dan Januari-Juni 201 _x000a_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_x000a_ 1 ( satu) buah handphone merk Oppo R 815 berwarna putih _x000a_ 1 (satu)  buah handphone merk Oppo A 51W berwarna Hitam _x000a_ 1 ( satu) buah flashdik Kingston 32G warna Biru _x000a_ 1 (satu) unit laptop merk lenovo G40 Warna Hitam _x000a_ 1( satu ) unit CPU merk lenovo warna hitam nomor barcode 00031387 _x000a_ 1 (satu) buah tas merk Consina warna abu-abu _x000a_ Uang tunai sebesar Rp.5.000.000,- _x000a_ 1 (satu) bendel Laporan Hasil Pemeriksa Pajak PT.Grand Swiss Interrnational dengan nama usaha Swissbel Hotel Mangga Besar NPWPD : 09.3.03.03 1.1.1268/102.09.04.0171 tahun periode Januari-Desember 2012, Januari–Desember 2012,Januari-Desembder 2013,Januari –Desember 2014,Januari –Juni 2015 _x000a_ 1 (satu) bendel Laporan Hasil Pemeriksaan Pajak Daerah atas nama PT Jakarta Internasional Hotel &amp; Develpoment Tbk dengan nama Usaha Hotel Borobudur NPWPD : 74.3.03.05.1.0435/102.74.04.01.0002 tahun periode Juli-Desember 2014 dan januari-Juni 2015 _x000a_ 1 ( satu ) buah handphone merk Samsung model GT-19300 berwarna putih _x000a_ 1 (satu ) handphone merk Samsung model SM-E500H/DS berwarna hitam _x000a_ 1 (satu) buah flash disk Sanddisk Cruser Blade 8G warna hitam merah _x000a_ 1(satu) buah falsdisk Sandisk Cruser Edge 8G warna hitam merah _x000a_ 1 (satu) buah laptop merk Hp warna silver _x000a_ 1 (satu ) keping CDR Merk Verbaltin GL 2010-2015 _x000a_ 1 (satu) keping DVD-R merk Verbatin _x000a_ 1 (satu) unit mobil merk Nissan Grand Livina warna puitih berikut STNK No.Pol. B 1345 USO model Micro/Minibus tahun 2012 dengan No. Mesin HR 15921352B _x000a_ _x000a_           Barang bukti tersebut diatas yaitu : _x000a_ _x000a_ Nomor  : 3,4,9,12,13, dikembalikan kepada kepala  Dinas Pelayanan Pajak Daerah Provinsi DKI Jakarta(melalui Sdr Umiyati SE.MM selaku Koordinator Tim Pemeriksa Pajak Hotel Prov DKI Jakarta ),Nomor : 1, 11, dirampas  untuk Negara, _x000a_ Nomor : 5,6,7,8,10,14,15,16,17,18,19,20 dirampas untuk dimusnahkan ,  Nomor : 21 dikembalikan kepada Terdakwa 2 Rachmad Mulyadi melalui keluarga Terdakwa 2 Rachmad Mulyadi yang  sah ; _x000a_ Nomor 21  : dikembalikan kepada Terdakwa 2. Rachmad Mulyadi melalui keluarga Terdakwa 2. Rachmad Mulyadi yang sah ; _x000a_ _x000a_ _x000a_ Membebani terdakwa-terdakwa membayar biaya perkara, masing-masing sebesar Rp.10.000,- _x000a_"/>
    <s v="Rabu, 09 Nov. 2016"/>
    <s v="Selasa, 13 Sep. 2016"/>
    <s v="SURADI"/>
    <s v="SUTARJO"/>
    <s v="TITI SANSIWI"/>
    <m/>
    <m/>
    <s v="KARIR"/>
    <s v="KARIR"/>
    <s v="ADHOC"/>
    <s v=""/>
    <s v=""/>
    <x v="0"/>
    <n v="2"/>
    <x v="1"/>
    <n v="0.33333333333333331"/>
    <n v="0"/>
    <s v="H. LUKIMANTO, SH.,MH"/>
    <m/>
    <m/>
    <m/>
    <m/>
    <m/>
    <m/>
    <m/>
    <m/>
    <m/>
    <m/>
    <m/>
    <n v="1"/>
    <s v="FATONI, SH"/>
    <s v="TEUKU UMAR, SH. MH."/>
    <m/>
    <n v="2"/>
    <x v="0"/>
  </r>
  <r>
    <s v="35/Pid.Sus-TPK/2016/PN JKT.PST"/>
    <n v="4"/>
    <n v="200000000"/>
    <n v="0.16666666666666699"/>
    <n v="0"/>
    <n v="0"/>
    <s v="SYAMSUL ADHI DARMA, SE"/>
    <d v="2016-04-19T00:00:00"/>
    <x v="6"/>
    <s v="Pengiriman Berkas PK"/>
    <n v="147"/>
    <s v="Pasal 12 huruf e UU No.31/1999 jo UU No.20/2001 jo Pasal 55 ayat (1) ke-1 KUHP."/>
    <n v="1"/>
    <s v="_x000a_   _x000a_ _x000a_ _x000a_ Menyatakan Terdakwa 1. RIDWAN, S.Sos., Terdakwa 2. RACHMAT MULYADI,  Terdakwa 3. RACHMAT MULYADI, SE. terbukti secara sah dan meyakinkan bersalah melakukan Tindak Pidana “ KORUPSI YANG DILAKUKAN BERSAMA-SAMA “. _x000a_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_x000a_ Menetapkan masa penahanan yang telah dijalani terdakwa-terdakwa dikurangkan seluruhnya dari pidana yang dijatuhkan; _x000a_ Memerintahkan  Terdakwa-terdakwa tetap ditahan; _x000a_ Menyatakan barang bukti berupa : _x000a_ _x000a_ _x000a_ Uang tunai sebesar Rp.40.000.000,- ( empat puluh juta rupiah ) _x000a_ 1 (satu) bendel Laporan Hasil Pemeriksaan Pajak Daerah atas nama Wajib Pajak PT.Mulia Medinindo Mandiri dengan nama usaha Hotel “N” NPWP : 06.3.03.01.0.0851/102.06.04.07.0150 tahun periode Januari-Desember 2014 dan Januari-Desember 2014 dan Januari-Juni 2015 _x000a_ 1 (satu) bendel Laporan Hasil Pemeriksaan Pajak Daerah atas nama Wajib Pajak PT.Dharma Countrindo dengan nama usaha Hotel “N2” NPWP : 09.3.02.01.1.1269/102.09.04.07.0172 tahun periode Juli-Desember 2014 dan Januari-Desember 2014 dan Januari-Juni 201 _x000a_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_x000a_ 1 ( satu) buah handphone merk Oppo R 815 berwarna putih _x000a_ 1 (satu)  buah handphone merk Oppo A 51W berwarna Hitam _x000a_ 1 ( satu) buah flashdik Kingston 32G warna Biru _x000a_ 1 (satu) unit laptop merk lenovo G40 Warna Hitam _x000a_ 1( satu ) unit CPU merk lenovo warna hitam nomor barcode 00031387 _x000a_ 1 (satu) buah tas merk Consina warna abu-abu _x000a_ Uang tunai sebesar Rp.5.000.000,- _x000a_ 1 (satu) bendel Laporan Hasil Pemeriksa Pajak PT.Grand Swiss Interrnational dengan nama usaha Swissbel Hotel Mangga Besar NPWPD : 09.3.03.03 1.1.1268/102.09.04.0171 tahun periode Januari-Desember 2012, Januari–Desember 2012,Januari-Desembder 2013,Januari –Desember 2014,Januari –Juni 2015 _x000a_ 1 (satu) bendel Laporan Hasil Pemeriksaan Pajak Daerah atas nama PT Jakarta Internasional Hotel &amp; Develpoment Tbk dengan nama Usaha Hotel Borobudur NPWPD : 74.3.03.05.1.0435/102.74.04.01.0002 tahun periode Juli-Desember 2014 dan januari-Juni 2015 _x000a_ 1 ( satu ) buah handphone merk Samsung model GT-19300 berwarna putih _x000a_ 1 (satu ) handphone merk Samsung model SM-E500H/DS berwarna hitam _x000a_ 1 (satu) buah flash disk Sanddisk Cruser Blade 8G warna hitam merah _x000a_ 1(satu) buah falsdisk Sandisk Cruser Edge 8G warna hitam merah _x000a_ 1 (satu) buah laptop merk Hp warna silver _x000a_ 1 (satu ) keping CDR Merk Verbaltin GL 2010-2015 _x000a_ 1 (satu) keping DVD-R merk Verbatin _x000a_ 1 (satu) unit mobil merk Nissan Grand Livina warna puitih berikut STNK No.Pol. B 1345 USO model Micro/Minibus tahun 2012 dengan No. Mesin HR 15921352B _x000a_ _x000a_           Barang bukti tersebut diatas yaitu : _x000a_ _x000a_ Nomor  : 3,4,9,12,13, dikembalikan kepada kepala  Dinas Pelayanan Pajak Daerah Provinsi DKI Jakarta(melalui Sdr Umiyati SE.MM selaku Koordinator Tim Pemeriksa Pajak Hotel Prov DKI Jakarta ),Nomor : 1, 11, dirampas  untuk Negara, _x000a_ Nomor : 5,6,7,8,10,14,15,16,17,18,19,20 dirampas untuk dimusnahkan ,  Nomor : 21 dikembalikan kepada Terdakwa 2 Rachmad Mulyadi melalui keluarga Terdakwa 2 Rachmad Mulyadi yang  sah ; _x000a_ Nomor 21  : dikembalikan kepada Terdakwa 2. Rachmad Mulyadi melalui keluarga Terdakwa 2. Rachmad Mulyadi yang sah ; _x000a_ _x000a_ _x000a_ Membebani terdakwa-terdakwa membayar biaya perkara, masing-masing sebesar Rp.10.000,- _x000a_"/>
    <s v="Rabu, 09 Nov. 2016"/>
    <s v="Selasa, 13 Sep. 2016"/>
    <s v="SURADI"/>
    <s v="SUTARJO"/>
    <s v="TITI SANSIWI"/>
    <m/>
    <m/>
    <s v="KARIR"/>
    <s v="KARIR"/>
    <s v="ADHOC"/>
    <s v=""/>
    <s v=""/>
    <x v="0"/>
    <n v="2"/>
    <x v="1"/>
    <n v="0.33333333333333331"/>
    <n v="0"/>
    <s v="H. LUKIMANTO, SH.,MH"/>
    <m/>
    <m/>
    <m/>
    <m/>
    <m/>
    <m/>
    <m/>
    <m/>
    <m/>
    <m/>
    <m/>
    <n v="1"/>
    <s v="FATONI, SH"/>
    <s v="TEUKU UMAR, SH. MH."/>
    <m/>
    <n v="2"/>
    <x v="0"/>
  </r>
  <r>
    <s v="35/Pid.Sus-TPK/2017/PN Pn.Jkt.Pst"/>
    <m/>
    <m/>
    <m/>
    <m/>
    <m/>
    <s v="Ir. H. HENGKY WIBOWO"/>
    <d v="2017-02-06T00:00:00"/>
    <x v="7"/>
    <s v="Minutasi"/>
    <n v="126"/>
    <s v="PRIMAIR : _x000a_ Pasal 2 ayat (1) UU No.31/1999 jo UU No.20/2001 jo Pasal 55 ayat (1) ke-1 KUHP jo Pasal 64 ayat (1) KUHP. _x000a_   _x000a_ SUBSIDAIR : _x000a_ Pasal 3 UU No.31/1999 jo UU No.20/2001 jo Pasal 55 ayat (1) ke-1 KUHP jo Pasal 64 ayat (1) KUHP."/>
    <n v="1"/>
    <m/>
    <s v="Rabu, 09 Agu. 2017"/>
    <s v="Senin, 12 Jun. 2017"/>
    <s v="JHON HALASAN BUTAR BUTAR"/>
    <s v="FRANGKI TAMBUWUN"/>
    <s v="Anwar,SH."/>
    <m/>
    <m/>
    <s v="KARIR"/>
    <s v="KARIR"/>
    <s v="ADHOC"/>
    <s v=""/>
    <s v=""/>
    <x v="0"/>
    <n v="2"/>
    <x v="1"/>
    <n v="0.33333333333333331"/>
    <n v="0"/>
    <s v="ERI YUDIANTO, SH., MH"/>
    <m/>
    <m/>
    <m/>
    <m/>
    <m/>
    <m/>
    <m/>
    <m/>
    <m/>
    <m/>
    <m/>
    <n v="1"/>
    <s v="M. TAUFIK"/>
    <m/>
    <m/>
    <n v="1"/>
    <x v="1"/>
  </r>
  <r>
    <s v="35/Pid.Sus-TPK/2018/PN Jkt.Pst"/>
    <n v="2"/>
    <n v="50000000"/>
    <n v="0.16666666666666699"/>
    <n v="547154000"/>
    <n v="0.25"/>
    <s v="ERIKSON HALOHO"/>
    <d v="2018-04-18T00:00:00"/>
    <x v="8"/>
    <s v="Minutasi"/>
    <n v="203"/>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ERIKSON HALOHO  tidak terbukti secara sah dan meyakinkan bersalah melakukan tindak pidana sebagaimana dalam dakwaan Primair dan membebaskan Terdakwa dari dakwaan Primair tersebut; _x000a_ Menyatakan Terdakwa  ERIKSON HALOHO  telah terbukti secara sah dan meyakinkan bersalah melakukan tindak pidana “korupsi secara bersama-sama” sebagaimana dalam dakwaan Subsidair Penuntut Umum; _x000a_ Menjatuhkan  pidana  kepada  Terdakwa  dengan   pidana  penjara selama  2 ( dua) tahun  dan denda sebesar  Rp .50.000.000,00  ( lima puluh juta rupiah) , dengan ketentuan apabila denda tersebut  tidak  dibayar ,   maka  diganti  pidana kurungan selama   2 (dua) bulan ; _x000a_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_x000a_ Menetapkan masa Penahanan dan penangkapan Terdakwa dikurangkan seluruhnya dari pidana yang dijatuhkan;. _x000a_ Menetapkan Terdakwa tetap berada dalam tahanan; _x000a_ Menetapkan barang bukti berupa : sebagaimana tetap terlampir dalam berkas perkara. _x000a_ Membebankan kepada Terdakwa membayar biaya perkara sejumlah  Rp .5.000,00 ( lima ribu rupiah); _x000a_"/>
    <s v="Rabu, 26 Des. 2018"/>
    <s v="Rabu, 07 Nov. 2018"/>
    <s v="NI MADE SUDANI"/>
    <s v="BAMBANG HERMANTO"/>
    <s v="MOCH. AGUS SALIM"/>
    <m/>
    <m/>
    <s v="KARIR"/>
    <s v="KARIR"/>
    <s v="ADHOC"/>
    <s v=""/>
    <s v=""/>
    <x v="0"/>
    <n v="2"/>
    <x v="1"/>
    <n v="0.33333333333333331"/>
    <n v="0"/>
    <s v="DIDIT A, SH"/>
    <m/>
    <m/>
    <m/>
    <m/>
    <m/>
    <m/>
    <m/>
    <m/>
    <m/>
    <m/>
    <m/>
    <n v="1"/>
    <s v="DHENY INDARTO"/>
    <m/>
    <m/>
    <n v="1"/>
    <x v="0"/>
  </r>
  <r>
    <s v="36/PID.SUS/TPK/2013/PN.JKT.PST"/>
    <n v="4"/>
    <n v="200000000"/>
    <n v="0.25"/>
    <n v="647057175"/>
    <n v="0.5"/>
    <s v="MOHAMMAD SOFYAN als H. ANDY SOFYAN LAKKI"/>
    <d v="2013-06-04T00:00:00"/>
    <x v="3"/>
    <s v="Pengiriman Berkas Kasasi"/>
    <n v="121"/>
    <s v="PRIMAIR : Pasal 2 (1) jo Pasal 18 UU No.31/1999 jo Pasal 20/2001 jo Pasal 31/1999 jo Pasal 55(1) ke 1 KUHP; _x000a_ SUBSIDIAIR : Pasal 3 jo Pasal 18 UU No.31/1999 jo Pasal 20/2001 jo Pasal 31/1999 jo Pasal 55(1) ke 1 KUHP;"/>
    <n v="1"/>
    <s v="MENGADILI : _x000a_ 1. Menyatakan Terdakwa tidak terbukti secara sah dan meyakinkan melakukan tindak pidana korupsi sebagaimana dalam dakwaan primair ; _x000a_ 2. Menyatakan Terdakwa terbukti secara sah dan meyakinkan melakukan tindak pidana korupsi sebagaimana dalam dakwaan subsidiair; _x000a_ 3. Menjatuhkan pidana penjara kepada Terdakwa selama 4 tahun dan denda Rp.200.000.000,- Jika denda tidak dibayar diganti dengan penjara 3 bulan; _x000a_ 4. Menghukum Terdakwa membayar uang pengganti Rp.647.057.175,- dengan ketentuan apabila tidak membayar uang pengganti dalam 1 bulan setelah putusan berkekuatan hukum tetap, maka harta bendanya disita dan dilelang jaksa. jika tidak mencukupi maka dipidana penjara selama 6 bulan. _x000a_ 5. Menetapkan lamanya penahanan yang dijalani terdakwa dikurangkan seluruhnya dari pidana yang dijatuhkan; _x000a_ 6. Memerintahkan Terdakwa tetap dalam tahanan; _x000a_ 7. Memerintahkan barang bukti dirampas oleh negara; _x000a_ 8. Membebankan Terdakwa membayar biaya perkara sebesar Rp.10.000,- "/>
    <s v="Jumat, 29 Nov. 2013"/>
    <s v="Kamis, 03 Okt. 2013"/>
    <s v="GUSRIZAL"/>
    <s v="Tatik Hadiyanti, SH. MH."/>
    <s v="MATHEUS SAMIAJI"/>
    <s v="SOFIALDI"/>
    <s v="JOKO SUBAGYO"/>
    <s v="KARIR"/>
    <s v="KARIR"/>
    <s v="KARIR"/>
    <s v="ADHOC"/>
    <s v="ADHOC"/>
    <x v="1"/>
    <n v="3"/>
    <x v="0"/>
    <n v="0.4"/>
    <n v="0"/>
    <s v="MUHIBUDDIN"/>
    <m/>
    <m/>
    <m/>
    <m/>
    <m/>
    <m/>
    <m/>
    <m/>
    <m/>
    <m/>
    <m/>
    <n v="1"/>
    <s v="SURYONO, SH."/>
    <m/>
    <m/>
    <n v="1"/>
    <x v="0"/>
  </r>
  <r>
    <s v="36/PID.SUS/TPK/2014/PN.JKT.PST"/>
    <n v="1"/>
    <n v="50000000"/>
    <n v="8.3333333333333301E-2"/>
    <n v="0"/>
    <n v="0"/>
    <s v="HENDRA SAPUTRA"/>
    <d v="2014-04-07T00:00:00"/>
    <x v="4"/>
    <s v="Pengiriman Berkas Kasasi"/>
    <n v="142"/>
    <s v="Melakukan Tindak Pidana Korupsi dalam pengadaan Video Tren Sekjen Koperasi dan UKM RI senilai Ro.23.410.000.000,- oleh tersangka selaku Dir.Utama PT. Imaji Media "/>
    <n v="1"/>
    <s v="M E N G A D I L I: _x000a_ _x000a_ Menyatakan Terdakwa Hendra Saputra telah terbukti secara sah dan meyakinkan bersalah melakukan tindak pidana Korupsi secara bersama-sama sebagaimana dalam dakwaan Primair ; _x000a_ Menjatuhkan pidana kepada Terdakwa Hendra Saputra oleh karena itu dengan pidana penjara selama 1 (satu) tahun  dan denda sejumlah Rp.50.000.000,- (lima puluh juta rupiah) dengan ketentuan apabila denda tersebut tidak dibayar diganti dengan pidana kurungan selama 1 (satu) bulan; _x000a_ Menetapkan masa penangkapan dan penahanan yang telah dijalani Terdakwa   dikurangkan seluruhnya dari pidana yang dijatuhkan; _x000a_ Menetapkan Terdakwa tetap ditahan; _x000a_ Menetapkan barang bukti berupa:  &quot;sebagaimana dalam amar putusan&quot;  Dikembalikan kepada Penuntut Umum untuk dijadikan barang bukti dalam perkara atas nama Riefan Afrian _x000a_ Membebankan kepada Terdakwa membayar biaya perkara sejumlah Rp.10.000,-(sepuluh ribu rupiah); _x000a_"/>
    <s v="Senin, 01 Sep. 2014"/>
    <s v="Rabu, 27 Agu. 2014"/>
    <s v="NANI INDRAWATI,SH.MHUM"/>
    <s v="IBNU BASUKI WIDODO"/>
    <s v="SOFIALDI"/>
    <m/>
    <m/>
    <s v="KARIR"/>
    <s v="KARIR"/>
    <s v="ADHOC"/>
    <s v=""/>
    <s v=""/>
    <x v="0"/>
    <n v="2"/>
    <x v="1"/>
    <n v="0.33333333333333331"/>
    <n v="0"/>
    <s v="ELLY SUPAINI"/>
    <s v="MARTHA PB, SH"/>
    <s v="IRENE W"/>
    <m/>
    <m/>
    <m/>
    <m/>
    <m/>
    <m/>
    <m/>
    <m/>
    <m/>
    <n v="3"/>
    <s v="WIDI ASTUTI, SH"/>
    <s v="WIJI ASTUTI"/>
    <m/>
    <n v="2"/>
    <x v="0"/>
  </r>
  <r>
    <s v="36/PID.SUS/TPK/2015/PN JKT.PST"/>
    <n v="3"/>
    <n v="100000000"/>
    <n v="0.16666666666666699"/>
    <n v="7395000"/>
    <n v="0.5"/>
    <s v="HASBI HASIBUAN"/>
    <d v="2015-05-12T00:00:00"/>
    <x v="5"/>
    <s v="Putusan Kasasi"/>
    <n v="142"/>
    <s v="PRIMAIR : _x000a_ Pasal 2 ayat (1) jo Pasal 18 UU No.31/1999 Jo. UU No.20/2001 Jo. UU No.31/1999 Jo. Pasal 55 ayat (1) ke-1 KUHP _x000a_   _x000a_ SUBSIDAIR : _x000a_ Pasal 3) jo Pasal 18 UU No.31/1999 Jo. UU No.20/2001 Jo. UU No.31/1999 Jo. Pasal 55 ayat (1) ke-1 KUHP"/>
    <n v="1"/>
    <s v=" M E N G A D I L I _x000a_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_x000a_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_x000a_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_x000a_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_x000a_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_x000a_ 6.    Menetapkan masa penangkapan dan masa penahananTerdakwa sebelum putusan memperoleh kekuatan hukum yang tetap akan dikurangkan seluruhnya dari pidana yang dijatuhkan ;- _x000a_ 7.    Menetapkan terdakwa tetap dalam tahanan ;- _x000a_ 8.    Memerintahkan barang bukti berupa: _x000a_ 8.1. 2 (dua) lembar surat Pemerintah Provinsi Daerah Khusus Ibukota Jakarta Dinas Perhubungan Nomor : 3878/-1.811.125 tanggal 23 Juli 2012 perihal Penunjukan Penyedia Barang/Jasa (PPBJ) _x000a_ 8.2.   1 (satu) lembar Surat Perintah Mulai Kerja Nomor : 4011/-1.811.125 tanggal 30 Juli 2012 Tentang Pengadaan Armada Bus Busway Paket II _x000a_ 8.3.   1(satu) bundel Rekening Koran Bank Mandiri KCP Jakarta Kelapa Gading Barat Nomor Rekening:125-00-0120026-0 _x000a_ 8.4.   1(satu) bundel Rekening Koran Giro Bank Sumut Periode : 01 Desember 2012 s/d 31 Desember 2012 tertanggal 02 Januari 2013 _x000a_ 8.5.   1(satu) bundel Rekening Koran Permata Bank no Nasabah : 5893850119078016 _x000a_ 8.6.   1 (satu) bundel Surat Perjanjian/Kontrak Pengadaan Armada Bus Busway Paket II Pemerintah Daerah Khusus Ibukota Jakarta Dinas Perhubungan Propinsi DKI Jakarta _x000a_ 8.7.   1(satu) bundel Addendum Surat Perjanjian/Kontrak Pengadaan Armada Bus Busway Paket II Pemerintah Daerah Khusus Ibukota Jakarta Dinas Perhubungan Propinsi DKI Jakarta _x000a_ 8.8.   1(satu) bundel Dokumen Penawaran Kemitraan (KSO) PT. Saptaguna Dayaprima (Lead Firm) dan PT. San Abadi dan PT. Mekar Armada Jaya Tentang Pengadaan Armada Bus Busway Paket II _x000a_ 8.9.   1(satu) bundel Berita acara Serah Terima Nomor : 11059/-1.811.125 Tertanggal 26 Desember 2012 Tentang Penyerahan Pekerjaan Yang Telah Selesai Dilaksanakan Kop Pemerintah Propinsi Daerah Khusus Ibukota Jakarta Dinas Perhubungan _x000a_ 8.10. 1(satu) bundel Dokumen Penawaran Kemetrian (KSO) PT. Saptaguna Dayaprima (Lead Firm) dan PT. San Abadi dan PT. Central Auto Coperindo Tentang Pengadaan Bus Sedang Paket I _x000a_ 8.11. 1(satu) bundel Dokumen Penawaran Kemintraan (KSO) PT. Saptaguna Dayaprima (Lead Firm) dan PT. Rahayu Santosa Tentang Pengadaan Bus Sedang Paket I _x000a_ 8.12. 1(satu) lembar Surat Pemerintah Propinsi Daerah Khusu Ibukota Jakarta Dinas Perhubungan Nomor 4231/-1.811.125.4 Perihal Penunjukan Penyedia Barang/Jasa (PPBJ) _x000a_ 8.13. 1(satu) lembar Surat Perintah Mulai Kerja Nomor ; 4544/-1.811.125.4 Tentang Pengadaan Bus Sedang Paket I Pemerintah Propinsi Daerah Khusus Ibukota Jakarta Dinas Perhubungan _x000a_ 8.14. 1(satu) bundel Addendum Surat Perjanjian/Kontrak Pengadaan Bus Sedang Paket I Pemerintah Daerah khusus Ibukota Jakarta Dinas Perhubungan Propinsi DKI Jakarta. _x000a_ 8.15. 1 (satu) bundel Addendum Kedua Surat Perjanjian/Kontrak Pengadaan Bus Sedang Paket I Pemerintah Daerah khusus Ibukota Jakarta Dinas Perhubungan Propinsi DKI Jakarta. _x000a_ 8.16. 1(satu) bundel Surat Keterangan Tentang Pemasukan Kendaraan Bermotor No.CC054354/KP Tertanggal 03-12-2013 Kementrian Keuangan Republik Indonesia Direktorat Jenderal Bea dan Cukai _x000a_ 8.17. 1(satu) lembar Berita Acara Serah Terima dari Subakti Budiman kepada Naim J tanggal 26 Desember 2013 _x000a_ 8.18. 1(satu) lembar Berita Acara Serah Terima dari Subakti Budiman kepada Naim J tanggal 28 Desember 2013 _x000a_ 8.19. 1(satu) berkas Surat PT. Klim Anlange Jaya Nomor :649/KAJ-Ho/KEU/IV/2014 Perihal Permohonan Pembayaran 70% - 74 unit AC Spheros CC 20 _x000a_ 8.20. 1 (satu) bundel Invoice PT. San Abadi No. 06/SAN/IV/14. _x000a_ 8.21. 1 (satu) berkas  Tanda Terima nomor TTD-1404-0023 Tanggal 15 April 2014 tujuan PT Saptaguna Dayaprima dengan keterangan Surat Informasi Saldo No.013/RS/Kont-pluit/IV/14 Rekapitulasi Pembayaran Per 31 Maret _x000a_ 8.22. 1 (satu) lembar Surat Keputusan Gubernur Propinsi Daerah Khusus Ibukota Jakarta Nomor S5.216/03/2007 Tentang Izin Tempat Usaha Berdasarkan Undang-undang Gangguan Gubernur Propinsi Daerah Khusus Ibu Kota Jakarta Tertanggal 01-03-2007 _x000a_ 8.23. 1(satu) lembar Tanda Daftar Perusahaan Perseroaan Terbatas Pemerintah Propinsi DKI Jakarta Dinas Koperasi, Usaha Mikro, Kecil dan Menengah, Dan Perdagangan Nomor 0904.01.19815 Tertanggal 03 April 20141 _x000a_ 8.24. 1(satu) lembar Surat Izin Usaha Perdagangan (SIUP) Menengah Nomor : 02013-05/PM/P2/1.824.271 Pemerintah Propinsi Daerah Khusus Ibukota Jakarta Dinas Koperasi, Usaha Mikro, Kecil dan Menengah dan Perdagangan _x000a_ 8.25. 1(satu) lembar  Surat Keterangan Domisili Perusahaan Nomor : 187/1.824.221/V/2013 tertanggal 08 Mei 2013 _x000a_ 8.26. 1(satu) lembar Surat Keterangan Terdaftar Nomor : PEM-09016/WPJ.20/KP.0303/2009 tertanggal 11 November 2009 Departemen Keuangan Republik Indonesia Direktorat Jenderal Pajak Kantor Wilayah DJP Jakarta Timur Kantor Pelayanan Pajak Pratama Jakarta Pulogadung _x000a_ 8.27. 1(satu) lembar  Kartu Tanda Anggota Biasa Kamar Dagang dan Industri tertanggal 10-04-2013 _x000a_ 8.28. 1(satu) lembar Kartu Tanda Anggota Asosiasi Rekanan Pengadaan Barang Dan Distributor Indonesia ARDIN INDONESIA tertanggal 10 April 2013 _x000a_ 8.29. 1(satu) lembar Sertifikat Kompetensi Dan Kualifikasi Perusahaan Pemasokan Barang nomor : 1-0902-015-1037747 Nomor KTAB Kadin : 01044661 tertanggal 19 Juli 2013 _x000a_ 8.30. 1(satu) lembar Sertifikat Kompetensi Dan Kualifikasi Perusahaan Pemasokan Barang nomor : 1-0902-015-1042895 Nomor KTAB Kadin : 01044661 tertanggal 2 Juli 2014 _x000a_ 8.31. 1(satu) bundel AKTA  Perseroan Terbaras PT. Saptaguna Dayaprima berkedudukan di Jakarta Ny. LILIANA I. TANUWIDJAJA SH Notaris Di Jakarta SK Menteri Kehakiman RI Tanggal 5 Juli 1994 nomor : C-98.HT.03.02.Th.1994 _x000a_ 8.32. 1(satu) lembar Surat Departemen Kehakiman RI Direktorat Jenderal Hukum dan Perundang-undangan Keputusan Menteri Kehakiman RI Nomor : C2-21831 HT.01.01.Th.98 Tentang Pengesahan Akta Pendirian Perseroan Terbatas _x000a_ 8.33. 1 (satu) lembar Surat Kementrian Hukum dan HAM RI Direktorat Jenderal Administrasi Hukum Umum Nomor : AHU-AH.01.10-23611 tanggal 28 juni 2012 Perihal Penerimaan Pemberian Perubahan Data Perseroan PT. Saptaguna Dayaprima _x000a_ 8.34. 1(satu) lembar Akta Peryataan Keputusan Rapat PT. Saptaguna Dayaprima tanggal 22 Juni 2012 Notaris /PPAT VIDI ANDITO, SH SK. Menteri Kehakiman Dan HAM RI No: C-719.HT.03.01-Th.2002 _x000a_ 8.35. 1(satu) lembar Angka Pengenal Importir-Umum (API-U) Nomor : 090609443-P tertanggal 3 Oktober 2013 Kementerian Perdagangan Dinas Koperasi, Usaha Mikro, Kecil dan Menengah dan Perdagangan Propinsi DKI Jakarta _x000a_ 8.36. 1(satu) lembar Surat Pengangkatan Dealer nomor : 01/Dealer/II/2012 tertanggal 24 Februari 2012 _x000a_ 8.37. 1(satu) bundel Perjanjian Penunjukan Dealer Resmi ANKAI No:01/Dealer/II/2012 _x000a_ 8.38. 1 (satu) lembar Surat Pengakuan Keagenan Kendaraan Bermotor Nomor : 70/M-ID/2/2014 tertanggal 20 Februari 2014 Menteri Perindustrian RI _x000a_ 8.39. 1 (satu) buah buku jurnal warna hitam bertuliskan ISUZU _x000a_ 8.40. 1 (satu) bundel Invoice 06\SAN\IV\14 kop PT. SAN ABADI _x000a_ 8.41. 2 (dua) lembar Tabel Proyek In Process Group PT SANDEBAJA PERKASA Tahun 2010 dan 2011 _x000a_ 8.42. 1 (satu) lembar  tulisan tangan tertanggal 05 September 2012 : Dishub minta data/spesifikasi/gambar suspension independent front dan dependent _x000a_ 8.43. 2 (dua) lembar Daftar No Rangka, No Mesin dan No Polisi Merk/Type ANKAI D17D(4x2)A/T, Tahun 2013, Jenis Bus Busway (single-bus), Warna Merah Kombinasi Orange, Dealer PT. PUTERA ADI KARYAJAYA _x000a_ 8.44. 1 (satu) lembar Tanda terima No. 027.1/SA/III/2014 tanggal 27 Maret 2014 dari PT SAN ABADI untuk PT. ADI TEKNIK keterangan : 22 (dua puluh dua) lembar pengesahan kelayakan bejana tekanan kendaraan Ankai D23 9m yang ditandatangani oleh Dion Julianto dan Wong Widy Setyawan _x000a_ 8.45. 1 (satu) lembar Tanda terima No. 027.2/SA/III/2014 tanggal 27 Maret 2014 dari PT SAN ABADI untuk PT. PUTRA ADI keterangan : 8 (delapan) lembar pengesahan kelayakan bejana tekanan kendaraan Ankai D23 9m yang ditandatangani oleh Dion Julianto dan Aris Irianto _x000a_ 8.46. 1 (satu) lembar Tanda terima No. 027.3/SA/III/2014 tanggal 27 Maret 2014 dari PT SAN ABADI untuk PT. SAPTAGUNA keterangan : 4 (emapt) lembar pengesahan kelayakan bejana tekanan kendaraan Ankai D23 9m yang ditandatangani oleh Dion Julianto _x000a_ 8.47. 1 (satu) bundel  Pengesahan Kelayakan Bejana Tekanan Nomor 756/BT-BBG/III/2014 Kementerian Tenaga Kerja dan Transmigrasi RI Direktorat Jenderal Pembinaan Pengawasan Ketenagakerjaan _x000a_ 8.48. 1 (satu) bundel Pengesahan Kelayakan Bejana Tekanan Nomor 748/BT-BBG/III/2014 Kementerian Tenaga Kerja dan Transmigrasi RI Direktorat Jenderal Pembinaan Pengawasan Ketenagakerjaan _x000a_ 8.49. 1 (satu) bundel  Pengesahan Kelayakan Bejana Tekanan Nomor 744/BT-BBG/III/2014 Kementerian Tenaga Kerja dan Transmigrasi RI Direktorat Jenderal Pembinaan Pengawasan Ketenagakerjaan _x000a_ 8.50. 1 (satu) lembar  Pengesahan Kelayakan Bejana Tekanan Nomor 742/BT-BBG/III/2014 Kementerian Tenaga Kerja dan Transmigrasi RI Direktorat Jenderal Pembinaan Pengawasan Ketenagakerjaan _x000a_ 8.51. 1 (satu) lembar  Pengesahan Kelayakan Bejana Tekanan Nomor 734/BT-BBG/III/2014 Kementerian Tenaga Kerja dan Transmigrasi RI Direktorat Jenderal Pembinaan Pengawasan Ketenagakerjaan _x000a_ 8.52. 1 (satu) bundel  Pengesahan Kelayakan Bejana Tekanan Nomor 731/BT-BBG/III/2014 Kementerian Tenaga Kerja dan Transmigrasi RI Direktorat Jenderal Pembinaan Pengawasan Ketenagakerjaan _x000a_ 8.53. 1 (satu) buah  Stanpel WUXI HUADONG HEAVY MACHINERY CO.LTD 3202010910037 _x000a_ 8.54. 1 (satu) bundel  Asli Dokumen Pelaksanaan Anggaran Satuan Kerja Perangkat Daerah Propinsi Daerah Khusus Ibukota Jakarta Sekretariat TA. 2012 nomor DPA-SPKPD : 1.07.008.18.002.5.2 _x000a_ 8.55. 1 (satu) bundel Asli Surat Perintah Pencairan Dana (SP2D) No : 00149402012 tanggal 17 Desember 2012 sebesar Rp. 200.000.000,- (dua ratus juta rupiah) untuk Pelunasan Pembayaran Bus Busway _x000a_ 8.56. 1 (satu) berkas Asli Formulir DPPA-SKPD 2.2.1 dengan Nomor DPPA-SKPD : 1.07.008.1.07.18.002.5.2 _x000a_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_x000a_ 8.58. 1 (satu) bundel Asli  Surat Perintah Pencairan Dana (SP2D) No : 00146282012 tanggal 15 Desember 2012 sebesar Rp. 290.000.000,- (dua ratus sembilan puluh juta rupiah) untuk Pengadaan Armada Bus Busway _x000a_ 8.59. 1 (satu) bundel Asli Surat Perintah Pencairan Dana (SP2D) No : 00069272012 tanggal 10 Agustus 2012 sebesar Rp. 1.021.140.000,- (satu milyar dua puluh satu juta seratus empat puluh ribu rupiah) untuk Pengadaan Armada Bus Busway _x000a_ 8.60. 1 (satu) bundel Asli SPJ TIM TEKNIS PEKERJAAN PENGERJAAN BUS untuk BUSWAY Paket I dan II _x000a_ 8.61. 1 (satu) bundel Asli SPJ TIM TEKNIS  PENDAMPING PEKERJAAN PENGERJAAN BUS untuk BUSWAY Paket I _x000a_ 8.62. SPJ TIM TEKNIS PENDAMPING PEKERJAAN PENGERJAAN BUS untuk BUSWAY Paket II _x000a_ 8.63. 1 (satu) bundel Asli SPJ TIM PENGENDALI TEKNIS PEKERJAAN PENGERJAAN BUS untuk BUSWAY Paket I _x000a_ 8.64. 1 (satu) bundel Asli SPJ TIM PENGENDALI TEKNIS PEKERJAAN PENGERJAAN BUS untuk BUSWAY Paket II _x000a_ 8.65. 1 (satu) bundel Asli Surat Perintah Pencairan Dana (SP2D) No : 00192222012 tanggal 31 Desember 2012 sebesar Rp. 2.520.000.000,- (dua milyar lima ratus dua puluh juta rupiah) untuk Pembayaran BBN Pengadaan Armada Bus Busway PT. INKA (Persero) Paket I _x000a_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_x000a_ 8.67. 1 (satu) bundel Asli  Rekap Penerimaan Honorarium Tim Pengadaan Barang/Jasa Program 1.07.18 Kegiatan 002/ Pengadaan Armada Bus Busway Paket I Kode Rekening 5.2.3.03.04 sesuai SPD No.0002127/2012 tanggal 7 Februari 2012 sebesar Rp. 8.100.000,- (delapan juta seratus ribu rupiah) _x000a_ 8.68. 1 (satu) bundel Asli Rekap Penerimaan Honorarium Tim Pengadaan Barang/Jasa Program 1.07.18 Kegiatan 002/ Pengadaan Armada Bus Busway Paket II Kode Rekening 5.2.3.03.04 sesuai SPD No.0002127/2012 tanggal 7 Februari 2012 sebesar Rp. 8.100.000,- (delapan juta seratus ribu rupiah) _x000a_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_x000a_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_x000a_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_x000a_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_x000a_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_x000a_ 8.74. 1 (satu) bundel Fotocpy  SPJ Konsultan Pengawas Pengadaan Armada Bus Busway Paket I _x000a_ 8.74. 1 (satu) bundel fotocopy  SPJ Konsultan Pengawas Pengadaan Armada Bus Busway Paket II _x000a_ 8.75. 1 (satu) bundel Asli Dokumen Pertanggungjawaban Biaya Perencanaan  Pengadaan Armada Bus Busway  Paket I dan Paket II Tahun 2012 senilai Rp. 200.000.000,- (dua ratus juta rupiah) _x000a_ 8.76. 1 (satu) bundel Asli  Dokumen Nomor :018/SPH/SA/VI/2012 Perihal : Penawaran Pekerjaan Pengadaan Armada Busway Paket II Tanggal 01 Juni 2012; _x000a_ 8.77. 1 (satu) bundel Asli  Rekening koran Bank BNI No Rek : 8882689994 _x000a_ 8.78. 1 (satu) lembar fotocopy Surat Tanda Nomor Kendaraan Bermotor dengan Nomor polisi  B 7414 IV, Nama Pemilik Pemprov DKI Jakarta dan Surat Ketetapan Pajak Daerah PKB/BBN-KB Dan SWDKLLJ; _x000a_ 8.79. 1 (satu) lembar fotocopy Surat Tanda Nomor Kendaraan Bermotor dengan Nomor polisi  B 7433 IV, Nama Pemilik Pemprov DKI Jakarta dan Surat Ketetapan Pajak Daerah PKB/BBN-KB Dan SWDKLLJ  _x000a_ 8.80. 1 (satu) lembar fotocopy Surat Tanda Nomor Kendaraan Bermotor dengan Nomor polisi  B 7432 IV, Nama Pemilik Pemprov DKI Jakarta dan Surat Ketetapan Pajak Daerah PKB/BBN-KB Dan SWDKLLJ _x000a_ 8.81. 1 (satu) lembar fotocopy Surat Tanda Nomor Kendaraan Bermotor dengan Nomor polisi  B 7431 IV, Nama Pemilik Pemprov DKI Jakarta dan Surat Ketetapan Pajak Daerah PKB/BBN-KB Dan SWDKLLJ _x000a_ 8.82. 1 (satu) lembar fotopy Surat Tanda Nomor Kendaraan Bermotor dengan Nomor polisi  B 7430 IV, Nama Pemilik Pemprov DKI Jakarta dan Surat Ketetapan Pajak Daerah PKB/BBN-KB Dan SWDKLLJ _x000a_ 8.83. 1 (satu) lembar fotocopy Surat Tanda Nomor Kendaraan Bermotor dengan Nomor polisi  B 7429 IV, Nama Pemilik Pemprov DKI Jakarta dan Surat Ketetapan Pajak Daerah PKB/BBN-KB Dan SWDKLLJ _x000a_ 8.84. 1 (satu) lembar fotocopy Surat Tanda Nomor Kendaraan Bermotor dengan Nomor polisi  B 7428 IV, Nama Pemilik Pemprov DKI Jakarta dan Surat Ketetapan Pajak Daerah PKB/BBN-KB Dan SWDKLLJ _x000a_ 8.85. 1 (satu) lembar fotocopy Surat Tanda Nomor Kendaraan Bermotor dengan Nomor polisi  B 7427 IV, Nama Pemilik Pemprov DKI Jakarta dan Surat Ketetapan Pajak Daerah PKB/BBN-KB Dan SWDKLLJ _x000a_ 8.86. 1 (satu) lembar fotocopy Surat Tanda Nomor Kendaraan Bermotor dengan Nomor polisi  B 7425 IV, Nama Pemilik Pemprov DKI Jakarta dan Surat Ketetapan Pajak Daerah PKB/BBN-KB Dan SWDKLLJ _x000a_ 8.87. 1 (satu) lembar fotocopy Surat Tanda Nomor Kendaraan Bermotor dengan Nomor polisi  B 7424 IV, Nama Pemilik Pemprov DKI Jakarta dan Surat Ketetapan Pajak Daerah PKB/BBN-KB Dan SWDKLLJ _x000a_ 8.88. 1 (satu) lembar fotocopy Surat Tanda Nomor Kendaraan Bermotor dengan Nomor polisi  B 7423 IV, Nama Pemilik Pemprov DKI Jakarta dan Surat Ketetapan Pajak Daerah PKB/BBN-KB Dan SWDKLLJ _x000a_ 8.89. 1 (satu) lembar fotocopy Surat Tanda Nomor Kendaraan Bermotor dengan Nomor polisi  B 7422 IV, Nama Pemilik Pemprov DKI Jakarta dan Surat Ketetapan Pajak Daerah PKB/BBN-KB Dan SWDKLLJ _x000a_ 8.90. 1 (satu) lembar fotocopy Surat Tanda Nomor Kendaraan Bermotor dengan Nomor polisi  B 7421 IV, Nama Pemilik Pemprov DKI Jakarta dan Surat Ketetapan Pajak Daerah PKB/BBN-KB Dan SWDKLLJ  _x000a_ 8.91. 1 (satu) lembar fotocopy Surat Tanda Nomor Kendaraan Bermotor dengan Nomor polisi  B 7420 IV, Nama Pemilik Pemprov DKI Jakarta dan Surat Ketetapan Pajak Daerah PKB/BBN-KB Dan SWDKLLJ _x000a_ 8.92. 1 (satu) lembar fotocopy Surat Tanda Nomor Kendaraan Bermotor dengan Nomor polisi  B 7419 IV, Nama Pemilik Pemprov DKI Jakarta dan Surat Ketetapan Pajak Daerah PKB/BBN-KB Dan SWDKLLJ _x000a_ 8.93. 1 (satu) lembar fotocopy Surat Tanda Nomor Kendaraan Bermotor dengan Nomor polisi  B 7418 IV, Nama Pemilik Pemprov DKI Jakarta dan Surat Ketetapan Pajak Daerah PKB/BBN-KB Dan SWDKLLJ _x000a_ 8.94. 1 (satu) lembar fotocopy Surat Tanda Nomor Kendaraan Bermotor dengan Nomor polisi  B 7417 IV, Nama Pemilik Pemprov DKI Jakarta dan Surat Ketetapan Pajak Daerah PKB/BBN-KB Dan SWDKLLJ _x000a_ 8.95. 1 (satu) lembar fotocopy Surat Tanda Nomor Kendaraan Bermotor dengan Nomor polisi  B 7415 IV, Nama Pemilik Pemprov DKI Jakarta dan Surat Ketetapan Pajak Daerah PKB/BBN-KB Dan SWDKLLJ _x000a_ 8.96. 1 (satu) lembar fotocopy  surat PT. Saptaguna Dayaprima, San Abadi &amp; Mekar Armada Jaya KSO, No. 005/KSO-PO/IX/12 Tanggal 06 September 2012 dengan Perihal : Pemesanan Pembelian Piping dan Braket AC yang ditandatangani oleh Gunawan _x000a_ 8.97. 1 (satu) lembar fotocopy  surat PT. Saptaguna Dayaprima, San Abadi &amp; Mekar Armada Jaya KSO, No. 002/KSO-PO/XI/12 Tanggal 06 September 2012 dengan Perihal : Pemesanan Pembelian Emergency Step yang ditandatangani oleh Gunawan _x000a_ 8.98. surat PT. Saptaguna Dayaprima, San Abadi &amp; Mekar Armada Jaya KSO, No. 004/XI/12 Tanggal 27 November 2012 dengan Perihal : Pemesanan Pembelian Radio Komunikasi ICOM yang ditandatangani oleh Gunawan _x000a_ 8.99. 1 (satu) lembar fotocopy  surat PT. Saptaguna Dayaprima, San Abadi &amp; Mekar Armada Jaya KSO, No. 003/KSO-PO/VIII/12 Tanggal 13 Agustus 2012 dengan Perihal : Pemesanan Pembelian AC Spheros CC700 yang ditandatangani oleh Gunawan _x000a_ 8.100.   1 (satu) lembar fotocopy  surat PT. Saptaguna Dayaprima, San Abadi &amp; Mekar Armada Jaya KSO, No. 001/KSO-PO/XI/12 Tanggal 02 November 2012 dengan Perihal : Pemesanan Pembelian Panel Display  yang ditandatangani oleh Gunawan _x000a_ 8.101.   1 (satu) lembar fotocopy  surat PT. Saptaguna Dayaprima, San Abadi &amp; Mekar Armada Jaya KSO, No. 006/KSO-PO/IX/12 Tanggal 06 September 2012 dengan Perihal : Pemesanan Pembelian CCTV dan Monitor yang ditandatangani oleh Gunawan _x000a_ 8.102.   1 (satu) lembar fotocopy  surat PT. Saptaguna Dayaprima, San Abadi &amp; Mekar Armada Jaya KSO, No. 002/KSO-PO/IX/12 Tanggal 05 September 2012 dengan Perihal : Pemesanan Pembelian Lampu FR dan RR Set yang ditandatangani oleh Gunawan _x000a_ 8.103.   1 (satu) lembar fotocopy surat PT. Saptaguna Dayaprima, San Abadi &amp; Mekar Armada Jaya KSO, No. 003/KSO-PO/IX/12 Tanggal 05 September 2012 dengan Perihal : Pemesanan Pembelian Tabung Pneumatic yang ditandatangani oleh Gunawan _x000a_ 8.104.   1 (satu) lembar fotocopy  surat PT. Saptaguna Dayaprima, San Abadi &amp; Mekar Armada Jaya KSO, No. 001/KSO-PO/IX/12 Tanggal 05 September 2012 dengan Perihal : Pemesanan Pembelian Kursi Penumpang yang ditandatangani oleh Gunawan _x000a_ 8.105.   1 (satu) lembar fotocopy  surat PT. Saptaguna Dayaprima, San Abadi &amp; Mekar Armada Jaya KSO, No. 002/KSO-PO/VIII/12 Tanggal 13 Agustus 2012 dengan Perihal : Pemesanan Pembelian Karoseri Bussway yang ditandatangani oleh Gunawan _x000a_ 8.106.   1 (satu) lembar fotocopy  surat PT. Saptaguna Dayaprima, San Abadi &amp; Mekar Armada Jaya KSO, No. 001/KSO-PO/VIII/12 Tanggal 05 Agustus 2012 dengan Perihal : Pemesanan Pembelian Chassis dan Bus ANKAI yang ditandatangani oleh Gunawan _x000a_ 8.107.   1 (satu) buah fotocopy odner dokumen tender pengadaan armada bus busway paket I _x000a_ 8.108.   1 (satu) buah asli odner dokumen pemasaran pengadaan armada bus busway paket I _x000a_ 8.109.   Fotocopy  Risalah Rapat Dewan Komisaris dan Direksi PT. Industri Kereta Api (Persero) tentang Pembahasan RKAP PT. INKA (Persero) Tahun 2012 tanggal 17 Januari 2012. _x000a_ 8.110.   Fotocopy  1 (satu) bundel fotocopy Tanda Sah Capaian Tingkat Komponen Dalam Negeri Kementrian Perindustrian Republik Indonesia No. TKDN-12-0439 tanggal 31 Mei 2012. _x000a_ 8.111.   Fotocopy  Surat Perjanjian antara PT. Industri Kereta Api (Persero) dengan PT. Petross Gas No. PB 12 33 041 A tanggal 08 Agustus 2012. _x000a_ 8.112.   Fotocopy  Purchase Contract PT. Industri Kereta Api dengan PT. ALTRAK 1978 tanggal 25 Juni 2012 _x000a_ 8.113.   Fotocopy  Purchase Contract PT. Industri Kereta Api dengan PT. ALTRAK 1978 tanggal 3 Agustus 2012 _x000a_ 8.114.   Fotocopy  Purchase Contract PT. Industri Kereta Api dengan HUBNER GmbH tanggal 17 Agustus 2012 _x000a_ 8.115.   Fotocopy  Data Akuntansi Proyek 18 Unit Bus Tempel (articulated) 18 ATC-NK11.67.02 &amp; NK12.67.01 ? tanpa AC &amp; Karoseri _x000a_ 8.116.   Fotocopy  Surat PT. Industri Kereta Api (Persero) kepada Sekretaris Dinas Perhubungan Provinsi DKI Jakarta Nomor 313/PL.004/UT/2012 tanggal 17 Desember 2012 perihal Permohonan Pemeriksaan Pekerjaan _x000a_ 8.117.   Kwitansi PT. Mekar Armada Jaya (New Armada) berikut Faktur Pajak untuk pembayaran 1 (satu) unit Karoseri _x000a_ 8.118.   Pemberitahuan Impor Barang (PIB) untuk 1 unit Bus tahun 2012 beserta kelengkapannya. _x000a_ 8.119.   Pemberitahuan Impor Barang (PIB) untuk 17 unit Bus tahun 2012 beserta kelengkapannya _x000a_ 8.120.   Surat Nomor : 018/SPH/SA/VI/2012 tertanggal 01 Juni 2012 perihal Penawaran Pekerjaan Pengadaan Armada Busway Paket II. _x000a_ 8.121.   Rekening Koran Bank Negara Indonesia (Persero), Tbk (BNI) atas nama PT. SAN ABADI periode 01/09/2012 s/d 30/09/2012, 01/11/2012 s/d 30/11/2012, 01/01/2013 s/d 31/01/2013, 01/02/2013 s/d 28/02/2013, 01/06/2013 s/d 30/06/2013. _x000a_ 8.122.   1 (satu) odner foto copy legalisir Dokumen lelang Busway tahun 2012 Paket I _x000a_ 8.123.   1 (satu) odner foto copy legalisir Dokumen lelang Busway tahun 2012 Paket II _x000a_ 8.124.   1 (satu) odner foto copy legalisir Dokumen KSO, Dokumen Pengadaan Ulang, HPS, KAK Pengadaan Armada Busway Paket I tahun 2012 _x000a_ 8.125.   1 (satu) odner foto copy legalisir Dokumen KSO, Dokumen Pengadaan Ulang, HPS, Spek Teknis, KAK Pengadaan Armada Busway Paket II  tahun 2012 _x000a_ 8.126.   1 (satu) odner foto copy legalisir Dokumen Busway Paket I Artic tahun 2012 PT. INKA _x000a_ 8.127.   1 (satu) odner foto copy legalisir Dokumen Busway Paket II Artic tahun 2012 PT. Saptaguna Daya Prima _x000a_ 8.128.   1 (satu) bundel foto copy legalisir Laporan Perencanaan Pengadaan Armada Bus Busway Paket I dan Paket II, Badan Pengkajian Dan Penerapan Teknologi 2012 _x000a_ 8.129.   1(satu) bundel foto copy Laporan Harian Pengawasan Progres Pembuatan Bus Busway di Karoseri PT. Laksana tanggal 12-16 November 2012 _x000a_ 8.130.   1(satu) bundel foto copy Laporan Akhir Pengawasan Pengadaan Bus Busway Paket I Tahun 2012, Dinas Perhubungan Propinsi Daerah Khusus Ibukota Jakarta _x000a_ 8.131.   1 (satu) bundel foto copy Laporan Akhir Pengawasan Pengadaan Bus Busway Paket II Tahun 2012, Dinas Perhubungan Propinsi Daerah Khusus Ibukota Jakarta _x000a_ 8.132.   1 (satu) bundel asli Surat Perjanjian / Kontrak Konsultan Pengawasan Pengadaan Bus Busway Paket I Pelaksana PT. Cinipta Triutama Jaya, Pemerintah Daerah Khusus Ibukota Jakarta Dinas Perhubungan Propinsi DKI Jakarta _x000a_ 8.133.   1 (satu) bundel asli Surat Perjanjian / Kontrak Konsultan Pengawasan Pengadaan Bus Busway Paket II Pelaksana PT. Cinipta Triutama Jaya, Pemerintah Daerah Khusus Ibukota Jakarta Dinas Perhubungan Propinsi DKI Jakarta _x000a_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_x000a_ 8.135.   1(satu) bundel foto copy Surat Pernyataan Minat Untuk Mengikuti Pengadaan Jasa Konsultasi Dengan Metode Seleksi Umum Pengawasan Pengadaan Bus Busway Paket I PT. Cinipta Triutama Jaya _x000a_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_x000a_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_x000a_ 8.138.   1(satu) bundel foto copy Surat Penawaran Pekerjaan Pengadaan Armada Bus Busway Paket I Nomor : 226/KMS-GSO/VI/2012 tanggal 28 Juni 2012 PT KORINDO MOTORS _x000a_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_x000a_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_x000a_ 8.141.   1 (satu) bundel foto copy Keputusan Kepala Dinas Perhubungan Propinsi Daerah Khusus Ibukota Jakarta Nomor : 16/2012 Tentang Penunjukan Kuasa Pengguna Anggaran (KPA) Sebagai Pejabat Pembuat komitment (PPK) di Lingkungan Dinas Perhubungan Propinsi DKI Jakarta Tahun Anggaran 2012; _x000a_ Terlampir dalam berkas perkara. _x000a_   _x000a_ 8.142.   1 (satu) unit  CPU komputer model PC Chasis Power Logic Gusto G1 Warna Hitam dengan Nomor Seri :PTMX1305 13531 _x000a_ 8.143.   1 (satu) unit  CPU Komputer casing Simbadda dengan nomor seri SBX 380110918233; _x000a_ 8.144.   1 (satu) unit  Netbook model HP mini 110 serial number CNU 9287FV6 _x000a_ 8.145.   1 (satu) unit laptop merk Samsung dengan No. Imei : 862536012209821 _x000a_ 8.146.   1 (satu) unit hard disk Seagate 80Gbytest serial number : 60Z36YC7 _x000a_ 8.147.   1 (satu) unit laptop merk Assus series A43S serial number : 23706/ADPPI/2012; _x000a_ Dikembalikan kepada dari mana barang bukti tersebut disita. _x000a_   _x000a_ 8.148.   Uang sebesar Rp.145.585.000,- (seratus empat puluh lima juta lima ratus delapan puluh lima ribu rupiah) untuk pengembalian Honorarium Tim Pendamping Pengendalian Teknis perkara pengadaan Armada Busway Paket I dan Paket II tahun 2012, yang disita dari Drs. ABDUL CHAIR, Msi _x000a_ 8.149    Uang sebesar Rp.83.568.500,- (delapan puluh tiga lima ratus enam puluh delapan lima ratus rupiah) untuk pengembalian Honorarium Tim Pengendalian Teknis perkara pengadaan Armada Busway Paket I dan Paket II tahun 2012, yang disita dari EKO BUDIPRABOWO _x000a_ 8.150.   Uang sebesar Rp.40.043.000,- (empat puluh juta empat puluh tiga ribu rupiah) untuk pengembalian Honorarium Tim Pengendalian Teknis perkara pengadaan Armada Busway Paket I dan Paket II tahun 2012, yang disita dari FERRY PAKPAHAN _x000a_ 8.151.   Uang sebesar Rp.58.737.500,- (lima puluh delapan juta tujuh ratus tiga puluh tujuh ribu lima ratus rupiah) untuk pengembalian Honorarium Tenaga Ahli BPPT sebagai Tim Perencanaan  perkara pengadaan Armada Busway Paket I dan Paket II tahun 2012, yang dista dari H. ULFIANDRI, SH. _x000a_ 8.152.   Uang sebesar Rp.14.915.000,- (empat belas juta sembilan ratus lima belas ribu rupiah) untuk pengembalian Honorarium Tim Pendamping Pengendalian Teknis perkara pengadaan Armada Busway Paket I dan Paket II tahun 2012, yang disita dari Drs. ABDUL CHAIR, Msi _x000a_ 8.153.   Uang sebesar Rp.174.566.000,- (seratus tujuh puluh empat juta lima ratus enam puluh enam ribu rupiah) untuk pengembalian Honorarium Tim Pengendalian Teknis perkara pengadaan Armada Busway Paket I dan Paket II tahun 2012, yang disita dari FERRY PAKPAHAN. _x000a_ 8.154.   Uang sebesar Rp.114.000.000,- (seratus empat belas juta rupiah) untuk pengembalian Honorarium Tim Pengawas Paket I tahun 2012, yang disita dari HARI SUMARTONO. _x000a_ 8.155.   Uang sebesar Rp.99.000.000,- (sembilan puluh sembilan juta rupiah) untuk pengembalian Honorarium Tim Pengawas Paket II tahun 2012, yang disita dari SETIO MARGO UTOMO. _x000a_ 8.156.   Uang sebesar Rp.76.433.000,- (tujuh puluh enam emapat ratus tiga pupuh tiga ribu rupiah) untuk pengembalian Honorarium Tim Pengendalian Teknis perkara pengadaan Armada Busway Paket I dan Paket II tahun 2012, yang disita dari FERRY PAKPAHAN. _x000a_ 8.157.   Uang sebesar Rp.200.000.000,- (dua ratus juta rupiah) untuk pengembalian Biaya Konsultan Pengawasan pengadaan Armada Busway Paket I dan Paket II tahun 2012, yang dista dari IWAN KUSWANDI. _x000a_ 8.158.   Uang sebesar Rp.13.375.000,- (tiga belas juta tiga ratus tujuh puluh lima ribu rupiah) untuk pengembalian Honorarium Tim Pengendalian Teknis perkara pengadaan Armada Busway Paket I dan Paket II tahun 2012, yang disita dari FERRY PAKPAHAN. _x000a_ Dirampas untuk negara; _x000a_   _x000a_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_x000a_ 9.   Membebankan kepada Terdakwa untuk membayar biaya perkara sebesar Rp10.000,- (sepuluh ribu rupiah);"/>
    <s v="Senin, 21 Des. 2015"/>
    <s v="Kamis, 01 Okt. 2015"/>
    <s v="SUPRIYONO, SH. MH."/>
    <s v="TITO SUHUD"/>
    <s v="JOKO SUBAGYO"/>
    <m/>
    <m/>
    <s v="KARIR"/>
    <s v="KARIR"/>
    <s v="ADHOC"/>
    <s v=""/>
    <s v=""/>
    <x v="0"/>
    <n v="2"/>
    <x v="1"/>
    <n v="0.33333333333333331"/>
    <n v="0"/>
    <s v="AGUS ISTIQLAL"/>
    <m/>
    <m/>
    <m/>
    <m/>
    <m/>
    <m/>
    <m/>
    <m/>
    <m/>
    <m/>
    <m/>
    <n v="1"/>
    <s v="ENDANG_PURWANINGSIH, SH."/>
    <s v="ZUHERNA, SH."/>
    <m/>
    <n v="2"/>
    <x v="0"/>
  </r>
  <r>
    <s v="36/Pid.Sus-TPK/2016/PN JKT.PST"/>
    <n v="3.5"/>
    <n v="50000000"/>
    <n v="8.3333333333333301E-2"/>
    <n v="0"/>
    <n v="0"/>
    <s v="ICHSAN SUAIDI"/>
    <d v="2016-04-20T00:00:00"/>
    <x v="6"/>
    <s v="Minutasi"/>
    <n v="99"/>
    <s v="KESATU : _x000a_ Pasal 5 ayat (1) huruf a UU No.31/1999 jo UU No.20/2001 jo Pasal 55 ayat (1) ke -1 KUHP. _x000a_   _x000a_ ATAU _x000a_ KEDUA : _x000a_ Pasal 13 UU No.31/1999 jo UU No.20/2001 jo Pasal 55 ayat (1) ke -1 KUHP."/>
    <n v="1"/>
    <s v="M  E  N  G  A  D  I  L  I _x000a_   _x000a_ _x000a_ Menyatakan Terdakwa I Ir.Ichsan Suaidi dan terdakwa II Awang Lazuardi, Embat tersebut diatas, terbukti secara sah dan meyakinkan bersalah melakukan tindak pidana korupsi secara bersama-sama  ; _x000a_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_x000a_ Menetapkan masa penangkapan dan penahanan yang telah dijalankan dikurangkan seluruhnya daripidana yang dijatuhkan; _x000a_ Menetapkan Terdakwa II tetap ditahan. _x000a_ Menetapkan barang bukti  berupa: _x000a_ _x000a_ Barang bukti No.1 sampai dengan No.82, seluruhnya dikembalikan kepada Penuntut Umum untuk dipergunakan dalam perkara ANDRI TRISTIANTO SUTRISNA. _x000a_ _x000a_ Membebankan kepada Para Terdakwa membayar biaya Perkara sejumlahRp.10.000,- (sepuluh ribu rupiah); _x000a_"/>
    <s v="Jumat, 16 Sep. 2016"/>
    <s v="Kamis, 28 Jul. 2016"/>
    <s v="JHON HALASAN BUTAR BUTAR"/>
    <s v="FRANGKI TAMBUWUN"/>
    <s v="ASWIJON"/>
    <s v="SIGIT HERMAN BINAJI"/>
    <s v="TITI SANSIWI"/>
    <s v="KARIR"/>
    <s v="KARIR"/>
    <s v="KARIR"/>
    <s v="ADHOC"/>
    <s v="ADHOC"/>
    <x v="1"/>
    <n v="3"/>
    <x v="0"/>
    <n v="0.4"/>
    <n v="0"/>
    <s v="FITROH R."/>
    <m/>
    <m/>
    <m/>
    <m/>
    <m/>
    <m/>
    <m/>
    <m/>
    <m/>
    <m/>
    <m/>
    <n v="1"/>
    <s v="AGUS WAWAN"/>
    <s v="EKO BUDIARNO"/>
    <m/>
    <n v="2"/>
    <x v="0"/>
  </r>
  <r>
    <s v="36/Pid.Sus-TPK/2016/PN JKT.PST"/>
    <n v="3.5"/>
    <n v="50000000"/>
    <n v="8.3333333333333301E-2"/>
    <n v="0"/>
    <n v="0"/>
    <s v="AWANG LAZUARDI EMBAT"/>
    <d v="2016-04-20T00:00:00"/>
    <x v="6"/>
    <s v="Minutasi"/>
    <n v="99"/>
    <s v="KESATU : _x000a_ Pasal 5 ayat (1) huruf a UU No.31/1999 jo UU No.20/2001 jo Pasal 55 ayat (1) ke -1 KUHP. _x000a_   _x000a_ ATAU _x000a_ KEDUA : _x000a_ Pasal 13 UU No.31/1999 jo UU No.20/2001 jo Pasal 55 ayat (1) ke -1 KUHP."/>
    <n v="1"/>
    <s v="M  E  N  G  A  D  I  L  I _x000a_   _x000a_ _x000a_ Menyatakan Terdakwa I Ir.Ichsan Suaidi dan terdakwa II Awang Lazuardi, Embat tersebut diatas, terbukti secara sah dan meyakinkan bersalah melakukan tindak pidana korupsi secara bersama-sama  ; _x000a_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_x000a_ Menetapkan masa penangkapan dan penahanan yang telah dijalankan dikurangkan seluruhnya daripidana yang dijatuhkan; _x000a_ Menetapkan Terdakwa II tetap ditahan. _x000a_ Menetapkan barang bukti  berupa: _x000a_ _x000a_ Barang bukti No.1 sampai dengan No.82, seluruhnya dikembalikan kepada Penuntut Umum untuk dipergunakan dalam perkara ANDRI TRISTIANTO SUTRISNA. _x000a_ _x000a_ Membebankan kepada Para Terdakwa membayar biaya Perkara sejumlahRp.10.000,- (sepuluh ribu rupiah); _x000a_"/>
    <s v="Jumat, 16 Sep. 2016"/>
    <s v="Kamis, 28 Jul. 2016"/>
    <s v="JHON HALASAN BUTAR BUTAR"/>
    <s v="FRANGKI TAMBUWUN"/>
    <s v="ASWIJON"/>
    <s v="SIGIT HERMAN BINAJI"/>
    <s v="TITI SANSIWI"/>
    <s v="KARIR"/>
    <s v="KARIR"/>
    <s v="KARIR"/>
    <s v="ADHOC"/>
    <s v="ADHOC"/>
    <x v="1"/>
    <n v="3"/>
    <x v="0"/>
    <n v="0.4"/>
    <n v="0"/>
    <s v="FITROH R."/>
    <m/>
    <m/>
    <m/>
    <m/>
    <m/>
    <m/>
    <m/>
    <m/>
    <m/>
    <m/>
    <m/>
    <n v="1"/>
    <s v="AGUS WAWAN"/>
    <s v="EKO BUDIARNO"/>
    <m/>
    <n v="2"/>
    <x v="0"/>
  </r>
  <r>
    <s v="36/Pid.Sus-TPK/2017/PN Pn.Jkt.Pst"/>
    <n v="2.6666666666666701"/>
    <n v="50000000"/>
    <n v="8.3333333333333301E-2"/>
    <n v="0"/>
    <n v="0"/>
    <s v="Ir. SUHARTONO, MT bin ABDOESS SAMAD"/>
    <d v="2017-02-14T00:00:00"/>
    <x v="7"/>
    <s v="Pengiriman Berkas PK"/>
    <n v="178"/>
    <s v="KESATU _x000a_ P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DAN _x000a_ KEDUA _x000a_ P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_x000a_ Menyatakan bahwa Terdakwa  Ir. Suhartono, MT, bin Abdoess Samad , tidak terbukti secara sah dan meyakinkan melakukan tindak pidana korupsi, sebagaimana dalam Dakwaan Kesatu Primair dan Kedua Primair; _x000a_ _x000a_   _x000a_ _x000a_ Membebaskan Terdakwa  Ir. Suhartono, MT, bin Abdoess Samad ,  dari Dakwaan Kesatu Primair dan Kedua Primair tersebut; _x000a_ _x000a_   _x000a_ _x000a_ Menyatakan Terdakwa  Ir. Suhartono, MT, bin Abdoess Samad , telah terbukti secara sah dan meyakinkan menurut hukum bersalah melakukan tindak pidana korupsi secara bersama-sama dan berlanjut; _x000a_ _x000a_   _x000a_ _x000a_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_x000a_ _x000a_   _x000a_ _x000a_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_x000a_ _x000a_   _x000a_ _x000a_ Menetapkan agar masa penahanan yang telah dijalankan, dikurangkan seluruhnya dari pidana yang dijatuhkan; _x000a_ _x000a_   _x000a_ _x000a_ Memerintahkan agar Terdakwa  Ir. Suhartono, MT, bin Abdoess Samad , tetap berada dalam tahanan; _x000a_ Menetapkan barang bukti: terlampir dalam berkas perkara; _x000a_ Membebankan biaya perkara kepada Terdakwa  Ir. Suhartono, MT, bin Abdoess Samad ,  sebesar Rp. 10.000,- ( sepuluh ribu rupiah ); _x000a_ _x000a_   _x000a_  "/>
    <s v="Selasa, 19 Sep. 2017"/>
    <s v="Jumat, 11 Agu. 2017"/>
    <s v="HARIONO"/>
    <s v="MAS'UD"/>
    <s v="Ugo,SH."/>
    <m/>
    <m/>
    <s v="KARIR"/>
    <s v="KARIR"/>
    <s v="ADHOC"/>
    <s v=""/>
    <s v=""/>
    <x v="0"/>
    <n v="2"/>
    <x v="1"/>
    <n v="0.33333333333333331"/>
    <n v="0"/>
    <s v="FATONI HATAM"/>
    <m/>
    <m/>
    <m/>
    <m/>
    <m/>
    <m/>
    <m/>
    <m/>
    <m/>
    <m/>
    <m/>
    <n v="1"/>
    <s v="AGUS WAWAN"/>
    <m/>
    <m/>
    <n v="1"/>
    <x v="0"/>
  </r>
  <r>
    <s v="36/Pid.Sus-TPK/2018/PN Jkt.Pst"/>
    <n v="1"/>
    <n v="50000000"/>
    <n v="8.3333333333333301E-2"/>
    <n v="25000000"/>
    <n v="0"/>
    <s v="WAHYU WIDIYANTO, S.Sos"/>
    <d v="2018-04-18T00:00:00"/>
    <x v="8"/>
    <s v="Minutasi"/>
    <n v="13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terdakwa WAHYU WIDIYANTO, S.Sos. tidak terbukti secara sah dan meyakinkan bersalah melakukan tindak pidana sebagaimana dalam Dakwaan Primair dan membebaskan Terdakwa dari dakwaan primair tersebut; _x000a_ Menyatakan Terdakwa WAHYU WIDIYANTO, S.Sos..  telah terbukti secara sah dan meyakinkan bersalah melakukan tindak pidana KORUPSI secara bersama-sama sebagaimana dalam dakwaan Subsidiair Penuntut Umum; _x000a_ Menjatuhkan pidana kepada Terdakwa dengan pidana penjara selama 1 (satu) tahun dan denda sebesar Rp 50.000.000,00- (lima puluh juta rupiah) dengan ketentuan apabila denda tersebut tidak dibayar akan diganti dengan pidana kurungan selama 1 (satu) bulan; _x000a_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_x000a_ Menetapkan masa  penahanan dan penangkapan  Terdakwa dikurangkan seluruhnya dari pidana yang dijatuhkan ; _x000a_ Menetapkan Terdakwa tetap berada dalam tahanan ; _x000a_ Menetapkan barang bukti berupa :_x000a_  _x000a_ Surat pengantar kepada Panitia Pengadaan No.PL.102/I.01/PPK-Litbang /IV/2014 tanggal  1 April 2014 tentang Pengadaan Barang/ Jasa. _x000a_ _x000a_ _x000a_ _x000a_ _x000a_ HPS Pengadaan Peralatan Sistem Monitoring Prekursor Gempabumi, Peralatan Penelitian Geofisika Terpasang. _x000a_ KAK/Spesifikasi Teknis Pengadaan Peralatan Sistem Monitoring Prekursor Gempabumi, Peralatan Penelitian Geofisika Terpasang. _x000a_ Data Dukung HPS :   _x000a_ Data dukung harga alat sensor / Surat Penawaran dari CV. Mayou Indonesia No.01/SPB/HT-II/I-2014 tanggal 17 Januari 2014 _x000a_ Rincian perhitungan harga alat sensor dan Komputer Akuisisi &amp; Display _x000a_ Rincian Biaya Instalasi _x000a_ Rincian Biaya Pelatihan dan Uji coba _x000a_ Rincian biaya pembuatan cabinet station termasuk shelter/ lubang bor (2 lokasi) _x000a_ Data dukung Kurs dollar bulan Maret 2014 _x000a_ Data dukung harga Komputer Akuisisi dan Display 2013 (download) _x000a_ Data dukung harga BBM 2003-2014 (download) _x000a_ _x000a_ _x000a_ _x000a_   _x000a_ _x000a_ Price list Pipa black steel dan pipa galvanis GIP Merk SPS (download) _x000a_ Data dukung harga Pipa merk Vinilon (download) _x000a_ _x000a_ _x000a_ Copy Tembusan Surat Penyampaian Hasil Pelelangan kepada KPA No.PL.102/I.01/PAN-PPBJ-LITBANG/2014 tgl 7 Mei 2014. _x000a_ SPPBJ No.PL.101/I.01/SPPBJ/PPK-LITBANG/2014 tanggal 12 Mei 2014. _x000a_ Surat Ketentuan Persyaratan Jaminan Pelaksanaan No.KPJP.01/PPK-LITBANG/2014 Tgl 12 Mei 2014. _x000a_ Copy Jaminan Pelaksanaan tanggal 20 Mei 2014. _x000a_ Ringkasan Kontrak tanggal 20 Mei 2014. _x000a_ SPMK No.PL.101/01/ SPMK/LITBANG/2014 tanggal 21 Mei 2014. _x000a_ Laporan prestasi pekerjaan tahap I dari Penyedia No.001/LPP-MPU/X/2014 tgl 27 Oktober 2014. _x000a_ Surat  Pengantar Barang No.001/SPG-MPU/2014 tanggal 30 Oktober 2014. _x000a_ PO Barang. _x000a_ Lampiran Foto Laporan prestasi tahap I. _x000a_ Surat kepada PPPBJ No.PPK/PPPBJ.01/Litbang/X/2014 tgl 30 Oktober 2014 Ttg Pemeriksaan Barang/Jasa. _x000a_ Berita Acara Pemeriksaan Barang/Jasa No.I.01/BAPB-Thp.I/LITBANG /BMKG/2014 tgl 30 Okt 2014 _x000a_ Surat ke Penyedia No.PPK/STP.01/Litbang/X/2014 tgl 30 Okt 2014 tentang Serah Terima Pekerjaan. _x000a_ Berita Acara Serah Terima Barang/Jasa No.PL.101/I.01/BAST-Thp.I/LITBANG/BMKG-2014 tanggal 30 Okt 2014. _x000a_ Berita Acara Pembayaran Tahap Pertama No.PL.101/I.01/BAP-Thp.I/LITBANG/BMKG-2014 Tgl 31 Okt 2014. _x000a_ Copy Kwitansi No.22/KW-MPU/X/2014 tanggal 31 Oktober 2014. _x000a_  Copy Invoice Tagihan dari PenyediaTgl 31 Oktober 2014. _x000a_ Surat  ke Petugas SPM No.PPK/SPM.1/I.01/Litbang/X/2014 Tgl 31 Okt 2014, Permintaan Pembayaran Thp I. _x000a_ Surat Setoran Pajak (SSP) Tahap I tgl 31 Oktober 2014. _x000a_ Bukti Approve dari KPPN. _x000a_ SPP dari PPK kepetugas SPM N|o.00313/LB/2014 tgl 5 Nop 2014. _x000a_ SPM No.00313/LB/2014 tgl 5 Nop 2014. _x000a_ Laporan Daftar SP2D Satker periode  03-11 2014 s/d 14-11-2014. _x000a_ Laporan prestasi pekerjaan tahap II dari Penyedia No.002/LPP-MP U/XI/2014 tgl 26 Nopember 2014. _x000a_ Surat  Pengantar Barang No.002/SPG-MPU/2014 tanggal 26 Nopember 2014. _x000a_ Surat kepada PPPBJ No.PPK/PPPBJ.02/Litbang/XI/2014 tgl 26 Nopember 2014 ttg Pemeriksaan Barang/Jasa. _x000a_ Berita Acara Pemeriksaan dan Pengujian/Tes Peralatan Sistem Monitoring Prekursor Gempabumi, Peralatan Penelitian Geofisika Terpasang di 2 Lokasi No.BA-TES-I.01/TEM/LITBANG-BMKG/2014 tgl 27 Nopember 2014 beserta lampirannya (foto2). _x000a_ Berita Acara Pemeriksaan Barang/Jasa No.I.01/BAPB-Thp.II/LITBANG /BMKG/2014 tgl 28 Nopember 2014. _x000a_ Surat ke Penyedia No.PPK/STP.02/Litbang/X/2014 tgl 28 Nopember 2014 tentang Serah Terima Pekerjaan. _x000a_ Berita Acara Serah Terima Barang/Jasa No.PL.101/I.01/BAST-Thp.II /LITBANG/BMKG-2014 tanggal 28 Nopember 2014. _x000a_ Copy Jaminan Pemeliharaan tanggal 28 Nopember 2014. _x000a_ Surat ke Petugas SPM No.PPK/SPM.2/I.01/Litbang/X/2014 Tgl 28 Nopember 2014, Permintaan Pembayaran Thp II. _x000a_ Berita Acara Pembayaran Tahap Kedua No.PL.101/I.01/BAP-Thp.2/LITBANG /BMKG-2014 Tgl 1 Desember 2014. _x000a_ Copy Kwitansi No.23/KW-MPU/XII/14 tanggal 1 Desember 2014. _x000a_ Copy Invoice Tagihan dari PenyediaTgl 1 Desember 2014. _x000a_ Copy Bukti Approve dari KPPN. _x000a_ Copy Kartu Pengawas Kontrak. _x000a_ Copy Surat Setoran Pajak (SSP) Tahap II tgl 1 Desember 2014. _x000a_ SPP dari PPK kepetugas SPM No.00394/LB/2014 tgl 3 Desember 2014. _x000a_ SPM No.00394/LB/2014 tgl 3 Desember 2014. _x000a_ Laporan daftar SP2D dicetak tanggal 13 Januari 2015. _x000a_ Copy Berita Acara Serah Terima Hasil Belanja Modal Semester II Tahun 2014 dari PPK ke KPA Nomor BAST-Modal/02/Litbang/BMKG-2014 Tgl 10 Desember 2014. _x000a_ Surat Teguran No.PPK/I.15/LITBANG/BMKG/XII-2014 Tgl 22 Desember 2014. _x000a_ Copy Surat Undangan Training Operasional Alat Tgl 1 Desember 2014. _x000a_ Copy Daftar Hadir Peserta Training Alat. _x000a_ Dokumentasi/ Foto2 Training &amp; Sertifikat. _x000a_ Copy Dipa dan POK Awal No.SP DIPA-075.01.1.667591/2014, 1 Desember 2013. _x000a_ Copy Dipa dan POK Revisi 01, 26 Pebruari 2014. _x000a_ Copy Dipa dan POK Revisi 04, 8 Oktober 2014. _x000a_ Copy SK.KBMKG NO.KEP.02/KB/I/2014 tanggal 2 Januari 2014, Perubahan Kedua Penunjukan Kuasa Pengguna Anggaran. _x000a_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_x000a_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_x000a_ Softcopy KAK/Spesifikasi Teknis Awal (flasdisk). _x000a_ Copy Sertifikat ahli pengadaan nasional _x000a_ 2 lembar Sertifikat Barang _x000a_ Copy Buku manual _x000a_ Dokumen Kontrak No.PL.101/I.01/PPK-LITBANG/3343.004/017/532111 Tanggal 20 Mei 2014 _x000a_ 1 (satu) bundel Dokumen Penawaran dari CV BONANSA NAGA JAYA _x000a_ 1 satu) bundle Dokumen Penawaran dari CV HERDINA PRIMA _x000a_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_x000a_ 1 (satu) lembar copy surat No. Ud.01/ULP/Litbang/BMKG/2014, tanggal 23 April 2014, perihal : Permintaan Pembuktian Kualifikasi, tertanda ULP/Panitia puslitbang BMKG. _x000a_ 1 (satu) bundle copy Summary Report pelelangan pengadaan Peralatan system monitoring precursor monitoring gempabumi, peralatan penelitian Geofisika Terpasang. _x000a_ 1 (satu) bundle copy Ceklis Simak Evaluasi Dokumen Penawaran PT Multi Persada Utama, CV. Finiti Mandiri, CV Bonansa Naga Jaya dan CV Herdina Prima. _x000a_ 1 (satu) bundle copy Ceklis Simak Pembuktian Kualifikasi PT Multi Persada Utama, CV Finiti Mandiri dan CV Bonansa Naga Jaya. _x000a_ 1 (satu) bundle dokumen penawaran CV FINITI MANDIRI. _x000a_ 1 (satu) bundle dokumen pengajuan pembayaran tahap I Pengadaan Peralatan Sistem Monitoring Prekursor Gempabumi, Peralatan Penelitian _x000a_ _x000a_ Geofisika Terpasang di 2 Lokasi pada Pusat Penelitian dan pengembangan Badan Meteorologi Klimatologi dan Geofisika TA 2014(fotocopy telah dilegalisir) _x000a_ _x000a_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_x000a_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_x000a_ Laporan Training Instrumen Monitoring Prekursor Gempabumi, di Puslitbang BMKG, 27 Nopember 2014, Stasion Geofisika Kelas I Jogyakarta, 1  Desember 2014, kunjungan ke Stasion Sensor precursor Pundong dan Piungan Jogjakarta, 2 Desember 2014. (fotocopi). _x000a_ 1 (satu) lembar surat Perintah Tugas No. 384/KPL/XII/2014 tanggal 1 Desember 2014. (fotocopi).. _x000a_ 1 (satu) lembar Rincian Pengeluaran dana Perbaikan Stasiun Precursor di 2 Lokasi Piyungan dan Pundong Jogyakarta. _x000a_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_x000a_ 1 (satu) lembar asli Kwitansi tanggal 21-10-2015, telah terima dari : Puslitbang BMKG, uang sejumlah Rp. 1.000.000,- (satu juta rupiah) untuk pembayaran : Kompensasi Pembangunan Tower Internet, yang di tandatangani oleh Didit Pratolo Indrayatno. _x000a_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_x000a_ 1 (satu) lembar asli Kwitansi tanggal 21-10-2015, telah terima dari : Puslitbang BMKG, uang sejumlah Rp. 1.000.000,- (satu juta rupiah) untuk pembayaran : Pulsa Litrik di 2 stasiun masing-masing Rp. 500.000,-/stasiun (pundong dan Piyungan), yang di tandatangani oleh Team BMKG. _x000a_ 1 (satu) lembar asli Kwitansi tanggal 21-10-2015, telah terima dari : Puslitbang BMKG, uang sejumlah Rp. 1.000.000,- (satu juta rupiah) untuk pembayaran : Perbaikan amblasan tanah di stasiun Piyungan, yang di tandatangani oleh Misbah. _x000a_ 4 (empat) lembar asli tanda terima Tagihan PLN Nontaglist No. 454223633, No. 454223634, No. 454223635, No. 454223636. _x000a_ 1 (satu) lembar asli surat No. 0114/AGA.00.01/RYN-KLS/2015 tanggal 10 Nopember 2015, yang ditandatangani oleh RIZA ANDRIANTO TAUFIQ, ST, perihal : Pemberitahuan Tagihan susulan Penyesuaian Biaya penyambungan. _x000a_ 2 (lembar) lembar foto tagihan pemakaian jasa indosat M2 untuk stasiun Pundong dan Piyungan, masing-masing sebesar Rp. 3.648.000,- pembayaran bulan Oktober, Nopember dan Desember 2015. _x000a_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_x000a_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_x000a_ 1 (satu) lembar Slip Setoran Uang Bank Mandiri, tanggal 21-11-2014, pengirim : ERIKSON HALOHO, penerima : NUR AZIZAH PUTRI UTAMI Nomor rekening 129.00-06543041, Bank mandiri Cabang Cijantung, uang sejumlah Rp. 412.000.000,- (empat ratus dua belas juta rupiah), Dana Termin I pekerjaan Prekursor. _x000a_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_x000a_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_x000a_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_x000a_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_x000a_ 1 (satu) lembar Slip Pengiriman Uang Bank BRI, tanggal 28-Juli 2015, pengirim : ERIKSON HALOHO, alamat : Komplek DKI Blok K-3/ 10, pondok Kelapa Jakarta Timur, penerima : WAHYU WIDIYANTO, Nomor rekening 0121544444, Bank BNI Kemayoran, uang sejumlah Rp. 25.000.000,- (dua puluh lima juta rupiah). _x000a_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_x000a_ 1 (satu) lembar Slip Pengiriman Uang Bank BRI, tanggal 01 -Oktober 2015, pengirim : ERIKSON HALOHO, alamat : Komplek DKI Blok K-3/ 10, pondok Kelapa Jakarta Timur, penerima : Ir. FACHRIZAL, Nomor rekening 0438-01-000107-56-8, Bank BRI Tangerang, uang sejumlah Rp. 21.000.000,- (dua puluh satu juta rupiah). _x000a_ 1 (satu) bundle surat perjanjian No. 001/SP-Pre/I/2015 tanggal 19 Mei 2014 antara ERIKSON HALOHO, Direktur PT. MULTI PERSADA UTAMA dengan NUR AZIZAH PUTRI UTAMI, direktur CV. HANDYTECH II. _x000a_ Berita Acara Pemeriksaan Barang/ Jasa Nomor : I.01/BAPB-Thp.I/ LITBANG/BMKG/2014, hari Kamis, tanggal 30 Oktober 2014, (fotocopy) dengan uraian pemeriksaan barang (terlampir). _x000a_ 1 (satu) buah Handphone Blackberry Q10 warna hitam No. imei :356760059225986. _x000a_ 1 (satu)  lembar fotocopy Sertifikat dari TAIDE ENTERPRISE an. MUHAMAD IQBAL, No.  sertifikat : TDCPE-20141002, tanggal 10 Oktober 2014. _x000a_ 1 (satu) lembar Air Way Bill Singapore Airline, dengan pengirim TAIDE ENTERPRISE CO. LTD dan penerima ANAGATRA EXPRESS LOGISTICS tanggal 31 Oktober 2014 _x000a_ Invitation Letter tanggal 1 September 2014, yang tandatangani oleh ZHOU CHAOU, Direktur TAIDE ENTERPRISE.CO.L. _x000a_ 1 (satu) lembar AUTHORIZATION, tanggal 7 Oktober 2014, ditandatangani oleh ZHOU CHAOU, Direktur TAIDE ENTERPRISE.CO.LTD. _x000a_ 1 (satu)  lembar surat perihal Pengeboran Sumur, tanggal 16 Juni 2014 dari CV DWI KARYA TEKNIK, beserta lampiran Rincian Anggaran Biaya, tanpa tandatangan. _x000a_ 1 (satu) lembar invoice tanggal 11/12/14, (12 Nopember 2014) sales Yunus dari Bhineka. Com untuk pembelian Envy 23” IPS LED Backlit Monit dengan total Rp. 7.800.000,-. _x000a_ 1 (satu) lembar invoice tanggal 11/11/14, (11 Nopember 2014) sales Dendi dari Bhineka. Com untuk pembelian Envy 23” IPS LED Backlit Monit dengan total Rp. 5.200.000,- _x000a_ 1 (satu) lembar tanda terima tanggal 11 Nopember 2014, dari PT. Bhineka Mentari Dimensi, untuk pembelian HP Monitor Envy 23” dengan total Rp.2.600.000,00 ditandatangani oleh Kurniawan. _x000a_ 1 (satu) lembar faktur Penjualan dari HP Store tanggal 6 Nopember 2014, untuk pembelian PC HP Slimline 400-325D sebanyak 6 unit, dengan total harga  Rp50.700.000,00/ _x000a_ Packing List tanggal 25 Oktober 2014 dari Taide Enterprise Co. Ltd, dikirim ke HANDYTECH II Jl. Raya Mabes TNI No. 37 RT 006/04, Cilangkap, Cipayung, Jakarta Timur, An : Putri Utami. _x000a_ 1(satu) lembar brosur/ spesifikasi teknis peralatan underground Temperature sensor, Product Name : RK500-01 Soil Temperature Sensor. _x000a_ 1 (satu) lembar brosur /spesifikasi teknis peralatan water level sensor, Product Name : RKL-01 Submersible Liquid level Transmiter. _x000a_ 1 (satu) lembar brosur /spesifikasi teknis peralatan Water level Sensor, Merk ‘Eldoer”. _x000a_ 1 (satu) lembar brosur /spesifikasi teknis peralatan Station Cabinet, Merk ‘Tripp lite”. _x000a_ 1 (satu) lembar brosur /spesifikasi teknis peralatan Power Controller merk “Suntron” _x000a_ 1 (satu) lembar brosur / spesifikasi teknis peralatan Tipping Bucket Rainfall Sensor, Product Name : RK400-01. _x000a_ 1 (satu) lembar brosur / spesifikasi teknis peralatan Radon Sensor (A), Radstar RS800i Continuos Radon Monitor-International SKU 28265. _x000a_ _x000a_   _x000a_ _x000a_ 1 (satu) lembar brosur /spesifikasi teknis peralatan Radon Sensor (B), RStone. _x000a_ 1 (satu)  lembar kwitansi dari Hotel Surya Asri tanggal 30 Nopember 2014, telah terima uang an. MUHAMAD IQBAL, uang sebanyak Rp. 290.000,- (dua ratus Sembilan puluh ribu rupiah) untuk sewa kamar tanggal 30 Nopember 2014. _x000a_ 1 (satu)  lembar kwitansi dari Hotel Surya Asri tanggal 2 Desember 2014, telah terima uang an. MUHAMAD IQBAL, uang sebanyak Rp. 290.000,- (dua ratus Sembilan puluh ribu rupiah) untuk sewa kamar tanggal 1-2 Desember 2014. _x000a_ 1 (satu) lembar Guest Bill  dari Hotel winotosastro No. 006662 tanggal 27 Nopember 2011, an. M. IQBAL, uang sejumlah Rp176.000,00. _x000a_ 1 (satu) lembar Guest Bill dari Hotel winotosastro No. 006707 tanggal 03 Desember 2014, an. M. IQBAL, uang sejumlah Rp176.000,00. _x000a_ 1 (satu) lembar Guest Bill dari Hotel winotosastro No. 006715 tanggal 05 Desember 2014, an. M. IQBAL, uang sejumlah Rp148.500,00. _x000a_ 1 (satu) lembar Guest Bill dari Hotel winotosastro No. 006701 tanggal 03 Desember 2014, an. M. IQBAL, uang sejumlah Rp137.500,00. _x000a_ 1 (satu) lembar Bill dari wisma Persada Guest House No. 0000041 an. ERIKSON H, tanggal 23 Nopember 2014, uang sejumlah Rp.560.000,00. _x000a_ 1 (satu) foto copy lembar Price For ADP System. _x000a_ 2 (dua) lembar copy account summary, dengan account name Bambang Suryo Santoso. _x000a_ 1 (satu) slip setoran uang bank mandiri tanggal 9 September 2015, pengirim : Mukhlis Mirwan, Penerima : PT. Indosat Mega Media, No. rek. 127.000.29.11111, uang sejumlah Rp. 9.993.870,- Berita untuk penerima : CID 150200000065. _x000a_ 1 (satu) slip setoran uang bank mandiri tanggal 9 September 2015, pengirim : Mukhlis Mirwan, Penerima : PT. Indosat Mega Media, uang sejumlah Rp. 9.993.870,-Berita untuk penerima : 150200000066. _x000a_ 1 (satu) lembar kwitansi No. nota : 01/mas JONI/RK/II/2015 tanggal 12 Pebruari 2015, dari nama project : Stasiun BMKG, Alamat : Pundong, Bantul, Yogyakarta, uang sejumlah Rp. 5.820.000,- , ditandatangani oleh DENDY EKA WAHYU H, pimpinan PB. RANCAH KARYA. _x000a_ 1 (satu) lembar kwitansi No. nota : 02/mas JONI/RK/II/2015 tanggal 12 Pebruari 2015, dari nama project : Stasiun BMKG, Alamat : Piyungan, Bantul, Yogyakarta, uang sejumlah Rp. 5.820.000,- , ditandatangani oleh DENDY EKA WAHYU H, pimpinan PB RANCAH KARYA. _x000a_ 1 (satu) lembar print out email berisi Ralat daftar nominative perjalanan dinas inspeksi peralatan precursor Gempabumi Pusat Penelitian dan Pengembangan  Badan Meteorologi Klimatologi dan geofisika TA. 2014, dengan nilai sebesar Rp. 21.972.000,- _x000a_ 1 (satu) lembar print out email berisi Ralat daftar nominative perjalanan dinas inspeksi peralatan precursor Gempabumi Pusat Penelitian dan Pengembangan  Badan Meteorologi Klimatologi dan geofisika TA. 2014, dengan nilai sebesar Rp. 21.972.000,- _x000a_ 1 (satu) lembar copy permohonan penutupan Asuransi Surety Bond, jenis jamiman : jaminan Pemeliharaan, tanggal 28 Nopember 2014 dari PT Multi Persada Utama, ditandatangani oleh ERIKSON HALOHO. _x000a_ 1 (satu) lembar copy permohonan penutupan Asuransi Surety Bond, jenis jamiman : jaminan Penawaran, tanggal 14 April 2014 2014 dari PT Multi Persada Utama, ditandatangani oleh ERIKSON HALOHO. _x000a_ 1 (satu) lembar copy permohonan penutupan Asuransi Surety Bond, jenis jamiman : jaminan Penawaran, tanggal 14 April 2014 2014 dari CV FINITI MANDIRI, tanpa tandatangan. _x000a_ 1 (satu) lembar  copy tanda terima dari PT. Asuransi Mega Pratama berupa 188 lembar blangko Bid Bond (525123-525310), tanggal 24 Maret 2014. _x000a_ 1 (satu) bundel copy Cover Note Petunjuk Pelaksanaan Pemasaran Surety Bond antara PT Asuransi Mega Pratama dengan PT Laras Maharapi Maju. _x000a_ 1 (satu) bundle copy Perjanjian Kerjasama PT Laras Maharapi Maju No. AMP/PKSSB-LMM/028-III/2012. _x000a_ 1 (satu) berkas Company Profile CV Handytech II alamat di JL Raya Hankam No. 37 Rt.006 Rw.004 Cilangkap, Cipayung Jakarta Timur, NPWP 03.276.857.4-009.000. _x000a_ 1 (satu) slip setoran Bank BNI tanggal 16-12-2014 sebesar Rp 21.972.000,- dari penyetor IQBAL kepada WAHYU WIDIYANTO pemilik rekening Nomor 0293236702. _x000a_ 1 (satu) formulir penarikan uang dari Bank Mandiri Cabang Jakarta Cilangkap Rekening Nomor 129.00-06543041 tertanggal 10 Desember 2014 sebesar Rp 90.000.000,-. _x000a_ 1 (satu) formulir penarikan uang dari Bank Mandiri Cabang Jakarta Cilangkap Rekening Nomor 129.00-06543041 tertanggal 10 Desember 2014 sebesar Rp 50.000.000,- _x000a_ 3 (tiga) slip setoran/transfer Bank Mandiri dari penyetor NUR AZIZAH PUTRI UTAMI kepada BAMBANG SURYO pemilik rekening Bank BCA Nomor 4730122573, yang terdiri dari : _x000a_ _x000a_ _x000a_ Setoran transfer tanggal 13-11-2014 sebesar Rp 60.000.000,- untuk pembelian tanah. _x000a_ Setoran transfer tanggal 22-07-2014 sebesar Rp 90.000.000,- untuk pengeboran _x000a_ Setoran transfer tanggal .... sebesar Rp 60.000.000,- _x000a_ _x000a_ _x000a_ 1 (satu) slip setoran/transfer Bank BCA dari penyetor MUKHLISH M. kepada BAMBANG SURYO SANTOSO pemilik rekening Bank BCA Nomor 4730122573 tanggal 26-05-2014 sebesar Rp 90.000.000,- _x000a_ 1 (satu) berkas Surat No. 001/LPP-MPU/X/2014 tanggal 27 Oktober 2014 perihal Laporan Prestasi Pekerjaan Tahap I Pengadaan Peralatan Sistem Monitoring Prekursor Gempabumi, Peralatan Penelitian Geofisika Terpasang di 2 Lokasi _x000a_ 1 (satu) jilid Laporan Pengadaan Peralatan Sistem Monitoring Prekursor Gempabumi, Peralatan Penelitian Geofisika Terpasang di 2 Lokasi dari PT MPU.. _x000a_ 1 (satu) lembar Surat No. 001/PPB-MPU/XI/2014 tanggal 18 November 2014 Hal : Pemberitahuan Pemeriksaan Barang yang ditandatangani oleh Erikson Haloho, direktur PT. Multi Persada Utama. _x000a_ 1 (satu) bendel dokumen Permintaan Harga dan Brosur yang ditujukan kepada Ibu Putri Azizah Tri Utami, CV Handytech II, Jl. Raya Hankam No. 37 Cilangkap – Cipayung Jakarta Timur yang ditandatangani oleh Erikson Haloho, direktur PT. Multi Persada Utama. _x000a_ 1 (satu) bendel dokumen Surat Pengantar Barang No. 001/SPG-MPU/2014 tertanggal 27 Oktober 2014 yang ditujukan kepada Pejabat Pembuat Komitmen Puslitbang BMKG yang ditandatangani oleh Erikson Haloho, direktur PT. Multi Persada Utama _x000a_ 1 (satu) lembar dokumen Ref No : 01/Ind/2014 Subject : Support Letter dari TAIDE ENTERPRISE CO. LTD, support to Name : Erikson Sihaloho, Position : The Director of PT. Multi Persada Utama, Addres : Jl. Jatinegara No. 166 H Gedung IEC, Jakarta Timur. _x000a_ 1 (satu) lembar Surat No. 002/MPU-SD/IV/14 tanggal 10 April 2014 Perihal : Permohonan Surat Dukungan dan Kelengkapannya yang ditandatangani oleh Erikson Haloho, direktur PT. Multi Persada Utama. _x000a_ 1 (satu) berkas Surat No. 006/P-JP/MPU-V/2014 tanggal 19 Mei 2014 Perihal : Permohonan Penerbitan Jaminan Pelaksanaan yang ditujukan kepada Bank DKI Kantor Cabang Pembantu Harapan Indah Bekasi yang ditandatangani oleh pemohon Erikson Haloho, direktur PT. Multi Persada Utama. _x000a_ 1 (satu) berkas fotocopy Perjanjian Garansi Bank Pelaksanaan/ 2014 Nomor : 37/GB-ASEI/HRI/V/9S.197/2014 antara Bank DKI Kantor Cabang Pembantu Harapan Indah dan Erikson Haloho, direktur PT. Multi Persada Utama. _x000a_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_x000a_ 1 (satu) lembar dokumen Nama Barang yang diserahkan ke BMKG tertanggal 11 November 2014 yang diterima oleh Drajat Ng. _x000a_ 1 (satu) lembar Berita Acara Serah Terima Barang Nomor : 47/BASTB /MI/XI /2014 tanggal 11 November 2014 yang ditandatangani dari pihak pertama Erikson Haloho, direktur PT Multi Persada Utama dan pihak kedua Muhammad Iqbal, marketing CV Mayou Indonesia. _x000a_ 1 (satu) bendel dokumen Nomor : 002/PDK-HP/MPU-VI/2014 tanggal 25 April 2014 perihal Pejelasan Daftar Kuantitas &amp; Harga Penawaran, yang ditujukan kepada ULP/Pokja Puslitbang BMKG yang ditandatangani oleh pemohon Erikson Haloho, direktur PT. Multi Persada Utama. _x000a_ 1 (satu) lembar Tanda Terima tertanggal 12 September 2014 dari Erikson Haloho kepada yang menerima Mukhlish M yang menyerahkan dokumen untuk keperluan visa ke Cina dari Ahmad Kadarisman dan Drajat Ngadmanto. _x000a_ 1 (satu) lembar Purchase Order tertanggal 21 Mei 2014 kepada Bapak Suwaryo/Muklis, CV Mayou Indonesia, Jl Kesatrian X No. 58 Kebon Manggis Jakarta Timur yang ditandatangani oleh pemohon Erikson Haloho, direktur PT. Multi Persada Utama. _x000a_ 1 (satu) lembar REVISI Purchase Order tertanggal 21 Mei 2014 kepada Bapak Suwaryo/Muklis, CV Mayou Indonesia, Jl Kesatrian X No. 58 Kebon Manggis Jakarta Timur yang ditandatangani oleh pemohon Erikson Haloho, direktur PT Multi Persada Utama. _x000a_ 1 (satu) lembar surat beserta lampirannya perihal Surat Keterangan Discontinued tertanggal 07 November 2014 kepada Pejabat Pembuat Komitmen Puslitbang BMKG Jakarta Pusat yang ditandatangani Daniel Lucky, General Manager PT. CPUCOM DATA SYSTEM _x000a_ 1 (satu) lembar dokumen berkop CV Mayou Indonesia dengan judul Lampiran Berita Acara Serah Terima Barang PERALATAN PREKURSOR GEMPABUMI _x000a_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_x000a_ 1 (satu) lembar Resume Evaluasi Pemeriksaan Barang dan Jasa Kegiatan Pengadaan Peralatan Sistem Monitoring Prekursor Gempabumi Peralatan Penelitian Geofisika Terpasang di 2 Lokasi _x000a_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_x000a_ 1 (satu) lembar Asli Jaminan Pemeliharaan (Maintenance Bond) PT Asuransi Mega Pratama No. 0573208 dengan nilai Rp 197.340.000,- dengan terjamin PT Multi Persada Utama, Erikson Haloho, Direktur _x000a_ 1 (satu) lembar asli Garansi Bank **Pelaksanaan** No. 37/GB-ASEI/HRI/9S.197/2014 tertanggal 20 Mei 2014 dari PT. Bank DKI Cabang Pembantu Harapan Indah yang ditandatangani Farrah Yulia Sari _x000a_ 1 (satu) buah hard disk merk Western Digital S/N : WMAM9DM34872, type WD800JD, MDL : WD800J – 75M8A3 _x000a_ 2 (dua) lembar catatan dengan judul Usulan dari Pak Wahyu utk Tim. _x000a_ 1 (satu) eksemplar Rekening Koran Bank BCA dengan Nomor Rekening 04730122573 atas nama Bambang Suryo Santoso, periode Januari 2014 s/d Desember 2014 _x000a_ 1 (satu) lembar fotocopy Petikan Keputusan Presiden RI No. 20 / M Tahun 2014 tanggal  12 Pebruari 2014 tentang Pemberhentian dan Pengangkatan dari dan dalam jabatan struktural Eselon I di Lingkungan BMKG, mengangkat Dr. Masturyono, M.Sc.. _x000a_ 1 (satu) lembar fotocopy Petikan Keputusan Kepala BMKG Nomor : SK.05/KP.303/KB/BMKG-2011 tanggal 18 Agustus 2011 beserta lampirannya. _x000a_ 1 (satu) lembar surat yang ditujukan kepada Mr. Masturyono dari TAIDE ENTERPRISE, CO.LTD mengenai Price List. _x000a_ 1 (satu) lembar catatan tulisan tangan dengan judul Catatan RAB Usulan Pengadaan Peralatan Prekursor. _x000a_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_x000a_ 1 (satu) lembar  fotocopy Surat Pernyataan Tanggung Jawab Mutlak Nomor : 221/Puslitbang/VII/BMKG-2013 tertanggal 22 Juli 2013 yang ditandatangani oleh Dr. MASTURYONO, M.Sc. _x000a_ 1 (satu) bundel  fotocopy Data Dukung RKA-KL TA.2014 Unit Kerja Pusat Penelitian dan Pengembangan Kegiatan (3343) Penelitian dan Pengembangan Meteorologi, Klimatologi dan Geofisika, Juli 2013. _x000a_ 1 (satu) lembar fotocopy Surat Perintah Tugas Nomor : 236/KPL/VIII/2014 atas nama EKO HERIYANTO, ST, M.Si tertanggal 26 Agustus 2014 yang ditandatangani oleh Kepala Pusat Penelitian dan Pengembangan Prof. Dr. EDVIN ALDRIAN, M.Sc. _x000a_ 1 (satu) lembar fotocopy Surat Perintah Tugas Nomor : 357/KPL/XI/2014 tertanggal 25 November 2014 yang ditandatangani oleh Kepala Pusat Penelitian dan Pengembangan Prof. Dr. EDVIN ALDRIAN, M.Sc. _x000a_ 1 (satu) lembar fotocopy Lampiran Surat Sekretaris Kementrian Sekretariat Negara Nomor: 13064/kemsetneg /Setmen /KTLN/ KL.03.00 /07/2014 tanggal 25 Juli 2014 yang ditandatangani oleh Kepala Biro Kerjasama Teknik Luar Negeri RIKA KISWARDAN. _x000a_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_x000a_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_x000a_ 1 (satu) berkas fotocopy Peraturan Kepala BMKG Nomor : KEP- 003 Tahun 2009 tentang Organisasi dan Tata Kerja Badan Meteorologi, Klimatologi, dan Geofisika _x000a_ 1(satu) dokumen fotocopy Keputusan Kepala BMKG Nomor : SK.01/KP.303/KB/BMKG-2013 tanggal 22 Maret 2013 tentang Pengangkatan dari dan dalam jabatan di Lingkungan Badan Meteorologi, Klimatologi, dan Geofisika beserta lampirannya. _x000a_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_x000a_ 1(satu) dokumen fotocopy Keputusan Kepala BMKG Nomor : SK.01/KP.021/KB/BMKG-2014 tanggal 24 Pebruari 2014 tentang Pengangkatan dari dan dalam jabatan di lingkungan BMKG beserta lampirannya. _x000a_ 1 (satu) dokumen fotocopy Kerangka Acuan Kerja / Term of Reference per Keluaran Kegiatan BMKG, yang ditandatangani oleh Dr. Masturyono, M.Sc, Kepala Pusat Penelitian dan Pengembangan. _x000a_ 1 (satu) dokumen fotocopy Rincian Kertas Kerja Satker TA 2014 Unit Kerja : (667591) Pusat Penelitian dan Pengembangan BMKG tanggal 23 Oktober 2013 _x000a_ 1 (satu) salinan slip setoran Bank Mandiri Cabang Bintara tertanggal 01 November 2017, setoran dari Subardjo ke rekening Kejaksaan Negeri Jakarta Pusat Nomor : 121-00-960101 2-3 RPL 139 KEJARI sebesar Rp. 79.135.000,00 (tujuh puluh sembilan juta seratus tiga puluh lima ribu rupiah) _x000a_ _x000a_   -    Barang bukti No.1 s/d 186 dikembal"/>
    <s v="Senin, 03 Des. 2018"/>
    <s v="Senin, 03 Sep. 2018"/>
    <s v="BAMBANG HERMANTO"/>
    <s v="NI MADE SUDANI"/>
    <s v="MOCH. AGUS SALIM"/>
    <m/>
    <m/>
    <s v="KARIR"/>
    <s v="KARIR"/>
    <s v="ADHOC"/>
    <s v=""/>
    <s v=""/>
    <x v="0"/>
    <n v="2"/>
    <x v="1"/>
    <n v="0.33333333333333331"/>
    <n v="0"/>
    <s v="OTTOMAN, SH."/>
    <m/>
    <m/>
    <m/>
    <m/>
    <m/>
    <m/>
    <m/>
    <m/>
    <m/>
    <m/>
    <m/>
    <n v="1"/>
    <s v="ENDANG_PURWANINGSIH, SH."/>
    <m/>
    <m/>
    <n v="1"/>
    <x v="0"/>
  </r>
  <r>
    <s v="37/PID.B/TPK/2012/PN JKT.PST"/>
    <n v="5"/>
    <n v="500000000"/>
    <n v="0.25"/>
    <n v="148208959783"/>
    <n v="2.5"/>
    <s v="MARKUS SURYAWAN"/>
    <d v="2012-06-22T00:00:00"/>
    <x v="1"/>
    <s v="Minutasi"/>
    <n v="220"/>
    <s v="Pasal 2 ayat (1) UU No.31/1999 jo UU No.20/2001 jo UU No.31/1999 jo Pasal 55 ayat (1) ke 1 KUHP"/>
    <n v="1"/>
    <s v="MENGADILI  : _x000a_ _x000a_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_x000a_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_x000a_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_x000a_ Memerintahkan masa penahanan yang telah dijalani para Terdakwa di rumah tahanan negara dan tahanan kota dikurangkan seluruhnya dari pidana yang dijatuhkan; _x000a_ Memerintahkan barang-barang bukti berupa :&quot;Yang kesemuanya Terlampir dalam berkas Putusan&quot; _x000a_ Membebani biaya perkara kepada para terdakwa masing-masing sebesar Rp10.000,00 (sepuluh ribu rupiah) _x000a_"/>
    <s v="Selasa, 10 Jun. 2014"/>
    <s v="Senin, 28 Jan. 2013"/>
    <s v="Pangeran Napitupulu, SH. MH."/>
    <s v="Tatik Hadiyanti, SH. MH."/>
    <s v="HENDRA YOSPIN,SH."/>
    <s v="ALEXANDER MARWATA, AK. SH. CFE."/>
    <s v="Anwar,SH."/>
    <s v="KARIR"/>
    <s v="KARIR"/>
    <s v="ADHOC"/>
    <s v="ADHOC"/>
    <s v="ADHOC"/>
    <x v="1"/>
    <n v="2"/>
    <x v="2"/>
    <n v="0.6"/>
    <n v="1"/>
    <s v="LISBETH HUTAHEAN,SH"/>
    <m/>
    <m/>
    <m/>
    <m/>
    <m/>
    <m/>
    <m/>
    <m/>
    <m/>
    <m/>
    <m/>
    <n v="1"/>
    <s v="FATONI, SH"/>
    <s v="HARTANTO, SH"/>
    <m/>
    <n v="2"/>
    <x v="0"/>
  </r>
  <r>
    <s v="37/PID.B/TPK/2012/PN JKT.PST"/>
    <n v="5"/>
    <n v="200000000"/>
    <n v="0.25"/>
    <n v="24683789153"/>
    <n v="2.5"/>
    <s v="BENNY ANDREAS SITUMORANG"/>
    <d v="2012-06-22T00:00:00"/>
    <x v="1"/>
    <s v="Minutasi"/>
    <n v="220"/>
    <s v="Pasal 2 ayat (1) UU No.31/1999 jo UU No.20/2001 jo UU No.31/1999 jo Pasal 55 ayat (1) ke 1 KUHP"/>
    <n v="1"/>
    <s v="MENGADILI  : _x000a_ _x000a_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_x000a_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_x000a_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_x000a_ Memerintahkan masa penahanan yang telah dijalani para Terdakwa di rumah tahanan negara dan tahanan kota dikurangkan seluruhnya dari pidana yang dijatuhkan; _x000a_ Memerintahkan barang-barang bukti berupa :&quot;Yang kesemuanya Terlampir dalam berkas Putusan&quot; _x000a_ Membebani biaya perkara kepada para terdakwa masing-masing sebesar Rp10.000,00 (sepuluh ribu rupiah) _x000a_"/>
    <s v="Selasa, 10 Jun. 2014"/>
    <s v="Senin, 28 Jan. 2013"/>
    <s v="Pangeran Napitupulu, SH. MH."/>
    <s v="Tatik Hadiyanti, SH. MH."/>
    <s v="HENDRA YOSPIN,SH."/>
    <s v="ALEXANDER MARWATA, AK. SH. CFE."/>
    <s v="Anwar,SH."/>
    <s v="KARIR"/>
    <s v="KARIR"/>
    <s v="ADHOC"/>
    <s v="ADHOC"/>
    <s v="ADHOC"/>
    <x v="1"/>
    <n v="2"/>
    <x v="2"/>
    <n v="0.6"/>
    <n v="1"/>
    <s v="LISBETH HUTAHEAN,SH"/>
    <m/>
    <m/>
    <m/>
    <m/>
    <m/>
    <m/>
    <m/>
    <m/>
    <m/>
    <m/>
    <m/>
    <n v="1"/>
    <s v="FATONI, SH"/>
    <s v="HARTANTO, SH"/>
    <m/>
    <n v="2"/>
    <x v="0"/>
  </r>
  <r>
    <s v="37/PID.SUS/TPK/2013/PN.JKT.PST"/>
    <n v="9"/>
    <n v="400000000"/>
    <n v="0.33333333333333298"/>
    <n v="0"/>
    <n v="0"/>
    <s v="SYAMSUL BAHRI, SKM, M.Kes."/>
    <d v="2013-06-10T00:00:00"/>
    <x v="3"/>
    <s v="Pengiriman Berkas Kasasi"/>
    <n v="142"/>
    <s v="PRIMAIR : Pasal 2 (1) jo Pasal 18 UU No.31/1999 jo UU No.20/2001 jo UU No.31/1999 jo Pasal 55 (1) ke 1 KUHP jo Pasal 64 (1) KUHP; _x000a_ SUBSIDIAIR : Pasal 3 jo Pasal 18 UU No.31/1999 jo UU No.20/2001 jo UU No.31/1999 jo Pasal 55 (1) ke 1 KUHP jo Pasal 64 (1) KUHP;"/>
    <n v="1"/>
    <s v="MENGADILI : _x000a_ 1.  Menyatakan Terdakwa Syamsul Bahri, SKM.M.Kes tidak terbukti secara sah dan meyakinkan melakukan tindak pidana korupsi sebagaimana dalam dakwaan primair; _x000a_ 2. Membebaskan Terdakwa dari dakwaan Pimair; _x000a_ 3. Menyatakan Terdakwa Syamsul Bahri. SKM.M.Kes terbukti secara sah dan meyakinkan bersalah melakukan tindak pidana korupsi secara bersama - sama dan berlanjut sebagaimana dalam dakwaan subsidiair ; _x000a_ 4. Menjatuhkan pidana penjara selama 9 Tahun dan denda  Rp.400.000.000,- Apabila denda tidak dibayar maka diganti dengan pidana kuruingan 4 bulan; _x000a_ 5. Menetapkan masa penangkapan atau penahanan yang tgelah dijalani terdakwa dikurangkan seluruhnya dari pidana yang dijatuhkan; _x000a_ 6. Memerintahkan terdakwa tetap dalam tahanan; _x000a_ 7. Memerintahkan barang bukti dikembalikan ke JPU untuk digunakan dalam perkara lain; _x000a_ 8. Membebankan Terdakwa membayar biaya perkara sebesar Rp.10.000.-"/>
    <s v="Kamis, 16 Jan. 2014"/>
    <s v="Rabu, 30 Okt. 2013"/>
    <s v="AVIANTARA, SH. MHum."/>
    <s v="ASWIJON"/>
    <s v="SUTIO JUMAGI AKHIRNO"/>
    <s v="JOKO SUBAGYO"/>
    <s v="I MADE HENDRA KUSUMA,S.H."/>
    <s v="KARIR"/>
    <s v="KARIR"/>
    <s v="KARIR"/>
    <s v="ADHOC"/>
    <s v="ADHOC"/>
    <x v="1"/>
    <n v="3"/>
    <x v="0"/>
    <n v="0.4"/>
    <n v="0"/>
    <s v="ENNEN S"/>
    <m/>
    <m/>
    <m/>
    <m/>
    <m/>
    <m/>
    <m/>
    <m/>
    <m/>
    <m/>
    <m/>
    <n v="1"/>
    <s v="MATIUS B.SITURU, SH"/>
    <m/>
    <m/>
    <n v="1"/>
    <x v="0"/>
  </r>
  <r>
    <s v="37/PID.SUS/TPK/2014/PN.JKT.PST"/>
    <n v="1"/>
    <n v="50000000"/>
    <n v="0.25"/>
    <n v="0"/>
    <n v="0"/>
    <s v="MARUHUM GULTOM"/>
    <d v="2014-04-08T00:00:00"/>
    <x v="4"/>
    <s v="Pencabutan Perkara Banding"/>
    <n v="119"/>
    <s v="Tindak Pidana Korupsi dalam ganti rugi aset Perum Perumnas Proyek Banjir Kanal Timur (BKT) tahun 2009 dilakukan oleh Tersangka"/>
    <n v="1"/>
    <s v="MENGADILI : _x000a_ _x000a_ Menyatakan Terdakwa  MARUHUM GULTOM  tidak terbukti secara sah dan meyakinkan bersalah melakukan tindak pidana korupsi secara bersama-sama sebagaimana dimaksud dalam Dakwaan Primer surat dakwaan; _x000a_ Membebaskan oleh karenanya Terdakwa  MARUHUM GULTOM  dari Dakwaan Primer Surat Dakwaan tersebut; _x000a_ Menyatakan Terdakwa  MARUHUM GULTOM  terbukti secara sah dan meyakinkan bersalah melakukan tindak pidana korupsi secara bersama-sama  sebagaimana dimaksud dalam Dakwaan Subsider surat dakwaan Penuntut Umum; _x000a_ Menjatuhkan pidana oleh karenanya terhadap Terdakwa  MARUHUM GULTOM  dengan pidana penjara selama 1 (satu) tahun dan pidana denda sebesar Rp.50.000.000,-  (lima puluh juta rupiah), dengan ketentuan apabila denda tersebut tidak dibayar maka diganti dengan pidana kurungan selama 3 (tiga) bulan; _x000a_ Memerintahkan masa penahanan yang telah dijalani Terdakwa dikurangkan sepenuhnya dari pidana yang dijatuhkan; _x000a_ Memerintahkan Terdakwa tetap berada dalam tahanan; _x000a_ Memerintahkan barang-barang bukti berupa: sebagaimana termuat dalam berkas putusan _x000a_ Memerintahkan barang bukti yang diserahkan oleh Terdakwa dan Penasihat Hukumnya untuk dikembalikan kepada Terdakwa dan Penasihat Hukumnya; _x000a_ Membebankan biaya perkara kepada Terdakwa sebesar Rp10.000,- (sepuluh ribu rupiah) _x000a_"/>
    <s v="Selasa, 03 Mar. 2015"/>
    <s v="Selasa, 05 Agu. 2014"/>
    <s v="ROCHMAD, SH."/>
    <s v="SINUNG HERMAWAN"/>
    <s v="SOFIALDI"/>
    <m/>
    <m/>
    <s v="KARIR"/>
    <s v="KARIR"/>
    <s v="ADHOC"/>
    <s v=""/>
    <s v=""/>
    <x v="0"/>
    <n v="2"/>
    <x v="1"/>
    <n v="0.33333333333333331"/>
    <n v="0"/>
    <s v="LENNY SEBAYANG"/>
    <m/>
    <m/>
    <m/>
    <m/>
    <m/>
    <m/>
    <m/>
    <m/>
    <m/>
    <m/>
    <m/>
    <n v="1"/>
    <s v="ADELINA HUTABARAT, SH"/>
    <s v="ROMA SIALLAGAN, SH."/>
    <m/>
    <n v="2"/>
    <x v="0"/>
  </r>
  <r>
    <s v="37/PID.SUS/TPK/2015/PN JKT.PST"/>
    <n v="2.5"/>
    <n v="0"/>
    <n v="0"/>
    <n v="0"/>
    <n v="0"/>
    <s v="Gusti Ngurah Wirawan, ST"/>
    <d v="2015-05-12T00:00:00"/>
    <x v="5"/>
    <s v="Pencabutan Perkara Kasasi"/>
    <n v="142"/>
    <s v=" PRIMAIR : _x000a_ Pasal 2 ayat (1) jo. Pasal 18 UU No.31/1999 Jo. UU No.20/2001 Jo. UU No.18/1999 Jo. Pasal 55 ayat (1) ke-1 KUHP _x000a_ _x000a_ SUBSIDAIR : _x000a_ Pasal 3  jo. Pasal 18 UU No.31/1999 Jo. UU No.20/2001 Jo. UU No.18/1999 Jo. Pasal 55 ayat (1) ke-1 KUHP _x000a_   _x000a_   _x000a_   _x000a_   _x000a_   _x000a_  "/>
    <n v="1"/>
    <s v="M E N G A D I L I _x000a_   _x000a_ _x000a_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_x000a_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_x000a_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_x000a_ Menjatuhkan pidana terhadap terdakwa  GUSTI NGURAH WIRAWAN.,   oleh karena itu dengan pidana penjara selama   2 (dua) tahun dan 6 (enam) bulan ;  Menetapkan terdakwa tetap dalam tahanan;- _x000a_ Menetapkan lamanya Terdakwa berada dalam tahanan sebelum putusan memperoleh kekuatan hukum yang tetap akan dikurangkan seluruhnya dari pidana yang dijatuhkan; _x000a_ Dokumen-dokumen nomor urut 1 s.d. 159 dipergunakan sebagai barang bukti dalam perkara HASBI HASIBUAN yaitu : _x000a_ _x000a_ 6.1 2 (dua) lembar surat Pemerintah Provinsi Daerah Khusus Ibukota Jakarta Dinas Perhubungan Nomor : 3878/-1.811.125 tanggal 23 Juli 2012 perihal Penunjukan Penyedia Barang/Jasa (PPBJ); _x000a_ 6.2      1(satu) lembar Surat Perintah Mulai Kerja Nomor : 4011/-1.811.125 tanggal 30 Juli 2012 Tentang Pengadaan Armada Bus Busway Paket II; _x000a_ 6.3      1 (satu) bundel Rekening Koran Bank Mandiri KCP Jakarta Kelapa Gading Barat Nomor Rekening:125-00-0120026-0; _x000a_ 6.4      1 (satu) bundel Rekening Koran Giro Bank Sumut Periode : 01 Desember 2012 s/d 31 Desember 2012 tertanggal 02 Januari 2013; _x000a_ 6.5      1(satu) bundel Rekening Koran Permata Bank no Nasabah : 5893850119078016; _x000a_ 6.6      1(satu) bundel Surat Perjanjian/Kontrak Pengadaan Armada Bus Busway Paket II Pemerintah Daerah Khusus Ibukota Jakarta Dinas Perhubungan Propinsi DKI Jakarta; _x000a_ 6.7      1(satu) bundel Addendum Surat Perjanjian/Kontrak Pengadaan Armada Bus Busway Paket II Pemerintah Daerah Khusus Ibukota Jakarta Dinas Perhubungan Propinsi DKI Jakarta; _x000a_ 6.8      1(satu) bundel Dokumen Penawaran Kemitraan (KSO) PT. Saptaguna Dayaprima (Lead Firm) dan PT. San Abadi dan PT. Mekar Armada Jaya Tentang Pengadaan Armada Bus Busway Paket II; _x000a_ 6.9      1(satu) bundel Berita acara Serah Terima Nomor : 11059/-1.811.125 Tertanggal 26 Desember 2012 Tentang Penyerahan Pekerjaan Yang Telah Selesai Dilaksanakan Kop Pemerintah Propinsi Daerah Khusus Ibukota Jakarta Dinas Perhubungan; _x000a_ 6.10   1(satu) bundel Dokumen Penawaran Kemetrian (KSO) PT. Saptaguna Dayaprima (Lead Firm) dan PT. San Abadi dan PT. Central Auto Coperindo Tentang Pengadaan Bus Sedang Paket I; _x000a_ 6.11   1 (satu) bundel Dokumen Penawaran Kemintraan (KSO) PT. Saptaguna Dayaprima (Lead Firm) dan PT. Rahayu Santosa Tentang Pengadaan Bus Sedang Paket I; _x000a_ 6.12   1 (satu) lembar Surat Pemerintah Propinsi Daerah Khusu Ibukota Jakarta Dinas Perhubungan Nomor 4231/-1.811.125.4 Perihal Penunjukan Penyedia Barang/Jasa (PPBJ); _x000a_ 6.13   1 (satu) lembar Surat Perintah Mulai Kerja Nomor ; 4544/-1.811.125.4 Tentang Pengadaan Bus Sedang Paket I Pemerintah Propinsi Daerah Khusus Ibukota Jakarta Dinas Perhubungan; _x000a_ 6.14   1(satu) bundel Addendum Surat Perjanjian/Kontrak Pengadaan Bus Sedang Paket I Pemerintah Daerah khusus Ibukota Jakarta Dinas Perhubungan Propinsi DKI Jakarta. _x000a_ 1.1      1(satu) bundel Addendum Kedua Surat Perjanjian/Kontrak Pengadaan Bus Sedang Paket I Pemerintah Daerah khusus Ibukota Jakarta Dinas Perhubungan Propinsi DKI Jakarta. _x000a_ 1.2      1(satu) bundel Surat Keterangan Tentang Pemasukan Kendaraan Bermotor No.CC054354/KP Tertanggal 03-12-2013 Kementrian Keuangan Republik Indonesia Direktorat Jenderal Bea dan Cukai; _x000a_ 1.3      1 (satu) lembar Berita Acara Serah Terima dari Subakti Budiman kepada Naim J tanggal 26 Desember 2013; _x000a_ 1.4      1 (satu) lembar Berita Acara Serah Terima dari Subakti Budiman kepada Naim J tanggal 28 Desember 2013; _x000a_ 1.5      1(satu) berkas Surat PT. Klim Anlange Jaya Nomor :649/KAJ-Ho/KEU/IV/2014 Perihal Permohonan Pembayaran 70% - 74 unit AC Spheros CC 20; _x000a_ 1.6      1 (satu) bundel Invoice PT. San Abadi No. 06/SAN/IV/14. _x000a_ 1.7      1(satu) berkas Tanda Terima nomor TTD-1404-0023 Tanggal 15 April 2014 tujuan PT Saptaguna Dayaprima dengan keterangan Surat Informasi Saldo No.013/RS/Kont-pluit/IV/14 Rekapitulasi Pembayaran Per 31 Maret; _x000a_ 1.8      1(satu) lembar Surat Keputusan Gubernur Propinsi Daerah Khusus Ibukota Jakarta Nomor S5.216/03/2007 Tentang Izin Tempat Usaha Berdasarkan Undang-undang Gangguan Gubernur Propinsi Daerah Khusus Ibu Kota Jakarta Tertanggal 01-03-2007; _x000a_ 1.9      1(satu) lembar Tanda Daftar Perusahaan Perseroaan Terbatas Pemerintah Propinsi DKI Jakarta Dinas Koperasi, Usaha Mikro, Kecil dan Menengah, Dan Perdagangan Nomor 0904.01.19815 Tertanggal 03 April 20141; _x000a_ 1.10   1(satu) lembar Surat Izin Usaha Perdagangan (SIUP) Menengah Nomor : 02013-05/PM/P2/1.824.271 Pemerintah Propinsi Daerah Khusus Ibukota Jakarta Dinas Koperasi, Usaha Mikro, Kecil dan Menengah dan Perdagangan; _x000a_ 1.11   1(satu) lembar Surat Keterangan Domisili Perusahaan Nomor : 187/1.824.221/V/2013 tertanggal 08 Mei 2013; _x000a_ 1.12   1(satu) lembar Surat Keterangan Terdaftar Nomor : PEM-09016/WPJ.20/KP.0303/2009 tertanggal 11 November 2009 Departemen Keuangan Republik Indonesia Direktorat Jenderal Pajak Kantor Wilayah DJP Jakarta Timur Kantor Pelayanan Pajak Pratama Jakarta Pulogadung; _x000a_ 1.13   1(satu) lembar  Kartu Tanda Anggota Biasa Kamar Dagang dan Industri tertanggal 10-04-2013; _x000a_ 1.14   1(satu) lembar Kartu Tanda Anggota Asosiasi Rekanan Pengadaan Barang Dan Distributor Indonesia ARDIN INDONESIA tertanggal 10 April 2013; _x000a_ 1.15   1(satu) lembar Sertifikat Kompetensi Dan Kualifikasi Perusahaan Pemasokan Barang nomor : 1-0902-015-1037747 Nomor KTAB Kadin : 01044661 tertanggal 19 Juli 2013; _x000a_ 1.16   1(satu) lembar Sertifikat Kompetensi Dan Kualifikasi Perusahaan Pemasokan Barang nomor : 1-0902-015-1042895 Nomor KTAB Kadin : 01044661 tertanggal 2 Juli 2014; _x000a_ 1.17   1 (satu) bundel AKTA  Perseroan Terbaras PT. Saptaguna Dayaprima berkedudukan di Jakarta Ny. LILIANA I. TANUWIDJAJA SH Notaris Di Jakarta SK Menteri Kehakiman RI Tanggal 5 Juli 1994 nomor : C-98.HT.03.02.Th.1994; _x000a_ 1.18   1(satu) lembar Surat Departemen Kehakiman RI Direktorat Jenderal Hukum dan Perundang-undangan Keputusan Menteri Kehakiman RI Nomor : C2-21831 HT.01.01.Th.98 Tentang Pengesahan Akta Pendirian Perseroan Terbatas; _x000a_ 1.19   1(satu) lembar Surat Kementrian Hukum dan HAM RI Direktorat Jenderal Administrasi Hukum Umum Nomor : AHU-AH.01.10-23611 tanggal 28 juni 2012 Perihal Penerimaan Pemberian Perubahan Data Perseroan PT. Saptaguna Dayaprima; _x000a_ 1.20   1(satu) lembar Akta Peryataan Keputusan Rapat PT. Saptaguna Dayaprima tanggal 22 Juni 2012 Notaris /PPAT VIDI ANDITO, SH SK. Menteri Kehakiman Dan HAM RI No: C-719.HT.03.01-Th.2002; _x000a_ 1.21   1(satu) lembar Angka Pengenal Importir-Umum (API-U) Nomor : 090609443-P tertanggal 3 Oktober 2013 Kementerian Perdagangan Dinas Koperasi, Usaha Mikro, Kecil dan Menengah dan Perdagangan Propinsi DKI Jakarta; _x000a_ 1.22   1(satu) lembar Surat Pengangkatan Dealer nomor : 01/Dealer/II/2012 tertanggal 24 Februari 2012; _x000a_ 1.23   1(satu) bundel Perjanjian Penunjukan Dealer Resmi ANKAI No:01/Dealer/II/2012; _x000a_ 1.24        1 (satu) lembar Surat Pengakuan Keagenan Kendaraan Bermotor Nomor : 70/M-ID/2/2014 tertanggal 20 Februari 2014 Menteri Perindustrian RI; _x000a_ 1.25        1 (satu) buah buku jurnal warna hitam bertuliskan ISUZU; _x000a_ 1.26   1 (satu) bundel Invoice 06\SAN\IV\14 kop PT. SAN ABADI; _x000a_ 1.27        2(dua) lembar Tabel Proyek In Process Group PT SANDEBAJA PERKASA Tahun 2010 dan 2011; _x000a_ 1.28        1(satu) lembar  tulisan tangan tertanggal 05 September 2012 : Dishub minta data/spesifikasi/gambar suspension independent front dan dependent; _x000a_ 1.29        2(dua) lembar Daftar No Rangka, No Mesin dan No Polisi Merk/Type ANKAI D17D(4x2)A/T, Tahun 2013, Jenis Bus Busway (single-bus), Warna Merah Kombinasi Orange, Dealer PT. PUTERA ADI KARYAJAYA; _x000a_ 1.30   1 (satu) lembar Tanda terima No. 027.1/SA/III/2014 tanggal 27 Maret 2014 dari PT SAN ABADI untuk PT. ADI TEKNIK keterangan : 22 (dua puluh dua) lembar pengesahan kelayakan bejana tekanan kendaraan Ankai D23 9m yang ditandatangani oleh Dion Julianto dan Wong Widy Setyawan; _x000a_ 1.31   1 (satu) lembar Tanda terima No. 027.2/SA/III/2014 tanggal 27 Maret 2014 dari PT SAN ABADI untuk PT. PUTRA ADI keterangan : 8 (delapan) lembar pengesahan kelayakan bejana tekanan kendaraan Ankai D23 9m yang ditandatangani oleh Dion Julianto dan Aris Irianto; _x000a_ 1.32        1 (satu) lembar Tanda terima No. 027.3/SA/III/2014 tanggal 27 Maret 2014 dari PT SAN ABADI untuk PT. SAPTAGUNA keterangan : 4 (emapt) lembar pengesahan kelayakan bejana tekanan kendaraan Ankai D23 9m yang ditandatangani oleh Dion Julianto; _x000a_ 1.33        1 (satu) bundel  Pengesahan Kelayakan Bejana Tekanan Nomor 756/BT-BBG/III/2014 Kementerian Tenaga Kerja dan Transmigrasi RI Direktorat Jenderal Pembinaan Pengawasan Ketenagakerjaan; _x000a_ 1.34        1(satu) bundel Pengesahan Kelayakan Bejana Tekanan Nomor 748/BT-BBG/III/2014 Kementerian Tenaga Kerja dan Transmigrasi RI Direktorat Jenderal Pembinaan Pengawasan Ketenagakerjaan _x000a_ 1.35   1 (satu) bundel  Pengesahan Kelayakan Bejana Tekanan Nomor 744/BT-BBG/III/2014 Kementerian Tenaga Kerja dan Transmigrasi RI Direktorat Jenderal Pembinaan Pengawasan Ketenagakerjaan _x000a_ 1.36   1 (satu) lembar  Pengesahan Kelayakan Bejana Tekanan Nomor 742/BT-BBG/III/2014 Kementerian Tenaga Kerja dan Transmigrasi RI Direktorat Jenderal Pembinaan Pengawasan Ketenagakerjaan _x000a_ 1.37   1 (satu) lembar  Pengesahan Kelayakan Bejana Tekanan Nomor 734/BT-BBG/III/2014 Kementerian Tenaga Kerja dan Transmigrasi RI Direktorat Jenderal Pembinaan Pengawasan Ketenagakerjaan _x000a_ 1.38   1 (satu) bundel  Pengesahan Kelayakan Bejana Tekanan Nomor 731/BT-BBG/III/2014 Kementerian Tenaga Kerja dan Transmigrasi RI Direktorat Jenderal Pembinaan Pengawasan Ketenagakerjaan ; _x000a_ 1.39   1 (satu) buah  Stanpel WUXI HUADONG HEAVY MACHINERY CO.LTD 3202010910037 ; _x000a_ 1.40   1 (satu) bundel  Asli Dokumen Pelaksanaan Anggaran Satuan Kerja Perangkat Daerah Propinsi Daerah Khusus Ibukota Jakarta Sekretariat TA. 2012 nomor DPA-SPKPD : 1.07.008.18.002.5.2 ; _x000a_ 1.41   1 (satu) bundel Asli Surat Perintah Pencairan Dana (SP2D) No : 00149402012 tanggal 17 Desember 2012 sebesar Rp. 200.000.000,- (dua ratus juta rupiah) untuk Pelunasan Pembayaran Bus Busway ; _x000a_ 1.42   1 (satu) berkas Asli Formulir DPPA-SKPD 2.2.1 dengan Nomor DPPA-SKPD : 1.07.008.1.07.18.002.5.2 ; _x000a_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_x000a_ 1.44   1 (satu) bundel Asli  Surat Perintah Pencairan Dana (SP2D) No : 00146282012 tanggal 15 Desember 2012 sebesar Rp. 290.000.000,- (dua ratus sembilan puluh juta rupiah) untuk Pengadaan Armada Bus Busway _x000a_ 1.45   1 (satu) bundel Asli Surat Perintah Pencairan Dana (SP2D) No : 00069272012 tanggal 10 Agustus 2012 sebesar Rp. 1.021.140.000,- (satu milyar dua puluh satu juta seratus empat puluh ribu rupiah) untuk Pengadaan Armada Bus Busway ; _x000a_ 1.46   1 (satu) bundel Asli SPJ TIM TEKNIS PEKERJAAN PENGERJAAN BUS untuk BUSWAY Paket I dan II ; _x000a_ 1.47   1 (satu) bundel Asli SPJ TIM TEKNIS  PENDAMPING PEKERJAAN PENGERJAAN BUS untuk BUSWAY Paket I  ; _x000a_ 1.48   SPJ TIM TEKNIS PENDAMPING PEKERJAAN PENGERJAAN BUS untuk BUSWAY Paket II ; _x000a_ 1.49   1 (satu) bundel Asli SPJ TIM PENGENDALI TEKNIS PEKERJAAN PENGERJAAN BUS untuk BUSWAY Paket I ; _x000a_ 1.50   1 (satu) bundel Asli SPJ TIM PENGENDALI TEKNIS PEKERJAAN PENGERJAAN BUS untuk BUSWAY Paket II ; _x000a_ 1.51   1 (satu) bundel Asli Surat Perintah Pencairan Dana (SP2D) No : 00192222012 tanggal 31 Desember 2012 sebesar Rp. 2.520.000.000,- (dua milyar lima ratus dua puluh juta rupiah) untuk Pembayaran BBN Pengadaan Armada Bus Busway PT. INKA (Persero) Paket I ; _x000a_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_x000a_ 1.53   1 (satu) bundel Asli  Rekap Penerimaan Honorarium Tim Pengadaan Barang/Jasa Program 1.07.18 Kegiatan 002/ Pengadaan Armada Bus Busway Paket I Kode Rekening 5.2.3.03.04 sesuai SPD No.0002127/2012 tanggal 7 Februari 2012 sebesar Rp. 8.100.000,- (delapan juta seratus ribu rupiah) ; _x000a_ 1.54   1 (satu) bundel Asli Rekap Penerimaan Honorarium Tim Pengadaan Barang/Jasa Program 1.07.18 Kegiatan 002/ Pengadaan Armada Bus Busway Paket II Kode Rekening 5.2.3.03.04 sesuai SPD No.0002127/2012 tanggal 7 Februari 2012 sebesar Rp. 8.100.000,- (delapan juta seratus ribu rupiah) ; _x000a_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_x000a_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_x000a_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_x000a_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_x000a_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_x000a_ 1.60   1 (satu) bundel Fotocpy  SPJ Konsultan Pengawas Pengadaan Armada Bus Busway Paket I ; _x000a_ 1.61   1 (satu) bundel fotocopy  SPJ Konsultan Pengawas Pengadaan Armada Bus Busway Paket II ; _x000a_ 1.62   1 (satu) bundel Asli Dokumen Pertanggungjawaban Biaya Perencanaan  Pengadaan Armada Bus Busway  Paket I dan Paket II Tahun 2012 senilai Rp. 200.000.000,- (dua ratus juta rupiah) ; _x000a_ 1.63   1 (satu) bundel Asli  Dokumen Nomor :018/SPH/SA/VI/2012 Perihal : Penawaran Pekerjaan Pengadaan Armada Busway Paket II Tanggal 01 Juni 2012; _x000a_ 1.64   1 (satu) bundel Asli  Rekening koran Bank BNI No Rek : 8882689994 ; _x000a_ 1.65   1 (satu) lembar fotocopy Surat Tanda Nomor Kendaraan Bermotor dengan Nomor polisi  B 7414 IV, Nama Pemilik Pemprov DKI Jakarta dan Surat Ketetapan Pajak Daerah PKB/BBN-KB Dan SWDKLLJ; _x000a_ 1.66   1 (satu) lembar fotocopy Surat Tanda Nomor Kendaraan Bermotor dengan Nomor polisi  B 7433 IV, Nama Pemilik Pemprov DKI Jakarta dan Surat Ketetapan Pajak Daerah PKB/BBN-KB Dan SWDKLLJ  ; _x000a_ 1.67   1 (satu) lembar fotocopy Surat Tanda Nomor Kendaraan Bermotor dengan Nomor polisi  B 7432 IV, Nama Pemilik Pemprov DKI Jakarta dan Surat Ketetapan Pajak Daerah PKB/BBN-KB Dan SWDKLLJ; _x000a_ 1.68   1 (satu) lembar fotocopy Surat Tanda Nomor Kendaraan Bermotor dengan Nomor polisi  B 7431 IV, Nama Pemilik Pemprov DKI Jakarta dan Surat Ketetapan Pajak Daerah PKB/BBN-KB Dan SWDKLLJ ; _x000a_ 1.69   1 (satu) lembar fotopy Surat Tanda Nomor Kendaraan Bermotor dengan Nomor polisi  B 7430 IV, Nama Pemilik Pemprov DKI Jakarta dan Surat Ketetapan Pajak Daerah PKB/BBN-KB Dan SWDKLLJ ; _x000a_ 1.70   1 (satu) lembar fotocopy Surat Tanda Nomor Kendaraan Bermotor dengan Nomor polisi  B 7429 IV, Nama Pemilik Pemprov DKI Jakarta dan Surat Ketetapan Pajak Daerah PKB/BBN-KB Dan SWDKLLJ ; _x000a_ 1.71   1 (satu) lembar fotocopy Surat Tanda Nomor Kendaraan Bermotor dengan Nomor polisi  B 7428 IV, Nama Pemilik Pemprov DKI Jakarta dan Surat Ketetapan Pajak Daerah PKB/BBN-KB Dan SWDKLLJ ; _x000a_ 1.72   1 (satu) lembar fotocopy Surat Tanda Nomor Kendaraan Bermotor dengan Nomor polisi  B 7427 IV, Nama Pemilik Pemprov DKI Jakarta dan Surat Ketetapan Pajak Daerah PKB/BBN-KB Dan SWDKLLJ ; _x000a_ 1.73   1 (satu) lembar fotocopy Surat Tanda Nomor Kendaraan Bermotor dengan Nomor polisi  B 7425 IV, Nama Pemilik Pemprov DKI Jakarta dan Surat Ketetapan Pajak Daerah PKB/BBN-KB Dan SWDKLLJ ; _x000a_ 1.74   1 (satu) lembar fotocopy Surat Tanda Nomor Kendaraan Bermotor dengan Nomor polisi  B 7424 IV, Nama Pemilik Pemprov DKI Jakarta dan Surat Ketetapan Pajak Daerah PKB/BBN-KB Dan SWDKLLJ ; _x000a_ 1.75   1 (satu) lembar fotocopy Surat Tanda Nomor Kendaraan Bermotor dengan Nomor polisi  B 7423 IV, Nama Pemilik Pemprov DKI Jakarta dan Surat Ketetapan Pajak Daerah PKB/BBN-KB Dan SWDKLLJ ; _x000a_ 1.76   1 (satu) lembar fotocopy Surat Tanda Nomor Kendaraan Bermotor dengan Nomor polisi  B 7422 IV, Nama Pemilik Pemprov DKI Jakarta dan Surat Ketetapan Pajak Daerah PKB/BBN-KB Dan SWDKLLJ ; _x000a_ 1.77   1 (satu) lembar fotocopy Surat Tanda Nomor Kendaraan Bermotor dengan Nomor polisi  B 7421 IV, Nama Pemilik Pemprov DKI Jakarta dan Surat Ketetapan Pajak Daerah PKB/BBN-KB Dan SWDKLLJ  ; _x000a_ 1.78   1 (satu) lembar fotocopy Surat Tanda Nomor Kendaraan Bermotor dengan Nomor polisi  B 7420 IV, Nama Pemilik Pemprov DKI Jakarta dan Surat Ketetapan Pajak Daerah PKB/BBN-KB Dan SWDKLLJ ; _x000a_ 1.79   1 (satu) lembar fotocopy Surat Tanda Nomor Kendaraan Bermotor dengan Nomor polisi  B 7419 IV, Nama Pemilik Pemprov DKI Jakarta dan Surat Ketetapan Pajak Daerah PKB/BBN-KB Dan SWDKLLJ ; _x000a_ 1.80   1 (satu) lembar fotocopy Surat Tanda Nomor Kendaraan Bermotor dengan Nomor polisi  B 7418 IV, Nama Pemilik Pemprov DKI Jakarta dan Surat Ketetapan Pajak Daerah PKB/BBN-KB Dan SWDKLLJ ; _x000a_ 1.81   1 (satu) lembar fotocopy Surat Tanda Nomor Kendaraan Bermotor dengan Nomor polisi  B 7417 IV, Nama Pemilik Pemprov DKI Jakarta dan Surat Ketetapan Pajak Daerah PKB/BBN-KB Dan SWDKLLJ ; _x000a_ 1.82   1 (satu) lembar fotocopy Surat Tanda Nomor Kendaraan Bermotor dengan Nomor polisi  B 7415 IV, Nama Pemilik Pemprov DKI Jakarta dan Surat Ketetapan Pajak Daerah PKB/BBN-KB Dan SWDKLLJ ; _x000a_ 1.83   1 (satu) lembar fotocopy  surat PT. Saptaguna Dayaprima, San Abadi &amp; Mekar Armada Jaya KSO, No. 005/KSO-PO/IX/12 Tanggal 06 September 2012 dengan Perihal : Pemesanan Pembelian Piping dan Braket AC yang ditandatangani oleh Gunawan ; _x000a_ 1.84   1 (satu) lembar fotocopy  surat PT. Saptaguna Dayaprima, San Abadi &amp; Mekar Armada Jaya KSO, No. 002/KSO-PO/XI/12 Tanggal 06 September 2012 dengan Perihal : Pemesanan Pembelian Emergency Step yang ditandatangani oleh Gunawan ; _x000a_ 1.85   surat PT. Saptaguna Dayaprima, San Abadi &amp; Mekar Armada Jaya KSO, No. 004/XI/12 Tanggal 27 November 2012 dengan Perihal : Pemesanan Pembelian Radio Komunikasi ICOM yang ditandatangani oleh Gunawan _x000a_ 1.86      1 (satu) lembar fotocopy  surat PT. Saptaguna Dayaprima, San Abadi &amp; Mekar Armada Jaya KSO, No. 003/KSO-PO/VIII/12 Tanggal 13 Agustus 2012 dengan Perihal : Pemesanan Pembelian AC Spheros CC700 yang ditandatangani oleh Gunawan ; _x000a_ 1.87      1 (satu) lembar fotocopy  surat PT. Saptaguna Dayaprima, San Abadi &amp; Mekar Armada Jaya KSO, No. 001/KSO-PO/XI/12 Tanggal 02 November 2012 dengan Perihal : Pemesanan Pembelian Panel Display  yang ditandatangani oleh Gunawan ; _x000a_ 1.88      1 (satu) lembar fotocopy  surat PT. Saptaguna Dayaprima, San Abadi &amp; Mekar Armada Jaya KSO, No. 006/KSO-PO/IX/12 Tanggal 06 September 2012 dengan Perihal : Pemesanan Pembelian CCTV dan Monitor yang ditandatangani oleh Gunawan ; _x000a_ 1.89      1 (satu) lembar fotocopy  surat PT. Saptaguna Dayaprima, San Abadi &amp; Mekar Armada Jaya KSO, No. 002/KSO-PO/IX/12 Tanggal 05 September 2012 dengan Perihal : Pemesanan Pembelian Lampu FR dan RR Set yang ditandatangani oleh Gunawan ; _x000a_ 1.90      1 (satu) lembar fotocopy surat PT. Saptaguna Dayaprima, San Abadi &amp; Mekar Armada Jaya KSO, No. 003/KSO-PO/IX/12 Tanggal 05 September 2012 dengan Perihal : Pemesanan Pembelian Tabung Pneumatic yang ditandatangani oleh Gunawan ; _x000a_ 1.91      1 (satu) lembar fotocopy  surat PT. Saptaguna Dayaprima, San Abadi &amp; Mekar Armada Jaya KSO, No. 001/KSO-PO/IX/12 Tanggal 05 September 2012 dengan Perihal : Pemesanan Pembelian Kursi Penumpang yang ditandatangani oleh Gunawan ; _x000a_ 1.92      1 (satu) lembar fotocopy  surat PT. Saptaguna Dayaprima, San Abadi &amp; Mekar Armada Jaya KSO, No. 002/KSO-PO/VIII/12 Tanggal 13 Agustus 2012 dengan Perihal : Pemesanan Pembelian Karoseri Bussway yang ditandatangani oleh Gunawan ; _x000a_ 1.93      1 (satu) lembar fotocopy  surat PT. Saptaguna Dayaprima, San Abadi &amp; Mekar Armada Jaya KSO, No. 001/KSO-PO/VIII/12 Tanggal 05 Agustus 2012 dengan Perihal : Pemesanan Pembelian Chassis dan Bus ANKAI yang ditandatangani oleh Gunawan ; _x000a_ 1.94      1 (satu) buah fotocopy odner dokumen tender pengadaan armada bus busway paket I ; _x000a_ 1.95      1 (satu) buah asli odner dokumen pemasaran pengadaan armada bus busway paket I  ; _x000a_ 1.96      Fotocopy  Risalah Rapat Dewan Komisaris dan Direksi PT. Industri Kereta Api (Persero) tentang Pembahasan RKAP PT. INKA (Persero) Tahun 2012 tanggal 17 Januari 2012 ; _x000a_ 1.97      Fotocopy  1 (satu) bundel fotocopy Tanda Sah Capaian Tingkat Komponen Dalam Negeri Kementrian Perindustrian Republik Indonesia No. TKDN-12-0439 tanggal 31 Mei 2012. ; _x000a_ 1.98      Fotocopy  Surat Perjanjian antara PT. Industri Kereta Api (Persero) dengan PT. Petross Gas No. PB 12 33 041 A tanggal 08 Agustus 2012. _x000a_ 1.99      Fotocopy  Purchase Contract PT. Industri Kereta Api dengan PT. ALTRAK 1978 tanggal 25 Juni 2012 ; _x000a_ 1.100   Fotocopy  Purchase Contract PT. Industri Kereta Api dengan PT. ALTRAK 1978 tanggal 3 Agustus 2012 ; _x000a_ 1.101   Fotocopy  Purchase Contract PT. Industri Kereta Api dengan HUBNER GmbH tanggal 17 Agustus 2012 ; _x000a_ 1.102   Fotocopy  Data Akuntansi Proyek 18 Unit Bus Tempel (articulated) 18 ATC-NK11.67.02 &amp; NK12.67.01 ? tanpa AC &amp; Karoseri ; _x000a_ 1.103   Fotocopy  Surat PT. Industri Kereta Api (Persero) kepada Sekretaris Dinas Perhubungan Provinsi DKI Jakarta Nomor 313/PL.004/UT/2012 tanggal 17 Desember 2012 perihal Permohonan Pemeriksaan Pekerjaan  ; _x000a_ 1.104   Kwitansi PT. Mekar Armada Jaya (New Armada) berikut Faktur Pajak untuk pembayaran 1 (satu) unit Karoseri ; _x000a_ 1.105   Pemberitahuan Impor Barang (PIB) untuk 1 unit Bus tahun 2012 beserta kelengkapannya. ; _x000a_ 1.106   Pemberitahuan Impor Barang (PIB) untuk 17 unit Bus tahun 2012 beserta kelengkapannya ; _x000a_ 1.107   Surat Nomor : 018/SPH/SA/VI/2012 tertanggal 01 Juni 2012 perihal Penawaran Pekerjaan Pengadaan Armada Busway Paket II. _x000a_ 1.108    Rekening Koran Bank Negara Indonesia (Persero), Tbk (BNI) atas nama PT. SAN ABADI periode 01/09/2012 s/d 30/09/2012, 01/11/2012 s/d 30/11/2012, 01/01/2013 s/d 31/01/2013, 01/02/2013 s/d 28/02/2013, 01/06/2013 s/d 30/06/2013; _x000a_ 1.109   1 (satu) odner foto copy legalisir Dokumen lelang Busway tahun 2012 Paket I ; _x000a_ 1.110   1 (satu) odner foto copy legalisir Dokumen lelang Busway tahun 2012 Paket II ; _x000a_ 1.111   1 (satu) odner foto copy legalisir Dokumen KSO, Dokumen Pengadaan Ulang, HPS, KAK Pengadaan Armada Busway Paket I tahun 2012 ; _x000a_ 1.112   1 (satu) odner foto copy legalisir Dokumen KSO, Dokumen Pengadaan Ulang, HPS, Spek Teknis, KAK Pengadaan Armada Busway Paket II  tahun 2012 ; _x000a_ 1.113   1 (satu) odner foto copy legalisir Dokumen Busway Paket I Artic tahun 2012 PT. INKA ; _x000a_ 1.114   1 (satu) odner foto copy legalisir Dokumen Busway Paket II Artic tahun 2012 PT. Saptaguna Daya Prima ; _x000a_ 1.115   1 (satu) bundel foto copy legalisir Laporan Perencanaan Pengadaan Armada Bus Busway Paket I dan Paket II, Badan Pengkajian Dan Penerapan Teknologi 2012 ; _x000a_ 1.116   1 (satu) bundel foto copy Laporan Harian Pengawasan Progres Pembuatan Bus Busway di Karoseri PT. Laksana tanggal 12-16 November 2012; _x000a_ 1.117   1 (satu) bundel foto copy Laporan Akhir Pengawasan Pengadaan Bus Busway Paket I Tahun 2012, Dinas Perhubungan Propinsi Daerah Khusus Ibukota Jakarta ; _x000a_ 1.118   1 (satu) bundel foto copy Laporan Akhir Pengawasan Pengadaan Bus Busway Paket II Tahun 2012, Dinas Perhubungan Propinsi Daerah Khusus Ibukota Jakarta ; _x000a_ 1.119   1 (satu) bundel asli Surat Perjanjian / Kontrak Konsultan Pengawasan Pengadaan Bus Busway Paket I Pelaksana PT. Cinipta Triutama Jaya, Pemerintah Daerah Khusus Ibukota Jakarta Dinas Perhubungan Propinsi DKI Jakarta ; _x000a_ 1.120   1 (satu) bundel asli Surat Perjanjian / Kontrak Konsultan Pengawasan Pengadaan Bus Busway Paket II Pelaksana PT. Cinipta Triutama Jaya, Pemerintah Daerah Khusus Ibukota Jakarta Dinas Perhubungan Propinsi DKI Jakarta ; _x000a_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_x000a_ 1.122   1 (satu) bundel foto copy Surat Pernyataan Minat Untuk Mengikuti Pengadaan Jasa Konsultasi Dengan Metode Seleksi Umum Pengawasan Pengadaan Bus Busway Paket I PT. Cinipta Triutama Jaya ; _x000a_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_x000a_ 1.124   1 (satu) bundel foto copy Surat Penawaran Pekerjaan Pengadaan Armada Bus Busway Paket I Nomor : 226/KMS-GSO/VI/2012 tanggal 28 Juni 2012 PT KORINDO MOTORS ; _x000a_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_x000a_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_x000a_ 1.127   1 (satu) bundel foto copy Keputusan Kepala Dinas Perhubungan Propinsi Daerah Khusus Ibukota Jakarta Nomor : 16/2012 Tentang Penunjukan Kuasa Pengguna Anggaran (KPA) Sebagai Pejabat Pembuat komitment (PPK) di Lingkungan Dinas Perhubungan Propinsi DKI Jakarta Tahun Anggaran 2012 ; _x000a_            Terlampir dalam berkas perkara _x000a_ 1.128   1 (satu) unit  CPU komputer model PC Chasis Power Logic Gusto G1 Warna Hitam dengan Nomor Seri :PTMX1305 13531 ; _x000a_ 1.129   1 (satu) unit  CPU Komputer casing Simbadda dengan nomor seri SBX 380110918233; _x000a_ 1.130   1 (satu) unit  Netbook model HP mini 110 serial number CNU 9287FV6 ; _x000a_ 1.131   1 (satu) unit laptop merk Samsung dengan No. Imei : 862536012209821 _x000a_ 1.132   1 (satu) unit hard disk Seagate 80Gbytest serial number : 60Z36YC7 _x000a_ 1.133   1 (satu) unit laptop merk Assus series A43S serial number : 23706/ADPPI/2012 ; _x000a_   Dikembalikan kepada dari mana barang bukti tersebut disita . _x000a_ 1.134   Uang sebesar Rp.145.585.000,- (seratus empat puluh lima juta lima ratus delapan puluh lima ribu rupiah) untuk pengembalian Honorarium Tim Pendamping Pengendalian Teknis perkara pengadaan Armada Busway Paket I dan Paket II tahun 2012, yang disita dari Drs. ABDUL CHAIR, Msi _x000a_ 1.135   Uang sebesar Rp.83.568.500,- (delapan puluh tiga lima ratus enam puluh delapan lima ratus rupiah) untuk pengembalian Honorarium Tim Pengendalian Teknis perkara pengadaan Armada Busway Paket I dan Paket II tahun 2012, yang disita dari EKO BUDIPRABOWO ; _x000a_ 1.136   Uang sebesar Rp.40.043.000,- (empat puluh juta empat puluh tiga ribu rupiah) untuk pengembalian Honorarium Tim Pengendalian Teknis perkara pengadaan Armada Busway Paket I dan Paket II tahun 2012, yang disita dari FERRY PAKPAHAN ; _x000a_ 1.137   Uang sebesar Rp.58.737.500,- (lima puluh delapan juta tujuh ratus tiga puluh tujuh ribu lima ratus rupiah) untuk pengembalian Honorarium Tenaga Ahli BPPT sebagai Tim Perencanaan  perkara pengadaan Armada Busway Paket I dan Paket II tahun 2012, yang dista dari H. ULFIANDRI, SH. ; _x000a_ 1.138   Uang sebesar Rp.14.915.000,- (empat belas juta sembilan ratus lima belas ribu rupiah) untuk pengembalian Honorarium Tim Pendamping Pengendalian Teknis perkara pengadaan Armada Busway Paket I dan Paket II tahun 2012, yang disita dari Drs. ABDUL CHAIR, Msi ; _x000a_ 1.139   Uang sebesar Rp.174.566.000,- (seratus tujuh puluh empat juta lima ratus enam puluh enam ribu rupiah) untuk pengembalian Honorarium Tim Pengendalian Teknis perkara pengadaan Armada Busway Paket I dan Paket II tahun 2012, yang disita dari FERRY PAKPAHAN. ; _x000a_ 1.140   Uang sebesar Rp.114.000.000,- (seratus empat belas juta rupiah) untuk pengembalian Honorarium Tim Pengawas Paket I tahun 2012, yang disita dari HARI SUMARTONO; _x000a_ 1.141   Uang sebesar Rp.99.000.000,- (sembilan puluh sembilan juta rupiah) untuk pengembalian Honorarium Tim Pengawas Paket II tahun 2012, yang disita dari SETIO MARGO UTOMO; _x000a_ 1.142   Uang sebesar Rp.76.433.000,- (tujuh puluh enam emapat ratus tiga pupuh tiga ribu rupiah) untuk pengembalian Honorarium Tim Pengendalian Teknis perkara pengadaan Armada Busway Paket I dan Paket II tahun 2012, yang disita dari FERRY PAKPAHAN ; _x000a_ 1.143   Uang sebesar Rp.200.000.000,- (dua ratus juta rupiah) untuk pengembalian Biaya Konsultan Pengawasan pengadaan Armada Busway Paket I dan Paket II tahun 2012, yang dista dari IWAN KUSWANDI. _x000a_ 1.144   Uang sebesar Rp.13.375.000,- (tiga belas juta tiga ratus tujuh puluh lima ribu rupiah) untuk pengembalian Honorarium Tim Pengendalian Teknis perkara pengadaan Armada Busway Paket I dan Paket II tahun 2012, yang disita dari FERRY PAKPAHAN. _x000a_ Dirampas untuk negara; _x000a_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_x000a_ 7. Membebankan kepada Terdakwa untuk membayar biaya perkara sebesar Rp.10.000,- (sepuluh ribu rupiah);"/>
    <s v="Rabu, 04 Nov. 2015"/>
    <s v="Kamis, 01 Okt. 2015"/>
    <s v="TITO SUHUD"/>
    <s v="SUPRIYONO, SH. MH."/>
    <s v="JOKO SUBAGYO"/>
    <m/>
    <m/>
    <s v="KARIR"/>
    <s v="KARIR"/>
    <s v="ADHOC"/>
    <s v=""/>
    <s v=""/>
    <x v="0"/>
    <n v="2"/>
    <x v="1"/>
    <n v="0.33333333333333331"/>
    <n v="0"/>
    <s v="ERNY V. M."/>
    <m/>
    <m/>
    <m/>
    <m/>
    <m/>
    <m/>
    <m/>
    <m/>
    <m/>
    <m/>
    <m/>
    <n v="1"/>
    <s v="ENDANG_PURWANINGSIH, SH."/>
    <s v="ZUHERNA, SH."/>
    <m/>
    <n v="2"/>
    <x v="0"/>
  </r>
  <r>
    <s v="37/Pid.Sus-TPK/2016/PN JKT.PST"/>
    <n v="1.6666666666666701"/>
    <n v="50000000"/>
    <n v="0.16666666666666699"/>
    <n v="0"/>
    <n v="0"/>
    <s v="Ir. JON RISMAN DAMANIK alias JON"/>
    <d v="2016-04-25T00:00:00"/>
    <x v="6"/>
    <s v="Minutasi"/>
    <n v="135"/>
    <s v="PRIMAIR : _x000a_ Pasal 2 ayat (1) jo Pasal 18 ayat (1) UU No.31/1999 jo UU No.20/2001 jo Pasal 55 ayat (1) ke-1 KUHP. _x000a_   _x000a_ SUBSIDAIR : _x000a_ Pasal 3 jo Pasal 18 ayat (1) UU No.31/1999 jo UU No.20/2001 jo Pasal 55 ayat (1) ke-1 KUHP."/>
    <n v="1"/>
    <s v="M E N G A D I L I  : _x000a_   _x000a_ _x000a_ Menyatakan Terdakwa I. Ir. JON RISMAN DAMANIK alias JON,  Terdakwa II. KASDIAMANSYAH SITOPU, S.Kom. alias AMAN dan Terdakwa III. RACHMAD PURBA tidak terbukti secara sah dan meyakinkan  bersalah melakukan Tindak  Pidana  Korupsi sebagaimana didakwakan  dalam dakwaan Primair; _x000a_ Membebaskan  Para Terdakwa oleh karena itu dari Dakwaan Primair  tersebut; _x000a_ Menyatakan Terdakwa I. Ir. JON RISMAN DAMANIK alias JON,  Terdakwa II. KASDIAMANSYAH SITOPU S.Kom alias AMAN dan Terdakwa III. RACHMAD PURBA, terbukti secara sah dan meyakinkan bersalah melakukan “Tindak pidana  korupsi secara bersama-sama ” ; _x000a_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_x000a_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_x000a_ Menyatakan  Para Terdakwa tetap ditahan di rutan; _x000a_ Menetapkan lamanya penahanan yang telah dijalani oleh Para Terdakwa, dikurangkan seluruhnya dari pidana yang dijatuhkan; _x000a_ Menetapkan barang bukti berupa :  TERLAMPIR DALAM BERKAS _x000a_ _x000a_ _x000a_ Barang bukti huruf H.1 berupa Uang tunai sebesar Rp. 108.000.000,00 (seratus delapan  juta rupiah) disita dari JAPINAL SAGALA dirampas untuk negara (diperhitungkan sebagai pengurangan kerugian negara); _x000a_ Uang pengembalian dari Terdakwa I. JON RISMAN DAMANIK alias JON  sebesar Rp. 295.000.000,- (dua ratus sembilan puluh lima  juta rupiah) dirampas untuk Negara (diperhitungkan sebagai pengurangan kerugian negara); _x000a_ Uang pengembalian dari Terdakwa III. RACHMAD PURBA sebesar                       Rp. 290.000.000,- (dua ratus Sembilan puluh juta rupiah) dirampas untuk Negara (diperhitungkan sebagai pengurangan kerugian negara); _x000a_ Uang yang telah dititipkan sebesar Rp. 477.209.878, 32. (empat ratus tujuh puluh tujuh juta dua ratus sembilan ribu delapan ratus tujuh puluh delapan rupiah tiga puluh dua sen)  dirampas untuk Negara (diperhitungkan sebagai pengurangan kerugian negara); _x000a_ _x000a_ _x000a_ Membebani para Terdakwa untuk membayar biaya perkara masing-masing sebesar  Rp. 7. 500,- (tujuh ribu lima ratus rupiah); _x000a_"/>
    <s v="Senin, 10 Okt. 2016"/>
    <s v="Rabu, 07 Sep. 2016"/>
    <s v="CASMAYA"/>
    <s v="FAHZAL HENDRI"/>
    <s v="TITI SANSIWI"/>
    <m/>
    <m/>
    <s v="KARIR"/>
    <s v="KARIR"/>
    <s v="ADHOC"/>
    <s v=""/>
    <s v=""/>
    <x v="0"/>
    <n v="2"/>
    <x v="1"/>
    <n v="0.33333333333333331"/>
    <n v="0"/>
    <s v="HERLAN J BUTAR BUTAR"/>
    <m/>
    <m/>
    <m/>
    <m/>
    <m/>
    <m/>
    <m/>
    <m/>
    <m/>
    <m/>
    <m/>
    <n v="1"/>
    <s v="MATIUS B.SITURU, SH"/>
    <s v="SUAEB. SH"/>
    <m/>
    <n v="2"/>
    <x v="0"/>
  </r>
  <r>
    <s v="37/Pid.Sus-TPK/2016/PN JKT.PST"/>
    <n v="1.6666666666666701"/>
    <n v="50000000"/>
    <n v="0.16666666666666699"/>
    <n v="292190122.37"/>
    <n v="0.25"/>
    <s v="KASDIAMAN SITOPU"/>
    <d v="2016-04-25T00:00:00"/>
    <x v="6"/>
    <s v="Minutasi"/>
    <n v="135"/>
    <s v="PRIMAIR : _x000a_ Pasal 2 ayat (1) jo Pasal 18 ayat (1) UU No.31/1999 jo UU No.20/2001 jo Pasal 55 ayat (1) ke-1 KUHP. _x000a_   _x000a_ SUBSIDAIR : _x000a_ Pasal 3 jo Pasal 18 ayat (1) UU No.31/1999 jo UU No.20/2001 jo Pasal 55 ayat (1) ke-1 KUHP."/>
    <n v="1"/>
    <s v="M E N G A D I L I  : _x000a_   _x000a_ _x000a_ Menyatakan Terdakwa I. Ir. JON RISMAN DAMANIK alias JON,  Terdakwa II. KASDIAMANSYAH SITOPU, S.Kom. alias AMAN dan Terdakwa III. RACHMAD PURBA tidak terbukti secara sah dan meyakinkan  bersalah melakukan Tindak  Pidana  Korupsi sebagaimana didakwakan  dalam dakwaan Primair; _x000a_ Membebaskan  Para Terdakwa oleh karena itu dari Dakwaan Primair  tersebut; _x000a_ Menyatakan Terdakwa I. Ir. JON RISMAN DAMANIK alias JON,  Terdakwa II. KASDIAMANSYAH SITOPU S.Kom alias AMAN dan Terdakwa III. RACHMAD PURBA, terbukti secara sah dan meyakinkan bersalah melakukan “Tindak pidana  korupsi secara bersama-sama ” ; _x000a_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_x000a_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_x000a_ Menyatakan  Para Terdakwa tetap ditahan di rutan; _x000a_ Menetapkan lamanya penahanan yang telah dijalani oleh Para Terdakwa, dikurangkan seluruhnya dari pidana yang dijatuhkan; _x000a_ Menetapkan barang bukti berupa :  TERLAMPIR DALAM BERKAS _x000a_ _x000a_ _x000a_ Barang bukti huruf H.1 berupa Uang tunai sebesar Rp. 108.000.000,00 (seratus delapan  juta rupiah) disita dari JAPINAL SAGALA dirampas untuk negara (diperhitungkan sebagai pengurangan kerugian negara); _x000a_ Uang pengembalian dari Terdakwa I. JON RISMAN DAMANIK alias JON  sebesar Rp. 295.000.000,- (dua ratus sembilan puluh lima  juta rupiah) dirampas untuk Negara (diperhitungkan sebagai pengurangan kerugian negara); _x000a_ Uang pengembalian dari Terdakwa III. RACHMAD PURBA sebesar                       Rp. 290.000.000,- (dua ratus Sembilan puluh juta rupiah) dirampas untuk Negara (diperhitungkan sebagai pengurangan kerugian negara); _x000a_ Uang yang telah dititipkan sebesar Rp. 477.209.878, 32. (empat ratus tujuh puluh tujuh juta dua ratus sembilan ribu delapan ratus tujuh puluh delapan rupiah tiga puluh dua sen)  dirampas untuk Negara (diperhitungkan sebagai pengurangan kerugian negara); _x000a_ _x000a_ _x000a_ Membebani para Terdakwa untuk membayar biaya perkara masing-masing sebesar  Rp. 7. 500,- (tujuh ribu lima ratus rupiah); _x000a_"/>
    <s v="Senin, 10 Okt. 2016"/>
    <s v="Rabu, 07 Sep. 2016"/>
    <s v="CASMAYA"/>
    <s v="FAHZAL HENDRI"/>
    <s v="TITI SANSIWI"/>
    <m/>
    <m/>
    <s v="KARIR"/>
    <s v="KARIR"/>
    <s v="ADHOC"/>
    <s v=""/>
    <s v=""/>
    <x v="0"/>
    <n v="2"/>
    <x v="1"/>
    <n v="0.33333333333333331"/>
    <n v="0"/>
    <s v="HERLAN J BUTAR BUTAR"/>
    <m/>
    <m/>
    <m/>
    <m/>
    <m/>
    <m/>
    <m/>
    <m/>
    <m/>
    <m/>
    <m/>
    <n v="1"/>
    <s v="MATIUS B.SITURU, SH"/>
    <s v="SUAEB. SH"/>
    <m/>
    <n v="2"/>
    <x v="0"/>
  </r>
  <r>
    <s v="37/Pid.Sus-TPK/2016/PN JKT.PST"/>
    <n v="1.3333333333333299"/>
    <n v="50000000"/>
    <n v="0.16666666666666699"/>
    <n v="0"/>
    <n v="0"/>
    <s v="RACHMAD PURBA"/>
    <d v="2016-04-25T00:00:00"/>
    <x v="6"/>
    <s v="Minutasi"/>
    <n v="135"/>
    <s v="PRIMAIR : _x000a_ Pasal 2 ayat (1) jo Pasal 18 ayat (1) UU No.31/1999 jo UU No.20/2001 jo Pasal 55 ayat (1) ke-1 KUHP. _x000a_   _x000a_ SUBSIDAIR : _x000a_ Pasal 3 jo Pasal 18 ayat (1) UU No.31/1999 jo UU No.20/2001 jo Pasal 55 ayat (1) ke-1 KUHP."/>
    <n v="1"/>
    <s v="M E N G A D I L I  : _x000a_   _x000a_ _x000a_ Menyatakan Terdakwa I. Ir. JON RISMAN DAMANIK alias JON,  Terdakwa II. KASDIAMANSYAH SITOPU, S.Kom. alias AMAN dan Terdakwa III. RACHMAD PURBA tidak terbukti secara sah dan meyakinkan  bersalah melakukan Tindak  Pidana  Korupsi sebagaimana didakwakan  dalam dakwaan Primair; _x000a_ Membebaskan  Para Terdakwa oleh karena itu dari Dakwaan Primair  tersebut; _x000a_ Menyatakan Terdakwa I. Ir. JON RISMAN DAMANIK alias JON,  Terdakwa II. KASDIAMANSYAH SITOPU S.Kom alias AMAN dan Terdakwa III. RACHMAD PURBA, terbukti secara sah dan meyakinkan bersalah melakukan “Tindak pidana  korupsi secara bersama-sama ” ; _x000a_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_x000a_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_x000a_ Menyatakan  Para Terdakwa tetap ditahan di rutan; _x000a_ Menetapkan lamanya penahanan yang telah dijalani oleh Para Terdakwa, dikurangkan seluruhnya dari pidana yang dijatuhkan; _x000a_ Menetapkan barang bukti berupa :  TERLAMPIR DALAM BERKAS _x000a_ _x000a_ _x000a_ Barang bukti huruf H.1 berupa Uang tunai sebesar Rp. 108.000.000,00 (seratus delapan  juta rupiah) disita dari JAPINAL SAGALA dirampas untuk negara (diperhitungkan sebagai pengurangan kerugian negara); _x000a_ Uang pengembalian dari Terdakwa I. JON RISMAN DAMANIK alias JON  sebesar Rp. 295.000.000,- (dua ratus sembilan puluh lima  juta rupiah) dirampas untuk Negara (diperhitungkan sebagai pengurangan kerugian negara); _x000a_ Uang pengembalian dari Terdakwa III. RACHMAD PURBA sebesar                       Rp. 290.000.000,- (dua ratus Sembilan puluh juta rupiah) dirampas untuk Negara (diperhitungkan sebagai pengurangan kerugian negara); _x000a_ Uang yang telah dititipkan sebesar Rp. 477.209.878, 32. (empat ratus tujuh puluh tujuh juta dua ratus sembilan ribu delapan ratus tujuh puluh delapan rupiah tiga puluh dua sen)  dirampas untuk Negara (diperhitungkan sebagai pengurangan kerugian negara); _x000a_ _x000a_ _x000a_ Membebani para Terdakwa untuk membayar biaya perkara masing-masing sebesar  Rp. 7. 500,- (tujuh ribu lima ratus rupiah); _x000a_"/>
    <s v="Senin, 10 Okt. 2016"/>
    <s v="Rabu, 07 Sep. 2016"/>
    <s v="CASMAYA"/>
    <s v="FAHZAL HENDRI"/>
    <s v="TITI SANSIWI"/>
    <m/>
    <m/>
    <s v="KARIR"/>
    <s v="KARIR"/>
    <s v="ADHOC"/>
    <s v=""/>
    <s v=""/>
    <x v="0"/>
    <n v="2"/>
    <x v="1"/>
    <n v="0.33333333333333331"/>
    <n v="0"/>
    <s v="HERLAN J BUTAR BUTAR"/>
    <m/>
    <m/>
    <m/>
    <m/>
    <m/>
    <m/>
    <m/>
    <m/>
    <m/>
    <m/>
    <m/>
    <n v="1"/>
    <s v="MATIUS B.SITURU, SH"/>
    <s v="SUAEB. SH"/>
    <m/>
    <n v="2"/>
    <x v="0"/>
  </r>
  <r>
    <s v="37/Pid.Sus-TPK/2017/PN Pn.Jkt.Pst"/>
    <n v="1"/>
    <n v="50000000"/>
    <n v="0.16666666666666699"/>
    <n v="643881716"/>
    <n v="0"/>
    <s v="Dr. EDDY S LIMANTORO"/>
    <d v="2017-02-22T00:00:00"/>
    <x v="7"/>
    <s v="Minutasi"/>
    <n v="159"/>
    <s v="PRIMAIR : _x000a_ Pasal 2 ayat (1) jo Pasal 18 Undang-undang Nomor 31 Tahun 1999 tentang Pemberantasan Tindak Pidana Korupsi, sebagaimana telah diubah dengan Undang-undang Nomor 20 Tahun 2001 tentang Pemberantasan Tindak Pidana Korupsi. _x000a_ SUBSIDAIR : _x000a_ Pasal 3 jo Pasal 18 Undang-undang Nomor 31 Tahun 1999 tentang Pemberantasan Tindak Pidana Korupsi, sebagaimana telah diubah dengan Undang-undang Nomor 20 Tahun 2001 tentang Pemberantasan Tindak Pidana Korupsi."/>
    <n v="1"/>
    <s v="M E N G A D I L I: _x000a_  _x000a_   _x000a_ _x000a_ Menyatakan bahwa Terdakwa  Dr.  Eddy S. Limantoro  tidak terbukti secara sah dan meyakinkan melakukan tindak pidana korupsi, sebagaimana dalam Dakwaan Primair; _x000a_ Membebaskan Terdakwa  Dr.  Eddy S. Limantoro  dari Dakwaan Primair tersebut; _x000a_ Menyatakan Terdakwa  Dr.  Eddy S. Limantoro  telah terbukti secara sah dan meyakinkan menurut hukum bersalah melakukan tindak pidana korupsi; _x000a_ Menjatuhkan pidana oleh karenanya terhadap Terdakwa  Dr.  Eddy S. Limantoro  dengan pidana penjara selama 1 (satu) tahun dan pidana denda sebesar Rp.50.000.000,- (lima puluh juta rupiah), apabila denda tersebut tidak dibayar, diganti dengan pidana kurungan selama  2 (bulan) bulan; _x000a_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_x000a_ Menetapkan barang bukti:  TERLAMPIR DALAM BERKAS _x000a_ _x000a_ Menetapkan barang bukti T-1 s.d. T-33, yang diajukan oleh Penasihat Hukum Terdakwa dalam Nota Pembelaan ( pledoi ) tetap terlampir dalam berkas perkara; _x000a_ _x000a_ Membebankan biaya perkara kepada Terdakwa  Dr. Eddy S. Limantoro  sebesar Rp. 10.000,- ( sepuluh ribu rupiah ); _x000a_"/>
    <s v="Senin, 30 Okt. 2017"/>
    <s v="Senin, 31 Jul. 2017"/>
    <s v="VIKTOR PAKPAHAN"/>
    <s v="MAS'UD"/>
    <s v="Ugo,SH."/>
    <m/>
    <m/>
    <s v="KARIR"/>
    <s v="KARIR"/>
    <s v="ADHOC"/>
    <s v=""/>
    <s v=""/>
    <x v="0"/>
    <n v="2"/>
    <x v="1"/>
    <n v="0.33333333333333331"/>
    <n v="0"/>
    <s v="DIDIT A, SH"/>
    <m/>
    <m/>
    <m/>
    <m/>
    <m/>
    <m/>
    <m/>
    <m/>
    <m/>
    <m/>
    <m/>
    <n v="1"/>
    <s v="WIDI ASTUTI, SH"/>
    <m/>
    <m/>
    <n v="1"/>
    <x v="0"/>
  </r>
  <r>
    <s v="37/Pid.Sus-TPK/2018/PN Jkt.Pst"/>
    <n v="2"/>
    <n v="100000000"/>
    <n v="0.16666666666666699"/>
    <n v="0"/>
    <n v="0"/>
    <s v="TAUFIK RAHMAN"/>
    <d v="2018-04-26T00:00:00"/>
    <x v="8"/>
    <s v="Minutasi"/>
    <n v="81"/>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_x000a_ 1. Menyatakan Terdakwa TAUFIK RAHMAN telah terbukti secara sah dan meyakinkan bersalah melakukan tindak pidana “korupsi secara bersama-sama dan berlanjut” sebagaimana dalam Dakwaan Pertama Jaksa Penuntut Umum; _x000a_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_x000a_ 3.   Menetapkan masa penangkapan dan penahanan yang telah dijalani Terdakwa TAUFIK RAHMAN dikurangkan sepenuhnya dari pidana yang dijatuhkan; _x000a_ 4.   Menetapkan Terdakwa TAUFIK RAHMAN tetap berada dalam tahanan; _x000a_ 5.   Memerintahkan kepada Penuntut Umum Komisi Pemberantasan Tindak Pidana Korupsi untuk membuka pemblokiran rekening milik Terdakwa TAUFIK RAHMAN, yaitu: _x000a_ 1)   Rekening Bank Syariah Mandiri Nomor: 7054979147 atas nama Terdakwa (TAUFIK RAHMAN); _x000a_ 2)   Rekening Bank Mandiri Nomor: 1140011380378 atas nama Terdakwa (TAUFIK RAHMAN); _x000a_ 3)   Rekening Bank Lampung Nomor: 3850307024726 (rekening penerimaan gaji) atas nama Terdakwa (TAUFIK RAHMAN); _x000a_ 6.   Menyatakan barang bukti berupa : _x000a_ _x000a_ Barang Bukti Nomor 1: 1 (satu) lembar fotokopi KTP atas nama Taufik Rahman dengan NIK 1802072802730007; _x000a_ Barang Bukti Nomor 2: 1 (satu) lembar Daftar Ruas Jalan Sumber Dana Pinjaman Daerah ke PT. SMI; _x000a_ Barang Bukti Nomor 3: 2 (dua) bundle Surat Pernyataan Barang dan Jasa dengan Nomor 027/045/SETDA.II.07/II/2018; _x000a_ Barang Bukti Nomor 4: 1 (satu) bundle print out foto file ms excel yang terdiri dari tiga file ms excel yang berjudul: in-out lap 19 Januari 2018, audisi artis 2018, dan artis lulus audisi; _x000a_ Barang Bukti Nomor 5: 1 (satu) buah stopmap folio warna hijau dengan stempel “BAGIAN HUKUM” berisikan (1) bundle dokumen lembar disposisi dan nota dinas; _x000a_ Barang Bukti Nomor 6: 1 (satu) buah stopmap folio warna biru dengan merk KABITA yang berisikan 1 (satu) bundle dokumen surat pernyataan; _x000a_ Barang Bukti Nomor 7: 1 (satu) buah stopmap folio warna merah bertuliskan “SEKRETARIAT DAERAH” yang berisi 1 (bundle) Surat Pernyataan Bupati Lampung Tengah; _x000a_ Barang Bukti Nomor 8: 1 (satu) lembar Tanda Terima Dokumen dan 1 (satu) bundel dokumen dengan Nomor S-113/SMI/DPI/0218 dari PT. SMI; _x000a_ Barang Bukti Nomor 9: 1 (satu) buah stopmap folio warna kuning dengan tulisan “BPPRD Kabupaten Lampung Tengah” yang berisikan; TERLAMPIR _x000a_ _x000a_ Barang Bukti Nomor 1) sampai dengan Nomor 178) tersebut di atas dikembalikan kepada Jaksa Penuntut Umum KPK untuk dipergunakan dalam perkara lain atas nama Terdakwa H. MUSTAFA; _x000a_ 7.   Membebankan kepada Terdakwa TAUFIK RAHMAN untuk membayar biaya perkara sebesar Rp10.000,00 (sepuluh ribu rupiah). _x000a_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_x000a_ _x000a_ _x000a_ _x000a_ _x000a_ Hakim Anggota, _x000a_   _x000a_ _x000a_ _x000a_                       Hakim Ketua, _x000a_ _x000a_ _x000a_ _x000a_ _x000a_ Ni Made Sudani, SH, M.Hum _x000a_   _x000a_ _x000a_ _x000a_ Mochamad Arifin, SH, M.Hum _x000a_ _x000a_ _x000a_ _x000a_ _x000a_ Rustiyono, SH, M.Hum _x000a_   _x000a_ Ugo, S.H _x000a_   _x000a_ Drs. Jult M. Lumban Gaol, Akt _x000a_ _x000a_ _x000a_   _x000a_ _x000a_ _x000a_ _x000a_ _x000a_ Panitera Pengganti, _x000a_   _x000a_ Marthin Turnip, SH, MH _x000a_ _x000a_ _x000a_ _x000a_ _x000a_ _x000a_"/>
    <s v="Jumat, 21 Sep. 2018"/>
    <s v="Senin, 16 Jul. 2018"/>
    <s v="MOCHAMAD ARIFIN"/>
    <s v="NI MADE SUDANI"/>
    <s v="RUSTIYONO"/>
    <s v="Ugo,SH."/>
    <s v="JULT MANDAPOT LUMBAN GAOL"/>
    <s v="KARIR"/>
    <s v="KARIR"/>
    <s v="KARIR"/>
    <s v="ADHOC"/>
    <s v="ADHOC"/>
    <x v="1"/>
    <n v="3"/>
    <x v="0"/>
    <n v="0.4"/>
    <n v="0"/>
    <s v="ZAINAL ABIDIN"/>
    <m/>
    <m/>
    <m/>
    <m/>
    <m/>
    <m/>
    <m/>
    <m/>
    <m/>
    <m/>
    <m/>
    <n v="1"/>
    <s v="MARTHIN TURNIP"/>
    <m/>
    <m/>
    <n v="1"/>
    <x v="0"/>
  </r>
  <r>
    <s v="38/PID.SUS/TPK/2013/PN.JKT.PST"/>
    <n v="16"/>
    <n v="10000000000"/>
    <n v="1"/>
    <n v="0"/>
    <n v="0"/>
    <s v="LUTHFI HASAN ISHAAQ"/>
    <d v="2013-06-17T00:00:00"/>
    <x v="3"/>
    <s v="Penerimaan Kembali Berkas Kasasi"/>
    <n v="175"/>
    <s v="KESATU PERTAMA : Pasal 12 (a) UU No.31/1999 jo UU No.20/2001 jo Pasal 55 (1) ke 1 KUHP; _x000a_ ATAU KEDUA : Pasal 5 (2) jo Pasal 5 (1) a UU No.31/1999 jo UU No.20/2001 jo Pasal 55 (1) ke 1 KUHP; _x000a_ ATAU KETIGA : Pasal 11 UU No.31/1999 jo UU No.20/2001 jo Pasal 55 (1) ke 1 KUHP; _x000a_ DAN KEDUA :  Pasal 3 (1) huruf a, b dan c UU No.15/2002 jo UU No.25/2003 jo Pasal 65 (1) KUHP; _x000a_ DAN KETIGA : Pasal 6 (1) huruf b dan c  UU No.15/2002 jo UU No.25/2003. _x000a_ DAN KEEMPAT : Pasal 3 UU No.8/2010 jo Pasal 55 (1) ke 1 jo Pasal 65 (1) KUHP; _x000a_ DAN KELIMA : Pasal 5 UU No.8/2010 jo Pasal 55 (1) ke 1 jo Pasal 65 (1) KUHP;"/>
    <n v="2"/>
    <s v="MENGADILI : _x000a_ 1. Menyatakan Terdakwa Luthfi Hasan Ishaaq terbukti secara sah dan meyakinkan bersalah melakukan tindak pidana korupsi dan tindak pidana pencucian uang yang dilakukan secara bersama - sama; _x000a_ 2. Menjatuhkan pidana penjara selama 16 tahun dan denda Rp.1.000.0000.000,- Apabila tidak dibayar diganti pidana kurungan selama 1 tahun; _x000a_ 3. Menetapkan masa penahanan terdakwa dikurangkan seluruhnya dari pidana yang dijatuhkan; _x000a_ 4. Memerintahkan Terdakwa tetap dalam tahanan; _x000a_ 5. Memerintahkan barang bukti terlampir dalam berkas perkara ; _x000a_ 6. Membebankan biaya perkara kepada Terdakwa Rp.10.000,-"/>
    <s v="Senin, 03 Feb. 2014"/>
    <s v="Senin, 09 Des. 2013"/>
    <s v="GUSRIZAL"/>
    <s v="PURWONO EDI SANTOSA, SH. MH."/>
    <s v="NAWAWI POMOLANGO, SH."/>
    <s v="I MADE HENDRA KUSUMA,S.H."/>
    <s v="JOKO SUBAGYO"/>
    <s v="KARIR"/>
    <s v="KARIR"/>
    <s v="KARIR"/>
    <s v="ADHOC"/>
    <s v="ADHOC"/>
    <x v="1"/>
    <n v="3"/>
    <x v="0"/>
    <n v="0.4"/>
    <n v="0"/>
    <s v="MUHIBUDDIN"/>
    <m/>
    <m/>
    <m/>
    <m/>
    <m/>
    <m/>
    <m/>
    <m/>
    <m/>
    <m/>
    <m/>
    <n v="1"/>
    <s v="SURYONO, SH."/>
    <m/>
    <m/>
    <n v="1"/>
    <x v="0"/>
  </r>
  <r>
    <s v="38/PID.SUS/TPK/2014/PN.JKT.PST"/>
    <n v="1"/>
    <n v="50000000"/>
    <n v="8.3333333333333301E-2"/>
    <n v="1400000"/>
    <n v="1"/>
    <s v="Drs. DIAN PURFANTO, Msi."/>
    <d v="2014-04-11T00:00:00"/>
    <x v="4"/>
    <s v="Pengiriman Berkas Kasasi"/>
    <n v="87"/>
    <s v="Dugaan Tindak Pidana Korupsi dalam kegiatan belanja barang dan jasa di Kec. Kramat Jati Kota Administrasi Jakarta Timur 2013"/>
    <n v="1"/>
    <s v="M E N G A D I L I _x000a_   _x000a_ _x000a_ Menyatakan terdakwa Drs. DIAN PURFANTO, MSi. tidak terbukti secara sah dan meyakinkan bersalah melakukan tindak pidana sebagaimana tercantum dalam dakwaan Primair ;------------------------------------------------------------------------------------- _x000a_ Membebaskan terdakwa oleh karena itu dari dakwaan Primair tersebut ; -------------- _x000a_ Menyatakan terdakwa melakukan tindak pidana ?KORUPSI SECARA BERSAMA- SAMA DAN BERLANJUT?? ; ----------------------------------------------------------------------- _x000a_ Menjatuhkan pidana kepada terdakwa dengan pidana penjara 1 (satu) tahun  dan denda sebesar Rp 50.000.000,- (lima puluh juta rupiah) dengan ketentuan apabila denda tersebut tidak dibayar, diganti dengan pidana kurungan selama 1(satu) bulan ; --------------------------------------------------------------------------------------------------- _x000a_ Menetapkan masa selama terdakwa berada dalam tahanan dikurangkan seluruhnya dari pidana yang dijatuhkan ;------------------------------------------------------- _x000a_ Memerintahkan agar terdakwa tetap berada dalam tahanan   ;--------------------------- _x000a_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_x000a_ Memerintahkan barang bukti berupa : _x000a_ 1 (satu) bundel foto copy Dokumen Pelaksanaan Anggaran Satuan Kerja Perangkat Daerah (DPA-SKPD) Tahun Anggaran 2013 Kecamatan Kramat Jati Nomor 613/DPA/2013 ; _x000a_  1 (satu) bundel foto copy  Dokumen Pelaksanaan Perubahan Anggaran Satuan Kerja Perangkat Daerah (DPA-SKPD Perubahan) Tahun Anggaran 2013 Kecamatan Kramat Jati Nomor 613/DPA/2013 tanggal 25 Oktober 2013 ; _x000a_ 1 (satu) bundel Anggaran Kas (AK) dalam rangka pelaksanaan APBD Provinsi DKI Jakarta TA 2013 Kec.Kramat Jati Jakarta-Timur  ; _x000a_ 1 (satu) bundel Petunjuk Pelaksanaan Kegiatan (PPK) dalam rangka pelaksanaan APBD perubahan Provinsi DKI Jakarta TA 2013 Kec.Kramat Jati Jakarta-Timur ; _x000a_ Fotocopy SK Gubernur DKI Jakarta No.1000 Tahun 2013 tgl 26 Juni 2013 tentang Pengangkatan, Pemindahan dan opemberhentian  dalam dan dari jabatan eselon III PNS daerah dilingkungan Prov.DKI Jakarta an. Drs.Bayu Megantara Msi DKK sebanyak 67 orang dan lampirannya ; _x000a_ Surat Tugas No.364/-082.74 atas nama Dwi Yuliastuti tgl 10 Juli 2013 ; _x000a_ Foto Copy Keputusan Camat Kramat Jati No : 59/2013 tanggal 28 Juni 2013 tentang Penetapan Pejabat Pelaksana Teknis Kegiatan (PPTK) Kecamatan Kramat Jati Kota Administrasi Jakarta Timur, dan lampirannya ; _x000a_ Foto copy Surat Keputusan Camat Kramat Jati No : 60/2013 tanggal 28 Juni 2013 tentang Penetapan Panitia Penerima Hasil Pekerjaan Tingkat Kecamatan Kramat Jati Jakarta Timur Tahun 2013, dan lampirannya ; _x000a_ Foto copy Surat Keputusan Camat Kramat Jati No : 61/2013 tanggal 28 Juni 2013 tentang Perubahan Penetapan Pejabat Penatausahaan Keuangan (PPK) Kecamatan Kramat Jati Jakarta Timur Tahun 2013 ; _x000a_ _x000a_ _x000a_ 10. Foto copy Surat Keputusan Camat Kramat Jati No : 62/2013 tanggal 28 Juni 2013 tentang Perubahan Penetapan Pejabat Pengadaan Barang/Jasa Tingkat Kecamatan Kramat Jati Jakarta Timur Tahun 2013 ; _x000a_ 11. 1 (satu) Bundel Buku Kas umum SKPD Kec.Kramat Jati, tanggal 30 September 2013 ; _x000a_ 12. 4 (empat) lembar Realisasi Anggaran Belanja Daerah Provinsi DKI Jakarta Tahun Anggaran 2013, berdasarkan SP2D yang diterbitkan sampai dengan bulan September, tanggal 30 September 2013 ; _x000a_ 13. 4 (empat) lembar realisasi Anggaran Belanja Prov.DKI Jakarta TA 2013 berdasarkan SP2D yang diterbitkan sampai bulan Oktober, tanggal 31 Oktober 2013 ; _x000a_ _x000a_ 14.  4 (empat) lembar SPJ bulan Desember 2013 kegiatan para Kasi Kecamatan Kramat Jati ; _x000a_ _x000a_ 15. 5 (lima) lembar) Rekap SPJ Bulan Juli ? Desember 2013, tertanggal kosong bulan Maret 2014 ; _x000a_ 16. 1 (satu) bundel persetujuan pengambilan Kecamatan Kramat Jati TA 2013; _x000a_ 17. 1 (satu) bundel Surat setoran pajak (SSP) Kec.Kramat Jati TA 2013; _x000a_ 18. 1 (satu) bundel faktur barang No.135/YSB-FB/2013 atas nama CV Yakini Satpindo Berkarya sebesar Rp.4.983.000 ; _x000a_ 19. Berita Acara Serah Terima Barang No.502/-077.143 tanggal 16 September 2013 ; _x000a_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_x000a_ 21. 1 (satu) bundel SPJ bulan November 2013 kegiatan para Kasi Kecamatan Kramat Jati ; _x000a_ 22. Buku catatan pengeluaran  bendahara kecematan Kramat Jati Tahun Anggaran 2013 ; _x000a_ 23. 1 (satu) lembar Surat pernyataan atas nama Dwi Yuliastuti tgl 20 November 2013 ; _x000a_ 24. 1 (satu) lembar Catatan bendahara yang berisi 30% SPJ bulan Oktober 2013 sebesar Rp. 14.155.500,- ; _x000a_ 25. 1 (satu) lembar kuitansi kosong yang bercap CV.Mandiri Pratama ; _x000a_ 26. 1 (satu) lembar kuitansi kosong yang bercap Allive Collection dan bermaterai; Rp.6.000,- dan 2 (dua) lembar bon kosong yang bercap Allive Collection; _x000a_ 27. 1 (satu) bundel kuitansi kosong yang sudah ditandatangani ; _x000a_ 28. 1 (satu) bundel rekapitulasi pengeluaran yang dibuat oleh bendahara ; _x000a_ TETAP TERLAMPIR DALAM BERKAS PERKARA ; _x000a_   _x000a_ 29. Uang Tunai sebesar Rp. 12.065.000,- (dua belas juta enam puluh lima ribu rupiah) ; _x000a_ 30. Uang sebesar Rp. 38.815.000,- (tiga puluh delapan juta delapan ratus lima belas ribu rupiah) ; _x000a_       DIRAMPAS UNTUK NEGARA  ; _x000a_   _x000a_ Membebani terdakwa untuk membayar biaya perkara sebesar Rp. 10.000,- (sepuluh ribu rupiah) ; -------------------------------------------------------------------------------"/>
    <s v="Senin, 08 Sep. 2014"/>
    <s v="Senin, 07 Jul. 2014"/>
    <s v="IBNU BASUKI WIDODO"/>
    <s v="SINUNG HERMAWAN"/>
    <s v="Slamet Subagyo,SH."/>
    <m/>
    <m/>
    <s v="KARIR"/>
    <s v="KARIR"/>
    <s v="ADHOC"/>
    <s v=""/>
    <s v=""/>
    <x v="0"/>
    <n v="2"/>
    <x v="1"/>
    <n v="0.33333333333333331"/>
    <n v="0"/>
    <s v="Silvia Desti  Rosalina"/>
    <s v="Ibnu Suud"/>
    <s v="BOBBY RUSWIN, SH."/>
    <s v="Asep Sontani"/>
    <s v="JUWITA KAYANA"/>
    <m/>
    <m/>
    <m/>
    <m/>
    <m/>
    <m/>
    <m/>
    <n v="5"/>
    <s v="MATIUS B.SITURU, SH"/>
    <s v="ZULFIKRI, SH"/>
    <m/>
    <n v="2"/>
    <x v="0"/>
  </r>
  <r>
    <s v="38/PID.SUS/TPK/2015/PN JKT.PST"/>
    <m/>
    <m/>
    <m/>
    <m/>
    <m/>
    <s v="Ferdinand Rambing Dien"/>
    <d v="2015-05-12T00:00:00"/>
    <x v="5"/>
    <s v="Pencabutan Perkara Kasasi"/>
    <n v="142"/>
    <s v="PRIMAIR : _x000a_ Pasal 2 ayat (1) jo. Pasal 18 ayat (1) huruf a UU No.31/1999 Jo. UU No.20/2001 Jo. UU No.18/1999 Jo. Pasal 55 ayat (1) ke-1 KUHP Jo. Pasal 64 ayat (1) KUHP. _x000a_   _x000a_ SUBSIDAIR : _x000a_ Pasal 3 jo. Pasal 18 ayat (1) huruf a UU No.31/1999 Jo. UU No.20/2001 Jo. UU No.18/1999 Jo. Pasal 55 ayat (1) ke-1 KUHP Jo. Pasal 64 ayat (1) KUHP."/>
    <n v="1"/>
    <s v="MENGADILI :"/>
    <s v="Kamis, 29 Okt. 2015"/>
    <s v="Kamis, 01 Okt. 2015"/>
    <s v="JHON HALASAN BUTAR BUTAR"/>
    <s v="ARIFIN"/>
    <s v="JOKO SUBAGYO"/>
    <m/>
    <m/>
    <s v="KARIR"/>
    <s v="KARIR"/>
    <s v="ADHOC"/>
    <s v=""/>
    <s v=""/>
    <x v="0"/>
    <n v="2"/>
    <x v="1"/>
    <n v="0.33333333333333331"/>
    <n v="0"/>
    <s v="ROLAND H, SH"/>
    <m/>
    <m/>
    <m/>
    <m/>
    <m/>
    <m/>
    <m/>
    <m/>
    <m/>
    <m/>
    <m/>
    <n v="1"/>
    <s v="RUSTIANI, SH"/>
    <s v="SUSWANTI, SH."/>
    <m/>
    <n v="2"/>
    <x v="1"/>
  </r>
  <r>
    <s v="38/Pid.Sus-TPK/2016/PN JKT.PST"/>
    <n v="1"/>
    <n v="50000000"/>
    <n v="8.3333333333333301E-2"/>
    <n v="0"/>
    <n v="0"/>
    <s v="drh. SUPIYAH RAHAYU"/>
    <d v="2016-04-25T00:00:00"/>
    <x v="6"/>
    <s v="Minutasi"/>
    <n v="135"/>
    <s v="PRIMAIR : _x000a_ Pasal 2 ayat (1) jo Pasal 18 ayat (1) UU No.31/1999 jo UU No.20/2001 jo Pasal 55 ayat (1) ke-1 KUHP. _x000a_   _x000a_ SUBSIDAIR : _x000a_ Pasal 3 jo Pasal 18 ayat (1) UU No.31/1999 jo UU No.20/2001 jo Pasal 55 ayat (1) ke-1 KUHP."/>
    <n v="1"/>
    <s v="M E N G A D I L I  : _x000a_ _x000a_ Menyatakan  Terdakwa drh SUPIYAH RAHAYU  tidak terbukti secara sah dan meyakinkan  bersalah melakukan Tindak  Pidana  Korupsi sebagaimana didakwakan  dalam dakwaan Primair ; --------------------------------------------------- _x000a_ Membebaskan  Terdakwa drh SUPIYAH RAHAYU oleh karena itu dari Dakwaan Primair  tersebut ; ----------------------------------------------------------------- _x000a_ Menyatakan Terdakwa drh. SUPIYAH RAHAYU, terbukti secara sah dan meyakinkan bersalah melakukan “tindak pidana  korupsi secara bersama-sama ” ; ------------------------------------------------------------------------------------------- _x000a_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_x000a_ Menyatakan Terdakwa tetap ditahan di rutan ; ----------------------------------------- _x000a_ Menetapkan lamanya penahanan yang telah dijalani oleh Terdakwa, dikurangkan seluruhnya dengan pidana penjara yang dijatuhkan ; --------------- _x000a_ Menetapkan barang bukti berupa ;  Terlampir.- _x000a_ Membebankan Terdakwa untuk membayar biaya perkara sebesar Rp.7.500,- (tujuh ribu lima ratus rupiah) ; ---- _x000a_ _x000a_  "/>
    <s v="Kamis, 20 Okt. 2016"/>
    <s v="Rabu, 07 Sep. 2016"/>
    <s v="CASMAYA"/>
    <s v="FAHZAL HENDRI"/>
    <s v="TITI SANSIWI"/>
    <m/>
    <m/>
    <s v="KARIR"/>
    <s v="KARIR"/>
    <s v="ADHOC"/>
    <s v=""/>
    <s v=""/>
    <x v="0"/>
    <n v="2"/>
    <x v="1"/>
    <n v="0.33333333333333331"/>
    <n v="0"/>
    <s v="TIKA SUHERTIKA, S.Kom., SH.,MH."/>
    <m/>
    <m/>
    <m/>
    <m/>
    <m/>
    <m/>
    <m/>
    <m/>
    <m/>
    <m/>
    <m/>
    <n v="1"/>
    <s v="MATIUS B.SITURU, SH"/>
    <s v="SUAEB. SH"/>
    <m/>
    <n v="2"/>
    <x v="0"/>
  </r>
  <r>
    <s v="38/Pid.Sus-TPK/2017/PN Pn.Jkt.Pst"/>
    <n v="1.5"/>
    <n v="100000000"/>
    <n v="0.5"/>
    <n v="0"/>
    <n v="0"/>
    <s v="HARDY STEFANUS"/>
    <d v="2017-02-27T00:00:00"/>
    <x v="7"/>
    <s v="Minutasi"/>
    <n v="158"/>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n v="1"/>
    <s v="M E N G A D I L I _x000a_ _x000a_ Menyatakan Terdakwa Hardy Stefanuys telah terbukti secara sah dan meyakinkan bersalah melakukan tindak pidana korupsi secara bersama-sama dan berlanjut ; _x000a_ Menjatuhkan pidana kepada Terdakwa Hardy Stefanus, dengan pidana penjara selama 1 (satu) tahun 6 (enam) bulan dan denda sebesar Rp.100.000.000,- (seratus juta rupiah) dengan ketentuan apabila denda tersebut tidak dibayar diganti dengan pidana kurungan selama 6 (enam) bulan ; _x000a_ Menetapkan masa penahanan dan penangkapan yang telah dijalani Terdakwa dikurangkan seluruhnya dari pidana yang dijatuhkan ; _x000a_ Memerintahkan Terdakwa tetap berada dalam tahanan ; _x000a_ Menetapkan agar barang bukti berupa : angka 1 sampai dengan angka 140, dikembalikan kepada Penuntut Umum untuk dipergunakan dalam perkara atas nama Eko Susilo Hadi ; _x000a_ Membebani Terdakwa untuk membayar biaya perkara sebesar Rp.10.000,- (sepuluh ribu rupiah) ; _x000a_"/>
    <s v="Jumat, 09 Mar. 2018"/>
    <s v="Jumat, 04 Agu. 2017"/>
    <s v="FRANGKI TAMBUWUN"/>
    <s v="JHON HALASAN BUTAR BUTAR"/>
    <s v="EMILIA DJAJASUBAGIA"/>
    <s v="ANSYORI SYARIFUDIN"/>
    <s v="MOHAMMAD IDRIS M.AMIN"/>
    <s v="KARIR"/>
    <s v="KARIR"/>
    <s v="KARIR"/>
    <s v="ADHOC"/>
    <s v="ADHOC"/>
    <x v="1"/>
    <n v="3"/>
    <x v="0"/>
    <n v="0.4"/>
    <n v="0"/>
    <s v="Amir Nurdianto"/>
    <m/>
    <m/>
    <m/>
    <m/>
    <m/>
    <m/>
    <m/>
    <m/>
    <m/>
    <m/>
    <m/>
    <n v="1"/>
    <s v="EDWARD WILLY"/>
    <m/>
    <m/>
    <n v="1"/>
    <x v="0"/>
  </r>
  <r>
    <s v="38/Pid.Sus-TPK/2018/PN Jkt.Pst"/>
    <n v="3"/>
    <n v="100000000"/>
    <n v="0.25"/>
    <n v="0"/>
    <n v="0"/>
    <s v="H. MUSTAFA"/>
    <d v="2018-05-02T00:00:00"/>
    <x v="8"/>
    <s v="Minutasi"/>
    <n v="82"/>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64 ayat (1) KUHP."/>
    <n v="1"/>
    <s v="MENGADILI _x000a_ _x000a_ menyatakan bahwa terdakwa Dr.Ir.H.mustafa.,M.H., telah terbukti seacara sah dan menyakinkan bersalah melakukan tindak pidana korupsi secara bersama-sama dan berlanjut. _x000a_ menjatuhkan pidana oleh karenanya terhadap terdakwa Dr.Ir.H.mustafa,M.H., dengan pidana penjara selama 3 (tiga) tahun dan pidana denda sebesar Rp.100.000.000,- ( seratus juta rupiah) apabila denda tersebut tidak dibayar, diganti dengan pidana kurungan selama 3 (tiga) bulan. _x000a_ menjatuhkan pula pidana tambahan berupa pencambutan hak untuk dipilih dalam jabatan publik selama 2 (dua) tahun, sejak terdakwa selesai menjalani pidana . _x000a_ menetapkan agar msa penahanan yang telah dijalankan oleh terdakwa Dr.Ir.H.Mustafa,M,H.,dikurangkan seluruhnya dari pidana yang dijatuhkan _x000a_ memerintah agar terdakwa Dr.Ir.H.mustafa, M.H., tetap berada dalam tahanan . _x000a_ menetapkan barang bukti berupa : _x000a_ _x000a_         seluruhnya dipergunakan dalam perkara atas nama Terdakwa NATALIS SINAGA dan RUSLIYANTO . _x000a_        7. Membebankan biaya perkara kepada terdakwa Dr.Ir.H.mustafa, M.H., sebesar Rp. 10.000,- ( sepuluh ribu rupiah) _x000a_   _x000a_  "/>
    <s v="Jumat, 23 Nov. 2018"/>
    <s v="Senin, 23 Jul. 2018"/>
    <s v="NI MADE SUDANI"/>
    <s v="RUSTIYONO"/>
    <s v="MOCHAMAD ARIFIN"/>
    <s v="Ugo,SH."/>
    <s v="JULT MANDAPOT LUMBAN GAOL"/>
    <s v="KARIR"/>
    <s v="KARIR"/>
    <s v="KARIR"/>
    <s v="ADHOC"/>
    <s v="ADHOC"/>
    <x v="1"/>
    <n v="3"/>
    <x v="0"/>
    <n v="0.4"/>
    <n v="0"/>
    <s v="ZAINAL ABIDIN"/>
    <m/>
    <m/>
    <m/>
    <m/>
    <m/>
    <m/>
    <m/>
    <m/>
    <m/>
    <m/>
    <m/>
    <n v="1"/>
    <s v="SURYONO, SH."/>
    <m/>
    <m/>
    <n v="1"/>
    <x v="0"/>
  </r>
  <r>
    <s v="39/PID.SUS/TPK/2013/PN.JKT.PST"/>
    <n v="14"/>
    <n v="1000000000"/>
    <n v="0.5"/>
    <n v="0"/>
    <n v="0"/>
    <s v="AHMAD FATHANAH Als. OLONG"/>
    <d v="2013-06-17T00:00:00"/>
    <x v="3"/>
    <s v="Pengiriman Berkas Kasasi"/>
    <n v="140"/>
    <s v="KESATU PERTAMA : Pasal 12 huruf a UU No.31/1999 jo UU No.20/2001 jo Pasal 55 (1) ke 1 KUHP; _x000a_ ATAU KEDUA : Pasal 5 (2) jo Pasal 5 (1) a UU No.31/1999 jo UU No.20/2001 jo Pasal 55 (1) ke 1 KUHP; _x000a_ ATAU KETIGA : Pasal 11 UU No.31/1999 jo UU No.20/2001 jo Pasal 55 (1) ke 1 KUHP; _x000a_ DAN KEDUA : Pasal 3 UU No.8/2010 jo Pasal 55 (1) ke 1 KUHP jo Pasal 65 (1) KUHP; _x000a_ DAN KETIGA : Pasal 5 UU No.8/2010 jo Pasal 55 (1) ke 1 KUHP jo Pasal 65 (1) KUHP;"/>
    <n v="2"/>
    <s v="MENGADILI : _x000a_ 1. Menyatakan Terdakwa Ahmad Fathanah als Olong tidak terbukti secara sah dan meyakinkan melakukan tindak pidana korupsi sebagaimana dalam dakwaan ketiga surat dakwaan perkara ini; _x000a_ 2. Membebaskan Terdakwa Ahmad Fathanah als Olong dari dakwaan ketiga; _x000a_ 3. Menyatakan Terdakwa Ahmad Fathanah als Olong terbukti secara sah dan meyakinkan melakukan tindak pidana korupsi secara bersama - sama sebagaimana dakwaan kesatu pertama dan tindak pidana pencucian uang sebagai berbarengan dakwaan kedua surat dakwaan perkara ini; _x000a_ 4. Menjatuhkan pidana penjara 14 tahun dan denda Rp.1.000.000.000,- apabila denda tidak dibayar diganti dengan pidana kurungan selama 6 bulan; _x000a_ 5. Memerintahkan Terdakwa tetap dalam tahanan; _x000a_ 6. Memerintahkan masa penahanan yang dijalankan terdakwa dikurangi sepenuhnya dari pidana yang dijatuhkan; _x000a_ 7. Memerintahkan barang bukti terlampir dalam berkas perkara ; _x000a_ 8. Membebankan biaya perkara Rp.10.000 kepada Terdakwa"/>
    <s v="Selasa, 28 Jan. 2014"/>
    <s v="Senin, 04 Nov. 2013"/>
    <s v="NAWAWI POMOLANGO, SH."/>
    <s v="ASWIJON"/>
    <s v="SUTIO JUMAGI AKHIRNO"/>
    <s v="I MADE HENDRA KUSUMA,S.H."/>
    <s v="JOKO SUBAGYO"/>
    <s v="KARIR"/>
    <s v="KARIR"/>
    <s v="KARIR"/>
    <s v="ADHOC"/>
    <s v="ADHOC"/>
    <x v="1"/>
    <n v="3"/>
    <x v="0"/>
    <n v="0.4"/>
    <n v="0"/>
    <s v="MUHIBUDDIN"/>
    <m/>
    <m/>
    <m/>
    <m/>
    <m/>
    <m/>
    <m/>
    <m/>
    <m/>
    <m/>
    <m/>
    <n v="1"/>
    <s v="IDRIS_AWALUDDIN, SH."/>
    <m/>
    <m/>
    <n v="1"/>
    <x v="0"/>
  </r>
  <r>
    <s v="39/PID.SUS/TPK/2014/PN.JKT.PST"/>
    <m/>
    <m/>
    <m/>
    <m/>
    <m/>
    <s v="ANGGORO WIDJOJO"/>
    <d v="2014-04-14T00:00:00"/>
    <x v="4"/>
    <s v="Putusan PK"/>
    <n v="37"/>
    <s v="Diduga melakukan Tindak Pidana Korupsi dalam sejumlah uang kepada Anggota Komisi IV DPR-RI terkait anggaran sistem komunikasi Radio terpadu (SKRT) 2007-2008"/>
    <n v="1"/>
    <s v="MENGADILI :"/>
    <s v="Selasa, 24 Jun. 2014"/>
    <s v="Rabu, 21 Mei 2014"/>
    <s v="NANI INDRAWATI,SH.MHUM"/>
    <s v="LIDYA SASANDO PARAPAT, SH. MH."/>
    <s v="SINUNG HERMAWAN"/>
    <s v="Slamet Subagyo,SH."/>
    <s v="SOFIALDI"/>
    <s v="KARIR"/>
    <s v="KARIR"/>
    <s v="KARIR"/>
    <s v="ADHOC"/>
    <s v="ADHOC"/>
    <x v="1"/>
    <n v="3"/>
    <x v="0"/>
    <n v="0.4"/>
    <n v="0"/>
    <s v="RIYONO"/>
    <s v="ANDI S"/>
    <s v="ISKANDAR"/>
    <m/>
    <m/>
    <m/>
    <m/>
    <m/>
    <m/>
    <m/>
    <m/>
    <m/>
    <n v="3"/>
    <s v="MATIUS B.SITURU, SH"/>
    <s v="ZULFIKRI, SH"/>
    <m/>
    <n v="2"/>
    <x v="1"/>
  </r>
  <r>
    <s v="39/PID.SUS/TPK/2015/PN JKT.PST"/>
    <n v="3"/>
    <n v="100000000"/>
    <n v="0.25"/>
    <n v="0"/>
    <n v="0"/>
    <s v="Tri Hendro Surjatno"/>
    <d v="2015-05-19T00:00:00"/>
    <x v="5"/>
    <s v="Minutasi"/>
    <n v="142"/>
    <s v="PRIMAIR : _x000a_ Pasal 2 ayat (1) jo Pasal 18 UU No.31/1999 Jo UU No.20/2001 jo UU No.31/1999 Jo Psal 55 ayat (1) ke-1 KUHP _x000a_   _x000a_ SUBSIDAIR : _x000a_ Pasal 3 jo Pasal 18 UU No.31/1999 Jo UU No.20/2001 jo UU No.31/1999 Jo Psal 55 ayat (1) ke-1 KUHP"/>
    <n v="1"/>
    <s v="MENGADILI _x000a_ _x000a_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_x000a_ _x000a_   _x000a_ _x000a_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_x000a_ _x000a_   _x000a_ _x000a_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_x000a_ _x000a_   _x000a_ _x000a_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_x000a_ _x000a_   _x000a_ _x000a_ 5.    Menetapkan Masa Penangkapan dan Masa Penahanan Terdakwa  Tri Hendro Surjatno, S.Pel ., sebelum Putusan memperoleh kakuatan hukum yang tetap akan dikurangkan seluruhnya dari Pidana yang dijatuhkan ; ---------------------- _x000a_ _x000a_   _x000a_ _x000a_ 6.    Menetapkan Terdakwa  Tri Hendro Surjatno, S.Pel ., tetap dalam Tahanan ; -- _x000a_ _x000a_   _x000a_ _x000a_ 7.    Memerintahkan Barang Bukti berupa : _x000a_ 1.    1 (satu) lembar Sales Invoice asli  No.001/TP/2013, tanggal 07 Januari 2013 ; _x000a_ 2.    1 (satu) lembar Sales Invoice asli No.002/TP/2013, tanggal 07 Januari 2013 ; - _x000a_ 3.    1 (satu) lembar Invoice asli No.008/MJM/I/2013, tanggal 08 Januari 2013 ; ----- _x000a_ 4.    1 (satu) lembar Invoice asli No.505/MJM/XII/2013, tanggal 19 Desember 2013; _x000a_ 5.    1 (satu) Faktur Pajak asli Kode dan Nomor seri Faktur Pajak : 010.902-13. 42965338 ; ----------------------------------------------------------------------------------------- _x000a_ 6.    1 (satu) Rangkap Faktur foto copy Purchase Order No.016/SMS.289/ LGTS/XII/ 2013, tanggal 10 Desember 2013 ; -------------------------------------------- _x000a_ 7.    1 (satu) Rangkap Invoice asli, Document No 100-06458, tanggal 18 April 2013; _x000a_ 8.    1 (satu) Rangkap Invoice asli, Document No 100-06858, tanggal 06 Mei 2013 ; _x000a_ 9.    1 (satu) Rangkap Packing slip asli, Document No PS1006108, tanggal 01 April 2013 ; ----------------------------------------------------------------------------------------------- _x000a_ 10.    1 (satu) Rangkap surat No.A.0213/KU.604/CN/KI-14, tanggal 06 Maret 2014 Perihal  ?Permohonan Pelunasan Biaya Survey/Inspeksi? ; --- ---------------------- _x000a_ 11.    1 (satu) Rangkap Invoice asli, Document No 100-05924, tanggal 26 Maret 2013  ; -------------------------------------------------------------------------------------------- _x000a_ 12.    1 (satu) Rangkap Packing slip asli Document No PS1005999, tanggal 26 Maret 2013 ; ------------------------------------------------------------------------------------- _x000a_ 13.    1 (satu) Rangkap Invoice asli, Document No. 100-06025, tanggal 01 April 2013 ; --------------------------------------------------------------------------------------------- _x000a_ 14.    1 (satu) Rangkap Packing slip asli Document No PS1006108, tanggal 01 April 2013 ; -------------------------------------------------------------------------------------- _x000a_ 15.    1 (satu) Rangkap surat asli Perihal Penagihan sisa pembayaran Pembuatan jendela kaca kapal Catamaran Dinas Perhubungan DKI Jakarta ; --------------- _x000a_ 16.    1 (satu) Rangkap surat asli No. B.0342/KU.403/ CN/KI-13, tanggal 23 Mei 2013 Perihal Penagihan Biaya Survey Catamaran 2X 1100 HP ; ----------------- _x000a_ 17.    1 (satu) lembar Faktur Purchase Order No: 022/SMS.292/LGTS/V/2013, tanggal 24 Mei 2013 ; ------------------------------------------------------------------------- _x000a_ 18.    1 (satu) Rangkap surat asli No. A.0492/KU.604/ CN/ KI-14, tanggal 05 Juni 2014 Perihal Permohonan Pelunasan Biaya Survey/Inspeksi ; -------------------- _x000a_ 19.    1 (satu) lembar Faktur Purchase Order No: 053/SMS/P/VI/2012, tanggal 08 Juni 2012 ; --------------------------------------------------------------------------------------- _x000a_ 20.    1 (satu) lembar Faktur Purchase Order No: 01/SMS/XI/2012, tanggal 06 November 2012 ; ------------------------------------------------------------------------------ _x000a_ 21.    1 (satu) Rangkap surat No. B.0432/KU.403/CN/ KI-13, tanggal 10 Juni 2013 Perihal Laporan Pengujian berikut Copy Nota Debet ; ------------------------------- _x000a_ 22.    1 (satu) Rangkap Packing List asli tanggal 25 Juli 2012 ; --------------------------- _x000a_ 23.    1 (satu) Rangkap Packing List asli, Invoice No. 0021205450/0021205461/ 0021205465,  tanggal 16 Agustus 2012 ; ----------------------------------------------- _x000a_ 24.    1 (satu) lembar Packing List asli tanggal 10 September 2012 ; ------------------- _x000a_ 25.    1 (satu) Rangkap surat foto copy PT. Biro Klasifikasi Indonesia (Persero) Kantor Pusat per agustus 2013 ; ---------------------------------------------------------- _x000a_ 26.    1 (satu) Rangkap surat asli No. B.1087/KU.403/ CN/KI-13, tanggal 09 Desember 2013 Perihal Laporan Pengujian berikut Asli Nota Debet ; ----------- _x000a_ 27.    1 (satu) lembar surat Valve Catamaran ; ------------------------------------------------ _x000a_ 28.    1 (satu) Rangkap Daftar Pengadaan Material Kapal Catamaran Dinas Perhubungan Provinsi DKI Jakarta ; ------------------------------------------------------ _x000a_ 29.    1 (satu) bundel buku cek Bank Mandiri No. FP 802101 s/d No. FP 802125 ; -- _x000a_ 30.    1 (satu) bundel buku cek Bank Mandiri No. FP 801926 s/d No. FP 801950 ; -- _x000a_ 31.    1 (satu) bundel buku cek Bank Mandiri No. FP 802351 s/d No. FP 802375 ; -- _x000a_ 32.    1 (satu) bundel buku cek Bank Mandiri No. FT 573201 s/d No. FT 573225 ; -- _x000a_ 33.    1 (satu) bundel buku cek Bank Mandiri No. FW 074351 s/d No. FW 074375 ; _x000a_ 34.    1 (satu) bundel buku cek Bank Mandiri No. FN 445271 s/d No. FN 445280 ; - _x000a_ 35.    1 (satu) bundel buku cek Bank Mandiri No. FP 398201 s/d No. FP 398225 ; -- _x000a_ 36.    1 (satu) bundel buku cek Bank Mandiri No. FP 397901 s/d No. FP 397925 ; -- _x000a_ 37.    1 (satu) bundel buku cek Bank Mandiri No. FC 989.371 s/d No. FC 989.380 ; _x000a_ 38.    1 (satu) bundel buku cek Bank BII No. CJ 634401 s/d No. CJ 634425 ; -------- _x000a_ 39.    1 (satu) bundel buku cek Bank BII No. CJ 983226 s/d No. CJ 983250 ; -------- _x000a_ 40.    1 (satu) bundel buku cek Bank Mandiri No. FP 399876 s/d No. FP 399900 ; -- _x000a_ 41.    1 (satu) bundel buku cek Bank Mandiri No. FP 397701 s/d No. FP 397725 ; -- _x000a_ 42.    1 (satu) bundel buku cek Bank Mandiri No. FI 359726 s/d No. FI 359750 ; ---- _x000a_ 43.    1 (satu) bundel buku cek Bank Mandiri No. FI 358301 s/d No. FI 358325 ; ---- _x000a_ 44.    1 (satu) bundel buku cek Bank Mandiri No. FI 355301 s/d No. FI 355325 ; ---- _x000a_ 45.    1 (satu) bundel buku cek Bank Mandiri No. FR 659151 s/d No. FR 659175 ; - _x000a_ 46.    1 (satu) bundel buku cek Bank Mandiri No. FR 659401 s/d No. FR 659425 ; - _x000a_ 47.    1 (satu) bundel buku cek Bank Mandiri No. FS 762226 s/d No. FS 762226 ; -- _x000a_ 48.    1 (satu) bundel buku cek Bank Mandiri No. FU 677.926 s/d No. FU 677.926 ; _x000a_ 49.    1 (satu) bundel buku cek Bank Mandiri No. FN 698551 s/d No. FN 698575 ; - _x000a_ 50.    1 (satu) bundel buku cek Bank Mandiri No. FN 700876 s/d No. FN 700900 ; - _x000a_ 51.    1 (satu) bundel Bilyet Giro Bank Mandiri No. PI 474.476 s/d No. PI 474.500 ; _x000a_ 52.    1 (satu) bundel Bilyet Giro Bank Mandiri No. ZH 747251 s/d No. ZH 747275 ; _x000a_ 53.    1 (satu) bundel Bilyet Giro Bank Mandiri No. PH 799961 s/d No. PH 799961 ; _x000a_ 54.    1 (satu) bundel Bilyet Giro Bank Mandiri No. PH 800121 s/d No. PH 800121 ; _x000a_ 55.    1 (satu) bundel buku cek Bank BCA Seri No. XT 566751 s/d No. XT 566775 ; _x000a_ 56.    1 (satu) lembar surat No.653, tanggal 6 Juni 2014  Perihal ?Tanggapan surat permohonan penunjukan pelabuhan? ; -------------- ------------------------------------- _x000a_ 57.    1 (satu) lembar surat No.286/SMS-Keu/XII/2013, tanggal 09 Desember 2013 Perihal  ?Permintaan Dokumen Pajak? ; ----- --------------------------------------------- _x000a_ 58.    1 (satu) surat No. 267/SMS/UM/X/2013, tanggal 07 Oktober 2013 Perihal  ?Permohonan Sertifikat Bebas Tikus? ; ------ --------------------------------------------- _x000a_ 59.    1 (satu) lembar surat No.265/SMS/P/X/2013, tanggal 02 Oktober 2013 Perihal Permintaan  ?Permohonan Penerbitan setifikat Kelas BKI Sementara Kapal Catamaran 2x1100 HP No. Kontrak BKI : 120116828? ; -- ------------------ _x000a_ 60.    1 (satu) lembar surat No.256/SMS/UM/IX/2013, tanggal 18 September 2013  Perihal ?Permintaan Permohonan Penerbitan Surat Ukur Pemanen Untuk Kapal Catamaran? ; --- ------------------------------------------------------------------------ _x000a_ 61.    1 (satu) lembar Surat Perintah Kerja No.292.3/SPK/IX/2013, tanggal 06 September 2013 Perihal  ?Permintaan Dokumen Pajak? ; - -------------------------- _x000a_ 62.    1 (satu) lembar surat No.243/SMS/UM/IX/2013, tanggal 04 September 2013 Perihal  ?Permintaan Permohonan Ijin Olah Gerak Kapal KMP. Catamaran? ; - _x000a_ 63.    1 (satu) lembar surat asli No.241/SMS/UM/IX/2013, tanggal 04 September 2013 Perihal  ?Permintaan Permohonan Pengukuran Getaran dan Kebisingan KMP. Catamaran? ;  ---------------------------------------------------------------------------- _x000a_ 64.    1 (satu) lembar surat asli No.242/SMS/UM/IX/2013, tanggal 04 September 2013 Perihal  ?Undangan Official Sea Trial KMP. Catamaran? ; - ------------------- _x000a_ 65.    1 (satu) Rangkap Surat No.222/SMS/P/VIII/2013, tanggal 22 Agustus 2013 Perihal  ?Pengajuan Biaya Pekerjaan Tambah Pengadaan Kapal Angkutan Penyebrangan Kepukauan Seribu Dinas Perhubungan DKI Jakarta? ; --- ------- _x000a_ 66.    1 (satu) lembar surat  No.215/SMS/P/VII/2013, tanggal 19 Agustus 2013 Perihal  ?Pemberhentian Pekerjaan Interior KMP. Catamaran? ; --------- ---------- _x000a_ 67.    1 (satu) lembar surat No.209/SMS/UM/VII/2013, tanggal 14 Agustus 2013 Perihal  ?Permintaan Permohonan Ijin Olah Gerak Kapal KMP. Catamaran? ; - _x000a_ 68.    1 (satu) lembar surat No.210/SMS/UM/VIII/2013, tanggal 14 Agustus 2013 Perihal  ?Undangan Official Sea Trial KMP. Catamaran? ; ----- ---------------------- _x000a_ 69.    1 (satu) lembar surat No.141/SMS/UM/VI/2013, tanggal 07 Juni 2013 Perihal  ?Permohonan Pas Tahunan/Surat Laut Kapal Penyebrangan Catamaran? ; --- _x000a_ 70.    1 (satu) lembar surat No.130/SMS/P/VI/2013, tanggal 03 Juni 2013 Perihal  ?Permohonan didatangkan Teknisi Mesin Boundouin untuk Star Up Kapal Catamaran? ; - ----------------------------------------------------------------------------------- _x000a_ 71.    1 (satu) lembar surat No.123/SMS/UM/V/2013, tanggal 17 Mei 2013 Perihal  ?Permohonan Pemeriksaan dan Approval Gambar-gambar Kapal Catamaran? ;  ------------------------------------------------------------------------------------ _x000a_ 72.    1 (satu) lembar surat No.095/SMS/P/V/2013, tanggal 02 Mei 2013 Perihal  ?Permohonan didatangkan Teknisi Mesin Boundouin untuk Kapal Catamaran? ;  ------------------------------------------------------------------------------------ _x000a_ 73.    1 (satu) lembar Surat Pernyataan ; ------------------------------------------------------- _x000a_ 74.    1 (satu) lembar surat asli No.098/SMS/UM/IV/2013, tanggal 19 April 2013 Perihal  ?Peluncuran Kapal Catamaran? ;  ------------------------------------------------ _x000a_ 75.    1 (satu) lembar surat No.069/SMS/PRD/III/2013, tanggal 14 Maret 2013 Perihal  ?Pembuatan specimen uji pengelasan dan UT flow engine bed Kapal Catamaran Dishub DKI Jakarta? ;  --------------------------------------------------------- _x000a_ 76.    1 (satu) lembar surat No.105/SMS/III/2013, tanggal 06 Maret 2013 Perihal  ?Permohonan Perpanjangan Kredit? ; ---------- ------------------------------------------ _x000a_ 77.    1 (satu) lembar surat No.042/SMS/P/II/2013, tanggal 09 Februari 2013 Perihal  ?Permohonan Pemeriksaan dan Approval Gambar-gambar Kapal Catamaran? ;  ------------------------------------------------------------------------------------ _x000a_ 78.    1 (satu) lembar surat No.23/SMS/PRD/I/2013, tanggal 22 Januari 2013 Perihal  ?Pengujian material siku aluminium, boss sterntube, As propeller dan tongkat kemudi Kapal Catamaran Dishub DKI Jakarta? ; - --------------------------- _x000a_ 79.    1 (satu) lembar surat No.101/100/4/DK-12, tanggal 09 Nopember 2012 Perihal  ?Pengesahan Gambar Kapal Penumpang Catamaran (Aluminium Boat) ukuran : 25,95 x 9,00 x 2,50 (m) (bangunan baru)? ; - ----------------------- _x000a_ 80.    1 (satu) lembar surat No.128/SMS/P/X/2012, tanggal 02 Oktober 2012 Perihal  ?Undangan Pengujian material siku aluminium Kapal Catamaran? ; --- _x000a_ 81.    1 (satu) lembar surat No.127/SMS/P/X/2012, tanggal 02 Oktober 2012 Perihal  ?Undangan Pengujian komposisi kimia material siku aluminium Kapal Catamaran? ; ------------------------------------------------------------------------------------ _x000a_ 82.    1 (satu) lembar surat No.124/SMS/P/IX/2012, tanggal 27 September 2012 Perihal  ?Permohonan sertifikasi juru las baja? ; -- -------------------------------------- _x000a_ 83.    1 (satu) lembar surat No.119/SMS/P/IX/2012, tanggal 24 September 2012 Perihal  ?Pengujian material siku aluminium Kapal Catamaran? ; ---- -------------- _x000a_ 84.    1 (satu) lembar surat No.116/SMS/P/IX/2012, tanggal 21 September 2012 Perihal  ?Permohonan Penawaran Harga Propoller untuk Kapal Penumpang Aluminum Catamaran? ; - --------------------------------------------------------------------- _x000a_ 85.    1 (satu) lembar surat No.114/SMS/P/Cat/IX-2012, tanggal 18 September 2012 Perihal  ?Pembahasan tindak lanjut hasil meeting 3 September 2012 tentang proyek pengadaan kapal angkutan penyebrangan kepulauan seribu?; _x000a_ 86.    1 (satu) lembar surat No.102/SMS/P/IX/2012, tanggal 6 September 2012 Perihal  ?Permohonan verifikasi material? ; ----- ----------------------------------------- _x000a_ 87.    1 (satu) lembar surat No.099/SMS/P/Cat/IX-2012, tanggal 4 September 2012 Perihal  ?Permohonan Perubahan Notasi Klass dari P ke L Kapal Catamaram 2 x 1100 HP No Kontrak BKI 120116828? ; - -------------------------------------------- _x000a_ 88.    1 (satu) lembar surat No.098/SMS/P/CAT/VIII-2012, tanggal 31 Agustus 2012 Perihal  ?Permohonan Pemeriksaan dan Approval Gambar-gambar Kapal Catamaran? ;  --------------------------------------------------------------------------- _x000a_ 89.    1 (satu) lembar surat No.080/SMS/P/CAT/VII-12, tanggal 25 Juli 2012 Perihal ?Undangan Kick Of Meeting? ; -------------------------------------------------------------- _x000a_ 90.    1 (satu) lembar surat No.081/SMS/P/CAT/VII-12, tanggal 25 Juli 2012 Perihal  ?Undangan Kick Of Meeting? ;  -------------------------------------------------------------- _x000a_ 91.    1 (satu) lembar surat No.082/SMS/P/CAT/VII-2012, tanggal 25 Juli 2012 Perihal  ?Permohonan Pemeriksaan dan Approval Gambar-gambar Kapal Catamaran? ;  ------------------------------------------------------------------------------------ _x000a_ 92.    1 (satu) lembar surat No.023/SMS/P/III-2012, tanggal 24 Maret 2012 Perihal  ?Permohonan Surat Dukungan (Revisi) Ketersediaan aluminum Allov 5083? ;  _x000a_ 93.    1 (satu) lembar surat No.021/SMS/P/III-2012, tanggal 24 Maret 2012 Perihal  ?Permohonan Surat Dukungan (Revisi) Marine Engine Genset dan Surat dukungan? ;  -------------------------------------------------------------------------------------- _x000a_ 94.    1 (satu) lembar surat No.022/SMS/P/III/2012, tanggal 12 Maret 2012 Perihal  ?Permohonan Surat Dukungan Pengadaan Pompa-pompa merk Ebara? ; --- -- _x000a_ 95.    1 (satu) lembar surat No.021/SMS/P/III-2012, tanggal 12 Maret 2012 Perihal  ?Permohonan Penawaran harga Marine Engine Genset dan Surat dukungan? _x000a_ 96.    1 (satu) lembar surat No.023/SMS/P/III/2012, tanggal 12 Maret 2012 Perihal  ?Permohonan Surat Dukungan Ketersediaan aluminum Allov 5083? ; --- -------- _x000a_ 97.    1 (satu) Rangkap Buku Bank Mandiri Tegal cab. Arif Rahman Hakim Periode Juli 2012 ? Desember 2013 ; --------------------------------------------------------------- _x000a_ 98.    1 (satu) Rangkap Buku Kas Tegal Periode Januari ? Desember 2013 ; -------- _x000a_ 99.    1 (satu) Rangkap Buku Kas Tegal Periode Juli ? Desember 2012 ; -------------- _x000a_ 100.     1 (satu) Rangkap Buku Bank Mandiri Tegal cab. Arif Rahman Hakim Periode Juli 2012 ? Januari 2013 ; ------------------------------------------------------ _x000a_ 101.     1 (satu) Rangkap Buku Bank Mandiri Tegal cab. Sudirman Periode Januari 2013 ? Desember 2013 ; ------------------------------------------------------------------ _x000a_ 102.     1 (satu) Rangkap Buku Bank Mandiri Tegal cab. Sudirman Periode Nopember  ? Desember 2013 ; ---------------------------------------------------------- _x000a_ 103.     1 (satu) Rangkap Buku Bank Jatim Periode Oktober 2012  ? Desember 2013 ; ------------------------------------------------------------------------------------------- _x000a_ 104.     1(satu) Rangkap rekeneing koran giro Bank Mandiri KC Tegal Arif Rahman Hakim Periode 1 Nopember 2012 s/d 30 Nopember 2012 ; ---------------------- _x000a_ 105.     1 (satu) Rangkap rekeneing koran Bank Mandiri KC Tegal Sudirman Periode 1 Janurai 2014 s/d 2 Pebruari 2014 ; ---------------------------------------- _x000a_ 106.     1 (satu) Rangkap rekeneing koran Bank Mandiri KC Jkt Thamrin Periode 1 Janurai 2014 s/d 2 Pebruari 2014 ; ----------------------------------------------------- _x000a_ 107.     1 (satu) Rangkap rekeneing koran Bank Jatim Cab. Sidoarjo Periode 1 Janurai 2014 ; -------------------------------------------------------------------------------- _x000a_ 108.     1 (satu) Rangkap Bukti Pengeluaran Kas Nomor : KTK 130115003, tanggal 15 Januari 2013 ; ---------------------------------------------------------------------------- _x000a_ 109.     1 (satu) Rangkap Bukti Pengeluaran Kas Nomor : KTK 130119002, tanggal 19 Januari 2013 ; ---------------------------------------------------------------------------- _x000a_ 110.     1 (satu) Rangkap Bukti Pengeluaran Kas Nomor : KTK 130119003, tanggal 19 Januari 2013 ; ---------------------------------------------------------------------------- _x000a_ 111.     1 (satu) Rangkap Bukti Pengeluaran Kas Nomor : KTK 130126007, tanggal 26 Januari 2013 ; ---------------------------------------------------------------------------- _x000a_ 112.     1 (satu) Rangkap Bukti Pengeluaran Kas Nomor : KTK 130126006, tanggal 26 Januari 2013 ; ---------------------------------------------------------------------------- _x000a_ 113.     1 (satu) Rangkap Bukti Pengeluaran Kas Nomor : KTK 130126005, tanggal 26 Januari 2013 ; ---------------------------------------------------------------------------- _x000a_ 114.     1 (satu) Rangkap Bukti Pengeluaran Kas Nomor : KTK 121127012, tanggal 27 November 2012 ; ------------------------------------------------------------------------ _x000a_ 115.     1 (satu) Rangkap Bukti Pengeluaran Kas Nomor : KTK 121124005, tanggal 24 November 2012 ; ------------------------------------------------------------------------ _x000a_ 116.     1 (satu) Rangkap Bukti Pengeluaran Kas Nomor : KTK 121124007, tanggal 24 November 2012 ; ------------------------------------------------------------------------ _x000a_ 117.     1 (satu) Rangkap Bukti Pengeluaran Kas Nomor : MTK 121022001, tanggal 22 Oktober 2012 ; --------------------------------------------------------------------------- _x000a_ 118.     1 (satu) Rangkap Bukti Pengeluaran Kas Nomor : MTK 121030004, tanggal 30 Oktober 2012 ; --------------------------------------------------------------------------- _x000a_ 119.     1(satu) Rangkap Bukti Pengeluaran Kas Nomor : MTK 121022001, tanggal 03 November 2012 ; ------------------------------------------------------------------------ _x000a_ 120.     1 (satu) Rangkap Bukti Pengeluaran Kas Nomor : MTK 121108001, tanggal 08 November 2012 ; ------------------------------------------------------------------------ _x000a_ 121.     1 (satu) Rangkap Bukti Pengeluaran Kas Nomor : MTK 121108002, tanggal 08 November 2012 ; ------------------------------------------------------------------------ _x000a_ 122.     1(satu) Rangkap Bukti Pengeluaran Kas Nomor : KTK 121117004, tanggal 17 November 2012 ; ------------------------------------------------------------------------ _x000a_ 123.     1 (satu) Rangkap Bukti Pengeluaran Kas Nomor : KTK 121117005, tanggal 17 November 2012 ; ------------------------------------------------------------------------ _x000a_ 124.     1 (satu) Rangkap Bukti Pengeluaran Kas Nomor : KTK 121117010, tanggal 17 November 2012 ; ------------------------------------------------------------------------ _x000a_ 125.     1(satu) Rangkap Bukti Pengeluaran Kas Nomor : KTK 121108002, tanggal 17 November 2012 ; ------------------------------------------------------------------------ _x000a_ 126.     1 (satu) Rangkap Bukti Pengeluaran Kas Nomor : KTK 121124004, tanggal 24 November 2012 ; ------------------------------------------------------------------------ _x000a_ 127.     1 (satu) Rangkap Bukti Pengeluaran Kas Nomor : KTK 121126007, tanggal 26 November 2012 ; ------------------------------------------------------------------------ _x000a_ 128.     1 (satu) Rangkap Bukti Pengeluaran Kas Nomor : KTK 121127009, tanggal 27 November 2012 ; ------------------------------------------------------------------------ _x000a_ 129.     1 (satu) Rangkap Bukti Pengeluaran Kas Nomor : KTK 130906018, tanggal 06 September 2013 ; ----------------------------------------------------------------------- _x000a_ 130.     1(satu) Rangkap Bukti Pengeluaran Kas Nomor : KTK 130906018, tanggal 06 September 2013 ; ----------------------------------------------------------------------- _x000a_ 131.     1 (satu) Rangkap Bukti Pengeluaran Kas Nomor : - , tanggal 20 Juni 2013 ; _x000a_ 132.     1 (satu) Rangkap Bukti Pengeluaran Kas Nomor : - , tanggal 14 Juni 2013 ; _x000a_ 133.     1 (satu) Rangkap Bukti Pengeluaran Kas Nomor : - , tanggal ; ----------------- _x000a_ 134.     1 (satu) Rangkap Bukti Pengeluaran Kas Nomor : - , tanggal 15 Mei 2013 ; _x000a_ 135.     1 (satu) Rangkap Bukti Pengeluaran Kas Nomor : - , tanggal 13 Mei 2013 ; _x000a_ 136.     1 (satu) Rangkap Bukti Pengeluaran Kas Nomor : - , tanggal 07 Mei 2013 ; _x000a_ 137.     1 (satu) Rangkap Bukti Pengeluaran Kas Nomor : - , tanggal 15 Mei 2013 ; _x000a_ 138.     1 (satu) Rangkap Bukti Pengeluaran Kas Nomor : KTK 121229012 tanggal 29 Desember 2012 ; ------------------------------------------------------------------------ _x000a_ 139.     1 (satu) Rangkap Bukti Pengeluaran Kas Nomor : KTK 121229011, tanggal 29 Desember 2012 ; ------------------------------------------------------------------------ _x000a_ 140.     1 (satu) Rangkap Bukti Pengeluaran Kas Nomor : KTK 121222009, tanggal 22 Desember 2012 ; ------------------------------------------------------------------------ _x000a_ 141.     1 (satu) Rangkap Bukti Pengeluaran Kas Nomor : KTK 121222008, tanggal 22 Desember 2012 ; ------------------------------------------------------------------------ _x000a_ 142.     1 (satu) Rangkap Bukti Pengeluaran Kas Nomor : KTK 121222004, tanggal 22 Desember 2012 ; ------------------------------------------------------------------------ _x000a_ 143.     1 (satu) Rangkap Bukti Pengeluaran Kas Nomor : KTK 121222003, tanggal 22 Desember 2012 ; ------------------------------------------------------------------------ _x000a_ 144.     1 (satu) Rangkap Bukti Pengeluaran Kas Nomor : KTK 121215006, tanggal 15 Desember 2012 ; ------------------------------------------------------------------------ _x000a_ 145.     1 (satu) Rangkap Bukti Pengeluaran Kas Nomor : KTK 121215005, tanggal 15 Desember 2012 ; ------------------------------------------------------------------------ _x000a_ 146.     1 (satu) Rangkap Bukti Pengeluaran Kas Nomor : KTK 121212005, tanggal 12 Desember 2012 ; ------------------------------------------------------------------------ _x000a_ 147.     1 (satu) Rangkap Bukti Pengeluaran Kas Nomor : KTK 121215018, tanggal 13 Desember 2012 ; ------------------------------------------------------------------------ _x000a_ 148.     1 (satu) Rangkap Bukti Pengeluaran Kas Nomor : KTK 121212004, tanggal 12 Desember 2012 ; ------------------------------------------------------------------------ _x000a_ 149.     1 (satu) Rangkap Bukti Pengeluaran Kas Nomor : KTK 121228002, tanggal 22 Desember 2012 ; ------------------------------------------------------------------------ _x000a_ 150.     1 (satu) Rangkap Bukti Pengeluaran Kas Nomor : KTK 121208014, tanggal 08 Desember 2012 ; ------------------------------------------------------------------------ _x000a_ 151.     1 (satu) Rangkap Bukti Pengeluaran Kas Nomor : KTK 121208013, tanggal 08 Desember 2012 ; ------------------------------------------------------------------------ _x000a_ 152.     1 (satu) Rangkap Bukti Pengeluaran Kas Nomor : KTK 121207004, tanggal 07 Desember 2012 ; ------------------------------------------------------------------------ _x000a_ 153.     1 (satu) Rangkap Bukti Pengeluaran Kas Nomor : KTK 121201017, tanggal 01 Desember 2012 ; ------------------------------------------------------------------------ _x000a_ 154.     1 (satu) Rangkap Bukti Pengeluaran Kas Nomor : KTK 121201003, tanggal 01 Desember 2012 ; ------------------------------------------------------------------------ _x000a_ 155.     1 (satu) Rangkap Bukti Pengeluaran Kas Nomor : KTK 121112004, tanggal 12 November 2012 ; ------------------------------------------------------------------------ _x000a_ 156.     1 (satu) Rangkap Bukti Pengeluaran Kas Nomor : KTK 121110020, tanggal 10 November 2012 ; ------------------------------------------------------------------------ _x000a_ 157.     1 (satu) Rangkap Bukti Pengeluaran Kas Nomor : KTK 121110010, tanggal 10 November 2012 ; ------------------------------------------------------------------------ _x000a_ 158.     1 (satu) Rangkap Bukti Pengeluaran Kas Nomor : KTK 121110009, tanggal 10 November 2012 ; ------------------------------------------------------------------------ _x000a_ 159.     1 (satu) Rangkap Bukti Pengeluaran Kas Nomor : KTK 121112004, tanggal 09 November 2012 ; ------------------------------------------------------------------------ _x000a_ 160.     1 (satu) Rangkap Bukti Pengeluaran Kas Nomor : KTK 121103004, tanggal 03 November 2012 ; ------------------------------------------------------------------------ _x000a_ 161.     1 (satu) Rangkap Bukti Pengeluaran Kas Nomor : KTK 121101006, tanggal 01 November 2012 ; ------------------------------------------------------------------------ _x000a_ 162.     1 (satu) Rangkap Bukti Pengeluaran Kas Nomor : KTK 121030008, tanggal 30 Oktober 2012 ; --------------------------------------------------------------------------- _x000a_ 163.     1 (satu) Rangkap Bukti Pengeluaran Kas Nomor : KTK 121023007, tanggal 23 Oktober 2012 ; --------------------------------------------------------------------------- _x000a_ 164.     1 (satu) Rangkap Bukti Pengeluaran Kas Nomor : KTK 121020004, tanggal 20 Oktober 2012 ; --------------------------------------------------------------------------- _x000a_ 165.     1 (satu) Rangkap Bukti Pengeluaran Kas Nomor : KTK 121013006, tanggal 13 Oktober 2012 ; --------------------------------------------------------------------------- _x000a_ 166.     1 (satu) Rangkap Bukti Pengeluaran Kas Nomor : KTK 121010008, tanggal 10 Oktober 2012 ; --------------------------------------------------------------------------- _x000a_ 167.     1 (satu) Rangkap Bukti Pengeluaran Kas Nomor : KTK 121008002, tanggal 08 Oktober 2012 ; --------------------------------------------------------------------------- _x000a_ 168.     1 (satu) Rangkap Bukti Pengeluaran Kas Nomor : KTK 121006004, tanggal 04 Oktober 2012 ; --------------------------------------------------------------------------- _x000a_ 169.     1 (satu) Rangkap Bukti Pengeluaran Kas Nomor : KTK 121006002, tanggal 06 Oktober 2012 ; --------------------------------------------------------------------------- _x000a_ 170.     1 (satu) Rangkap Bukti Pengeluaran Kas Nomor : KTK 121006001 tanggal 06 Oktober 2012 ; --------------------------------------------------------------------------- _x000a_ 171.     1 (satu) Rangkap Bukti Pengeluaran Kas Nomor : KTK 121002003, tanggal 02 Oktober 2012 ; --------------------------------------------------------------------------- _x000a_ 172.     1 (satu) Rangkap Bukti Pengeluaran Kas Nomor : KTK 120922004, tanggal 22 September 2012 ; ----------------------------------------------------------------------- _x000a_ 173.     1 (satu) Rangkap Bukti Pengeluaran Kas Nomor : KTK 120918004, tanggal 18 September 2012 ; ----------------------------------------------------------------------- _x000a_ 174.     1 (satu) Rangkap Bukti Pengeluaran Kas Nomor : KTK 120917001, tanggal 17 September 2012 ; ----------------------------------------------------------------------- _x000a_ 175.     1 (satu) Rangkap Bukti Pengeluaran Kas Nomor : KTK 120904010, tanggal 24 September 2012 ; ----------------------------------------------------------------------- _x000a_ 176.     1 (satu) Rangkap Bukti Pengeluaran Kas Nomor : KTK 120716003, tanggal 16 Juli 2012 ; --------------------------------------------------------------------------------- _x000a_ 177.     1 (satu) Rangkap Bukti Pengeluaran Kas Nomor : KTK 120714008, tanggal 04 Juli 2012 ; --------------------------------------------------------------------------------- _x000a_ 178.     1 (satu) Rangkap Bukti Pengeluaran Kas Nomor : KTK 120703002, tanggal 03 Juli 2012 ; --------------------------------------------------------------------------------- _x000a_ 179.     1 (satu) Rangkap Bukti Pengeluaran Kas Nomor : KTK 120703003, tanggal 03 Juli 2012 ; --------------------------------------------------------------------------------- _x000a_ 180.     1 (satu) Rangkap Bukti Pengeluaran Kas Nomor : KTK 120702004, tanggal 02 Juli 2012 ; --------------------------------------------------------------------------------- _x000a_ 181.     1 (satu) Rangkap Bukti Pengeluaran Kas Nomor : KTK 120629013, tanggal 29 Juni 2012 ; -------------------------------------------------------------------------------- _x000a_ 182.     1 (satu) Rangkap Bukti Pengeluaran Kas Nomor : KTK 120629001, tanggal 29 Juni 2012 ; -------------------------------------------------------------------------------- _x000a_ 183.     1 (satu) Rangkap Bukti Pengeluaran Kas Nomor : KTK 120625005, tanggal 25 Juni 2012 ; -------------------------------------------------------------------------------- _x000a_ 184.     1 (satu) Rangkap Bukti Pengeluaran Kas Nomor : KTK 120623012, tanggal 23 Juni 2012 ; -------------------------------------------------------------------------------- _x000a_ 185.     1 (satu) Rangkap Bukti Pengeluaran Kas Nomor : KTK 120608007, tanggal 08 Juni 2012 ; -------------------------------------------------------------------------------- _x000a_ 186.     1 (satu) Rangkap Bukti Pengeluaran Kas Nomor : KTK 120608005, tanggal 08 Juni 2012 ; -------------------------------------------------------------------------------- _x000a_ 187.     1 (satu) Rangkap Bukti Pengeluaran Kas Nomor : KTK 120607016, tanggal 07 Juni 2012 ; -------------------------------------------------------------------------------- _x000a_ 188.     1 (satu) Rangkap Bukti Pengeluaran Kas Nomor : KTK 120607015, tanggal 07 Juni 2012 ; -------------------------------------------------------------------------------- _x000a_ 189.     1 (satu) Rangkap Bukti Pengeluaran Kas Nomor : KTK 120607014, tanggal 07 Juni 2012 ; -------------------------------------------------------------------------------- _x000a_ 190.     1 (satu) Rangkap Bukti Pengeluaran Kas Nomor : KTK 120607013, tanggal 07 Juni 2012 ; -------------------------------------------------------------------------------- _x000a_ 191.     1 (satu) Rangkap Bukti Pengeluaran Kas Nomor : KTK 120607011, tanggal 07 Juni 2012 ; -------------------------------------------------------------------------------- _x000a_ 192.     1 (satu) Rangkap Bukti Pengeluaran Kas Nomor : KTK 120607012, tanggal 07 Juni 2012 ; -------------------------------------------------------------------------------- _x000a_ 193.     1 (satu) Rangkap Bukti Pengeluaran Kas Nomor : KTK 120606006, tanggal 06 Juni 2012 ; -------------------"/>
    <s v="Kamis, 29 Okt. 2015"/>
    <s v="Kamis, 08 Okt. 2015"/>
    <s v="SUPRIYONO, SH. MH."/>
    <s v="CASMAYA"/>
    <s v="ALEXANDER MARWATA, AK. SH. CFE."/>
    <m/>
    <m/>
    <s v="KARIR"/>
    <s v="KARIR"/>
    <s v="ADHOC"/>
    <s v=""/>
    <s v=""/>
    <x v="0"/>
    <n v="2"/>
    <x v="1"/>
    <n v="0.33333333333333331"/>
    <n v="0"/>
    <s v="TUMPAL MANGASA, SH."/>
    <m/>
    <m/>
    <m/>
    <m/>
    <m/>
    <m/>
    <m/>
    <m/>
    <m/>
    <m/>
    <m/>
    <n v="1"/>
    <s v="LISNUR FAUZIAH, SH."/>
    <s v="SURYONO, SH."/>
    <m/>
    <n v="2"/>
    <x v="0"/>
  </r>
  <r>
    <s v="39/Pid.Sus-TPK/2016/PN JKT.PST"/>
    <n v="5"/>
    <n v="250000000"/>
    <n v="0.16666666666666699"/>
    <n v="0"/>
    <n v="0"/>
    <s v="Ir. GIRI SURYATMANA"/>
    <d v="2016-04-25T00:00:00"/>
    <x v="6"/>
    <s v="Minutasi"/>
    <n v="135"/>
    <s v="PRIMAIR : _x000a_ Pasal 2 ayat (1) jo Pasal 18 UU No.31/1999 jo UU No.20/2001 jo Pasal 55 ayat (1) ke-1 KUHP. _x000a_   _x000a_ SUBSIDAIR : _x000a_ Pasal 3 jo Pasal 18 UU No.31/1999 jo UU No.20/2001 jo Pasal 55 ayat (1) ke-1 KUHP."/>
    <n v="1"/>
    <s v="M E N G   A D I L I _x000a_   _x000a_ _x000a_ Menyatakan Terdakwa  IR. GIRI SURYATMANA  tersebut di atas, terbukti secara sah dan meyakinkan bersalah melakukan “ TINDAK PIDANA KORUPSI  SECARA BERSAMA-SAMA ” sebagaimana didakwakan dalam dakwaan Primair; ------------------------------------------------------------------------------ _x000a_ Menjatuhkan pidana terhadap Terdakwa oleh karena itu dengan pidana penjara selama   5  ( lima )  tahun  dan  denda  sebesar  Rp .   250.000.000,00  ( dua ratus lima puluh juta Rupiah ) dengan ketentuan apabila denda tersebut tidak dibayar diganti dengan pidana kurungan selama  2  ( dua )  bulan ; -------------------------------------------------------------------------------------------- _x000a_ Menetapkan masa penahanan yang telah dijalani Terdakwa dikurangkan seluruhnya dari pidana yang dijatuhkan; ------------------------------------------------ _x000a_ Menetapkan Terdakwa tetap ditahan dalam Rumah Tahanan Negara; --------- _x000a_ Menetapkan barang bukti berupa: --------------------------------------------------------  _x000a_ _x000a_ _x000a_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_x000a_ Menjatuhkan pidana terhadap Terdakwa  Ir.Giri SuryatmanaMT berupa pidana  penjara  selama  7 (tujuh)  tahun penjara  dikurangi selama Terdakwa dalam masa penahanan dengan perintah agar terdakwa  tetap  ditahan  dalam Rutan. _x000a_ Menetapkan agar terdakwa  Ir.Giri Suryatmana membayar denda sebesar Rp.  500.000.000,- (lima ratus juta rupiah) Subsidiair  4 (empat)  bulan kurungan; _x000a_ Menyatakan  barang barang bukti _x000a_ _x000a_ A. Berupa uang sitaan dari hasil tindak pidana korupsi yang terdiri dari: _x000a_ _x000a_ _x000a_ _x000a_ _x000a_ No _x000a_ _x000a_ _x000a_ _x000a_   _x000a_ _x000a_ _x000a_ _x000a_ _x000a_ _x000a_ 1. _x000a_ _x000a_ _x000a_ Uang sejumlah  Rp. 200.000.000,-  (dua ratus juta rupiah). _x000a_ _x000a_ _x000a_ _x000a_ _x000a_ 2. _x000a_ _x000a_ _x000a_ Uang Tunai  Rp. 411.305.000,-  (empat ratus sebelas juta tiga ratus lima ribu rupiah) _x000a_ _x000a_ _x000a_ _x000a_ _x000a_ 4. _x000a_ _x000a_ _x000a_ Uang tunai sebesar  Rp. 30.000.000,-  (tiga puluh juta rupiah). _x000a_ _x000a_ _x000a_ _x000a_ _x000a_ 5. _x000a_ _x000a_ _x000a_ Uang tunai sebesar  Rp. 35.000.000,-  (tiga puluh lima juta rupiah). _x000a_ _x000a_ _x000a_ _x000a_ _x000a_ 6. _x000a_ _x000a_ _x000a_ Uang tunai sebesar  Rp. 30.000.000,-  (tiga puluh juta rupiah). _x000a_ _x000a_ _x000a_ _x000a_ _x000a_ 16. _x000a_ _x000a_ _x000a_ Uang tunai  Rp. 47.000.000.-  (empat puluh tujuh juta rupiah). _x000a_ _x000a_ _x000a_ _x000a_ _x000a_ 53. _x000a_ _x000a_ _x000a_ Uang Tunai sebesar  Rp. 50.000.000,-  (lima puluh juta rupiah). _x000a_ _x000a_ _x000a_ _x000a_ _x000a_ 60. _x000a_ _x000a_ _x000a_ Uang tunai sebesar  Rp. 50.000.000,-  (lima puluh juta rupiah). _x000a_ _x000a_ _x000a_ _x000a_ _x000a_ 64. _x000a_ _x000a_ _x000a_ Uang Tunai  sebesar  Rp. 10.000.000,-  (sepuluh juta rupiah). _x000a_ _x000a_ _x000a_ _x000a_ _x000a_ 65. _x000a_ _x000a_ _x000a_ Uang Tunai  sebesar  Rp. 20.000.000,-  (dua puluh juta rupiah). _x000a_ _x000a_ _x000a_ _x000a_ _x000a_ 66. _x000a_ _x000a_ _x000a_ Uang  tunai Sebesar  Rp. 101.080.000.-  ( seratus satu juta delapan puluh ribu rupiah) _x000a_ _x000a_ _x000a_ _x000a_ _x000a_ 69. _x000a_ _x000a_ _x000a_ Uang tunai sebesar  Rp.26.650.000.-  (dua puluh enam juta enam ratus lima puluh rupiah). _x000a_ _x000a_ _x000a_ _x000a_ _x000a_ 71. _x000a_ _x000a_ _x000a_ Uang tunai  Rp. 28.631.000.-  ( dua puluh delapan juta enam ratus tiga puluh satu ribu rupiah). _x000a_ _x000a_ _x000a_ _x000a_ _x000a_ 73. _x000a_ _x000a_ _x000a_ Uang tunai sebesar  Rp. 30.830.000.-  (tiga puluh juta delapan ratus tiga puluh ribu rupiah). _x000a_ _x000a_ _x000a_ _x000a_ _x000a_ 75. _x000a_ _x000a_ _x000a_ Uang tunai sebesar  Rp. 17.953.000.-  (tujuhbelasjuta Sembilan ratus lima puluhtigaribu rupiah). _x000a_ _x000a_ _x000a_ _x000a_ _x000a_ 78. _x000a_ _x000a_ _x000a_ Uang tunai sebesar  Rp. 10.000.000.-  ( sepuluh juta rupiah ). _x000a_ _x000a_ _x000a_ _x000a_ _x000a_ 79. _x000a_ _x000a_ _x000a_ Uang tunai sebesar  Rp. 10.000.000.-  ( sepuluh juta rupiah ). _x000a_ _x000a_ _x000a_ _x000a_ _x000a_ 80. _x000a_ _x000a_ _x000a_ Uang tunai sebesar  Rp. 10.000.000.-  ( sepuluh juta rupiah ). _x000a_ _x000a_ _x000a_ _x000a_ _x000a_ 81. _x000a_ _x000a_ _x000a_ Uang tunai sebesar  Rp. 20.000.000.-  ( Dua puluh juta rupiah). _x000a_ _x000a_ _x000a_ _x000a_ _x000a_ 84. _x000a_ _x000a_ _x000a_ Uang tunai sebesar Rp. 100.000.000..- ( Seratus juta rupiah). _x000a_ _x000a_ _x000a_ _x000a_ _x000a_ 85. _x000a_ _x000a_ _x000a_ Uang tunai sebesar Rp. 50.000.000..- ( Lima puluh juta rupiah). _x000a_ _x000a_ _x000a_ _x000a_ _x000a_ _x000a_ pergunakan sebagai barang dalam perkara lain bukti an. SURYADI _x000a_ _x000a_ _x000a_ _x000a_ _x000a_ _x000a_ _x000a_ Barang Bukti  Berupa dokumen dokumen  terkait Kegiatan Revitalisasi Sarana Pendidikan Pada Kementrian Pendidikan Nasional Tahun 2007 yaitu: _x000a_ _x000a_ _x000a_ Nomor : 3 _x000a_ Nomor 7 s/d 15 _x000a_ Nomor 17 s/d 52 _x000a_ Nomor 54 s/d 59 _x000a_ Nomor 61 s/d 63 _x000a_ Nomor 67 s/d 68 _x000a_ Nomor 70 _x000a_ Nomor 72 _x000a_ Nomor 74 _x000a_ Nomor 76 s/d 77 _x000a_ Nomor 82 s/d 83 _x000a_ sebagai  barang bukti dalam perkara terpisah  An. SURYADI. _x000a_ _x000a_ _x000a_ Menetapkan agar Terdakwa  Ir.Giri Suryatmana membayar biaya perkara sebesar  Rp 10.000,-  ( sepuluh ribu rupiah ) _x000a_ _x000a_  "/>
    <s v="Kamis, 08 Des. 2016"/>
    <s v="Rabu, 07 Sep. 2016"/>
    <s v="ASWIJON"/>
    <s v="JHON HALASAN BUTAR BUTAR"/>
    <s v="fauzi"/>
    <m/>
    <m/>
    <s v="KARIR"/>
    <s v="KARIR"/>
    <s v="ADHOC"/>
    <s v=""/>
    <s v=""/>
    <x v="0"/>
    <n v="2"/>
    <x v="1"/>
    <n v="0.33333333333333331"/>
    <n v="0"/>
    <s v="ERNY V. M."/>
    <m/>
    <m/>
    <m/>
    <m/>
    <m/>
    <m/>
    <m/>
    <m/>
    <m/>
    <m/>
    <m/>
    <n v="1"/>
    <s v="FATONI, SH"/>
    <s v="ZULFIKRI, SH"/>
    <m/>
    <n v="2"/>
    <x v="0"/>
  </r>
  <r>
    <s v="39/Pid.Sus-TPK/2017/PN Pn.Jkt.Pst"/>
    <n v="1.5"/>
    <n v="100000000"/>
    <n v="0.5"/>
    <n v="0"/>
    <n v="0"/>
    <s v="MUHAMMAD ADAMI OKTA"/>
    <d v="2017-02-27T00:00:00"/>
    <x v="7"/>
    <s v="Minutasi"/>
    <n v="79"/>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n v="1"/>
    <s v="M E N G A D I L I _x000a_ _x000a_ Menyatakan  MUHAMMAD ADAMI OKTA  telah terbukti secara sah dan meyakinkan bersalah melakukan  “ Tindak Pidana  KORUPSI  secara bersama-sama dan berlanjut “  ; _x000a_ Menjatuhkan pidana kepada Terdakwa dengan pidana penjara selama  1 (satu) Tahun, 6 (enam) bulan dan denda sebesar Rp 100.000.000,- (.seratus juta Rupiah) dengan ketentuan apabila denda tersebut tidak dibayar akan diganti dengan pidana kurungan selama 6 (enam)  bulan ; _x000a_ Menetapkan masa  penahanan dan penangkapan yang telah dijalani  Terdakwa dikurangkan seluruhnya dari pidana yang dijatuhkan ; _x000a_ Menetapkan Terdakwa tetap berada dalam tahanan ; _x000a_ Menetapkan barang bukti :  TERLAMPIR DALAM BERKAS _x000a_ Membebani  Terdakwa untuk membayar biaya perkara sebesar Rp. 10.000.- (Sepuluh Ribu Rupiah) ;  _x000a_"/>
    <s v="Senin, 26 Feb. 2018"/>
    <s v="Rabu, 17 Mei 2017"/>
    <s v="FRANGKI TAMBUWUN"/>
    <s v="JHON HALASAN BUTAR BUTAR"/>
    <s v="EMILIA DJAJASUBAGIA"/>
    <s v="ANSYORI SYARIFUDIN"/>
    <s v="MOHAMMAD IDRIS M.AMIN"/>
    <s v="KARIR"/>
    <s v="KARIR"/>
    <s v="KARIR"/>
    <s v="ADHOC"/>
    <s v="ADHOC"/>
    <x v="1"/>
    <n v="3"/>
    <x v="0"/>
    <n v="0.4"/>
    <n v="0"/>
    <s v="Amir Nurdianto"/>
    <m/>
    <m/>
    <m/>
    <m/>
    <m/>
    <m/>
    <m/>
    <m/>
    <m/>
    <m/>
    <m/>
    <n v="1"/>
    <s v="SURYONO, SH."/>
    <m/>
    <m/>
    <n v="1"/>
    <x v="0"/>
  </r>
  <r>
    <s v="39/Pid.Sus-TPK/2018/PN Jkt.Pst"/>
    <n v="13"/>
    <n v="700000000"/>
    <n v="0.25"/>
    <n v="0"/>
    <n v="0"/>
    <s v="Syafruddin Arsyad Temenggung"/>
    <d v="2018-05-03T00:00:00"/>
    <x v="8"/>
    <s v="Pengiriman Berkas  Banding"/>
    <n v="144"/>
    <s v="KESATU :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Terdakwa SYAFRUDDIN ARSYAD TEMENGGUNG telah  terbukti secara sah dan meyakinkan bersalah melakukan tindak pidana “ Korupsi yang dilakukan secara bersama-sama  sebagaimana dalam Dakwaan Alternatif Kesatu; _x000a_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_x000a_ Menetapkan masa Penangkapan dan Penahanan yang telah dijalankan oleh Terdakwa dikurangkan seluruhnya dari pidana yang dijatuhkan; _x000a_ Menetapkan Terdakwa  tetap berada dalam tahanan; _x000a_ _x000a_ _x000a_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_x000a_ Membebankan kepada Terdakwa Syafruddin Arsyad Temenggung   untuk membayar biaya perkara sebesar Rp.7.500,00 (tujuh ribu lima ratus rupiah); _x000a_ _x000a_  "/>
    <s v="Rabu, 24 Okt. 2018"/>
    <s v="Senin, 24 Sep. 2018"/>
    <s v="YANTO"/>
    <s v="DIAH SITI BASARIAH"/>
    <s v="SUNARSO"/>
    <s v="Anwar,SH."/>
    <s v="Ugo,SH."/>
    <s v="KARIR"/>
    <s v="KARIR"/>
    <s v="KARIR"/>
    <s v="ADHOC"/>
    <s v="ADHOC"/>
    <x v="1"/>
    <n v="3"/>
    <x v="0"/>
    <n v="0.4"/>
    <n v="0"/>
    <s v="KIKI AHMAD YANI"/>
    <m/>
    <m/>
    <m/>
    <m/>
    <m/>
    <m/>
    <m/>
    <m/>
    <m/>
    <m/>
    <m/>
    <n v="1"/>
    <s v="ZUHERNA, SH."/>
    <m/>
    <m/>
    <n v="1"/>
    <x v="0"/>
  </r>
  <r>
    <s v="4/PID.SUS/TPK/2013/PN JKT.PST"/>
    <n v="15"/>
    <n v="300000000"/>
    <n v="8.3333333333333301E-2"/>
    <n v="5745000000"/>
    <n v="2"/>
    <s v="ZULKARNAEN DJABAR"/>
    <d v="2013-01-17T00:00:00"/>
    <x v="3"/>
    <s v="Pengiriman Berkas Kasasi"/>
    <n v="133"/>
    <s v="PRIMAIR : _x000a_ Pasal 12 huruf b jo Pasal 18 UU RI No.31/1999 jo UU RI NO. 20/2001 jo UU RI No. 31/1999 jo Pasal 55 ayat (1) ke 1 jo Pasal 63 (1) KUHPidana. _x000a_ SUBSIDIAIR : _x000a_ Pasal 5 ayat (2) jo Pasal 5 ayat (1) huruf b jo Pasal 18 UU RI No.31/1999 jo UU RI No.20/2001 jo UU RI No.31/1999 jo Pasal 55 ayat (1) ke 1 dan Pasal 65 ayat (1) KUHPidana ; _x000a_ LEBIH SUBSIDIAIR : Pasal 11 jo Pasal 18 UU RI No.31/1999 jo UU RI No.20/2001 jo UU RI No.31/1999 jo Pasal 55 ayat (1) ke 1 dan Pasal 65 ayat (1) KUHPidana ;"/>
    <n v="1"/>
    <s v="MENGADILI : _x000a_ _x000a_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_x000a_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_x000a_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_x000a_ Memerintahkan Terdakwa I dan Terdakwa II tetap berada dalam tahanan; _x000a_ Menetapkan masa penangkapan dan/atau penahanan yang telah dijalani masing-masingTerdakwa dikurangkan seluruhnya dari pidana yang dijatuhkan; _x000a_ Menyatakan barang bukti Nomor Urut 1 s/d nomor urut 902, &quot;dipergunakan dalam perkara lain&quot; _x000a_ Membebankan kepada Terdakwa I  ZULKARNAEN DJABAR dan Terdakwa II  DENDY PRASETIA ZULKARNAEN PUTRA untuk membayar biaya perkara ini masing-masing sebesar Rp10.000,-  (sepuluh ribu rupiah) _x000a_"/>
    <s v="Selasa, 13 Agu. 2013"/>
    <s v="Kamis, 30 Mei 2013"/>
    <s v="AVIANTARA, SH. MHum."/>
    <s v="ANTONIUS WIDIJANTONO, SH."/>
    <s v="ANNAS MUSTAQIM, SH. MHum."/>
    <s v="HENDRA YOSPIN,SH."/>
    <s v="ALEXANDER MARWATA, AK. SH. CFE."/>
    <s v="KARIR"/>
    <s v="KARIR"/>
    <s v="KARIR"/>
    <s v="ADHOC"/>
    <s v="ADHOC"/>
    <x v="1"/>
    <n v="3"/>
    <x v="0"/>
    <n v="0.4"/>
    <n v="0"/>
    <s v="K.MS. RONI"/>
    <m/>
    <m/>
    <m/>
    <m/>
    <m/>
    <m/>
    <m/>
    <m/>
    <m/>
    <m/>
    <m/>
    <n v="1"/>
    <s v="ROMA SIALLAGAN, SH."/>
    <s v="SUAEB. SH"/>
    <m/>
    <n v="2"/>
    <x v="0"/>
  </r>
  <r>
    <s v="4/PID.SUS/TPK/2013/PN JKT.PST"/>
    <n v="8"/>
    <n v="300000000"/>
    <n v="8.3333333333333301E-2"/>
    <n v="5745000000"/>
    <n v="2"/>
    <s v="DENDY PRASETIA ZULKARNAEN PUTRA"/>
    <d v="2013-01-17T00:00:00"/>
    <x v="3"/>
    <s v="Pengiriman Berkas Kasasi"/>
    <n v="133"/>
    <s v="PRIMAIR : _x000a_ Pasal 12 huruf b jo Pasal 18 UU RI No.31/1999 jo UU RI NO. 20/2001 jo UU RI No. 31/1999 jo Pasal 55 ayat (1) ke 1 jo Pasal 63 (1) KUHPidana. _x000a_ SUBSIDIAIR : _x000a_ Pasal 5 ayat (2) jo Pasal 5 ayat (1) huruf b jo Pasal 18 UU RI No.31/1999 jo UU RI No.20/2001 jo UU RI No.31/1999 jo Pasal 55 ayat (1) ke 1 dan Pasal 65 ayat (1) KUHPidana ; _x000a_ LEBIH SUBSIDIAIR : Pasal 11 jo Pasal 18 UU RI No.31/1999 jo UU RI No.20/2001 jo UU RI No.31/1999 jo Pasal 55 ayat (1) ke 1 dan Pasal 65 ayat (1) KUHPidana ;"/>
    <n v="1"/>
    <s v="MENGADILI : _x000a_ _x000a_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_x000a_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_x000a_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_x000a_ Memerintahkan Terdakwa I dan Terdakwa II tetap berada dalam tahanan; _x000a_ Menetapkan masa penangkapan dan/atau penahanan yang telah dijalani masing-masingTerdakwa dikurangkan seluruhnya dari pidana yang dijatuhkan; _x000a_ Menyatakan barang bukti Nomor Urut 1 s/d nomor urut 902, &quot;dipergunakan dalam perkara lain&quot; _x000a_ Membebankan kepada Terdakwa I  ZULKARNAEN DJABAR dan Terdakwa II  DENDY PRASETIA ZULKARNAEN PUTRA untuk membayar biaya perkara ini masing-masing sebesar Rp10.000,-  (sepuluh ribu rupiah) _x000a_"/>
    <s v="Selasa, 13 Agu. 2013"/>
    <s v="Kamis, 30 Mei 2013"/>
    <s v="AVIANTARA, SH. MHum."/>
    <s v="ANTONIUS WIDIJANTONO, SH."/>
    <s v="ANNAS MUSTAQIM, SH. MHum."/>
    <s v="HENDRA YOSPIN,SH."/>
    <s v="ALEXANDER MARWATA, AK. SH. CFE."/>
    <s v="KARIR"/>
    <s v="KARIR"/>
    <s v="KARIR"/>
    <s v="ADHOC"/>
    <s v="ADHOC"/>
    <x v="1"/>
    <n v="3"/>
    <x v="0"/>
    <n v="0.4"/>
    <n v="0"/>
    <s v="K.MS. RONI"/>
    <m/>
    <m/>
    <m/>
    <m/>
    <m/>
    <m/>
    <m/>
    <m/>
    <m/>
    <m/>
    <m/>
    <n v="1"/>
    <s v="ROMA SIALLAGAN, SH."/>
    <s v="SUAEB. SH"/>
    <m/>
    <n v="2"/>
    <x v="0"/>
  </r>
  <r>
    <s v="4/PID.SUS/TPK/2014/PN.JKT.PST"/>
    <n v="2"/>
    <n v="50000000"/>
    <n v="0.25"/>
    <n v="0"/>
    <n v="0"/>
    <s v="Dr. Drs. FIRDAUS BASUNI, Mpd. Bin BASUNI ZAKARIA"/>
    <d v="2014-01-15T00:00:00"/>
    <x v="4"/>
    <s v="Pengiriman Berkas Kasasi"/>
    <n v="142"/>
    <s v="-"/>
    <n v="1"/>
    <s v="MENGADILI _x000a_ _x000a_ Menyatakan Terdakwa DR. DRS. FIRDAUS BASUNI, MPd tidak terbukti secara sah dan meyakinkan bersalah melakukan tindak pidana sebagaimana dalam dakwaan primair; _x000a_ Membebaskan Terdakwa DR. DRS. FIRDAUS BASUNI, MPd, oleh karena itu dari Dakwaan Primair tersebut; _x000a_ Menyatakan Terdakwa Dr. DRS. H. FIRDAUS BASUNI, M.Pd, telah terbukti secara sah dan meyakinkan bersalah melakukan Tindak Pidana Korupsi secara bersama-sama sebagaimana dalam Dakwaan Subsidiair; _x000a_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_x000a_ Menetapkan masa penahanan yang telah dijalankan oleh Terdakwa dikurangkan seluruhnya dari pidana yang dijatuhkan; _x000a_ Menetapkan Terdakwa tetap berada dalam tahanan; _x000a_ Memerintahkan agar barang bukti, berupa: &quot;sebagaimana termuat dalam berkas tuntutan&quot; _x000a_ _x000a_  "/>
    <s v="Selasa, 19 Agu. 2014"/>
    <s v="Jumat, 06 Jun. 2014"/>
    <s v="ROCHMAD, SH."/>
    <s v="LIDYA SASANDO PARAPAT, SH. MH."/>
    <s v="ALEXANDER MARWATA, AK. SH. CFE."/>
    <m/>
    <m/>
    <s v="KARIR"/>
    <s v="KARIR"/>
    <s v="ADHOC"/>
    <s v=""/>
    <s v=""/>
    <x v="0"/>
    <n v="2"/>
    <x v="1"/>
    <n v="0.33333333333333331"/>
    <n v="0"/>
    <s v="Eko Bambang Riyadi"/>
    <s v="SURMA"/>
    <s v="SUKIMAN, SH"/>
    <s v="FAROUK FAHROZI, SH"/>
    <m/>
    <m/>
    <m/>
    <m/>
    <m/>
    <m/>
    <m/>
    <m/>
    <n v="4"/>
    <s v="SRI TASLIHIYAH, SH."/>
    <s v="WIJI ASTUTI"/>
    <m/>
    <n v="2"/>
    <x v="0"/>
  </r>
  <r>
    <s v="4/PID.SUS/TPK/2015/PN JKT.PST"/>
    <n v="4"/>
    <n v="70000000"/>
    <n v="8.3333333333333301E-2"/>
    <n v="115740000"/>
    <n v="0.5"/>
    <s v="HENDRIYANSYAH, SE."/>
    <d v="2015-01-15T00:00:00"/>
    <x v="5"/>
    <s v="Minutasi"/>
    <n v="112"/>
    <s v="PERTAMA : _x000a_ Pasal 12 huruf e UU RI Nomor 31/1999 jo UU RI Nomor 20/2001 jo UU RI Nomor 31/1999. _x000a_ KEDUA : _x000a_ PRIMAIR : _x000a_ Pasal 2 ayat (1) UU RI Nomor 31/1999 jo UU RI Nomor 20/2001 jo UU RI Nomor 31/1999. _x000a_ SUBSIDIAIR : _x000a_ Pasal 3 UU RI Nomor 31/1999 jo UU RI Nomor 20/2001 jo UU RI Nomor 31/1999. _x000a_ LEBIH SUBSIDIAIR : _x000a_ Pasal 8 UU RI Nomor 31/1999 jo UU RI Nomor 20/2001 jo UU RI Nomor 31/1999."/>
    <n v="1"/>
    <s v="M E N G A D I L I _x000a_ _x000a_ Menyatakan Terdakwa HENDRIANSYAH,SE tersebut diatas,   tidak terbukti secara sah dan meyakinkan melakukan tindak pidana korupsi secara berlanjut sebagaimana dalam dakwaan kedua primair; _x000a_ Membebaskan Terdakwa HENDRIANSYAH,SE oleh karena itu  dari dakwaan kedua primair; _x000a_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_x000a_ Menjatuhkan pidana kepada Terdakwa HENDRIANSYAH,SE,oleh karena itu   dengan pidana penjara selama 4 (empat)  tahun dan  denda sejumlah  Rp. 70.000.000,- (. Tujuh puluh juta rupiah .) dengan ketentuan apabila denda tersebut tidak dibayar, diganti dengan pidana kurungan selama 1 (satu) bulan; _x000a_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_x000a_ Menetapkan masa penangkapan dan penahanan yang telah dijalani oleh Terdakwa,  dikurangkan seluruhnya dari pidana yang dijatuhkan; _x000a_ Menetapkan Terdakwa tetap ditahan; _x000a_ Menetapkan barang bukti berupa : _x000a_ 2 (dua) lembar surat pernyataan atas nama OKTI VIANY HADI _x000a_ 36 (tiga puluh enam) lembar tanda terima uang/kwitansi. _x000a_ 1 (satu) lembar surat pernyataan atas nama SITI HADIJAH _x000a_ 1 (satu) lembar surat pernyataan atas nama SRI AGASTIA D. _x000a_ 1 (satu) lembar surat pernyataan atas nama TAUFIKKUR RACHMAN. _x000a_ 1 (satu) lembar tanda terima uang berupa kertas warna Kuning tanggal 20 Juli 2011 sebesar Rp 6.150.000.- (enam juta seratus lima puluh ribu rupiah) atas nama ASMAT. _x000a_ 1 (satu) lembar tanda terima uang/kwitansi tanggal 4 Oktober 2011 sebesar Rp 1.500.000.- (satu juta lima ratus ribu rupiah) atas nama SARIMUDIN. _x000a_ 1 (satu) lembar tanda terima uang/kwitansi tanggal 3 Juli 2012 sebesar Rp 1.000.000.- (satu juta rupiah) atas nama SARIMUDIN. _x000a_ 1 (satu) lembar tanda terima uang/kwitansi tanggal 19 Agustus 2013 sebesar Rp 2.000.000.- (dua juta rupiah) atas nama HENDRIANSYAH, SE. _x000a_ 7 (tujuh) lembar surat perjanjian nomor : 130/-076.43 tentang Pemakaian Unit Hunian Rumah Susus Sederhana Sewa (RUSUNAWA) tanggal 23 Juli 2013 atas nama AHMAD d/a. Rusunawa Pondok Bambu blok A lt. I No. 113 Jl. H. Dogol Kel. Duren Sawit Kec. Duren Sawit Jakarta Timur. _x000a_ 1 (satu) lembar bukti transaksi Bank DKI tanggal 20 Mei 2014 atas nama AHMAD d/a. Rusunawa Pondok Bambu blok A lt. I No. 113 Jl. H. Dogol Kel. Duren Sawit Kec. Duren Sawit Jakarta Timur. _x000a_ 1 (satu) lembar bukti aplikasi setoran Bank DKI tanggal 20 Mei 2014 atas nama AHMAD d/a. Rusunawa Pondok Bambu blok A lt. I No. 113 Jl. H. Dogol Kel. Duren Sawit Kec. Duren Sawit Jakarta Timur. _x000a_ 1 (satu) lembar surat pernyataan tanggal 20 September 2014. _x000a_ 7 (tujuh) lembar surat perjanjian nomor : 129/-076.43 tentang Pemakaian Unit Hunian Rumah Susus Sederhana Sewa (RUSUNAWA) tanggal 23 Juli 2013 atas nama BAMBANG ARIP MUSTAKIM d/a. Rusunawa Pondok Bambu blok A lt. V No. 519 Kel. Duren Sawit Kec. Duren Sawit Jakarta Timur. _x000a_ 2 (dua) lembar asli Surat Tugas nomor : 02/-1.796.35 tanggal 2 Januari 2013 _x000a_ 2 (dua) lembar asli Surat Tugas nomor : 40/-1.796.35 tanggal 1 Pebruari 2013 _x000a_ 2 (dua) lembar asli Surat Tugas nomor : 80/-1.796.35 tanggal 1 Maret 2013 _x000a_ 2 (dua) lembar asli Surat Tugas nomor : 136/-1.796.35 tanggal 1 April 2013 _x000a_ 2 (dua) lembar asli Surat Tugas nomor : 208/-1.796.35 tanggal 1 Mei 2013 _x000a_ 2 (dua) lembar asli Surat Tugas nomor : 266/-1.796.35 tanggal 31 Mei 2013 _x000a_ 2 (dua) lembar asli Surat Tugas nomor : 347/-1.796.35 tanggal 1 Juli 2013 _x000a_ 2 (dua) lembar asli Surat Tugas nomor : 448/-1.796.35 tanggal 2 Agustus 2013 _x000a_ 2 (dua) lembar asli Surat Tugas nomor : 502/-1.796.35 tanggal 30 Agustus 2013 _x000a_ 2 (dua) lembar asli Surat Tugas nomor : 619/-1.796.35 tanggal 1 Oktober 2013 _x000a_ 2 (dua) lembar asli Surat Tugas nomor : 785/-082.74 tanggal 1 Nopember 2013 _x000a_ 2 (dua) lembar asli Surat Tugas nomor : 1021/-082.74 tanggal 20 Desember 2013 _x000a_ 4 (empat) lembar foto copy buku resgistasi penomoran Surat Perjanjian tentang Pemakaian Unit Hunian Rumah Susus Sederhana Sewa (RUSUNAWA) yang telah dilegalisir oleh Dinas Perumahan dan Gedung Pemda Provinsi DKI Jakarta. _x000a_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_x000a_ _x000a_ _x000a_ Tetap terlampir dalam berkas perkara. _x000a_ _x000a_ Membebankan kepada Terdakwa membayar biaya perkara sejumlah Rp.7.500,- (tujuh ribu lima ratus rupiah) ; _x000a_"/>
    <s v="Selasa, 01 Sep. 2015"/>
    <s v="Kamis, 07 Mei 2015"/>
    <s v="CASMAYA"/>
    <s v="JHON HALASAN BUTAR BUTAR"/>
    <s v="Slamet Subagyo,SH."/>
    <m/>
    <m/>
    <s v="KARIR"/>
    <s v="KARIR"/>
    <s v="ADHOC"/>
    <s v=""/>
    <s v=""/>
    <x v="0"/>
    <n v="2"/>
    <x v="1"/>
    <n v="0.33333333333333331"/>
    <n v="0"/>
    <s v="PAIDI"/>
    <m/>
    <m/>
    <m/>
    <m/>
    <m/>
    <m/>
    <m/>
    <m/>
    <m/>
    <m/>
    <m/>
    <n v="1"/>
    <s v="AGUSTIATI JAMILAH, SH."/>
    <s v="R.IDA ISKANDIASTUTI, SH."/>
    <m/>
    <n v="2"/>
    <x v="0"/>
  </r>
  <r>
    <s v="4/PID.SUS/TPK/2016/PN JKT.PST"/>
    <n v="4"/>
    <n v="250000000"/>
    <n v="0.25"/>
    <n v="0"/>
    <n v="0"/>
    <s v="ALEX USMAN, S.Sos, SH., MM"/>
    <d v="2016-01-20T00:00:00"/>
    <x v="6"/>
    <s v="Putusan Kasasi"/>
    <n v="245"/>
    <s v="PRIMAIR : _x000a_ Pasal 2 ayat (1) jo Pasal 18 UU No.31/1999 jo UU No.20/2001 jo Pasal 55 ayat (1) KUHP. _x000a_   _x000a_ SUBSIDAIR : _x000a_ Pasal 3 Pasal 18 UU No.31/1999 jo UU No.20/2001 jo Pasal 55 ayat (1) KUHP."/>
    <n v="1"/>
    <s v="MENGADIL I : _x000a_   _x000a_ _x000a_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_x000a_  Membebaskan oleh karena itu Terdakwa Alex Usman, S.Sos., SH., MM dari Dakwaan Primair  tersebut; _x000a_ Menyatakan Terdakwa Alex Usman S.Sos., SH., MM  terbukti secara sah dan meyakinkan bersalah melakukan tindak pidana korupsi secara bersama-sama sebagaimana dalam dakwaan subsidair. _x000a_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_x000a_ _x000a_        5. Menetapkan barang bukti :"/>
    <s v="Rabu, 02 Nov. 2016"/>
    <s v="Rabu, 21 Sep. 2016"/>
    <s v="CASMAYA"/>
    <s v="MAS'UD"/>
    <s v="YOHANES PRIYANA"/>
    <s v="Ugo,SH."/>
    <s v="SOFIALDI"/>
    <s v="KARIR"/>
    <s v="KARIR"/>
    <s v="KARIR"/>
    <s v="ADHOC"/>
    <s v="ADHOC"/>
    <x v="1"/>
    <n v="3"/>
    <x v="0"/>
    <n v="0.4"/>
    <n v="0"/>
    <s v="SANIN, SH"/>
    <m/>
    <m/>
    <m/>
    <m/>
    <m/>
    <m/>
    <m/>
    <m/>
    <m/>
    <m/>
    <m/>
    <n v="1"/>
    <s v="MATIUS B.SITURU, SH"/>
    <s v="R.IDA ISKANDIASTUTI, SH."/>
    <m/>
    <n v="2"/>
    <x v="0"/>
  </r>
  <r>
    <s v="4/Pid.Sus-TPK/2017/PN Pn.Jkt.Pst"/>
    <n v="4"/>
    <n v="200000000"/>
    <n v="8.3333333333333301E-2"/>
    <n v="0"/>
    <n v="0"/>
    <s v="MUH. IRFAN IDRIS bin ROYANI"/>
    <d v="2017-01-04T00:00:00"/>
    <x v="7"/>
    <s v="Minutasi"/>
    <n v="140"/>
    <s v="PRIMAIR : _x000a_ Pasal 2 ayat (1) UU No.31/1999 jo UU No.20/2001 jo Pasal 55 ayat (1) ke-1 KUHP. _x000a_   _x000a_ SUBSIDAIR : _x000a_ Pasal 3 UU No.31/1999 jo UU No.20/2001 jo Pasal 55 ayat (1) ke-1 KUHP."/>
    <n v="1"/>
    <s v="_x000a_ Menyatakan  Terdakwa MUHAMMAD IRFAN IDRIS  telah terbukti secara sah dan meyakinkan bersalah melakukan tindak pidana pidana  “ KORUPSI secara bersama-sama  “  _x000a_ _x000a_ Menjatuhkan pidana kepada Terdakwa dengan pidana penjara selama  4 (empat) tahun  dan denda sebesar Rp.200.000.000.-(Dua Ratus Juta Rupiah) dengan ketentuan apabila denda tersebut tidak dibayar akan diganti dengan pidana kurungan selama  1 (satu) bulan  ; _x000a_ Menetapkan masa  penahanan dan penangkapan  Terdakwa dikurangkan seluruhnya dari pidana yang dijatuhkan ; _x000a_ Menetapkan Terdakwa tetap berada dalam tahanan ; _x000a_ Menetapkan barang bukti berupa : (daftar terlampir) _x000a_ _x000a_ _x000a_ _x000a_      _x000a_ _x000a_ _x000a_ Membebani  Terdakwa untuk membayar biaya perkara sebesar Rp. 10.000.- (sepuluh ribu rupiah) ; -------------------------------------------------------------------- _x000a_"/>
    <s v="Senin, 19 Jun. 2017"/>
    <s v="Rabu, 24 Mei 2017"/>
    <s v="FRANGKI TAMBUWUN"/>
    <s v="JHON HALASAN BUTAR BUTAR"/>
    <s v="ANSYORI SYARIFUDIN"/>
    <m/>
    <m/>
    <s v="KARIR"/>
    <s v="KARIR"/>
    <s v="ADHOC"/>
    <s v=""/>
    <s v=""/>
    <x v="0"/>
    <n v="2"/>
    <x v="1"/>
    <n v="0.33333333333333331"/>
    <n v="0"/>
    <s v="HERLANGGA WISNU M,SH."/>
    <m/>
    <m/>
    <m/>
    <m/>
    <m/>
    <m/>
    <m/>
    <m/>
    <m/>
    <m/>
    <m/>
    <n v="1"/>
    <s v="MARTHIN TURNIP"/>
    <m/>
    <m/>
    <n v="1"/>
    <x v="0"/>
  </r>
  <r>
    <s v="4/Pid.Sus-TPK/2018/PN Jkt.Pst"/>
    <n v="1.5"/>
    <n v="50000000"/>
    <n v="0.25"/>
    <n v="0"/>
    <n v="0"/>
    <s v="MUHAMMAD EFFENDI, SE"/>
    <d v="2018-01-12T00:00:00"/>
    <x v="8"/>
    <s v="Minutasi"/>
    <n v="94"/>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n v="1"/>
    <s v="M E N G A D I L I: _x000a_   _x000a_ _x000a_ Menyatakan Terdakwa Muhammad Effendi, SE, tidak terbukti secara sah dan meyakinkan melakukan tindak pidana korupsi, sebagaimana dalam Dakwaan Primair; _x000a_ Membebaskan Terdakwa Muhammad Effendi, SE, dari Dakwaan Primair tersebut; _x000a_ Menyatakan Terdakwa Muhammad Effendi, SE, telah terbukti secara sah dan meyakinkan menurut hukum bersalah melakukan tindak pidana korupsi secara bersama-sama; _x000a_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_x000a_ Menetapkan agar masa penahanan yang telah dijalankan oleh Terdakwa, dikurangkan seluruhnya dari pidana yang dijatuhkan; _x000a_ Memerintahkan agar Terdakwa tetap berada dalam tahanan; _x000a_ Menetapkan barang bukti: _x000a_ _x000a_ Barang bukti nomor: _x000a_ 6. 2 (dua) lembar asli Surat Keputusan Pegawai Negeri (SK PNS) Menteri Penerangan Republik Indonesia Nomor: 515/SK/PN/1987 tanggal 28 September 1987; _x000a_ Dikembalikan kepada terdakwa MUHAMMAD  EFFENDI , SE; _x000a_ Barang bukti nomor: _x000a_ 1.     8 (delapan) unit Digital Cinema Projector (DCP) Portable merek Barco; _x000a_ 2.     8 (delapan) unit Audio Processor merek Dolby; _x000a_ 3.     8 (delapan) unit Subwoffer merek JBL; _x000a_ 4.     40 (empat puluh) unit speaker merek JBL; _x000a_ 5.     8 (delapan) unit layar projector merek remaco; _x000a_ 7.     3 (tiga) lembar asli Surat Keputusan Kepala Sekretariat Lembaga Sensor Film Nomor: 11/SK/KPA/Set-LSF/I/2015 Tanggal 02 Januari 2015 Tentang Pengangkatan Pejabat Pembuat Komitmen dan Pejabat Penandatangan Surat Perintah Membayar  Dilingkungan Lembaga Sensor Film Tahun Anggaran 2015; _x000a_ 8.     1 (satu) lembar surat CV. Indotech Global tanggal 20 Agustus 2015 Tentang Surat Permintaan Harga (SPH); _x000a_ 9.     3 (tiga) lembar Surat Perjanjian Untuk Melaksanakan Paket Paket Pekerjaan Pengadaan Digital Cinema Project (DCP) Portable Nomor: 1906/PPK/LSF/X/2015 Tanggal 19 Oktober 2015 berikut lampirannya serta dokumen pembayaran; _x000a_ 10.   1 (satu) lembar asli surat dari CV. Indotech Global tanggal 20 Agustus 2015 beserta lampirannya; _x000a_ 11.   1 (satu) lembar asli surat dari Kementerian Pendidikan dan Kebudayaan Sekretariat Lembaga Sensor Film Nomor: 1508/VIII/PPK/LSF/2015, tanggal 18 Agustus 2015; _x000a_ Dipergunakan sebagai barang bukti dalam perkara Terdakwa BAMBANG GUNARTO; _x000a_ _x000a_ Membebankan biaya perkara kepada Terdakwa Muhammad Effendi, SE, sebesar Rp. 10.000,- (sepuluh ribu rupiah); _x000a_"/>
    <s v="Senin, 20 Agu. 2018"/>
    <s v="Senin, 16 Apr. 2018"/>
    <s v="HARIONO"/>
    <s v="MAS'UD"/>
    <s v="Ugo,SH."/>
    <m/>
    <m/>
    <s v="KARIR"/>
    <s v="KARIR"/>
    <s v="ADHOC"/>
    <s v=""/>
    <s v=""/>
    <x v="0"/>
    <n v="2"/>
    <x v="1"/>
    <n v="0.33333333333333331"/>
    <n v="0"/>
    <s v="Donna R Sitorus, SH., MH"/>
    <m/>
    <m/>
    <m/>
    <m/>
    <m/>
    <m/>
    <m/>
    <m/>
    <m/>
    <m/>
    <m/>
    <n v="1"/>
    <s v="AGUSTIATI JAMILAH, SH."/>
    <m/>
    <m/>
    <n v="1"/>
    <x v="0"/>
  </r>
  <r>
    <s v="4/Pid.Sus-TPK/2019/PN Jkt.Pst"/>
    <n v="1.6666666666666701"/>
    <n v="100000000"/>
    <n v="0.16666666666666699"/>
    <n v="0"/>
    <n v="0"/>
    <s v="EDY SAPUTRA SURADJA"/>
    <d v="2019-01-03T00:00:00"/>
    <x v="9"/>
    <s v="Putusan"/>
    <n v="122"/>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M E N G A D I L I  : _x000a_ _x000a_ Menyatakan Terdakwa EDY SAPUTRA SURADJA terbukti secara sah dan meyakinkan bersalah melakukan tindak pidana  “Korupsi secara bersama-sama” ; _x000a_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_x000a_  Menetapkan lamanya masa penahanan yang telah dijalani oleh Terdakwa, dikurangkan seluruhnya dengan pidana yang dijatuhkan; _x000a_ Menetapkan agar Terdakwa tetap berada dalam Tahanan; _x000a_ Menetapkan  barang-barang bukti berupa : _x000a_ _x000a_ Seluruhnya dipergunakan dalam perkara  BORAK MILTON Dkk. _x000a_ _x000a_ Membebankan Terdakwa untuk membayar biaya perkara sebesar Rp. 10.000,- (sepuluh ribu rupiah). _x000a_"/>
    <s v="Rabu, 08 Mei 2019"/>
    <s v="Senin, 18 Mar. 2019"/>
    <s v="DUTA BASKARA"/>
    <s v="SAIFUDIN ZUHRI"/>
    <s v="SUNARSO"/>
    <s v="SIGIT HERMAN BINAJI"/>
    <s v="TITI SANSIWI"/>
    <s v="KARIR"/>
    <s v="KARIR"/>
    <s v="KARIR"/>
    <s v="ADHOC"/>
    <s v="ADHOC"/>
    <x v="1"/>
    <n v="3"/>
    <x v="0"/>
    <n v="0.4"/>
    <n v="0"/>
    <s v="Budi nugraha"/>
    <m/>
    <m/>
    <m/>
    <m/>
    <m/>
    <m/>
    <m/>
    <m/>
    <m/>
    <m/>
    <m/>
    <n v="1"/>
    <s v="AGUS WAWAN"/>
    <m/>
    <m/>
    <n v="1"/>
    <x v="0"/>
  </r>
  <r>
    <s v="40/PID.SUS/TPK/2013/PN.JKT.PST"/>
    <n v="2"/>
    <n v="100000000"/>
    <n v="0.16666666666666699"/>
    <n v="0"/>
    <n v="0"/>
    <s v="WALMAN SIMANJUNTAK, SH.,MM."/>
    <d v="2013-06-18T00:00:00"/>
    <x v="3"/>
    <s v="Pengiriman Berkas Kasasi"/>
    <n v="135"/>
    <s v="PERTAMA PRIMAIR : Pasal 2 (1) jo Pasal 18 UU No.31/1999 jo UU No.20/2001 jo UU No.31/1999 jo Pasal 55 (1) ke -1 KUHP jo Pasal 64 (1) KUHP; _x000a_ SUBSIDIAIR : Pasal 3 jo Pasal 18 UU No.31/1999 jo UU No.20/2001 jo UU No.31/1999 jo Pasal 55 (1) ke -1 KUHP jo Pasal 64 (1) "/>
    <n v="2"/>
    <s v="MENGADILI : _x000a_ _x000a_ Menyatakan Terdakwa Walman Simanjuntak, SH.,MM tidak terbukti secara sah dan meyakinkan bersalah melakukan tindak pidana korupsi sebagaimana dalam dakwaan primair surat dakwaan perkara ini; _x000a_ Membebaskan Terdakwa dari dakwaan primair; _x000a_ Menyatakan Terdakwa terbukti secara sah dan meyakinkan bersalah melakukan tindak pidana korupsi sebagaimana dakwaan subsidiair; _x000a_ Menjatuhkan pidana penjara 2 tahun dan denda Rp.100.000.000,- apabila denda tidak dibayar diganti pidana kurungan 2 bulan; _x000a_ Memerintahkan Terdakwa tetap dalam tahanan; _x000a_ Memerintahkan masa penahanan Terdakwa dikurangkan dari pidana yang dijatuhkan; _x000a_ Memerintahkan barang bukti dilampirkan dalam berkas perkara; _x000a_ Membebankan biaya perkara Rp.10.000,- kepada Terdakwa _x000a_"/>
    <s v="Senin, 16 Des. 2013"/>
    <s v="Kamis, 31 Okt. 2013"/>
    <s v="Tatik Hadiyanti, SH. MH."/>
    <s v="AMIN ISMANTO, SH. MH."/>
    <s v="I MADE HENDRA KUSUMA,S.H."/>
    <m/>
    <m/>
    <s v="KARIR"/>
    <s v="KARIR"/>
    <s v="ADHOC"/>
    <s v=""/>
    <s v=""/>
    <x v="0"/>
    <n v="2"/>
    <x v="1"/>
    <n v="0.33333333333333331"/>
    <n v="0"/>
    <s v="ERICH FOLANDA"/>
    <m/>
    <m/>
    <m/>
    <m/>
    <m/>
    <m/>
    <m/>
    <m/>
    <m/>
    <m/>
    <m/>
    <n v="1"/>
    <s v="FX. DIDIC AGUS IRIANTO, SH."/>
    <m/>
    <m/>
    <n v="1"/>
    <x v="0"/>
  </r>
  <r>
    <s v="40/PID.SUS/TPK/2014/PN.JKT.PST"/>
    <n v="2"/>
    <n v="50000000"/>
    <n v="0.25"/>
    <n v="0"/>
    <n v="0"/>
    <s v="HARTATY SUHERMAN alias JEANE"/>
    <d v="2014-04-15T00:00:00"/>
    <x v="4"/>
    <s v="Minutasi"/>
    <n v="135"/>
    <s v="-"/>
    <n v="1"/>
    <s v="MENGADILI : _x000a_ _x000a_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_x000a_ Membebaskan oleh Karena itu dengan Terdakwa Hartaty Suherman alias Jeanne dari Dakwaan Primair tersebut; _x000a_ Menyatakan Terdakwa Hartati Suherman alias Jeanne telah Terbukti secara sah dan meyakinkan bersalah turut serta melakukan tindak pidana korupsi secara berlanjut sebagaimana dalam dakwaan subsidiair; _x000a_ Menjatuhkan pidana oleh karenanya terhadap Terdakwa Hartaty Suherman aliasn Jeanne dengan Pidana penjara selama 2 (dua) tahun dan pidana denda sebesar Rp.50.000.000,- (lima puluh juta rupiah) apabila denda tersebut tidak dibayar, diganti dengan pidana kurungan selama 3 (tiga) bulan; _x000a_ Menetapkan Terdakwa Hartaty Suherman aliasn Jeanne tetap berada dalam tahanan; _x000a_ Memerintahkan agar lamanya Terdakwa ditahan dikurangkan seluruhnya dari Pidana yang dijatuhkan tersebut diatas; _x000a_ Menetapkan agar Barang Bukti, berupa : Bundel Nomor Urut 1 s/d 8 (Terlampir dalam berkas Perkara) dan Bundel Nomor 9 s.d 11 (Dipergunakan sebagai barang bukti dalam perkara lain); _x000a_ Membebankan kepada Terdakwa untuk membayar biaya perkara sebesar Rp.10.000 (sepuluh ribu rupiah); _x000a_"/>
    <s v="Kamis, 26 Mar. 2015"/>
    <s v="Kamis, 28 Agu. 2014"/>
    <s v="PURWONO EDI SANTOSA, SH. MH."/>
    <s v="ASWIJON"/>
    <s v="SOFIALDI"/>
    <m/>
    <m/>
    <s v="KARIR"/>
    <s v="KARIR"/>
    <s v="ADHOC"/>
    <s v=""/>
    <s v=""/>
    <x v="0"/>
    <n v="2"/>
    <x v="1"/>
    <n v="0.33333333333333331"/>
    <n v="0"/>
    <s v="EKO BAMBANG"/>
    <s v="EMY VERONICA M."/>
    <s v="IWAN CATUR"/>
    <m/>
    <m/>
    <m/>
    <m/>
    <m/>
    <m/>
    <m/>
    <m/>
    <m/>
    <n v="3"/>
    <s v="EKO BUDIARNO"/>
    <s v="WIDI ASTUTI, SH"/>
    <m/>
    <n v="2"/>
    <x v="0"/>
  </r>
  <r>
    <s v="40/PID.SUS/TPK/2015/PN JKT.PST"/>
    <m/>
    <m/>
    <m/>
    <m/>
    <m/>
    <s v="Diman Cahyono"/>
    <d v="2015-05-19T00:00:00"/>
    <x v="5"/>
    <s v="Minutasi"/>
    <n v="97"/>
    <s v="PRIMAIR : _x000a_ Pasal 2 ayat (1) jo Pasal 18 ayat (1) huruf a dan b UU No.31/1999 Jo UU No.20/2001 jo UU No.31/1999 Jo Psal 55 ayat (1) ke-1 KUHP _x000a_   _x000a_ SUBSIDAIR : _x000a_ Pasal 2 ayat (1) jo Pasal 18 ayat (1) huruf a dan b UU No.31/1999 Jo UU No.20/2001 jo UU No.31/1999 Jo Psal 55 ayat (1) ke-1 KUHP"/>
    <n v="1"/>
    <m/>
    <s v="Rabu, 30 Sep. 2015"/>
    <s v="Senin, 24 Agu. 2015"/>
    <s v="ANNAS MUSTAQIM, SH. MHum."/>
    <s v="SUPRIYONO, SH. MH."/>
    <s v="HENDRA YOSPIN,SH."/>
    <m/>
    <m/>
    <s v="KARIR"/>
    <s v="KARIR"/>
    <s v="ADHOC"/>
    <s v=""/>
    <s v=""/>
    <x v="0"/>
    <n v="2"/>
    <x v="1"/>
    <n v="0.33333333333333331"/>
    <n v="0"/>
    <s v="ASEP SONTANI"/>
    <m/>
    <m/>
    <m/>
    <m/>
    <m/>
    <m/>
    <m/>
    <m/>
    <m/>
    <m/>
    <m/>
    <n v="1"/>
    <s v="LISNUR FAUZIAH, SH."/>
    <s v="SURYONO, SH."/>
    <m/>
    <n v="2"/>
    <x v="1"/>
  </r>
  <r>
    <s v="40/Pid.Sus-TPK/2016/PN JKT.PST"/>
    <n v="5"/>
    <n v="150000000"/>
    <n v="0.25"/>
    <n v="480000000"/>
    <n v="0.5"/>
    <s v="BOBBY REYNOLD MAMAHIT"/>
    <d v="2016-04-28T00:00:00"/>
    <x v="6"/>
    <s v="Putusan PK"/>
    <n v="104"/>
    <s v="PERTAMA : _x000a_ Pasal 2 ayat (1) jo Pasal 18 UU No.31/1999 jo UU No.20/2001 jo Pasal 55 ayat (1) ke-1 KUHP. _x000a_   _x000a_ ATAU _x000a_ KEDUA : _x000a_ Pasal 3 jo Pasal 18 UU No.31/1999 jo UU No.20/2001 jo Pasal 55 ayat (1) ke-1 KUHP."/>
    <n v="1"/>
    <s v="M  E  N  G  A  D  I  L  I   : _x000a_   _x000a_ _x000a_ Menyatakan Terdakwa BOBBY REYNOLD MAMAHIT terbukti secara sah dan meyakinkan bersalah melakukan tindak pidana  korupsi secara bersama-sama sebagaimana dimaksud dalam Dakwaan Kedua Surat Dakwaan perkara ini; _x000a_ _x000a_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_x000a_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_x000a_ 4.      Memerintahkan masa penahanan yang telah dijalani Terdakwa dikurangkan sepenuhnya dari pidana yang dijatuhkan; _x000a_ 5.      Memerintahkan Terdakwa tetap berada dalam tahanan; _x000a_ 6.      Memerintahkan barang-barang bukti berupa : _x000a_  "/>
    <s v="Jumat, 16 Sep. 2016"/>
    <s v="Rabu, 10 Agu. 2016"/>
    <s v="ASWIJON"/>
    <s v="YOHANES PRIYANA"/>
    <s v="FAHZAL HENDRI"/>
    <s v="Ugo,SH."/>
    <s v="JOKO SUBAGYO"/>
    <s v="KARIR"/>
    <s v="KARIR"/>
    <s v="KARIR"/>
    <s v="ADHOC"/>
    <s v="ADHOC"/>
    <x v="1"/>
    <n v="3"/>
    <x v="0"/>
    <n v="0.4"/>
    <n v="0"/>
    <s v="KRESNO ANTO WIBOWO, SH.,MH."/>
    <m/>
    <m/>
    <m/>
    <m/>
    <m/>
    <m/>
    <m/>
    <m/>
    <m/>
    <m/>
    <m/>
    <n v="1"/>
    <s v="R.IDA ISKANDIASTUTI, SH."/>
    <s v="TEUKU UMAR, SH. MH."/>
    <m/>
    <n v="2"/>
    <x v="0"/>
  </r>
  <r>
    <s v="40/Pid.Sus-TPK/2017/PN Pn.Jkt.Pst"/>
    <n v="5.5"/>
    <n v="250000000"/>
    <n v="0.25"/>
    <n v="0"/>
    <n v="0"/>
    <s v="RATU ATUT CHOSIYAH"/>
    <d v="2017-03-01T00:00:00"/>
    <x v="7"/>
    <s v="Minutasi"/>
    <n v="141"/>
    <s v="KESATU : _x000a_ 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_x000a_ DAN _x000a_ KEDUA : _x000a_ Pertama; _x000a_ Pasal 12 huruf e Undang-undang Nomor 31 Tahun 1999 tentang Pemberantasan Tindak Pidana Korupsi, sebagaimana telah diubah dengan Undang-undang Nomor 20 Tahun 2001 tentang Perubahan Atas Undang-Undang Nomor 31 tahun 1999 tentang Pemberantasan Tindak Pidana Korupsi.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n v="1"/>
    <s v="_x000a_ _x000a_ _x000a_ _x000a_ M E N G A D I L I: _x000a_ _x000a_ Menyatakan Terdakwa  RATU ATUT CHOSIYAH  terbukti secara sah dan meyakinkan bersalah melakukan tindak pidana korupsi sebagaimana dalam Dakwaan KESATU Alternatif Kedua DAN Dakwaan KEDUA Alternatif Pertama. Secara bersama-sama dan berlanjut; _x000a_ Menjatuhkan pidana terhadap Terdakwa  RATU ATUT CHOSIYAH  berupa pidana penjara selama  5 (lima) tahun dan 6 (enam) bulan pidana denda sebesar Rp.250.000.000,- (dua ratus lima puluh juta Rupiah) subsidiair  3 (tiga) bulan kurungan; _x000a_ _x000a_ Menetapkan barang bukti:  TERLAMPIR DALAM BERKAS _x000a_ _x000a_   _x000a_   _x000a_   _x000a_   _x000a_   _x000a_ _x000a_ _x000a_   _x000a_   _x000a_   _x000a_   _x000a_   _x000a_   _x000a_   _x000a_ _x000a_ _x000a_ _x000a_ Seluruhnya dipergunakan dalam perkara atas nama TUBAGUS CHAERI WARDANA CHASAN Alias WAWAN _x000a_ 4.Membebankan biaya perkara kepada Terdakwa sebesar Rp. 10.000.000,- (sepuluh ribu rupiah)"/>
    <s v="Jumat, 28 Jul. 2017"/>
    <s v="Kamis, 20 Jul. 2017"/>
    <s v="MAS'UD"/>
    <s v="VIKTOR PAKPAHAN"/>
    <s v="HARIONO"/>
    <s v="Ugo,SH."/>
    <s v="TITI SANSIWI"/>
    <s v="KARIR"/>
    <s v="KARIR"/>
    <s v="KARIR"/>
    <s v="ADHOC"/>
    <s v="ADHOC"/>
    <x v="1"/>
    <n v="3"/>
    <x v="0"/>
    <n v="0.4"/>
    <n v="0"/>
    <s v="Afni Carolina"/>
    <m/>
    <m/>
    <m/>
    <m/>
    <m/>
    <m/>
    <m/>
    <m/>
    <m/>
    <m/>
    <m/>
    <n v="1"/>
    <s v="WIDI ASTUTI, SH"/>
    <m/>
    <m/>
    <n v="1"/>
    <x v="0"/>
  </r>
  <r>
    <s v="40/Pid.Sus-TPK/2018/PN Jkt.Pst"/>
    <n v="4.6666666666666696"/>
    <n v="100000000"/>
    <n v="0.25"/>
    <n v="0"/>
    <n v="0"/>
    <s v="GATHOT HARSONO"/>
    <d v="2018-05-07T00:00:00"/>
    <x v="8"/>
    <s v="Minutasi"/>
    <n v="148"/>
    <s v="PRIMAIR : _x000a_ Pasal 2 ayat (1) jo Pasal 18 UU No.31/1999 jo UU No.20/2001 jo Pasal 55 ayat (1) ke-1 KUHP. _x000a_   _x000a_ SUBSIDAIR : _x000a_ Pasal 3 jo Pasal 18 UU No.31/1999 jo UU No.20/2001 jo Pasal 55 ayat (1) ke-1 KUHP."/>
    <n v="1"/>
    <s v="M E N G A D I L I  _x000a_ _x000a_ Menyatakan Terdakwa Gathot Harsono tidak terbukti secara sah dan meyakinkan bersalah melakukan tindak pidana sebagaimana tercantum dalam dakwaan primer. _x000a_ Membebaskan Terdakwa Gathot Harsono dari dakwaan primer tersebut. _x000a_ Menyatakan Terdakwa Gathot Harsono terbukti secara sah dan meyakinkan bersalah melakukan Tindak Pidana “ KORUPSI ”  ; _x000a_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_x000a_ Menetapkan masa penangkapan dan penahanan yang telah dijalani Terdakwa dikurangkan seluruhnya dari pidana yang  dijatuhkan; _x000a_ Menetapkan  agar  Terdakwa  tetap  berada  dalam  tahanan;                                        _x000a_ Menetapkan agar barang bukti, berupa: _x000a_ _x000a_ _x000a_ _x000a_ _x000a_ _x000a_ 01. _x000a_   _x000a_ _x000a_ _x000a_ Fotocopy Surat Menteri Keuangan Nomor: S-102./MK/16/1996 tanggal 19 Februari 1996 perihal persetujuan penghapusan dan penjualan tanah milik Pertamina kepada Karyawan. _x000a_ dst......... s/d BB No.104 . _x000a_ tetap terlampir dalam berkas perkara. _x000a_ _x000a_ _x000a_ _x000a_"/>
    <s v="Jumat, 25 Jan. 2019"/>
    <s v="Selasa, 02 Okt. 2018"/>
    <s v="HARIONO"/>
    <s v="SAIFUDIN ZUHRI"/>
    <s v="MOHAMMAD IDRIS M.AMIN"/>
    <m/>
    <m/>
    <s v="KARIR"/>
    <s v="KARIR"/>
    <s v="ADHOC"/>
    <s v=""/>
    <s v=""/>
    <x v="0"/>
    <n v="2"/>
    <x v="1"/>
    <n v="0.33333333333333331"/>
    <n v="0"/>
    <s v="T.M PAKPAHAN, SH., MH."/>
    <m/>
    <m/>
    <m/>
    <m/>
    <m/>
    <m/>
    <m/>
    <m/>
    <m/>
    <m/>
    <m/>
    <n v="1"/>
    <s v="AGUSTIATI JAMILAH, SH."/>
    <m/>
    <m/>
    <n v="1"/>
    <x v="0"/>
  </r>
  <r>
    <s v="41/PID.SUS/TPK/2013/PN.JKT.PST"/>
    <n v="8"/>
    <n v="500000000"/>
    <n v="0.5"/>
    <n v="12091423295"/>
    <n v="1"/>
    <s v="DR. GANI ABDUL GANI"/>
    <d v="2013-06-20T00:00:00"/>
    <x v="3"/>
    <s v="Putusan PK"/>
    <n v="130"/>
    <s v="KESATU PRIMAIR : Pasal 2 (1) jo Pasal 18 UU No.31/1999 jo UU No.20/2001 jo UU No. 31/1999 jo Pasal 55 (1) ke 1 KUHP; _x000a_ SUBSIDIAIR : Pasal 3 jo Pasal 18 U No.31/1999 jo UU No.20/2001 jo UU No. 31/1999 jo Pasal 55 (1) ke 1 KUHP; _x000a_ DAN KEDUA PRIMAIR : Pasal 2 (1) jo Pasal 18 U No.31/1999 jo UU No.20/2001 jo UU No. 31/1999 jo Pasal 55 (1) ke 1 KUHP; _x000a_ SUBSIDIAIR : Pasal 3 jo Pasal 18 U No.31/1999 jo UU No.20/2001 jo UU No. 31/1999 jo Pasal 55 (1) ke 1 KUHP;"/>
    <n v="2"/>
    <s v="MENGADILI : _x000a_ _x000a_ Menyatakan Terdakwa Dr. Gani Abdul Gani terbukti secara sah dan meyakinkan bersalah melakukan tindak pidana korupsi secara bersama - sama sebagaimana dalam dakwaan kesatu primair dan kedua primair ; _x000a_ Menjatuhkan pidana oleh karenanya dengan pidana penjara selama 8 Tahun dan denda Rp.500.000.000,- apabila denda tidak dibayar, diganti dengan pidana kurungan 6 bulan; _x000a_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_x000a_ Menetapkan agar masa penahanan yang dijalankan terdakwa dikurangkan seluruhnya dari pidana yang dijatuhkan; _x000a_ Memerintahkan agar terdakwa tetap dalam tahanan; _x000a_ Menetapkan agar barang bukti dirampas oleh negara dan terlampir dalam berkas perkara ; _x000a_ Membebankan biaya perkara  kepada terdakwa sebesar Rp.10.000,- (sepuluh ribu rupiah); _x000a_"/>
    <s v="Senin, 30 Des. 2013"/>
    <s v="Senin, 28 Okt. 2013"/>
    <s v="AMIN ISMANTO, SH. MH."/>
    <s v="LIDYA SASANDO PARAPAT, SH. MH."/>
    <s v="GOSEN BUTAR BUTAR, SH. MHum."/>
    <s v="Anwar,SH."/>
    <s v="Ugo,SH."/>
    <s v="KARIR"/>
    <s v="KARIR"/>
    <s v="KARIR"/>
    <s v="ADHOC"/>
    <s v="ADHOC"/>
    <x v="1"/>
    <n v="3"/>
    <x v="0"/>
    <n v="0.4"/>
    <n v="0"/>
    <s v="RISMA A"/>
    <m/>
    <m/>
    <m/>
    <m/>
    <m/>
    <m/>
    <m/>
    <m/>
    <m/>
    <m/>
    <m/>
    <n v="1"/>
    <s v="HARTANTO, SH"/>
    <m/>
    <m/>
    <n v="1"/>
    <x v="0"/>
  </r>
  <r>
    <s v="41/PID.SUS/TPK/2014/PN.JKT.PST"/>
    <n v="2"/>
    <n v="50000000"/>
    <n v="0.25"/>
    <n v="0"/>
    <n v="0"/>
    <s v="HERRON DOLF ANTON"/>
    <d v="2014-04-15T00:00:00"/>
    <x v="4"/>
    <s v="Putusan PK"/>
    <n v="135"/>
    <s v="-"/>
    <n v="1"/>
    <s v="M E N G A D I L I  : _x000a_ _x000a_ Menyatakan Terdakwa Herron Dollf Anton tidak terbukti secara sah dan meyakinkan bersalah melakukan tindak pidana korupsi yang dilakukan secara bersama-sama dan berlanjut sebagaimana dalam dakwaan Primair dan Membebaskan Terdakwa Herron Dollf Anton dari dakwaan Primair tersebut; _x000a_ Menyatakan Terdakwa Heron Adolf Anton, telah terbukti secara sah dan meyakinkan bersalah melakukan tindak pidana korupsi yang dilakukan secara bersama-sama dan berlanjut sebagaimana dalam dakwaan Subsidair; _x000a_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_x000a_ Menetapkan masa tahanan yang telah dijalankan oleh Terdakwa dikurangkan seluruhnya dari pidana yang dijatuhkan. _x000a_ Menetapkan Terdakwa tetap berada dalam tahanan; _x000a_ Menetapkan barang bukti berupa : barang bukti No. 1 s/d 13 terlampir dalam berkas perkara, dan barang bukti No. 14 s/d 17 digunakan sebagai barang bukti dalam perkara lain; _x000a_ Membebankan Terdakwa Herron Dollf Anton untuk membayar biaya perkara sebesar Rp. 10.000,- (sepuluh ribu rupiah); _x000a_"/>
    <s v="Jumat, 21 Nov. 2014"/>
    <s v="Kamis, 28 Agu. 2014"/>
    <s v="ASWIJON"/>
    <s v="PURWONO EDI SANTOSA, SH. MH."/>
    <s v="Anwar,SH."/>
    <m/>
    <m/>
    <s v="KARIR"/>
    <s v="KARIR"/>
    <s v="ADHOC"/>
    <s v=""/>
    <s v=""/>
    <x v="0"/>
    <n v="2"/>
    <x v="1"/>
    <n v="0.33333333333333331"/>
    <n v="0"/>
    <s v="BUDI PANJAITAN, SH."/>
    <s v="EMY VERONICA M."/>
    <s v="IWAN CATUR"/>
    <s v="Juli Isnur"/>
    <m/>
    <m/>
    <m/>
    <m/>
    <m/>
    <m/>
    <m/>
    <m/>
    <n v="4"/>
    <s v="ACHMAD DINDIN JUNAEDI"/>
    <s v="CANDRASAH"/>
    <m/>
    <n v="2"/>
    <x v="0"/>
  </r>
  <r>
    <s v="41/PID.SUS/TPK/2015/PN JKT.PST"/>
    <n v="3"/>
    <n v="100000000"/>
    <n v="0.25"/>
    <n v="0"/>
    <n v="0"/>
    <s v="Moch. Bihar Sakti Wibowo"/>
    <d v="2015-05-21T00:00:00"/>
    <x v="5"/>
    <s v="Minutasi"/>
    <n v="81"/>
    <s v="PRIMAIR : _x000a_ Pasal 5 ayat (1) huruf a UU No.31/1999 Jo. UU No.20/2001 Jo.UU No.31/1999 Jo. Pasal 55 ayat (1) ke-1 KUHPidana. _x000a_   _x000a_ SUBSIDAIR : _x000a_ Pasal 13 UU No.31/1999 Jo. UU No.20/2001 Jo.UU No.31/1999 Jo. Pasal 55 ayat (1) ke-1 KUHPidana."/>
    <n v="1"/>
    <s v="M   E   N   G   A   D   I   L   I  . _x000a_         .    .      .       _x000a_ _x000a_ Menyatakan Terdakwa  Moch. Bihar Sakti Wibowo terbukti secara sah dan meyakinkan bersalah melakukan Tindak Pidana Korupsi secara bersama sama sebagaimana diatur dan diancam dalam dakwaan Primair ; _x000a_ Menjatuhkan pidana oleh karenanya terhadap terdakwa  Moch Bihar Sakti Wibowo ,dengan pidana penjara selama ; 3 (TIGA)  Tahun d an denda sebesar Rp.100.000.000 (seratus juta rupiah) dan apabila denda tidak dibayar diganti dengan kurungan selama , 3 (TIGA) Bulan ; _x000a_ Menetapkan masa penahanan yang telah dijalani Terdakwa dikurangkan seluruhnya dari pidana yang dijatuhkan tersebut; _x000a_ Memerintahkan terdakwa tetap berada dalam tahanan  ; _x000a_ Memerintahkan barang bukti berupa: _x000a_ 6 (enam) lembar fotocopy dokumen Penghasilan/Potongan Nama : DRS. SYAHRUL R. SEMPURNAJAYA, NIP/NRP : 195410201985021001, Instansi : Badan Pengawas Perdagangan Berjangka Komoditi, Golongan : IV/d Pembina Utama Madya, Tanggal Lahir : 20-10-1954 _x000a_ 3 (tiga) lembar copy legalisir keputusan menteri perdagangan nomor : Peg.401/SIN-4/KP/100/86, tanggal 16 April 1986 yang ditandatangani oleh Drs. Wendel Djatti tentang Pengangkatan PNS atas nama Drs. SYAHRUL R. SEMPURNA JAYA _x000a_ 1 (satu) lembar fotocopy legalisir Surat Pernyataan Pelantikan Nomor : 95/M-DAG/PERNYA/1/2011 yang ditandatangani oleh ARDIANSYAH PARMAN selaku an. Menteri Perdagangan R.I, Sekretaris Jenderal tanggal 24 Januari 2011 _x000a_ 1 (satu) lembar fotocopy legalisir Surat Pernyataan Menduduki Jabatan Nomor : 96/M-DAG/PERNYA/1/2011 yang ditandatangani oleh ARDIANSYAH PARMAN selaku an. Menteri Perdagangan R.I, Sekretaris Jenderal tanggal 24 Januari 2011 _x000a_ 1 (satu) lembar fotocopy legalisir Surat Pernyataan Melaksanakan Tugas Nomor : 97/M-DAG/PERNYA/1/2011 yang ditandatangani oleh ARDIANSYAH PARMAN selaku an. Menteri Perdagangan R.I, Sekretaris Jenderal tanggal 24 Januari 2011 _x000a_ 1 (satu) lembar fotocopy legalisir Surat Pernyataan Masih Menduduki Jabatan Nomor : 668/M-DAG/PERNYA/4/2012 yang ditandatangani oleh ARDIANSYAH PARMAN selaku an. Menteri Perdagangan R.I, Sekretaris Jenderal tanggal 25 April 2012 _x000a_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_x000a_ 7 (tujuh) lembar fotocopy legalisir dokumen Salinan Keputusan Presiden Republik Indonesia, Nomor 6/M Tahun 2011 ditetapkan tanggal 4 Januari 2011 _x000a_ 2 (dua) lembar copy legalisir petikan keputusan sekretaris jendral Departemen Perdagangan Nomor : 576/Kp/SLE/10, tanggal 25 Maret 1985 yang ditanda tangani oleh Soewardi Soepadi tentang pengangkatan CPNS atas nama Drs. SYAHRUL R. SEMPURNA JAYA _x000a_ 2 (dua) lembar fotocopy legalisir dokumen dengan kop Badan Pengawas Perdagangan Berjangka Komoditi perihal Surat Keterangan Penghasilan, Nomor : 0004/BAPPEBTI.1.4/SKP/01/2014, Total Penghasilan : Rp.9.191.400,- tanggal 17 Januari 2014. _x000a_ 1 (satu) bundel Formulir Laporan Harta Kekayaan Penyelenggara Negara, Tanggal Pelaporan : 01-02-2010, Nama : SYAHRUL R. SEMPURNAJAYA, Nopeg/NIP/NRP/NRK : 195410201985021001, Jabatan : Ses. Ditjen Perdagangan Luar Negeri, Lembaga : Kementerian Perdagangan _x000a_ 43 (empat puluh tiga) lembar fotocopy legalisir dokumen Permohonan Izin Usaha Lembaga Kliring Berjangka Nomor : IKI/DIR/08-2012/002 _x000a_ 3 (tiga) lembar fotocopy legalisir surat dengan kop Badan Pengawas Perdagangan Berjangka Komoditi, Nomor : 88/Bappebti.3/UND/9/2012, Hal : Undangan Pembahasan Revisi RKAT PT. Bursa Berjangka Jakarta (JFX) 2012, tanggal 7 September 2012 _x000a_ 2 (dua) lembar fotocopy legalisir dokumen Notulen Hasil Pembahasan Revisi RKAT PT.JFX _x000a_ 1 (satu) lembar fotocopy legalisir surat dengan kop Badan Pengawas Perdagangan Berjangka Komoditi, Nomor : 143/BAPPEBTI/SD/09/2012, Hal : Undangan atas Permohonan Izin Usaha PT. Indokliring Internasional, tanggal 28 September 2012 _x000a_ 1 (satu) lembar fotocopy legalisir surat dengan kop PT INDOKLIRING INTERNASIONAL, Nomor : IKI/DIR/10-2012/004, Hal : Kelengkapan Dokumen Permohonan Izin Usaha Lembaga Kliring Berjangka, tanggal 3 Oktober 2012 _x000a_ 2 (dua) lembar fotocopy legalisir surat dengan kop Badan Pengawas Perdagangan Berjangka, Nomor : 695/BAPPEBTI.3/SD/10/2012, Hal : Kelengkapan Dokumen Permohonan Izin Usaha Lembaga Kliring Berjangka, tanggal 24 Oktober 2012 _x000a_ 1 (satu) lembar fotocopy legalisir surat dengan kop PT INDOKLIRING INTERNASIONAL, Nomor : IKI/DIR/10-2012/006, Perihal : Kelengkapan Dokumen PT. Indokliring Internasional, tanggal 25 Oktober 2012 _x000a_ 1 (satu) lembar fotocopy legalisir surat dengan kop JFX (Jakarta Futures Exchange), Nomor : L/JFX/DU/07-12/535, Perihal : Revisi Rencana Kerja dan Anggaran Tahunan (RAKT) JFX 2012, tanggal 31 Juli 2012 _x000a_ 1 (satu) lembar fotocopy legalisir surat dengan kop Badan Pengawas Perdagangan Berjangka Komoditi, Nomor : 172/BAPPEBTI/SD/10/2012, Hal : Persetujuan Revisi RAKT PT.BJJ (JFX) 2012, tanggal 29 Oktober 2012. _x000a_ Satu Outner Warna biru bertuliskan RUPS BBJ 2012 ? yang terdiri dari: _x000a_ 1 (satu) bundel dokumen berisi 13 (tiga belas) lembar fotocopy Salinan Risalah ? Rapat PT. Bursa Berjangka Jakarta Nomor : 22 yang ditandatangani oleh H. Teddy Anwar, SH, SpN tanggal 8 Desember 2011. _x000a_ 1 (satu) bundel dokumen berisi 13 (tiga belas) lembar fotocopy Salinan Risalah ? Rapat PT. Bursa Berjangka Jakarta Nomor : 92 yang ditandatangani oleh H. Teddy Anwar, SH, SpN oleh tanggal 27 Oktober 2011 _x000a_ 1 (satu) bundel dokumen berisi 12 (dua belas) lembar fotocopy Salinan Risalah ? Rapat PT. Bursa Berjangka Jakarta Nomor : 33 yang ditandatangani oleh H. Teddy Anwar, SH, SpN oleh tanggal 23 Nopember 2010 _x000a_ 1 (satu) bundel dokumen berisi 19 (sembilan belas) lembar fotocopy Salinan Risalah ? Rapat PT. Bursa Berjangka Jakarta Nomor : 60 yang ditandatangani oleh H. Teddy Anwar, SH, SpN tanggal 25 Mei 2011. _x000a_ 1 (satu) bundel dokumen berisi 15 (lima belas) lembar fotocopy Salinan Risalah ? Rapat PT. Bursa Berjangka Jakarta Nomor : 35 yang ditandatangani oleh H. Teddy Anwar, SH, SpN tanggal 27 Juli 2010. _x000a_ 1 (satu) bundel dokumen berisi 16 (enam belas) lembar fotocopy Salinan Risalah ? Rapat PT. Bursa Berjangka Jakarta Nomor : 47 yang ditandatangani oleh H. Teddy Anwar, SH, SpN tanggal 23 Juni 2010 _x000a_ 1 (satu) bundel dokumen berisi 11 (sebelas) lembar fotocopy Salinan Risalah ? Rapat PT. Bursa Berjangka Jakarta Nomor : 9 yang ditandatangani oleh H. Teddy Anwar, SH, SpN tanggal 10 Maret 2010 _x000a_ 1 (satu) bundel dokumen berisi 7 (tujuh) lembar fotocopy Salinan Risalah ? Rapat PT. Bursa Berjangka Jakarta Nomor : 35 yang ditandatangani oleh H. Teddy Anwar, SH, SpN tanggal 27 Nopember 2012. _x000a_ 1 (satu) bundel dokumen berisi 39 (tiga puluh sembilan) lembar fotocopy Salinan Risalah ? Rapat PT. Bursa Berjangka Jakarta Nomor : 41 yang ditandatangani oleh H. Teddy Anwar, SH, SpN tanggal 17 Juli 2012 _x000a_ _x000a_ _x000a_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_x000a_ 23       1 (satu) bundel dokumen berisi (18) delapan belas lembar Rencana Usaha PT. Indokliring Internasional. _x000a_ 24       1 (satu) buah buku berwarna biru mengenai Permohonan Izin Usaha Lembaga Kliring Berjangka PT. Indokliring Internasional. _x000a_ 25       2 (dua) lembar dokumen Perihal : Pemberitahuan Perubahan Suku Bunga dari Bank Windu kepada Direktur Utama PT. Bursa Berjangka Jakarta tanggal 2 Maret 2012 yang ditandatangani oleh Masfufah Pimpinan Rawamangun. _x000a_ 26       1 (satu) business file berisi 1 (satu) bundel dokumen Hal : Pencairan Deposito, No : L/JFX/DIR/06-13/403 tanggal 12 Juni 2013 yang ditandatangani oleh Sherman Rana Krishna Direktur Utama beserta lampirannya _x000a_ 27       1 (satu) buah buku berwarna biru mengenai Laporan Perkembangan Tim Pembentukan Kliring PT. Indokliring Internasional bulan Oktober 2012 _x000a_ 28       1 (satu) bonggol giro Bank Windu an. Indokliring Internasional PT No. GAB 334876 s/d GAB 334900 _x000a_ 29       1 (satu) bonggol cek Bank Windu an. Indokliring Internasional PT No. CAB 047701 s/d CAB 047725 _x000a_ 30       2 (dua) lembar Daftar AJE/RJE PT Indokliring Internasional Per 31 Desember 2012, Debit 15.048.540.956,- dan perhitungan pend selisih kurs per 31 Desember 2012 59.530.026,-. _x000a_ 31       3 (tiga) lembar arus kas PT. Indokliring Internasional tanggal 30 Juli 2012 sampai dengan 27 Desember 2012 _x000a_ 32       1 (satu) bundel dokumen Rencana Kerja Anggaran Tahun 2010 PT Bursa Berjangka Jakarta _x000a_ 33       1 (satu) bundel dokumen Nomor : L/JFX/DIR/30-12/830, Kepada : Robert J. Bintaro, Perihal : Penyampaian RKAT PT. Bursa Berjangka Jakarta Tahun 2012, tanggal 30 Desember 2011 yang ditandatangani oleh M. Bihar Sakti Wibowo, Direktur. _x000a_ 34       1 (satu) bundel dokumen Laporan Audit Independen dan Laporan Keuangan PT Indokliring Internasional untuk periode yang berakhir 31 Desember 2012. _x000a_ 35       1 (satu) bundel dokumen Nomor : L/JFX/DU/07-12/535, Kepada : Syahrul Sempurnajaya Kepala Bappebti, Perihal : Revisi Rencana Kerja dan Anggaran Tahunan (RKAT) JFX 2012 tanggal 31 Juli 2012 yang ditandatangani oleh Made Soekarwo Direktur Utama _x000a_ 36       6 (enam) lembar Rekening Koran Bank Windu an. Indokliring Internasional PT, a/c no. 1000639897, Periode Agustus s/d Desember 2012. _x000a_ 37       Uang sejumlah USD 200.000 dengan pecahan USD 100. _x000a_ 38       1 (satu) lmembar fotocopy legalisir pencairan cek Bank Windu No. CAB 047703 an. Indokliring Internasional PT senilai Rp.500.000.000,- tanggal 2 Agustus 2012 dan fotocopy KTP an. Lauw Lukas _x000a_ 39       1 (satu) lembar fotocopy legalisir pencairan cek Bank Windu No. CAB 047702 an. Indokliring Internasional PT senilai Rp.4.000.000.000,- dan bukti setoran Bank Windu tanggal 2 Agustus 2012 untuk No Rekening : 0022001288, Nama Pemilik Rekening : Handoyo Kurniadi S, Jumlah : Rp.4.000.000.000,- _x000a_ 40       1 (satu) lembar fotocopy legalisir pencairan cek Bank Windu No. CAB 047701 an. Indokliring Internasional PT senilai Rp.2.000.000.000,- dan bukti setoran Bank Windu tanggal 2 Agustus 2012 untuk Rekening : 0022001288, Nama Pemilik Rekening : Handoyo Kurniadi S, Jumlah  : Rp. 2.000.000.000,- _x000a_ 41       1 (satu) lembar fotocopy legalisir pencairan cek Bank Windu No. CAB 047704 an. Indokliring Internasional PT senilai Rp.250.000.000,- tanggal 2 Agustus 2012 dan fotocopy KTP an. Moch Bihar Sakti Wibowo _x000a_ 42       1 (satu) lembar fotocopy legalisir pencairan cek Bank Windu No. CAB 047705 an. Indokliring Internasional PT senilai Rp.250.000.000,- tanggal 2 Agustus 2012 dan fotocopy KTP an. Stephanus P. Lumintang _x000a_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_x000a_ _x000a_ 2 (dua) lembar Bank Payment Voucher PT Bursa Berjanka Jakarta tanggal 01-Aug-12 uang sebesar Rp.20.000.000.000 (dua puluh milyar rupiah) untuk penyertaan saham PT JFX di PT Indokliring Internasional _x000a_ 1 (satu) lembar fotokopi sesuai aslinya, Giro Bank Mandiri No. OI 664660 tertanggal 1 Agustus 2012 sebesar Rp.20.000.000.000 (dua puluh milyar rupiah) _x000a_ _x000a_ 44       1 (satu) bundel fotokopi sesuai aslinya, bukti pengembalian utang PT. Indokliring Internasional kepada BBJ sebesar Rp. 66.020.200 (enam puluh juta dua puluh ribu dua ratus rupiah) termasuk di dalamnya Rp.65.000.000 (enam puluh lima juta) sebagai honor Tim Kerja. _x000a_ 45       1 (satu) bundel fotokopi sesuai aslinya, pembayaran honor Tim Kerja bulan Agustus 2012 sebesar Rp.70.000.000 (tujuh puluh juta rupiah) _x000a_ 46       1 (satu) lembar fotokopi Bukti Pembelian Valas Dollar Amerika sebesar USD 626.640 senilai Rp.6.000.000.000 (enam milyar rupiah), tertanggal 2-8-2012 beserta 2 (dua) lembar fotokopi cek Bank Windu total senilai Rp. 7 milyar _x000a_ 47       1 (satu) buah keping CD berlogo KPK dengan serial number (SN) MAPA02RD250334492 _x000a_ 48       1 (satu) bundel dokumen berisi 21 (dua puluh satu) lembar Salinan Risalah ? Rapat PT. Bursa Berjangka Jakarta Nomor 41 tanggal 17 Juli 2012 yang ditandatangani oleh H. TEDDY ANWAR, SH. SpN selaku Notaris _x000a_ 49       1 (satu) bundel dokumen berisi 6 (enam) lembar Daftar Hadir Rapat Umum Pemegang Saham Tahunan PT. Bursa Berjangka Jakarta, Rabu, 16 Mei 2012 _x000a_ 50       1 (satu) bundel dokumen berisi 6 (enam) lembar Daftar Hadir Rapat Umum Pemegang Saham Tahunan PT. Bursa Berjangka Jakarta, Selasa 17 Juli 2012 _x000a_ 51       1 (satu) bundel dokumen berisi 6 (enam) lembar Daftar Hadir Rapat Umum Pemegang Saham Tahunan PT. Bursa Berjangka Jakarta, Rabu, 21 Nopember 2012 _x000a_ 52       1 (satu) bundel dokumen berisi 7 (tujuh) lembar Daftar Hadir Rapat Umum Pemegang Saham Tahunan PT. Bursa Berjangka Jakarta, Kamis, 25 Oktober 2012 _x000a_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_x000a_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_x000a_ 55       7 (tujuh) lembar Kegiatan Tim Pembentukan Lembaga Kliring PT. Indokliring Internasional. _x000a_ 56       1 (satu) buah Flashdisk bertuliskan JFX berisi : _x000a_ _x000a_ RUPLSB 25 okt 2012 PART3 _x000a_ RUPSLB 17 JUL PART3 _x000a_ RUPSLB 17 Juli  2012 _x000a_ RUPSLB 17 JULI PART 2 _x000a_ RUPSLB 25 OKT 2012 PART 2 _x000a_ RUPSLB 25 OKT 2012 _x000a_ RUPSLB NOV 2012 _x000a_ RUPST 16 MEI 2012 _x000a_ RUPST 16 MEI part  2 _x000a_ _x000a_ 57       1 (satu) buah  Flash Disk  JFX warna putih yang berisikan Rekaman Rapat tanggal 10 Juli 2012 tentang Pembahasan Revisi RKAT persiapan RUPSLB tanggal 17 Juli 2012 _x000a_ 58       1 (satu) bundel print warna paspor Republik Indonesia atas nama HENDRA MICHAEL ROY SEMBEL, no paspor : T 464336, tanggal habis berlaku 10 Juli 2014, kantor yang mengeluarkan Jakarta Selatan _x000a_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_x000a_ 60       1 (satu) bundel legalisir Risalah ? Rapat PT. BURSA BERJANGKA JAKARTA tanggal 17 April 2013 Nomor 47 _x000a_ 61       1 (satu) bundel legalisir Salinan Risalah ? Rapat PT. BURSA BERJANGKA JAKARTA tanggal 25 Mei 2011 Nomor 60 _x000a_ 62       1 (satu) bundel legalisir Salinan Risalah ? Rapat PT. BURSA BERJANGKA JAKARTA tanggal 23 Juni 2010 Nomor 47 _x000a_ 63       1 (satu) lembar printout legalisir Kartu Tanda Penduduk Provinsi DKI Jakarta NIK : 3173070110670006; Nama : MOCH BIHAR SAKTI WIBOWO; Tempat/Tgl Lahir : Bandung, 01-10-1967 _x000a_ 64       1 (satu) lembar printout legalisir Kartu Tanda Penduduk Provinsi Sumatera Utara Kota Medan NIK : 1271013012500001; Nama : HASSAN WIDJAJA; Tempat/Tgl Lahir : Medan, 30-12-1950 _x000a_ 65       1 (satu) lembar printout legalisir Kartu Tanda Penduduk Provinsi DKI Jakarta NIK : 3173081609570003; Nama : SHERMAN RANA KRISHNA; Tempat/Tgl Lahir : Cirebon, 16-09-1957 _x000a_ 66       1 (satu) lembar fotocopy legalisir Rincian Transaksi Keuangan PT. INDOKLIRING INTERNASIONAL di BANK WINDU KENTJANA INTERNASIONAL Tbk; No Rekening : 1000.639.897 _x000a_ Barang bukti nomor urut 1 sampai dengan urut 66 tersebut, dikembalikan kepada Penuntut Umum untuk dijadikan barang bukti dalam perkara lain. _x000a_ 4. Menetapkan agar Terdakwa membayar ongkos perkara Rp. 10.000,- _x000a_         (sepuluh ribu rupiah"/>
    <s v="Kamis, 17 Sep. 2015"/>
    <s v="Senin, 10 Agu. 2015"/>
    <s v="ASWIJON"/>
    <s v="SUTIO JUMAGI AKHIRNO"/>
    <s v="IBNU BASUKI WIDODO"/>
    <s v="Slamet Subagyo,SH."/>
    <s v="JOKO SUBAGYO"/>
    <s v="KARIR"/>
    <s v="KARIR"/>
    <s v="KARIR"/>
    <s v="ADHOC"/>
    <s v="ADHOC"/>
    <x v="1"/>
    <n v="3"/>
    <x v="0"/>
    <n v="0.4"/>
    <n v="0"/>
    <s v="K.MS. RONI"/>
    <m/>
    <m/>
    <m/>
    <m/>
    <m/>
    <m/>
    <m/>
    <m/>
    <m/>
    <m/>
    <m/>
    <n v="1"/>
    <s v="R.IDA ISKANDIASTUTI, SH."/>
    <s v="TEUKU UMAR, SH. MH."/>
    <m/>
    <n v="2"/>
    <x v="0"/>
  </r>
  <r>
    <s v="41/Pid.Sus-TPK/2016/PN JKT.PST"/>
    <n v="4.5"/>
    <n v="500000000"/>
    <n v="0.25"/>
    <n v="0"/>
    <n v="0"/>
    <s v="Damayanti Wisnu Putranti"/>
    <d v="2016-05-25T00:00:00"/>
    <x v="6"/>
    <s v="Minutasi"/>
    <n v="124"/>
    <s v="PERTAMA : _x000a_ Pasal 12 huruf a UU No.31/1999 jo UU No.20/2001 jo Pasal 55 ayat (1) ke-1 KUHP jo Pasal 65 ayat (1) KUHP. _x000a_   _x000a_ ATAU _x000a_ KEDUA : _x000a_ Pasal 11 UU No.31/1999 jo UU No.20/2001 jo Pasal 55 ayat (1) ke-1 KUHP jo Pasal 65 ayat (1) KUHP."/>
    <n v="1"/>
    <s v="MENGADILI : _x000a_ 1. Menyatakan terdakwa Damayanti Wisnu Putranti tersebut diatas, terbukti secara sah dan meyakinkan bersalah melakukan tindak pidana korupsi secara bersama-sama sebagaimana dalam dakwaan alternatif pertama ; _x000a_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_x000a_ 3. Menetapak  Terdakwa tetap ditahan ; _x000a_ 4. Menetapkan masa penangkapan dan penahanan yang telah dijalani Terdakwa dikurangkan seluruhnya dari pidana yang dijatuhkan ; _x000a_ 5. Menetapkan barang bukti berupa : _x000a_ - BB Nomor : 1 sampai dengan BB No. 10 dikembalikan kepada Terdakwa Damayanti Wisnu Putranti ; _x000a_ - BB Nomor : 11 sampai dengan BB No. 16 dikembalikan kepada Dessy Ariyati Edwin ; _x000a_ - BB Nomor : 17 sampai dengan BB No. 213 dikembalikan kepada Penuntut Umum untuk dipergunakan sebagai barang bukti dalam perkara atas nama Terdakwa Budi Supriyanto ; _x000a_ - BB Nomor : 214 dikemmbalikan kepada Dessy Ariyati Edwin _x000a_ -BB Nomor : 214 (a) dan (b) dirampas untuk Negara ; _x000a_ - BB Nomor : 215 : dikembalikan kepada Penuntut Umum untuk dipergunakan sebagai barang bukti dalam perkara atas nama Terdakwa Budi Supriyanto ; _x000a_ - BB Nomor : 216 : dikembalikan kepada Dessy Ariyati Edwin ; _x000a_ - BB Nomor : 216a,b,c :dirampas untuk negara ; _x000a_ - BB Nomor : 217 : telah diputus dalam perkara atas nama Terdakwa Abdul Khoir ; _x000a_ - BB Nomor : 218 sampai dengan BB No. 220 : dikembalikan kepada Penuntut Umum untuk dipergunakan sebagai barang bukti dalam perkara atas nama Terdakwa Budi Supriyanto ; _x000a_ - BB Nomor : 221 sampai dengan BB No. 222 : dikembalikan keapda Penuntut Umum untuk dipergunakan sebagai barang bukti dalam perkara atas nama Amran Hi Mustary ; _x000a_ - BB Nomor : 223 sampai dengan BB Nomor : 224 dirampas untuk negara ; _x000a_ - BB Nomor : 225 sampai dengan BB Nomor : 226 dikembalikan kepada Penuntut Umum untuk dipergunakan sebagai barang bukti dalam perkara atas nama Amran Hi Mustary ; _x000a_ - BB Nomor : 227 sampai dengan BB No. 228 dirampas untuk negara ; _x000a_ - BB Nomor : 229 sampai dengan BB Nomor : 230 terlampir dalam berkas perkara ; _x000a_ - BB Nomor : 231 sampai dengan BB Nomor : 238 dirampas untuk negara ; _x000a_ - BB Nomor : 239 sampai dengan BB Nomor : 241 dikembalikan kepada Terdakwa Damayanti Wisnu Putranti ; _x000a_ - BB Nomor : 242 sampai dengan BB Nomor : 249 dikembalikan kepada Penuntut Umum untuk dipergunakan sebagai barang bukti dalam perkara atas nama Amran Hi Mustary ; _x000a_ - BB Nomor : 250 sampai dengan BB Nomor : 251 dikembalikan kepada Penuntut Umum untuk dipergunakan sebagai barang bukti dalam perkara atas nama Terdakwa Budi Supriyanto ; _x000a_ - BB Nomor : 251 sampai dengan BB Nomor : 280 : dikembalikan kepada Penuntut Umum untuk dipergunakan sebagai barang bukti dalam perkara atas nama Terdakwa Amran Hi Mustary ; _x000a_ - BB Nomor : 281 sampai dengan BB Nomor : 419 : dikembalikan kepada Penuntut Umum untuk dipergunakan sebagai barang bukti dalam perkara atas nama Terdakwa Budi Supriyant0 ; _x000a_ - BB Nomor : 420 dikembalikan kepada Julia Prasetyatini alias Uwi ; _x000a_ - BB Nomor : 421 sampai dengan BB Nomor : 426 dikembalikan kepada Penuntut Umum untuk dipergunakan sebagai barang bukti dalam perkara atas nama Terdakwa Budi Supriyanto ; _x000a_ - BB Nomor : 427 dikembalikan kepada Dessy Ariyati Edwin ; _x000a_ - BB Nomor : 428 sampai dengan BB Nomor : 479 dikembalikan kepada Penuntut Umum untuk dipergunakan sebagai barang bukti dalam perkara atas nama Terdakwa Budi supriyanto ; _x000a_ - BB Nomor : 480 sampai dengan BB Nomor : 493 dikembalikan kepada Penuntut Umum untuk dipergunakan sebagai barang bukti dalam perkara atas nama Amran Hi Mustary ; _x000a_ - BB Nomor : 494 dirampas untuk negara ; _x000a_ - BB Nomor : 495 : terlampir dalam berkas perkar a; _x000a_ - BB Nomor : 496 sampai dengan BB Nomor 502 dirampas untuk negara ; _x000a_ 7. Membebankan kepada Terdakwa membayar biaya perkara sejumlah Rp. 10.000,- (serpuluh ribu rupiah) ;"/>
    <s v="Senin, 10 Okt. 2016"/>
    <s v="Senin, 26 Sep. 2016"/>
    <s v="SUMPENO"/>
    <s v="BASLIN SINAGA"/>
    <s v="MAS'UD"/>
    <s v="SIGIT HERMAN BINAJI"/>
    <s v="TITI SANSIWI"/>
    <s v="KARIR"/>
    <s v="KARIR"/>
    <s v="KARIR"/>
    <s v="ADHOC"/>
    <s v="ADHOC"/>
    <x v="1"/>
    <n v="3"/>
    <x v="0"/>
    <n v="0.4"/>
    <n v="0"/>
    <s v="ISKANDAR MARWANTO"/>
    <m/>
    <m/>
    <m/>
    <m/>
    <m/>
    <m/>
    <m/>
    <m/>
    <m/>
    <m/>
    <m/>
    <n v="1"/>
    <s v="SUSWANTI, SH."/>
    <s v="WIJI ASTUTI"/>
    <m/>
    <n v="2"/>
    <x v="0"/>
  </r>
  <r>
    <s v="41/Pid.Sus-TPK/2017/PN Pn.Jkt.Pst"/>
    <n v="7"/>
    <n v="500000000"/>
    <n v="0.5"/>
    <n v="5050000000"/>
    <n v="2"/>
    <s v="IRMAN"/>
    <d v="2017-03-01T00:00:00"/>
    <x v="7"/>
    <s v="Pemberitahuan Putus Kasasi"/>
    <n v="141"/>
    <s v="KESATU : _x000a_ 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
    <n v="1"/>
    <s v="M E N G A D I L I _x000a_ _x000a_ Menyatakan  Terdakwa I IRMAN dan Terdakwa II SUGIHARTO  telah terbukti secara sah dan meyakinkan bersalah melakukan tindak pidana “ KORUPSI Secara Bersama-Sama “ _x000a_ Menjatuhkan pidana kepada  Terdakwa I IRMAN   dengan pidana penjara selama   7 (tujuh) tahun  dan denda sebesar  Rp.500.000.000,00. (lima ratus juta rupiah)  dengan ketentuan apabila denda tersebut tidak dibayar akan diganti dengan pidana kurungan selama   6 (enam)   bulan  ; _x000a_ Menjatuhkan pidana kepada  Terdakwa II SUGIHARTO  dengan pidana penjara selama  5 (lima) tahun  tahun dan denda sebesar  Rp.400.000.000,00 (empat ratus juta rupiah)  dengan ketentuan apabila denda tersebut tidak dibayar akan diganti dengan pidana kurungan selama  6 (enam)   bulan  ; _x000a_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_x000a_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_x000a_ Menetapkan masa  penahanan Para   Terdakwa tersebut dikurangkan seluruhnya dari pidana yang dijatuhkan ; _x000a_ Menetapkan Para Terdakwa tetap berada dalam tahanan ; _x000a_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_x000a_ Membebani  Para Terdakwa untuk membayar biaya perkara masing-masing  sebesar Rp.7.500,- (tujuh ribu lima ratus rupiah) _x000a_"/>
    <s v="Senin, 04 Sep. 2017"/>
    <s v="Kamis, 20 Jul. 2017"/>
    <s v="JHON HALASAN BUTAR BUTAR"/>
    <s v="FRANGKI TAMBUWUN"/>
    <s v="EMILIA DJAJASUBAGIA"/>
    <s v="Anwar,SH."/>
    <s v="ANSYORI SYARIFUDIN"/>
    <s v="KARIR"/>
    <s v="KARIR"/>
    <s v="KARIR"/>
    <s v="ADHOC"/>
    <s v="ADHOC"/>
    <x v="1"/>
    <n v="3"/>
    <x v="0"/>
    <n v="0.4"/>
    <n v="0"/>
    <s v="IRENE PUTRI, SH."/>
    <m/>
    <m/>
    <m/>
    <m/>
    <m/>
    <m/>
    <m/>
    <m/>
    <m/>
    <m/>
    <m/>
    <n v="1"/>
    <s v="YETTI, SH."/>
    <m/>
    <m/>
    <n v="1"/>
    <x v="0"/>
  </r>
  <r>
    <s v="41/Pid.Sus-TPK/2017/PN Pn.Jkt.Pst"/>
    <n v="5"/>
    <n v="400000000"/>
    <n v="0.5"/>
    <n v="650000000"/>
    <n v="8.3333333333333301E-2"/>
    <s v="SUGIHARTO"/>
    <d v="2017-03-01T00:00:00"/>
    <x v="7"/>
    <s v="Pemberitahuan Putus Kasasi"/>
    <n v="141"/>
    <s v="KESATU : _x000a_ 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
    <n v="1"/>
    <s v="M E N G A D I L I _x000a_ _x000a_ Menyatakan  Terdakwa I IRMAN dan Terdakwa II SUGIHARTO  telah terbukti secara sah dan meyakinkan bersalah melakukan tindak pidana “ KORUPSI Secara Bersama-Sama “ _x000a_ Menjatuhkan pidana kepada  Terdakwa I IRMAN   dengan pidana penjara selama   7 (tujuh) tahun  dan denda sebesar  Rp.500.000.000,00. (lima ratus juta rupiah)  dengan ketentuan apabila denda tersebut tidak dibayar akan diganti dengan pidana kurungan selama   6 (enam)   bulan  ; _x000a_ Menjatuhkan pidana kepada  Terdakwa II SUGIHARTO  dengan pidana penjara selama  5 (lima) tahun  tahun dan denda sebesar  Rp.400.000.000,00 (empat ratus juta rupiah)  dengan ketentuan apabila denda tersebut tidak dibayar akan diganti dengan pidana kurungan selama  6 (enam)   bulan  ; _x000a_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_x000a_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_x000a_ Menetapkan masa  penahanan Para   Terdakwa tersebut dikurangkan seluruhnya dari pidana yang dijatuhkan ; _x000a_ Menetapkan Para Terdakwa tetap berada dalam tahanan ; _x000a_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_x000a_ Membebani  Para Terdakwa untuk membayar biaya perkara masing-masing  sebesar Rp.7.500,- (tujuh ribu lima ratus rupiah) _x000a_"/>
    <s v="Senin, 04 Sep. 2017"/>
    <s v="Kamis, 20 Jul. 2017"/>
    <s v="JHON HALASAN BUTAR BUTAR"/>
    <s v="FRANGKI TAMBUWUN"/>
    <s v="EMILIA DJAJASUBAGIA"/>
    <s v="Anwar,SH."/>
    <s v="ANSYORI SYARIFUDIN"/>
    <s v="KARIR"/>
    <s v="KARIR"/>
    <s v="KARIR"/>
    <s v="ADHOC"/>
    <s v="ADHOC"/>
    <x v="1"/>
    <n v="3"/>
    <x v="0"/>
    <n v="0.4"/>
    <n v="0"/>
    <s v="IRENE PUTRI, SH."/>
    <m/>
    <m/>
    <m/>
    <m/>
    <m/>
    <m/>
    <m/>
    <m/>
    <m/>
    <m/>
    <m/>
    <n v="1"/>
    <s v="YETTI, SH."/>
    <m/>
    <m/>
    <n v="1"/>
    <x v="0"/>
  </r>
  <r>
    <s v="41/Pid.Sus-TPK/2018/PN Jkt.Pst"/>
    <n v="4.5"/>
    <n v="100000000"/>
    <n v="0.16666666666666699"/>
    <n v="684000000"/>
    <n v="1"/>
    <s v="Amir Pangaribuan, ST bin Sturman Pangaribuan"/>
    <d v="2018-05-08T00:00:00"/>
    <x v="8"/>
    <s v="Pengiriman Berkas Kasasi"/>
    <n v="141"/>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_x000a_ M E N G A D I L I _x000a_ _x000a_ Menyatakan  Terdakwa AMIR PANGARIBUAN, ST BIN STURMAN PANGARIBUAN  tidak terbukti secara sah dan meyakinkan bersalah melakukan tindak pidana sebagaimana dalam Dakwaan Primair dan membebaskan Terdakwa dari dakwaan primair tersebut; _x000a_ Menyatakan  Terdakwa AMIR PANGARIBUAN, ST BIN STURMAN PANGARIBUAN   telah terbukti secara sah dan meyakinkan bersalah melakukan tindak pidana “ KORUPSI“ secara bersama-sama  sebagaimana dalam dakwaan Subsidiair Penuntut Umum; _x000a_ Menjatuhkan pidana kepada Terdakwa dengan pidana penjara selama  4 (empat) tahun 6 (enam) bulan  dan denda sejumlah  Rp. 100.000.000,00   (seratus juta rupiah)  dengan ketentuan apabila denda tersebut tidak dibayar akan diganti dengan pidana kurungan selama  2 (dua)    bulan  ; _x000a_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_x000a_ Menetapkan masa  penahanan dan penangkapan  Terdakwa dikurangkan seluruhnya dari pidana yang dijatuhkan ; -------------------------------------- _x000a_ Menetapkan Terdakwa tetap berada dalam tahanan ; ----------------------- _x000a_ Menetapkan barang bukti berupa :_x000a_  _x000a_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_x000a_ _x000a_ _x000a_ _x000a_   _x000a_ _x000a_ Membebani  Terdakwa untuk membayar biaya perkara sebesar Rp. 7.500,00 (Tujuh Ribu Lima Ratus  Rupiah) ; -------------------------------------- _x000a_ _x000a_  "/>
    <s v="Senin, 03 Des. 2018"/>
    <s v="Rabu, 26 Sep. 2018"/>
    <s v="MUHAMAD SIRAD"/>
    <s v="I WAYAN WIRJANA"/>
    <s v="MOCH. AGUS SALIM"/>
    <m/>
    <m/>
    <s v="KARIR"/>
    <s v="KARIR"/>
    <s v="ADHOC"/>
    <s v=""/>
    <s v=""/>
    <x v="0"/>
    <n v="2"/>
    <x v="1"/>
    <n v="0.33333333333333331"/>
    <n v="0"/>
    <s v="Salman, SH"/>
    <m/>
    <m/>
    <m/>
    <m/>
    <m/>
    <m/>
    <m/>
    <m/>
    <m/>
    <m/>
    <m/>
    <n v="1"/>
    <s v="ALDINO HERYANTO"/>
    <m/>
    <m/>
    <n v="1"/>
    <x v="0"/>
  </r>
  <r>
    <s v="42/PID.SUS/TPK/2011/PN."/>
    <n v="1"/>
    <n v="50000000"/>
    <n v="0.25"/>
    <n v="0"/>
    <n v="0"/>
    <s v="AL AZHAR"/>
    <d v="2011-08-19T00:00:00"/>
    <x v="0"/>
    <s v="Minutasi"/>
    <n v="138"/>
    <s v="PERTAMA : _x000a_ Pasal 2 ayat (1) UU No.31/1999 jo UU No.20/2001 jo Pasal 55 ayat (1) ke-1 KUHP jo Pasal 64 KUHP. _x000a_   _x000a_ KEDUA : _x000a_ Pasal 3 jo Pasal 18 UU No.31/1999 jo UU No.20/2001 jo Pasal 5 ayat  (1) ke-1 KUHP jo Pasal 64 KUHP."/>
    <n v="1"/>
    <s v="MENGADILI : _x000a_ 1. Menyatakan terdakwa terbukti bersalah melakukan tindak pidana korupsi dalam dakwaan kedua. _x000a_ 2. Menjatuhkan pidana terhadap terdakwa pidana penjara 1 tahun dan denda Rp.50.000.000, subsidair 3 bulan. _x000a_ 3. Menetapkan masa penahanan yang dijalankan terdakwa dikurangi seluruhnya dari pidana yg dijatuhkan. _x000a_ 4. Memerintahkan terdakwa tetap ditahan. _x000a_ 5. Menyatakan barang bukti dipergunakan dalam perkara lain. _x000a_ 6. Membebankan terdakwa sebesar Rp.10.000."/>
    <s v="Senin, 12 Mar. 2012"/>
    <s v="Rabu, 04 Jan. 2012"/>
    <s v="SUJATMIKO, SH. MH"/>
    <s v="EKA BUDHI PRIJANTA, SH.MH"/>
    <s v="Anwar,SH."/>
    <m/>
    <m/>
    <s v="KARIR"/>
    <s v="KARIR"/>
    <s v="ADHOC"/>
    <s v=""/>
    <s v=""/>
    <x v="0"/>
    <n v="2"/>
    <x v="1"/>
    <n v="0.33333333333333331"/>
    <n v="0"/>
    <s v="ROLAND H, SH"/>
    <m/>
    <m/>
    <m/>
    <m/>
    <m/>
    <m/>
    <m/>
    <m/>
    <m/>
    <m/>
    <m/>
    <n v="1"/>
    <s v="ROMA SIALLAGAN, SH."/>
    <s v="RUSTIANI, SH"/>
    <m/>
    <n v="2"/>
    <x v="0"/>
  </r>
  <r>
    <s v="42/PID.SUS/TPK/2013/PN.JKT.PST"/>
    <n v="2"/>
    <n v="50000000"/>
    <n v="0.25"/>
    <n v="0"/>
    <n v="0"/>
    <s v="drg. HENDRO HARRY TJAHYONO"/>
    <d v="2013-06-25T00:00:00"/>
    <x v="3"/>
    <s v="Minutasi"/>
    <n v="195"/>
    <s v="PRIMAIR : Pasal 2 (1) jo Pasal 18 UU No.31/1999 jo UU No.20/2001 jo UU No.31/1999 jo Pasal 55 (1) jo Pasal 64 (1) KUHP; _x000a_ SUBSIDIAIR : Pasal 3 jo Pasal 18 UU No.31/1999 jo UU No.20/2001 jo UU No.31/1999 jo Pasal 55 (1) jo Pasal 64 (1) KUHP;"/>
    <n v="1"/>
    <s v="MENGADILI : _x000a_ _x000a_ Menyatakan Terdakwa drg. Hendro Harry Tjahyono terbukti secara sah dan meyakinkan bersalah melakukan tindak pidana korupsi dalam dakwaan kedua; _x000a_ Menjatuhkan pidana penjara 2 tahun  dan denda Rp.50.000.000,- Apabila tidak dibayar diganti pidana kurungan 3 bulan; _x000a_ Memerintah Terdakwa tetap dalam tahanan; _x000a_ Menetapkan barang bukti dikembalikan kepada Penuntut Umum untuk digunakan dalam perkara lain; _x000a_ Membebankan Terdakwa membayar biaya perkara Rp.10.000,- (sepuluh ribu rupiah) _x000a_"/>
    <s v="Senin, 28 Apr. 2014"/>
    <s v="Senin, 06 Jan. 2014"/>
    <s v="GUSRIZAL"/>
    <s v="MATHEUS SAMIAJI"/>
    <s v="Anwar,SH."/>
    <m/>
    <m/>
    <s v="KARIR"/>
    <s v="KARIR"/>
    <s v="ADHOC"/>
    <s v=""/>
    <s v=""/>
    <x v="0"/>
    <n v="2"/>
    <x v="1"/>
    <n v="0.33333333333333331"/>
    <n v="0"/>
    <s v="Nopita R."/>
    <m/>
    <m/>
    <m/>
    <m/>
    <m/>
    <m/>
    <m/>
    <m/>
    <m/>
    <m/>
    <m/>
    <n v="1"/>
    <s v="WIDI ASTUTI, SH"/>
    <m/>
    <m/>
    <n v="1"/>
    <x v="0"/>
  </r>
  <r>
    <s v="42/PID.SUS/TPK/2014/PN.JKT.PST"/>
    <n v="3"/>
    <n v="100000000"/>
    <n v="0.25"/>
    <n v="1388813391"/>
    <n v="1"/>
    <s v="TJASIH HERLITASARI"/>
    <d v="2014-04-15T00:00:00"/>
    <x v="4"/>
    <s v="Minutasi"/>
    <n v="139"/>
    <s v="-"/>
    <n v="1"/>
    <s v="mengadili : _x000a_ 1. menyatakan terdakwa tjasih herlita sari tidak terbukti secara sah dan meyakinkan bersalah melakukan tindak pidana korupsi yang dilakukan secara bersama sama dan berlanjut sebagaimana dalam dakwaan primair; _x000a_ 2. membebaskan terdakwa tjasih herlita sari dari dakwaan tersebut; _x000a_ 3. menyatakan terdakwa tjasih herlita sari telah terbukti secara sah dan meyakinkan bersalah melakukan tindak pidana korupsi yang dilakukan secara bersama-sama dan berlanjut sebagaimana dalam dakwaan subsidair; _x000a_ 4. menjatuhkan pidana oleh karenanya terhadap tjasih herlita sari dengan pidana penjara selama 3(tiga) tahun dan pidana denda sebesar Rp100.000.000 (seratus juta rupiah ) dengan ketentuan apabila denda tersebut tidak dibayar maka diganti dengan kurungan selama 3(tiga) bulan; _x000a_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_x000a_ 6. menetapkan masa tahanan yang telah dijalani oleh terdakwa dikurangkan seluruhnya dari pidana yang dijatuhkan; _x000a_ 7. menetapkan terdakwa tetap berada dalam tahanan; _x000a_ 8. menetapkan barang bukti berupa : _x000a_ (barang bukti lihat di berkas/putusan lengkapnya) _x000a_ 9. membebankan terdakwa tjahsih herlita sari untuk membayar biaya perkara sebesar Rp.10.000;(sepuluh ribu rupiah);"/>
    <s v="Rabu, 24 Des. 2014"/>
    <s v="Senin, 01 Sep. 2014"/>
    <s v="ASWIJON"/>
    <s v="PURWONO EDI SANTOSA, SH. MH."/>
    <s v="Anwar,SH."/>
    <m/>
    <m/>
    <s v="KARIR"/>
    <s v="KARIR"/>
    <s v="ADHOC"/>
    <s v=""/>
    <s v=""/>
    <x v="0"/>
    <n v="2"/>
    <x v="1"/>
    <n v="0.33333333333333331"/>
    <n v="0"/>
    <s v="BUDI H. PANJAITAN"/>
    <s v="ERNI VERONICA"/>
    <s v="IWAN CATUR"/>
    <s v="Juli Isnur"/>
    <m/>
    <m/>
    <m/>
    <m/>
    <m/>
    <m/>
    <m/>
    <m/>
    <n v="4"/>
    <s v="SUAEB. SH"/>
    <s v="SURYONO, SH."/>
    <m/>
    <n v="2"/>
    <x v="0"/>
  </r>
  <r>
    <s v="42/PID.SUS/TPK/2015/PN JKT.PST"/>
    <n v="3.3333333333333299"/>
    <n v="150000000"/>
    <n v="0.33333333333333298"/>
    <n v="0"/>
    <n v="0"/>
    <s v="Sherman Rana Krishna"/>
    <d v="2015-05-21T00:00:00"/>
    <x v="5"/>
    <s v="Pengiriman Berkas PK"/>
    <n v="81"/>
    <s v="PRIMAIR : _x000a_ Pasal 5 ayat (1) huruf a UU No.31/1999 Jo. UU No.20/2001 Jo.UU No.31/1999 Jo. Pasal 55 ayat (1) ke-1 KUHPidana. _x000a_   _x000a_ SUBSIDAIR : _x000a_ Pasal 13 UU No.31/1999 Jo. UU No.20/2001 Jo.UU No.31/1999 Jo. Pasal 55 ayat (1) ke-1 KUHPidana."/>
    <n v="1"/>
    <s v="M   E   N   G   A   D   I   L   I  .   . _x000a_ _x000a_ Menyatakan terdakwa  SHERMAN RANA KRISHNA  terbukti secara sah meyakinkan bersalah melakukan tindak pidana KORUPSI SECARA BERSAMA-SAMA sebagaimana  tercantum dalam primair   ; _x000a_ Menjatuhkan  pidana kepada Terdakwa oleh karena itu dengan pidana penjara  selama 3 (tiga) tahun  tahun dan  4 (empat) bulan   dan denda sebesar Rp 150.000.000,- (seratus lima puluh juta rupiah) dengan ketentuan apabila tidak dibayar diganti dengan  pidana kurungan selama  4 (empat) bulan  ; _x000a_ Menetapkan masa selama Terdakwa berada dalam tahanan dikurangkan seluruhnya dari pidana yang dijatuhkan ; _x000a_ Memerintahkan agar Terdakwa tetap berada dalam tahanan  ; _x000a_ Memerintahkan barang bukti berupa: _x000a_ 6 (enam) lembar fotocopy dokumen Penghasilan/Potongan Nama : DRS. SYAHRUL R. SEMPURNAJAYA, NIP/NRP : 195410201985021001, Instansi : Badan Pengawas Perdagangan Berjangka Komoditi, Golongan : IV/d Pembina Utama Madya, Tanggal Lahir : 20-10-1954 _x000a_ 3 (tiga) lembar copy legalisir keputusan menteri perdagangan nomor : Peg.401/SIN-4/KP/100/86, tanggal 16 April 1986 yang ditandatangani oleh Drs. Wendel Djatti tentang Pengangkatan PNS atas nama Drs. SYAHRUL R. SEMPURNA JAYA _x000a_ 1 (satu) lembar fotocopy legalisir Surat Pernyataan Pelantikan Nomor : 95/M-DAG/PERNYA/1/2011 yang ditandatangani oleh ARDIANSYAH PARMAN selaku an. Menteri Perdagangan R.I, Sekretaris Jenderal tanggal 24 Januari 2011 _x000a_ 1 (satu) lembar fotocopy legalisir Surat Pernyataan Menduduki Jabatan Nomor : 96/M-DAG/PERNYA/1/2011 yang ditandatangani oleh ARDIANSYAH PARMAN selaku an. Menteri Perdagangan R.I, Sekretaris Jenderal tanggal 24 Januari 2011 _x000a_ 1 (satu) lembar fotocopy legalisir Surat Pernyataan Melaksanakan Tugas Nomor : 97/M-DAG/PERNYA/1/2011 yang ditandatangani oleh ARDIANSYAH PARMAN selaku an. Menteri Perdagangan R.I, Sekretaris Jenderal tanggal 24 Januari 2011 _x000a_ 1 (satu) lembar fotocopy legalisir Surat Pernyataan Masih Menduduki Jabatan Nomor : 668/M-DAG/PERNYA/4/2012 yang ditandatangani oleh ARDIANSYAH PARMAN selaku an. Menteri Perdagangan R.I, Sekretaris Jenderal tanggal 25 April 2012 _x000a_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_x000a_ 7 (tujuh) lembar fotocopy legalisir dokumen Salinan Keputusan Presiden Republik Indonesia, Nomor 6/M Tahun 2011 ditetapkan tanggal 4 Januari 2011 _x000a_ 2 (dua) lembar copy legalisir petikan keputusan sekretaris jendral Departemen Perdagangan Nomor : 576/Kp/SLE/10, tanggal 25 Maret 1985 yang ditanda tangani oleh Soewardi Soepadi tentang pengangkatan CPNS atas nama Drs. SYAHRUL R. SEMPURNA JAYA _x000a_ 2 (dua) lembar fotocopy legalisir dokumen dengan kop Badan Pengawas Perdagangan Berjangka Komoditi perihal Surat Keterangan Penghasilan, Nomor : 0004/BAPPEBTI.1.4/SKP/01/2014, Total Penghasilan : Rp.9.191.400,- tanggal 17 Januari 2014. _x000a_ 1 (satu) bundel Formulir Laporan Harta Kekayaan Penyelenggara Negara, Tanggal Pelaporan : 01-02-2010, Nama : SYAHRUL R. SEMPURNAJAYA, Nopeg/NIP/NRP/NRK : 195410201985021001, Jabatan : Ses. Ditjen Perdagangan Luar Negeri, Lembaga : Kementerian Perdagangan _x000a_ 43 (empat puluh tiga) lembar fotocopy legalisir dokumen Permohonan Izin Usaha Lembaga Kliring Berjangka Nomor : IKI/DIR/08-2012/002 _x000a_ 3 (tiga) lembar fotocopy legalisir surat dengan kop Badan Pengawas Perdagangan Berjangka Komoditi, Nomor : 88/Bappebti.3/UND/9/2012, Hal : Undangan Pembahasan Revisi RKAT PT. Bursa Berjangka Jakarta (JFX) 2012, tanggal 7 September 2012 _x000a_ 2 (dua) lembar fotocopy legalisir dokumen Notulen Hasil Pembahasan Revisi RKAT PT.JFX _x000a_ 1 (satu) lembar fotocopy legalisir surat dengan kop Badan Pengawas Perdagangan Berjangka Komoditi, Nomor : 143/BAPPEBTI/SD/09/2012, Hal : Undangan atas Permohonan Izin Usaha PT. Indokliring Internasional, tanggal 28 September 2012 _x000a_ 1 (satu) lembar fotocopy legalisir surat dengan kop PT INDOKLIRING INTERNASIONAL, Nomor : IKI/DIR/10-2012/004, Hal : Kelengkapan Dokumen Permohonan Izin Usaha Lembaga Kliring Berjangka, tanggal 3 Oktober 2012 _x000a_ 2 (dua) lembar fotocopy legalisir surat dengan kop Badan Pengawas Perdagangan Berjangka, Nomor : 695/BAPPEBTI.3/SD/10/2012, Hal : Kelengkapan Dokumen Permohonan Izin Usaha Lembaga Kliring Berjangka, tanggal 24 Oktober 2012 _x000a_ 1 (satu) lembar fotocopy legalisir surat dengan kop PT INDOKLIRING INTERNASIONAL, Nomor : IKI/DIR/10-2012/006, Perihal : Kelengkapan Dokumen PT. Indokliring Internasional, tanggal 25 Oktober 2012 _x000a_ 1 (satu) lembar fotocopy legalisir surat dengan kop JFX (Jakarta Futures Exchange), Nomor : L/JFX/DU/07-12/535, Perihal : Revisi Rencana Kerja dan Anggaran Tahunan (RAKT) JFX 2012, tanggal 31 Juli 2012 _x000a_ 1 (satu) lembar fotocopy legalisir surat dengan kop Badan Pengawas Perdagangan Berjangka Komoditi, Nomor : 172/BAPPEBTI/SD/10/2012, Hal : Persetujuan Revisi RAKT PT.BJJ (JFX) 2012, tanggal 29 Oktober 2012. _x000a_ Satu Outner Warna biru bertuliskan RUPS BBJ 2012 ? yang terdiri dari: _x000a_ 1 (satu) bundel dokumen berisi 13 (tiga belas) lembar fotocopy Salinan Risalah ? Rapat PT. Bursa Berjangka Jakarta Nomor : 22 yang ditandatangani oleh H. Teddy Anwar, SH, SpN tanggal 8 Desember 2011. _x000a_ 1 (satu) bundel dokumen berisi 13 (tiga belas) lembar fotocopy Salinan Risalah ? Rapat PT. Bursa Berjangka Jakarta Nomor : 92 yang ditandatangani oleh H. Teddy Anwar, SH, SpN oleh tanggal 27 Oktober 2011 _x000a_ 1 (satu) bundel dokumen berisi 12 (dua belas) lembar fotocopy Salinan Risalah ? Rapat PT. Bursa Berjangka Jakarta Nomor : 33 yang ditandatangani oleh H. Teddy Anwar, SH, SpN oleh tanggal 23 Nopember 2010 _x000a_ 1 (satu) bundel dokumen berisi 19 (sembilan belas) lembar fotocopy Salinan Risalah ? Rapat PT. Bursa Berjangka Jakarta Nomor : 60 yang ditandatangani oleh H. Teddy Anwar, SH, SpN tanggal 25 Mei 2011. _x000a_ 1 (satu) bundel dokumen berisi 15 (lima belas) lembar fotocopy Salinan Risalah ? Rapat PT. Bursa Berjangka Jakarta Nomor : 35 yang ditandatangani oleh H. Teddy Anwar, SH, SpN tanggal 27 Juli 2010. _x000a_ 1 (satu) bundel dokumen berisi 16 (enam belas) lembar fotocopy Salinan Risalah ? Rapat PT. Bursa Berjangka Jakarta Nomor : 47 yang ditandatangani oleh H. Teddy Anwar, SH, SpN tanggal 23 Juni 2010 _x000a_ 1 (satu) bundel dokumen berisi 11 (sebelas) lembar fotocopy Salinan Risalah ? Rapat PT. Bursa Berjangka Jakarta Nomor : 9 yang ditandatangani oleh H. Teddy Anwar, SH, SpN tanggal 10 Maret 2010 _x000a_ 1 (satu) bundel dokumen berisi 7 (tujuh) lembar fotocopy Salinan Risalah ? Rapat PT. Bursa Berjangka Jakarta Nomor : 35 yang ditandatangani oleh H. Teddy Anwar, SH, SpN tanggal 27 Nopember 2012. _x000a_ 1 (satu) bundel dokumen berisi 39 (tiga puluh sembilan) lembar fotocopy Salinan Risalah ? Rapat PT. Bursa Berjangka Jakarta Nomor : 41 yang ditandatangani oleh H. Teddy Anwar, SH, SpN tanggal 17 Juli 2012 _x000a_ _x000a_ _x000a_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_x000a_ 23       1 (satu) bundel dokumen berisi (18) delapan belas lembar Rencana Usaha PT. Indokliring Internasional. _x000a_ 24       1 (satu) buah buku berwarna biru mengenai Permohonan Izin Usaha Lembaga Kliring Berjangka PT. Indokliring Internasional. _x000a_ 25       2 (dua) lembar dokumen Perihal : Pemberitahuan Perubahan Suku Bunga dari Bank Windu kepada Direktur Utama PT. Bursa Berjangka Jakarta tanggal 2 Maret 2012 yang ditandatangani oleh Masfufah Pimpinan Rawamangun. _x000a_ 26       1 (satu) business file berisi 1 (satu) bundel dokumen Hal : Pencairan Deposito, No : L/JFX/DIR/06-13/403 tanggal 12 Juni 2013 yang ditandatangani oleh Sherman Rana Krishna Direktur Utama beserta lampirannya _x000a_ 27       1 (satu) buah buku berwarna biru mengenai Laporan Perkembangan Tim Pembentukan Kliring PT. Indokliring Internasional bulan Oktober 2012 _x000a_ 28       1 (satu) bonggol giro Bank Windu an. Indokliring Internasional PT No. GAB 334876 s/d GAB 334900 _x000a_ 29       1 (satu) bonggol cek Bank Windu an. Indokliring Internasional PT No. CAB 047701 s/d CAB 047725 _x000a_ 30       2 (dua) lembar Daftar AJE/RJE PT Indokliring Internasional Per 31 Desember 2012, Debit 15.048.540.956,- dan perhitungan pend selisih kurs per 31 Desember 2012 59.530.026,-. _x000a_ 31       3 (tiga) lembar arus kas PT. Indokliring Internasional tanggal 30 Juli 2012 sampai dengan 27 Desember 2012 _x000a_ 32       1 (satu) bundel dokumen Rencana Kerja Anggaran Tahun 2010 PT Bursa Berjangka Jakarta _x000a_ 33       1 (satu) bundel dokumen Nomor : L/JFX/DIR/30-12/830, Kepada : Robert J. Bintaro, Perihal : Penyampaian RKAT PT. Bursa Berjangka Jakarta Tahun 2012, tanggal 30 Desember 2011 yang ditandatangani oleh M. Bihar Sakti Wibowo, Direktur. _x000a_ 34       1 (satu) bundel dokumen Laporan Audit Independen dan Laporan Keuangan PT Indokliring Internasional untuk periode yang berakhir 31 Desember 2012. _x000a_ 35       1 (satu) bundel dokumen Nomor : L/JFX/DU/07-12/535, Kepada : Syahrul Sempurnajaya Kepala Bappebti, Perihal : Revisi Rencana Kerja dan Anggaran Tahunan (RKAT) JFX 2012 tanggal 31 Juli 2012 yang ditandatangani oleh Made Soekarwo Direktur Utama _x000a_ 36       6 (enam) lembar Rekening Koran Bank Windu an. Indokliring Internasional PT, a/c no. 1000639897, Periode Agustus s/d Desember 2012. _x000a_ 37       Uang sejumlah USD 200.000 dengan pecahan USD 100 ; sebesar $ 100.000,-  ; _x000a_ 38       1 (satu) lmembar fotocopy legalisir pencairan cek Bank Windu No. CAB 047703 an. Indokliring Internasional PT senilai Rp.500.000.000,- tanggal 2 Agustus 2012 dan fotocopy KTP an. Lauw Lukas _x000a_ 39       1 (satu) lembar fotocopy legalisir pencairan cek Bank Windu No. CAB 047702 an. Indokliring Internasional PT senilai Rp.4.000.000.000,- dan bukti setoran Bank Windu tanggal 2 Agustus 2012 untuk No Rekening : 0022001288, Nama Pemilik Rekening : Handoyo Kurniadi S, Jumlah : Rp.4.000.000.000,- _x000a_ 40       1 (satu) lembar fotocopy legalisir pencairan cek Bank Windu No. CAB 047701 an. Indokliring Internasional PT senilai Rp.2.000.000.000,- dan bukti setoran Bank Windu tanggal 2 Agustus 2012 untuk Rekening : 0022001288, Nama Pemilik Rekening : Handoyo Kurniadi S, Jumlah  : Rp. 2.000.000.000,- _x000a_ 41       1 (satu) lembar fotocopy legalisir pencairan cek Bank Windu No. CAB 047704 an. Indokliring Internasional PT senilai Rp.250.000.000,- tanggal 2 Agustus 2012 dan fotocopy KTP an. Moch Bihar Sakti Wibowo _x000a_ 42       1 (satu) lembar fotocopy legalisir pencairan cek Bank Windu No. CAB 047705 an. Indokliring Internasional PT senilai Rp.250.000.000,- tanggal 2 Agustus 2012 dan fotocopy KTP an. Stephanus P. Lumintang _x000a_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_x000a_ _x000a_ 2 (dua) lembar Bank Payment Voucher PT Bursa Berjanka Jakarta tanggal 01-Aug-12 uang sebesar Rp.20.000.000.000 (dua puluh milyar rupiah) untuk penyertaan saham PT JFX di PT Indokliring Internasional _x000a_ 1 (satu) lembar fotokopi sesuai aslinya, Giro Bank Mandiri No. OI 664660 tertanggal 1 Agustus 2012 sebesar Rp.20.000.000.000 (dua puluh milyar rupiah) _x000a_ _x000a_ 44       1 (satu) bundel fotokopi sesuai aslinya, bukti pengembalian utang PT. Indokliring Internasional kepada BBJ sebesar Rp. 66.020.200 (enam puluh juta dua puluh ribu dua ratus rupiah) termasuk di dalamnya Rp.65.000.000 (enam puluh lima juta) sebagai honor Tim Kerja. _x000a_ 45       1 (satu) bundel fotokopi sesuai aslinya, pembayaran honor Tim Kerja bulan Agustus 2012 sebesar Rp.70.000.000 (tujuh puluh juta rupiah) _x000a_ 46       1 (satu) lembar fotokopi Bukti Pembelian Valas Dollar Amerika sebesar USD 626.640 senilai Rp.6.000.000.000 (enam milyar rupiah), tertanggal 2-8-2012 beserta 2 (dua) lembar fotokopi cek Bank Windu total senilai Rp. 7 milyar _x000a_ 47       1 (satu) buah keping CD berlogo KPK dengan serial number (SN) MAPA02RD250334492 _x000a_ 48       1 (satu) bundel dokumen berisi 21 (dua puluh satu) lembar Salinan Risalah ? Rapat PT. Bursa Berjangka Jakarta Nomor 41 tanggal 17 Juli 2012 yang ditandatangani oleh H. TEDDY ANWAR, SH. SpN selaku Notaris _x000a_ 49       1 (satu) bundel dokumen berisi 6 (enam) lembar Daftar Hadir Rapat Umum Pemegang Saham Tahunan PT. Bursa Berjangka Jakarta, Rabu, 16 Mei 2012 _x000a_ 50       1 (satu) bundel dokumen berisi 6 (enam) lembar Daftar Hadir Rapat Umum Pemegang Saham Tahunan PT. Bursa Berjangka Jakarta, Selasa 17 Juli 2012 _x000a_ 51       1 (satu) bundel dokumen berisi 6 (enam) lembar Daftar Hadir Rapat Umum Pemegang Saham Tahunan PT. Bursa Berjangka Jakarta, Rabu, 21 Nopember 2012 _x000a_ 52       1 (satu) bundel dokumen berisi 7 (tujuh) lembar Daftar Hadir Rapat Umum Pemegang Saham Tahunan PT. Bursa Berjangka Jakarta, Kamis, 25 Oktober 2012 _x000a_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_x000a_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_x000a_ 55       7 (tujuh) lembar Kegiatan Tim Pembentukan Lembaga Kliring PT. Indokliring Internasional. _x000a_ 56       1 (satu) buah Flashdisk bertuliskan JFX berisi : _x000a_ _x000a_ RUPLSB 25 okt 2012 PART3 _x000a_ RUPSLB 17 JUL PART3 _x000a_ RUPSLB 17 Juli  2012 _x000a_ RUPSLB 17 JULI PART 2 _x000a_ RUPSLB 25 OKT 2012 PART 2 _x000a_ RUPSLB 25 OKT 2012 _x000a_ RUPSLB NOV 2012 _x000a_ RUPST 16 MEI 2012 _x000a_ RUPST 16 MEI part  2 _x000a_ _x000a_ 57       1 (satu) buah  Flash Disk  JFX warna putih yang berisikan Rekaman Rapat tanggal 10 Juli 2012 tentang Pembahasan Revisi RKAT persiapan RUPSLB tanggal 17 Juli 2012 _x000a_ 58       1 (satu) bundel print warna paspor Republik Indonesia atas nama HENDRA MICHAEL ROY SEMBEL, no paspor : T 464336, tanggal habis berlaku 10 Juli 2014, kantor yang mengeluarkan Jakarta Selatan _x000a_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_x000a_ 60       1 (satu) bundel legalisir Risalah ? Rapat PT. BURSA BERJANGKA JAKARTA tanggal 17 April 2013 Nomor 47 _x000a_ 61       1 (satu) bundel legalisir Salinan Risalah ? Rapat PT. BURSA BERJANGKA JAKARTA tanggal 25 Mei 2011 Nomor 60 _x000a_ 62       1 (satu) bundel legalisir Salinan Risalah ? Rapat PT. BURSA BERJANGKA JAKARTA tanggal 23 Juni 2010 Nomor 47 _x000a_ 63       1 (satu) lembar printout legalisir Kartu Tanda Penduduk Provinsi DKI Jakarta NIK : 3173070110670006; Nama : MOCH BIHAR SAKTI WIBOWO; Tempat/Tgl Lahir : Bandung, 01-10-1967 _x000a_ 64       1 (satu) lembar printout legalisir Kartu Tanda Penduduk Provinsi Sumatera Utara Kota Medan NIK : 1271013012500001; Nama : HASSAN WIDJAJA; Tempat/Tgl Lahir : Medan, 30-12-1950 _x000a_ 65       1 (satu) lembar printout legalisir Kartu Tanda Penduduk Provinsi DKI Jakarta NIK : 3173081609570003; Nama : SHERMAN RANA KRISHNA; Tempat/Tgl Lahir : Cirebon, 16-09-1957 _x000a_ 66       1 (satu) lembar fotocopy legalisir Rincian Transaksi Keuangan PT. INDOKLIRING INTERNASIONAL di BANK WINDU KENTJANA INTERNASIONAL Tbk; No Rekening : 1000.639.897 _x000a_ masing-masing  dikembalikan kepada Penuntut Umum Komisi Pemberantasan Korupsi untuk dijadikan barang bukti dalam perkara lain. _x000a_ _x000a_ Membebani Terdakwa untuk membayar  biaya  perkara Rp. 10.000,- (sepuluh ribu rupiah) ; _x000a_"/>
    <s v="Senin, 21 Sep. 2015"/>
    <s v="Senin, 10 Agu. 2015"/>
    <s v="IBNU BASUKI WIDODO"/>
    <s v="SUTIO JUMAGI AKHIRNO"/>
    <s v="ASWIJON"/>
    <s v="Slamet Subagyo,SH."/>
    <s v="JOKO SUBAGYO"/>
    <s v="KARIR"/>
    <s v="KARIR"/>
    <s v="KARIR"/>
    <s v="ADHOC"/>
    <s v="ADHOC"/>
    <x v="1"/>
    <n v="3"/>
    <x v="0"/>
    <n v="0.4"/>
    <n v="0"/>
    <s v="K.MS. RONI"/>
    <m/>
    <m/>
    <m/>
    <m/>
    <m/>
    <m/>
    <m/>
    <m/>
    <m/>
    <m/>
    <m/>
    <n v="1"/>
    <s v="R.IDA ISKANDIASTUTI, SH."/>
    <s v="TEUKU UMAR, SH. MH."/>
    <m/>
    <n v="2"/>
    <x v="0"/>
  </r>
  <r>
    <s v="42/Pid.Sus-TPK/2016/PN JKT.PST"/>
    <n v="4"/>
    <n v="200000000"/>
    <n v="0.16666666666666699"/>
    <n v="0"/>
    <n v="0"/>
    <s v="Dessy Ariyati Edwin"/>
    <d v="2016-05-25T00:00:00"/>
    <x v="6"/>
    <s v="Minutasi"/>
    <n v="105"/>
    <s v="PERTAMA : _x000a_ Pasal 12 huruf a UU No.31/1999 jo UU No.20/2001 jo Pasal 55 ayat (1) ke-1 KUHP jo Pasal 65 ayat (1) KUHP. _x000a_   _x000a_ ATAU _x000a_ KEDUA : _x000a_ Pasal 11 UU No.31/1999 jo UU No.20/2001 jo Pasal 55 ayat (1) ke-1 KUHP jo Pasal 65 ayat (1) KUHP."/>
    <n v="1"/>
    <s v="Menyatakan terdakwa DESSY ARIYATI EDWIN telah terbukti secara sah dan meyakinkan bersalah melakukan tindak  PIDANAKORUPSI SECARA BERSAMA-SAMA  ; _x000a_   _x000a_ 2.       Menjatuhkan pidana kepada terdakwa DESSY ARIYATI EDWIN oleh karena itu dengan pidana penjara selama  4 (empat) tahun  dan denda sebesar  Rp.200.000.000,- (dua ratus juta rupiah) dengan ketentuan apabila dengdan tersebut tidak dibayar diganti dengan pidana kurungan selama 2  (dua) bulan; _x000a_   _x000a_ 3.        Menetapkan lamanya terdakwa dalam tahanan akan dikurangkan seluruhnya dari pidana yang dijatuhkan ; _x000a_   _x000a_ 4.        Memerintahkan  terdakwa tetap berada dalam tahanan ; _x000a_   _x000a_ 5.        Menetapkan supaya barang bukt"/>
    <s v="Senin, 10 Okt. 2016"/>
    <s v="Rabu, 07 Sep. 2016"/>
    <s v="DIDIEK RIYONO PUTRO"/>
    <s v="FAHZAL HENDRI"/>
    <s v="CASMAYA"/>
    <s v="MOHAMMAD IDRIS M.AMIN"/>
    <s v="SUKARTONO."/>
    <s v="KARIR"/>
    <s v="KARIR"/>
    <s v="KARIR"/>
    <s v="ADHOC"/>
    <s v="ADHOC"/>
    <x v="1"/>
    <n v="3"/>
    <x v="0"/>
    <n v="0.4"/>
    <n v="0"/>
    <s v="ISKANDAR MARWANTO"/>
    <m/>
    <m/>
    <m/>
    <m/>
    <m/>
    <m/>
    <m/>
    <m/>
    <m/>
    <m/>
    <m/>
    <n v="1"/>
    <s v="SUSWANTI, SH."/>
    <s v="WIJI ASTUTI"/>
    <m/>
    <n v="2"/>
    <x v="0"/>
  </r>
  <r>
    <s v="42/Pid.Sus-TPK/2017/PN Pn.Jkt.Pst"/>
    <n v="2.6666666666666701"/>
    <n v="150000000"/>
    <n v="0.25"/>
    <n v="0"/>
    <n v="0"/>
    <s v="FAHMI DARMAWANSYAH"/>
    <d v="2017-03-03T00:00:00"/>
    <x v="7"/>
    <s v="Minutasi"/>
    <n v="82"/>
    <s v="PERTAMA : _x000a_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_x000a_   _x000a_ ATAU _x000a_ Kedua : _x000a_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_x000a_   _x000a_ ATAU _x000a_ Ketiga : _x000a_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n v="1"/>
    <s v="M E N G A D I L I   : _x000a_ _x000a_ Menyatakan Terdakwa  FAHMI DARMAWANSYAH  terbukti secara sah dan meyakinkan bersalah melakukan tindak pidana “korupsi secara bersama-sama dan berlanjut”, sebagaimana didakwakan dalam Dakwaan Kedua. _x000a_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_x000a_ Menetapkan lamanya penahanan yang telah dijalani Terdakwa dikurangkan seluruhnya dari pidana penjara yang dijatuhkan. _x000a_ Memerintahkan Terdakwa tetap berada dalam tahanan. _x000a_ Menetapkan seluruh Barang Bukti sebagai berikut :-barang bukti terlampir dalam berkas _x000a_ ikembalikan kepada Penuntut Umum untuk dipergunakan dalam Perkara lain a/n EKO SUSILO HADI. _x000a_ Membebankan kepada Terdakwa membayar biaya perkara sejumlah Rp. 10.000,- (sepuluh ribu rupiah). _x000a_"/>
    <s v="Senin, 31 Jul. 2017"/>
    <s v="Rabu, 24 Mei 2017"/>
    <s v="YOHANES PRIYANA"/>
    <s v="IBNU BASUKI WIDODO"/>
    <s v="DIAH SITI BASARIAH"/>
    <s v="SOFIALDI"/>
    <s v="SIGIT HERMAN BINAJI"/>
    <s v="KARIR"/>
    <s v="KARIR"/>
    <s v="KARIR"/>
    <s v="ADHOC"/>
    <s v="ADHOC"/>
    <x v="1"/>
    <n v="3"/>
    <x v="0"/>
    <n v="0.4"/>
    <n v="0"/>
    <s v="KIKI AHMAD YANI"/>
    <m/>
    <m/>
    <m/>
    <m/>
    <m/>
    <m/>
    <m/>
    <m/>
    <m/>
    <m/>
    <m/>
    <n v="1"/>
    <s v="SUAEB. SH"/>
    <m/>
    <m/>
    <n v="1"/>
    <x v="0"/>
  </r>
  <r>
    <s v="42/Pid.Sus-TPK/2018/PN Jkt.Pst"/>
    <n v="4.5"/>
    <n v="300000000"/>
    <n v="0.5"/>
    <n v="45450000"/>
    <n v="0"/>
    <s v="FAUZAN RIFANI"/>
    <d v="2018-05-09T00:00:00"/>
    <x v="8"/>
    <s v="Minutasi"/>
    <n v="96"/>
    <s v="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_x000a_   _x000a_ ATAU _x000a_ KEDUA;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_x000a_   _x000a_ ATAU _x000a_ KETIGA;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n v="1"/>
    <s v="M E N G A D I L I: _x000a_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_x000a_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_x000a_ 3.  Menetapkan agar masa penangkapan dan penahanan yang telah dijalankan oleh Terdakwa Fauzan Rifani dikurangkan seluruhnya dari pidana yang dijatuhkan; _x000a_ 4.  Memerintahkan agar Terdakwa  Fauzan Rifani tetap dalam tahanan; _x000a_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_x000a_ 6.  Menyatakan uang sejumlah Rp.45.450.000,- ( empat puluh lima juta empat ratus lima puluh ribu rupiah)  yang telah disetorkan ke rekening Bank Mandiri No.124-00-29969999 atas nama RPL 175 KPK UTK PDT dirampas untuk negara yang diperhitungkan sebagai pembayaran uang pengganti; _x000a_ 7.  Menetapkan Terdakwa Fauzan Rifani sebagai Justice Collaborator dalam perkara ini ; _x000a_ 8.  Menetapkan barang bukti berupa:"/>
    <s v="Rabu, 19 Des. 2018"/>
    <s v="Senin, 13 Agu. 2018"/>
    <s v="NI MADE SUDANI"/>
    <s v="RUSTIYONO"/>
    <s v="MOCHAMAD ARIFIN"/>
    <s v="MOHAMMAD IDRIS M.AMIN"/>
    <s v="Ugo,SH."/>
    <s v="KARIR"/>
    <s v="KARIR"/>
    <s v="KARIR"/>
    <s v="ADHOC"/>
    <s v="ADHOC"/>
    <x v="1"/>
    <n v="3"/>
    <x v="0"/>
    <n v="0.4"/>
    <n v="0"/>
    <s v="LIE PUTRA SETIAWAN"/>
    <m/>
    <m/>
    <m/>
    <m/>
    <m/>
    <m/>
    <m/>
    <m/>
    <m/>
    <m/>
    <m/>
    <n v="1"/>
    <s v="TASTAO SIANIPAR"/>
    <m/>
    <m/>
    <n v="1"/>
    <x v="0"/>
  </r>
  <r>
    <s v="43/PID.SUS/TPK/2012/PN."/>
    <n v="5"/>
    <n v="300000000"/>
    <n v="0.25"/>
    <n v="0"/>
    <n v="0"/>
    <s v="HENDRO WIRATMOKO"/>
    <d v="2012-08-02T00:00:00"/>
    <x v="1"/>
    <s v="Minutasi"/>
    <n v="146"/>
    <s v="PRIMAIR: _x000a_ Pasal 2 (1) jo. Pasal 18 UU.No.311 1999 Jo. _x000a_ Pasal 55 (1) ke-1 KUHP. _x000a_   _x000a_ SUBSIDAIR: _x000a_ Pasal 3 jo. Pasal 18 _x000a_ UU.No.31/1999 Jo. _x000a_ UU.No.20/2001 Jo. _x000a_ Pasal 55 (1) ke-1 KUHP"/>
    <n v="1"/>
    <s v="M E N G A D I L I  : _x000a_   _x000a_ _x000a_ Menyatakan terdakwa HENDRO WIRATMOKO telah terbukti secara sah dan meyakinkan bersalah melakukan tindak pidana korupsi secara bersama-sama dalam Dakwaan Primair; ----------------------------------------------- _x000a_ Menjatuhkan pidana terhadap terdakwa dengan pidana penjara selama 5 (lima) tahun dan denda sebesar Rp. 300.000.000,- (tiga ratus juta rupiah) dengan ketentuan apabila denda tidak dibayar diganti dengan pidana kurungan selama 3 (tiga) bulan ;---------------------------------------------------------- _x000a_ Menetapkan masa penahanan yang telah dijalani oleh terdakwa dikurangkan seluruhnya dengan pidana yang dijatuhkan ; ------------------------ _x000a_ Menetapkan terdakwa tetap berada dalam tahanan ; ------------------------------- _x000a_ _x000a_ Memerintahkan barang bukti berupa: NO.I s/d.No.V tetap terlampir dalam berkas perkara. _x000a_ 5. menghukum terdakwa membayar perkara RP.10.000,-(Sepuluh Ribu Rupiah)"/>
    <s v="Kamis, 28 Feb. 2013"/>
    <s v="Rabu, 26 Des. 2012"/>
    <s v="SUJATMIKO, SH. MH"/>
    <s v="AVIANTARA, SH. MHum."/>
    <s v="ANNAS MUSTAQIM, SH. MHum."/>
    <s v="Slamet Subagyo,SH."/>
    <s v="SOFIALDI"/>
    <s v="KARIR"/>
    <s v="KARIR"/>
    <s v="KARIR"/>
    <s v="ADHOC"/>
    <s v="ADHOC"/>
    <x v="1"/>
    <n v="3"/>
    <x v="0"/>
    <n v="0.4"/>
    <n v="0"/>
    <s v="DEDI SEFTIYANTO, SH."/>
    <m/>
    <m/>
    <m/>
    <m/>
    <m/>
    <m/>
    <m/>
    <m/>
    <m/>
    <m/>
    <m/>
    <n v="1"/>
    <s v="SRI TASLIHIYAH, SH."/>
    <s v="SUAEB. SH"/>
    <m/>
    <n v="2"/>
    <x v="0"/>
  </r>
  <r>
    <s v="43/PID.SUS/TPK/2013/PN.JKT.PST"/>
    <n v="5"/>
    <n v="300000000"/>
    <n v="0.25"/>
    <n v="95000000"/>
    <n v="1"/>
    <s v="DRS. ZULKARNAIN KASIM,SKM.,MBA"/>
    <d v="2013-07-16T00:00:00"/>
    <x v="3"/>
    <s v="Pencabutan Perkara Banding"/>
    <n v="142"/>
    <s v="PRIMAIR : Pasal 2 (1) jo Pasal 18 (1) b UU No.31/1999 jo UU No.20/2001 jo UU No.31/1999 jo Pasal 55 (1) ke 1 KUHP; _x000a_ SUBSIDIAIR : Pasal 3 jo Pasal 18 (1) b UU No.31/1999 jo UU No.20/2001 jo UU No.31/1999 jo Pasal 55 (1) ke 1 KUHP;"/>
    <n v="1"/>
    <s v="MENGADILI : _x000a_ _x000a_ Menyatakan Terdakwa Drs. Zulkarnain Kasim tidak terbukti secara sah dan meyakinkan bersalah melakukan tindak pidana korupsi sebagaimana dalam dakwaan primair ; _x000a_ Membebaskan Terdakwa dari dakwaan primair ; _x000a_ Menyatakan Terdakwa terbukti secara sah dan meyakinkan bersalah melakukan tindak pidana korupsi sebagaimana dalam dakwaan subsidiair; _x000a_ Menjatuhkan pidana penjara 5 tahun dan denda Rp.300.000.000,- dengan pidana kurungan selama 3 bulan; _x000a_ Menjatuhkan pidana uang pengganti sebesar USD 9.500 Apabila dalam 1 bulan tidak dibayar, maka harta bendanya akan disita dan dilelang Jaksa, Apabila tidak mencukupi maka dipidana penjara selama 1 tahun; _x000a_ Menetapkan masa penahanan yang dijalankan terdakwa dikurangkan sepenuhnya dari pidana yang dijatuhkan; _x000a_ Memerintahkan terdakwa tetap dalam tahanan; _x000a_ Memerintahkan barang bukti No.1 s/d 4 dirampas untuk Negara. No.5 uang tunai sebesar Rp. 92.000.000,- disita dari terdakwa, Barang bukti No.5 s/d 33 terlampir dalam berkas perkara; _x000a_ Membebankan Terdakwa membayar biaya perkara Rp.10.000,- _x000a_"/>
    <s v="Rabu, 26 Feb. 2014"/>
    <s v="Kamis, 05 Des. 2013"/>
    <s v="AVIANTARA, SH. MHum."/>
    <s v="ASWIJON"/>
    <s v="SUTIO JUMAGI AKHIRNO"/>
    <s v="I MADE HENDRA KUSUMA,S.H."/>
    <s v="JOKO SUBAGYO"/>
    <s v="KARIR"/>
    <s v="KARIR"/>
    <s v="KARIR"/>
    <s v="ADHOC"/>
    <s v="ADHOC"/>
    <x v="1"/>
    <n v="3"/>
    <x v="0"/>
    <n v="0.4"/>
    <n v="0"/>
    <s v="ALI MUKARTONO"/>
    <m/>
    <m/>
    <m/>
    <m/>
    <m/>
    <m/>
    <m/>
    <m/>
    <m/>
    <m/>
    <m/>
    <n v="1"/>
    <s v="ROMA SIALLAGAN, SH."/>
    <m/>
    <m/>
    <n v="1"/>
    <x v="0"/>
  </r>
  <r>
    <s v="43/PID.SUS/TPK/2014/PN.JKT.PST"/>
    <n v="2"/>
    <n v="50000000"/>
    <n v="0.25"/>
    <n v="0"/>
    <n v="0"/>
    <s v="NURWIJAYANTI"/>
    <d v="2014-04-15T00:00:00"/>
    <x v="4"/>
    <s v="Minutasi"/>
    <n v="135"/>
    <s v="-"/>
    <n v="1"/>
    <s v="MENGADILI : _x000a_ _x000a_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_x000a_ Membebaskan Terdakwa  NURWIJAYANTI  dari Dakwaan Primair tersebut; _x000a_ Menyatakan Terdakwa  NURWIJAYANTI   terbukti secara sah dan meyakinkan bersalah turut serta melakukan tindak pidana korupsi secara berlanjut sebagaimana dalam Dakwaan subsidiair; _x000a_ Menjatuhkan Pidana oleh Karenanya terhadap Terdakwa  NURWIJAYANTI  dengan pidana penjara selama 2 (dua) tahun dan pidana denda sebesar Rp.50.000.000 (lima puluh juta rupiah) apabila denda tersebut tidak dibayar, diganti dengan pidana kurungan selama 3 (tiga) bulan; _x000a_ Menetapkan Terdakwa  NURWIJAYANTI  tetap berada dalam tahanan; _x000a_ Memerintahkan agar lamanya Terdakwa ditahan dikurangkan seluruhnya dari pidana yang dijatuhkan tersebut diatas; _x000a_ Menyatakan Barang Bukti Bundel Nomor 1 s/d 4 Terlampir dalam berkas perkara dan barang bukti Nomor 5 s/d 7 dipergunakan sebagai barang bukti dalam perkara lain; _x000a_ Membebankan kepada Terdakwa untuk membayar biaya perkara sebesar Rp.10.000,- (sepuluh ribu rupiah); _x000a_"/>
    <s v="Rabu, 31 Des. 2014"/>
    <s v="Kamis, 28 Agu. 2014"/>
    <s v="PURWONO EDI SANTOSA, SH. MH."/>
    <s v="ASWIJON"/>
    <s v="SOFIALDI"/>
    <m/>
    <m/>
    <s v="KARIR"/>
    <s v="KARIR"/>
    <s v="ADHOC"/>
    <s v=""/>
    <s v=""/>
    <x v="0"/>
    <n v="2"/>
    <x v="1"/>
    <n v="0.33333333333333331"/>
    <n v="0"/>
    <s v="EKO BAMBANG"/>
    <s v="ERNI VERONICA"/>
    <s v="IWAN CATUR"/>
    <s v="Juli Isnur"/>
    <m/>
    <m/>
    <m/>
    <m/>
    <m/>
    <m/>
    <m/>
    <m/>
    <n v="4"/>
    <s v="SUAEB. SH"/>
    <s v="SURYONO, SH."/>
    <m/>
    <n v="2"/>
    <x v="0"/>
  </r>
  <r>
    <s v="43/PID.SUS/TPK/2015/PN JKT.PST"/>
    <s v="GUGUR"/>
    <s v="GUGUR"/>
    <s v="GUGUR"/>
    <s v="GUGUR"/>
    <s v="GUGUR"/>
    <s v="H. Amru Bentara Siregar"/>
    <d v="2015-05-28T00:00:00"/>
    <x v="5"/>
    <s v="Minutasi"/>
    <n v="125"/>
    <s v="PRIMAIR : _x000a_ Pasal 2 ayat (1) jo Pasal 18 UU No.31/1999 jo UU No.20/2001 jo UU No.31/1999 Jo Pasal 55 ayat (1) ke-1 KUHP. _x000a_   _x000a_ SUBSIDAIR : _x000a_ Pasal 3  jo Pasal 18 UU No.31/1999 jo UU No.20/2001 jo UU No.31/1999 Jo Pasal 55 ayat (1) ke-1 KUHP."/>
    <n v="1"/>
    <s v="M  E  N  G  A  D  I  L  I   : _x000a_ _x000a_ Menyatakan Hak Menuntut Hukuman terhadap Terdakwa H.Amru Bentara Siregar dalam Perkara Nomor : 43/Pid.Sus/TPK/2015/PN.Jkt.Pst, Gugur ; --------- _x000a_ Membebankan biaya perkara kepada Negara ; ---------------------------------------------- _x000a_"/>
    <s v="Kamis, 29 Okt. 2015"/>
    <s v="Rabu, 30 Sep. 2015"/>
    <s v="SUGIYANTO"/>
    <s v="ARIFIN"/>
    <s v="SOFIALDI"/>
    <m/>
    <m/>
    <s v="KARIR"/>
    <s v="KARIR"/>
    <s v="ADHOC"/>
    <s v=""/>
    <s v=""/>
    <x v="0"/>
    <n v="2"/>
    <x v="1"/>
    <n v="0.33333333333333331"/>
    <n v="0"/>
    <s v="FATONI HATAM"/>
    <m/>
    <m/>
    <m/>
    <m/>
    <m/>
    <m/>
    <m/>
    <m/>
    <m/>
    <m/>
    <m/>
    <n v="1"/>
    <s v="LISNUR FAUZIAH, SH."/>
    <s v="SUAEB. SH"/>
    <m/>
    <n v="2"/>
    <x v="0"/>
  </r>
  <r>
    <s v="43/Pid.Sus-TPK/2016/PN JKT.PST"/>
    <n v="4"/>
    <n v="200000000"/>
    <n v="0.16666666666666699"/>
    <n v="0"/>
    <n v="0"/>
    <s v="Julia Prasetyarini alias UWI"/>
    <d v="2016-05-25T00:00:00"/>
    <x v="6"/>
    <s v="Minutasi"/>
    <n v="105"/>
    <s v="PERTAMA : _x000a_ Pasal 12 huruf a UU No.31/1999 jo UU No.20/2001 jo Pasal 55 ayat (1) ke-1 KUHP jo Pasal 65 ayat (1) KUHP. _x000a_   _x000a_ ATAU _x000a_ KEDUA : _x000a_ Pasal 11 UU No.31/1999 jo UU No.20/2001 jo Pasal 55 ayat (1) ke-1 KUHP jo Pasal 65 ayat (1) KUHP."/>
    <n v="1"/>
    <s v="M  E  N  G  A  D  I  L  I : _x000a_ _x000a_ Menyatakan Terdakwa JULIA PRASETYARINI Alias UWI telah terbukti secara sah dan meyakinkan bersalah melakukan tindak pidana “KORUPSI SECARA BERSAMA-SAMA DAN BEBERAPA KALI”; ------------------------------- _x000a_ Menjatuhkan pidana kepada Terdakwa JULIA PRASETYARINI Alias UWI oleh karena itu dengan pidana penjara selama 4(Empat) tahun dan denda sebesar Rp. 200.000.000,- (Duaratusjuta Rupiah) dengan ketentuan apabila denda tersebut tidak dibayar diganti dengan pidana kurungan selama 2 (Dua) bulan; ------------------------------------------------------------------------------------- _x000a_ Menetapkan lamanya Terdakwa berada dalam tahanan akan dikurangkan seluruhnya dari pidana yang dijatuhkan ; ------------------------------------------------ _x000a_ Memerintahkan Terdakwa tetap berada dalam tahanan ; --------------------------- _x000a_ Menetapkan supaya barang bukti  : Terlampir dalam berkas perkara------------------------------------------------------- _x000a_ Membebankan biaya perkara kepada Terdakwa JULIA PRASETYARINI Alias UWI sebesar Rp. 10.000,- (Sepuluhribu Rupiah) _x000a_"/>
    <s v="Selasa, 15 Nov. 2016"/>
    <s v="Rabu, 07 Sep. 2016"/>
    <s v="DIDIEK RIYONO PUTRO"/>
    <s v="FAHZAL HENDRI"/>
    <s v="CASMAYA"/>
    <s v="fauzi"/>
    <s v="ANSYORI SYARIFUDIN"/>
    <s v="KARIR"/>
    <s v="KARIR"/>
    <s v="KARIR"/>
    <s v="ADHOC"/>
    <s v="ADHOC"/>
    <x v="1"/>
    <n v="3"/>
    <x v="0"/>
    <n v="0.4"/>
    <n v="0"/>
    <s v="RONALD F.W., SH."/>
    <m/>
    <m/>
    <m/>
    <m/>
    <m/>
    <m/>
    <m/>
    <m/>
    <m/>
    <m/>
    <m/>
    <n v="1"/>
    <s v="LISNUR FAUZIAH, SH."/>
    <s v="SUSWANTI, SH."/>
    <m/>
    <n v="2"/>
    <x v="0"/>
  </r>
  <r>
    <s v="43/Pid.Sus-TPK/2017/PN Pn.Jkt.Pst"/>
    <n v="1"/>
    <n v="100000000"/>
    <n v="0.16666666666666699"/>
    <n v="750000000"/>
    <n v="0.25"/>
    <s v="Ir. Drs. H. IRVAN AMTHA, M.Sc"/>
    <d v="2017-03-06T00:00:00"/>
    <x v="7"/>
    <s v="Minutasi"/>
    <n v="93"/>
    <s v="PRIMAIR : _x000a_ Pasal 2 ayat (1) jo Pasal 18 UU No.31/1999 jo UU No.20/2001 jo Pasal 55 ayat (1) ke-1 KUHP. _x000a_   _x000a_ SUBSIDAIR : _x000a_ Pasal 3 jo Pasal 18 UU No.31/1999 jo UU No.20/2001 jo Pasal 55 ayat (1) ke-1 KUHP."/>
    <n v="1"/>
    <s v="M E N G A D I L I: _x000a_  _x000a_ _x000a_ Menyatakan bahwa Terdakwa Ir. Drs. H. Irvan Amtha, M.Sc., tidak terbukti secara sah dan meyakinkan melakukan tindak pidana korupsi, sebagaimana dalam Dakwaan Primair; _x000a_ Membebaskan Terdakwa Ir. Drs. H. Irvan Amtha, M.Sc., dari Dakwaan Primair; _x000a_ Menyatakan Terdakwa Ir. Drs. H. Irvan Amtha, M.Sc., telah terbukti secara sah dan meyakinkan menurut hukum bersalah melakukan tindak pidana korupsi secara bersama-sama; _x000a_ Menjatuhkan pidana oleh karenanya terhadap Terdakwa Ir. Drs. H. Irvan Amtha, M.Sc., dengan pidana penjara selama 1. (satu) tahun dan pidana denda sebesar Rp. 100.000.000,- (seratus juta rupiah), apabila denda tersebut tidak dibayar, diganti dengan pidana kurungan selama 2  (dua) bulan; _x000a_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_x000a_ Menetapkan agar masa penahanan yang telah dijalankan, dikurangkan seluruhnya dari pidana yang dijatuhkan; _x000a_ Memerintahkan agar Terdakwa Ir. Drs. H. Irvan Amtha, M.Sc., tetap berada dalam tahanan; _x000a_ Menetapkan barang bukti:  TERLAMPIR DALAM BERKAS _x000a_ &lt;&gt;.Membebankan biaya perkara kepada Terdakwa Ir. Drs. H. Irvan Amtha, M.Sc., sebesar Rp. 10.000,- ( sepuluh ribu rupiah ); _x000a_"/>
    <s v="Selasa, 15 Agu. 2017"/>
    <s v="Rabu, 07 Jun. 2017"/>
    <s v="VIKTOR PAKPAHAN"/>
    <s v="MAS'UD"/>
    <s v="Ugo,SH."/>
    <m/>
    <m/>
    <s v="KARIR"/>
    <s v="KARIR"/>
    <s v="ADHOC"/>
    <s v=""/>
    <s v=""/>
    <x v="0"/>
    <n v="2"/>
    <x v="1"/>
    <n v="0.33333333333333331"/>
    <n v="0"/>
    <s v="ARIF RAHMAN"/>
    <m/>
    <m/>
    <m/>
    <m/>
    <m/>
    <m/>
    <m/>
    <m/>
    <m/>
    <m/>
    <m/>
    <n v="1"/>
    <s v="SRI TASLIHIYAH, SH."/>
    <m/>
    <m/>
    <n v="1"/>
    <x v="0"/>
  </r>
  <r>
    <s v="43/Pid.Sus-TPK/2018/PN Jkt.Pst"/>
    <n v="4"/>
    <n v="200000000"/>
    <n v="0.16666666666666699"/>
    <n v="0"/>
    <n v="0"/>
    <s v="ABDUL BASIT"/>
    <d v="2018-05-09T00:00:00"/>
    <x v="8"/>
    <s v="Minutasi"/>
    <n v="96"/>
    <s v="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_x000a_   _x000a_ ATAU _x000a_ KEDUA;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_x000a_ ATAU _x000a_ KETIGA;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n v="1"/>
    <s v="M E N G A D I L I  _x000a_   _x000a_ _x000a_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_x000a_ Menjatuhkan pidana oleh karenanya terhadap Terdakwa  Abdul Basit   dengan pidana penjara selama 4 (empat) tahun, dan pidana denda sebesar Rp.200.000.000,- (dua ratus juta rupiah) apabila denda tersebut tidak dibayar, diganti dengan pidana kurungan selama 2 (dua) bulan; _x000a_ Menetapkan agar masa penahanan yang telah dijalankan oleh Terdakwa  Abdul Basit  dikurangkan seluruhnya dari pidana yang dijatuhkan; _x000a_ Memerintahkan agar Terdakwa  Abdul Basit  tetap berada dalam tahanan; _x000a_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_x000a_ Memerintahkan Terdakwa  Abdul Basit  sebagai Justice Collaborator dalam perkara ini; _x000a_ Menetapkan barang bukti berupa : _x000a_ _x000a_   _x000a_ _x000a_ _x000a_ _x000a_ _x000a_ NO. BB. _x000a_ _x000a_ _x000a_ JENIS BARANG BUKTI _x000a_ _x000a_ _x000a_ _x000a_ _x000a_ 1 _x000a_ _x000a_ _x000a_ 2 _x000a_ _x000a_ _x000a_ _x000a_ _x000a_ 1 _x000a_ _x000a_ _x000a_ 1 (lembar) lembar dokumen foto copy legalisir Salinan Keputusan Menteri Dalam Negeri RI Nomor: 131.63-269 Tahun 2016 tentang Pengangkatan Bupati Hulu Sungai Tengah Provinsi Kalimantan Selatan a.n. Haji ABDUL LATIF, ST, SH, MH. Tertanggal 9 Februari 2016. _x000a_ _x000a_ _x000a_ _x000a_ _x000a_ 2 _x000a_ _x000a_ _x000a_ KTP a.n. Fauzan Rifani NIK 6307072803760001 _x000a_ _x000a_ _x000a_ _x000a_ _x000a_ 3 _x000a_ _x000a_ _x000a_ 1 (satu) lembar dokumen print out Rekapitulasi Lelang dengan stabilo hijau dan tulisan tangan warna biru “SIP” _x000a_ Dipergunakan dalam perkara lain atas nama Terdakwa Abdul Latif; _x000a_ _x000a_ Membebankan biaya perkara kepada Terdakwa Abdul Basit sebesar Rp.10.000,- (sepuluh ribu rupiah); _x000a_ _x000a_   _x000a_ _x000a_ _x000a_ _x000a_"/>
    <s v="Jumat, 01 Feb. 2019"/>
    <s v="Senin, 13 Agu. 2018"/>
    <s v="NI MADE SUDANI"/>
    <s v="RUSTIYONO"/>
    <s v="MOCHAMAD ARIFIN"/>
    <s v="MOHAMMAD IDRIS M.AMIN"/>
    <s v="Ugo,SH."/>
    <s v="KARIR"/>
    <s v="KARIR"/>
    <s v="KARIR"/>
    <s v="ADHOC"/>
    <s v="ADHOC"/>
    <x v="1"/>
    <n v="3"/>
    <x v="0"/>
    <n v="0.4"/>
    <n v="0"/>
    <s v="LIE PUTRA SETIAWAN"/>
    <m/>
    <m/>
    <m/>
    <m/>
    <m/>
    <m/>
    <m/>
    <m/>
    <m/>
    <m/>
    <m/>
    <n v="1"/>
    <s v="EKO NURCAHYO PUJIANTO"/>
    <m/>
    <m/>
    <n v="1"/>
    <x v="0"/>
  </r>
  <r>
    <s v="44/PID.SUS/TPK/2012/PN."/>
    <n v="10"/>
    <n v="500000000"/>
    <n v="0.41666666666666702"/>
    <n v="41097010000"/>
    <n v="6"/>
    <s v="BANU ANWARI"/>
    <d v="2012-08-02T00:00:00"/>
    <x v="1"/>
    <s v="Minutasi"/>
    <n v="146"/>
    <s v="PRIMAIR : _x000a_ Pasal 2 (1) jo. Pasal 18 _x000a_ UU.No.31 / 1999 Jo. _x000a_ UU.20/2001 Jo. _x000a_ Pasal 55 (1) Ke-1 KUHP _x000a_ SUBSIDAIR: _x000a_ Pasal 3 Jo. Pasal 18 _x000a_ UU.No.31 / 1999 Jo. _x000a_ UU.No.20 / 2001 jo. _x000a_ Pasal 55 (1)ke-1 KUHP"/>
    <n v="1"/>
    <s v="M E N G A D I L I  : _x000a_ 1)    Menyatakan terdakwa BANU ANWARI telah terbukti secara sah dan meyakinkan bersalah melakukan tindak pidana korupsi yang dilakukan secara bersama-sama dalam Dakwaan Primair;-------------------------------------- _x000a_ 2)    Menjatuhkan pidana terhadap terdakwa dengan pidana penjara selama 10 (sepuluh) tahun dan denda sebesar Rp 500.000.000,- (lima ratus juta rupiah) dengan ketentuan apabila denda tidak dibayar diganti dengan pidana kurungan selama 5 (lima) bulan;------------------------------------------------ _x000a_ 3)    Menetapkan masa penahanan yang telah dijalani oleh terdakwa dikurangkan seluruhnya dengan pidana yang dijatuhkan ; ------------------------ _x000a_ 4)    Menetapkan terdakwa tetap berada dalam tahanan ; ------------------------------ _x000a_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_x000a_ 6)    Memerintahkan barang bukti berupa : No.I s/d No.V _x000a_ telampir dalam berkas perkara. _x000a_ 7. menghukum terdakwa membayar biaya perkara Rp.10.000,-(Sepuluh Ribu Rupiah)"/>
    <s v="Senin, 11 Feb. 2013"/>
    <s v="Rabu, 26 Des. 2012"/>
    <s v="SUJATMIKO, SH. MH"/>
    <s v="AVIANTARA, SH. MHum."/>
    <s v="ANNAS MUSTAQIM, SH. MHum."/>
    <s v="Slamet Subagyo,SH."/>
    <s v="SOFIALDI"/>
    <s v="KARIR"/>
    <s v="KARIR"/>
    <s v="KARIR"/>
    <s v="ADHOC"/>
    <s v="ADHOC"/>
    <x v="1"/>
    <n v="3"/>
    <x v="0"/>
    <n v="0.4"/>
    <n v="0"/>
    <s v="IBN.WISWANTANA"/>
    <m/>
    <m/>
    <m/>
    <m/>
    <m/>
    <m/>
    <m/>
    <m/>
    <m/>
    <m/>
    <m/>
    <n v="1"/>
    <s v="HARTANTO, SH"/>
    <s v="WIJI ASTUTI"/>
    <m/>
    <n v="2"/>
    <x v="0"/>
  </r>
  <r>
    <s v="44/PID.SUS/TPK/2013/PN.JKT.PST"/>
    <n v="4.5"/>
    <n v="200000000"/>
    <n v="0.25"/>
    <n v="0"/>
    <n v="0"/>
    <s v="PARGONO RIYADI"/>
    <d v="2013-07-18T00:00:00"/>
    <x v="3"/>
    <s v="Minutasi"/>
    <n v="112"/>
    <s v="PRIMAIR : Pasal 12 huruf f UU No.31/1999 jo UU No.20/2001 _x000a_ SUBSIDIAIR : Pasal 11 UU No.31/1999 jo UU No.20/2001"/>
    <n v="1"/>
    <s v="MENGADILI : _x000a_ _x000a_ Menyatakan Terdakwa Pargono Riyadi terbukti secara sah dan meyakinkan bersalah melakukan tindak pidana korupsi sebagaimana dakwaan pertama ; _x000a_ Menjatuhkan pidana oleh karenanya terhadap terdakwa Pragono Riyadi penjara selama 4 Tahun dan 6 Bulan  dan pidana denda Rp.200.000.000,- dan apabila tidak dibayar maka diganti dengan kurungan  selama 3 bulan; _x000a_ Menetapkan agar masa penahanan yang telah dijalankan dikurangkan seluruhnya dari pidana yang dijatuhkan; _x000a_ Memerintahkan agar terdakwa tetap berada dalam tahanan; _x000a_ Memerintahkan barang bukti Point A sampai dengan Point H terlampir dalam berkas perkara ; _x000a_ Menetapkan agar terdakwa memebayar biaya perkara Rp.10.000 ,- ( sepuluh ribu rupiah); _x000a_"/>
    <s v="Senin, 03 Feb. 2014"/>
    <s v="Kamis, 07 Nov. 2013"/>
    <s v="ASWIJON"/>
    <s v="SUTIO JUMAGI AKHIRNO"/>
    <s v="ALEXANDER MARWATA, AK. SH. CFE."/>
    <m/>
    <m/>
    <s v="KARIR"/>
    <s v="KARIR"/>
    <s v="ADHOC"/>
    <s v=""/>
    <s v=""/>
    <x v="0"/>
    <n v="2"/>
    <x v="1"/>
    <n v="0.33333333333333331"/>
    <n v="0"/>
    <s v="YUDI KRISTINA"/>
    <m/>
    <m/>
    <m/>
    <m/>
    <m/>
    <m/>
    <m/>
    <m/>
    <m/>
    <m/>
    <m/>
    <n v="1"/>
    <s v="RUSTIANI, SH"/>
    <m/>
    <m/>
    <n v="1"/>
    <x v="0"/>
  </r>
  <r>
    <s v="44/PID.SUS/TPK/2014/PN JKT.PST"/>
    <n v="4"/>
    <n v="200000000"/>
    <n v="0.41666666666666702"/>
    <n v="0"/>
    <n v="0"/>
    <s v="HJ. RATU ATUT CHOSIYAH"/>
    <d v="2014-04-28T00:00:00"/>
    <x v="4"/>
    <s v="Penerimaan Kembali Berkas Kasasi"/>
    <n v="126"/>
    <s v="Pasal 6 ayat (1) huruf a UU No.31/1999 jo UU No.20/2001 jo UU No.31/1999 jo Pasal 55 ayat  (1) kuhp"/>
    <n v="1"/>
    <s v="MENGADILI : _x000a_ _x000a_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_x000a_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_x000a_ Menetapkan agar masa penahanan yang telah dijalankan, dikurangkan seluruhnya dari pidana yang dijatuhkan; _x000a_ Memerintahkan agar Terdakwa Hj. Ratu Atut Chosiyah, SE, tetap berada dalam tahanan; _x000a_ Menetapkan agar barang bukti : &quot;No urut 1 s/d 182&quot; dikembalikan kepada Penuntut Umum untuk dipergunakan dalam perkara lain' _x000a_ Membebankan kepada Terdakwa Hj. Ratu Atut Chosiyah, SE agar membayar biaya perkara sebesar Rp.10.000,- (sepuluh ribu rupiah); _x000a_"/>
    <s v="Senin, 20 Okt. 2014"/>
    <s v="Senin, 01 Sep. 2014"/>
    <s v="MATHEUS SAMIAJI"/>
    <s v="GOSEN BUTAR BUTAR, SH. MHum."/>
    <s v="SUTIO JUMAGI AKHIRNO"/>
    <s v="Ugo,SH."/>
    <s v="ALEXANDER MARWATA, AK. SH. CFE."/>
    <s v="KARIR"/>
    <s v="KARIR"/>
    <s v="KARIR"/>
    <s v="ADHOC"/>
    <s v="ADHOC"/>
    <x v="1"/>
    <n v="3"/>
    <x v="0"/>
    <n v="0.4"/>
    <n v="0"/>
    <s v="Edy Hartoyo"/>
    <s v="DZAKIYUL FIKRI"/>
    <s v="SRI KUNCORO"/>
    <m/>
    <m/>
    <m/>
    <m/>
    <m/>
    <m/>
    <m/>
    <m/>
    <m/>
    <n v="3"/>
    <s v="IDRIS_AWALUDDIN, SH."/>
    <s v="TEUKU UMAR, SH. MH."/>
    <m/>
    <n v="2"/>
    <x v="0"/>
  </r>
  <r>
    <s v="44/PID.SUS/TPK/2015/PN JKT.PST"/>
    <m/>
    <m/>
    <m/>
    <m/>
    <m/>
    <s v="R. DRAJAD ADHYAKSA, M.T."/>
    <d v="2015-05-28T00:00:00"/>
    <x v="5"/>
    <s v="Putusan Kasasi"/>
    <n v="158"/>
    <s v="PRIMAIR : _x000a_ Pasal 2 ayat (1) jo Pasal 18 UU No.31/1999 jo UU No.20/2001 jo UU No.31/1999 Jo Pasal 55 ayat (1) ke-1 KUHP. _x000a_   _x000a_ SUBSIDAIR : _x000a_ Pasal 3  jo Pasal 18 UU No.31/1999 jo UU No.20/2001 jo UU No.31/1999 Jo Pasal 55 ayat (1) ke-1 KUHP."/>
    <n v="1"/>
    <m/>
    <s v="Jumat, 04 Des. 2015"/>
    <s v="Senin, 02 Nov. 2015"/>
    <s v="SUPRIYONO, SH. MH."/>
    <s v="JHON HALASAN BUTAR BUTAR"/>
    <s v="JOKO SUBAGYO"/>
    <m/>
    <m/>
    <s v="KARIR"/>
    <s v="KARIR"/>
    <s v="ADHOC"/>
    <s v=""/>
    <s v=""/>
    <x v="0"/>
    <n v="2"/>
    <x v="1"/>
    <n v="0.33333333333333331"/>
    <n v="0"/>
    <s v="FATONI HATAM"/>
    <m/>
    <m/>
    <m/>
    <m/>
    <m/>
    <m/>
    <m/>
    <m/>
    <m/>
    <m/>
    <m/>
    <n v="1"/>
    <s v="CANDRASAH"/>
    <s v="EKO BUDIARNO"/>
    <m/>
    <n v="2"/>
    <x v="1"/>
  </r>
  <r>
    <s v="44/Pid.Sus-TPK/2016/PN JKT.PST"/>
    <n v="0"/>
    <n v="0"/>
    <n v="0"/>
    <n v="0"/>
    <n v="0"/>
    <s v="RR. Titi Aghra Parithusta"/>
    <d v="2016-05-26T00:00:00"/>
    <x v="6"/>
    <s v="Putusan Kasasi"/>
    <n v="291"/>
    <s v="PRIMAIR : _x000a_ Pasal 2 ayat (1) jo Pasal 18 UU No.31/1999 jo UU No.20/2001 Jo Pasal 55 ayat (1) KUHP. _x000a_   _x000a_ SUBSIDAIR : _x000a_ Pasal 3 jo Pasal 18 UU No.31/1999 jo UU No.20/2001 Jo Pasal 55 ayat (1) KUHP."/>
    <n v="1"/>
    <s v="  _x000a_ _x000a_ Menyatakan Terdakwa  RR. TITI AGHRA PARITHUSTA  tidak terbukti secara sah dan meyakinkan melakukan perbuatan sebagaimana didakwakan dalam dakwaan Primair maupun Subsidair; _x000a_ Membebaskan Terdakwa dari dakwaan Primair dan Subsidair tersebut; _x000a_ Memulihkan hak Terdakwa dalam kemampuan, kedudukan dan harkat serta martabatnya seperti semula; _x000a_ Menetapkan barang bukti : TERLAMPIR DALAM BERKAS _x000a_ _x000a_ 5.Membebankan biaya kepada negara"/>
    <s v="Selasa, 11 Apr. 2017"/>
    <s v="Senin, 13 Mar. 2017"/>
    <s v="YOHANES PRIYANA"/>
    <s v="FRANGKI TAMBUWUN"/>
    <s v="ANSYORI SYARIFUDIN"/>
    <m/>
    <m/>
    <s v="KARIR"/>
    <s v="KARIR"/>
    <s v="ADHOC"/>
    <s v=""/>
    <s v=""/>
    <x v="0"/>
    <n v="2"/>
    <x v="1"/>
    <n v="0.33333333333333331"/>
    <n v="0"/>
    <s v="Nopita R."/>
    <m/>
    <m/>
    <m/>
    <m/>
    <m/>
    <m/>
    <m/>
    <m/>
    <m/>
    <m/>
    <m/>
    <n v="1"/>
    <s v="AGUS WIDODO"/>
    <s v="SURYONO, SH."/>
    <m/>
    <n v="2"/>
    <x v="0"/>
  </r>
  <r>
    <s v="44/Pid.Sus-TPK/2017/PN Pn.Jkt.Pst"/>
    <n v="1.3333333333333299"/>
    <n v="100000000"/>
    <n v="0.16666666666666699"/>
    <n v="1300000000"/>
    <n v="0.5"/>
    <s v="HERRY PRASTOWO, SE., MM"/>
    <d v="2017-03-06T00:00:00"/>
    <x v="7"/>
    <s v="Minutasi"/>
    <n v="93"/>
    <s v="PRIMAIR : _x000a_ Pasal 2 ayat (1) jo Pasal 18 UU No.31/1999 jo UU No.20/2001 jo Pasal 55 ayat (1) ke-1 KUHP. _x000a_   _x000a_ SUBSIDAIR : _x000a_ Pasal 3 jo Pasal 18 UU No.31/1999 jo UU No.20/2001 jo Pasal 55 ayat (1) ke-1 KUHP."/>
    <n v="1"/>
    <s v="M E N G A D I L I: _x000a_  _x000a_ 1.  Menyatakan bahwa Terdakwa Herry Prastowo, S.E.,M.M, tidak terbukti secara sah dan meyakinkan melakukan tindak pidana korupsi, sebagaimana dalam Dakwaan Primair ; _x000a_ 2.  Membebaskan Terdakwa Herry Prastowo, S.E.,M.M, dari Dakwaan Primair ; _x000a_ 3.  Menyatakan Terdakwa Herry Prastowo, SE.,MM, telah terbukti secara sah dan meyakinkan menurut hukum bersalah melakukan tindak pidana korupsi secara bersama-sama; _x000a_ 4.  Menjatuhkan pidana oleh karenanya terhadap Terdakwa Herry Prastowo, S.E.,M.M, dengan pidana penjara selama  1 (SATU) TAHUN dan  4 (EMPAT)   BULAN  dan pidana denda sebesar Rp.100.000.000,- (Seratus juta rupiah), apabila denda tersebut tidak dibayar, diganti dengan pidana kurungan selama 2  (dua)  bulan; _x000a_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_x000a_ 6.  Menetapkan agar masa penahanan yang telah dijalankan oleh Terdakwa Herry Prastowo, S.E.,M.M, dikurangkan seluruhnya dari pidana yang dijatuhkan; _x000a_ 7.  Memerintahkan agar Terdakwa Herry Prastowo, S.E.,M.M, tetap berada dalam tahanan; _x000a_ 8.  Menetapkan barang bukti:"/>
    <s v="Senin, 17 Jul. 2017"/>
    <s v="Rabu, 07 Jun. 2017"/>
    <s v="VIKTOR PAKPAHAN"/>
    <s v="MAS'UD"/>
    <s v="Ugo,SH."/>
    <m/>
    <m/>
    <s v="KARIR"/>
    <s v="KARIR"/>
    <s v="ADHOC"/>
    <s v=""/>
    <s v=""/>
    <x v="0"/>
    <n v="2"/>
    <x v="1"/>
    <n v="0.33333333333333331"/>
    <n v="0"/>
    <s v="ARIF RAHMAN"/>
    <m/>
    <m/>
    <m/>
    <m/>
    <m/>
    <m/>
    <m/>
    <m/>
    <m/>
    <m/>
    <m/>
    <n v="1"/>
    <s v="TASTAO SIANIPAR"/>
    <m/>
    <m/>
    <n v="1"/>
    <x v="0"/>
  </r>
  <r>
    <s v="44/Pid.Sus-TPK/2018/PN Jkt.Pst"/>
    <n v="2"/>
    <n v="200000000"/>
    <n v="0.25"/>
    <n v="0"/>
    <n v="0"/>
    <s v="HASMUN HAMZAH"/>
    <d v="2018-05-11T00:00:00"/>
    <x v="8"/>
    <s v="Minutasi"/>
    <n v="80"/>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_x000a_   _x000a_ ATAU _x000a_ KEDUA;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_x000a_ ATAU _x000a_ KETIGA; _x000a_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
    <n v="1"/>
    <s v="M E N G A D I L I _x000a_ _x000a_ Menyatakan bahwa Terdakwa  HASMUN HAMZAH  telah terbukti secara sah dan meyakinkan bersalah melakukan tindak pidana Korupsi, sebagaimana dalam dakwaan alternatif Kedua ; _x000a_ Menjatuhkan pidana kepada Terdakwa HASMUN HAMZAH  oleh karena itu dengan pidana penjara selama 2 (dua) tahun dan pidana denda sebesar Rp200.000.000,00 (dua ratus juta rupiah) dengan ketentuan apabila denda tersebut tidak dibayar diganti dengan pidana kurungan selama 3 (tiga) bulan; _x000a_ Menetapkan masa penangkapan dan penahanan yang telah dijalani oleh Terdakwa   dikurangkan seluruhnya dari pidana yang dijatuhkan ; _x000a_ Memerintahkan agar Terdakwa  tetap berada dalam tahanan ; _x000a_ Menetapkan barang bukti berupa: _x000a_ _x000a_              No. 1 sampai dengan No. 185. _x000a_ Dikembalikan kepada Penuntut Umum KPK untuk dipergunakan dalam perkara atas   nama ASRUN, ADRIATMA DWI PUTRA dan FATMAWATY FAQIH; _x000a_ 6.  Membebankan kepada Terdakwa membayar biaya perkara sebesar Rp. 5.000,- ( lima ribu rupiah );"/>
    <s v="Rabu, 12 Sep. 2018"/>
    <s v="Senin, 30 Jul. 2018"/>
    <s v="HARIONO"/>
    <s v="HASTOPO"/>
    <s v="MUHAMAD SIRAD"/>
    <s v="Ugo,SH."/>
    <s v="MOHAMMAD IDRIS M.AMIN"/>
    <s v="KARIR"/>
    <s v="KARIR"/>
    <s v="KARIR"/>
    <s v="ADHOC"/>
    <s v="ADHOC"/>
    <x v="1"/>
    <n v="3"/>
    <x v="0"/>
    <n v="0.4"/>
    <n v="0"/>
    <s v="KIKI AHMAD YANI"/>
    <m/>
    <m/>
    <m/>
    <m/>
    <m/>
    <m/>
    <m/>
    <m/>
    <m/>
    <m/>
    <m/>
    <n v="1"/>
    <s v="SUNDARNI"/>
    <m/>
    <m/>
    <n v="1"/>
    <x v="0"/>
  </r>
  <r>
    <s v="45/PID.SUS/TPK/2013/PN.JKT.PST"/>
    <n v="0"/>
    <n v="0"/>
    <n v="0"/>
    <n v="0"/>
    <n v="0"/>
    <s v="SUZY NATARAHARDJA"/>
    <d v="2013-07-23T00:00:00"/>
    <x v="3"/>
    <s v="Penyerahan Memori Kasasi"/>
    <n v="142"/>
    <s v="PRIMAIR : Pasal 2 (1) jo Pasal 18 UU No.31/1999 jo UU No.20/2001 jo Pasal 55 (1) ke 1 KUHP; _x000a_ SUBSIDIAIR : Pasal 3 jo Pasal 18 UU No.31/1999 jo UU No.20/2001 jo Pasal 55 (1) ke 1 KUHP;"/>
    <n v="1"/>
    <s v="MENGADILI : _x000a_ _x000a_ Menyatakan Penuntutan Jaksa Penuntut Umum terhadap Suzy Natarahardja &quot;tidak dapat diterima&quot; _x000a_ Memerintahkan agar terdakwa segera dibebaskan dari Tahanan; _x000a_ Menetapkan agar berkas perkara atas nama terdakwa beserta barang buktinya dikembalikan kepada Jaksa Penuntut Umum; _x000a_ Menetapkan agar biaya perkara dibebankan kepada terdakwa; _x000a_"/>
    <s v="Senin, 03 Feb. 2014"/>
    <s v="Kamis, 12 Des. 2013"/>
    <s v="SUTIO JUMAGI AKHIRNO"/>
    <s v="ASWIJON"/>
    <s v="ALEXANDER MARWATA, AK. SH. CFE."/>
    <m/>
    <m/>
    <s v="KARIR"/>
    <s v="KARIR"/>
    <s v="ADHOC"/>
    <s v=""/>
    <s v=""/>
    <x v="0"/>
    <n v="2"/>
    <x v="1"/>
    <n v="0.33333333333333331"/>
    <n v="0"/>
    <s v="ERICH FOLANDA"/>
    <m/>
    <m/>
    <m/>
    <m/>
    <m/>
    <m/>
    <m/>
    <m/>
    <m/>
    <m/>
    <m/>
    <n v="1"/>
    <s v="WIDI ASTUTI, SH"/>
    <m/>
    <m/>
    <n v="1"/>
    <x v="0"/>
  </r>
  <r>
    <s v="45/PID.SUS/TPK/2014/PN.JKT.PST"/>
    <n v="2.5"/>
    <n v="50000000"/>
    <n v="0.25"/>
    <n v="0"/>
    <n v="0"/>
    <s v="YAYAT SETIA"/>
    <d v="2014-04-28T00:00:00"/>
    <x v="4"/>
    <s v="Penerimaan Kembali Berkas Banding"/>
    <n v="99"/>
    <s v="-"/>
    <n v="1"/>
    <s v="M E N G A D I L I _x000a_   _x000a_ _x000a_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_x000a_ Membebaskan Terdakwa YAYAT SETIA dari dakwaan primair tersebut. _x000a_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_x000a_ Menjatuhkan pidana terhadap Terdakwa YAYAT SETIA  berupa pidana penjara selama  2 (dua) tahun dan 6 (enam) bulan dan membayar denda sebesar Rp.50.000.000,-(lima puluh juta rupiah), apabila denda tersebut tidak dibayar diganti dengan  3 (tiga)  bulan kurungan; _x000a_ Menetapkan masa tahanan yang telah dijalani oleh Terdakwa dikurangkan seluruhnya dari pidana yang dijatuhkan. _x000a_ Menetapkan agar Terdakwa tetap berada didalam tahanan (dalam RUTAN). _x000a_ Menyatakan barang bukti nomor  : &quot;Termapir dalam putusan&quot; _x000a_ Membebankan Terdakwa membayar biaya perkara sebesar Rp.10.000,- (sepuluh ribu rupiah); _x000a_"/>
    <s v="Kamis, 11 Sep. 2014"/>
    <s v="Selasa, 05 Agu. 2014"/>
    <s v="ROCHMAD, SH."/>
    <s v="LIDYA SASANDO PARAPAT, SH. MH."/>
    <s v="I MADE HENDRA KUSUMA,S.H."/>
    <m/>
    <m/>
    <s v="KARIR"/>
    <s v="KARIR"/>
    <s v="ADHOC"/>
    <s v=""/>
    <s v=""/>
    <x v="0"/>
    <n v="2"/>
    <x v="1"/>
    <n v="0.33333333333333331"/>
    <n v="0"/>
    <s v="SUCIPTO"/>
    <s v="ERNI VERONICA"/>
    <s v="ERIANTON"/>
    <m/>
    <m/>
    <m/>
    <m/>
    <m/>
    <m/>
    <m/>
    <m/>
    <m/>
    <n v="3"/>
    <s v="ROMA SIALLAGAN, SH."/>
    <s v="RUSTIANI, SH"/>
    <m/>
    <n v="2"/>
    <x v="0"/>
  </r>
  <r>
    <s v="45/PID.SUS/TPK/2015/PN JKT.PST"/>
    <n v="4"/>
    <n v="100000000"/>
    <n v="0.25"/>
    <n v="0"/>
    <n v="0"/>
    <s v="Kamaru Zaman Budiyanto, ATT.II, M.Ap"/>
    <d v="2015-05-28T00:00:00"/>
    <x v="5"/>
    <s v="Pemberitahuan Putusan PK"/>
    <n v="144"/>
    <s v="PRIMAIR : _x000a_ Pasal 2 ayat (1) jo Pasal 18 UU No.31/1999 jo UU No.20/2001 jo UU No.31/1999 Jo Pasal 55 ayat (1) ke-1 KUHP. _x000a_   _x000a_ SUBSIDAIR : _x000a_ Pasal 3  jo Pasal 18 UU No.31/1999 jo UU No.20/2001 jo UU No.31/1999 Jo Pasal 55 ayat (1) ke-1 KUHP."/>
    <n v="1"/>
    <s v="mengadili _x000a_ - putus 4 tahun; _x000a_ - denda sebesar Rp.100.000.000; _x000a_ - subsidair 3 bulan penjara ; _x000a_ ongkos perkara sebesar Rp.10.000;"/>
    <s v="Senin, 18 Jan. 2016"/>
    <s v="Senin, 19 Okt. 2015"/>
    <s v="ARIFIN"/>
    <s v="SUGIYANTO"/>
    <s v="SOFIALDI"/>
    <m/>
    <m/>
    <s v="KARIR"/>
    <s v="KARIR"/>
    <s v="ADHOC"/>
    <s v=""/>
    <s v=""/>
    <x v="0"/>
    <n v="2"/>
    <x v="1"/>
    <n v="0.33333333333333331"/>
    <n v="0"/>
    <s v="FATONI HATAM"/>
    <m/>
    <m/>
    <m/>
    <m/>
    <m/>
    <m/>
    <m/>
    <m/>
    <m/>
    <m/>
    <m/>
    <n v="1"/>
    <s v="LISNUR FAUZIAH, SH."/>
    <s v="SUAEB. SH"/>
    <m/>
    <n v="2"/>
    <x v="0"/>
  </r>
  <r>
    <s v="45/Pid.Sus-TPK/2016/PN JKT.PST"/>
    <n v="0"/>
    <n v="0"/>
    <n v="0"/>
    <n v="0"/>
    <n v="0"/>
    <s v="YAYA SUPRIYADI"/>
    <d v="2016-05-26T00:00:00"/>
    <x v="6"/>
    <s v="Minutasi"/>
    <n v="291"/>
    <s v="PRIMAIR : _x000a_ Pasal 2 ayat (1) jo Pasal 18 UU No.31/1999 jo UU No.20/2001 Jo Pasal 55 ayat (1) KUHP. _x000a_   _x000a_ SUBSIDAIR : _x000a_ Pasal 3 jo Pasal 18 UU No.31/1999 jo UU No.20/2001 Jo Pasal 55 ayat (1) KUHP."/>
    <n v="1"/>
    <s v="M E N G A D I L I _x000a_ _x000a_ Menyatakan  Terdakwa  YAYA SUPRIYADI  tidak terbukti secara sah dan meyakinkan bersalah melakukan tindak pidana sebagaimana dalam dakwaan Primair  maupun Subsidair _x000a_ Membebaskan terdakwa YAYA SUPRIYADI  oleh karena itu dari dakwaan Primair dan Subsidair  tersebut ; _x000a_ Memulihkan hak-hak terdakwa dalam kedudukan, kemampuan dan harkat serta martabatnya seperti semula ; _x000a_ Menetapkan barang bukti berupa : _x000a_ _x000a_ _x000a_ No. 1 (satu) bundel foto copy Legalisir Daftar Perjalanan Dinas ke Luar Negeri Sekretariat BPEN Tahun anggaran 2007 yang terdiri dari 29 eksemplar tanda pembayaran beserta lampirannya. _x000a_ 1 (satu) bundel foto copy Legalisir Daftar Perjalanan Dinas ke Luar Negeri Sekretariat BPEN Tahun Anggaran 2008 yang terdiri dari 68 eksemplar tanda pembayaran beserta lampirannya. _x000a_ 1 (satu) bundel foto copy Legalisir Daftar Perjalanan Dinas ke Luar Negeri Sekretariat BPEN Tahun Anggaran 2008 yang terdiri dari 64 eksemplar tanda pembayaran beserta lampirannya. _x000a_ 1 (satu) eksemplar foto copy Legalisir Keputusan Kepala Badan Pengembangan Ekspor Nasional Departemen Perdagangan selaku Kuasa Penguna Anggaran Nomor : 12/SK/BPEN/1/2009 tanggal 5 Januari 2009. _x000a_ 1 (satu) eksemplar foto copy Legalisir lampiran Keputusan Kepala Badan Pengembangan Nomor : 12/BPEN/SK/1/2009 tanggal 8 Januari  2009. _x000a_ 1 (satu) eksemplar foto copy Legalisir Keputusan Kepala Badan Pengembangan Ekspor Nasional Departemen Perdagangan selaku Kuasa Pengguna Anggaran Nomor : 04/SK/BPEN/1/2008 tanggal 8 Januari  2009. _x000a_ 1 (satu) eksemplar foto copy Legalisir Keputusan Kepala Badan Pengembangan Ekspor Nasional Departemen Perdagangan selaku Kuasa Pengguna Anggaran Nomor : 04/BPEN/SK/2008 tanggal 8 Januari  2008. _x000a_ 1 (satu) eksemplar foto copy Legalisir Keputusan Kepala Badan Pengembangan Ekspor Nasional selaku Kuasa Pengguna Anggaran Nomor : 09/SK/BPEN/6/2007 tanggal 21 Juni  2009. _x000a_ 1 (satu) eksemplar foto copy Legalisir Lampiran Keputusan Kepala Badan Pengembangan Ekspor Nasional selaku Kuasa Pengguna Anggaran Nomor : 09/SK/BPEN/6/2007 tanggal 21 Juni  2007. _x000a_ 1 (satu) lembar foto copy Legalisir Petikan Keputusan Kepala Menteri Perdagangan Republik Indonesia Nomor : 101/M.DAG/KEP/4/2007 tanggal 12 April 2007. _x000a_ _x000a_ Semuanya terlampir dalam berkas perkara _x000a_ _x000a_ Membebankan biaya perkara kepada Negara . _x000a_"/>
    <s v="Rabu, 17 Mei 2017"/>
    <s v="Senin, 13 Mar. 2017"/>
    <s v="FRANGKI TAMBUWUN"/>
    <s v="YOHANES PRIYANA"/>
    <s v="fauzi"/>
    <m/>
    <m/>
    <s v="KARIR"/>
    <s v="KARIR"/>
    <s v="ADHOC"/>
    <s v=""/>
    <s v=""/>
    <x v="0"/>
    <n v="2"/>
    <x v="1"/>
    <n v="0.33333333333333331"/>
    <n v="0"/>
    <s v="Nopita R."/>
    <m/>
    <m/>
    <m/>
    <m/>
    <m/>
    <m/>
    <m/>
    <m/>
    <m/>
    <m/>
    <m/>
    <n v="1"/>
    <s v="ACHMAD DINDIN JUNAEDI"/>
    <m/>
    <m/>
    <n v="1"/>
    <x v="0"/>
  </r>
  <r>
    <s v="45/Pid.Sus-TPK/2017/PN Pn.Jkt.Pst"/>
    <n v="1.6666666666666701"/>
    <n v="100000000"/>
    <n v="0.16666666666666699"/>
    <n v="500000000"/>
    <n v="0.25"/>
    <s v="Ir. H. FAKHRURRAZI"/>
    <d v="2017-03-06T00:00:00"/>
    <x v="7"/>
    <s v="Minutasi"/>
    <n v="93"/>
    <s v="PRIMAIR : _x000a_ Pasal 2 ayat (1) jo Pasal 18 UU No.31/1999 jo UU No.20/2001 jo Pasal 55 ayat (1) ke-1 KUHP. _x000a_   _x000a_ SUBSIDAIR : _x000a_ Pasal 3 jo Pasal 18 UU No.31/1999 jo UU No.20/2001 jo Pasal 55 ayat (1) ke-1 KUHP."/>
    <n v="1"/>
    <s v="M E N G A D I L I: _x000a_  _x000a_ _x000a_ Menyatakan bahwa Terdakwa Ir. H. FAKHRURRAZI tidak terbukti secara sah dan meyakinkan melakukan tindak pidana korupsi, sebagaimana dalam Dakwaan Primair; _x000a_ Membebaskan Terdakwa Ir. H. FAKHRURRAZI  dari Dakwaan Primair; _x000a_ Menyatakan Terdakwa Ir. H. FAKHRURRAZI telah terbukti secara sah dan meyakinkan menurut hukum bersalah melakukan tindak pidana korupsi secara bersama-sama; _x000a_ Menjatuhkan pidana oleh karenanya terhadap Terdakwa Ir. H. FAKHRURRAZI dengan pidana penjara selama 1 (satu) tahun 8 (delapan) bulan dan pidana denda sebesar Rp.100.000.000,- (seratus juta rupiah), apabila denda tersebut tidak dibayar, diganti dengan pidana kurungan selama 2 (dua) bulan; _x000a_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_x000a_ Menetapkan agar masa penahanan yang telah dijalankan Terdakwa Ir. H. FAKHRURRAZI, dikurangkan seluruhnya dari pidana yang dijatuhkan; _x000a_ Memerintahkan agar Terdakwa Ir. H. FAKHRURRAZI ,  tetap berada dalam tahanan; _x000a_ Menetapkan barang bukti:  TERLAMPIR DALAM BERKAS _x000a_ Membebankan biaya perkara kepada Terdakwa Ir. H. FAKHRURRAZI sebesar Rp. 10.000,- ( sepuluh ribu rupiah ) _x000a_"/>
    <s v="Selasa, 05 Des. 2017"/>
    <s v="Rabu, 07 Jun. 2017"/>
    <s v="VIKTOR PAKPAHAN"/>
    <s v="MAS'UD"/>
    <s v="Ugo,SH."/>
    <m/>
    <m/>
    <s v="KARIR"/>
    <s v="KARIR"/>
    <s v="ADHOC"/>
    <s v=""/>
    <s v=""/>
    <x v="0"/>
    <n v="2"/>
    <x v="1"/>
    <n v="0.33333333333333331"/>
    <n v="0"/>
    <s v="ARIF RAHMAN"/>
    <m/>
    <m/>
    <m/>
    <m/>
    <m/>
    <m/>
    <m/>
    <m/>
    <m/>
    <m/>
    <m/>
    <n v="1"/>
    <s v="AGUS WAWAN"/>
    <m/>
    <m/>
    <n v="1"/>
    <x v="0"/>
  </r>
  <r>
    <s v="45/Pid.Sus-TPK/2018/PN Jkt.Pst"/>
    <n v="6"/>
    <n v="300000000"/>
    <n v="0.25"/>
    <n v="0"/>
    <n v="0"/>
    <s v="ABDUL LATIF"/>
    <d v="2018-05-16T00:00:00"/>
    <x v="8"/>
    <s v="Pengiriman Berkas Kasasi"/>
    <n v="127"/>
    <s v="PRIMAIR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_x000a_   _x000a_ SUBSIDAIR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n v="1"/>
    <s v="MENGADILI _x000a_ Menjatuhkan Pidana oleh karnanya terhada Terdakwa H. Abdul Latif dengan Pidana Penjara selama 6 (enam)tahun, dan pidana denda Sebesar Rp300.000.000,00 (tiga ratus juta rupiah) apabila denda tersebut tidak dibayar ,diganti dengan pidana kurungan selama 3 (bulan); _x000a_ Menjatuhkan Hukuman Tambahan kepada Terdakwa H. Abdul Latif berupa pencabutan hak untuk dipilih dalam jabatan publik selama 3 (tiga) tahun,yang dihitung sejak Terdakwa selesai menjalani Pidana pokok."/>
    <s v="Jumat, 19 Okt. 2018"/>
    <s v="Kamis, 20 Sep. 2018"/>
    <s v="NI MADE SUDANI"/>
    <s v="RUSTIYONO"/>
    <s v="MOCHAMAD ARIFIN"/>
    <s v="MOHAMMAD IDRIS M.AMIN"/>
    <s v="Ugo,SH."/>
    <s v="KARIR"/>
    <s v="KARIR"/>
    <s v="KARIR"/>
    <s v="ADHOC"/>
    <s v="ADHOC"/>
    <x v="1"/>
    <n v="3"/>
    <x v="0"/>
    <n v="0.4"/>
    <n v="0"/>
    <s v="KRESNO ANTO WIBOWO, SH.,MH."/>
    <m/>
    <m/>
    <m/>
    <m/>
    <m/>
    <m/>
    <m/>
    <m/>
    <m/>
    <m/>
    <m/>
    <n v="1"/>
    <s v="WIDIA FITRIANTI"/>
    <m/>
    <m/>
    <n v="1"/>
    <x v="0"/>
  </r>
  <r>
    <s v="46/PID.SUS/TPK/2013/PN.JKT.PST"/>
    <n v="2.5"/>
    <n v="50000000"/>
    <n v="0.25"/>
    <n v="0"/>
    <n v="0"/>
    <s v="DIAH SOEMEDI"/>
    <d v="2013-07-24T00:00:00"/>
    <x v="3"/>
    <s v="Putusan PK"/>
    <n v="76"/>
    <s v="PERTAMA : Pasal 5 (1) huruf a UU No.31/1999 jo UU No.20/2001 jo UU No.31/1999 jo Pasal 55 (1) ke 1 jo Pasal 64 (1) KUHP; _x000a_ ATAU KEDUA : Pasal 13 UU No.31/1999 jo UU No.20/2001 jo UU No.31/1999 jo Pasal 55 (1) ke 1 jo Pasal 64 (1) KUHP;"/>
    <n v="1"/>
    <s v="MENGADILI : _x000a_ _x000a_ Menyatakan Terdakwa Diah Soemedi terbukti secara sah dan meyakinkan bersalah melakukan tindak pidana korupsi secara bersama - sama dan berlanjut; _x000a_ MEnjatuhkan pidana kepada Terdakwa dengan pidana penjara 2 tahun 6 bulan dan denda Rp.50.000.000,- Apabila denda tidak dibayar, diganti pidana kurungan 3 bulan; _x000a_ Menetapkan masa penahanan yang telah dijalankan terdakwa dikurangkan seluruhnya dari pidana yang dijatuhkan; _x000a_ Memerintahkan Terdakwa tetap dalam tahanan; _x000a_ Menetapkan barang bukti no 1 s/d no 152 digunakan untuk perkara lain atas nama M Dian Nuqista dan Eko Damayanto; _x000a_ Membebankan Terdakwa membayar biaya perkara Rp.10.000,- (sepuluh ribu rupiah); _x000a_"/>
    <s v="Kamis, 07 Nov. 2013"/>
    <s v="Selasa, 08 Okt. 2013"/>
    <s v="AMIN ISMANTO, SH. MH."/>
    <s v="PURWONO EDI SANTOSA, SH. MH."/>
    <s v="SUTIO JUMAGI AKHIRNO"/>
    <s v="Anwar,SH."/>
    <s v="Ugo,SH."/>
    <s v="KARIR"/>
    <s v="KARIR"/>
    <s v="KARIR"/>
    <s v="ADHOC"/>
    <s v="ADHOC"/>
    <x v="1"/>
    <n v="3"/>
    <x v="0"/>
    <n v="0.4"/>
    <n v="0"/>
    <s v="YUDI KRISTINA"/>
    <m/>
    <m/>
    <m/>
    <m/>
    <m/>
    <m/>
    <m/>
    <m/>
    <m/>
    <m/>
    <m/>
    <n v="1"/>
    <s v="HARTANTO, SH"/>
    <m/>
    <m/>
    <n v="1"/>
    <x v="0"/>
  </r>
  <r>
    <s v="46/PID.SUS/TPK/2014/PN.JKT.PST"/>
    <n v="3"/>
    <n v="500000000"/>
    <n v="0.25"/>
    <n v="1466750000"/>
    <n v="1"/>
    <s v="EFI SUPRIYATI"/>
    <d v="2014-04-28T00:00:00"/>
    <x v="4"/>
    <s v="Minutasi"/>
    <n v="140"/>
    <s v="-"/>
    <n v="1"/>
    <s v="M E N G A D I L I  : _x000a_ _x000a_ Menyatakan Terdakwa Efi Supriyati tidak terbukti secara sah dan meyakinkan bersalah melakukan tindak pidana korupsi yang dilakukan secara bersama-sama dan berlanjut sebagaimana dalam dakwaan Primair dan Membebaskan Terdakwa Efi Supriyati dari dakwaan Primair tersebut; _x000a_ Menyatakan Terdakwa Efi Supriyati, telah terbukti secara sah dan meyakinkan bersalah melakukan tindak pidana korupsi yang dilakukan secara bersama-sama dan berlanjut sebagaimana dalam dakwaan Subsidair; _x000a_ Menjatuhkan pidana oleh karenanya terhadap Terdakwa Efi Supriyati dengan pidana penjara selama 3 (tiga) tahun dan pidana denda sebesar 500.000.000,-                                  (lima ratus juta rupiah), dengan ketentuan apabila pidana denda tersebut tidak dibayar, maka diganti dengan kurungan selama 3 (tiga) bulan; _x000a_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_x000a_ Menetapkan masa tahanan yang telah dijalankan oleh Terdakwa dikurangkan seluruhnya dari pidana yang dijatuhkan. _x000a_ Menetapkan Terdakwa  tetap berada dalam tahanan; _x000a_ Menetapkan  barang bukti : _x000a_ _x000a_ _x000a_ -          Invoice model Ittos pembayaran tiket Departemen Luar Negeri tahun 2006 untuk Penempatan dari PT Shilla Tour sebanyak 27 (dua puluh tujuh) lembar invoice. _x000a_ -          Invoice model Ittos pembayaran tiket Departemen Luar Negeri tahun 2007 untuk Penempatan dari PT Shilla Tour sebanyak 23 (dua puluh tiga) lembar invoice. _x000a_ -          Invoice model Ittos pembayaran tiket Departemen Luar Negeri tahun 2008 untuk Penempatan dari PT Shilla Tour sebanyak 49 (empat puluh Sembilan) lembar invoice. _x000a_ -          Invoice model Ittos pembayaran tiket Departemen Luar Negeri tahun 2009 untuk Penempatan dari PT Shilla Tour sebanyak 36 (tiga puluh enam) lembar invoice. _x000a_ -          Invoice model Ittos pembayaran tiket Departemen Luar Negeri tahun 2006 untuk Penarikan dari PT Shilla Tour sebanyak 23 (dua puluh tiga) lembar invoice. _x000a_ -          Invoice model Ittos pembayaran tiket Departemen Luar Negeri tahun 2007 untuk Penarikan dari PT Shilla Tour sebanyak 19 (Sembilan belas) lembar invoice. _x000a_ -          Invoice model Ittos pembayaran tiket Departemen Luar Negeri tahun 2008 untuk Penarikan dari PT Shilla Tour sebanyak 9 (Sembilan) lembar invoice. _x000a_ tetap terlampir dalam berkas perkara. _x000a_ _x000a_ Membebankan  Terdakwa Efi Supriyati untuk membayar biaya perkara sebesar Rp. 10.000,- (sepuluh ribu rupiah); _x000a_ _x000a_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
    <s v="Senin, 02 Mar. 2015"/>
    <s v="Senin, 15 Sep. 2014"/>
    <s v="ASWIJON"/>
    <s v="PURWONO EDI SANTOSA, SH. MH."/>
    <s v="Anwar,SH."/>
    <m/>
    <m/>
    <s v="KARIR"/>
    <s v="KARIR"/>
    <s v="ADHOC"/>
    <s v=""/>
    <s v=""/>
    <x v="0"/>
    <n v="2"/>
    <x v="1"/>
    <n v="0.33333333333333331"/>
    <n v="0"/>
    <s v="AGUS ISTIQLAL"/>
    <s v="FATONI HATAM"/>
    <s v="LUCIA MORTHA"/>
    <m/>
    <m/>
    <m/>
    <m/>
    <m/>
    <m/>
    <m/>
    <m/>
    <m/>
    <n v="3"/>
    <s v="ENDANG_PURWANINGSIH, SH."/>
    <s v="ZUHERNA, SH."/>
    <m/>
    <n v="2"/>
    <x v="0"/>
  </r>
  <r>
    <s v="46/PID.SUS/TPK/2015/PN JKT.PST"/>
    <n v="5"/>
    <n v="200000000"/>
    <n v="0.5"/>
    <n v="0"/>
    <n v="0"/>
    <s v="Suroso Atmomartoyo"/>
    <d v="2015-06-01T00:00:00"/>
    <x v="5"/>
    <s v="Putusan PK"/>
    <n v="140"/>
    <s v="PERTAMA : _x000a_ Pasal 12 huruf a UU No.31/1999 jo UU No.20/2001 Jo UU No.31/1999 Jo Pasal 64 ayat (1) KUHPidana. _x000a_   _x000a_ ATAU _x000a_ KEDUA : _x000a_ Pasal 12 huruf b UU No.31/1999 jo UU No.20/2001 Jo UU No.31/1999 Jo Pasal 64 ayat (1) KUHPidana."/>
    <n v="1"/>
    <s v="MENGADILI _x000a_ _x000a_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_x000a_ Menjatuhkan pidana  kepada  terdakwa  Suroso Atmomartoyo o leh karena itu dengan  pidana penjara selama 5(lima) tahun dan pidana denda sebesar Rp.200.000.000.-(dua ratus juta rupiah) dengan  ketentuan apabila denda tersebut tidak dibayar diganti dengan pidana kurungan  selama 6(enam) bulan;------------------------------------------------ _x000a_ Menetapkan masa penagkapan dan penahanan yang  telah dijalani terdakwa dikurangkan seluruhnya dari pidana yang dijatuhkan;--------- _x000a_ Menetapkan terdakwa tetap ditahan;-------------------------------------------- _x000a_ Menetapkan barang bukti berupa : _x000a_ _x000a_ _x000a_ _x000a_ _x000a_ _x000a_ _x000a_ 1. _x000a_ _x000a_ _x000a_ 2 (dua) lembar fotokopi legalisir Surat Direktur Utama Pertamina (Baihaki Hakim) kepada Menteri Energi dan Sumber Daya Mineral selaku Ketua DKPP Nomor 1275/C0000/2000-S2, tanggal 14 Desember 2000 perihal Proyek Langit Biru.s _x000a_ _x000a_ _x000a_   _x000a_ _x000a_ _x000a_ _x000a_ _x000a_ 2. _x000a_ _x000a_ _x000a_ 2 (dua) lembar fotokopi legalisir Surat Direktur Utama Pertamina Nomor 090/C0000/2001-S2, tanggal 30 Januari 2001 kepada Menteri Keuangan perihal Proyek Langit Biru. _x000a_ _x000a_ _x000a_   _x000a_ _x000a_ _x000a_ _x000a_ _x000a_ 3. _x000a_ _x000a_ _x000a_ 1 (satu) lembar fotokopi legalisir Surat Menteri Keuangan Nomor: S-121/Mk.06/2001, tanggal 7 Maret 2001 kepada Direktur Utama Pertamina perihal Pendanaan Proyek Langit Biru. _x000a_ _x000a_ _x000a_   _x000a_ _x000a_ _x000a_ _x000a_ _x000a_ 4. _x000a_ _x000a_ _x000a_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_x000a_ _x000a_ _x000a_   _x000a_ _x000a_ _x000a_ _x000a_ _x000a_ 5. _x000a_ _x000a_ _x000a_ 2 (dua) lembar fotokopi legalisir Memorandum Manajer Rekayasa Proses Dit. Hilir selaku Ketua Panitia Pengadaan Barang/Jasa kepada Direktur Utama melalui Direktur Hilir No. 61/E00210/2002-S0, tanggal 11 Juni 2002 perihal Penunjukan Langsung Pengadaan TEL. _x000a_ _x000a_ _x000a_   _x000a_ _x000a_ _x000a_ _x000a_ _x000a_ 6. _x000a_ _x000a_ _x000a_ 1 (satu) lembar fotokopi legalisir Lembar Penerus Direktur Utama kepada Direktur Hilir tertanggal 13 Juni 2002 atas Memo Manajer Rekayasa tanggal 11 Juni 2002. _x000a_ _x000a_ _x000a_   _x000a_ _x000a_ _x000a_ _x000a_ _x000a_ 7. _x000a_ _x000a_ _x000a_ 1 (satu) lembar fotokopi legalisir Facsimile President Director of Pertamina kepada President Director of The Associated Octel Company Ltd UK No. 499/C00000/2002, tanggal 14 Juni 2002 perihal Antiknock Compound TEL Price. _x000a_ _x000a_ _x000a_   _x000a_ _x000a_ _x000a_ _x000a_ _x000a_ 8. _x000a_ _x000a_ _x000a_ 1 (satu) lembar fotokopi legalisir Memorandum Manajer Perencanaan BBM Bid. P kepada Koordinator Pengadaan Bidang Pengolahan Nomor 053/E10110/2001-S2, tanggal 15 November 2001 perihal Kebutuhan TEL Tahun 2002. _x000a_ _x000a_ _x000a_   _x000a_ _x000a_ _x000a_ _x000a_ _x000a_ 9. _x000a_ _x000a_ _x000a_ 1 (satu) lembar fotokopi legalisir Surat Direktur PT. Soegih Interjaya kepada Direktur Hilir (Muchsin Bahar) Ref. No. 097/SIJ-DIR/XI-2001, tanggal 22 November 2001 perihal Tetra Ethyl Lead. _x000a_ _x000a_ _x000a_   _x000a_ _x000a_ _x000a_ _x000a_ _x000a_ 10. _x000a_ _x000a_ _x000a_ 1 (satu) lembar fotokopi legalisir Nota Man. Sen. Ren. Eko &amp; Ops. BBM Bid. P kepada Koord. Pengadaan KJO Bid. P No. 580/E10100/2001-S2, tanggal 20 Desember 2001 perihal TEL. _x000a_ _x000a_ _x000a_   _x000a_ _x000a_ _x000a_ _x000a_ _x000a_ 11. _x000a_ _x000a_ _x000a_ 1 (satu) lembar fotokopi legalisir Nota Koord. Pengadaan kepada Manajer Senior Ren Ekon dan Manajer Senior KJO, tanggal 26 Desember 2001 tentang Kontrak Pengadaan TEL. _x000a_ _x000a_ _x000a_   _x000a_ _x000a_ _x000a_ _x000a_ _x000a_ 12. _x000a_ _x000a_ _x000a_ 6 (enam) lembar fotokopi legalisir Memorandum Deputi Direktur Bid. P kepada Direktur Utama No. 610/E10000/2001-S7, tanggal 31 Desember 2001 perihal Ijin Pelaksanaan Tender Kontrak Harga Pengadaan TEL Th. 2002-2004, beserta 1 (satu) lembar penerus. _x000a_ _x000a_ _x000a_   _x000a_ _x000a_ _x000a_ _x000a_ _x000a_ 13. _x000a_ _x000a_ _x000a_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_x000a_ _x000a_ _x000a_   _x000a_ _x000a_ _x000a_ _x000a_ _x000a_ 14. _x000a_ _x000a_ _x000a_ 2 (dua) lembar fotokopi legalisir Minutes of Meeting Agreement for The Supply of TEL, tanggal 3 Desember 2002. _x000a_ _x000a_ _x000a_   _x000a_ _x000a_ _x000a_ _x000a_ _x000a_ 15. _x000a_ _x000a_ _x000a_ 4 (empat) lembar fotokopi legalisir Memorandum Manajer Senior KJO Bid. P kepada Deputi Direktur Bid. P No. 437/E10300/2002-S0, tanggal 04 Desember 2002 perihal Kontrak Pengadaan TEL untuk Kilang Pertamina. _x000a_ _x000a_ _x000a_   _x000a_ _x000a_ _x000a_ _x000a_ _x000a_ 16. _x000a_ _x000a_ _x000a_ 3 (tiga) lembar fotokopi legalisir Memorandum Direktur Hilir kepada Direktur Utama No. 613/E00000/2002-S2, tanggal 17 Desember 2002 perihal Kontrak Pengadaan TEL untuk Kilang Pertamina, beserta 1 (satu) lembar penerus. _x000a_ _x000a_ _x000a_   _x000a_ _x000a_ _x000a_ _x000a_ _x000a_ 17. _x000a_ _x000a_ _x000a_ 2 (dua) lembar fotokopi legalisir Notulen Rapat Pembahasan Tindak Lanjut Kontrak Pengadaan TEL, tanggal 24 Desember 2002. _x000a_ _x000a_ _x000a_   _x000a_ _x000a_ _x000a_ _x000a_ _x000a_ 18. _x000a_ _x000a_ _x000a_ 3 (tiga) lembar fotokopi legalisir cetak email dari M. Syakir kepada Soeko H., cc. Elizar P. Hasibuan perihal MoU, tanggal 24 Januari 2003. _x000a_ _x000a_ _x000a_   _x000a_ _x000a_ _x000a_ _x000a_ _x000a_ 19. _x000a_ _x000a_ _x000a_ 4 (empat) lembar fotokopi legalisir cetak email dari Elizar P. Hasibuan kepadda M. Syakir perihal Re: MoU, tanggal 26 Januari 2003. _x000a_ _x000a_ _x000a_   _x000a_ _x000a_ _x000a_ _x000a_ _x000a_ 20. _x000a_ _x000a_ _x000a_ 4 (empat) lembar fotokopi legalisir cetak email dari John Walker kepada Elizar P. Hasibuan kepada M. Syakir perihal Re: MoU Draft Exchange, tanggal 27 Januari 2003. _x000a_ _x000a_ _x000a_   _x000a_ _x000a_ _x000a_ _x000a_ _x000a_ 21. _x000a_ _x000a_ _x000a_ 2 (dua) lembar fotokopi legalisir Memorandum Koord. ADA KJO Bid. Pengolahan kepada Man. LKP Hukum Korporat No. 043/E10360/2003-S7, tanggal 30 Januari 2003 perihal Memorandum of Understanding (MoU) Pengadaan TEL. _x000a_ _x000a_ _x000a_   _x000a_ _x000a_ _x000a_ _x000a_ _x000a_ 22. _x000a_ _x000a_ _x000a_ 3 (tiga) lembar fotokopi legalisir Fax Draft Memorandum of Understanding yang diajukan oleh Alcor Cheme Vertriebs GMBH, tanggal 18 Pebruari 2003. _x000a_ _x000a_ _x000a_   _x000a_ _x000a_ _x000a_ _x000a_ _x000a_ 23. _x000a_ _x000a_ _x000a_ 1 (satu) lembar fotokopi legalisir Memorandum Manajer LKP Hukum Korporat kepada Koord. ADA KJO Bid. Pengolahan No.196/M00220/2003-S0, tanggal 20 Pebruari 2003 perihal Memorandum of Understanding Pengadaan TEL. _x000a_ _x000a_ _x000a_   _x000a_ _x000a_ _x000a_ _x000a_ _x000a_ 24. _x000a_ _x000a_ _x000a_ 1 (satu) lembar fotokopi legalisir Memorandum Surat Manajer Senior KJO Bid. Pengolahan PT. Pertamina kepada PT. Soegih Interjaya No.167/E10300/2003-S7, tanggal 24 Pebruari 2003 perihal Penandatanganan Memorandum of Understanding (MoU) Pengadaan TEL. _x000a_ _x000a_ _x000a_   _x000a_ _x000a_ _x000a_ _x000a_ _x000a_ 25. _x000a_ _x000a_ _x000a_ 2 (dua) lembar fotokopi legalisir Surat Direktur PT. Soegih Interjaya kepada Direktur Hilir Ref. No. 094/SIJ-DIR/III-2003, tanggal 5 Maret 2003 perihal Pengadaan TEL untuk Pertamina. _x000a_ _x000a_ _x000a_   _x000a_ _x000a_ _x000a_ _x000a_ _x000a_ 26. _x000a_ _x000a_ _x000a_ 1 (satu) lembar fotokopi legalisir Surat Direktur PT. Soegih Interjaya kepada Manajer Senior KJO-Bid. Pengolahan Ref. No.107/SIJ/DIR/III-2003, tanggal 14 Maret 2003 perihal Pengadaan TEL untuk Pertamina. _x000a_ _x000a_ _x000a_   _x000a_ _x000a_ _x000a_ _x000a_ _x000a_ 27. _x000a_ _x000a_ _x000a_ 1 (satu) lembar fotokopi legalisir Memorandum Koord. ADA KJO Bid. Pengolahan kepada Man. LKP Hukum Korporat No. 156/E10360/2003-S7, tanggal 19 Maret 2003 perihal Memorandum of Understanding (MoU) Pengadaan TEL. _x000a_ _x000a_ _x000a_   _x000a_ _x000a_ _x000a_ _x000a_ _x000a_ 28. _x000a_ _x000a_ _x000a_ 1 (satu) lembar fotokopi legalisir Memorandum Manajer LKP Hukum Korporat kepada Koord. ADA KJO Bid. Pengolahan No. 317/M00220/2003-S0, tanggal 26 Maret 2003 perihal Memorandum of Understanding Pengadaan TEL. _x000a_ _x000a_ _x000a_   _x000a_ _x000a_ _x000a_ _x000a_ _x000a_ 29. _x000a_ _x000a_ _x000a_ 2 (dua) lembar fotokopi legalisir Memorandum Deputi Direktur Bidang Pengolahan kepada Direktur Utama melalui Direktur Hilir No. 089/E10000/2003-S7, tanggal 1 April 2003 perihal Penandatanganan MoU Pengadaan TEL. _x000a_ _x000a_ _x000a_   _x000a_ _x000a_ _x000a_ _x000a_ _x000a_ 30. _x000a_ _x000a_ _x000a_ 2 (dua) lembar fotokopi legalisir Surat Koord. Pengadaan KJO Bid. P PT. Pertamina kepada PT. Soegih Interjaya No. 221/ E10360/2003-S7, tanggal 17 April 2003 perihal Penandatanganan Memorandum of Understanding (MoU) Pengadaan TEL. _x000a_ _x000a_ _x000a_   _x000a_ _x000a_ _x000a_ _x000a_ _x000a_ 31. _x000a_ _x000a_ _x000a_ 1(satu) lembar fotokopi legalisir Memorandum of Understanding antara The Associated Octel Company Ltd dengan PT. Pertamina, tanggal 5 Mei 2003 dan 2 (dua) lembar terjemahan Memorandum of Understanding antara The Associated Octel Company Ltd dengan PT. Pertamina. _x000a_ _x000a_ _x000a_   _x000a_ _x000a_ _x000a_ _x000a_ _x000a_ 32. _x000a_ _x000a_ _x000a_ 1 (satu) lembar fotokopi legalisir Surat Direktur Pengolahan (Suroso) PT. Pertamina (Persero) Nomor : 170/E00000/2004-S2, tanggal 10 November 2004 kepada Direktur Pengolahan dan Niaga Ditjen Migas ESDM perihal Hasil Uji Coba Pemakaian Octane Booster (Non TEL). _x000a_ _x000a_ _x000a_   _x000a_ _x000a_ _x000a_ _x000a_ _x000a_ 33. _x000a_ _x000a_ _x000a_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_x000a_ _x000a_ _x000a_   _x000a_ _x000a_ _x000a_ _x000a_ _x000a_ 34. _x000a_ _x000a_ _x000a_ 2 (dua) lembar fotokopi legalisir Surat Direktur Utama (Widya Purnama) PT. Pertamina (Persero) Nomor 051/C00000/2005-S2, tanggal 13 Januari 2005 kepada Menteri ESDM perihal Penyediaan Mogas 88 dengan Octane Booster (Unleaded) Tahun 2005. _x000a_ _x000a_ _x000a_   _x000a_ _x000a_ _x000a_ _x000a_ _x000a_ 35. _x000a_ _x000a_ _x000a_ 4 (empat) lembar fotokopi legalisir Surat Dirjen Migas ESDM Nomor 811/24/DJM.O/2005, tanggal 19 Januari 2005 kepada Menteri ESDM perihal Penyediaan Mogas 88 dengan Octane Booster. _x000a_ _x000a_ _x000a_   _x000a_ _x000a_ _x000a_ _x000a_ _x000a_ 36. _x000a_ _x000a_ _x000a_ 1 (satu) lembar fotokopi legalisir Surat Deputi V Menneg LH Bidang Pengendalian Dampak Lingkungan Sumber Non-Institusi Nomor : B-394/Dep.V/LH/01/2005, tanggal 25 Januari 2005 kepada Dirjen Migas perihal Penggunaan Octane Booster MMT, beserta 4 (empat) lembar penerus. _x000a_ _x000a_ _x000a_   _x000a_ _x000a_ _x000a_ _x000a_ _x000a_ 37. _x000a_ _x000a_ _x000a_ 3 (tiga) lembar fotokopi legalisir Surat Dirjen Migas Nomor : 1132/24/DJM.O/2005, tanggal 28 Januari 2005 kepada Direktur Utama PT. Pertamina (Persero) perihal Penyediaan Mogas 88 dengan Octane Booster, beserta 1 (satu) lembar penerus. _x000a_ _x000a_ _x000a_   _x000a_ _x000a_ _x000a_ _x000a_ _x000a_ 38. _x000a_ _x000a_ _x000a_ 2 (dua) lembar fotokopi legalisir Surat Direktur Utama PT. Pertamina (Persero) Nomor 197/C00000/2005, tanggal 23 Pebruari 2005 kepada Menteri BUMN perihal Program Bensin Tanpa Timbal Tahun 2005. _x000a_ _x000a_ _x000a_   _x000a_ _x000a_ _x000a_ _x000a_ _x000a_ 39. _x000a_ _x000a_ _x000a_ 3 (tiga) lembar fotokopi legalisir Surat Dirjen Migas ESDM No. 3020/24/DJM.O/2005, tanggal 21 Maret 2005 kepada Menteri ESDM perihal Penyediaan Bensin Tanpa Timbal. _x000a_ _x000a_ _x000a_   _x000a_ _x000a_ _x000a_ _x000a_ _x000a_ 40. _x000a_ _x000a_ _x000a_ 4 (empat) lembar fotokopi legalisir Memorandum Deputi Direktur Pengolahan (Dwi Kushartoyo) No. 206/E10000/2004-S2, tanggal 9 Juni 2004 kepada Direktur Utama (Ariffi Nawawi) perihal Pengadaan TEL untuk Gasoline Keperluan Minyak Pertamina Periode September s/d Desember 2004. _x000a_ _x000a_ _x000a_   _x000a_ _x000a_ _x000a_ _x000a_ _x000a_ 41. _x000a_ _x000a_ _x000a_ 2 (dua) lembar fotokopi legalisir Memorandum Koordinator PPL (Herry Sutjipto) No. R-024/C00Q10/2004-S0, tanggal 23 Juni 2004 kepada Direktur Utama (Ariffi Nawawi). _x000a_ _x000a_ _x000a_   _x000a_ _x000a_ _x000a_ _x000a_ _x000a_ 42. _x000a_ _x000a_ _x000a_ 3 (tiga) lembar fotokopi Memorandum kepada Satuan Pengawasan Intern (Alkomar) No. 242/J00000/2004-S2, tanggal 25 Juni 2004 kepada Direktur Utama (Ariffi Nawawi) perihal Pengadaan TEL untuk Kilang Minyak Pertamina Perioder September s/d Desember 2004. _x000a_ _x000a_ _x000a_   _x000a_ _x000a_ _x000a_ _x000a_ _x000a_ 43. _x000a_ _x000a_ _x000a_ 1 (satu) lembar fotokopi legalisir Memorandum Direktur Utama (Ariffi Nawawi) No. 474/C00000/2004-S0, tanggal 28 Juni 2004 kepada Direktur Hilir (Herry Purnomo) perihal Persetujuan Pengadaan TEL untuk Gasoline Keperluan Minyak Pertamina Periode Oktober s/d Desember 2004. _x000a_ _x000a_ _x000a_   _x000a_ _x000a_ _x000a_ _x000a_ _x000a_ 44. _x000a_ _x000a_ _x000a_ 1 (satu) lembar fotokopi legalisir Surat Kepala Divisi KJO (Suroso) No. 180/E10300/F/2004, tanggal 01 Juli 2004 kepada PT. Soegih Interjaya perihal Undangan Rapat Negosiasi Harga. _x000a_ _x000a_ _x000a_   _x000a_ _x000a_ _x000a_ _x000a_ _x000a_ 45. _x000a_ _x000a_ _x000a_ 2 (dua) lembar fotokopi legalisir Berita Acara Hasil Rapat Pembahasan Harga Pengadaan TEL antara PT. Pertamina (Persero) dengan PT. Soegih Interjaya, tanggal 01 Juli 2004. _x000a_ _x000a_ _x000a_   _x000a_ _x000a_ _x000a_ _x000a_ _x000a_ 46. _x000a_ _x000a_ _x000a_ 3 (tiga) lembar fotokopi legalisir Memorandum Deputi Direktur Pengolahan (Dwi Kushartoyo) No. 284/E100000/2004-S7, tanggal 20 Juli 2004 kepada Kepala SPI (Alkomar) perihal Pengadaan TEL Kuartal IV Tahun 2004. _x000a_ _x000a_ _x000a_   _x000a_ _x000a_ _x000a_ _x000a_ _x000a_ 47. _x000a_ _x000a_ _x000a_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_x000a_ _x000a_ _x000a_   _x000a_ _x000a_ _x000a_ _x000a_ _x000a_ 48. _x000a_ _x000a_ _x000a_ 1 (satu) lembar fotokopi legalisir Memorandum Koordinator Pengadaan-KJO/Pengolahan kepada Manajer Perencanaan/P Nomor 1735/E10340/2004-S7, tanggal 15 Desember 2004 perihal Kontigensi Persiapan Pemakaian Octane Booster. _x000a_ _x000a_ _x000a_   _x000a_ _x000a_ _x000a_ _x000a_ _x000a_ 49. _x000a_ _x000a_ _x000a_ 1 (satu) lembar fotokopi legalisir Facsimile Koord. ADA-KJO/ Pengolahan kepada PT. Soegih Interjaya No. 366/ E10340/2004/S7, tanggal 17 Desember 2004 perihal Harga Tetra Ethyl Lead (TEL). _x000a_ _x000a_ _x000a_   _x000a_ _x000a_ _x000a_ _x000a_ _x000a_ 50. _x000a_ _x000a_ _x000a_ 2 (dua) lembar fotokopi legalisir Memorandum Direktur Pengolahan (Suroso) Nomor : 216/E00000/2004-S7, tanggal 17 Desember 2004 kepada Direksi PT. Pertamina (Persero) perihal Pengadaan Premium dengan Octane Booster TEL. _x000a_ _x000a_ _x000a_   _x000a_ _x000a_ _x000a_ _x000a_ _x000a_ 51. _x000a_ _x000a_ _x000a_ 1 (satu) lembar fotokopi legalisir Memorandum Direksi PT. Pertamina (Persero) Nomor R-1058/C00000/2004-S0, tanggal 17 Desember 2004 perihal Persetujuan dan Penetapan Pengadaan TEL kepada PT. Soegih Interjaya untuk TEL sejumlah 455,2 MT. _x000a_ _x000a_ _x000a_   _x000a_ _x000a_ _x000a_ _x000a_ _x000a_ 52. _x000a_ _x000a_ _x000a_ 1 (satu) lembar fotokopi legalisir Memorandum Manajer Perencanaan BBM-Bid. P kepada Koord. ADA KJO Bid. Pengolahan No. 163/E10110/2004-S7, tanggal 20 Desember 2004 perihal Kontijensi Persiapan Pemakaian Octane Booster. _x000a_ _x000a_ _x000a_   _x000a_ _x000a_ _x000a_ _x000a_ _x000a_ 53. _x000a_ _x000a_ _x000a_ 1 (satu) lembar asli Facsimile Koord. ADA-KJO/Pengolahan kepada PT. Soegih Interjaya Nomor 367/E10340/2004/S7, tanggal 20 Desember 2004 perihal Negosiasi Harga TEL. _x000a_ _x000a_ _x000a_   _x000a_ _x000a_ _x000a_ _x000a_ _x000a_ 54. _x000a_ _x000a_ _x000a_ 1 (satu) lembar asli Request for Quotation (RFQ No. 6400035457) Koordinator Pengadaan (Djohan Sumarjanto) kepada PT. Soegih Interjaya perihal Kubutuhan TEL sebanyak 455,2 MT. _x000a_ _x000a_ _x000a_   _x000a_ _x000a_ _x000a_ _x000a_ _x000a_ 55. _x000a_ _x000a_ _x000a_ 1 (satu) lembar asli Surat Direktur PT. Soegih Interjaya kepada Koordinator Pengadaan KJO Dit. P Ref. No. 555/SIJ-DIR/XII-2004, tanggal 20 Desember 2004 perihal Re : RFQ No. 6400035457-17/12/2004. _x000a_ _x000a_ _x000a_   _x000a_ _x000a_ _x000a_ _x000a_ _x000a_ 56. _x000a_ _x000a_ _x000a_ 2 (dua) lembar asli Berita Acara Negosiasi Harga antara PT. Pertamina (Persero) dengan PT. Soegih Interjaya tanggal 21 Desember 2004. _x000a_ _x000a_ _x000a_   _x000a_ _x000a_ _x000a_ _x000a_ _x000a_ 57. _x000a_ _x000a_ _x000a_ 2 (dua) lembar asli Memorandum Ka. Div. KJO/Pengolahan kepada Direktur Pengolahan melalui Deputi Direktur Pengolahan No. 313/E10300/2004-S7, tanggal 22 Desember 2004 perihal Laporan Pengadaan TEL dan Usulan Penentapan Pemenang. _x000a_ _x000a_ _x000a_   _x000a_ _x000a_ _x000a_ _x000a_ _x000a_ 58. _x000a_ _x000a_ _x000a_ 1 (satu) lembar fotokopi legalisir Nota Ka. Div. KJO/ Pengolahan kepada Direktur Pengolahan melalui Deputi Direktur Pengolahan, tanggal 22 Desember 2004 perihal Penandatanganan Purchase Order TEL. _x000a_ _x000a_ _x000a_   _x000a_ _x000a_ _x000a_ _x000a_ _x000a_ 59. _x000a_ _x000a_ _x000a_ 1 (satu) lembar asli Rencana Kebutuhan Materil (RKM) No. 169/E10110/2004-S4, tanggal 22 Desember 2004 sejumlah 455,2 MT beserta 1 (satu) lembar penerus. _x000a_ _x000a_ _x000a_   _x000a_ _x000a_ _x000a_ _x000a_ _x000a_ 60. _x000a_ _x000a_ _x000a_ 1 (satu) lembar Asli Surat Direktur PT Soegih Interjaya kepada Pertamina Up. Koordinator Pengadaan KJO ? Bid. P Nomor 557/DIR/SIJ-XII/2004 tanggal 22 Desember 2004 Perihal RFQ No. 6400035457-17 Desember 2004 atas Penawaran Harga 446,4 MT- TEL CB. _x000a_ _x000a_ _x000a_   _x000a_ _x000a_ _x000a_ _x000a_ _x000a_ 61. _x000a_ _x000a_ _x000a_ 3 (tiga) lembar Asli PO TEL PT Pertamina kepada PT Soegih Interjaya No. 4500026339 tanggal 22 Desember 2004 sebanyak 446,4 MT. _x000a_ _x000a_ _x000a_   _x000a_ _x000a_ _x000a_ _x000a_ _x000a_ 62. _x000a_ _x000a_ _x000a_ 1 (satu) lembar Fotokopi legalisir Memorandum Manajer Perencanaan-Pengolahan kepada Koordinator Pengadaan-Pengolahan Nomor 019/E10110/2005 tanggal 20 Januari 2005 Perihal Kontingensi Pemakaian Octane Booster. _x000a_ _x000a_ _x000a_   _x000a_ _x000a_ _x000a_ _x000a_ _x000a_ 63. _x000a_ _x000a_ _x000a_ 1 (satu) lembar Asli Rencana Kebutuhan Material No. 021/E10110/2005-S4 tanggal 24 Januari 2005 untuk TEL sebanyak 284,81 MT. _x000a_ _x000a_ _x000a_   _x000a_ _x000a_ _x000a_ _x000a_ _x000a_ 64. _x000a_ _x000a_ _x000a_ 1 (satu) lembar Asli Facsimile Koord. ADA-KJO/Pengolahan kepada PT Soegih Interjaya No. 033/E10340/2005/2005 tanggal 7 Februari 2005 Perihal Ketersediaan TEL. _x000a_ _x000a_ _x000a_   _x000a_ _x000a_ _x000a_ _x000a_ _x000a_ 65. _x000a_ _x000a_ _x000a_ 1 (satu) lembar Asli Surat Direktur PT Soegih Interjaya kepada Koord. Pengadaan ? KJO Pertamina Ref. No. 565/SIJ-DIR/II-2005 tanggal 7 Februari 2005 Perihal Ketersediaan TEL. _x000a_ _x000a_ _x000a_   _x000a_ _x000a_ _x000a_ _x000a_ _x000a_ 66. _x000a_ _x000a_ _x000a_ 2 (dua) lembar Asli Memorandum Ka. Div. KJO/P kepada Direktur Pengolahan Nomor 027A/E10300/2005-S7 tanggal 11 Februari 2005 Perihal Pengadaan Premium dengan Octane Booster TEL. _x000a_ _x000a_ _x000a_   _x000a_ _x000a_ _x000a_ _x000a_ _x000a_ 67. _x000a_ _x000a_ _x000a_ 5 (lima) lembar Asli Surat Direktur PT Soegih Interjaya kepada Koord. ADA/KJO/Pengolahan Nomor 062/DIR/SIJ-II/2005 tanggal 14 Februari 2005 Perihal Penawaran Harga RFQ No. 6400037795/11.02.2005 (Pengadaan 308 MT-TEL CB). _x000a_ _x000a_ _x000a_   _x000a_ _x000a_ _x000a_ _x000a_ _x000a_ 68. _x000a_ _x000a_ _x000a_ 2 (dua) lembar Asli Berita Acara Negosiasi Koordinator Pengadaan KJO dengan PT Soegih Interjaya tanggal 16 Februari 2005. _x000a_ _x000a_ _x000a_   _x000a_ _x000a_ _x000a_ _x000a_ _x000a_ 69. _x000a_ _x000a_ _x000a_ 1 (satu) lembar Asli Memorandum Ka. Div KJO/Pengolahan kepada Direktur Pengolahan melalui Deputi Direktur Pengolahan Nomor.    /E10300/2005-S7 tanggal 16 Februari 2005 Perihal Laporan Pengadaan TEL dan Usulan Penetapan Pemenang. _x000a_ _x000a_ _x000a_   _x000a_ _x000a_ _x000a_ _x000a_ _x000a_ 70. _x000a_ _x000a_ _x000a_ 3 (tiga) lembar Asli PO Pertamina kepada Associated Octel Co Ltd Nomor 4500029387 tanggal 17 Februari 2005 untuk Pembelian TEL 308 MT. _x000a_ _x000a_ _x000a_   _x000a_ _x000a_ _x000a_ _x000a_ _x000a_ 71. _x000a_ _x000a_ _x000a_ 1 (satu) lembar fotokopi legalisir surat pengantar bank dari PT.Pertamina ke Bank BRI, No.337/36/H00220/III/2005, tanggal 7 Maret 2005. _x000a_ _x000a_ _x000a_   _x000a_ _x000a_ _x000a_ _x000a_ _x000a_ 72. _x000a_ _x000a_ _x000a_ 1 (satu) lembar Fotokopi legalisir Surat Direktorat Keuangan PT Pertamina kepada PT Soegih Interjaya Nomor 355862 tanggal 8 Maret 2005 Perihal Transfer. _x000a_ _x000a_ _x000a_   _x000a_ _x000a_ _x000a_ _x000a_ _x000a_ 73. _x000a_ _x000a_ _x000a_ 2 (dua) lembar Asli Memorandum Manajer Perencanaan Pengolahan kepada Koordinator ADA ? KJO/Pengolahan Nomor 073/E10110/2005-S tanggal 9 Maret 2005 Perihal Perhitungan Kebutuhan Octane Booster TEL. _x000a_ _x000a_ _x000a_   _x000a_ _x000a_ _x000a_ _x000a_ _x000a_ 74. _x000a_ _x000a_ _x000a_ 1 (satu) lembar Asli Facsimile Koord. ADA-KJO/Pengolahan kepada PT Soegih Interjaya No. 060/E10340/2005/2005 tanggal 10 Maret 2005 Perihal Ketersediaan TEL. _x000a_ _x000a_ _x000a_   _x000a_ _x000a_ _x000a_ _x000a_ _x000a_ 75. _x000a_ _x000a_ _x000a_ 1 (satu) lembar Asli Memorandum Koord. ADA-KJO/Pengolahan kepada Manajer Perencanaan/P No. 0264/E10340/2005-S7 tanggal 15 Maret 2005 Perihal Pemakaian Octane Booster TEL. _x000a_ _x000a_ _x000a_   _x000a_ _x000a_ _x000a_ _x000a_ _x000a_ 76. _x000a_ _x000a_ _x000a_ 1 (satu) lembar Asli Memorandum Manajer Perencanaan P kepada Koordinator Pengadaan P No. 093/E10110/2005-S tanggal 28 Maret 2005 Perihal Rencana Kebutuhan Material Octane Booster TEL, beserta 1 (satu) lembar penerus. _x000a_ _x000a_ _x000a_   _x000a_ _x000a_ _x000a_ _x000a_ _x000a_ 77. _x000a_ _x000a_ _x000a_ 1 (satu) lembar Asli Rencana Kebutuhan Material No. 083/E10110/2005-S7 tanggal 17 Maret 2005 TEL sebanyak 286 MT. _x000a_ _x000a_ _x000a_   _x000a_ _x000a_ _x000a_ _x000a_ _x000a_ 78. _x000a_ _x000a_ _x000a_ 1 (satu) lembar Asli Request for Quotation No. 6400040938 tanggal 30 Maret 2005 TEL sejumlah 286 MT. _x000a_ _x000a_ _x000a_   _x000a_ _x000a_ _x000a_ _x000a_ _x000a_ 79. _x000a_ _x000a_ _x000a_ 5 (lima) lembar Asli Surat Direktur PT Soegih Interjaya kepada Koordinator Pengadaan KJO-Bid. P Nomor 125/DIR/SIJ-IV/2005 tanggal 1 April 2005 Perihal Penawaran Harga RFQ No. 6400040938 / 30.03.2005 (Pengadaan 286 MT-TEL CB). _x000a_ _x000a_ _x000a_   _x000a_ _x000a_ _x000a_ _x000a_ _x000a_ 80. _x000a_ _x000a_ _x000a_ 3 (tiga) lembar Asli Berita Acara Negosiasi Harga Koordinator Pengadaan ? KJO Pengolahan dengan PT Soegih Interjaya tanggal 6 April 2005. _x000a_ _x000a_ _x000a_   _x000a_ _x000a_ _x000a_ _x000a_ _x000a_ 81. _x000a_ _x000a_ _x000a_ 3 (tiga) lembar Asli PO Pertamina kepada Associated Octel Co Ltd No. 4500032252 tanggal 6 April 2005 untuk Pembelian TEL sebanyak 286 MT. _x000a_ _x000a_ _x000a_   _x000a_ _x000a_ _x000a_ _x000a_ _x000a_ 82. _x000a_ _x000a_ _x000a_ 1 (satu) lembar Asli Rincian Estimasi Tetra Ethyl Lead sebanyak 286 MT April 2005. _x000a_ _x000a_ _x000a_   _x000a_ _x000a_ _x000a_ _x000a_ _x000a_ 83. _x000a_ _x000a_ _x000a_ 1 (satu) lembar Asli Memorandum Ka. Div. KJO/Pengolahan kepada Direktur Pengolahan melalui Deputi Direktur Pengolahan No. 086/E10300/2005-S7 tanggal 8 April 2005 Perihal Laporan Pengadaan TEL dan Usulan Penetapan Pemenang. _x000a_ _x000a_ _x000a_   _x000a_ _x000a_ _x000a_ _x000a_ _x000a_ 84. _x000a_ _x000a_ _x000a_ 3 (tiga) lembar Asli PO Pertamina kepada Associated Octel Co Ltd Nomor 4500033069 20 April 2005 untuk Pembelian TEL sejumlah 704 MT. _x000a_ _x000a_ _x000a_   _x000a_ _x000a_ _x000a_ _x000a_ _x000a_ 85. _x000a_ _x000a_ _x000a_ 1 (satu) lembar Asli Memo Dir. P ke Dir. UT No. 158/E00000/2005-S7 tgl 21/4/05, beserta 1 (satu) lembar penerus. _x000a_ _x000a_ _x000a_   _x000a_ _x000a_ _x000a_ _x000a_ _x000a_ 86. _x000a_ _x000a_ _x000a_ 5 (lima) lembar Asli Berita Acara Negosiasi tgl 20/4/05. _x000a_ _x000a_ _x000a_   _x000a_ _x000a_ _x000a_ _x000a_ _x000a_ 87. _x000a_ _x000a_ _x000a_ 4 (empat) lembar Asli Surat PT SI no. 137/DIR/SIJ-IV/2005 tgl 20/4/05 tentang penawaran RFQ 6400042113. _x000a_ _x000a_ _x000a_   _x000a_ _x000a_ _x000a_ _x000a_ _x000a_ 88. _x000a_ _x000a_ _x000a_ 1 (satu) lembar Asli Rincian Estimasi TEL April 2005 704 MT. _x000a_ _x000a_ _x000a_   _x000a_ _x000a_ _x000a_ _x000a_ _x000a_ 89. _x000a_ _x000a_ _x000a_ 1 (satu) lembar Asli RFQ 6400042113 tgl. 19/04/05. _x000a_ _x000a_ _x000a_   _x000a_ _x000a_ _x000a_ _x000a_ _x000a_ 90. _x000a_ _x000a_ _x000a_ 3 (tiga) lembar Asli Memorandum Manajer Perencanaan P kepada Koordinator ADA ? KJO/Pengolahan No. 205/E10110/2005-S tanggal 30 Juni 2005 Perihal Perhitungan Kebutuhan Octane Booster TEL Bulan Juni s/d Oktober 2005, beserta 1 (lembar) penerus. _x000a_ _x000a_ _x000a_   _x000a_ _x000a_ _x000a_ _x000a_ _x000a_ 91. _x000a_ _x000a_ _x000a_ 1 (satu) lembar Asli Facsimile Koord ADA-KJO/Pengolahan kepada PT Soegih Interjaya No. 204/E10340/2005/S7 tanggal 1 Juli 2005 Perihal Request For Information. _x000a_ _x000a_ _x000a_   _x000a_ _x000a_ _x000a_ _x000a_ _x000a_ 92. _x000a_ _x000a_ _x000a_ 1 (satu) lembar Fotokopi legalisir Surat Direktur PT Soegih Interjaya kepada Koord. ADA-KJO Pengolahan No. 204/ DIR/SIJ-VII/2005 tanggal 4 Juli 2005 Perihal Informasi Kemasan TEL CB. _x000a_ _x000a_ _x000a_   _x000a_ _x000a_ _x000a_ _x000a_ _x000a_ 93. _x000a_ _x000a_ _x000a_ 1 (satu) lembar Asli Memorandum Koord. ADA-KJO/Pengolahan kepada Manajer Perencanaan/Pengolahan No. 0803/E10340/2005-S7 tanggal 4 Juli 2005 Perihal Perhitungan Pemesanan Octane Booster TEL bulan Juni s/d Okt 2005, beserta 1 (satu) lembar penerus. _x000a_ _x000a_ _x000a_   _x000a_ _x000a_ _x000a_ _x000a_ _x000a_ 94. _x000a_ _x000a_ _x000a_ 1 (satu) lembar Asli Rencana Kebutuhan Materil (RKM) TEL sebanyak 1.224 MT No. 211/E10110/2005-S4 tanggal 4 Juli 2005, beserta 1 (satu) lembar penerus. _x000a_ _x000a_ _x000a_   _x000a_ _x000a_ _x000a_ _x000a_ _x000a_ 95. _x000a_ _x000a_ _x000a_ 1 (satu) lembar Asli Request for Quotation Pertamina kepada Associated Octel Co. Ltd RFQ No. 6400047567,/05/07/2005 untuk TEL sebanyak 1.224,000 MT. _x000a_ _x000a_ _x000a_   _x000a_ _x000a_ _x000a_ _x000a_ _x000a_ 96. _x000a_ _x000a_ _x000a_ 1 (satu) lembar Asli Rincian Estimasi TEL 1.224 MT Juli 2005. _x000a_ _x000a_ _x000a_   _x000a_ _x000a_ _x000a_ _x000a_ _x000a_ 97. _x000a_ _x000a_ _x000a_ 1 (satu) lembar Asli Berita Acara Negosiasi Koordinator Pengadaan-KJO/Pengolahan dengan PT Soegih Interjaya tanggal 6 Juli 2005. _x000a_ _x000a_ _x000a_   _x000a_ _x000a_ _x000a_ _x000a_ _x000a_ 98. _x000a_ _x000a_ _x000a_ 5 (lima) lembar Asli Surat PT Soegih Interjaya kepada Koordinator Pengadaan KJO ? Bid. P No. 209/DIR/SIJ-VII/2005 tanggal 6 Juli 2005 Perihal Penawaran Harga TEL 1.224 MT RFQ No. 64000455567, 5 Juli 2005. _x000a_ _x000a_ _x000a_   _x000a_ _x000a_ _x000a_ _x000a_ _x000a_ 99. _x000a_ _x000a_ _x000a_ 1 (satu) lembar Asli Memorandum Direktur Pengolahan kepada Direktur Utama melalui Wakil Direktur Utama No. 265/ E00000/2005-S7 tanggal 12 Juli 2005 Perihal Laporan Pengadaan Tetra Ethyl Lead (TEL) Kebutuhan Kilang Pertamina dan Usulan Penetapan Pemenang. _x000a_ _x000a_ _x000a_   _x000a_ _x000a_ _x000a_ _x000a_ _x000a_ 100. _x000a_ _x000a_ _x000a_ 3 (tiga) lembar Asli PO Pertamina kepada Associated Octel Co Ltd Nomor 4500038084 tanggal 13 Juli 2005. _x000a_ _x000a_ _x000a_   _x000a_ _x000a_ _x000a_ _x000a_ _x000a_ 101. _x000a_ _x000a_ _x000a_ 4 (empat) lembar Asli Surat Direktur PT Soegih Interjaya kepada Koordinator Pengadaan KJO ? Bid. P No. 270/DIR/ SIJ-VIII/2005 tanggal 25 Agustus 2005. _x000a_ _x000a_ _x000a_   _x000a_ _x000a_ _x000a_ _x000a_ _x000a_ 102. _x000a_ _x000a_ _x000a_ 1 (satu) lembar Asli Berita Acara Negosiasi Harga antara Koordinator Pengadaan KJO Pengolahan dengan PT Soegih Interjaya tanggal 29 Agustus 2005. _x000a_ _x000a_ _x000a_   _x000a_ _x000a_ _x000a_ _x000a_ _x000a_ 103. _x000a_ _x000a_ _x000a_ 1 (satu) lembar Asli Memorandum Direktur Pengolahan kepada Direktur Utama melalui Wakil Direktur Utama No. 334/E00000/2005-S7 tanggal 9 September 2005 Perihal Laporan Pengadaan TEL Kebutuhan Kilang Pertamina dan Usulan Penetapan Pemenang. _x000a_ _x000a_ _x000a_   _x000a_ _x000a_ _x000a_ _x000a_ _x000a_ 104. _x000a_ _x000a_ _x000a_ 1 (satu) lembar Asli Rencana Kebutuhan Materil (RKM) TEL sebesar 1.332,59 MT No. 292/E10110/2005-S4 tanggal 24 Agustus 2005, beserta 1 (satu) lembar penerus. _x000a_ _x000a_ _x000a_   _x000a_ _x000a_ _x000a_ _x000a_ _x000a_ 105. _x000a_ _x000a_ _x000a_ 1 (satu) lembar Asli Request for Quotation Pertamina atas TEL 1.332,59 MT No./640005115/24/8/05, kepada Associated Octel Co. Ltd tanggal 24 Agustus 2005. _x000a_ _x000a_ _x000a_   _x000a_ _x000a_ _x000a_ _x000a_ _x000a_ 106. _x000a_ _x000a_ _x000a_ 3 (tiga) lembar Fotokopi legalisir PO PT Pertamina (Persero) Nomor 4500041508 tertanggal 5 September 2005 untuk pembelian TEL sejumlah 1332,59 MT senilai USD 14,325,342.50. _x000a_ _x000a_ _x000a_   _x000a_ _x000a_ _x000a_ _x000a_ _x000a_ 107. _x000a_ _x000a_ _x000a_ 1 (satu) lembar Asli memorandum No.125/E10110/2005-S2 Tgl. 19 April 2005, tentang perhitungan kebutuhan Octan Booster TEL, beserta 1 (satu) lembar Asli Rencana Kebutuhan Materil (RKM) No. 124/E10110/2005-S4 tanggal 19 April 2005, dan 1 (satu) lembar penerus. _x000a_ _x000a_ _x000a_   _x000a_ _x000a_ _x000a_ _x000a_ _x000a_ 108. _x000a_ _x000a_ _x000a_ 3 (tiga) lembar Fotokopi legalisir SK Meneg BUMN Nomor: Kep-85/MBU/2004 tanggal 10 Agustus 2004 (Pengangkatan Suroso). _x000a_ _x000a_ _x000a_   _x000a_ _x000a_ _x000a_ _x000a_ _x000a_ 109. _x000a_ _x000a_ _x000a_ 12 (dua belas) lembar Fotokopi legalisir SK Dirut Pertamina No. Kpts-029/C00000/2?5-S0 tanggal 28 April 2005 (Struktur organisasi, tanggung jawab dan wewenang). _x000a_ _x000a_ _x000a_   _x000a_ _x000a_ _x000a_ _x000a_ _x000a_ 110. _x000a_ _x000a_ _x000a_ 3 (tiga) lembar Fotokopi legalisir SK Meneg BUMN Nomor: Kep-29/MBU/2006 tanggal 8 Maret 2006 (Pengangkatan Suroso). _x000a_ _x000a_ _x000a_   _x000a_ _x000a_ _x000a_ _x000a_ _x000a_ 111. _x000a_ _x000a_ _x000a_ 2 (dua) lembar Fotokopi legalisir SK Meneg BUMN Nomor: Kep-53/MBU/2008 tanggal 5 Maret 2008 (pemberhentian Suroso). _x000a_ _x000a_ _x000a_   _x000a_ _x000a_ _x000a_ _x000a_ _x000a_ 112. _x000a_ _x000a_ _x000a_ 1 (satu) lembar Asli Request for Quotation (RFQ No. 6400037795) Procurement (Djohan Sumarjanto) kepada The Associated Octel CO LTD, Sebanyak 308,000 MT, tanggal 11 Februari 2005. _x000a_ _x000a_ _x000a_   _x000a_ _x000a_ _x000a_ _x000a_ _x000a_ 113. _x000a_ _x000a_ _x000a_ 1 (satu) lembar asli print out Changes to PO 4500029387 Doc. Header. _x000a_ _x000a_ _x000a_   _x000a_ _x000a_ _x000a_ _x000a_ _x000a_ 114. _x000a_ _x000a_ _x000a_ 1 (satu) lembar asli print out Changes to PO 4500032252 Doc. Header. _x000a_ _x000a_ _x000a_   _x000a_ _x000a_ _x000a_ _x000a_ _x000a_ 115. _x000a_ _x000a_ _x000a_ 1 (satu) lembar asli print out Changes to PO 4500033069 Doc. Header. _x000a_ _x000a_ _x000a_   _x000a_ _x000a_ _x000a_ _x000a_ _x000a_ 116. _x000a_ _x000a_ _x000a_ 1 (satu) lembar asli print out Changes to PO 4500038084 Doc. Header. _x000a_ _x000a_ _x000a_   _x000a_ _x000a_ _x000a_ _x000a_ _x000a_ 117. _x000a_ _x000a_ _x000a_ 1 (satu) lembar asli print out Changes to PO 4500041508 Doc. Header. _x000a_ _x000a_ _x000a_   _x000a_ _x000a_ _x000a_ _x000a_ _x000a_ 118. _x000a_ _x000a_ _x000a_ 1 (satu) lembar surat dari kantor pusat Pertamina nomor 167/E103000/2003-S7, tanggal 24 Februari 2003, Perihal Penandatanganan Memorandum Of Understanding (MOU) Pengadaan TEL, beserta 2 (dua) lembar Memorandum Of Understanding. _x000a_ _x000a_ _x000a_   _x000a_ _x000a_ _x000a_ _x000a_ _x000a_ 119. _x000a_ _x000a_ _x000a_ 35 (tiga puluh lima) lembar print out catatan kas keuangan PT. Soegih Interjaya. _x000a_ _x000a_ _x000a_   _x000a_ _x000a_ _x000a_ _x000a_ _x000a_ 120. _x000a_ _x000a_ _x000a_ 1 (satu) lembar surat Bank Mega Nomor 207/JKGD/08, tanggal 02 September 2008, perihal Pemberitahuan. _x000a_ _x000a_ _x000a_   _x000a_ _x000a_ _x000a_ _x000a_ _x000a_ 121. _x000a_ _x000a_ _x000a_ 9 (sembilan) lembar rekening Koran Bank Mega No. rek 01-012-00-11-00777-4, an. PT. Soegih Interjaya, periode Tahun 2008. _x000a_ _x000a_ _x000a_   _x000a_ _x000a_ _x000a_ _x000a_ _x000a_ 122. _x000a_ _x000a_ _x000a_ 12 (dua belas) lembar rekening Koran Bank Mega No. rek 01-012-00-11-00777-4, an. PT. Soegih Interjaya,  Periode tahun 2007. _x000a_ _x000a_ _x000a_   _x000a_ _x000a_ _x000a_ _x000a_ _x000a_ 123. _x000a_ _x000a_ _x000a_ 11 (sebelas) lembar rekening Koran Bank Mega No. rek 01-012-00-11-00777-4, an. PT. Soegih Interjaya, periode tahun 2006. _x000a_ _x000a_ _x000a_   _x000a_ _x000a_ _x000a_ _x000a_ _x000a_ 124. _x000a_ _x000a_ _x000a_ 2 (dua) lembar copy rekening Koran Bank Mega No. rek 01-012-00-11-00777-4, an. PT. Soegih Interjaya, periode tahun 2006. _x000a_ _x000a_ _x000a_   _x000a_ _x000a_ _x000a_ _x000a_ _x000a_ 125. _x000a_ _x000a_ _x000a_ 10 (sepuluh) lembar rekening Giro Bank Rabobank No. Rek 1800001818, an. PT. Soegih Interjaya, Periode tahun 2009. _x000a_ _x000a_ _x000a_   _x000a_ _x000a_ _x000a_ _x000a_ _x000a_ 126. _x000a_ _x000a_ _x000a_ 24 (dua puluh empat) lembar rekening giro Bank Hagabank No rek. 1000000210, an. PT. Soegih Interjaya, Periode tahun 2007. _x000a_ _x000a_ _x000a_   _x000a_ _x000a_ _x000a_ _x000a_ _x000a_ 127. _x000a_ _x000a_ _x000a_ 33 (tiga puluh tiga) lembar lembar rekening giro Bank Hagabank No rek. 1000000210, an. PT. Soegih Interjaya, Periode tahun 2006. _x000a_ _x000a_ _x000a_   _x000a_ _x000a_ _x000a_ _x000a_ _x000a_ 128. _x000a_ _x000a_ _x000a_ 10 (sepuluh) lembar copy yang dilegalisir atas surat penunjukkan PT Soegih Interjaya menjadi agen tunggal untuk penjualan Octel tanggal 19 Maret 1982 dan 9 (sembilan) lembar terjemahan atas surat tertanggal 19 Maret 1982. _x000a_ _x000a_ _x000a_   _x000a_ _x000a_ _x000a_ _x000a_ _x000a_ 129. _x000a_ _x000a_ _x000a_ 1 (satu) lembar copy yang dilegalisir atas surat amendemen atas surat perjanjian tertanggal 19 Maret 1982 untuk penunjukkan PT Soegih Interjaya menjadi agen tunggal tertanggal 4 Mei 1988 dan 2 (dua) lembar terjemahan surat amendemen atas surat perjanjian tertanggal 19 Maret 1982 _x000a_ _x000a_ _x000a_   _x000a_ _x000a_ _x000a_ _x000a_ _x000a_ 130. _x000a_ _x000a_ _x000a_ 1 (satu) lembar copy yang dilegalisir surat notaris Robin Galbraith Moore untuk pengesahan tanda tangan atas nama T J Connor. _x000a_ _x000a_ _x000a_   _x000a_ _x000a_ _x000a_ _x000a_ _x000a_ 131. _x000a_ _x000a_ _x000a_ 10 (sepuluh) lembar copy yang dilegalisir atas surat amandemen atas surat perjanjian tertanggal 23 Februari 1999. _x000a_ _x000a_ _x000a_   _x000a_ _x000a_ _x000a_ _x000a_ _x000a_ 132. _x000a_ _x000a_ _x000a_ 1 (satu) lembar copy yang dilegalisir atas surat tanda pendaftaran sebagai agen barang produksi luar negeri atas PT Soegih Interjaya Seri A No. 22718 nomor : 2034/STP-LN/ PDN.2/VI/04 tanggal 28 Juni 2004. _x000a_ _x000a_ _x000a_   _x000a_ _x000a_ _x000a_ _x000a_ _x000a_ 133. _x000a_ _x000a_ _x000a_ 1 (satu) lembar copy yang dilegalisir atas surat tanda pendaftaran sebagai agen barang produksi luar negeri atas PT Soegih Interjaya Seri A No. 52716 nomor : 2478/STP-LN/PDN.2/6/2005 tanggal 24 Juni 2005. _x000a_ _x000a_ _x000a_   _x000a_ _x000a_ _x000a_ _x000a_ _x000a_ 134. _x000a_ _x000a_ _x000a_ 1 (satu) lembar copy yang dilegalisir atas surat tanda pendaftaran sebagai agen barang produksi luar negeri atas PT Soegih Interjaya Nomor : 2284/STP-LN/PDN.2/5/2006 tanggal 31 Mei 2006. _x000a_ _x000a_ _x000a_   _x000a_ _x000a_ _x000a_ _x000a_ _x000a_ 135. _x000a_ _x000a_ _x000a_ 1 (satu) lembar copy yang dilegalisir perihal  Suspension of Agency Agreement  tanggal 20 Februari 2008. _x000a_ _x000a_ _x000a_   _x000a_ _x000a_ _x000a_ _x000a_ _x000a_ 136. _x000a_ _x000a_ _x000a_ 1 (satu) bundel copy yang dilegalisir salinan Akte PT Soegih Inter Jaya tanggal 17 Juli 1981 No. 66 Notaris Ny. M.L. Indriani Soepojo S.H. _x000a_ _x000a_ _x000a_   _x000a_ _x000a_ _x000a_ _x000a_ _x000a_ 137. _x000a_ _x000a_ _x000a_ 1 (satu) bundel copy yang dilegalisir salinan Akte Pemindahan Hak, hak Atas Saham PT Soegih Inter Jaya tanggal 17 Juli 1981 nomor 67 Notaris Ny. M.L. Indriani Soepojo S.H. _x000a_ _x000a_ _x000a_   _x000a_ _x000a_ _x000a_ _x000a_ _x000a_ 138. _x000a_ _x000a_ _x000a_ 1 (satu) bundel copy yang dilegalisir salinan Berita Acara Rapat Umum Luar Biasa Pemegang Saham PT Soegih Inter Jaya tanggal 1 Maret 1990 Nomor 2 Notaris Maria K. Soeharyo, S.H. _x000a_ _x000a_ _x000a_   _x000a_ _x000a_ _x000a_ _x000a_ _x000a_ 139. _x000a_ _x000a_ _x000a_ 1 (satu) bundel copy yang dilegalisir akte salinan Jual Beli Saham PT Soegih Inter Jaya tanggal 1 Maret 1990 nomor 3 Notaris Maria K. Soeharyo, S.H. _x000a_ _x000a_ _x000a_   _x000a_ _x000a_ _x000a_ _x000a_ _x000a_ 140. _x000a_ _x000a_ _x000a_ 1 (satu) bundel copy yang dilegalisir akte salinan  Berita Acara Rapat Umum Luar Biasa Pemegang Saham PT Soegih Inter Jaya tanggal 1 Maret 1990 nomor 4 Notaris Maria K. Soeharyo, S.H. _x000a_ _x000a_ _x000a_   _x000a_ _x000a_ _x000a_ _x000a_ _x000a_ 141. _x000a_ _x000a_ _x000a_ 1 (satu) bundel copy yang dilegalisir akte salinan jual beli saham PT Soegih Inter Jaya tanggal 1 Maret 1990 nomor 7 Notaris Maria K. Soeharyo, S.H. _x000a_ _x000a_ _x000a_   _x000a_ _x000a_ _x000a_ _x000a_ _x000a_ 142. _x000a_ _x000a_ _x000a_ 1 (satu) bundel copy yang dilegalisir salinan akte salinan Berita Acara Rapat Umum Pemegang Saham Luar Biasa tanggal 21 April 1998 nomor 20 Notaris Maria K. Soeharyo, S.H. _x000a_ _x000a_ _x000a_   _x000a_ _x000a_ _x000a_ _x000a_ _x000a_ 143. _x000a_ _x000a_ _x000a_ 1 (satu) bundel copy yang dilegalisir salinan akte Berita Acara Rapat Umum Pemegang Saham Luar Biasa PT Soegih Inter Jaya Tanggal 12 April 1999 nomor 3 Notaris Maria K. Soeharyo, S.H. _x000a_ _x000a_ _x000a_   _x000a_ _x000a_ _x000a_ _x000a_ _x000a_ 144. _x000a_ _x000a_ _x000a_ 1 (satu) bundel copy yang dilegalisir salinan akte Berita Acara Rapat Umum Pemegang Saham Luar Biasa PT Soegih Inter Jaya tanggal 17 Mei 2002 nomor 41 Notaris H. Uyun Yudibrata, S.H. _x000a_ _x000a_ _x000a_   _x000a_ _x000a_ _x000a_ _x000a_ _x000a_ 145. _x000a_ _x000a_ _x000a_ 1 (satu) bundel copy yang dilegalisir salinan akte Pernyataan Keputusan Rapat Umum Para Pemegang Saham Luar Biasa Perseroan Terbatas PT Soegih Inter Jaya tanggal 19 Agustus 2002 Nomor 33 Notaris H. Uyun Yudibrata, S.H. _x000a_ _x000a_ _x000a_   _x000a_ _x000a_ _x000a_ _x000a_ _x000a_ 146. _x000a_ _x000a_ _x000a_ 1 (satu) bundel copy yang dilegalisir salinan akte Berita Acara Rapat Umum Pemegang Saham Luar Biasa Perseroan Terbatas PT Soegih Inter Jaya tanggal 23 Februari 2005 nomor 22 Notaris H. Uyun Yudibrata, S.H. _x000a_ _x000a_ _x000a_   _x000a_ _x000a_ _x000a_ _x000a_ _x000a_ 147. _x000a_ _x000a_ _x000a_ 1 (satu) bundel copy yang dilegalisir salinan akte Berita Acara Rapat Umum Pemegang Saham Luar Biasa PT Soegih Inter Jaya tanggal 10 Juli 2007 nomor 3 Notaris H. Uyun Yudibrata, S.H. _x000a_ _x000a_ _x000a_   _x000a_ _x000a_ _x000a_ _x000a_ _x000a_ 148. _x000a_ _x000a_ _x000a_ 1 (satu) bundel copy yang dilegalisir salinan akte Berita Acara Rapat Umum Pemegang Saham Luar Biasa PT Soegih Inter Jaya tanggal 28 Juli 2008 nomor 27 Notaris H. Uyun Yudibrata, S.H. _x000a_ _x000a_ _x000a_   _x000a_ _x000a_ _x000a_ _x000a_ _x000a_ 149. _x000a_ _x000a_ _x000a_ 1 (satu) bundel copy yang dilegalisir salinan akte Penegasan PT Soegih Inter Jaya tanggal 22 Desember 2008 nomor 36 Notaris H. Uyun Yudibrata, S.H. _x000a_ _x000a_ _x000a_   _x000a_ _x000a_ _x000a_ _x000a_ _x000a_ 150. _x000a_ _x000a_ _x000a_ 1 (satu) bundel copy yang dilegalisir salinan akta Berita Acara Rapat Umum Pemegang Saham Luar Biasa PT Soegih Inter Jaya tanggal 29 April 2009 nomor 22 Notaris H. Uyun Yudibrata, S.H. _x000a_ _x000a_ _x000a_   _x000a_ _x000a_ _x000a_ _x000a_ _x000a_ 151. _x000a_ _x000a_ _x000a_ 1 (satu) bundel copy yang dilegalisir dokumen pajak dari PT Soegih Inter Jaya. _x000a_ _x000a_ _x000a_   _x000a_ _x000a_ _x000a_ _x000a_ _x000a_ 152. _x000a_ _x000a_ _x000a_ 2 (dua) lembar copy yang dilegalisir rekap data penjualan PO Tel CB Octel/ Innospec dari tahun 1999 sampai dengan 2005. _x000a_ _x000a_ _x000a_   _x000a_ _x000a_ _x000a_ _x000a_ _x000a_ 153. _x000a_ _x000a_ _x000a_ 1 (satu) bundel copy yang dilegalisir dokumen neraca PT Soegih Inter Jaya dari 2001 sampai dengan 2004 dan pendukungnya. _x000a_ _x000a_ _x000a_   _x000a_ _x000a_ _x000a_ _x000a_ _x000a_ 154. _x000a_ _x000a_ _x000a_ 1 (satu) bundel copy yang dilegalisir dokumen kondisi keuangan dari PT Soegih Inter Jaya dari 1999 sampai dengan 2006. _x000a_ _x000a_ _x000a_   _x000a_ _x000a_ _x000a_ _x000a_ _x000a_ 155. _x000a_ _x000a_ _x000a_ 1 (satu) lembar print out yang dilegalisir dokumen pemesanan TEL Pertaminan dengan coretan tulisan tangan. _x000a_ _x000a_ _x000a_   _x000a_ _x000a_ _x000a_ _x000a_ _x000a_ 156. _x000a_ _x000a_ _x000a_ 5 (lima) lembar copy yang digelasir atas bukti setoran dari Haga Bank dari periode 2001-2003. _x000a_ _x000a_ _x000a_   _x000a_ _x000a_ _x000a_ _x000a_ _x000a_ 157. _x000a_ _x000a_ _x000a_ 1 (satu) bundel copy yang dilegalisir berupa jurnal harian tahun 2001-2005 dari PT Soegih Inter Jaya. _x000a_ _x000a_ _x000a_   _x000a_ _x000a_ _x000a_ _x000a_ _x000a_ 158. _x000a_ _x000a_ _x000a_ 1 (satu) bundel copy yang dilegalisir berupa rekening koran tahun 2000-2005"/>
    <s v="Senin, 07 Des. 2015"/>
    <s v="Senin, 19 Okt. 2015"/>
    <s v="CASMAYA"/>
    <s v="TITO SUHUD"/>
    <s v="ARIFIN"/>
    <s v="SOFIALDI"/>
    <s v="ALEXANDER MARWATA, AK. SH. CFE."/>
    <s v="KARIR"/>
    <s v="KARIR"/>
    <s v="KARIR"/>
    <s v="ADHOC"/>
    <s v="ADHOC"/>
    <x v="1"/>
    <n v="3"/>
    <x v="0"/>
    <n v="0.4"/>
    <n v="0"/>
    <s v="Sugeng Sumarno"/>
    <m/>
    <m/>
    <m/>
    <m/>
    <m/>
    <m/>
    <m/>
    <m/>
    <m/>
    <m/>
    <m/>
    <n v="1"/>
    <s v="RUSTIANI, SH"/>
    <s v="SRI TASLIHIYAH, SH."/>
    <m/>
    <n v="2"/>
    <x v="0"/>
  </r>
  <r>
    <s v="46/Pid.Sus-TPK/2016/PN JKT.PST"/>
    <n v="3.5"/>
    <n v="100000000"/>
    <n v="0.16666666666666699"/>
    <n v="0"/>
    <n v="0"/>
    <s v="Drs. H.A SAIFUDDIN"/>
    <d v="2016-05-26T00:00:00"/>
    <x v="6"/>
    <s v="Pengiriman Berkas Kasasi"/>
    <n v="174"/>
    <s v="PRIMAIR : _x000a_ Pasal 2 ayat (1) jo Pasal 18 UU No.31/1999 jo UU No.20/2001 Jo Pasal 55 ayat (1) KUHP. _x000a_   _x000a_ SUBSIDAIR : _x000a_ Pasal 3 jo Pasal 18 UU No.31/1999 jo UU No.20/2001 Jo Pasal 55 ayat (1) KUHP."/>
    <n v="1"/>
    <s v="  _x000a_ M E N G A D I L I : _x000a_   _x000a_ _x000a_ Menyatakan Terdakwa  Drs .H.A.SAIFUDDIN,MA  tidak terbukti secara sah dan meyakinkan bersalah melakukan tindak pidana sebagaimana tercantum dalam dakwaan primer. _x000a_ Membebaskan Terdakwa  Drs .H.A.SAIFUDDIN,MA  dari dakwaan primer tersebut. _x000a_ Menyatakan Terdakwa  Drs .H.A.SAIFUDDIN,MA  terbukti secara sah dan meyakinkan bersalah melakukan Tindak Pidana “ KORUPSI secara bersama sama ”  ; _x000a_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_x000a_ Menetapkan masa penahanan yang telah dijalani Terdakwa dikurangkan seluruhnya dari pidana yang dijatuhkan ; _x000a_ Menetapkan agar barang bukti, berupa: _x000a_ _x000a_ Barang Bukti I: _x000a_ tetap terlampir dalam berkas perkara. _x000a_ _x000a_ Uang tunai sebesar Rp 20.000.000,- (dua puluh juta rupiah) _x000a_ _x000a_ Dirampas untuk Negara ;  _x000a_ _x000a_ 1 (satu) flashdisk/soft copy _x000a_ 1 (satu) bundel hasil Print-out dari soft copy ; _x000a_ _x000a_          tetap terlampir dalam berkas perkara. _x000a_ 7.  Membebankan kepada Terdakwa untuk membayar biaya perkara sebesar Rp.5000,- (lima ribu rupiah);"/>
    <s v="Kamis, 17 Nov. 2016"/>
    <s v="Rabu, 16 Nov. 2016"/>
    <s v="CASMAYA"/>
    <s v="ASWIJON"/>
    <s v="MOHAMMAD IDRIS M.AMIN"/>
    <m/>
    <m/>
    <s v="KARIR"/>
    <s v="KARIR"/>
    <s v="ADHOC"/>
    <s v=""/>
    <s v=""/>
    <x v="0"/>
    <n v="2"/>
    <x v="1"/>
    <n v="0.33333333333333331"/>
    <n v="0"/>
    <s v="Nopita R."/>
    <m/>
    <m/>
    <m/>
    <m/>
    <m/>
    <m/>
    <m/>
    <m/>
    <m/>
    <m/>
    <m/>
    <n v="1"/>
    <s v="ENDANG_PURWANINGSIH, SH."/>
    <s v="ZUHERNA, SH."/>
    <m/>
    <n v="2"/>
    <x v="0"/>
  </r>
  <r>
    <s v="46/Pid.Sus-TPK/2017/PN Pn.Jkt.Pst"/>
    <n v="4"/>
    <n v="1000000000"/>
    <n v="0.5"/>
    <n v="2340000000"/>
    <n v="1"/>
    <s v="ALEX USMAN, S.Sos, SH., MM"/>
    <d v="2017-03-08T00:00:00"/>
    <x v="7"/>
    <s v="Pemberitahuan Putusan Banding"/>
    <n v="392"/>
    <s v="PRIMAIR : _x000a_ Pasal 2 ayat (1) jo Pasal 18 UU No.31/1999 jo UU No.20/2001 jo Pasal 55 ayat (1) ke-1 KUHP. _x000a_   _x000a_ SUBSIDAIR : _x000a_ Pasal 3 jo Pasal 18 UU No.31/1999 jo UU No.20/2001 jo Pasal 55 ayat (1) ke-1 KUHP."/>
    <n v="1"/>
    <s v="M E N G A D I L I _x000a_ _x000a_ Menyatakan terdakwa ALEX USMAN, S.Sos, SH., MM. terbukti secara sah dan meyakinkan bersalah melakukan tindak pidana Korupsi secara Bersama-sama sebagaimana dalam Dakwaan Primair Penuntut Umum; _x000a_ Menjatuhkan pidana kepada Terdakwa dengan pidana penjara selama 4 (empat)  tahun dan denda sebesar Rp. 1.000.000.000,- (satu milyar rupiah) dengan ketentuan apabila denda tersebut tidak dibayar akan diganti dengan pidana kurungan selama 6 (enam) bulan. _x000a_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_x000a_ Menetapkan Terdakwa tetap berada dalam tahanan; _x000a_ Menetapkan barang bukti berupa :  TERLAMPIR DALAM BERKAS _x000a_ Membebani  Terdakwa untuk membayar biaya perkara sebesar Rp. 7.500,00 (Tujuh Ribu Lima Ratus Rupiah) ; _x000a_"/>
    <s v="Jumat, 31 Agu. 2018"/>
    <s v="Rabu, 04 Apr. 2018"/>
    <s v="DIAH SITI BASARIAH"/>
    <s v="IBNU BASUKI WIDODO"/>
    <s v="MOCH. AGUS SALIM"/>
    <m/>
    <m/>
    <s v="KARIR"/>
    <s v="KARIR"/>
    <s v="ADHOC"/>
    <s v=""/>
    <s v=""/>
    <x v="0"/>
    <n v="2"/>
    <x v="1"/>
    <n v="0.33333333333333331"/>
    <n v="0"/>
    <s v="SANIN, SH"/>
    <m/>
    <m/>
    <m/>
    <m/>
    <m/>
    <m/>
    <m/>
    <m/>
    <m/>
    <m/>
    <m/>
    <n v="1"/>
    <s v="TATI DORESLY SIMAMORA, SH"/>
    <m/>
    <m/>
    <n v="1"/>
    <x v="0"/>
  </r>
  <r>
    <s v="46/Pid.Sus-TPK/2018/PN Jkt.Pst"/>
    <n v="4.5"/>
    <n v="250000000"/>
    <n v="0.5"/>
    <n v="0"/>
    <n v="0"/>
    <s v="RUDY ERAWAN"/>
    <d v="2018-05-30T00:00:00"/>
    <x v="8"/>
    <s v="Minutasi"/>
    <n v="119"/>
    <s v="PERTAMA : _x000a_ Pasal 12 huruf b UU No.31/1999 jo UU No.20/2001 jo Pasal 55 ayat (1) ke-1 KUHP jo Pasal 64 ayat (1) KUHP. _x000a_   _x000a_ ATAU _x000a_ KEDUA : _x000a_ Pasal 12B UU No.31/1999 jo UU No.20/2001 jo Pasal 55 ayat (1) ke-1 KUHP jo Pasal 64 ayat (1) KUHP. _x000a_   _x000a_ ATAU _x000a_ KETIGA : _x000a_ Pasal 11 UU No.31/1999 jo UU No.20/2001 jo Pasal 55 ayat (1) ke-1 KUHP jo Pasal 64 ayat (1) KUHP."/>
    <n v="1"/>
    <s v="M  E  N  G  A  D  I  L  I   : _x000a_ 1.   Menyatakan  Terdakwa RUDY ERAWAN  terbukti secara sah dan meyakinkan bersalah melakukan Tindak Pidana Korupsi  secara  bersama-sama dan berlanjut sebagaimana dalam Dakwaan Ketiga. _x000a_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_x000a_ 3.   Menjatuhkan pidana tambahan kepada Terdakwa  RUDY ERAWAN  berupa pencabutan hak politik untuk dipilih dalam jabatan publik selama 5 (lima) tahun, setelah Terdakwa selesai menjalani pidana pokoknya. _x000a_ 4.   Memerintahkan  Terdakwa RUDY ERAWAN  tetap berada dalam tahanan. _x000a_ 5.   Memerintahkan masa penahanan yang telah dijalani  RUDY ERAWAN  dikurangkan sepenuhnya dari pidana yang    dijatuhkan. _x000a_ 6.   Menetapkan barang-barang bukti : _x000a_ _x000a_ 2 (dua) lembar photocopy terlegalisir keputusan Menteri Dalam Negeri Nomor : 131.82-607 tahun 2010 tentang Pengesahan Pemberhentian dan Pengesahan Pengangkatan Bupati Halmahera Timur Provinsi Maluku Utara. _x000a_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_x000a_ 1 (satu) lembar photocopy terlegalisir Petikan Keputusan Menteri Dalam Negeri Nomor 132.82-608 Tahun 2010 tentang Pengesahan Pemberhentian dan Pengesahan Pengangkatan Wakil Bupati Halmahera Timur Provinsi Maluku Utara atas nama saudara RUDY ERAWAN, SE. _x000a_ 1 (satu) lembar photocopy terlegalisir Naskah Pelantikan Saudara H. RUDY ERAWAN, SE., M.Si sebagai Bupati Halmahera Timur masa Jabatan 2010 – 2015 dan Saudara Ir. Muh. Din sebagai Wakil Bupati Halmahera Timur masa Jabatan 2010 – 2015. _x000a_ 1 (satu) lembar photocopy terlegalisir Berita Acara Pengucapan Sumpah Jabatan Bupati Halmahera Timur atas nama Saudara H. RUDY ERAWAN, SE., M.Si pada hari Senin tanggal 30 Agustus 2010. _x000a_ 3 (tiga) lembar photocopy terlegalisir Salinan Keputusan Menteri Dalam Negeri Republik Indonesia Nomor 131.82-4859 tahun 2015 tentang Pemberhentian Bupati Halmahera Timur Provinisi Maluku Utara. _x000a_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_x000a_ _x000a_ BARANG BUKTI NOMOR 1 S/D NOMOR 7  TERLAMPIR DALAM BERKAS PERKARA _x000a_ _x000a_ 3 (tiga) lembar asli salinan Keputusan Menteri Dalam Negeri Republik Indonesia Nomor 131.82-341 tahun 2016 tentang pengangkatan Bupati Halmahera Timur Provinisi Maluku Utara. _x000a_ _x000a_ BARANG BUKTI NOMOR 8  DIKEMBALIKAN KEPADA AMARI HI ANAS _x000a_ _x000a_ 1 (satu) bundel asli Surat Pengantar Nomor 094/06/LPJ/HT/VI/12002/2015 tanggal 30 Juni 2015 perihal Penyampaian Surat Pertanggungjawaban (SPJ) Belanja Langsung (gaji) Kepala Daerah dan Wakil Kepala Daerah Kabupaten Halmahera Timur bulan Juni Tahun Anggaran 2015. _x000a_ 1 (satu) bundel asli Surat Pengantar Nomor 094/07/LPJ/HT/VII/ 12002/2015 tanggal 31 Juli 2015 Perihal Penyampaian Surat Pertanggungjawaban (SPJ) Belanja Langsung (gaji) Kepala Daerah dan Wakil Kepala Daerah Kabupaten Halmahera Timur bulan Juli Tahun Anggaran 2015. _x000a_ 1 (satu) bundel asli Surat Pengantar Nomor 094/08/LPJ/HT/VIII/ 12002/2015 tanggal 29 Agustus 2015 Perihal Penyampaian Surat Pertanggungjawaban (SPJ) Belanja Langsung (gaji) Kepala Daerah dan Wakil Kepala Daerah Kabupaten Halmahera Timur bulan Agustus Tahun Anggaran 2015. _x000a_ 1 (satu) bundel asli Surat Pengantar Nomor 094/09/LPJ/HT/IX/12002/2015 tanggal 30 September 2015 perihal Penyampaian Surat Pertanggungjawaban (SPJ) Belanja Langsung (gaji) Kepala Daerah dan Wakil Kepala Daerah Kabupaten Halmahera Timur bulan September Tahun Anggaran 2015. _x000a_ 1 (satu) bundel asli Surat Pengantar Nomor 094/10/LPJ/HT/X/12002/2015 tanggal 31 Oktober 2015 perihal Penyampaian Surat Pertanggungjawaban (SPJ) belanja langsung (gaji) Kepala Daerah dan Wakil Kepala Daerah Kabupaten Halmahera Timur bulan Oktober Tahun Anggaran 2015. _x000a_ 1 (satu) bundel asli Surat Pengantar Nomor 094/11/LPJ/HT/XI/12002/2015 tanggal 30 Nopember 2015 perihal Penyampaian Surat Pertanggungjawaban (SPJ) Belanja Langsung (gaji) Kepala Daerah dan Wakil Kepala Daerah Kabupaten Halmahera Timur bulan Nopember Tahun Anggaran 2015. _x000a_ 1 (satu) bundel asli Surat Pengantar Nomor 094/12/LPJ/HT/XII/ 12002/2015 tanggal 31 Desember 2015 Perihal Penyampaian Surat Pertanggungjawaban (SPJ) Belanja Langsung (gaji) Kepala Daerah dan Wakil Kepala Daerah Kabupaten Halmahera Timur bulan Desember Tahun Anggaran 2015. _x000a_ 1 (satu) lembar fotocopy KTP dengan NIK : 8206101604680001 atas nama H. Rudy Erawan, SE. MSi. _x000a_ 2 (dua) lembar print out Enhanced Passenger Manifest, Flight : JT 1175, Date : 01JUN15, A/C Reg. (Kosong), PT.Of Embarkation : WUB, PT.Of Dest : MDC, tanggal 19 Februari 2018. _x000a_ 2 (dua) lembar print out Enhanced Passenger Manifest, Flight : JT 1170, Date : 23JUN15,  A/C Reg. 1170PKWFR, PT.Of Embarkation : TTE, PT.Of Dest : WUB, tanggal 19 Februari 2018. _x000a_ 1 (satu) lembar print out Enhanced Passenger Manifest, Flight : JT 1175, Date : 26JUN15, A/C Reg. 1175PKWFR, PT.Of Embarkation : WUB, PT.Of Dest : MDC, tanggal 19 Februari 2018. _x000a_ 2 (dua) lembar print out Enhanced Passenger Manifest, Flight : JT 1170, Date : 15JUL15,  A/C Reg. 1170PKWFZ,  PT.Of Embarkation : TTE, PT.Of Dest : WUB, tanggal 19 Februari 2018. _x000a_ 3 (tiga) lembar print out Enhanced Passenger Manifest, Flight : JT 1170, Date : 26JUL15,  A/C Reg. 1170PKWFW, PT.Of Embarkation : TTE, PT.Of Dest : WUB, tanggal 19 Februari 2018. _x000a_ 1 (satu) lembar print out Enhanced Passenger Manifest, Flight : JT 1175, Date : 29JUL15, A/C Reg. 1175PKWFZ, PT.Of Embarkation : WUB, PT.Of Dest : MDC, tanggal 19 Februari 2018. _x000a_ 2 (dua) lembar print out Enhanced Passenger Manifest, Flight : JT 1170, Date : 13AUG15,  A/C Reg. 1170PKWFU, PT.Of Embarkation : TTE, PT.Of Dest : WUB, tanggal 19 Februari 2018. _x000a_ 2 (dua) lembar print out Enhanced Passenger Manifest, Flight : JT 1175, Date : 18AUG15,  A/C Reg. PKWFU, PT.Of Embarkation : WUB, PT.Of Dest : MDC, tanggal 19 Februari 2018. _x000a_ 2 (dua) lembar print out Enhanced Passenger Manifest, Flight : JT 1170, Date : 25AUG15,  A/C Reg. PKWFG, PT.Of Embarkation : TTE, PT.Of Dest : WUB, tanggal 19 Februari 2018. _x000a_ 4 (empat) lembar print out Enhanced Passenger Manifest, Flight : IW 6273, Date : 01JUN15,  A/C Reg. (Kosong), PT.Of Embarkation : MDC, PT.Of Dest : CGK, tanggal 19 Februari 2018. _x000a_ 4 (empat) lembar print out Enhanced Passenger Manifest, Flight : IW 6273, Date : 26JUN15,  A/C Reg. (Kosong), PT.Of Embarkation : MDC, PT.Of Dest : CGK, tanggal 19 Februari 2018. _x000a_ 1 (satu) bendel print out ACCEPTANCECUSTLIST, GA894, 02JUN , CGK, STD2340. _x000a_ 1 (satu) bendel print out ACCEPTANCECUSTLIST, GA895, 06JUN , PVG, STD1005. _x000a_ 1 (satu) bendel print out ACCEPTANCECUSTLIST, GA648, 14JUN , CGK, STD0140. _x000a_ 1 (satu) bendel print out ACCEPTANCECUSTLIST, GA164, 15JUN , CGK, STD1400. _x000a_ 1 (satu) bendel print out ACCEPTANCECUSTLIST, GA649, 15JUN , TTE, STD0815. _x000a_ 1 (satu) bendel print out ACCEPTANCECUSTLIST, GA74, 15JUN , CGK, STD1240. _x000a_ 1 (satu) bendel print out ACCEPTANCECUSTLIST, GA75, 16JUN , TKG, STD1425. _x000a_ 1 (satu) bendel print out ACCEPTANCECUSTLIST, GA648, 22JUN , CGK, STD0140. _x000a_ 1 (satu) bendel print out ACCEPTANCECUSTLIST, GA165, 24JUN , PDG, STD1400. _x000a_ 1 (satu) bendel print out ACCEPTANCECUSTLIST, GA648, 30JUN , CGK, STD0140. _x000a_ 1 (satu bendel print out ACCEPTANCECUSTLIST, GA571, 01JUL , BPN, STD1755. _x000a_ 1 (satu bendel print out ACCEPTANCECUSTLIST, GA663, 01JUL , TRK, STD1455. _x000a_ 1 (satu) bendel print out ACCEPTANCECUSTLIST, GA78, 02JUL , CGK, STD1700. _x000a_ 1 (satu) bendel print out ACCEPTANCECUSTLIST, GA649, 02JUL , TTE, STD0815. _x000a_ 1 (satu) bendel print out ACCEPTANCECUSTLIST, GA73, 04JUL , TKG, STD1050. _x000a_ 1 (satu) bendel print out ACCEPTANCECUSTLIST, GA368, 12JUL , UPG, STD0625. _x000a_ 1 (satu) bendel print out ACCEPTANCECUSTLIST, GA648, 15JUL , CGK, STD0140. _x000a_ 1 (satu) bendel print out ACCEPTANCECUSTLIST, GA603, 18JUL , MDC, STD1055. _x000a_ 1 (satu) bendel print out ACCEPTANCECUSTLIST, GA367, 24JUL , SUB, STD1905. _x000a_ 1 (satu) bendel print out ACCEPTANCECUSTLIST, GA648, 26JUL , CGK, STD0140. _x000a_ 1 (satu) bendel print out ACCEPTANCECUSTLIST, GA302, 28JUL , CGK, STD0530. _x000a_ 1 (satu) bendel print out ACCEPTANCECUSTLIST, GA323, 31JUL , SUB, STD1800. _x000a_ 1 (satu) bendel print out ACCEPTANCECUSTLIST, GA646, 07AUG , CGK, STD0815. _x000a_ 1 (satu) bendel print out ACCEPTANCECUSTLIST, GA78, 08AUG , CGK, STD1700. _x000a_ 1 (satu) bendel print out ACCEPTANCECUSTLIST, GA618, 08AUG , CGK, STD1030. _x000a_ 1 (satu) bendel print out ACCEPTANCECUSTLIST, GA647, 08AUG , AMQ, STD1440. _x000a_ 1 (satu) bendel print out ACCEPTANCECUSTLIST, GA690, 10AUG , UPG, STD0530. _x000a_ 1 (satu) bendel print out ACCEPTANCECUSTLIST, GA648, 13AUG , CGK, STD0140. _x000a_ 1 (satu) bendel print out ACCEPTANCECUSTLIST, GA648, 25AUG , CGK, STD0140. _x000a_ 1 (satu) bendel print out ACCEPTANCECUSTLIST, GA685, 31AUG , TTE, STD1420. _x000a_ 1 (satu) bendel print out ACCEPTANCECUSTLIST, GA601, 31AUG , MDC, STD1615. _x000a_ 1 (satu) bendel print out ACCEPTANCECUSTLIST, GA640, 07SEP , UPG, STD0400. _x000a_ 1 (satu) bendel print out ACCEPTANCECUSTLIST, GA70, 10SEP , CGK, STD0540. _x000a_ 1 (satu) bendel print out ACCEPTANCECUSTLIST, GA77, 13SEP , TKG, STD1710. _x000a_ 1 (satu) bendel print out ACCEPTANCECUSTLIST, GA648, 14SEP , CGK, STD0140. _x000a_ 1 (satu) bendel print out ACCEPTANCECUSTLIST, GA470, 14SEP , SOQ, STD0755. _x000a_ 1 (satu) bendel print out ACCEPTANCECUSTLIST, GA649, 20SEP , TTE, STD0815. _x000a_ 1 (satu) bendel print out ACCEPTANCECUSTLIST, GA80, 25SEP , CGK, STD0700. _x000a_ 1 (satu) bendel print out ACCEPTANCECUSTLIST, GA79, 25SEP , TKG, STD1835. _x000a_ 1 (satu) bendel print out ACCEPTANCECUSTLIST, GA685, 26SEP , TTE, STD1420. _x000a_ 1 (satu) bendel print out ACCEPTANCECUSTLIST, GA603, 28SEP , MDC, STD1055. _x000a_ 1 (satu) bendel print out ACCEPTANCECUSTLIST, GA70, 03OCT , CGK, STD0540. _x000a_ 1 (satu) bendel print out ACCEPTANCECUSTLIST, GA79, 04OCT , TKG, STD1835. _x000a_ 1 (satu) bendel print out ACCEPTANCECUSTLIST, GA633, 04OCT , UPG, STD0720. _x000a_ 1 (satu) bendel print out ACCEPTANCECUSTLIST, GA648, 09OCT , CGK, STD0140. _x000a_ 1 (satu) bendel print out ACCEPTANCECUSTLIST, GA649, 11OCT , TTE, STD0815. _x000a_ 1 (satu) bendel print out ACCEPTANCECUSTLIST, GA648, 20OCT , CGK, STD0140. _x000a_ 1 (satu) bendel print out ACCEPTANCECUSTLIST, GA648, 03NOV , CGK, STD0140. _x000a_ 1 (satu) bendel print out ACCEPTANCECUSTLIST, GA684, 13NOV , MDC, STD1140. _x000a_ 1 (satu) bendel print out ACCEPTANCECUSTLIST, GA73, 15NOV , TKG, STD1050. _x000a_ 1 (satu) bendel print out ACCEPTANCECUSTLIST, GA83, 16NOV , TKG, STD0835. _x000a_ 1 (satu) bendel print out ACCEPTANCECUSTLIST, GA648, 18NOV , CGK, STD0140. _x000a_ 1 (satu) bendel print out ACCEPTANCECUSTLIST, GA648, 19NOV , CGK, STD0140. _x000a_ 1 (satu) bendel print out ACCEPTANCECUSTLIST, GA73, 20DEC , TKG, STD1050. _x000a_ 3 (tiga) lembar legalisir yang terdapat kolom Pax name, Airline, Nomor Tiket, Kupon, Flight Date, GA Flight Number dan Sector. _x000a_ _x000a_ BARANG BUKTI NOMOR 9 S/D NOMOR 82  TERLAMPIR DALAM BERKAS PERKARA _x000a_ _x000a_ 1 (satu) buah asli Kartu Bank Danamon MasterCard Electronic Nomor 5577 9110 1435 2033, Valid : 08/07-08/12. _x000a_ 1 (satu) buah asli Kartu Garuda Indonesia GFF Blue atas nama RUDY ERAWAN Nomor 726 731 036, Member Since : 05/2006. _x000a_ _x000a_ BARANG BUKTI NOMOR 83 S/D NOMOR 84  DIKEMBALIKAN KEPADA KASIDI SUPONO _x000a_ _x000a_ 1 (satu) asli Tabungan Mandiri an. MUHAMMAD ARNEZ SM, No. Rekening : 150-00-2004800-3, KCP Ternate Pahlawan Revolusi 15013. _x000a_ _x000a_ BARANG BUKTI NOMOR 85  DIKEMBALIKAN KEPADA TUKIYAT _x000a_ _x000a_ 1 (satu) buah buku berwarna kuning kotak kotak bertuliskan “LOG BOOK FOC” _x000a_ 1 (satu) buah buku berwarna merah bercorak bertuliskan “BUKU OVER HANDLE SHIFT I KE SHIFT II” _x000a_ 1 (satu) buah buku berwarna hijau kotak kotak bertuliskan “LOG BOOK SERAH TERIMA OMZET” _x000a_ 1 (satu) buah buku bertuliskan PITHI MON yang pada halaman pertama bertuliskan “TIP TERAPIS” _x000a_ 3 (tiga) lembar print out, bertuliskan 07. DELTA PONDOK INDAH, MEMBER FREE MAJALAH _x000a_ 1 (satu) buah buku  berwarna ungu kotak kotak bertuliskan “CATATAN OMZET DPI” _x000a_ _x000a_ BARANG BUKTI NOMOR 86 S/D NOMOR 91  DIKEMBALIKAN KEPADA YUSUF EFFENDI _x000a_ _x000a_ 2 (dua) lembar print out Rekening Koran BCA dengan nomor rekening : 00120115456 atas nama HONGARTA ARIANI periode 04-2015 s.d. 07-2015 _x000a_ 2 (dua) lembar print out Rekening Koran BCA dengan nomor rekening : 03070181516 atas nama HONGARTA ARIANI periode 04-2015 s.d. 07-2015 _x000a_ 1 (satu) lembar legalisir surat nomor : lepas perihal Permohonan Persetujuan Pindah Tempat Tugas dari Ir. AMRAN HI MUSTARY kepada Bapak Menteri Pekerjaan Umum Republik Indonesia Cq Sekertaris Jenderal Kementerian Pekerjaan Umum tanggal 20 Agustus 2014 beserta lampiran. _x000a_ 1 (satu) lembar legalisir nota usul pindah instansi Kementerian Pekerjaan Umum dan Perumahan Rakyat nomor : KP.03.04-MN/387 atas nama Ir. AMRAN HI MUSTARY tanggal 8 Mei 2015. _x000a_ 1 (satu) lembar legalisir surat dari Pemerintah Provinsi Maluku Utara nomor : 824.4/89/SPP/2015, perihal pernyataan persetujuan pindah A/n. Ir. H. AMRAN HI MUSTARY, MM Nip. 19590913 199303 1 002 tanggal 30 Januari 2015. _x000a_ 1 (satu) lembar legalisir surat Nomor : KP.03.04-Sp.3.1/418 perihal penawaran tenaga an. Sdr. Ir. H. AMRAN HI MUSTARY, MM, tanggal 4 Mei 2015. _x000a_ 1 (satu) lembar legalisir surat Keputusan Kepala Badan Kepegawaian Negara Nomor 00072/KEP/AU/12026/2015 tanggal 12 Mei 2015. _x000a_ 1 (satu) lembar legalisir surat Nomor : KP.03.02-Sp.3.1/189 perihal usul pindah antar instansi an. Ir. H. AMRAN HI MUSTARY, MM, tanggal 8 Mei 2015. _x000a_ 1 (satu) lembar legalisir lembar disposisi dari Ir. H. AMRAN HI MUSTARY, MM diterima tanggal 21/08/2014 jam 12.20.31 No Agenda 2587 perihal permohonan persetujuan pindah tempat tugas an. Ir. H. AMRAN HI MUSTARY, MM. _x000a_ 1 (satu) lembar legalisir surat dari Kementerian Pekerjaan umum dan Perumahan Rakyat nomor : KP.03-04/Bs/362 perihal Konfirmasi permohonan pindah Sdr. Ir. H. AMRAN HI MUSTARY, MM tanggal 04 Mei 2015. _x000a_ 1 (satu) lembar legalisir Surat Pernyataan Persetujuan nomor : KP.03.04-MN/388 tanggal 8 Mei 2015. _x000a_ 1 (satu) lembar legalisir surat perintah menteri Pekerjaan umum dan Perumahan Rakyat Nomor : 17/SPRIN/M/2015-A tanggal 18 Mei 2015. _x000a_ 2 (dua) lembar copy berlegalisir email terkait Baperjakat eselon 2 dan 3 Direktorat Jenderal Bina Marga per tanggal 20 Juni 2015. _x000a_ 2 (dua) lembar copy berlegalisir email terkait Baperjakat eselon 2 dan 3 Direktorat Jenderal Bina Marga per tanggal 21 Juni 2015. _x000a_ _x000a_ BARANG BUKTI NOMOR 92 S/D NOMOR 105  TERLAMPIR DALAM BERKAS PERKARA _x000a_ _x000a_ 3 (tiga) lembar copy berlegalisir email terkait Baperjakat eselon 2 dan 3 Direktorat Jenderal Bina Marga per tanggal 22 Juni 2015. _x000a_ 1 (satu) lembar copy berlegalisir Daftar Usulan Pejabat Administrator (Eselon III) Balai Pelaksanaan Jalan Nasional di lingkungan Direktorat Jenderal Bina Marga Kementerian Pekerjaan Umum dan Perumahan Rakyat per tanggal 24 Juni. _x000a_ _x000a_ BARANG BUKTI NOMOR 106 S/D NOMOR 107  DIKEMBALIKAN KEPADA SURYO SULARSO _x000a_ _x000a_ 1 (satu) lembar yang berisi : _x000a_ _x000a_ a.    print out legalisir KTP atas nama ERWANTORO dengan NIK 3504032305840001, _x000a_ b.   print out legalisir Tanda Bukti Penyetoran BRI ke nomor rekening 0393 - 01-012659-50-1 atas nama MUHAMMAD RISAL dengan penyetor ERWAN sebesar Rp 500.000.000,- (lima ratus juta rupiah) tanggal 27 November 2015 _x000a_ c.    print out legalisir slip penyetoran (deposit slip) dengan nomor rekening 4011900231 nama Pend.jasa, dengan nama penyetor ERWANTORO sebesar Rp 125.000,- (seratus dua puluh lima ribu rupiah) dengan keterangan By Surcharge penyetoran &gt;= 100 jt _x000a_ _x000a_   1 (satu) lembar  print out  legalisir Tanda Bukti Pembuatan KTP atas nama MUHAMMAD RISAL, denga Nomor Kartu kelaurga 474.7/63/Pem/2015 yang ditanda tangani oleh SUBUR BUDIONO selaku lurah Tajur, tanggal 28 Agustus 2015 _x000a_   1 (satu) lembar  print out  legalisir Tanda Bukti Penarikan BRI nomor rekening 0393-01-012659-50-1 atas nama MUHAMMAD RISAL sebesar Rp 250.000.000,- (dua ratus lima puluh juta rupiah) tanggal 30 November 2015 _x000a_   1 (satu) lembar  print out  legalisir Tanda Bukti Penarikan BRI nomor rekening 0393-01-012659-50-1 atas nama MUHAMMAD RISAL sebesar Rp 250.000.000,- (dua ratus lima puluh juta rupiah) tanggal 01 Desember 2015 _x000a_ _x000a_ BARANG BUKTI NOMOR 108 S/D NOMOR 111  TERLAMPIR DALAM BERKAS PERKARA _x000a_ _x000a_ 1 (satu) lembar copy berlegalisir Surat Pernyataan Pelantikan atas nama Ir. H. AMRAN HI. MUSTARY Nomor 152/KET/Db/2015 tanggal 21 Agustus 2015 yang ditandatangani oleh Sekretaris Direktorat Jenderal Bina Marga Ir. OBER GULTOM, MT _x000a_ 1 (satu) lembar copy berlegalisir Surat Telah Menduduki Jabatan atas nama Ir. H. AMRAN HI. MUSTARY Nomor 154.1/KET/Db/2015 tanggal 21 Agustus 2015 yang ditandatangani oleh Sekretaris Direktorat Jenderal Bina Marga Ir. OBER GULTOM, MT. _x000a_ 1 (satu) lembar copy berlegalisir Surat Telah Melaksanakan Tugas atas nama Ir. H. AMRAN HI. MUSTARY Nomor 145/KET/Db/2015 tanggal 21 Agustus 2015 yang ditandatangani oleh Sekretaris Direktorat Jenderal Bina Marga Ir. OBER GULTOM, MT. _x000a_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_x000a_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_x000a_ 1 (satu) lembar copy berlegalisir Surat Keterangan Penghentian Pembayaran (SKPP) Nomor 991/034/SKPP/Perb/2015 tanggal 9 Juli 2015. _x000a_ 1 (satu) bundel copy berlegalisir dokumen penghasilan Sdr. AMRAN Hi. MUSTARY selaku Kepala BPJN IX di tahun 2015. _x000a_ 6 (enam) lembar formulir penarikan dari Bank Mandiri pada Bulan Agustus 2015 yaitu : _x000a_ _x000a_ _x000a_ 1 (satu) lembar dokumen berupa slip penarikan dari Bank Mandiri tanggal 06 Agustus 2015 senilai Rp 1.000.000.0000,- atas nama ERWANTORO, _x000a_ 1 (satu) lembar dokumen berupa slip penarikan dari Bank Mandiri tanggal 07 Agustus 2015 senilai Rp 1.000.000.0000,- atas nama ERWANTORO, _x000a_ 1 (satu) lembar dokumen berupa slip penarikan dari Bank Mandiri tanggal 11 Agustus 2015 senilai Rp 1.000.000.0000,- atas nama ERWANTORO, _x000a_ 1 (satu) lembar dokumen berupa slip penarikan dari Bank Mandiri tanggal 19 Agustus 2015 senilai Rp 999.000.0000,- atas nama ERWANTORO, _x000a_ 1 (satu) lembar dokumen berupa slip penarikan dari Bank Mandiri tanggal 21 Agustus 2015 senilai Rp 595.000.0000,- dan _x000a_ 1 (satu) lembar dokumen berupa slip penarikan dari Bank Mandiri tanggal 21 Agustus 2015 senilai Rp 1.000.000.0000,- _x000a_ _x000a_ _x000a_ 1 (satu) lembar tanda bukti penyetoran Bank BRI tanggal 27 November 2015 sebesar Rp. 500.000.000,- ke no rekening 0393-01-012659501 atas nama MUHAMMAD RISAL _x000a_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_x000a_ 1 (satu) buah buku agenda berwarna coklat. _x000a_ 3 (tiga) lembar asli rekening koran Bank Mandiri KCP Jakarta Iskandarsyah nomor rekening :  126-00-1206111-4 atas nama ERWANTORO periode 1 November 2015 s/d 20 Januari 2106. _x000a_ 1 (satu) lembar nota penjualan TTMC (Tri Tunggal Money Changer) No.098811 tanggal 11-1-2016. _x000a_ 1 (satu) bundel print out Rekening Koran  Bank MANDIRI berjumlah 9 (Sembila) lembar atas nama ERWANTORO nomor rekening 1260022351984 periode 1-Jul-2015 s.d 31-Jan-2016. _x000a_ 1 (satu) lembar  print out  rekening Koran Bank Mandiri atas nama ERWANTORO nomor rekening 1260012061114 periode 1-Jan-2016 s.d. 31-Jan-2016 _x000a_ 1 (satu) lemb  print out  rekening Koran Bank Mandiri atas nama ERWANTORO nomor rekening 1260012061114 periode 1-Jul-2015 s.d. 31-Oct-2015. _x000a_ 1 (satu) bendel Rekening Koran bank BRI a.n. MUHAMMAD RISAL Nomor Rekening 039301012659501 dengan periode 9 September 2015 s/d 20 November 2016. _x000a_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_x000a_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_x000a_ 1 (satu) bundel  copy  Putusan Nomor : 129/Pid.Sus/TPK/2016/PN.Jkt.Pst atas nama AMRAN HI MUSTARY. _x000a_ _x000a_ BARANG BUKTI NOMOR 112 S/D NOMOR 131  DIKEMBALIKAN KEPADA SURYO SULARSO _x000a_ _x000a_ 1 (satu) keping media penyimpanan data elektronik  jenis DVD-R, Warna putih, SN : MAPA09PC02030906 6, dengan tulisan “KPK, Komisi Pemberantasan Korupsi, PULOSARI IX” _x000a_ 1 (satu) keping media penyimpanan data elektronik  jenis DVD-R, Warna putih, SN : MAPA23PF12021656 3, dengan tulisan “KPK, Komisi Pemberantasan Korupsi”. _x000a_ 1 (satu) keping media penyimpanan data elektronik  jenis DVD-R, Warna putih, SN : MAPA09PC02021182 4, dengan tulisan “KPK, Komisi Pemberantasan Korupsi” dengan file-file yang tersimpan didalamnya. _x000a_ 1 (satu) keping media penyimpanan data elektronik  jenis DVD-R, Warna putih, SN : MAPA08PC09075737 5, dengan tulisan “KPK, Komisi Pemberantasan Korupsi” dengan file-file yang tersimpan didalamnya. _x000a_ 1 (satu) keping media penyimpanan data elektronik  jenis DVD-R, Warna putih, SN : MAPA09PC02172887 2, dengan tulisan “KPK, Komisi Pemberantasan Korupsi, PULOSARI IX”, dan file-file yang tersimpan didalamnya. _x000a_ 1 (satu) keping media penyimpanan data elektronik  jenis CD, Warna putih, SN : MAPA25PH29012745 5, dengan tulisan “KPK, Komisi Pemberantasan Korupsi”,PULOSARI  IX dimana dalam media tersimpan file-file sebagai berikut _x000a_ 1 (satu) keping media penyimpanan data elektronik  jenis CD, Warna putih, SN : MAPA25PI 10175949 5, dengan tulisan “KPK, Komisi Pemberantasan Korupsi”, dimana dalam media tersimpan file-file sebagai berikut _x000a_ 1 (satu) keping media penyimpanan data elektronik  jenis DVD-R, Warna putih, SN: MAPA23PF12104724 3 _x000a_ 1 (satu) keping media penyimpan data elektronik jenis DVD-R, warna putih, SN: MAPA02RD25012452 1, dengan tulisan “KPK, Komisi Pemberantasan Korupsi” _x000a_ _x000a_ BARANG BUKTI NOMOR 132 S/D NOMOR 140  TERLAMPIR DALAM BERKAS PERKARA _x000a_ _x000a_ 1 (Satu) unit Handphone merk Nokia, Model : 101, type : RM-769,warna Abu-abu, Code :059V375, IMEI 1:358109052451785, IMEI 2: 358109052451793, yang didalamnya terdapat SIM Card Indosat Kode: 62014000297069170, tanpa Memory card. _x000a_ 1 (Satu) buah Flash Disk merk Toshiba, Kapasitas 4 GB, warna Putih, kode : PA3708. _x000a_ _x000a_ BARANG BUKTI NOMOR 141 S/D NOMOR 142  DIKEMBALIKAN KEPADA KASIDI SUPONO _x000a_ _x000a_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_x000a_ _x000a_ BARANG BUKTI NOMOR 143  DIKEMBALIKAN KEPADA TUKIYAT _x000a_ _x000a_ 1 (satu) Handphone, merk Oppo, Model A37f, IMEI 1 : 8656 3703 3214 696, IMEI 2 : 8656 3703 3214 688, no. seri : 733624a, warna gold, yang didalamnya terdapat kartu SIM Telkomsel yang bertuliskan nomor kode 6210 0218 3221 8340 03, beserta aksesoris case transparan _x000a_ _x000a_ BARANG BUKTI NOMOR 144  DIKEMBALIKAN KEPADA RONNY ARI WIBOWO _x000a_ 7.   Membebankan kepada Terdakwa untuk membayar biaya perkara masing-masing sebesar Rp 5.000,00 (lima ribu rupiah)."/>
    <s v="Senin, 17 Des. 2018"/>
    <s v="Rabu, 26 Sep. 2018"/>
    <s v="FAHZAL HENDRY"/>
    <s v="I WAYAN WIRJANA"/>
    <s v="BAMBANG HERMANTO"/>
    <s v="JOKO SUBAGYO"/>
    <s v="SUKARTONO."/>
    <s v="KARIR"/>
    <s v="KARIR"/>
    <s v="KARIR"/>
    <s v="ADHOC"/>
    <s v="ADHOC"/>
    <x v="1"/>
    <n v="3"/>
    <x v="0"/>
    <n v="0.4"/>
    <n v="0"/>
    <s v="ISKANDAR MARWANTO"/>
    <m/>
    <m/>
    <m/>
    <m/>
    <m/>
    <m/>
    <m/>
    <m/>
    <m/>
    <m/>
    <m/>
    <n v="1"/>
    <s v="ALDINO HERYANTO"/>
    <m/>
    <m/>
    <n v="1"/>
    <x v="0"/>
  </r>
  <r>
    <s v="47/PID.SUS/TPK/2013/PN.JKT.PST"/>
    <n v="2"/>
    <n v="50000000"/>
    <n v="0.25"/>
    <n v="0"/>
    <n v="0"/>
    <s v="EFFENDY KOMALA"/>
    <d v="2013-07-24T00:00:00"/>
    <x v="3"/>
    <s v="Pengiriman Berkas PK"/>
    <n v="76"/>
    <s v="PERTAMA : Pasal 5 (1) huruf a UU No.31/1999 jo No.20/2001 jo UU No.31/1999 jo Pasal 55 (1) ke 1 jo Pasal 64 (1) KUHP; _x000a_ ATAU KEDUA : Pasal 13 UU No.31/1999 jo No.20/2001 jo UU No.31/1999 jo Pasal 55 (1) ke 1 jo Pasal 64 (1) KUHP;"/>
    <n v="1"/>
    <s v="MENGADILI : _x000a_ _x000a_ Menyatakan Terdakwa I Effendy Komala dan Terdakwa II Teddy Muliawan terbukti secra sah dan meyakinkan bersalah melakukan tindak pidana korupsi  secara bersama - sama dan berlanjut sebagaimana dalam dakwaan kedua; _x000a_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_x000a_ Menetapkan agar masa penahanan yang dijalani terdakwa  I dan Terdakwa II dikurangkan seluruhnya dengan pidana yang dijalani; _x000a_ Memerintahkan Terdakwa I dan Terdakwa II tetap dalam Tahanan; _x000a_ Menetapkan barang bukti No.1 s/d 133, 135, 137 s/d 152 digunakan dalam perkara lain atas nama Diah Soemedi. Barang Bukti No.134 dan 136 dikembalikan kepada yang berhak yaitu Febriyani Tri Handayani; _x000a_ Membebankan biaya perkara kepada para Terdakwa masing - masing Rp.10.000,- _x000a_"/>
    <s v="Senin, 18 Nov. 2013"/>
    <s v="Selasa, 08 Okt. 2013"/>
    <s v="AMIN ISMANTO, SH. MH."/>
    <s v="PURWONO EDI SANTOSA, SH. MH."/>
    <s v="SUTIO JUMAGI AKHIRNO"/>
    <s v="Anwar,SH."/>
    <s v="Ugo,SH."/>
    <s v="KARIR"/>
    <s v="KARIR"/>
    <s v="KARIR"/>
    <s v="ADHOC"/>
    <s v="ADHOC"/>
    <x v="1"/>
    <n v="3"/>
    <x v="0"/>
    <n v="0.4"/>
    <n v="0"/>
    <s v="YUDI KRISTINA"/>
    <m/>
    <m/>
    <m/>
    <m/>
    <m/>
    <m/>
    <m/>
    <m/>
    <m/>
    <m/>
    <m/>
    <n v="1"/>
    <s v="WIJI ASTUTI"/>
    <m/>
    <m/>
    <n v="1"/>
    <x v="0"/>
  </r>
  <r>
    <s v="47/PID.SUS/TPK/2013/PN.JKT.PST"/>
    <n v="1.5"/>
    <n v="50000000"/>
    <n v="0.25"/>
    <n v="0"/>
    <n v="0"/>
    <s v="TEDDY MULIAWAN"/>
    <d v="2013-07-24T00:00:00"/>
    <x v="3"/>
    <s v="Pengiriman Berkas PK"/>
    <n v="76"/>
    <s v="PERTAMA : Pasal 5 (1) huruf a UU No.31/1999 jo No.20/2001 jo UU No.31/1999 jo Pasal 55 (1) ke 1 jo Pasal 64 (1) KUHP; _x000a_ ATAU KEDUA : Pasal 13 UU No.31/1999 jo No.20/2001 jo UU No.31/1999 jo Pasal 55 (1) ke 1 jo Pasal 64 (1) KUHP;"/>
    <n v="1"/>
    <s v="MENGADILI : _x000a_ _x000a_ Menyatakan Terdakwa I Effendy Komala dan Terdakwa II Teddy Muliawan terbukti secra sah dan meyakinkan bersalah melakukan tindak pidana korupsi  secara bersama - sama dan berlanjut sebagaimana dalam dakwaan kedua; _x000a_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_x000a_ Menetapkan agar masa penahanan yang dijalani terdakwa  I dan Terdakwa II dikurangkan seluruhnya dengan pidana yang dijalani; _x000a_ Memerintahkan Terdakwa I dan Terdakwa II tetap dalam Tahanan; _x000a_ Menetapkan barang bukti No.1 s/d 133, 135, 137 s/d 152 digunakan dalam perkara lain atas nama Diah Soemedi. Barang Bukti No.134 dan 136 dikembalikan kepada yang berhak yaitu Febriyani Tri Handayani; _x000a_ Membebankan biaya perkara kepada para Terdakwa masing - masing Rp.10.000,- _x000a_"/>
    <s v="Senin, 18 Nov. 2013"/>
    <s v="Selasa, 08 Okt. 2013"/>
    <s v="AMIN ISMANTO, SH. MH."/>
    <s v="PURWONO EDI SANTOSA, SH. MH."/>
    <s v="SUTIO JUMAGI AKHIRNO"/>
    <s v="Anwar,SH."/>
    <s v="Ugo,SH."/>
    <s v="KARIR"/>
    <s v="KARIR"/>
    <s v="KARIR"/>
    <s v="ADHOC"/>
    <s v="ADHOC"/>
    <x v="1"/>
    <n v="3"/>
    <x v="0"/>
    <n v="0.4"/>
    <n v="0"/>
    <s v="YUDI KRISTINA"/>
    <m/>
    <m/>
    <m/>
    <m/>
    <m/>
    <m/>
    <m/>
    <m/>
    <m/>
    <m/>
    <m/>
    <n v="1"/>
    <s v="WIJI ASTUTI"/>
    <m/>
    <m/>
    <n v="1"/>
    <x v="0"/>
  </r>
  <r>
    <s v="47/PID.SUS/TPK/2014/PN.JKT.PST"/>
    <m/>
    <m/>
    <m/>
    <m/>
    <m/>
    <s v="Drs. HERI ISMUWARDANA"/>
    <d v="2014-04-28T00:00:00"/>
    <x v="4"/>
    <s v="Pemberitahuan Putusan Banding"/>
    <n v="99"/>
    <s v="Dalam pelaksanaan lelang di Sudin Kesehatan Jakarta Pusat Th. 2010 Tersangka selaku Panitia lelang telah melakukan perbuatan melawan hukum dan mengakibatkan kerugian Negara."/>
    <n v="1"/>
    <m/>
    <s v="Senin, 13 Okt. 2014"/>
    <s v="Selasa, 05 Agu. 2014"/>
    <s v="ROCHMAD, SH."/>
    <s v="SINUNG HERMAWAN"/>
    <s v="I MADE HENDRA KUSUMA,S.H."/>
    <m/>
    <m/>
    <s v="KARIR"/>
    <s v="KARIR"/>
    <s v="ADHOC"/>
    <s v=""/>
    <s v=""/>
    <x v="0"/>
    <n v="2"/>
    <x v="1"/>
    <n v="0.33333333333333331"/>
    <n v="0"/>
    <s v="FATONI HATAM"/>
    <s v="FITRI ZULFAHMI"/>
    <s v="IWAN CATUR"/>
    <m/>
    <m/>
    <m/>
    <m/>
    <m/>
    <m/>
    <m/>
    <m/>
    <m/>
    <n v="3"/>
    <s v="ROMA SIALLAGAN, SH."/>
    <s v="RUSTIANI, SH"/>
    <m/>
    <n v="2"/>
    <x v="1"/>
  </r>
  <r>
    <s v="47/PID.SUS/TPK/2015/PN JKT.PST"/>
    <n v="2"/>
    <n v="50000000"/>
    <n v="8.3333333333333301E-2"/>
    <n v="0"/>
    <n v="0"/>
    <s v="ALIMIN SOLA, SP."/>
    <d v="2015-06-01T00:00:00"/>
    <x v="5"/>
    <s v="Pengiriman Berkas Kasasi"/>
    <n v="224"/>
    <s v="KESATU _x000a_ PRIMAIR : _x000a_ Pasal 2 ayat (1) Jo Pasal 18 UU No.31/1999 jo UU No.20/2001 Jo Pasal 55 ayat (1) ke-1 KUHPidana. _x000a_   _x000a_ SUBSIDAIR : _x000a_ Pasal 3 Jo Pasal 18 UU No.31/1999 jo UU No.20/2001 Jo Pasal 55 ayat (1) ke-1 KUHPidana. _x000a_   _x000a_ ATAU _x000a_ KEDUA : _x000a_ Pasal 9 UU No.20/2001 Jo UU No.31/1999 Jo Pasal 55 ayat (1) ke-1 KUHPidana."/>
    <n v="1"/>
    <s v="M E N G A D I L I  : _x000a_ _x000a_ Menyatakan terdakwa ALIMIN SOLA   tidak terbukti secara sah dan meyakinkan bersalah melakukan “Tindak Pidana Korupsi secara bersama-sama” sebagaimana dalam Dakwaan Kesatu Primair; _x000a_ Membebaskan Terdakwa oleh karena itu dari Dakwaan Kesatu Primair; _x000a_ Menyatakan terdakwa ALIMIN SOLA telah terbukti secara sah dan meyakinkan bersalah melakukan “Tindak Pidana Korupsi secara bersama-sama” sebagaimana dalam Dakwaan Kesatu Subsidair; _x000a_ Menjatuhkan pidana terhadap terdakwa dengan pidana penjara selama 2 (dua) tahun dan denda sebesar Rp. 50.000.000,- (lima puluh juta  rupiah) dengan ketentuan apabila denda tidak dibayar diganti dengan pidana kurungan selama 1 (satu) bulan; _x000a_ Memerintahkan barang bukti berupa : _x000a_ _x000a_ _x000a_ _x000a_ _x000a_ _x000a_ 1. _x000a_ _x000a_ _x000a_ 1 (satu) bundel  foto copy  dokumen Rekapitulasi Produsen Benih Padi yang bekerjasama dengan PT. HNW dalam rangka penyaluran benih padi BLBU tahun 2012 di Provinsi Sumatera Barat beserta Laporan Lengkap Hasil Pengujian Benih Untuk Sertifikasi Benih. _x000a_ _x000a_ _x000a_ _x000a_ _x000a_ 2. _x000a_ _x000a_ _x000a_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_x000a_ _x000a_ _x000a_ _x000a_ _x000a_ 3. _x000a_ _x000a_ _x000a_ Foto copy yang telah dilegalisir Surat Kepala Bidang Tanaman Pangan pada Dinas Pertanian Tanaman Pangan Provinsi Sumatera Barat kepada Direktur Perbenihan Direktorat Jenderal Tanaman Pangan Nomor: 521.02/8012/DUK/2012 tanggal 9 Juli 2012 perihal Laporan Perkembangan BLBU Tahun 2012. _x000a_ _x000a_ _x000a_ _x000a_ _x000a_ 4. _x000a_ _x000a_ _x000a_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_x000a_ _x000a_ _x000a_ _x000a_ _x000a_ 5. _x000a_ _x000a_ _x000a_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_x000a_ _x000a_ _x000a_ _x000a_ _x000a_ 6. _x000a_ _x000a_ _x000a_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_x000a_ _x000a_ _x000a_ _x000a_ _x000a_ 7. _x000a_ _x000a_ _x000a_ 1 (satu) bundel fotocopy yang telah dilegalisir rekapitulasi Berita Acara Serah Terima BLBU TA 2012 di Provinsi Sumatera Barat yang terdiri dari Rekapitulasi Berita Acara Serah Terima BLBU dan Berita Acara Pemeriksaan Barang BLBU untuk masing-masing kabupaten yakni : _x000a_ 1)    Untuk komoditi  Padi Non Hibrida  : _x000a_ _x000a_ Kabupaten Pasaman _x000a_ _x000a_ -           Rekapitulasi Berita Acara Serah Terima tertanggal Rabu 03 Oktober 2012 dengan realisasi sejumlah 30.000 kg. _x000a_ -           Berita Acara Pemeriksaan Barang tertanggal Rabu 11 Juli 2012. _x000a_ _x000a_ Kota Pariaman _x000a_ _x000a_ -           Rekapitulasi Berita Acara Serah Terima tertanggal Selasa 09 Oktober 2012 dengan realisasi sejumlah 24.800 kg. _x000a_ -           Berita Acara Pemeriksaan Barang tertanggal Selasa 25 September 2012. _x000a_ _x000a_ Kabupaten Tanah Datar. _x000a_ _x000a_ -           Rekapitulasi Berita Acara Serah Terima tertanggal : _x000a_                               i.    Jumat 20 Juli 2012 sebanyak 20.000 kg. _x000a_                              ii.    Rabu 19 September 2012 sebanyak 61.250. _x000a_                             iii.    Selasa 20 Nofember 2012 dengan realisasi sejumlah 29.375 kg. _x000a_ -          Berita Acara Pemeriksaan Barang tertanggal : _x000a_ a)    Jumat 20 Juli 2012. _x000a_ b)    Rabu 19 September 2012. _x000a_ c)    Senin 05 Nofember 2012. _x000a_ _x000a_ Kabupaten Solok. _x000a_ _x000a_ -           Rekapitulasi Berita Acara Serah Terima tertanggal Senin 05 Nofember 2012 dengan realisasi sejumlah 1.875 kg, _x000a_ -           Berita Acara Pemeriksaan Barang tertanggal Jumat 10 Agustus 2012. _x000a_ _x000a_ Kabupaten Padang Pariaman. _x000a_ _x000a_ -           Rekapitulasi Berita Acara Serah Terima tertanggal Selasa 09 Oktober 2012 dengan realisasi sejumlah 16.250 kg, _x000a_ -           Berita Acara Pemeriksaan Barang tertanggal Selasa 04 September 2012. _x000a_ _x000a_ Kabupaten Pesisir Selatan. _x000a_ _x000a_ -           Rekapitulasi Berita Acara Serah Terima tertanggal : _x000a_ a)    Jumat 28 September 2012 dengan realisasi sejumlah 16.250 kg. _x000a_ b)    Jumat 05 Oktober 2012 sejumlah 16.250 kg. _x000a_ c)    Senin 05 Nofember 2012 sejumlah 16.250 kg. _x000a_ -           Berita Acara Pemeriksaan Barang tertanggal : _x000a_ a)    Selasa 21 Agustus 2012. _x000a_ b)    Kamis 05 Juli 2012. _x000a_ a)    Senin 20 Oktober 2012. _x000a_ 2)    Untuk komoditi  Padi Lahan Kering  : _x000a_ _x000a_ Kabupaten Pasaman _x000a_ _x000a_ -           Rekapitulasi Berita Acara Serah Terima tertanggal : _x000a_ a)    Senin 12 Nofember 2012 dengan realisasi sejumlah 16.250 kg. _x000a_ b)    Jumat 16 Nofember 2012 sejumlah 16.250 kg. _x000a_ -           Berita Acara Pemeriksaan Barang tertanggal : _x000a_ a)    Senin 12 Nofember 2012. _x000a_ b)    Senin 05 Nofember 2012.  _x000a_ 3)    Untuk komoditi  Jagung Hibrida  : _x000a_ _x000a_ Kabupaten Pasaman _x000a_ _x000a_ -           Rekapitulasi Berita Acara Serah Terima tertanggal : _x000a_ a)    Kamis 04 Oktober 2012 dengan realisasi sejumlah 7.425 kg. _x000a_ b)    Senin 19 Nofember 2012 sejumlah 10.575 kg. _x000a_ -           Berita Acara Pemeriksaan Barang tertanggal : _x000a_ a)    Jumat 01 Juni 2012. _x000a_ b)    Senin 19 Nofember 2012.  _x000a_ _x000a_ Kabupaten Pesisir Selatan _x000a_ _x000a_ -          Rekapitulasi Berita Acara Serah Terima tertanggal Senin 08 Oktober 2012 dengan realisasi sejumlah 17.550 kg. _x000a_ -          Berita Acara Pemeriksaan Barang tertanggal Senin 04 Juni 2012. _x000a_ _x000a_ Kabupaten Agam _x000a_ _x000a_ -          Rekapitulasi Berita Acara Serah Terima tertanggal Kamis 02 Agustus 2012 dengan realisasi sejumlah 2.025 kg. _x000a_ -          Berita Acara Pemeriksaan Barang tertanggal Kamis 02 Agustus 2012. _x000a_ _x000a_ Kabupaten Lima Puluh Kota _x000a_ _x000a_ -          Rekapitulasi Berita Acara Serah Terima tertanggal Kamis 11 Oktober 2012 dengan realisasi sejumlah 10.575 kg. _x000a_ -          Berita Acara Pemeriksaan Barang tertanggal Rabu 06 Juni 2012. _x000a_ _x000a_ _x000a_ _x000a_ _x000a_ 8. _x000a_ _x000a_ _x000a_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_x000a_ _x000a_ Komoditi Padi Non Hibrida : _x000a_ _x000a_ - Surat Persetujuan No.521.2/3972/Duk/2012 tanggal 07 Mei 2012 untuk Kabupaten Pasaman. _x000a_ - Surat Persetujuan No.521.2/2142/Duk/2012 tanggal 26 Maret 2012 untuk Kabupaten Pasaman Barat. _x000a_ - Surat Persetujuan No.521.2/4189/Duk/2012 tanggal 10 Mei 2012 untuk Kabupaten Agam. _x000a_ - Surat Persetujuan No.521.2/3876/Duk/2012 tanggal 03 Mei 2012 untuk Kabupaten Tanah Datar. _x000a_ - Surat Persetujuan No.521.2/3661/Duk/2012 tanggal 30 April 2012 untuk Kabupaten Padang Pariaman. _x000a_ -  Surat Persetujuan No.521.2/3399/Duk/2012 tanggal 23 April 2012 untuk Kabupaten Solok. _x000a_ -  Surat Persetujuan No.521.2/3904/Duk/2012 tanggal 07 Mei 2012 untuk Kabupaten Solok Selatan. _x000a_ -  Surat Persetujuan No.521.2/3906/Duk/2012 tanggal 07 Mei 2012 untuk Kabupaten Sijunjung. _x000a_ -  Surat Persetujuan No.521.2/3878/Duk/2012 tanggal 03 Mei 2012 untuk Kabupaten Pesisir Selatan. _x000a_ -  Surat Persetujuan No.521.2/3668/Duk/2012 tanggal 30 April 2012 untuk Kota Payakumbuh. _x000a_ -  Surat Persetujuan No.521.2/3740/Duk/2012 tanggal 01 Mei 2012 untuk Kota Padang. _x000a_ -  Surat Persetujuan No.521.2/3879/Duk/2012 tanggal 03 Mei 2012 untuk Kota Pariaman. _x000a_ _x000a_ Komoditi Padi Lahan Kering : _x000a_ _x000a_ -  Surat Persetujuan  No.521.2/3973/Duk/2012 tanggal 07 Mei 2012 untuk Kabupaten Pasaman. _x000a_ -  Surat Persetujuan  No.521.2/2151/Duk/2012 tanggal 26 Maret 2012 untuk Kabupaten Pasaman Barat. _x000a_ -  Surat Persetujuan  No.521.2/3664/Duk/2012 tanggal 30 April 2012 untuk Kabupaten Dharmasraya. _x000a_ _x000a_ Komoditi Jagung Hibrida : _x000a_ _x000a_ - Surat Persetujuan  No.521.2/3974/Duk/2012 tanggal 07 Mei 2012 untuk Kabupaten Pasaman _x000a_ - Surat Persetujuan  No.521.2/2152/Duk/2012 tanggal 26 Maret 2012 untuk Kabupaten Pasaman Barat. _x000a_ - Surat Persetujuan  No.521.2/3875/Duk/2012 tanggal 03 Mei 2012 untuk Kabupaten Lima puluh Kota. _x000a_ - Surat Persetujuan  No.521.2/4191/Duk/2012 tanggal 10 April 2012 untuk Kabupaten Agam. _x000a_ - Surat Persetujuan  No.521.2/3666/Duk/2012 tanggal 30 April 2012 untuk Kabupaten Tanah Datar. _x000a_ - Surat Persetujuan  No.521.2/3738/Duk/2012 tanggal 01 Mei  2012 untuk Kabupaten Solok. _x000a_ - Surat Persetujuan  No.521.2/3983/Duk/2012 tanggal 07 Mei 2012 untuk Kabupaten Solok Selatan. _x000a_ - Surat Persetujuan  No.521.2/2388/Duk/2012 tanggal 28 Maret 2012 untuk Kabupaten Sijunjung. _x000a_ - Surat Persetujuan  No.521.2/3665/Duk/2012 tanggal 30 April 2012 untuk Kabupaten Dharmasraya. _x000a_ - Surat Persetujuan  No.521.2/2446/Duk/2012 tanggal 29 Maret 2012 untuk Kabupaten Pesisir Selatan. _x000a_ _x000a_ Komoditi Kedelai : _x000a_ _x000a_ - Surat Persetujuan  No.521.2/3975/Duk/2012 tanggal 07 Mei 2012 untuk Kabupaten Pasaman. _x000a_ - Surat Persetujuan  No.521.2/4192/Duk/2012 tanggal 10 Mei 2012 untuk Kabupaten Agam. _x000a_ _x000a_ _x000a_ _x000a_ _x000a_ 9. _x000a_ _x000a_ _x000a_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_x000a_ _x000a_ _x000a_ _x000a_ _x000a_ 10. _x000a_ _x000a_ _x000a_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_x000a_ _x000a_ _x000a_ _x000a_ _x000a_ 11. _x000a_ _x000a_ _x000a_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_x000a_ _x000a_ _x000a_ _x000a_ _x000a_ 12. _x000a_ _x000a_ _x000a_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_x000a_ _x000a_ _x000a_ _x000a_ _x000a_ 13. _x000a_ _x000a_ _x000a_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_x000a_ _x000a_ _x000a_ _x000a_ _x000a_ 14. _x000a_ _x000a_ _x000a_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_x000a_ _x000a_ _x000a_ _x000a_ _x000a_ 15. _x000a_ _x000a_ _x000a_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_x000a_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_x000a_ _x000a_ _x000a_ _x000a_ _x000a_ 16. _x000a_ _x000a_ _x000a_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_x000a_ _x000a_ _x000a_ _x000a_ _x000a_ 17. _x000a_ _x000a_ _x000a_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_x000a_ _x000a_ _x000a_ _x000a_ _x000a_ 18. _x000a_ _x000a_ _x000a_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_x000a_ _x000a_ _x000a_ _x000a_ _x000a_ 19. _x000a_ _x000a_ _x000a_ Dokumen Bantuan Langsung Benih Unggul (BLBU) paket I Tahun 2012 Kabupaten OGAN KOMERING ILIR PROP. SUMATERA SELATAN. _x000a_ _x000a_ _x000a_ _x000a_ _x000a_ 20. _x000a_ _x000a_ _x000a_ Dokumen Bantuan Langsung Benih Unggul (BLBU) paket I Tahun 2012 Kabupaten MUSI BANYASIN PROP. SUMATERA SELATAN. _x000a_ _x000a_ _x000a_ _x000a_ _x000a_ 21. _x000a_ _x000a_ _x000a_ Dokumen Bantuan Langsung Benih Unggul (BLBU) paket I Tahun 2012 Kabupaten MUSI RAWAS  PROP. SUMATERA SELATAN. _x000a_ _x000a_ _x000a_ _x000a_ _x000a_ 22. _x000a_ _x000a_ _x000a_ Dokumen Bantuan Langsung Benih Unggul (BLBU) paket I Tahun 2012 Kabupaten LAHAT  PROP. SUMATERA SELATAN. _x000a_ _x000a_ _x000a_ _x000a_ _x000a_ 23. _x000a_ _x000a_ _x000a_ Dokumen Bantuan Langsung Benih Unggul (BLBU) paket I Tahun 2012 Kabupaten OGAN KOMERING ULU (OKU) SELATAN  PROP. SUMATERA SELATAN. _x000a_ _x000a_ _x000a_ _x000a_ _x000a_ 24. _x000a_ _x000a_ _x000a_ Dokumen Bantuan Langsung Benih Unggul (BLBU) paket I Tahun 2012 KOTA LUBUKLINGGAU PROP. SUMATERA SELATAN. _x000a_ _x000a_ _x000a_ _x000a_ _x000a_ 25. _x000a_ _x000a_ _x000a_ Dokumen Bantuan Langsung Benih Unggul (BLBU) paket I Tahun 2012 KOTA PAGAR ALAM PROP. SUMATERA SELATAN. _x000a_ _x000a_ _x000a_ _x000a_ _x000a_ 26. _x000a_ _x000a_ _x000a_ Dokumen Bantuan Langsung Benih Unggul (BLBU) paket I Tahun 2012 Kabupaten MUARA ENIM PROP.SUMATERA SELATAN. _x000a_ _x000a_ _x000a_ _x000a_ _x000a_ 27. _x000a_ _x000a_ _x000a_ Dokumen Bantuan Langsung Benih Unggul (BLBU) paket I Tahun 2012 Kabupaten OGAN KEMERING ULU (OKU) TIMUR  PROP. SUMATERA SELATAN. _x000a_ _x000a_ _x000a_ _x000a_ _x000a_ 28. _x000a_ _x000a_ _x000a_ Dokumen Bantuan Langsung Benih Unggul (BLBU) paket I Tahun 2012 Kabupaten BANYASIN  PROP.SUMATERA SELATAN. _x000a_ _x000a_ _x000a_ _x000a_ _x000a_ 29. _x000a_ _x000a_ _x000a_ Dokumen Bantuan Langsung Benih Unggul (BLBU) paket I Tahun 2012 Kabupaten EMPAT LAWANG  PROP.SUMATERA SELATAN. _x000a_ _x000a_ _x000a_ _x000a_ _x000a_ 30. _x000a_ _x000a_ _x000a_ Dokumen Bantuan Langsung Benih Unggul (BLBU) paket I Tahun 2012 Kabupaten OGAN KEMERING ULU (OKU) PROP.SUMATERA SELATAN. _x000a_ _x000a_ _x000a_ _x000a_ _x000a_ 31. _x000a_ _x000a_ _x000a_ Dokumen-dokumen/surat-surat yang  berkaitan dengan pelaksanaan BLBU TA 2012 pada Dinas Pertanian Tanaman Pangan dan Hortikultura di Propinsi Sumatera Selatan. _x000a_ _x000a_ _x000a_ _x000a_ _x000a_ 32. _x000a_ _x000a_ _x000a_ 1(satu) bundel dokumen permohonan pencairan dana BLBU TA 2012 paket 1 tahap 1 dari PT Hidayah Nur Wahana  Nomor: 07-01/SPP-HNW/VII/2012 tanggal, 31 Juli 2012. _x000a_ _x000a_ _x000a_ _x000a_ _x000a_ 33. _x000a_ _x000a_ _x000a_ 1 (satu) bundel dokumen permohonan pencairan dana BLBU TA 2012 paket 1 tahap 2 dari PT Hidayah Nur Wahana Nomor: 08-12/SPP-HNW/IX/2012 tanggal, 14 September 2012. _x000a_ _x000a_ _x000a_ _x000a_ _x000a_ 34. _x000a_ _x000a_ _x000a_ 1 (satu) bundel dokumen permohonan pencairan dana BLBU TA 2012 paket 1 tahap 3 dari PT Hidayah Nur Wahana  Nomor: 08-13/SPP-HNW/X/2012 tanggal, 12 Oktober  2012. _x000a_ _x000a_ _x000a_ _x000a_ _x000a_ 35. _x000a_ _x000a_ _x000a_ 1 (satu) bundel dokumen permohonan pencairan dana BLBU TA 2012 paket 1 tahap 4 dari PT Hidayah Nur Wahana Nomor: 09-13/SPP-HNW/X/2012 tanggal, 19 Oktober 2012. _x000a_ _x000a_ _x000a_ _x000a_ _x000a_ 36. _x000a_ _x000a_ _x000a_ 1(satu) bundel dokumen permohonan pencairan dana BLBU TA 2012 paket 1 tahap 5 dari PT Hidayah Nur Wahana  Nomor: 10-13/SPP-HNW/XI/2012 tanggal 2 November 2012. _x000a_ _x000a_ _x000a_ _x000a_ _x000a_ 37. _x000a_ _x000a_ _x000a_ 1 (satu) bundel dokumen permohonan pencairan dana BLBU TA 2012 paket 1 tahap 6 dari PT Hidayah Nur Wahana Nomor: 11-13/SPP-HNW/XI/2012 tanggal, 20 November 2012. _x000a_ _x000a_ _x000a_ _x000a_ _x000a_ 38. _x000a_ _x000a_ _x000a_ 1 (satu) bundel dokumen permohonan pencairan dana BLBU TA 2012 paket 1 tahap 7 dari PT Hidayah Nur Wahana  Nomor: 12-15/SPP-HNW/XI/2012 tanggal, 23 November  2012. _x000a_ _x000a_ _x000a_ _x000a_ _x000a_ 39. _x000a_ _x000a_ _x000a_ 1 (satu) bundel  Dokumen-dokumen  terkait verifikasi  pencairan dana BLBU TA 2012 paket 1 tahap I, II, III, IV, V, VI, VII. _x000a_ _x000a_ _x000a_ _x000a_ _x000a_ 40. _x000a_ _x000a_ _x000a_ Foto copy yang dilegalisir Rekapitulasi Berita Acara Serah Terima BLBU TA 2012 (untuk propinsi Sumatera Barat) yang terdiri dari : _x000a_ _x000a_ Komoditi : Padi Non Hibrida, total jumlahsebanyak 232.300 kg. _x000a_ Komoditi : Padi Gogo, total jumlahsebanyak 32.500 kg. _x000a_ Komoditi :Jagung Hibrida, total jumlahsebanyak 48.150 kg. _x000a_ _x000a_ _x000a_ _x000a_ _x000a_ _x000a_ 41. _x000a_ _x000a_ _x000a_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_x000a_ _x000a_ _x000a_ _x000a_ _x000a_ 42. _x000a_ _x000a_ _x000a_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_x000a_ _x000a_ _x000a_ _x000a_ _x000a_ 43. _x000a_ _x000a_ _x000a_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_x000a_ _x000a_ _x000a_ _x000a_ _x000a_ 44. _x000a_ _x000a_ _x000a_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_x000a_ _x000a_ _x000a_ _x000a_ _x000a_ 45. _x000a_ _x000a_ _x000a_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_x000a_ _x000a_ _x000a_ _x000a_ _x000a_ 46. _x000a_ _x000a_ _x000a_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_x000a_ _x000a_ _x000a_ _x000a_ _x000a_ 47. _x000a_ _x000a_ _x000a_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_x000a_ _x000a_ _x000a_ _x000a_ _x000a_ 48. _x000a_ _x000a_ _x000a_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_x000a_ _x000a_ _x000a_ _x000a_ _x000a_ 49. _x000a_ _x000a_ _x000a_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_x000a_ _x000a_ _x000a_ _x000a_ _x000a_ 50. _x000a_ _x000a_ _x000a_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_x000a_ _x000a_ _x000a_ _x000a_ _x000a_ 51. _x000a_ _x000a_ _x000a_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_x000a_ _x000a_ _x000a_ _x000a_ _x000a_ 52. _x000a_ _x000a_ _x000a_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_x000a_ _x000a_ _x000a_ _x000a_ _x000a_ 53. _x000a_ _x000a_ _x000a_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_x000a_ _x000a_ _x000a_ _x000a_ _x000a_ 54. _x000a_ _x000a_ _x000a_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_x000a_ _x000a_ _x000a_ _x000a_ _x000a_ 55. _x000a_ _x000a_ _x000a_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_x000a_ _x000a_ _x000a_ _x000a_ _x000a_ 56. _x000a_ _x000a_ _x000a_ 1 (satu) lembar foto dokumentasi penerimaan Bantuan BLBU Paket I Komoditi Jagung Hibrida untuk Kabupaten Agam. _x000a_ _x000a_ _x000a_ _x000a_ _x000a_ 57. _x000a_ _x000a_ _x000a_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_x000a_ _x000a_ _x000a_ _x000a_ _x000a_ 58. _x000a_ _x000a_ _x000a_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_x000a_ _x000a_ _x000a_ _x000a_ _x000a_ 59. _x000a_ _x000a_ _x000a_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_x000a_ _x000a_ _x000a_ _x000a_ _x000a_ 60. _x000a_ _x000a_ _x000a_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_x000a_ _x000a_ _x000a_ _x000a_ _x000a_ 61. _x000a_ _x000a_ _x000a_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_x000a_ _x000a_ _x000a_ _x000a_ _x000a_ 62. _x000a_ _x000a_ _x000a_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_x000a_ _x000a_ _x000a_ _x000a_ _x000a_ 63. _x000a_ _x000a_ _x000a_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_x000a_ _x000a_ _x000a_ _x000a_ _x000a_ 64. _x000a_ _x000a_ _x000a_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_x000a_ _x000a_ _x000a_ _x000a_ _x000a_ 65. _x000a_ _x000a_ _x000a_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_x000a_ _x000a_ _x000a_ _x000a_ _x000a_ 66. _x000a_ _x000a_ _x000a_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_x000a_ _x000a_ _x000a_ _x000a_ _x000a_ 67. _x000a_ _x000a_ _x000a_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_x000a_ _x000a_ _x000a_ _x000a_ _x000a_ 68. _x000a_ _x000a_ _x000a_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_x000a_ _x000a_ _x000a_ _x000a_ _x000a_ 69. _x000a_ _x000a_ _x000a_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_x000a_ _x000a_ _x000a_ _x000a_ _x000a_ 70. _x000a_ _x000a_ _x000a_ 1 (satu) buah karung benih dengan berat 20 Kg warna putih dengan logo PT. Hidayah Nur Wahana. _x000a_ _x000a_ _x000a_ _x000a_ _x000a_ 71. _x000a_ _x000a_ _x000a_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_x000a_ _x000a_ _x000a_ _x000a_ _x000a_ 72. _x000a_ _x000a_ _x000a_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_x000a_ _x000a_ _x000a_ _x000a_ _x000a_ 73. _x000a_ _x000a_ _x000a_ 1 (satu) bundel foto copy yang dilegalisir Laporan Realisasi Penyaluran Bantuan Langsung Benih Unggul (BLBU) TA. 2012 untuk Kabupaten Tanah Datar dari Bulan Juli 2012 sampai dengan Bulan Desember 2012. _x000a_ _x000a_ _x000a_ _x000a_ _x000a_ 74. _x000a_ _x000a_ _x000a_ Foto Copy yang dilegalisir Berita Acara Pemeriksaan Barang Bantuan Langsung Benih Unggul (BLBU) TA. 2012 tanggal 20 Juli 2012 beserta lampirannya berupa Berita Acara Serah Terima BLBU untuk 32 (tiga puluh dua) kelompok tani di Kabupaten Tanah Datar. _x000a_ _x000a_ _x000a_ _x000a_ _x000a_ 75. _x000a_ _x000a_ _x000a_ Foto Copy yang dilegalisir Berita Acara Pemeriksaan Barang Bantuan Langsung Benih Unggul (BLBU) TA. 2012 tanggal 19 September 2012 beserta lampirannya berupa Berita Acara Serah Terima BLBU untuk 98 (sembilan puluh delapan) kelompok tani di Kabupaten Tanah Datar. _x000a_ _x000a_ _x000a_ _x000a_ _x000a_ 76. _x000a_ _x000a_ _x000a_ Foto Copy yang dilegalisir Berita Acara Pemeriksaan Barang Bantuan Langsung Benih Unggul (BLBU) TA. 2012 tanggal 20 Nopember 2012 beserta lampirannya berupa Berita Acara Serah Terima BLBU untuk 47 (empat puluh tujuh kelompok tani di Kabupaten Tanah Datar). _x000a_ _x000a_ _x000a_ _x000a_ _x000a_ 77. _x000a_ _x000a_ _x000a_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_x000a_ _x000a_ _x000a_ _x000a_ _x000a_ 78. _x000a_ _x000a_ _x000a_ Foto copy yang dilegalisir Surat Keputusan Kepala Dinas Pertanian Perikanan dan Peternakan Kabupaten Solok nomor : 520.653/DIPERKANNAK-SATKER TP/2012 tanggal 30 Mei 2012 tentang Perubahan Lampiran Pen"/>
    <s v="Senin, 14 Mar. 2016"/>
    <s v="Senin, 11 Jan. 2016"/>
    <s v="ANNAS MUSTAQIM, SH. MHum."/>
    <s v="SUPRIYONO, SH. MH."/>
    <s v="JOKO SUBAGYO"/>
    <m/>
    <m/>
    <s v="KARIR"/>
    <s v="KARIR"/>
    <s v="ADHOC"/>
    <s v=""/>
    <s v=""/>
    <x v="0"/>
    <n v="2"/>
    <x v="1"/>
    <n v="0.33333333333333331"/>
    <n v="0"/>
    <s v="FATONI HATAM"/>
    <m/>
    <m/>
    <m/>
    <m/>
    <m/>
    <m/>
    <m/>
    <m/>
    <m/>
    <m/>
    <m/>
    <n v="1"/>
    <s v="MATIUS B.SITURU, SH"/>
    <s v="TATI DORESLY SIMAMORA, SH"/>
    <m/>
    <n v="2"/>
    <x v="0"/>
  </r>
  <r>
    <s v="47/Pid.Sus-TPK/2016/PN JKT.PST"/>
    <n v="1.1666666666666701"/>
    <n v="50000000"/>
    <n v="1"/>
    <n v="0"/>
    <n v="0"/>
    <s v="Hj. DELLY INDIRAYATI"/>
    <d v="2016-06-03T00:00:00"/>
    <x v="6"/>
    <s v="Minutasi"/>
    <n v="125"/>
    <s v="PRIMAIR : _x000a_ Pasal 2 ayat (1) jo Pasal 18 UU No.31/1999 jo UU No.20/2001 jo Pasal 55 ayat (1) ke-1 KUHP. _x000a_   _x000a_ SUBSIDAIR : _x000a_ Pasal 3 jo Pasal 18 UU No.31/1999 jo UU No.20/2001 jo Pasal 55 ayat (1) ke-1 KUHP."/>
    <n v="1"/>
    <s v="M  E  N  G  A  D  I  L  I   : _x000a_   _x000a_ _x000a_ Menyatakan Terdakwa  Hj. DELLY INDIRAYATI  tidak terbukti secara sah dan meyakinkan bersalah melakukan tindak pidana korupsi secara bersama-sama, sebagaimana dalam dakwaan primer. _x000a_ Membebaskan Terdakwa  Hj.DELLY INDIRAYATI  dari dakwaan primer tersebut. _x000a_ Menyatakan Terdakwa  Hj.DELLY INDIRAYATI  terbukti secara sah dan meyakinkan bersalah melakukan tindak pidana  korupsi secara bersama-sama sebagaimana dimaksud dalam Dakwaan Subsider. _x000a_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_x000a_ Menetapkan masa penahanan yang telah dijalani Terdakwa dikurangkan sepenuhnya dari pidana yang dijatuhkan; _x000a_ _x000a_ 6.    Menetapkan agar Terdakwa tetap berada dalam tahanan; _x000a_ 7.    Menetapkan barang-barang bukti berupa : _x000a_ _x000a_ 1 (satu) bendel Berita Acara Hasil Opname Bersama nama gedung SMPN 187 pada hari jumat tanggal 15 Oktober 2011 yang ditandatangani Sdr. JUPERI sebagai pemakai Gedung dan distempel SMPN 187. _x000a_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_x000a_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_x000a_ 1 (satu) lembar pernyataan yang ditandatangani diatas meterai Rp. 6.000 atas nama EDI MASTONI SARAGIH tanggal 19 Desember 2012. _x000a_ 1 (satu) lembar Surat Nomor 192/1.851.52 perihal Serah terima Pekerjaan Renovasi Sekolah tanggal 19 Desember 2012 yang ditanda tangani oleh Kepala Sekolah SMP Negeri 187 Jakarta atas nama Sdr. SANUSI, S.Pd.M.M.Pd. _x000a_ 1 (satu) lembar SP2D nomor 30060262012 tanggal 29 Nopember 2012 kegiatan Rehab Berat Gedung SMPN 187 senilai Rp. 583.174.680,- (lima ratus delapan puluh tiga juta seratus tujuh puluh empat ribu enam ratus delapan puluh rupiah) _x000a_ 1 (satu) lembar SPM nomor 30001332012 tanggal 26 Nopember 2012 kegiatan Rehab Berat Gedung SMPN 187 yang ditandatangani oleh kepala SKPD Sudin Pendidikan Dasar Jakarta Barat Sdri Dra. Hj. DELLY INDIRAYATI,M.Si. _x000a_ 1 (satu) lembar Surat Pernyataan tanggung jawab nomor 066/SPP/2012 tanggal 26 Nopember 2012 yang ditandatangani Kasudin Pendidikan Dasar Jakarta Barat Sdri.Dra Hj DELLY INDIRAYATI.M.Si. _x000a_ 1 (satu) lembar Surat Pernyataan tanggung jawab Pengajuan SPM-LS nomor 066/SPP/2012 tanggal 26 Nopember 2012 yang ditandatangani Kasudin Pendidikan Dasar Jakarta Barat Sdri.Dra Hj DELLY INDIRAYATI.M.Si. _x000a_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_x000a_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_x000a_ 1 (satu) lembar SP2D nomor 30077822012 tanggal 28 Desember 2012 kegiatan Rehab berat gedung gedung SMPN 187 senilai  Rp. 583.174.680,- (lima ratus delapan puluh tiga juta seratus tujuh puluh empat ribu enam ratus delapan puluh rupiah) _x000a_ 1 (satu) lembar SPM nomor 30002472012 tanggal 20 Desember 2012 kegiatan Rehab Berat Gedung SMPN 187 yang ditandatangani oleh Kepala SKPD Sudin Pendidikan Dasar Jakarta Barat Sdri Dra.Hj.DELLY INDIRAYATI,M.Si _x000a_ 1 (satu) lembar Surat Pernyataan tanggung jawab nomor 172/SPP/2012 tanggal 20 Desember 2012 yang ditandatangani Kasudin Pendidikan Dasar Jakarta Barat Sdri Dra.Hj.DELLY INDIRAYATI,M.Si _x000a_ 1 (satu) lembar Surat Pernyataan tanggung jawab Pengajuan SPM-LS nomor 172/SPP/2012 tanggal 20 Desember 2012 yang ditandatangani Kasudin Pendidikan Dasar Jakarta Barat Sdri Dra.Hj.DELLY INDIRAYATI,M.Si _x000a_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_x000a_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_x000a_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_x000a_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_x000a_ 1 (satu) lembar Ringkasan Kontrak tanggal 20 Desember 2012 kegiatan Rehab Berat Gedung SMPN 187 yang ditanda tangani oleh Kasudin Dikdas Kota Administrasi Jakarta Barat selaku Kuasa Pengguna Anggaran Dra. Hj.DELLY INDIRAYATI,M.Si. _x000a_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_x000a_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_x000a_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_x000a_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_x000a_ 1 (satu) lembar rekening Koran Bank DKI nomor 303-02-51605-9 atas nama UPPK BPKD Kota Administrasi Jakarta Barat periode tanggal 30 Nopember 2012 _x000a_ 1 (satu) lembar rekening Koran Bank DKI nomor 303-02-51605-9 atas nama UPPK BPKD Kota Administrasi Jakarta Barat periode tanggal 28 Desember 2012 _x000a_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_x000a_ _x000a_ _x000a_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_x000a_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_x000a_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_x000a_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_x000a_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_x000a_ 1 (satu) bendel Dokumen Penawaran Pekerjaan Rehab Berat Gedung SMPN 187 nomor 093/SPH/MAS/VIII/ 2012 di tandatangani oleh RISDA ESTER MARTINI sebagai Direktur PT. Mitra Abadi Sukses tanggal 15 Agustus 2012 _x000a_ 1 (satu) bendel Dokumen Pengadaan Nomor 03.98.2/ Dok/PPBJ/2012 tanggal 3 Agustus 2012 untuk pengadaan Rehab Berat Gedung SMPN 187 Panitia Pengadaan Barang / Jasa Suku Dinas Pendidikan Dasar Kota Administrasi Jakarta Barat Tahun Anggaran 2012. _x000a_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_x000a_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_x000a_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_x000a_ _x000a_ _x000a_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_x000a_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_x000a_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_x000a_ 1 ( satu) bendel Dokumen pengadaan nomor 03.98.2/Dok.PPBJ/2012 tanggal 03 Agustus 2012 untuk pengadaan Rehab Berat Gedung SMPN 187,Panitia Pengadaan Barang/Jasa Suku Dinas Pendidikan Dasar Kota Administrasi Jakarta Barat tahun anggaran 2012. _x000a_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_x000a_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_x000a_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_x000a_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_x000a_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_x000a_ 1 (satu) lembar rekomendasi denda nomor 1803 /1.712.9 tanggal 26 Desember 2012 yang ditandatangani oleh Kepala Suku Dinas Perumahan dan Gedung Pemerintah Daerah Kota Administrasi Jakarta Barat Ir. AGUSTINO DARMAWAN,MM. _x000a_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_x000a_ 1 (satu) lembar Berita Acara Peninjauan Lapangan Bersama dalam rangka Serah Terima Pekerjaan Ke 1 tanggal 18 Desember 2012 yang disetujui oleh koordinator Pengendalian Pembangunan /Perawatan Gedung Pemda (P3GP) Sdr.HASANUDDIN SUBEKTI. _x000a_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_x000a_ 1 (satu) bendel Foto copy Rencana Umum Pengadaan Barang / Jasa Pemerintah Nomor : 385-78.51 tanggal 5 Maret 2012 yang sudah dilegalisir oleh Kepala Suku Dinas Pendidikan Dasar Kota Administrasi Jakarta Barat Dra.Hj. DELLY INDIRAYATI,M.Si _x000a_ 1 (satu) bendel lembar Cek List Evaluasi, nama pekerjaan Rehab Berat Gedung SMPN 187,nama Perusahaan PT. Mitra Abadi Sukses tidak ada tanda  tangan pemeriksa. _x000a_ 1 (satu) bendel lembar Cek List Evaluasi, nama pekerjaan Rehab Berat Gedung SMPN 187,nama Perusahaan PT. Maha Mitra Karya ada paraf tanpa nama pemeriksa. _x000a_ 1 (satu) bendel lembar Cek List Evaluasi, nama pekerjaan Rehab Berat Gedung SMPN 187,nama Perusahaan PT. CHANDRA KUKILO tidak ada tanda tangan pemeriksa. _x000a_ 1 (satu) lembar Surat Pernyataan RISDA ESTER MARTINI tanggal tidak ada bulan September 2012 ditanda tangani oleh RISDA ESTER MARTINI sebagai Direktur PT. Mitra Abadi Sukses diatas meterai Rp. 6000. _x000a_ 1 (satu) lembar Rekap Dokumen Klarifikasi, nama paket pekerjaan Rehab Berat Gedung SMPN 187, nama perusahaan PT. Mitra Abadi Sukses ditanda tangani RISDA ESTER MARTINI sebagai Direktur PT Mitra Abadi Sukses di Jakarta tanggal, bulan dan tahun tidak ada, tidak ada tanda tangan Panitia. _x000a_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_x000a_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_x000a_ 1 (satu) lembar lampiran SPD nomor 0003832 / 2012 tahun anggaran 2012 kode kegiatan 049 pekerjaan Rehab Berat Gedung SMPN 187. _x000a_ 1 (satu) lembar tindasan Bend 19 Surat Permintaan Pembayaran Langsung Barang dan Jasa (SPP-LS) nomor 066 / SPP/2012 tanggal 26 Nopember 2012 ditandatangani Pejabat Pelaksana Teknis Kegiatan Drs. H. ALI AMRIL, Msi dan Bendahara Pengeluaran Pembantu CHAERUL HAK _x000a_ 1 (satu) lembar Tindasan Bend 24 Surat Permintaan Pembayaran (SPP) nomor : 066/SPP/2012 tanggal 26 Nopember 2012 ditandatangani Pejabat Pelaksana Teknis Kegiatan Drs. H.ALI AMRIL.M.Si dan Bendahara Pengeluaran Pembantu CHAERUL HAK. _x000a_ 1 (satu) lembar Tindasan Bend 25 SPP-LS Belanja Barang dan Jasa nomor : 066/SPP/2012 tanggal 26 Nopember 2012 ditandatangani Pejabat Pelaksana Teknis Kegiatan Drs. H.ALI AMRIL.M.Si dan Bendahara Pengeluaran Pembantu CHAERUL HAK. _x000a_ 1 (satu) lembar Tindasan Bend 30 Ringkasan Permohonan SPP nomor : 066/SPP/2012 tanggal 26 Nopember 2012 ditandatangani Pejabat Pelaksana Teknis Kegiatan Drs. H.ALI AMRIL.M.Si dan Bendahara Pengeluaran Pembantu CHAERUL HAK. _x000a_ 1 (satu) lembar Tindasan Bend 35 Surat Permintaan Pembayaran Langsung Barang dan Jasa (SPP-LS Barang dan Jasa) nomor : 066/SPP/2012 tanggal 26 Nopember 2012 ditandatangani oleh Bendahara Pengeluaran Pembantu CHAERUL HAK _x000a_ 1 (satu) lembar Tindasan Bend 45 Surat Perintah Membayar (SPM) nomor : 066/SPP/2012 tanggal 26 Nopember 2012 Kasudin Dikdas Kota Administrasi Jakarta Barat Sdri Dra. Hj. DELLY INDIRAYATI,M.Si. _x000a_ 1 (satu) lembar Bend 19 Surat Permintaan Pembayaran Langsung Barang dan Jasa ( SPP-LS) nomor 172/SPP/2012 tanggal 20 Desember 2012 ditanda tangani Pejabat Pelaksana Teknis Kegiatan Drs. H.ALI AMRIL.M.Si dan Bendahara Pengeluaran Pembantu CHAERUL HAK _x000a_ 1 (satu) lembar Bend 24 Surat Permintaan Pembayaran (SPP) nomor : 172 /SPP/2012 tanggal 20 Desember 2012 ditanda tangani Pejabat Pelaksana Teknis Kegiatan Drs. H.ALI AMRIL.M.Si dan Bendahara Pengeluaran Pembantu CHAERUL HAK _x000a_ 1 (satu) lembar Bend 25 SPP LS- Belanja Barang dan Jasa nomor : 172 /SPP/2012 tanggal 20 Desember 2012 ditanda tangani Pejabat Pelaksana Teknis Kegiatan Drs. H.ALI AMRIL.M.Si dan Bendahara Pengeluaran Pembantu CHAERUL HAK _x000a_ 1 (satu) lembar Bend 30 Ringkasan Permohonan SPP nomor : 172 /SPP/2012 tanggal 20 Desember 2012 ditanda tangani Pejabat Pelaksana Teknis Kegiatan Drs. H.ALI AMRIL.M.Si dan Bendahara Pengeluaran Pembantu CHAERUL HAK _x000a_ 1 (satu) lembar Bend 35 Surat Permintaan Pembayaran langsung Barang dan Jasa (SPP-LS Barang dan Jasa) nomor : 172 /SPP/2012 tanggal 20 Desember 2012 ditanda tangani oleh Bendahara Pengeluaran Pembantu CHAERUL HAK _x000a_ 1 (satu) lembar Bend 45 Surat Perintah Membayar (SPM) nomor : 172 /SPP/2012 tanggal 19 Desember 2012 ditanda tangani Kasudin Dikdas Kota Administrasi Jakarta Barat Sdri Dra. Hj.DELLY INDIRAYATI,M.Si. _x000a_ 1 (satu) lembar Tindasan Faktur pajak nomor 020.000.12.00000008 tanggal 26 pada bulan Nopember 2012 ditandatangani Sdr. RISDA ESTER MARTINI. _x000a_ 1 (satu) lembar Tindasan Faktur pajak nomor 020.000.12.00000004 tanggal tidak tercatat pada bulan Desember 2012 ditandatangani Sdr. RISDA ESTER MARTINI. _x000a_ 1 (satu) bendel foto Visual Kegiatan Rehab Berat Gedung SMPN 187 yang ditandatangani oleh kontraktor PT. Mitra Abadi Sukses RISDA ESTER MARTINI selaku Direktur, menyetujui Ka. Sudin Perumahan dan Gedung Pemda Kota Administrasi Jakarta Barat Ir. AGUSTINO DARMAWAN,MM kondisi 0% -50%. _x000a_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_x000a_ 2 (dua) lembar rekening koran Bank DKI nomor 118-08-02403-0 atas nama MITRA ABADI SUKSES alamat Jl. M. Saidi Raya No. 27 Rt. 005 Rw. 001 Petukangan Selatan Pesanggrahan Jakarta Selatan periode 01 Nopember 2012 sampai dengan tanggal 28 Pebruari 2013 _x000a_ 1 (satu) lembar cek tunai Rekening nomor 118082403 atas nama PT Mitra Abadi Sukses nomor CJ 683387 tanggal 3 Desember 2012 sebesar Rp. 200.000.000 (dua ratus juta rupiah) _x000a_ 1 (satu) lembar cek tunai Rekening nomor 118082403 atas nama PT Mitra Abadi Sukses nomor CJ 683390 tanggal 7 Desember 2012 sebesar Rp. 50.000.000 (lima puluh juta rupiah) _x000a_ 1 (satu) lembar cek tunai Rekening nomor 118082403 atas nama PT Mitra Abadi Sukses nomor CJ 683391 tanggal 10 Desember 2012 sebesar Rp. 50.000.000 (lima puluh juta rupiah) _x000a_ 1 (satu) lembar cek tunai Rekening nomor 118082403 atas nama PT Mitra Abadi Sukses nomor CJ 683394 tanggal 6 Pebruari 2013 sebesar Rp. 50.000.000 (lima puluh juta rupiah) _x000a_ 1 (satu) lembar cek tunai Rekening nomor 118082403 atas nama PT Mitra Abadi Sukses nomor CJ 683395 tanggal 6 Pebruari 2013 sebesar Rp. 20.000.000 (dua puluh juta rupiah) kepada PETRUS WIJAYA. _x000a_ 1 (satu) lembar cek tunai Rekening nomor 118082403 atas nama PT Mitra Abadi Sukses nomor CJ 683396 tanggal 13 Pebruari 2013 sebesar Rp. 20.000.000 (dua puluh juta rupiah) _x000a_ 1 (satu) lembar cek tunai Rekening nomor 118082403 atas nama PT Mitra Abadi Sukses nomor CJ 683389 tanggal 7 Desember 2012 sebesar Rp. 75.000.000 (tujuh puluh lima  juta rupiah) _x000a_ 1 (satu) lembar cek tunai Rekening nomor 118082403 atas nama PT Mitra Abadi Sukses nomor CJ 683388 tanggal 7 Desember 2012 sebesar Rp. 75.000.000 (tujuh puluh lima  juta rupiah) _x000a_ 1 (satu) lembar cek tunai Rekening nomor 118082403 atas nama PT Mitra Abadi Sukses nomor CJ 683393 tanggal 14 januari 2013 sebesar Rp. 298.000.000 (dua ratus sembilan puluh delapan  juta rupiah) _x000a_ 1 (satu) lembar Slio Setoran Bank DKI tanggal 7 Desember 2012 No. Rekening tujuan 5000807504, nominal pemindah bukuan Rp. 75.000.000,- (tujuh puluh lima juta rupiah) dengan tanda tangan penyetor atas nama RAMSES SIHOMBING _x000a_ 1 (satu) lembar Slio Setoran Bank DKI tanggal 7 Desember 2012 No. Rekening tujuan 5000807471, nominal pemindah bukuan Rp. 75.000.000,- (tujuh puluh lima juta rupiah) dengan tanda tangan penyetor atas nama RAMSES SIHOMBING _x000a_ 1 (satu) lembar Slio Setoran Bank DKI tanggal 15 Januari 2013 No. Rekening tujuan 5000807471, nominal pemindah bukuan Rp. 298.000.000,- (dua ratus sembilan puluh delapan juta rupiah) dengan tanda tangan penyetor atas nama NURHAIDA SIHOMBING. _x000a_ 1 (satu) lembar rekening koran Bank DKI nomor 118 -08-02403-0  atas nama MITRA ABADI SUKSES alamat Jl. M. Saidi Raya No. 27 Rt. 005 Rw. 001 Petukangan Selatan Pesanggrahan Jakarta Selatan periode 01 Maret 2013 sampai dengan tanggal 30 Nopember 2013. _x000a_ 1 (satu) lembar cek tunai Rekening nomor 118082403 atas nama PT. Mitra Abadi Sukses nomor CJ683397 tanggal 11 Maret 2013 sebesar Rp. 20.000.000,- (dua puluh juta rupiah) _x000a_ 1 (satu) lembar cek tunai Rekening nomor 118082403 atas nama PT. Mitra Abadi Sukses nomor CJ683398 tanggal 20 Maret 2013 sebesar Rp. 30.000.000,- (tiga puluh juta rupiah) _x000a_ 1 (satu) lembar cek tunai Rekening nomor 118082403 atas nama PT. Mitra Abadi Sukses nomor CJ683399 tanggal 27 Maret 2013 sebesar Rp. 10.000.000,- (sepuluh juta rupiah) _x000a_ 1 (satu) lembar cek tunai Rekening nomor 118082403 atas nama PT. Mitra Abadi Sukses nomor CJ683400 tanggal 3 April 2013 sebesar Rp. 20.000.000,- (duapuluh  juta rupiah) _x000a_ 1 (satu) lembar cek tunai Rekening nomor 118082403 atas nama PT. Mitra Abadi Sukses nomor CK 041126 tanggal 18 Aprilt 2013 sebesar Rp. 8.570..000,- (delapan juta lima ratus tujuh puluh ribu rupiah) _x000a_ 1 (satu) lembar cek tunai Rekening nomor 118082403 atas nama PT. Mitra Abadi Sukses nomor CK041127 tanggal 24 April 2013 sebesar Rp. 20.000.000,- (dua puluh juta rupiah) _x000a_ 1 (satu) lembar cek tunai Rekening nomor 118082403 atas nama PT. Mitra Abadi Sukses nomor CK041128 tanggal 17 Juni 2013 sebesar Rp. 5.458..000,- (lima juta empat ratus limapuluh delapan ribu rupiah) _x000a_ 1 (satu) lembar cek tunai Rekening nomor 118082403 atas nama PT. Mitra Abadi Sukses nomor CK041129 tanggal 10 Juli 2013 sebesar Rp. 25.000.000,- (dua puluh lima juta rupiah) _x000a_ 1 (satu) lembar cek tunai Rekening nomor 118082403 atas nama PT. Mitra Abadi Sukses nomor CK041130 tanggal 14 Agustus 2013 sebesar Rp. 7..000.000,- (tujuh  juta rupiah) _x000a_ 1 (satu) lembar cek tunai Rekening nomor 118082403 atas nama PT. Mitra Abadi Sukses nomor CJ683392 tanggal 14 Desember 2012 sebesar Rp. 50.000.000,- (lima puluh juta rupiah) _x000a_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_x000a_ 1 (satu) bendel (Foto copy) laporan Rehab Berat Gedung SMPN 187 Jakarta nomor : 002 / 074.3 tanggal 9 januari 2013 berikut Dokumentasi Keadaan Pengerjaan Rehab Berat SMP Negeri 187 Jakarta Tahun 2012 yang telah dilegalisir Kepala SMP Negeri 187 Jakarta Drs. SUNARDI _x000a_ _x000a_ Dipergunakan dalam perkara lain _x000a_ 8.         Membebankan biaya perkara kepada Terdakwa sebesar Rp 5.000.00,- (lima ribu rupiah);"/>
    <s v="Senin, 17 Okt. 2016"/>
    <s v="Kamis, 06 Okt. 2016"/>
    <s v="CASMAYA"/>
    <s v="SINUNG HERMAWAN"/>
    <s v="JOKO SUBAGYO"/>
    <m/>
    <m/>
    <s v="KARIR"/>
    <s v="KARIR"/>
    <s v="ADHOC"/>
    <s v=""/>
    <s v=""/>
    <x v="0"/>
    <n v="2"/>
    <x v="1"/>
    <n v="0.33333333333333331"/>
    <n v="0"/>
    <s v="FEBBY SALAHUDDIN, S.Kom, SH"/>
    <m/>
    <m/>
    <m/>
    <m/>
    <m/>
    <m/>
    <m/>
    <m/>
    <m/>
    <m/>
    <m/>
    <n v="1"/>
    <s v="ZUHERNA, SH."/>
    <m/>
    <m/>
    <n v="1"/>
    <x v="0"/>
  </r>
  <r>
    <s v="47/Pid.Sus-TPK/2018/PN Jkt.Pst"/>
    <n v="3.5"/>
    <n v="250000000"/>
    <n v="0.16666666666666699"/>
    <n v="904815500"/>
    <n v="1.5"/>
    <s v="DR. DASRIL ANWAR, MS"/>
    <d v="2018-05-31T00:00:00"/>
    <x v="8"/>
    <s v="Pengiriman Berkas Kasasi"/>
    <n v="147"/>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terdakwa  DASRIL ANWAR  tidak terbukti secara sah dan meyakinkan bersalah melakukan tindak pidana korupsi, sebagaimana dalam dakwaan primer. _x000a_ Membebaskan terdakwa  DASRIL ANWAR  dari dakwaan primer tersebut. _x000a_ Menyatakan terdakwa DASRIL ANWAR ,  telah terbukti secara sah dan meyakinkan bersalah melakukan tindak pidana korupsi secara bersama-sama, sebagaimana dalam dakwaan subsider. _x000a_ Menjatuhkan pidana oleh karenanya terhadap Terdakwa dengan pidana penjara selama3 (tiga) tahun dan 6 (enam) bulan dan pidana dendasejumlah Rp250.000.000,00 (dua ratus lima puluh juta rupiah) dan apabila denda tersebut tidak dibayar, diganti dengan pidana kurungan selama 2 (dua) bulan. _x000a_ _x000a_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_x000a_ 6.    Menetapkan masa penahanan dan penangkapan yang telah dijalani Terdakwa dikurangkan sepenuhnya dari pidana yang dijatuhkan ; _x000a_ 7.    Memerintahkan agar Terdakwa tetap ditahan. _x000a_ 8.    Menetapkan barang bukti berupa :   terlampir dalam berkas _x000a_ 9.   Menetapkan biaya perkara sebesar Rp10.000,00 (sepuluh ribu rupiah) dibebankan kepada Terdakwa. _x000a_       "/>
    <s v="Selasa, 18 Des. 2018"/>
    <s v="Kamis, 25 Okt. 2018"/>
    <s v="DIAH SITI BASARIAH"/>
    <s v="SUNARSO"/>
    <s v="JOKO SUBAGYO"/>
    <m/>
    <m/>
    <s v="KARIR"/>
    <s v="KARIR"/>
    <s v="ADHOC"/>
    <s v=""/>
    <s v=""/>
    <x v="0"/>
    <n v="2"/>
    <x v="1"/>
    <n v="0.33333333333333331"/>
    <n v="0"/>
    <s v="NOPRIYANDI, SH"/>
    <m/>
    <m/>
    <m/>
    <m/>
    <m/>
    <m/>
    <m/>
    <m/>
    <m/>
    <m/>
    <m/>
    <n v="1"/>
    <s v="AGUS WAWAN"/>
    <s v="R.IDA ISKANDIASTUTI, SH."/>
    <m/>
    <n v="2"/>
    <x v="0"/>
  </r>
  <r>
    <s v="48/PID.SUS/TPK/2013/PN.JKT.PST"/>
    <n v="8"/>
    <n v="500000000"/>
    <n v="0.5"/>
    <n v="17136912198"/>
    <n v="2"/>
    <s v="BUDI SUSANTO"/>
    <d v="2013-08-27T00:00:00"/>
    <x v="3"/>
    <s v="Pengiriman Berkas PK"/>
    <n v="142"/>
    <s v="PRIMAIR : Pasal 2 (1) jo Pasal 18 UU No.31/1999 jo UU No.20/2001 jo UU No.31/1999 jo Pasal 55 (1) ke -1 jo Pasal 65 (1) KUHP; _x000a_ SUBSIDIAIR : Pasal 3 jo Pasal 18 UU No.31/1999 jo UU No.20/2001 jo UU No.31/1999 jo Pasal 55 (1) ke -1 jo Pasal 65 (1) KUHP;"/>
    <n v="1"/>
    <s v="MENGADILI : _x000a_ 1. Menyatakan Terdakwa terbukti melakukan tindak pidana korupsi sebagaimana dakwaan primair ; _x000a_ 2. Menjatuhkan pidana penjara 8 tahun dan denda Rp.500.000.000,- subsidiair 6 bulan; _x000a_ 3. Menjatuhkan pidana tambahan berupa uang pengganti Rp.17.136.912.198,-  subsidaiar 2 tahun; _x000a_ 4. Menetapkan agar masa tahanan yang dijalankan terdakwa dikurangi sebelumnya dari pidana yang dijatuhkan; _x000a_ 5. Memerintahkan Terdakwa tetap dalam tahanan; _x000a_ 6. Memerintahkan barang bukti terlampir dalam berkas perkara; _x000a_ 7. Memerintahkan terdakwa membayar biaya perkara Rp.10.000,-"/>
    <s v="Jumat, 14 Mar. 2014"/>
    <s v="Kamis, 16 Jan. 2014"/>
    <s v="AMIN ISMANTO, SH. MH."/>
    <s v="MATHEUS SAMIAJI"/>
    <s v="PURWONO EDI SANTOSA, SH. MH."/>
    <s v="Anwar,SH."/>
    <s v="Ugo,SH."/>
    <s v="KARIR"/>
    <s v="KARIR"/>
    <s v="KARIR"/>
    <s v="ADHOC"/>
    <s v="ADHOC"/>
    <x v="1"/>
    <n v="3"/>
    <x v="0"/>
    <n v="0.4"/>
    <n v="0"/>
    <s v="RIYONO"/>
    <m/>
    <m/>
    <m/>
    <m/>
    <m/>
    <m/>
    <m/>
    <m/>
    <m/>
    <m/>
    <m/>
    <n v="1"/>
    <s v="ZULFIKRI, SH"/>
    <m/>
    <m/>
    <n v="1"/>
    <x v="0"/>
  </r>
  <r>
    <s v="48/PID.SUS/TPK/2014/PN.JKT.PST"/>
    <n v="1.6666666666666701"/>
    <n v="50000000"/>
    <n v="8.3333333333333301E-2"/>
    <n v="215447625"/>
    <n v="0.16666666666666699"/>
    <s v="SAUDAH"/>
    <d v="2014-05-13T00:00:00"/>
    <x v="4"/>
    <s v="Pengiriman Berkas PK"/>
    <n v="149"/>
    <s v="PRIMAIR : PASAL 2 (1) JO. PASAL 18 UU NO.31/1999 JO. UU NO.20/2001 JO.PASAL 55 (1) KE-1 KUHP JO. PASAL 64 (1) KUHP. _x000a_ SUBSIDAIR : PASAL 3 JO. PASAL 18 UU NO.20/2001 JO. UU NO.31/1999 JO. PASAL 55 (1) KE-1 KUHP JO. PASAL 64 (1) KUHP."/>
    <n v="1"/>
    <s v="MENGADILI : _x000a_ _x000a_ Menyatakan Terdakwa Saudah tidak terbukti secara sah dan meyakinkan bersalah melakukan tindak pidana korupsi sebagaimana dalam dakwaan primair ; _x000a_ Membebaskan Terdakwa Saudah tersebut oleh karena itu dari Dakwaan Primair tersebut; _x000a_ Menyatakan Terdakwa Saudah telah terbukti secara sah dan meyakinkan bersalah melakukan tindak pidana korupsi yang dilakukan secara bersama - sama sebagaimana dalam dakwaan subsidiair; _x000a_ Menjatuhkan pidana oleh karenanya, Terhadap Terdakwa dengan pidana penjara selama 1 (satu) tahun dan 8 (delapan) bulan dan denda sebesar Rp.50.000.000,- (lima puluh juta rupiah) . Apabila denda tidak dibayar, maka diganti dengan pidana kurungan selama 1 (satu) bulan. _x000a_ Menetapkan bahwa lamanya Terdakwa berada dalam tahanan kota akan dikurangkan seluruhnya dari pidana yang dijatuhkan; _x000a_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_x000a_ Menetapkan agar barang bukti &quot;No urut 1 s/d 72&quot; tetap terlampir dalam berkas perkara ; _x000a_ Membebani Terdakwa untuk membayar biaya perkara sebesar Rp.10.000.,- _x000a_"/>
    <s v="Jumat, 12 Des. 2014"/>
    <s v="Kamis, 09 Okt. 2014"/>
    <s v="GOSEN BUTAR BUTAR, SH. MHum."/>
    <s v="SUTIO JUMAGI AKHIRNO"/>
    <s v="HENDRA YOSPIN,SH."/>
    <m/>
    <m/>
    <s v="KARIR"/>
    <s v="KARIR"/>
    <s v="ADHOC"/>
    <s v=""/>
    <s v=""/>
    <x v="0"/>
    <n v="2"/>
    <x v="1"/>
    <n v="0.33333333333333331"/>
    <n v="0"/>
    <s v="SILVYA DESTI"/>
    <s v="IBNU SUUD"/>
    <s v="BOBBY RUSWIN"/>
    <s v="ASEP SONTANI"/>
    <s v="JUWITA KAYANA"/>
    <s v="BERTHA"/>
    <s v="EVELIN NUR AGUSTA"/>
    <s v="LENNY SEBAYANG"/>
    <s v="ZULKIPLI"/>
    <s v="Bambang Subiyanto"/>
    <s v="Paidi"/>
    <m/>
    <n v="11"/>
    <s v="WIJI ASTUTI"/>
    <s v="YETTI, SH."/>
    <m/>
    <n v="2"/>
    <x v="0"/>
  </r>
  <r>
    <s v="48/PID.SUS/TPK/2015/PN JKT.PST"/>
    <m/>
    <m/>
    <m/>
    <m/>
    <m/>
    <s v="HIDAYAT ABDUL RACHMAN"/>
    <d v="2015-06-01T00:00:00"/>
    <x v="5"/>
    <s v="Putusan Kasasi"/>
    <n v="224"/>
    <s v="KESATU _x000a_ PRIMAIR : _x000a_ Pasal 2 ayat (1) Jo Pasal 18 UU No.31/1999 jo UU No.20/2001 Jo Pasal 55 ayat (1) ke-1 KUHPidana. _x000a_   _x000a_ SUBSIDAIR : _x000a_ Pasal 3 Jo Pasal 18 UU No.31/1999 jo UU No.20/2001 Jo Pasal 55 ayat (1) ke-1 KUHPidana. _x000a_   _x000a_ ATAU _x000a_ KEDUA : _x000a_ Pasal 9 UU No.20/2001 Jo UU No.31/1999 Jo Pasal 55 ayat (1) ke-1 KUHPidana."/>
    <n v="1"/>
    <s v="MENGADILI"/>
    <s v="Senin, 25 Jan. 2016"/>
    <s v="Senin, 11 Jan. 2016"/>
    <s v="SUPRIYONO, SH. MH."/>
    <s v="ANNAS MUSTAQIM, SH. MHum."/>
    <s v="JOKO SUBAGYO"/>
    <m/>
    <m/>
    <s v="KARIR"/>
    <s v="KARIR"/>
    <s v="ADHOC"/>
    <s v=""/>
    <s v=""/>
    <x v="0"/>
    <n v="2"/>
    <x v="1"/>
    <n v="0.33333333333333331"/>
    <n v="0"/>
    <s v="FATONI HATAM"/>
    <m/>
    <m/>
    <m/>
    <m/>
    <m/>
    <m/>
    <m/>
    <m/>
    <m/>
    <m/>
    <m/>
    <n v="1"/>
    <s v="MATIUS B.SITURU, SH"/>
    <s v="TATI DORESLY SIMAMORA, SH"/>
    <m/>
    <n v="2"/>
    <x v="1"/>
  </r>
  <r>
    <s v="48/Pid.Sus-TPK/2016/PN JKT.PST"/>
    <n v="4"/>
    <n v="200000000"/>
    <n v="0.25"/>
    <n v="3933003000"/>
    <n v="1"/>
    <s v="Sukotjo Sastronegoro Bambang"/>
    <d v="2016-06-07T00:00:00"/>
    <x v="6"/>
    <s v="Minutasi"/>
    <n v="139"/>
    <s v="PRIMAIR : _x000a_ Pasal 2 ayat (1) jo Pasal 18 UU No.31/1999 jo UU No.20/2001 jo Pasal 55 ayat (1) ke-1 KUHP jo Pasal 65 ayat (1) KUHP. _x000a_   _x000a_ SUBSIDAIR : _x000a_ Pasal 3 jo Pasal 18 UU No.31/1999 jo UU No.20/2001 jo Pasal 55 ayat (1) ke-1 KUHP jo Pasal 65 ayat (1) KUHP."/>
    <n v="1"/>
    <s v="M E N G A D I L I _x000a_ _x000a_ Menyatakan Terdakwa SOKOTJO SASTRONEGORO BAMBANG tersebut di atas, terbukti secara sah dan meyakinkan bersalah melakukan “GABUNGAN BEBERAPA TINDAK PIDANA KORUPSI SECARA BERSAMA-SAMA” sebagaimana didakwakan dalam dakwaan Primair; _x000a_ Menjatuhkan pidana terhadap Terdakwa oleh karena itu dengan pidana penjara selama  4 (empat) tahun dan denda sebesar Rp. 200.000.000,00 (dua ratus juta Rupiah) dengan ketentuan apabila denda tersebut tidak dibayar diganti dengan pidana kurungan selama 3 (tiga) bulan; _x000a_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_x000a_ Menetapkan masa penahanan yang telah dijalani Terdakwa dikurangkan  seluruhnya dari pidana yang dijatuhkan; _x000a_ Menetapkan Terdakwa tetap ditahan dalam Rumah Tahanan Negara; _x000a_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_x000a_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_x000a_ _x000a_ Membebankan kepada Terdakwa membayar biaya perkara sebesar Rp. 10.000,00.- (sepuluh ribu Rupiah)"/>
    <s v="Selasa, 18 Apr. 2017"/>
    <s v="Senin, 24 Okt. 2016"/>
    <s v="IBNU BASUKI WIDODO"/>
    <s v="CASMAYA"/>
    <s v="YOHANES PRIYANA"/>
    <s v="SOFIALDI"/>
    <s v="fauzi"/>
    <s v="KARIR"/>
    <s v="KARIR"/>
    <s v="KARIR"/>
    <s v="ADHOC"/>
    <s v="ADHOC"/>
    <x v="1"/>
    <n v="3"/>
    <x v="0"/>
    <n v="0.4"/>
    <n v="0"/>
    <s v="ZAINAL ABIDIN"/>
    <m/>
    <m/>
    <m/>
    <m/>
    <m/>
    <m/>
    <m/>
    <m/>
    <m/>
    <m/>
    <m/>
    <n v="1"/>
    <s v="RUSTIANI, SH"/>
    <m/>
    <m/>
    <n v="1"/>
    <x v="0"/>
  </r>
  <r>
    <s v="48/Pid.Sus-TPK/2017/PN Pn.Jkt.Pst"/>
    <n v="1"/>
    <n v="50000000"/>
    <n v="0.16666666666666699"/>
    <n v="0"/>
    <n v="0"/>
    <s v="SUMHARMOKO"/>
    <d v="2017-03-10T00:00:00"/>
    <x v="7"/>
    <s v="Minutasi"/>
    <n v="131"/>
    <s v="PRIMAIR :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n v="1"/>
    <s v="MENGADILI : _x000a_ _x000a_ Menyatakan Terdakwa terbukti bersalah melakukan tindak pidana korupsi sebagaimana dalam Dakwaan Primair; _x000a_ Menjatuhkan pidana terhadap Terdakwa dengan pidana penjara selama 1 (satu) tahun dan denda kepada Terdakwa sebesar Rp. 50.000.000 (lima juta rupiah) subsidair 2 bulan; _x000a_ Menetapkan masa penahanan yang telah dijalani oleh terdakwa dikurangkan selurhnya dari pidana yang dijatuhkan; _x000a_ Memerintahkan terdakwa tetap ditahan; _x000a_ Menetapkan barang bukti digunakan dalam perkara lain; _x000a_ Membebankan biaya perkara kepada Terdakwa sebesar Rp. 10.000' _x000a_"/>
    <s v="Rabu, 02 Agu. 2017"/>
    <s v="Rabu, 19 Jul. 2017"/>
    <s v="FAHZAL HENDRY"/>
    <s v="dahlan"/>
    <s v="SUKARTONO."/>
    <m/>
    <m/>
    <s v="KARIR"/>
    <s v="KARIR"/>
    <s v="ADHOC"/>
    <s v=""/>
    <s v=""/>
    <x v="0"/>
    <n v="2"/>
    <x v="1"/>
    <n v="0.33333333333333331"/>
    <n v="0"/>
    <s v="HERLAN J BUTAR BUTAR"/>
    <m/>
    <m/>
    <m/>
    <m/>
    <m/>
    <m/>
    <m/>
    <m/>
    <m/>
    <m/>
    <m/>
    <n v="1"/>
    <s v="TEUKU UMAR, SH. MH."/>
    <m/>
    <m/>
    <n v="1"/>
    <x v="0"/>
  </r>
  <r>
    <s v="48/Pid.Sus-TPK/2018/PN Jkt.Pst"/>
    <n v="1.5"/>
    <n v="100000000"/>
    <n v="0.16666666666666699"/>
    <n v="0"/>
    <n v="0"/>
    <s v="YADI CAHYADI"/>
    <d v="2018-05-31T00:00:00"/>
    <x v="8"/>
    <s v="Pengiriman Berkas Kasasi"/>
    <n v="147"/>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terdakwa  YADI CAHYADI  tidak terbukti secara sah dan meyakinkan bersalah melakukan tindak pidana korupsi, sebagaimana dalam dakwaan primer. _x000a_ Membebaskan terdakwa  YADI CAHYADI  dari dakwaan primer tersebut. _x000a_ Menyatakan terdakwa YADI CAHYADI ,  telah terbukti secara sah dan meyakinkan bersalah melakukan tindak pidana korupsi secara bersama-sama, sebagaimana dalam dakwaan subsider. _x000a_ Menjatuhkan pidana oleh karenanya terhadap Terdakwa dengan pidana penjara selama 1 (satu) tahun dan 6 (enam) bulan dan pidana dendasejumlah Rp100.000.000,00 (seratus juta rupiah)dan apabila denda tersebut tidak dibayar, diganti dengan pidana kurungan selama 2 (dua) bulan. _x000a_ _x000a_ 5.    Menetapkan masa penahanan dan penangkapan yang telah dijalani Terdakwa dikurangkan sepenuhnya dari pidana yang dijatuhkan; _x000a_ 6.    Memerintahkan agar Terdakwa tetap ditahan. _x000a_ 7.    Menetapkan barang bukti berupa:   TERLAMPIR DALAM BERKAS _x000a_ 8.   Menetapkan biaya perkara sebesar  Rp10.000,00 (sepuluh ribu  rupiah ) dibebankan kepada Terdakwa. _x000a_       "/>
    <s v="Senin, 26 Nov. 2018"/>
    <s v="Kamis, 25 Okt. 2018"/>
    <s v="DIAH SITI BASARIAH"/>
    <s v="SUNARSO"/>
    <s v="JOKO SUBAGYO"/>
    <m/>
    <m/>
    <s v="KARIR"/>
    <s v="KARIR"/>
    <s v="ADHOC"/>
    <s v=""/>
    <s v=""/>
    <x v="0"/>
    <n v="2"/>
    <x v="1"/>
    <n v="0.33333333333333331"/>
    <n v="0"/>
    <s v="NOPRIYANDI, SH"/>
    <m/>
    <m/>
    <m/>
    <m/>
    <m/>
    <m/>
    <m/>
    <m/>
    <m/>
    <m/>
    <m/>
    <n v="1"/>
    <s v="AGUS WAWAN"/>
    <m/>
    <m/>
    <n v="1"/>
    <x v="0"/>
  </r>
  <r>
    <s v="49/PID.B/TPK/2012/PN JKT.PST"/>
    <n v="4"/>
    <n v="100000000"/>
    <n v="0.25"/>
    <n v="250000000"/>
    <n v="0.5"/>
    <s v="SELAMAT PARASIAN SIAGIAN"/>
    <d v="2012-08-09T00:00:00"/>
    <x v="1"/>
    <s v="Pengiriman Berkas PK"/>
    <n v="186"/>
    <s v="PRIMAIR : Pasal 2 ayat (1) jo Pasal 18 UU RI No.31/1999 jo UU RI No.20/2001 jo UU RI No. 20/2001 jo Pasal 55 ayat (1) ke - 1 jo Pasal 64 ayat (1) KUHP; _x000a_ SUBSIDIAIR : Pasal 3 jo Pasal 18 UU RI No.31/1999 jo UU RI No.20/2001 jo UU RI No. 20/2001 jo Pasal 55 ayat (1) ke - 1 jo Pasal 64 ayat (1) KUHP;"/>
    <n v="1"/>
    <s v="MENGADILI : _x000a_ _x000a_ Menyyatakan terdakwa  Selamat Parasian Siagian  tidak terbukti secara sah dan meyakinkan bersalah melakukan Tindak Pidana Korupsi sebagaimana dalam Dakwaan Primair; _x000a_ Membebaskan Terdakwa dari Dakwaan Primair ; _x000a_ Menyatakan Terdakwa terbukti secara sah dan meyakinkan melakukan tindak pidana korupsi secara bersama - sama sebagaimana dalam dakwaan subsidiair ; _x000a_ Menjatuhkan  oleh karenanya terhadap Terdakwa  Selamat Parasian Siagian  dengan Pidana Penjara selama 4 (empat) tahun dan pidana denda sebesar Rp.100.000.000,- (seratus juta rupiah), Apabila denda tidak dibayar maka diganti dengan pidana kurungan selama 3 (tiga) bulan. _x000a_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_x000a_ Memerintahkan Terdakwa  Selamat Parasian Siagian  untuk tetap ditahan; _x000a_ Memerintahkan barang bukti No urut 1 s/d No. 71 dijadikan barang bukti dalam perkara lain atas nama SUDIRMAN ISHAKA ; _x000a_ Membebankan biaya perkara kepada Terdakwa sebesar Rp.5000,- (lima ribu rupiah) _x000a_"/>
    <s v="Senin, 08 Jul. 2013"/>
    <s v="Senin, 11 Feb. 2013"/>
    <s v="GUSRIZAL"/>
    <s v="Anwar,SH."/>
    <s v="Ugo,SH."/>
    <m/>
    <m/>
    <s v="KARIR"/>
    <s v="ADHOC"/>
    <s v="ADHOC"/>
    <s v=""/>
    <s v=""/>
    <x v="0"/>
    <n v="1"/>
    <x v="0"/>
    <n v="0.66666666666666663"/>
    <n v="1"/>
    <s v="SUWARSONO"/>
    <m/>
    <m/>
    <m/>
    <m/>
    <m/>
    <m/>
    <m/>
    <m/>
    <m/>
    <m/>
    <m/>
    <n v="1"/>
    <s v="DJOKO SANTOSO, SH"/>
    <s v="SUAEB. SH"/>
    <m/>
    <n v="2"/>
    <x v="0"/>
  </r>
  <r>
    <s v="49/PID.SUS/TPK/2013/PN.JKT.PST"/>
    <n v="3.5"/>
    <n v="100000000"/>
    <n v="0.25"/>
    <n v="288000000"/>
    <n v="1.1666666666666701"/>
    <s v="Drs. UMAR RUKHYAT"/>
    <d v="2013-09-12T00:00:00"/>
    <x v="3"/>
    <s v="Putusan PK"/>
    <n v="144"/>
    <s v="PRIMAIR : Pasal 2 (1) jo Pasal 18 UU No.31/1999 jo UU No.20/2001 jo Pasal 55 (1) ke 1 jo Pasal 64 (1) KUHP; _x000a_ SUBSIDIAIR : Pasal 3 jo Pasal 18 UU No.31/1999 jo No.20/2001 jo UU No.31/1999 jo Pasal 55 (1) ke 1 jo Pasal 64 (1) KUHP;"/>
    <n v="1"/>
    <s v="MENGADILI : _x000a_ _x000a_ Menyatakan terdakwa tidak terbukti secara sah dan meyakinkan melakukan tindak pidana korupsi sebagaimana dalam dakwaan primair; _x000a_ Membebaskan Terdakwa dari dakwaan primair ; _x000a_ Menyatakan Terdakwa terbukti secara sah dan meyakinkan bersalah melakukan tindak pidana korupsi sebagaiman dalam dakwaan subsidiair; _x000a_ Menjatuhkan pidana penjara 3 tahun 6 bulan dan denda 100.000.000,- subsidiair 3 bulan; _x000a_ Menghukum Terdakwa membayar uang pengganti Rp.288.000.000,- jika dalam 1 bulan tidak dibayar, harta bendanya disita dan dilelang oleh jaksa, jika tidak mencukupi maka dipidana penjara 1 tahun 2 bulan; _x000a_ Menyatakan lamanya terdakwa dalam tahanan dikurangkan seluruhnya dari pidana yang dijatuhkan; _x000a_ Mmerintahkan terdakwa tetap ditahan; _x000a_ Memerintahkan barang bukti terlampir dalam berkas perkara ; _x000a_ Menghukum terdakwa membayar biaya perkara Rp.10.000,- _x000a_"/>
    <s v="Selasa, 01 Apr. 2014"/>
    <s v="Senin, 03 Feb. 2014"/>
    <s v="LIDYA SASANDO PARAPAT, SH. MH."/>
    <s v="GOSEN BUTAR BUTAR, SH. MHum."/>
    <s v="Anwar,SH."/>
    <m/>
    <m/>
    <s v="KARIR"/>
    <s v="KARIR"/>
    <s v="ADHOC"/>
    <s v=""/>
    <s v=""/>
    <x v="0"/>
    <n v="2"/>
    <x v="1"/>
    <n v="0.33333333333333331"/>
    <n v="0"/>
    <s v="BUDI PANJAITAN, SH."/>
    <m/>
    <m/>
    <m/>
    <m/>
    <m/>
    <m/>
    <m/>
    <m/>
    <m/>
    <m/>
    <m/>
    <n v="1"/>
    <s v="ENDANG_PURWANINGSIH, SH."/>
    <m/>
    <m/>
    <n v="1"/>
    <x v="0"/>
  </r>
  <r>
    <s v="49/PID.SUS/TPK/2014/PN.JKT.PST"/>
    <n v="0"/>
    <n v="0"/>
    <n v="0"/>
    <n v="0"/>
    <n v="0"/>
    <s v="ROSIDAH SRI BUNTARI"/>
    <d v="2014-05-13T00:00:00"/>
    <x v="4"/>
    <s v="Minutasi"/>
    <n v="149"/>
    <s v="PRIMAIR: PASAL 2 (1) JO. PASAL 18 UU NO.31/1999 JO. UU NO.20/2001 JO. UU NO.31/1999 JO. PASAL 55 (1) KE-1 KUHP JO. PASAL 64 (1) KUHP. _x000a_ SUBSIDAIR: PASAL 3 JO. PASAL 18 UU NO.31/1999 JO. UU NO.20/2001 JO. UU NO.31/1999 JO. PASAL 55 (1) KE-1 KUHP JO. PASAL 64 (1) KUHP"/>
    <n v="1"/>
    <s v="M   E   N   G   A   D   I   L   I  : _x000a_   _x000a_ _x000a_ Menyatakan Terdakwa ROSIDAH SRI BUNTARI, S.Sos tidak terbukti secara sah dan meyakinkan bersalah melakukan tindak pidana sebagaimana Dakwaan  Primair; _x000a_ _x000a_   _x000a_ _x000a_ Membebaskan Terdakwa ROSIDAH SRI BUNTARI S.Sos.tersebut dari Dakwaan Primair tersebut; _x000a_ _x000a_   _x000a_ _x000a_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_x000a_ _x000a_   _x000a_ _x000a_ Menjatuhkan pidana oleh karenanya, terhadap Terdakwa ROSIDAH SRI BUNTARI, S.Sos dengan pidana penjara selama 1 (satu) tahun dan 10 (sepuluh) bulan dan denda sebesar Rp.50.000.000,- (lima puluh juta rupiah),  apabila denda tidak dibayar, maka diganti dengan pidana kurungan selama 1 (satu) bulan; _x000a_ _x000a_   _x000a_ _x000a_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_x000a_ Menetapkan Terdakwa ROSIDAH SRI BUNTARI, S.Sos tetap berada dalam tahanan; _x000a_ Menetapkan lamanya Terdakwa berada dalam tahanan dikurangkan seluruhnya dari pidana yang dijatuhkan; _x000a_ Memerintahkan barang bukti : _x000a_ Foto copy 1 (satu) bundle dokumen pelaksanaan perubahan anggaran satuan kerja perangkat daerah (DPA-SKPD) Tahun-2012 tanggal 17 September 2012;----------------------------------------------------------------------------------------------- _x000a_ _x000a_ _x000a_ _x000a_ 2    Foto copy Surat Keputusan Lurah Kayuputih Nomor 02 Tahun 2012 tanggal 15 Pebruari 2012 perihal pendelegasian sebagian kewenangan lurah Kayuputih kepada pejabat pelaksana teknis kegiatan (PPTK) pada SKPD Kelurahan Kayuputih Tahun 2012 dan lampirannya;-------------------------------- _x000a_ _x000a_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_x000a_ Foto copy 1 (satu) bundle surat perintah kerja ( SPK ) Nomor : 16/SPK/PKP/2012 tanggal 24 Agustus 2012 sebesar Rp. 20.644.800,- untuk belanja barang pakai habis pada kegiatan penyediaan sarana penunjang pelayanan kebersihan dan pertamanan kelurahan Kayuputih dan lampirannya;------------------------------------------------------------------------------------- _x000a_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_x000a_ Foto copy legalisir 1 (satu) bundle surat perintah kerja (SPK) Nomor 11/SPK/BBBK/2012 tanggal 24 Agustus 2012 sebesar Rp.36.344.000.- untuk belanja bahan baku bagunan 1 paket pada kegiatan penggerakan masyarakat dalam pengecetan kantin Kelurahan Kayuputih dan lampirannya;------------------ _x000a_ Foto copy legalisir 1 (satu) bundle surat perintah kerja ( SPK ) Nomor : 12/SPK/RWBN/2012 tanggal 24 Agustus 2012 sebesar Rp.37.400.000,- untuk belanja barang pakai habis (plang RW Siaga) pada kegiatan penggerakan RW Binaan di Kelurahan Kayuputih, dan lampirannya;----------------------------------- _x000a_ Asli 1 (satu) bundle surat perintah kerja (SPK) Nomor : 13/SPK/SAL/2012 tanggal 24 Agustus 2012 sebesar Rp.50.925.600 untuk belanja bahan baku bangunan 1 paket pada kegiatan penggerakan masyarakat dalam kebersihan saluran lingkungan keluarahan Kayuputih, dan lampirannya;-------------------- _x000a_ Foto copy legalisir 1 (satu) bundle surat perintah kerja ( SPK) Nomor 3/SPK/SPKK/2012 tanggal 02 Maret 2012 sebesar Rp.17.499.900, untuk belanja barang pakai habis seragam PKK pada kegiatan penyuluhan dan sosialisasi sosial kemasyarakatn lingkungan kelurahan, dan lampirannya;-- _x000a_ Foto copy 1 (satu) bundle surat perintah kerja (SPK) Nomor : 23/SPKA/APR/2012 tanggal 7 Nopember 2012 sebesar Rp.24.222.000, untuk belanja jasa konsultasi event organizer pada kegiatan pengkatan SDM Aparatur kelurahan di bidanagn perencanaan kelurahan Kayuputih dan lampirannya;------------------------------------------------------------------------------------- _x000a_ _x000a_ 10. Asli laporan pelaksana kegiatan peningkatan SDM aparatur kelurahan di bidang perencanaan Kelurahan kayuputih Kecamatan Pulogadung Kota Adminstrasi Jakarta Timur Tahun 2012;----------------------------------------------- _x000a_ 11. Asli laporan pelaksanaan kegiatan Bimtek Usaha mandiri bagi masyarakat yang tidak memiliki pekerjaan di Kelurahan Kayuputih Kecamatan Pulogadung Jakarta Timur Tahun 2012;----------------------------------------------------------------- _x000a_ 12. Foto copy 1(satu) bundle surat perintah kerja ( SPK) Nomor :24/SPK/BTUM/XI/2012 tanggal 12 Nopember 2012 sebesar Rp.94.600.000, untuk paket pekerjaan bimbingan teknis usaha mandiri untuk meningkatkan usaha, dan lampirannya;--------------------------------------------------------------------- _x000a_ 13. Asli laporan pelaksanaan kegiatan Bimtek usaha mandiri untuk meningkatkan usaha masyarakat Kelurahan Kayuputih Kec.Pulogadung Jakarta Timur Tahun 2012;------------------------------------------------------------------------------------- _x000a_ 14. Foto copy 1 (satu) bundel surat perintah kerja ( SPK) Nomor 21/SPK/SDM/2012 tanggal 24 Agustus 2012 sebesar Rp.94.435.000, untuk belanja jasa konsultasi event organizer pada kegiatan peningkatan SDM kelembangan kemsyarakatan Kelurahan Kayuputih, dan lampirannya;----------- _x000a_ 15. Asli laporan pelaksana kegiatan peningkatan pembinaan SDM lembaga kemasyarakatan Kelurahan Kayuputih Kecamatan Pulogadung Jakarta Timur Tahun 2012;-------------------------------------------------------------------------------------- _x000a_ 16. Foto copy 1 (satu) bundel surat perintah kerja ( SPK) Nomor: 19/SPK/SOB/2012 tanggal 24 Agustus 2012 sebesar Rp.14.850.000 untuk belanja barang pakai habis (seragam training lengkap) pada kegiatan pengembangan wawasan staf Kelurahan Kayuputih, dan lampirannya;------ _x000a_ 17. Foto copy 1 (satu) bundle surat perintah kerja (SPK) Nomor.20/SPK/SW/2012 tanggal 24 Agustus 2012 sebesar Rp.16.720,000, untuk belanja sewa tempat pada kegiatan pengembangan wawasan staf Kelurahan Kayuputih, dan lampirannya;------------------------------------------------------------------------------------- _x000a_ 18. Foto copy 1 (satu) bundle laporan kegiatan pengembangan wawasan staf tahun 2012;------------------------------------------------------------------------------------ _x000a_ 19. 1 (satu) bundle foto pelaksanaan pekerjaan;----------------------------------------- _x000a_ 20. 17 (tujuh belas)lembar foto copy tanda terima bahan bangunan cat tembok, semen, batu bata) kepada para RW Kelurahan Kayuputih tahun 2012;----------- _x000a_ 21. 17 (tujuh belas) lembar foto copy tanda terima barang pakai habis ( sapu lidi, pengki, kantong plastic sampah) kepada para RW Kelurahan Kayuputih tahun 2012;----------------------------------------------------------------------------------------------- _x000a_ 22. 17 (tujuh belas) lembar foto copy tanda terima alat kebersihan dan bahan pembersih ( cangkrang, pacul, sekop) kepada para RW Kelurahan Kayuputih tahun 2012;--------------------------------------------------------------------------------------- _x000a_ 23. 17 (tujuh belas) lembar foto copy tanda belanja barang pakai habis penggerakan RW binaan ( Plang RW Siaga ) kepada para RW Kelurahan Kayuputih tahun 2012;------------------------------------------------------------------------ _x000a_ 24. Foto copy 1 (satu) bundle hasil evaluasi surat setoran pajak (SPP) PPN, PPH21, PPH22, dan PPH23 Kelurahan Kayuputih tahun 2012;---------------- _x000a_ _x000a_ Data Pengeluaran Anggaran Tahun 2012 Yang dibayarkan dan di terima serta Pengeluaran atas Perintah Lurah Kayu Putih (Rosidah Sri Buntari) dari Bendahara, tertanggal 25 Februari 2014 berserta lampiran-lampiran.;-- _x000a_ Foto Copy Ringkasan Anggaran Belanja satuan Kewrja Perangkat Daerah Kelurahan Kayu Putih TA. 2012;--------------------------------------------------------- _x000a_ 1vent or(satu) bundel BEND-25 Kelurahan Kayu Putih, bulan Desember 2012;----------------------------------------------------------------------------------------------- _x000a_ 4 (empat) lembar Fotocopy Rincian Sisa Kas (UP/GU/TU) yang Disetor ke unit Pelayanan Perbendahraan dan Kas Berdasarkan tanggal Validasi Penyetoran APBD TA. 2012, tanggal 28 Desember 2012;------------------------------------------ _x000a_ 1 (satu) bundle surat foto copy setoran Kelurahan Kayuputih Tahun 2012 yang ditandatangani oleh Saudah dan Rosidah Buntari;----------------------------------- _x000a_ 3 (tiga) lembar foto copy daftar pengadaan barang jasa Kelurahan Kayuputih Tahun 2012;-------------------------------------------------------------------------------------- _x000a_ Foto Copy catatan Bendahara tentang Pengeluaran Keuangan tahun 2012;--- _x000a_ 2(dua) lembar foto copy Daftar Pengeluaran Lurah dengan total nilai sebesar Rp. 74.610.800;--------------------------------------------------------------------------------- _x000a_ 3(tiga) lembar foto copy daftar Setoran Pengembalian Belanja Thn 2012 Kelurahan Kayu Putih;---------------------------------------------------------------------- _x000a_ Foto copy Rekapitulasi Penerimaan dan Penyetoran Pajak-Pajak Tahun Anggaran 2012 Kelurahan Kayu Putih;-------------------------------------------------- _x000a_ 1 (satu) bundel dokumen SP2D Kelurahan Kayu Putih tahun 2012;------------ _x000a_ 1 (satu) bundel dokumen Tindak Lanjut Hasil Pengawasan Tahun Anggaran 2012 Kelurahan Kayu Putih;---------------------------------------------------------------- _x000a_ 1 (satu) bundel Arsip SPP dan SPM Kelurahan kayu Putih Tahun Anggaran 2012;------------------------------------------------------------------------------------------------ _x000a_ Kerangka Acuan Kerja (KAK) Pembinaan SDM Lembaga Kemasyarakatan Kelurahan Kayu Putih;------------------------------------------------------------------------- _x000a_ Keputusan Walikota Jakarta Timur Nomor 02/2012 tanggal 02 Januari 2012 Tentang Penunjukan Pengurus Barang dan Pengurus Barang Pembantu pada SKPD Kota Administrasi Jakarta Timur TA. 2012, dan Lampirannya;-------------- _x000a_ Surat Edaran Bersama Mendagri dan Kepala LKPP Nomor : 027/824/SJ dan Nomor: 1/KA/LKPP/03/2011 tanggal 16 Maret 2011, Perihal pelaksanaan Perpres 54/2010 dikaitkan dengan PP No. 58 Tahun 2005 Tentang Pengeloaan Keuangan Daerah;------------------------------------------------------------ _x000a_ Dokumen Anggaran Kas (AK) dalam Rangka Pelaksanaan APBD Provinsi DKI Jakarta, Kelurahan Kayu Putih Ta. 2012;----------------------------------------------- _x000a_ Buku Kas Pengeluaran, MK.10;------------------------------------------------------------ _x000a_ Laporan Keuangan (semester I) Kelurahan Kayu Putih TA. 2012;--------------- _x000a_ Laporan Keuangan Kelurahan Kayu Putih TA. 2012;-------------------------------- _x000a_ 1 (satu) bundel (10 lembar)  foto copy Kuitansi pembayaran untuk kegiatan Pergerakan RW Binaan Kelurahan Kayu Putih tahun 2012;--------------------- _x000a_ 8 (delapan) lembar foto copy Daftar Honorarium Narasumber Penggerakan RW Binaan Kelurahan Kayu Putih Tahun 2012;------------------------------------- _x000a_ 6 (enam) lembar foto copy Daftar Honorarium Panitia Penggerakan RW Binaan Kelurahan Kayu Putih tahun 2012;-------------------------------------------- _x000a_ 1 (satu) lembar daftar  hadir pembinaan partisipasi masyarakat dalam penanggulangan social ketertiban umum dan keamanan lingkungan tahun 2012;----------------------------------------------------------------------------------------------- _x000a_ 1 (satu) bundel tanda buktri setor sisa anggaran 2012;----------------------------- _x000a_ 2 (dua) lembar foto copy Rencana Umum Pengadaan Barang dan Jasa kelurahan kayu Putih tanggal 09 Pebruari 2012;------------------------------------ _x000a_ Foto Copy Surat Keputusan Gubernur DKI Jakarta Nomor 86/2012 tanggal 09 Januari 2012 Tentang Pengguna Anggaran/Pengguna Barang dan Kuasa Pengguna Anggaran/Kuasa Pengguna Barang Pada Satuan Kerja Perangkat Daerah (SKPD) /Unit Kerja Perangkat Daerah (UKPD) Tahun Anggaran 2012;----------------------------------------------------------------------------------------------- _x000a_ Surat Keputusan Lurah Kayu Putih Nomor 07 Tahun 2012 tanggal 13 Pebruari 2012 Tentang Penunjukan Panitia Pemeriksa/Serah terima Barang kelurahan Kayu Putih TA. 2012;------------------------------------------------------------------------- _x000a_ Surat Keputusan Lurah Kayu Putih Nomor 09 Tahun 2012 tanggal 13 Pebruari 2012 Tentang Penunjukan Panitia Pemeriksa/Serah terima Barang kelurahan Kayu Putih TA. 2012;------------------------------------------------------------------------- _x000a_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_x000a_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_x000a_ 1 (satu) bundel  laporan Bulanan Khusus/Form PP1 (Mei, Juni dan Oktober) Kelurahan Kayu Putih Ta. 2012;----------------------------------------------------------- _x000a_ 1 (satu) lembar foto copy Kuitansi No: 004 Tahun 2012 dari Pemprov. DKI Jakarta kepada Bendahara Kayu Putih (saudah) untuk pembayaran biaya program peningkatan Pelayanan Pemerintahan  Kelurahan tanggl 21 Pebruari 2012 sebesar Rp. 775.280.250,-, dan lampirannya;--------------------------------- _x000a_ 3 (tiga) lembar kuitansi belanja dokumentasi kegiatan penyuluhan dan sosialisasi social Kemasyarakatan lingkungan Kelurahan, bulan Juni, Juli dan Agustus 2012 masing-masing sebesar Rp. 250.000,- ;----------------------------- _x000a_ 1 (satu) lembar kuitansi belanja alat tulis kantor kegiatan pembinaan partisipasi masyarakat dalam penanggulangan sosial ketertiban umum dan keamanan lingkungan sebesar Rp. 2.800.000,- tanggal 26 Agustus 2012;-- _x000a_ 1 (satu) lembar  kuitansi belanja alat tulis kantor kegiatan penyuluhan dan sosialisasi sosial kemasyarakatan lingkungan kelurahan sebesar Rp.950.000,- bulan Agustus 2012;--------------------------------------------------------------------------- _x000a_ 2 (dua) lembar kuitansi belanja makan dan minum kegiatan penyuluhan dan sosialisasi Kemasyarakatan Kelurahan masing-masing sebesar Rp.1.260.000,- bulan Juli dan Agustus 2012;--------------------------------------------- _x000a_ 3 (tiga) lembar kuitansi belanja foto copy kegiatan penyuluhan dan sosialisasi social kemasyarakatan lingkunganh kelurahan masing-masing sebesar Rp.150.000,- bulan Juni, Juli dan Agustus 2012;------------------------------------- _x000a_ 1 (satu) lembar kuitansi belanja alat tulis kantor kegiatan pergerakan masyarakat dalam penanggulangan bencana sebesar Rp. 1.185.750,- tanggal 31 Agustus 2012;------------------------------------------------------------------------------- _x000a_ Daftar Setoran UP/GU Yang Disetor Ke Kas Daerah, SKPD/UKPD Kelurahan Kayu Putih Bulan Desember  TA. 2012;------------------------------------------------- _x000a_ 1 (satu) lembar Kuitansi (Asli) No 08/D/09 atas nama Rahman tanggal 6 September  2012 senilai Rp. 1.806.000,- (satu juta delapan ratus enam ribu rupiah).-------------------------------------------------------------------------------------------- _x000a_ 1 (satu) lembar foto copy surat Fax dari PT. Pulih Daya Naturindo No. 022/PDN/IX/2012 tanggal 3 September 2012 perihal Permohonan Pemakaian ruangan;------------------------------------------------------------------------------------------- _x000a_ Surat Keterangan dari Drs. Muslim, M.Si (Kabag TU-PP-PON) tanggal 07 Oktober 2013;------------------------------------------------------------------------------------ _x000a_ 1 (satu) lembar Kuitansi atas nama Bpk Rahman sebesar Rp. 11.000.000,- tertanggal 29 November 2012 untuk Pembayaran Bus AC Cipta Karunia 2 Unit @ Rp. 5.500.000,- tanggal 30 Nov- 1 Des 2012;-------------------------------------- _x000a_ 1 (satu) lembar Foto Copy STNKB Bus dengan No. Polisi K-1688-DM atas nama Soesanto;--------------------------------------------------------------------------------- _x000a_ 1 ( satu ) lembar  INVOICE Grand Prioritas Hotel tertanggal 18 Nopember 2012 asli.------------------------------------------------------------------------------------------ _x000a_ 2 (dua ) lembar surat keterangan Nomor : 030/SK/SE/Penasihat Hukum /X/2013 Grand  Prioritas Hotel tertanggal 02 Oktober 2013;----------------------- _x000a_ _x000a_ Tetap  terlampir dalam berkas perkara; ------------------------------------------------------ _x000a_ _x000a_ Membayar biaya perkara sebesar Rp 10.000,00 (sepuluh ribu rupiah).;------------ _x000a_"/>
    <s v="Rabu, 28 Jan. 2015"/>
    <s v="Kamis, 09 Okt. 2014"/>
    <s v="GOSEN BUTAR BUTAR, SH. MHum."/>
    <s v="SUTIO JUMAGI AKHIRNO"/>
    <s v="HENDRA YOSPIN,SH."/>
    <m/>
    <m/>
    <s v="KARIR"/>
    <s v="KARIR"/>
    <s v="ADHOC"/>
    <s v=""/>
    <s v=""/>
    <x v="0"/>
    <n v="2"/>
    <x v="1"/>
    <n v="0.33333333333333331"/>
    <n v="0"/>
    <s v="SILVYA DESTI"/>
    <s v="BOBBY RUSWIN"/>
    <s v="ASEP SONTANI"/>
    <s v="JUWITA KAYANA"/>
    <s v="BERTHA"/>
    <s v="EVELIN NUR AGUSTA"/>
    <s v="ZULKIPLI"/>
    <s v="BAMBANG SUBIYANTO"/>
    <s v="PAIDI"/>
    <m/>
    <m/>
    <m/>
    <n v="9"/>
    <s v="WIJI ASTUTI"/>
    <s v="YETTI, SH."/>
    <m/>
    <n v="2"/>
    <x v="0"/>
  </r>
  <r>
    <s v="49/PID.SUS/TPK/2015/PN JKT.PST"/>
    <n v="2.6666666666666701"/>
    <n v="100000000"/>
    <n v="0.16666666666666699"/>
    <n v="160400000"/>
    <n v="0"/>
    <s v="Dr. MULYA A. HASTMY, SP.B,M.Kes"/>
    <d v="2015-06-08T00:00:00"/>
    <x v="5"/>
    <s v="Pengiriman Berkas Kasasi"/>
    <n v="171"/>
    <s v="KESATU _x000a_ PRIMAIR : _x000a_ Pasal 2 ayat (1) Jo Pasal 18 UU No.18/1999 Jo UU No.20/2001 Jo UU No.31/1999 Jo Pasal 55 ayat (1) ke-1 KUHP. _x000a_   _x000a_ SUBSIDAIR : _x000a_ Pasal 3 Jo Pasal 18 UU No.18/1999 Jo UU No.20/2001 Jo UU No.31/1999 Jo Pasal 55 ayat (1) ke-1 KUHP. _x000a_   _x000a_ DAN _x000a_ KEDUA _x000a_ PRIMAIR : _x000a_ Pasal 2 ayat (1) Jo Pasal 18 UU No.18/1999 Jo UU No.20/2001 Jo UU No.31/1999 Jo Pasal 55 ayat (1) ke-1 KUHP. _x000a_   _x000a_ SUBSIDAIR : _x000a_ Pasal 3 Jo Pasal 18 UU No.18/1999 Jo UU No.20/2001 Jo UU No.31/1999 Jo Pasal 55 ayat (1) ke-1 KUHP."/>
    <n v="1"/>
    <s v="MENGADILI ; _x000a_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_x000a_ 2. membebaskan oleh karena itu terdakwa dari dakwaan kesatu primair dan dakwaan kedua primair tersebut; _x000a_ 3. menyatakan terdakwa dr. mulya a hasjmy, Sp, B.MKes telah terbukti secara sah dan meyakinkan bersalah melakukan tindak pidana korupsi secara bersama-sama sebagaiaman dalam dakwaan kesatu subsidair dan dakwaan kedua subsidair; _x000a_ 4. menjatuhkan pidana oleh karenya kepada terdakwa dr. mulya a hasjmy, Sp, B.MKes dengan pidana penjara selama 2 tahun dan 8 bulan serta pidana denda sebesar Rp.100.000.000; apabila denda tersebut tidak dibayar maka diganti dengan pidana penjara selama 2 bulan; _x000a_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_x000a_ 6. menyatakan abarng bukti berupa : _x000a_ (lihat dalam berkas); _x000a_ 7. membebankan kepada terdakwa untuk membayar biaya perkara sebesar Rp.10.000;"/>
    <s v="Senin, 21 Des. 2015"/>
    <s v="Kamis, 26 Nov. 2015"/>
    <s v="ASWIJON"/>
    <s v="SUTIO JUMAGI AKHIRNO"/>
    <s v="SUPRIYONO, SH. MH."/>
    <s v="SOFIALDI"/>
    <s v="JOKO SUBAGYO"/>
    <s v="KARIR"/>
    <s v="KARIR"/>
    <s v="KARIR"/>
    <s v="ADHOC"/>
    <s v="ADHOC"/>
    <x v="1"/>
    <n v="3"/>
    <x v="0"/>
    <n v="0.4"/>
    <n v="0"/>
    <s v="RISMA A"/>
    <m/>
    <m/>
    <m/>
    <m/>
    <m/>
    <m/>
    <m/>
    <m/>
    <m/>
    <m/>
    <m/>
    <n v="1"/>
    <s v="SUSWANTI, SH."/>
    <s v="YETTI, SH."/>
    <m/>
    <n v="2"/>
    <x v="0"/>
  </r>
  <r>
    <s v="49/Pid.Sus-TPK/2016/PN JKT.PST"/>
    <n v="2.5"/>
    <n v="150000000"/>
    <n v="0.25"/>
    <n v="0"/>
    <n v="0"/>
    <s v="Trinanda Prihantoro"/>
    <d v="2016-06-14T00:00:00"/>
    <x v="6"/>
    <s v="Minutasi"/>
    <n v="79"/>
    <s v="KESATU : _x000a_ Pasal 5 ayat (1) huruf a UU No.31/1999 jo UU No.20/2001 jo Pasl 55 ayat (1) ke-1 KUHP jo Pasal 64 ayat (1) KUHP. _x000a_   _x000a_ KEDUA : _x000a_ Pasal 13 huruf a UU No.31/1999 jo UU No.20/2001 jo Pasl 55 ayat (1) ke-1 KUHP jo Pasal 64 ayat (1) KUHP."/>
    <n v="1"/>
    <s v="M E N G A D I L I _x000a_ _x000a_ Menyatakan Terdakwa TRINANDA PRIHANTORO tersebut telah terbukti secara sah dan meyakinkan bersalah melakukan tindak pidana “Korupsi yang dilakukan secara bersama-sama dan berlanjut “ sebagaimana dalam dakwaan Kesatu. _x000a_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_x000a_ Menetapkan masa penahanan yang telah dijalani Terdakwa dikurangkan seluruhnya dari pidana yang dijatuhkan; _x000a_ Memerintahkan  Terdakwa tetap berada dalam Tahanan; _x000a_ Menetapkan barang bukti berupa : _x000a_ _x000a_ _x000a_ 1 (satu) buah name tag AGUNG PODOMORO LAND atas nama TRINANDA PRIHANTORO; _x000a_ 1 (satu) bundel dokumen Undang-Undang Republik Indonesia, Nomor 26 Tahun 2007 tentang Penataan Ruang; _x000a_ 1 (satu) bundel dokumen Peraturan Presiden Republik Indonesia Nomor 122 Tahun 2012 tentang Reklamasi di Wilayah Pesisir dan Pulau-Pulau Kecil;   _x000a_ Print dokumen Peraturan Menteri Dalam Negeri Nomor 1 Tahun 2008 tentang Pedoman Perencanaan Kawasan Perkotaan; _x000a_ 1 (satu) bundel Copy dokumen Menteri Agraria dan Tata Ruang/Kepala Badan Pertanahan Nasional-Peraturan Menteri Agraria dan Tata Ruang/Kepala Badan Pertanahan Nasional Nomor 5 Tahun 2015 tentang Izin Lokasi;   _x000a_ 1 (satu) bundel fotocopy legalisir Peraturan Gubernur Provinsi Daerah Khusus Ibukota Jakarta Nomor 68 Tahun 2007 tentang Belanja Dewan Perwakilan Rakyat Daerah Provinsi Daerah Khusus Ibukota Jakarta, tanggal 9 Mei 2007; _x000a_ 1 (satu) bundel copy dokumen Peraturan Gubernur Provinsi Daerah Khusus Ibukota Jakarta Nomor 121 Tahun 2012 Tentang Penataan Ruang Kawasan Reklamasi Pantai Utara Jakarta tanggal 19 September 2012; _x000a_ 1 (satu) bundel copy dokumen Peraturan Gubernur Provinsi Daerah Khusus Ibukota Jakarta Nomor 146 Tahun 2014 Tentang Pedoman Teknis Membangun dan Pelayanan Perizinan Prasarana Reklamasi Kawasan Strategis Pantai Utara Jakarta tanggal 26 September 2014. _x000a_ 2 (dua) lembar fotokopi Instruksi Gubernur Prov. DKI Jakarta Nomor 158 Tahun 2015 tentang Masa Transisi Untuk Perpanjangan Izin/Non Izin Yang Tidak Sesuai Dengan Rencana Tata Ruang; _x000a_ 1 (satu) bundel copy dokumen Keputusan Gubernur Provinsi Daerah Khusus Ibukota Jakarta Nomor 2238 Tahun 2014 Tentang Pemberian Izin Pelaksanaan Reklamasi Pantai G kepada PT Muara Wisesa Samudra tanggal 23 Desember 2014; _x000a_ 1 (satu) bundel copy dokumen Keputusan Gubernur Provinsi Daerah Khusus Ibukota Jakarta Nomor 2268 Tahun 2015 Tentang Pemberian Izin Pelaksanaan Reklamasi Pantai F kepada PT Jakarta Propertindo tanggal 22 Oktober 2015; _x000a_ 1 (satu) bundel copy dokumen Keputusan Gubernur Provinsi Daerah Khusus Ibukota Jakarta Nomor 2269 Tahun 2015 Tentang Pemberian Izin Pelaksanaan Reklamasi Pantai I kepada PT Jaladri Kartika Paksi tanggal 22 Oktober 2015. _x000a_ 1 (satu) bundel copy dokumen Peraturan Daerah Daerah Khusus Ibukota Jakarta Nomor 8 Tahun 1995 tentang Penyelenggaraan Reklamasi dan Rencana Tata Ruang Kawasan Pantura Jakarta tanggal 6 Oktober 1995; _x000a_ 1 (satu) bundel copy buku Pedoman Perencanaan Tata Ruang-Kawasan Reklamasi Pantai-Peraturan Menteri Pekerjaan Umum No.40/PRT/M/2007; _x000a_ 1 (satu) buah asli buku berupa Peraturan DPRD Provinsi DKI Jakarta Nomor 1 Tahun 2014 Tentang Tata Tertib DPRD Provinsi DKI Jakarta, tanggal 10 Oktober 2014; _x000a_ 1 (satu) bundel fotocopy legalisir Keputusan Menteri Dalam Negeri Nomor 161.31-569 Tahun 2009 tentang Peresmian Pemberhentian dan Pengangkatan Dewan Perwakilan Rakyat Daerah Provinsi DKI Jakarta, tanggal 24 Agustus 2007; _x000a_ 3 (tiga) lembar fotocopy legalisir Salinan Keputusan Menteri Dalam Negeri Republik Indonesia Nomor : 161.31-3734 Tahun 2014, tanggal 23 September 2014 Tentang Peresmian Pengangkatan Pimpinan Dewan Perwakilan Rakyat Daerah Provinsi DKI Jakarta; _x000a_ 4 (empat) lembar fotocopy legalisir Salinan Keputusan Menteri Dalam Negeri Republik Indonesia Nomor : 161.31-3343 Tahun 2014, tanggal 23 September 2014 Tentang Peresmian Pengangkatan Anggota Dewan Perwakilan Rakyat Daerah Provinsi DKI Jakarta Masa Jabatan 2014-2019 dan lampiran; _x000a_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_x000a_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_x000a_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_x000a_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_x000a_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_x000a_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_x000a_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_x000a_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_x000a_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_x000a_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_x000a_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_x000a_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_x000a_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_x000a_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_x000a_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_x000a_ 3 (tiga) lembar fotocopy legalisir Keputusan Dewan Perwakilan Rakyat Daerah Provinsi Daerah Khusus Ibukota Jakarta Nomor 1 Tahun 2015, tanggal 20 Januari 2015 Tentang Program Legislasi Daerah Provinsi Daerah Khusus Ibukota Jakarta Tahun 2015 dan lampiran _x000a_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_x000a_ 1 (satu) bundel berkas copy dokumen “Berita Acara Pengucapan Sumpah/Janji Anggota DPRD a.n. Ir. H. Muhammad Sanusi. _x000a_ Surat nomor 542/-1.794: perihal perpanjangan persetujuan prinsip reklamasi Pulau G atas nama PT Muara Wisesa Samudra pada tanggal 10 Juni 2014. _x000a_ Surat nomor 291/-1.794 : perihal perpanjangan persetujuan prinsip reklamasi Pulau G atas nama PT Muara Wisesa Samudra pada tranggal 21 September 2012. _x000a_ Surat nomor 2307/-1.711.5 perihal Surat izin penunjukan penggunaan tanah seluas 94.393 m yang terletak di jalan Pluit Utara terusan Kelurahan Pluit Kecamatan Penjaringan Jakarta Utara guna membangun rumah kota. _x000a_ 1 (satu) bundel copy dokumen MEMORANDUM No. 002/Dir MWS/I/2015 tanggal 19 Januari 2015, Perihal : Ijin Pelaksanaan Reklamasi Pulau G; _x000a_ 2 (dua) lembar copy dokumen INTERNAL OFFICE MEMO Nomor : 045/DPPPT/PT.MWS/VI/15 tanggal 12 Juni 2015, Perihal : Penyerahan Dokumen dan Legalisir dan lampirannya. _x000a_ 5 (lima) lembar asli Surat PT. Muara Wisesa Samudra tanggal 27 September 2012 kepada Bapak Gubernur Provinsi DKI Jakarta terkait Kajian Master Plan untuk Pulau Reklamasi atas nama PT. Muara Wisesa Samudra seluas ± 161 Ha; _x000a_ 1 (satu) bundel copy warna dokumen Nomor : 1619/-1.792.1 tanggal 29 Desember 2014, Hal : Penjelasan atas Permohonan Trace Jembatan Pulau G dari Jl. Mandala Bahari. _x000a_ 1 (satu) bundel copy dokumen Surat Nomor : 763/-1.711.8 tanggal 16 Juli 2014 , Hal : Penjelasan atas Permohonan Pengukuran dan Pematokan. _x000a_ 1 (satu) bundel copy dokumen Surat Nomor : 1950/-1.711.53 tanggal 16 Desember 2014, Hal : Penyampaian Titik Koordinat Pulau G, dilampiri cetak birunya. _x000a_ 1 (satu) buah buku berjudul GAMBAR JEMBATAN PULAU G. _x000a_ 4 lembar fotocopy Surat dari Gubernur Provinsi Daerah Khusus Ibukota Jakarta kepada Direktur PT Kapuk Naga Indah Budi Nurwono dengan nomor surat: 1571/-1.711 tanggal 19 Juli 2007 perihal Persetujuan Prinsip Reklamasi Kapuk Naga Indah. _x000a_ 3 lembar fotocopy Surat Keputusan Gubernur Provinsi Daerah Khusus Ibukota Jakarta Nomor 1491/2010 tentang Pemberian Izin Pelaksanaan Reklamasi Pulau 2A Kepada PT Kapuk Naga Indah tanggal 6 Agustus 2010; _x000a_ 4 lembar fotocopy Surat dari Gubernur Provinsi Daerah Khusus Ibukota Jakarta kepada Direktur PT Kapuk Naga Indah Budi Nurwono dengan nomor surat: 804/-1.794.2 tanggal 21 Juni 2012 perihal Persetujuan Prinsip Reklamasi Pulau 1 dan Pulau 2B atas nama Kapuk Naga Indah; _x000a_ 5 lembar fotocopy Surat dari Gubernur Provinsi Daerah Khusus Ibukota Jakarta kepada Direktur PT Kapuk Naga Indah dengan nomor surat: 1289/-1.794.2 tanggal 21 September 2012 perihal Persetujuan Prinsip Reklamasi Pulau A Dan Pulau B Atas Nama PT Kapuk Naga Indah; _x000a_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_x000a_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_x000a_ 3 lembar fotocopy Surat Keputusan Gubernur Provinsi Daerah Khusus Ibukota Jakarta Nomor 1417/2012 tentang Pemberian Izin Pelaksanaan Reklamasi Pulau 1 dan Pulau 2B Kepada PT Kapuk Naga Indah tanggal 21 September 2012; _x000a_ 1 (satu) bundel copy dokumen Surat Nomor : 1290/-1.794.2 tanggal 21 September 2012, Hal : Persetujuan Prinsip Reklamasi Pulau F atas nama PT Jakarta Propertindo dan lampirannya; _x000a_ 1 (satu) bundel copy dokumen Surat Nomor : 544/-1.794.2 tanggal 10 Juni 2014, Hal : Perpanjangan Persetujuan Prinsip Reklamasi Pulau F atas nama PT Jakarta Propertindo dan lampirannya; _x000a_ 1 (satu) bundel copy dokumen Surat Nomor : 1291/-1.794.2 tanggal 21 September 2012, Hal : Persetujuan Prinsip Reklamasi Pulau G atas nama PT Muara Wisesa Samudra dan lampirannya; _x000a_ 2 (dua) lembar copy dokumen Surat tanpa nomor dan tanggal, Hal : Perpanjangan Persetujuan Prinsip Reklamasi Pulau G atas nama PT Muara Wisesa Samudra; _x000a_ 2 (dua) lembar fotokopi Surat Komisi Penilai Amdal Prov. DKI Jakarta Nomor: 260/Komisi/ /XII/2012, tanggal 10 Desember 2012 perihal Undangan Pembahasan Dokumen Amdal oleh Tim Teknis Prov. DKI Jakarta. _x000a_ 1 (satu) bundel copy dokumen Surat Nomor : 1292/-1.794.2 tanggal 21 September 2012, Hal : Persetujuan Prinsip Reklamasi Pulau I atas nama PT Jaladri Kartika Paksi dan lampirannya; _x000a_ 2 (dua) lembar copy dokumen Surat tanpa nomor dan tanggal, Hal : Perpanjangan Persetujuan Prinsip Reklamasi Pulau I atas nama PT Jaladri Kartika Paksi. _x000a_ 1 (satu) bundel fotokopi Surat Gubernur Prov. DKI Jakarta Nomor: 1281/-1.794.2, tanggal 21 September 2012 kepada Direktur Utama PT. jakarta Propertindo perihal Persetujuan Prinsip Reklamasi Pulau O atas nama PT. Jakarta Propertindo. _x000a_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_x000a_ 1 (satu) bundel fotokopi Peta Pengembangan Kawasan Pantura. _x000a_ 2 (dua) lembar fotokopi dokumen berjudul Kode sub zona. _x000a_ 2 (dua) lembar fotokopi Surat tertanggal 31 Juli 2015 kepada Bapak Gubernur Prov. DKI Jakarta perihal Usulan Hasil Rapat Raperda Reklamasi Pantura dalam Pertemuan dengan Stake Holder Kawasan Strategis Pantai Utara Jakarta. _x000a_ 1 (satu) lembar fotokopi Minutes of Meeting “Pertemuan dengan Stakeholders Kawasan Strategis Pantura Jakarta sebagai tindak lanjut Rapat dengan Gubernur pada tanggal 24 Juni 2015”, pada hari Rabu, 29 Juli 2015 di Ruang POLA Balaikota Jakarta. _x000a_ 3 (tiga) lembar fotocopy Surat dari Dinas Pekerjaan Umum Pemerintah Provinsi Daerah Khusus ibukota Jakarta kepada PT Muara Wisesa Samudra dengan nomor surat:33310/-1.797.1 tanggal 6 Oktober 2016 perihal izin membangun prasarana bangunan penahan untuk pengurugan. _x000a_ 1 (satu) buah folder merk daiichi berjudul Detail Laporan Kompensasi Pemprov DKI yang berisi 5 (lima) lembar Laporan Biaya Kompensasi ke Pemprov DKI Proyek Pluit City PT. Muara Wisesa Samudra s.d. 31 Maret 2016. _x000a_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_x000a_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_x000a_ 1 (satu) lembar dokumen asli INTERNAL OFFICE MEMO No. 137/IOM/MWS/PRO/VIII/15 tanggal 31 Agustus 2015, Hal : Tindak Lanjut Rencana Pembangunan Ruang Publik Terpadu Ramah Anak (RPTRA). _x000a_ 1 (satu) bundel dokumen asli Surat Nomor : 115/KNWK/XII/2015 tanggal 1 Desember 2015, Hal : Permohonan Pembayaran Tagihan Pembangunan Jalan Inspeksi beserta lampirannya. _x000a_ 1 (satu) lembar copy warna Surat Nomor : 113/KNWK/XI/2015 tanggal 20 November 2015, Hal: Permohonan Bantuan Order Untuk Besi dan Beton. _x000a_ 1 (satu) buah map Diamond berwarna kuning dengan tindasan Tanda Terima tanggal 18 Januari 2016 yang berisikan :_x000a_  _x000a_ 1 (satu) bundel dokumen asli berupa Surat Nomor 11825/-1.794.2 tanggal 7 Desember 2015, Hal : Pelaksanaan Kegiatan Pembangunan Pompa Karang dan lampirannya. _x000a_ 1 (satu) buah map Diamond berwarna kuning dengan tindasan Tanda Terima tanggal 18 Januari 2016 yang berisikan : 1 (satu) bundel dokumen asli berupa Surat Nomor 007/YTM/I/2016 tanggal 12 Desember 2016, Hal : Laporan Kelanjutan Pembangunan Jalan Inspeksi dan lampirannya. _x000a_ _x000a_ _x000a_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_x000a_ 1 (satu) buah Ordner Bantex ukuran A3 berjudul Master Disposisi yang berisi dokumen proyek yang dikerjakan oleh PT. Agung Podomoro Land, Tbk atau PT. Muara Wisesa Samudra sebagai kompensasi ke Pemda DKI Jakarta, terdiri dari:_x000a_  _x000a_ 1 (satu) bundel fotokopi sesuai asli dokumen Rusunawa Daan Mogot; _x000a_ 1 (satu) bundel fotokopi sesuai asli dokumen Furniture; _x000a_ 1 (satu) bundel fotokopi sesuai asli dokumen Kali Ciliwung; _x000a_ 1 (satu) bundel fotokopi sesuai asli dokumen Kali Mookevart. _x000a_ 1 (satu) bundel fotokopi sesuai asli dokumen Kali Tubagus Angke. _x000a_ 1(satu) bundel fotokopi sesuai asli dokumen Kali Item Kemayoran. _x000a_ 1 (satu) bundel fotokopi sesuai asli dokumen Kali Apuran. _x000a_  1 (satu) bundel fotokopi sesuai asli dokumen Kali Sekretaris. _x000a_ 1 (satu) bundel fotokopi sesuai asli dokumen Tiang PJU Kali Ciliwung. _x000a_ 1(satu) bundel fotokopi sesuai asli dokumen Kali Jodo. _x000a_ _x000a_ _x000a_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_x000a_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_x000a_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_x000a_ 3 (tiga) lembar fotokopi Rekening Koran Maybank cabang: KK. Danau Sunter II atas nama PT MUARA WISESA SAMUDRA nomor rekening: 2-255-004546 periode 12/02 (12 Februari 2016) sampai dengan 25/02 (25 Februari 2016).  _x000a_ 2 (dua) lembar foto bertuliskan Jakarta, 7 Mei 2016 Progres Pekerjaan Kawasan kalijodo Penjaringan Jakarta Utara. _x000a_ 1 (satu) lembar fotokopi Surat Paguyuban Pengembang Reklamasi Pantai Utara Jakarta Nomor: 1022/Pag/VI/2012, tanggal 18 Juni 2012 kepada Dirut PT. Pembangunan Jaya Ancol, dll perihal pengumpulan dana. _x000a_ 1 (satu) bundel fotokopi dokumen Perubahan ke Empat  Jadwal Pembahasan Raperda Tentang Rencana Tata uang Kawasan Strategis Pantai Utara Jakarta. _x000a_ 1 (satu) bundel dokumen yang berisikan Daftar Hadir Rapat Paripurna Anggota DPRD DKI Jakarta Rapat pada Kamis/17 Maret 2016 pukul 14.00 dan Senin/22 Februari 2016 pukul 14.00. _x000a_ 32 (tiga puluh dua) set  berkas dokumen Undangan Rapat Balegda dan Daftar Hadir. _x000a_ 1 (satu) berkas dokumen Surat Usulan Dari Gubernur Pembahasan Raperda  Tentang Rencana Tata Ruang Kawasan Strategis Pantai Utara Jakarta dan Pembahasan Raperda RZWP3K. _x000a_ 2 (dua) berkas dokumen Kegiatan Rapat Gabungan Pimpinan DPRD. _x000a_ 4 (empat) lembar surat Nomor : 319/-073.06 tanggal 22 Maret 2016 Hal : Penyampaian Catatan Singkat Rapat Pimpinan Gabungan Bersama Eksekutif, yang ditandatangani oleh Sekretaris DPRD Provinsi DKI Jakarta M. YULIADI. _x000a_ 4 (empat) lembar surat Nomor : 320/-073.06 tanggal 22 Maret 2016 Hal : Penyampaian Catatan Singkat Rapat Pimpinan Gabungan Bersama Eksekutif, yang ditandatangani oleh Sekretaris DPRD Provinsi DKI Jakarta M.   YULIADI. _x000a_ 20 (dua puluh) berkas dokumen Catatan Rapat Pembahasan Balegda. _x000a_ 1 (satu) bundel fotocopy Catatan Rapat Kerja Badan Legislasi Daerah DPRD Provinsi DKI Jakarta dari tanggal 1 Maret 2015 hingga 29 Februari 2016. _x000a_ 4 (empat) lembar surat Nomor : 300/-073.06 tanggal 18 Maret 2016 Hal : Penyampaian Catatan Singkat Rapat Badan Musyawarah, yang ditandatangani oleh Sekretaris DPRD Provinsi DKI Jakarta M. YULIADI. _x000a_ 1 (satu) bundel copy HASIL INVENTARISASI PEMBAHASAN PASAL-PASAL RAPERDA TENTANG ENCANA TATA RUANG KAWASAN STRATEGIS PANTAI UTARA JAKARTA. _x000a_ 1 (satu) lembar copy tulisan tangan MUH SANUSI, bertuliskan Penjelasan Pasal 110 ayat 5.c. _x000a_ 1 (satu) bundel copy MASUKAN DALAM RANGKA PENYELARASAN PASAL-PASAL RAPERDA TENTANG RENCANA TATA RUANG KAWASAN STRATEGIS PANTAI UTARA JAKARTA. _x000a_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_x000a_ 1 (satu) bundel masukan untuk Rancangan Peraturan Daerah Rencana Tata Ruang Kawasan Strategis Pantura Jakarta . _x000a_ 1 (satu) bundel fotokopi Tabel Perbandingan Pasal Awal dan Pasal Pada Tanggal 9 Februari 2016; _x000a_ 1 (satu) bundel fotokopi draft Keputusan DPRD DKI Jakarta tentang Persetujuan Dewan Perwakilan Rakyat DKI Jakarta terhadap Rancangan Peraturan Daerah tentang Rencana Tata Ruang Kawasan Strategis Pantai Utara Jakarta . _x000a_ 1 (satu) bundel fotokopi Laporan Badan Legislasi Daerah DPRD Prov DKI Jakarta dalam rangka Penetapan Rancangan Peraturan Daerah Menjadi Peraturan Daerah tentang Rencana Tata Ruang Wilayah (RTRW) 2011-2030. _x000a_ 1 (satu) bundel print out power point Dinas Pelayanan Pajak, Rancangan Penetapan NJOP Kawasan Reklamasi Pantai Utara Jakarta. _x000a_ 1 (satu) bundel print out pemaparan Rencanan Penataan Wilayah Dalam Reklamasi Pantai Utara Jakarta  oleh Biro Tata Pemerintahan Setda Provinsi DKI Jakarta. _x000a_ 2 (dua) lembar dokumen copy Laporan Perkembangan Pengurusan Ijin S/D Tgl. 10-07-2015. _x000a_ 1 (satu) lembar asli Berita Acara Serah Terima Dokumen Raperda Rencana Tata Ruang Kawasan Strategis Pantura Jakarta tanggal 23 November 2015. _x000a_ 1 (satu) lembar asli Tanda Terima buku rancangan Peraturan Daerah Rencana Tata Ruang Kawasan Strategis Pantura Jakarta tanggal 22 Februari 2016, dan lampirannya berupa 1 (satu) lembar printout foto penyerahan dokumen oleh ARIMBI PUTIK kepada DAMERIA tanggal 22 Februari 2016. _x000a_ 1 (satu) lembar asli Tanda Terima buku rancangan Peraturan Daerah Rencana Tata Ruang Kawasan Strategis Pantura tanggal 23 Februari 2016, dan lampirannya berupa 1 (satu) lembar printout foto penyerahan dokumen oleh ARIMBI PUTIK kepada DAMERIA tanggal 23 Februari 2016. _x000a_ 1 (satu) lembar kertas ukuran F4 terdapat tulisan tangan IME: 3.35014060900069, dimana ditempelkan juga 3 (tiga) buah hasil print kertas foto berupa capture percakapan di handphone antara Taufik dan Heru pada tanggal 13 s.d. 15 Maret, dan 1 (satu) buah note tulisan tangan. _x000a_ 5 (lima) lembar printout warna foto rapat tanggal 23 Februari 2016 di ruang rapat Kepala Bappeda Provinsi DKI Jakarta.. gambar foto beberapa orang dengan tertulis keterangan di bawahnya tentang Rapat Baleg pada tanggal 08 Desember 2015 dan 11 Desember 2015. _x000a_ 2 (dua) lembar kertas foto yang didalamnya terdapat gambar foto beberapa orang dengan tertulis keterangan di bawahnya tentang Rapat Baleg pada tanggal 08 Desember 2015 dan 11 Desember 2015. _x000a_ 1 (satu) amplop coklat berisi 1 (satu) bundel Rancangan Peraturan Daerah DKI Jakarta tentang Rencana Tata Ruang Kawasan Strategis Pantai Utara Jakarta Draft 22 Februari 2016; _x000a_ 1 (satu) buah buku berjudul :RANCANGAN PERATURAN DAERAH RENCANA TATA RUANG KAWASAN STRATEGIS PANTAI UTARA JAKARTA, BADAN PERENCANAAN PEMBANGUNAN DAERAH PROVINSI DAERAH KHUSUS IBUKOTA JAKARTA; (16 November 2016); _x000a_ 1 (satu) berkas dokumen Hasil Raperda yang telah disempurnakan; _x000a_ 1 (satu) bundel copy RANCANGAN PERATURAN DAERAH DAERAH KHUSUS IBUKOTA JAKARTA tentang RENCANA TATA RUANG KAWASAN STRATEGIS PANTAI UTARA JAKARTA DRAFT 22 FEBRUARI 2016 milik HERU WIYANTO; _x000a_ 1 (satu) bundel fotokopi Raperda Rencana Tata Ruang Kawasan Strategis Pantura, Lampiran I sampai Lampiran VII; _x000a_ 1 (satu) berkas dokumen yang berisikan 2 (dua) buah buku Naskah Akademik berjilid lakban hitam; _x000a_ 1 (satu) bundel Materi Teknis Raperda Rencana Tata Ruang Kawasan Strategis Pantai Utara Jakarta Badan Perencanaan Pembangunan Daerah Provinsi Daerah Khusus Ibukota Jakarta; _x000a_ 1 (satu) buah Buku Kerja  H. Mohamad Taufik, Wakil Ketua DPRD Provinsi DKI Jakarta, DPRD Provinsi DKI Jakarta – 2016. _x000a_ 1 (satu) lembar copy dokumen Surat Nomor 2294/-086.81 tanggal 10 September 2014, Hal: Pendelegasian wewenang penerbitan rekomendasi tanah HPL atas nama Pemerintah Provinsi DKI Jakarta kepada PT Jakarta Propertindo. _x000a_ 1 (satu) buah keping DVD-R merek Verbatim warna putih dengan tulisan tangan “Data PC Deni 1 April 2016” dengan serial number MAPAO8RC26025103. _x000a_ 1 (satu) buah keping CD-R merek Verbatim warna putih dengan tulisan tangan “Data PC Yudhi 1 April 2016” dengan serial number B3127RE04004697LH. _x000a_ 1 (satu) buah keping CD-R merek Verbatim warna putih dengan tulisan tangan pada casing “Materi : Raperda tentang Rencana Tata Ruang Kawasan Strategis Pantai Utara Jakarta” dengan serial number N125aJ27D8152669B2 . _x000a_ 1 (satu) buah CD-R merek Carter warna putih dengan tulisan tangan “Raperda RTR Kawasan Pantura JKT” dan “RZWP3K” _x000a_ 1 (satu) keping CD berlogo KPK berisi tapping terkait perkara Prepat Jaya dengan Serial Number, SN : MAPA 25PI102129864. _x000a_ 2 (dua) keping CD berlogo KPK berisi tapping terkait perkara Prepat Jaya dengan Serial Number, SN : MAPA25PH291418182 dan SN : MAPA25PI101626913. _x000a_ 1 (satu) keping CD berlogo KPK berisi tapping terkait perkara Prepat Jaya dengan Serial Number, SN : MAPA25PI100410824. _x000a_ 1 (satu) keping CD berlogo KPK berisi tapping terkait perkara Prepat Jaya dengan Serial Number, SN: MAPA23PF121041256. _x000a_ 1 (satu) buah amplop cokelat kecil yang berisikan: _x000a_ 1. 1 (satu) buah keping DVD-R Rekaman Rapat Pembahasan Raperda Tentang Rencana Tata Ruang Kawasan Strategis Pantai Utara Jakarta 2. 1 (satu) buah keping DVD-R Rekaman Rapat Pembahasan Rapat Tentang Rencana Zonasi Wilayah Pesisir dan Pulau-Pulau Kecil. _x000a_ 1 (satu) buah keping DVD-R dengan tertera post-it kuning judul bertuliskan “Dokumentasi Raperda RZWP3K”. _x000a_ 1(satu) buah keping DVD-R dengan tertera post-it kuning judul bertuliskan “Dokumentasi Raperda Rencana tata Ruang Kaw. Strategis Pantura Jakarta”. _x000a_ 1 (satu) buah keping DVD-R bertuliskan “Rekaman Rapat Balegda 15 Februari 2016”; _x000a_ 1 (satu) keping CD merk SPC bertuliskan “Raperda 22 Feb 2016” berisi file Raperda 22 Februari 2016 untuk Paripurna 25 Februari (batal dilaksanakan) dari Bappeda. _x000a_ 1 (satu) keping CD merk SPC bertuliskan “rekaman rapat 8 dan 10 Maret 2016. _x000a_ 1 (satu) keping CD merk SPC bertuliskan “Raperda 10 Maret ‘16” berisi file Raperda hasil konsolidasi untuk rapat 10 Maret 2016. (Sebelum ada arahan M. Taufik). _x000a_ 1 (satu) keping CD merk SPC bertuliskan “ Raperda, Bahan Rapim 15 Maret 2016” berisi file Raperda hasil Balegda 10 Maret 2016 untuk Rapim DPRD bersama eksekutif tanggal 15 Maret 2016. (Setelah ada arahan M. Taufik). _x000a_ 1 (satu) keping CD merk bertuliskan “Raperda selama pembahasan sd. Internal Balegda.” Berisi softcopy draft Raperda pembahasan awal sd. Internal. _x000a_ 1 (satu) keping CD berlogo KPK berisi tapping terkait perkara Prepat Jaya dengan Serial Number, SN: MAPA25PH290450531. _x000a_ 1 (satu) keping CD berlogo KPK berisi tapping terkait perkara Prepat Jaya dengan Serial Number, SN: MAPA25PI101440113. _x000a_ 1 (satu) keping CD berlogo KPK berisi tapping terkait perkara Prepat Jaya dengan Serial Number, SN: MAPA25PI101529822. _x000a_ 1 (satu) keping CD berlogo KPK berisi tapping terkait perkara Prepat Jaya dengan Serial Number, SN: MAPA25PH290835124. _x000a_ 1 (satu) keping CD berlogo KPK berisi tapping terkait perkara Prepat Jaya dengan Serial Number, SN: MAPA25PH290529006. _x000a_ 1 (satu) keping CD berlogo KPK berisi tapping terkait perkara Prepat Jaya dengan Serial Number, SN: MAPA25PH290124846. _x000a_ 1 (satu) keping CD berlogo KPK berisi tapping terkait perkara Prepat Jaya dengan Serial Number, SN: MAPA25PH290732302. _x000a_ 1 (satu) keping CD berlogo KPK berisi tapping terkait perkara Prepat Jaya dengan Serial Number, SN: MAPA25PH290125906. _x000a_ 1 (satu) keping CD berlogo KPK berisi tapping terkait perkara Prepat Jaya dengan Serial Number, SN: MAPA25PH292131253. _x000a_ 1 (satu) keping CD berlogo KPK berisi tapping terkait perkara Prepat Jaya dengan Serial Number, SN: MAPA25PH290401362. _x000a_ 1 (satu) keping CD berlogo KPK berisi tapping terkait perkara Prepat Jaya dengan Serial Number, SN: MAPA25PH290833742. _x000a_ 1 (satu) keping CD berlogo KPK berisi tapping terkait perkara Prepat Jaya dengan Serial Number, SN: MAPA25PH291420491. _x000a_ Copi rekaman CCTV kantor PT Agung Podomoro Group yang disimpan oleh Penyidik dalam 1 (satu) buah flashdisk warna hitam merk Sandisk Ultra USB 3.0 64 GB. _x000a_ 1 (satu) buah Flashdisk dengan merk: Sandisk, Tipe: Cruzer Blade, kapasitas 8 GB, S/N: BI150824707B, warna Merah Hitam. _x000a_ 1 (satu) hardisk Merk : Western Digital , Model : WD5000AAKX , S/N : WMC2E0F3TJ9D , dengan kapasitas 500 GB, digunakan oleh Berlian, dengan keluaran Laporan kegiatan komputer forensic proses analisa data dan perangkat elektronik No evidence G9G4261. _x000a_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_x000a_  1 (satu) keping Bluray dengan merk: Maxel, S/N: BRF663SC05031953, kapasitas 25 GB, bertuliskan CCTV APARTEMEN THAMRIN EXECUTIVE yang berisikan hasil rekaman video cctv dari Apartemen Thamrin Executive Residence pada tanggal 21, 22, 28 dan 29 Maret 2016, dengan file-file : _x000a_ _x000a_ _x000a_ _x000a_ _x000a_ _x000a_ No _x000a_ _x000a_ _x000a_ Nama File _x000a_ _x000a_ _x000a_ Nilai MD5 Hash _x000a_ _x000a_ _x000a_ _x000a_ _x000a_ 1. _x000a_ _x000a_ _x000a_ 210700.avi _x000a_ _x000a_ _x000a_ 7cbf2a190"/>
    <s v="Kamis, 27 Okt. 2016"/>
    <s v="Kamis, 01 Sep. 2016"/>
    <s v="SUMPENO"/>
    <s v="BASLIN SINAGA"/>
    <s v="MAS'UD"/>
    <s v="Ugo,SH."/>
    <s v="Anwar,SH."/>
    <s v="KARIR"/>
    <s v="KARIR"/>
    <s v="KARIR"/>
    <s v="ADHOC"/>
    <s v="ADHOC"/>
    <x v="1"/>
    <n v="3"/>
    <x v="0"/>
    <n v="0.4"/>
    <n v="0"/>
    <s v="ZAINAL ABIDIN"/>
    <m/>
    <m/>
    <m/>
    <m/>
    <m/>
    <m/>
    <m/>
    <m/>
    <m/>
    <m/>
    <m/>
    <n v="1"/>
    <s v="SITI AGUSTIATI"/>
    <m/>
    <m/>
    <n v="1"/>
    <x v="0"/>
  </r>
  <r>
    <s v="49/Pid.Sus-TPK/2017/PN Pn.Jkt.Pst"/>
    <n v="1.3333333333333299"/>
    <n v="50000000"/>
    <n v="8.3333333333333301E-2"/>
    <n v="0"/>
    <n v="0"/>
    <s v="AGUS DWI INDRIARTO, S.Si., M.S.E"/>
    <d v="2017-03-17T00:00:00"/>
    <x v="7"/>
    <s v="Minutasi"/>
    <n v="129"/>
    <s v="PRIMAIR : _x000a_ pasal 2 ayat (1) UU No.31/1999 jo UU No.20/2001 jo Pasal 55 ayat (1) ke-1 KUHP. _x000a_   _x000a_ SUBSIDAIR : _x000a_ pasal 3 UU No.31/1999 jo UU No.20/2001 jo Pasal 55 ayat (1) ke-1 KUHP."/>
    <n v="1"/>
    <s v="M E N G A D I L I _x000a_ _x000a_ Menyatakan Terdakwa AGUS DWI INDIARTO, S.Si, MSE tidak terbukti secara sah dan meyakinkan bersalah melakukan tindak pidana pidana “KORUPSI SECARA BERSAMA-SAMA “sebagaimana dalam dakwaan Primair Penuntut Umum ; _x000a_ Membebaskan Terdakwa oleh karena itu dari dakwaan primair tersebut; _x000a_ Menyatakan Terdakwa AGUS DWI INDIARTO, S.Si, MSE telah terbukti secara sah dan meyakinkan bersalah melakukan tindak pidana pidana “KORUPSI SECARA BERSAMA-SAMA“ sebagaimana dalam dakwaan Subsidair Penuntut Umum ; _x000a_ Menjatuhkan pidana kepada Terdakwa dengan pidana penjara selama 1 (satu) tahun dan 4 (empat) bulan  denda sebesar Rp. 50.000,- (lima puluh juta rupiah) dengan ketentuan apabila denda tersebut tidak dibayar akan diganti dengan pidana kurungan selama 1 (satu)  bulan ; _x000a_ Menetapkan masa  penahanan Terdakwa dikurangkan seluruhnya dari pidana yang dijatuhkan ; _x000a_ Memerintahkan Terdakwa tetap berada dalam tahanan ; _x000a_ Menetapkan barang bukti berupa : _x000a_ _x000a_ _x000a_ Disita dari DIESTA MAYASARI, berupa odner 1 s.d. odner 48; _x000a_ Disita dari HERMAN SADIK selaku Kepala Bidang Operasional Pelayanan Publik Divre DKI Jakarta Banten, berupa dokumen map 1 s.d. map 8; _x000a_ _x000a_ Tetap terlampir dalam berkas perkara ; _x000a_ _x000a_ Disita dari HERMAN SADIK selaku Kepala Bidang Operasional Pelayanan Publik Divre DKI Jakarta Banten, berupa beras, yaitu : _x000a_ _x000a_ _x000a_ 25,650  (dua puluh lima ribu enam ratus lima puluh) Kilogram beras Thailand pecah 15 % dalam kemasan karung Bulog milik PT. TANI HIDUP MANDIRI Nomor DO (Delivery Order) 0031009201613201OP tanggal DO 20-9-2016 yang berada di gudang Sunter Timur XIII nomor 61 Bulog Divre DKI Jakarta; _x000a_ 68.000 (enam puluh delapan ribu) Kilogram beras Thailand pecah 15 % dalam kemasan karung Bulog milik PT. DIAN SRIONO UTAMA Nomor DO (Delivery Order) 0035409201606201OP  tanggal 22-9-2016 yang berada di gudang Sunter Timur VI - MPIII Bulog Divre DKI Jakarta; _x000a_ 300.000 (tiga ratus ribu) Kilogram beras Thailand pecah 15 % dalam kemasan karung Bulog milik HIPMI Nomor DO (Delivery Order) 0030509201613201OP tangal 19-9-2016 yang berada di gudang Sunter Timur XIII nomor 61 Bulog Divre DKI Jakarta; _x000a_ _x000a_  Dikembalikan ke Bulog Divre DKI Jakarta ; _x000a_ _x000a_ Disita dari MOCHAMAD YUSUF SALAHUDIN, berupa 1(satu) unit Personal Komputer Merk Dell Optiplex 790; _x000a_ _x000a_ Dikembalikan kepada Mochamad Yusuf Salahudin _x000a_ _x000a_ Disita dari SURIPTO alias ASAI _x000a_ _x000a_ _x000a_ 1 (satu) karung / 50 Kg beras Tegal _x000a_ 1 (satu) kantong plastik sample beras Tegal _x000a_ 4 (empat) lembar asli bon Tagihan _x000a_ _x000a_ Dirampas untuk dimusnahkan _x000a_ _x000a_ Disita dari TJUNG CHI PHIN alias ALOY, berupa : _x000a_ _x000a_ _x000a_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_x000a_ 1 (satu) lembar asli slip bukti transfer Bank CIMB NIAGA a.n YELLA MEILIANTY EFENDY ke rekening Bank BCA a.n TANG ING DJIE tanggal 4 Oktober 2016 sebesar Rp. 849.250.000.- (delapan ratus empat puluh sembilan juta dua ratus lima puluh ribu rupiah), untuk pembayaran beras lokal; _x000a_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_x000a_ _x000a_ _x000a_ Disita dari ANAS FAZRI, barang bukti berupa dokumen fotocopy nomor urut 1 s.d. 13, agar tetap terlampir dalam berkas perkara. _x000a_ Disita dari FERNANDO MARCOS, barang bukti berupa dokumen fotocopy nomor urut 1 s.d. 2; _x000a_ _x000a_ Tetap terlampir dalam berkas perkara ; _x000a_ _x000a_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_x000a_ _x000a_ Dikembalikan kepada Suripto alias Asai ; _x000a_ Membebani  Terdakwa untuk membayar biaya perkara sebesar Rp. 10.000.- (sepuluh ribu rupiah) ;"/>
    <s v="Kamis, 03 Agu. 2017"/>
    <s v="Senin, 24 Jul. 2017"/>
    <s v="dahlan"/>
    <s v="FAHZAL HENDRY"/>
    <s v="SUKARTONO."/>
    <m/>
    <m/>
    <s v="KARIR"/>
    <s v="KARIR"/>
    <s v="ADHOC"/>
    <s v=""/>
    <s v=""/>
    <x v="0"/>
    <n v="2"/>
    <x v="1"/>
    <n v="0.33333333333333331"/>
    <n v="0"/>
    <s v="FATONI HATAM"/>
    <m/>
    <m/>
    <m/>
    <m/>
    <m/>
    <m/>
    <m/>
    <m/>
    <m/>
    <m/>
    <m/>
    <n v="1"/>
    <s v="SUSWANTI, SH."/>
    <m/>
    <m/>
    <n v="1"/>
    <x v="0"/>
  </r>
  <r>
    <s v="49/Pid.Sus-TPK/2018/PN Jkt.Pst"/>
    <n v="2"/>
    <n v="150000000"/>
    <n v="0.16666666666666699"/>
    <n v="2006595939"/>
    <n v="8.3333333333333301E-2"/>
    <s v="ARIS MALLAWEANG"/>
    <d v="2018-05-31T00:00:00"/>
    <x v="8"/>
    <s v="Pengiriman Berkas Kasasi"/>
    <n v="147"/>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I _x000a_ _x000a_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_x000a_ Membebaskan Tedakwa Aris Malaweang dari Dakwaan Kesatu Primair tersebut diatas; _x000a_ Menyatakan Terdakwa ARIS MALLAWEANG terbukti secara sah dan meyakinkan bersalah melakukan tindak pidana “KORUPSI SECARA BERSAMA SAMA”; _x000a_ Menjatuhkan pidana oleh karena itu kepada Terdakwa  ARIS MALLAWEANG  dengan pidana penjara selama  2 (dua) tahun; _x000a_ Menetapkan masa Penangkapan dan Penahanan yang telah dijalani Terdakwa dikurangkan seluruhnya dari pidana yang diajtuhkan; _x000a_ Memerintahkan Terdakwa tetap berada dalam tahanan; _x000a_ Menjatuhkan pidana denda kepada Terdakwa sebesar Rp.150.000.000,- (serratus lima puluh juta rupiah), dengan ketentuan apabila denda tidak dibayar maka diganti dengan pidana kurungan selama 2 (dua) bulan; _x000a_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_x000a_ Menyatakan barang bukti berupa : _x000a_ _x000a_ - Nomor Urut : 1 sampai dengan 42 berupa dokumen/ surat-surat, dikembalikan kepada Penyidik melalui Penuntut Umum; _x000a_ - Nomor Urut 43 berupa uang tunai sebesar Rp.20.000.000,- (dua puluh juta rupiah), dirampas untuk negara dan diperhitungkan sebagai pembayaran uang pengganti yang dibebankan kepada Terdakwa; _x000a_ Uang sebesar Rp.20.000.000,- (dua puluh juta rupiah) yang telah diserahkan Terdakwa melalui rekening Kejaksaan Negeri Jakarta Pusat di Bank Mandiri Nomor Rekening 1210096010123, dirampas untuk Negara dan diperhitungkan sebagai pembayaran uang pengganti yang dibebankan kepada Terdakwa; _x000a_ - Nomor Urut : 44 sampai dengan 46 berupa kendaraan bermotor roda empat merek Honda CRV tahun 2008 warna coklat tua metalik Nomor Polsi B-2494-BD berikut surat dan kuncinya, dirampas untuk Negara dan diperhitungkan sebagai pembayaran uang pengganti yang dibebankan kepada Terdakwa; _x000a_ 10. Menyatakan Terdakwa ARIS MALAWEANG tidak terbukti secara sah dan meyakinkan bersalah melakukan tindak pida “PENCUCIAN UANG”; _x000a_ 11.Membebaskan Terdakwa dari Dakwaan Kedua; _x000a_ 12. Membebankan kepada Terdakwa untuk membayar biaya perkara sebesar Rp.10.000,- (sepuluh ribu rupiah);"/>
    <s v="Kamis, 06 Des. 2018"/>
    <s v="Kamis, 25 Okt. 2018"/>
    <s v="SUNARSO"/>
    <s v="DIAH SITI BASARIAH"/>
    <s v="JOKO SUBAGYO"/>
    <m/>
    <m/>
    <s v="KARIR"/>
    <s v="KARIR"/>
    <s v="ADHOC"/>
    <s v=""/>
    <s v=""/>
    <x v="0"/>
    <n v="2"/>
    <x v="1"/>
    <n v="0.33333333333333331"/>
    <n v="0"/>
    <s v="NOPRIYANDI, SH"/>
    <m/>
    <m/>
    <m/>
    <m/>
    <m/>
    <m/>
    <m/>
    <m/>
    <m/>
    <m/>
    <m/>
    <n v="1"/>
    <s v="ZUHERNA, SH."/>
    <m/>
    <m/>
    <n v="1"/>
    <x v="0"/>
  </r>
  <r>
    <s v="5/PID.SUS/TPK/2013/PN.JKT.PST"/>
    <n v="10"/>
    <n v="500000000"/>
    <n v="0.25"/>
    <n v="191716130000"/>
    <n v="3"/>
    <s v="HANSEN"/>
    <d v="2013-01-30T00:00:00"/>
    <x v="3"/>
    <s v="Pengiriman Berkas PK"/>
    <n v="229"/>
    <s v="PRIMAIR : _x000a_ Pasal 2 (1) jo. Pasal 18 UU No.31/1999 jo. UU No.20/2001 jo. Pasal 55 (1) ke 1 KUHP. _x000a_ SUBSIDAIR : _x000a_ Pasal 3 jo. Pasal 18 UU No.31/1999 jo. UU No.20/2001 Jo. Pasal 55 (1) ke-1 KUHP "/>
    <n v="1"/>
    <s v="MENGADILI : _x000a_ M E N G A D I L I  : _x000a_   _x000a_ _x000a_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_x000a_ Menjatuhkan pidana terhadap Terdakwa HANSEN dengan pidana penjara selama 10(sepuluh) tahun  dan denda sebesar Rp. 500.000.000,- (lima ratus juta rupiah), apabila denda tersebut tidak dibayar diganti dengan pidana kurungan selama  3(tiga) bulan  ; _x000a_ Menetapkan masa penahanan yang telah dijalani Terdakwa dikurangkan seluruhnnya dari pidana yang dijatuhkan; _x000a_ Menetapkan Terdakwa tetap berada dalam tahanan ; _x000a_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_x000a_ Menyatakan barang bukti berupa &quot;Terlampir dalam putusan&quot; _x000a_ Membebani Terdakwa untuk membayar biaya perkara sebesar Rp. 10.000,- (sepuluh ribu rupiah) _x000a_"/>
    <s v="Jumat, 15 Nov. 2013"/>
    <s v="Senin, 16 Sep. 2013"/>
    <s v="SUJATMIKO, SH. MH"/>
    <s v="Pangeran Napitupulu, SH. MH."/>
    <s v="Tatik Hadiyanti, SH. MH."/>
    <s v="Slamet Subagyo,SH."/>
    <s v="SOFIALDI"/>
    <s v="KARIR"/>
    <s v="KARIR"/>
    <s v="KARIR"/>
    <s v="ADHOC"/>
    <s v="ADHOC"/>
    <x v="1"/>
    <n v="3"/>
    <x v="0"/>
    <n v="0.4"/>
    <n v="0"/>
    <s v="SURMA"/>
    <m/>
    <m/>
    <m/>
    <m/>
    <m/>
    <m/>
    <m/>
    <m/>
    <m/>
    <m/>
    <m/>
    <n v="1"/>
    <s v="FATONI, SH"/>
    <s v="IDRIS_AWALUDDIN, SH."/>
    <m/>
    <n v="2"/>
    <x v="0"/>
  </r>
  <r>
    <s v="5/PID.SUS/TPK/2014/PN.JKT.PST"/>
    <n v="1.3333333333333299"/>
    <n v="50000000"/>
    <n v="0.16666666666666699"/>
    <n v="193553675"/>
    <n v="0.5"/>
    <s v="ADNOES RIANTO KESUMA"/>
    <d v="2014-01-20T00:00:00"/>
    <x v="4"/>
    <s v="Minutasi"/>
    <n v="126"/>
    <s v="-"/>
    <n v="1"/>
    <s v="MENGADILI : _x000a_   _x000a_ _x000a_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_x000a_ Membebaskan Terdakwa dari dakwaan kesatu primair tersebut. _x000a_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_x000a_ Menjatuhkan pidana kepada Terdakwa oleh karena itu dengan pidana penjara selama 1 (satu) tahun 4 (empat) bulan dan denda sejumlah Rp . 50.000.000,00 (lima puluh juta rupiah) dengan ketentuan apabila denda tersebut tidak dibayar diganti dengan pidana kurungan selama 2 (dua) bulan; _x000a_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_x000a_ Menetapkan masa penahanan yang telah di jalani Terdakwa di kurangkan seluruhnya dari pidana penjara yang di jatuhkan; _x000a_ Menetapkan Terdakwa tetap ditahan. _x000a_ Menetapkan barang bukti berupa : &quot;sebagaimana termuat dalam berkas putusan&quot; _x000a_ Membebankan kepada Terdakwa membayar biaya perkara Rp. 10.000,00 (sepuluh ribu rupiah). _x000a_"/>
    <s v="Selasa, 08 Jul. 2014"/>
    <s v="Senin, 26 Mei 2014"/>
    <s v="MATHEUS SAMIAJI"/>
    <s v="AMIN ISMANTO, SH. MH."/>
    <s v="Anwar,SH."/>
    <m/>
    <m/>
    <s v="KARIR"/>
    <s v="KARIR"/>
    <s v="ADHOC"/>
    <s v=""/>
    <s v=""/>
    <x v="0"/>
    <n v="2"/>
    <x v="1"/>
    <n v="0.33333333333333331"/>
    <n v="0"/>
    <s v="NOPRIYANDI, SH"/>
    <s v="SUKIMAN, SH"/>
    <s v="A.R. GUNTORO, SH"/>
    <m/>
    <m/>
    <m/>
    <m/>
    <m/>
    <m/>
    <m/>
    <m/>
    <m/>
    <n v="3"/>
    <s v="ENDANG_PURWANINGSIH, SH."/>
    <s v="HARTANTO, SH"/>
    <m/>
    <n v="2"/>
    <x v="0"/>
  </r>
  <r>
    <s v="5/PID.SUS/TPK/2015/PN JKT.PST"/>
    <n v="1.3333333333333299"/>
    <n v="50000000"/>
    <n v="0.16666666666666699"/>
    <n v="21950000"/>
    <n v="0.16666666666666699"/>
    <s v="FIRMANSYAH NOEH"/>
    <d v="2015-01-20T00:00:00"/>
    <x v="5"/>
    <s v="Minutasi"/>
    <n v="65"/>
    <s v="Tersangka tindak Pidana Korupsi atas Penyaluran dana bergulir pemberdayaan masyarakat Kelurahan yang disalurkan melalui Koperasi Jasa Keuangan Pemberdayaan Ekonomi Masyarakat Kelurahan (KJK-PEMK) Petojo Utara yang berasal dari APBD Pembprov DKI Jakarta T.A 2010 _x000a_   _x000a_ PRIMIAR : _x000a_ Pasal 2 ayat (1) Undang Undang RI Nomor 31/1999 jo UU RI Nomor 20/2001 jo UU RI Nomor 31/1999 jo Pasal 55 ayat (1) ke - 1 KUHP; _x000a_ SUBSIDIAIR : _x000a_ Pasal 3 Undang Undang RI Nomor 31/1999 jo UU RI Nomor 20/2001 jo UU RI Nomor 31/1999 jo Pasal 55 ayat (1) ke - 1 KUHP;"/>
    <n v="1"/>
    <s v="M  E  N  G  A  D  I  L  I   : _x000a_ _x000a_ Menyatakan Terdakwa  FIRMANSYAH NOEH  tidak terbukti secara sah dan meyakinkan bersalah melakukan tindak pidana sebagaimana dimaksud dalam Dakwaan Primair. ; _x000a_ Membebaskan Terdakwa  FIRMANSYAH NOEH  oleh karena itu  dari Dakwaan Primair tersebut.; _x000a_ Menyatakan Terdakwa  FIRMANSYAH NOEH  telah terbukti secara sah dan meyakinkan bersalah melakukan Tindak Pidana Korupsi secara bersama-sama   sebagaimana dimaksud dalam Dakwaan Subsidair.; _x000a_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_x000a_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_x000a_ Memerintahkan masa penahanan yang telah dijalani Terdakwa dikurangkan sepenuhnya dari pidana yang dijatuhkan. _x000a_ Memerintahkan Terdakwa tetap berada dalam tahanan. _x000a_ Memerintahkan barang-barang bukti berupa : _x000a_ _x000a_ _x000a_ A.  Barang bukti yang disita dari Saksi atas nama Hj. RETNO INDRAWATI.M, BA, sebagai berikut: _x000a_ _x000a_ 1 (satu) lembar slip pengambilan KJK PEMK No. 056-Rt. 001 / Rw. 01 atas nama SUWANDI GUNAWAN tertanggal 31 Januari 2011 sebesar Rp. 1.000.000.- (satu juta rupiah). _x000a_ 1 (satu) lembar slip pengambilan KJK PEMK No. 057-Rt. 001 / Rw. 01 atas nama ZAENUDIN tertanggal 31 Januari 2011 sebesar Rp. 1.000.000.- (satu juta rupiah). _x000a_ 1 (satu) lembar slip pengambilan KJK PEMK No. 058-Rt. 001 / Rw. 01 atas nama WAHYUDI tertanggal 31 Januari 2011 sebesar Rp. 1.000.000.- (satu juta rupiah). _x000a_ 1 (satu) lembar slip pengambilan KJK PEMK No. 059-Rt. 004/Rw. 01 atas nama JANURI BI TA?AM tertanggal 31 Januari 2011 sebesar Rp. 1.000.000.- (satu juta rupiah) _x000a_ 1 (satu) lembar slip pengambilan KJK PEMK No. 060-Rt. 008 / Rw. 01 atas nama YULIA tertanggal 31 Januari 2011 sebesar Rp. 1.000.000.- (satu juta rupiah). _x000a_ 1 (satu) lembar slip pengambilan KJK PEMK No. 061-Rt. 012 / Rw. 01 atas nama MIRANDA GUSTIANA tertanggal 31 Januari 2011 sebesar Rp. 1.000.000.- (satu juta rupiah) _x000a_ 1 (satu) lembar slip pengambilan KJK PEMK No. 063-Rt. 004 / Rw. 02 atas nama SANTI SUSILOWATI tertanggal 31 Januari 2011 sebesar Rp. 1.000.000.- (satu juta rupiah). _x000a_ 1 (satu) lembar slip pengambilan KJK PEMK No. 064-Rt. 005 / Rw. 02 atas nama AGUS BACHTIAR tertanggal 31 Januari 2011 sebesar Rp. 1.000.000.- (satu juta rupiah). _x000a_ 1 (satu) lembar slip pengambilan KJK PEMK No. 067-Rt. 009 / Rw. 02 atas nama RUSMI tertanggal 31 Januari 2011 sebesar Rp. 1.000.000.- (satu juta rupiah). _x000a_ 1 (satu) lembar slip pengambilan KJK PEMK No. 068-Rt. 009/ Rw. 02 atas nama SRI SULASTRI tertanggal 31 Januari 2011 sebesar Rp. 1.000.000.- (satu juta rupiah). _x000a_ 1 (satu) lembar slip pengambilan KJK PEMK No. 069-Rt. 010/ Rw. 02 atas nama SAEFUDIN tertanggal 31 Januari 2011 sebesar Rp. 1.000.000.- (satu juta rupiah). _x000a_ 1 (satu) lembar slip pengambilan KJK PEMK No. 066-6/2 Rt. 008 / Rw. 02 atas nama SOLEHA tertanggal 04 Pebruari 2011 sebesar Rp. 1.000.000.- (satu juta rupiah). _x000a_ 1 (satu) lembar slip pengambilan KJK PEMK No. 070-Rt. 002 / Rw. 03 atas nama ROSIDIA tertanggal 31 Januari 2011 sebesar Rp. 1.000.000.- (satu juta rupiah). _x000a_ 1 (satu) lembar slip pengambilan KJK PEMK No. 071-Rt. 002 / Rw. 03 atas nama HILDA MUKRIANA tertanggal 31 Januari 2011 sebesar Rp. 1.000.000.- (satu juta rupiah). _x000a_ 1 (satu) lembar slip pengambilan KJK PEMK No. 072-Rt. 002 / Rw. 03 atas nama ANNITA tertanggal 31 Januari 2011 sebesar Rp. 1.000.000.- (satu juta rupiah). _x000a_ 1 (satu) lembar slip pengambilan KJK PEMK No. 073-Rt. 011 / Rw. 03 atas nama HARRY DJOHARDIN tertanggal 31 Januari 2011 sebesar Rp. 1.000.000.- (satu juta rupiah). _x000a_ 1 (satu) lembar slip pengambilan KJK PEMK No. 074-Rt. 012 / Rw. 03 atas nama NANI tertanggal 31 Januari 2011 sebesar Rp. 1.000.000.- (satu juta rupiah). _x000a_ 1 (satu) lembar slip pengambilan KJK PEMK No. 087-Rt. 014/ Rw. 03 atas nama RINDA YUDHANTI tertanggal 31 Januari 2011 sebesar Rp. 1.000.000.- (satu juta rupiah). _x000a_ 1 (satu) lembar slip pengambilan KJK PEMK No. 076-Rt. 003 / Rw. 05 atas nama ENDANG tertanggal 31 Januari 2011 sebesar Rp. 1.000.000.- (satu juta rupiah). _x000a_ 1 (satu) lembar slip pengambilan KJK PEMK No. 077-Rt. 005 / Rw. 05 atas nama ROTIQOH tertanggal 31 Januari 2011 sebesar Rp. 1.000.000.- (satu juta rupiah). _x000a_ 1 (satu) lembar slip pengambilan KJK PEMK No. 083-Rt. 010 / Rw. 05 atas nama NUR HAYATI tertanggal 31 Januari 2011 sebesar Rp. 1.000.000.- (satu juta rupiah). _x000a_ 1 (satu) lembar slip pengambilan KJK PEMK No. 078-Rt. 003/ Rw. 08 atas nama HAMIYATI HAMDANI tertanggal 31 Januari 2011 sebesar Rp. 1.000.000.- (satu juta rupiah). _x000a_ 1 (satu) lembar slip pengambilan KJK PEMK No. 079-Rt. 003/ Rw. 008 atas nama ANDRAWIYATI tertanggal 31 Januari 2011 sebesar Rp. 1.000.000.- (satu juta rupiah). _x000a_ 1 (satu) lembar slip pengambilan KJK PEMK No. 080-Rt. 003 / Rw. 08 atas nama RAMSAH RAZAK tertanggal 31 Januari 2011 sebesar Rp. 1.500.000.- (satu juta lima ratus ribu rupiah). _x000a_ 1 (satu) lembar slip pengambilan KJK PEMK No. 081-Rt. 003 / Rw. 08 atas nama RENNY WIJAYA tertanggal 31 Januari 2011 sebesar Rp. 1.000.000.- (satu juta rupiah). _x000a_ 1 (satu) lembar slip pengambilan KJK PEMK No. 082-Rt. 003/ Rw. 08 atas nama SARINAH tertanggal 31 Januari 2011 sebesar Rp. 1.500.000.- (satu juta lima ratus ribu rupiah). _x000a_ 1 (satu) lembar slip pengambilan KJK PEMK No. 084-Rt. 014 / Rw. 08 atas nama ROHMALINA S. tertanggal 31 Januari 2011 sebesar Rp. 1.000.000.- (satu juta rupiah). _x000a_ 1 (satu) lembar slip pengambilan KJK PEMK No. 085-Rt. 014 / Rw. 08 atas nama M. SUBACHAN tertanggal 31 Januari 2011 sebesar Rp. 1.500.000.- (satu juta lima ratus ribu rupiah). _x000a_ 1 (satu) lembar slip pengambilan KJK PEMK No. 061- Rw. 01 atas nama AMAN tertanggal 20 Desember  2010 sebesar Rp. 1.000.000.- (satu juta rupiah). _x000a_ 1 (satu) lembar slip pengambilan KJK PEMK No. 003- Rw. 01 atas nama FRANS TOTO tertanggal 20 Desember 2010 sebesar Rp. 2.000.000.- (dua juta rupiah). _x000a_ 1 (satu) lembar slip pengambilan KJK PEMK No. 002-Rw. 01 atas nama BAY RATNA YULIASIH tertanggal 20 Desember 2010 sebesar Rp. 2.000.000.- (dua juta rupiah). _x000a_ 1 (satu) lembar slip pengambilan KJK PEMK No. 024-Rw. 01 atas nama SUNARYO tertanggal 20 Desember 2010 sebesar Rp. 1.000.000.- (satu juta rupiah). _x000a_ 1 (satu) lembar slip pengambilan KJK PEMK No. 028-Rw. 01 atas nama CHAIRIL ANWAR tertanggal 20 Desember 2010 sebesar Rp. 1.000.000.- (satu juta rupiah). _x000a_ 1 (satu) lembar slip pengambilan KJK PEMK No. 056-Rw. 01 atas nama MUTIA KUSUMA DEWI tertanggal 20 Desember 2010 sebesar Rp. 1.000.000.- (satu juta rupiah). _x000a_ 1 (satu) lembar slip pengambilan KJK PEMK No. 046-Rw. 01 atas nama SARTIKA HASAN tertanggal 20 Desember 2010 sebesar Rp. 1.000.000.- (satu juta rupiah). _x000a_ 1 (satu) lembar slip pengambilan KJK PEMK No. 047-Rw. 01 atas nama SARTIAH tertanggal 20 Desember  2010 sebesar Rp. 1.000.000.- (satu juta rupiah). _x000a_ 1 (satu) lembar slip pengambilan KJK PEMK No. 043-Rw. 01 atas nama ROSIDA tertanggal 20 Desember  2010 sebesar Rp. 1.000.000.- (satu juta rupiah). _x000a_ 1 (satu) lembar slip pengambilan KJK PEMK No. 051-Rw. 01 atas nama SITI SARAH tertanggal 20 Desember 2010 sebesar Rp. 1.000.000.- (satu juta rupiah). _x000a_ 1 (satu) lembar slip pengambilan KJK PEMK No. 001-Rw. 01 atas nama SUMIYATI tertanggal 20 Desember 2010 sebesar Rp. 1.000.000.- (satu juta rupiah). _x000a_ 1 (satu) lembar slip pengambilan KJK PEMK No. 032-Rw. 01 atas nama M. ASHARI tertanggal 20 Desember 2010 sebesar Rp. 1.000.000.- (satu juta rupiah). _x000a_ 1 (satu) lembar slip pengambilan KJK PEMK No. 033-Rw. 01 atas nama NUR HAYATUN tertanggal 20 Desember 2010 sebesar Rp. 1.000.000.- (satu juta rupiah). _x000a_ 1 (satu) lembar slip pengambilan KJK PEMK No. 034-Rw. 01 atas nama WAHYUDI tertanggal 20 Desember 2010 sebesar Rp. 1.000.000.- (satu juta rupiah). _x000a_ 1 (satu) lembar slip pengambilan KJK PEMK No. 035-Rw. 01 atas nama SUTINAH tertanggal 20 Desember 2010 sebesar Rp. 1.000.000.- (satu juta rupiah). _x000a_ 1 (satu) lembar slip pengambilan KJK PEMK No. 036-Rw. 01 atas nama EKA ROFIKA tertanggal 20 Desember 2010 sebesar Rp. 1.000.000.- (satu juta rupiah). _x000a_ 1 (satu) lembar slip pengambilan KJK PEMK No. 022-Rw. 02 atas nama NORMA YUNITA tertanggal 20 Desember 2010 sebesar Rp. 1.000.000.- (satu juta rupiah). _x000a_ 1 (satu) lembar slip pengambilan KJK PEMK No. 005-Rw. 02 atas nama SABAR MUDIONO tertanggal 20 Desember 2010 sebesar Rp. 3.000.000.- (tiga juta rupiah). _x000a_ 1 (satu) lembar slip pengambilan KJK PEMK No. 029-Rw. 02 atas nama WAHYU WAHIMAN tertanggal 20 Desember 2010 sebesar Rp. 1.000.000.- (satu juta rupiah). _x000a_ 1 (satu) lembar slip pengambilan KJK PEMK No. 030-Rw. 02 atas nama YULIATO tertanggal 20 Desember  2010 sebesar Rp. 1.000.000.- (satu juta rupiah). _x000a_ 1 (satu) lembar slip pengambilan KJK PEMK No. 020-Rt. 004 / Rw. 02 atas nama SITI URIPAH tertanggal 20 Desember 2010 sebesar Rp. 2.000.000.- (dua juta rupiah). _x000a_ 1 (satu) lembar slip pengambilan KJK PEMK No. 021-Rw. 02 atas nama SITI FATHONA tertanggal 20 Desember 2010 sebesar Rp. 2.000.000.- (dua juta rupiah). _x000a_  1 (satu) lembar slip pengambilan KJK PEMK No. 006-Rw. 02 atas nama ABDUL HAKIM tertanggal 20 Desember 2010 sebesar Rp. 1.500.000.- (satu juta lima ratus ribu rupiah). _x000a_ 1 (satu) lembar slip pengambilan KJK PEMK No. 048-Rw. 02 atas nama SUTARIA tertanggal 20 Desember  2010 sebesar Rp. 3.000.000.- (tiga juta rupiah). _x000a_ 1 (satu) lembar slip pengambilan KJK PEMK No. 004-Rw. 02 atas nama SUDJARI tertanggal 20 Desember 2010 sebesar Rp. 2.000.000.- (dua juta rupiah). _x000a_ 1 (satu) lembar slip pengambilan KJK PEMK No. 008-Rw. 02 atas nama CHARLES TUHUMENA tertanggal 20 Desember 2010 sebesar Rp. 2.000.000.- (dua juta rupiah). _x000a_ 1 (satu) lembar slip pengambilan KJK PEMK No. 059-Rw. 03 atas nama SUPRIATIN tertanggal 20 Desember 2010 sebesar Rp. 1.000.000.- (satu juta rupiah). _x000a_ 1 (satu) lembar slip pengambilan KJK PEMK No. 012-Rw. 03 atas nama LINA MARINI tertanggal 20 Desember 2010 sebesar Rp. 2.000.000.- (dua juta rupiah). _x000a_ 1 (satu) lembar slip pengambilan KJK PEMK No. 013-Rw. 03 atas nama SUSI DIAN FARINA tertanggal 20 Desember 2010 sebesar Rp. 2.000.000.- (dua juta rupiah). _x000a_ 1 (satu) lembar slip pengambilan KJK PEMK No. 014-Rw. 03 atas nama KHAIRUNNISAA tertanggal 20 Desember 2010 sebesar Rp. 2.000.000.- (dua juta rupiah). _x000a_ 1 (satu) lembar slip pengambilan KJK PEMK No. 023-Rw. 03 atas nama NGATINI tertanggal 20 Desember 2010 sebesar Rp. 1.500.000.- (satu juta lima ratus ribu rupiah). _x000a_ 1 (satu) lembar slip pengambilan KJK PEMK No. 017-Rw. 04 atas nama ACHMAD DJUMADI tertanggal 20 Desember 2010 sebesar Rp. 1.000.000.- (satu juta rupiah). _x000a_ 1 (satu) lembar slip pengambilan KJK PEMK No. 063-Rt. 005 / Rw. 05 atas nama ARIF tertanggal 20 Desember 2010 sebesar Rp. 2.000.000.- (dua juta rupiah). _x000a_ 1 (satu) lembar slip pengambilan KJK PEMK No. 025/05 atas nama TATI SUGIARTI tertanggal 20 Desember 2010 sebesar Rp. 1.000.000.- (satu juta rupiah). _x000a_ 1 (satu) lembar slip pengambilan KJK PEMK No. 057 atas nama RENNY tertanggal 20 Desember 2010 sebesar Rp. 2.500.000.- (dua juta lima ratus ribu rupiah). _x000a_ 1 (satu) lembar slip pengambilan KJK PEMK No. 026-Rw. 05 atas nama M. HERMANSYAH tertanggal 20 Desember 2010 sebesar Rp. 3.000.000.- (tiga juta rupiah). _x000a_ 1 (satu) lembar slip pengambilan KJK PEMK No. 027-Rw. 05 atas nama KUSIN tertanggal 20 Desember 2010 sebesar Rp. 3.000.000.- (tiga juta rupiah). _x000a_ 1 (satu) lembar slip pengambilan KJK PEMK No. 037-Rw. 05 atas nama DEDE MULYAWAN tertanggal 20 Desember 2010 sebesar Rp. 1.500.000.- (satu juta lima ratus ribu rupiah). _x000a_ 1 (satu) lembar slip pengambilan KJK PEMK No. 015-Rt. 010 / Rw. 07 atas nama ADIH B. TAH tertanggal 20 Desember 2010 sebesar Rp. 3.000.000.- (tiga juta rupiah). _x000a_ 1 (satu) lembar slip pengambilan KJK PEMK No. 016-Rt. 010 / Rw. 07 atas nama ROHAINI tertanggal 20 Desember 2010 sebesar Rp. 3.000.000.- (tiga juta rupiah). _x000a_ 1 (satu) lembar slip pengambilan KJK PEMK No. 040-Rw. 08 atas nama ADITIA tertanggal 20 Desember 2010 sebesar Rp. 1.000.000.- (satu juta rupiah). _x000a_ 1 (satu) lembar slip pengambilan KJK PEMK No. 041 atas nama A. GUNAWAN tertanggal 20 Desember 2010 sebesar Rp. 1.000.000.- (satu juta rupiah). _x000a_ 1 (satu) lembar slip pengambilan KJK PEMK No. 042 atas nama DEDY ISMANTO tertanggal 20 Desember 2010 sebesar Rp. 1.000.000.- (satu juta rupiah). _x000a_ 1 (satu) lembar slip pengambilan KJK PEMK No. 045 atas nama ANI HANDAYANI tertanggal 20 Desember 2010 sebesar Rp. 1.000.000.- (satu juta rupiah). _x000a_ 1 (satu) lembar slip pengambilan KJK PEMK No. 058-Rt. 009/ Rw. 08 atas nama HERMAN tertanggal 20 Desember 2010 sebesar Rp. 1.000.000.- (satu juta rupiah). _x000a_ 1 (satu) lembar slip pengambilan KJK PEMK No. 038 / 08 atas nama SYAIFULLAH tertanggal 20 Desember 2010 sebesar Rp. 2.500.000.- (dua juta lima ratus ribu rupiah). _x000a_ 1 (satu) bandel dokumen anggota KJK PEMK Kelurahan Petojo Utara atas nama ZIDUAN J. TARIGAN. _x000a_ 1 (satu) bandel dokumen anggota KJK PEMK atas nama DARMAWAN.G _x000a_ 1 (satu) bandel dokumen anggota KJK PEMK atas nama ROOSTINI, S. _x000a_ 1 (satu) bandel dokumen anggota KJK PEMK atas nama HERMIEN JULIANAR. _x000a_ 1 (satu) bandel dokumen anggota KJK PEMK atas nama RUCHIYAT.P. _x000a_ 1 (satu) bandel dokumen anggota KJK PEMK atas nama M. RIYANI ALI. _x000a_ 1 (satu) bandel dokumen anggota KJK PEMK atas nama EKA ROSFIKA. _x000a_ 1 (satu) bandel dokumen anggota KJK PEMK atas nama BAY RATNA YULIASIH. _x000a_ 1 (satu) bandel dokumen anggota KJK PEMK atas nama AMAN. _x000a_ 1 (satu) lembar Surat Keputusan Ketua KJK- PEMK Kel. Petojo Utara Nomor : 000.../SK/KJK-PEMK/PU/II/10 Tahun 2010 perihal Pengangkatan Tenaga Pengelola atas nama Hj. RETNO I.M, BA. _x000a_ _x000a_ B.    Barang Bukti disita dari Saksi atas nama M.RIYANI ALI, sebagai  berikut : _x000a_ 1)      1 (satu) lembar Surat Keputusan No. 307/KGP/II/07/Op. Pers tertanggal 20 Pebruari 2007; _x000a_ 2)      1 (satu) lembar Surat Keputusan Direksi PT. Kerta Gaya Pusaka No. 562/KGP/III/12/Op. Pers tertanggal 20 Maret 2012 tentang Penyesuaian Gaji Karyawan; _x000a_ 3)      1 (satu) lembar Invoice (kwitansi penagihan) No. 02958 tertanggal 31 Oktober 2012 senilai Rp. 100.307.000,- (seratus juta tiga ratus tujuh ribu rupiah); _x000a_ 4)      1 (satu) lembar Invoice (kwitansi penagihan) No. 02957 tertanggal 31 Oktober 2012 senilai Rp. 224.220.000,- (dua ratus dua puluh empat juta dua ratus dua puluh ribu rupiah). _x000a_ C.    Barang Bukti disita Dari Saksi DARMAWAN, sebagai berikut: . _x000a_ 1 (satu) lembar Slip setoran KJK PEMK Petojo Utara tanggal04 Mei 2014 atas uang sebesar Rp. 11.550.000,- (sebelas juta lima ratus lima puluh ribu rupiah). _x000a_ D.    Barang Bukti disita Dari Saksi MUHAMAD RAIS, sebagai berikut: _x000a_ 1 (satu) lembar Surat Keputusan Ketua KJK- PEMK Kel. Petojo Utara Nomor : 000.../SK/KJK-PEMK/PU/II/10 Tahun 2010 perihal Pengangkatan Tenaga Pengelola atas nama Hj. RETNO I.M, BA. _x000a_ E.    Barang Bukti disita Dari Saksi ROOSTINI, sebagai berikut : _x000a_ 1)       1 (satu) lembar Slip setoran KJK Petojo Utara tanggal 04 Mei 2014 atas uang sebesar     Rp. 5.000.000,- (lima juta rupiah); _x000a_ 2)       1 (satu) lembar Slip setoran KJK Petojo Utara tanggal 07 Mei 2014 atas uang sebesar    Rp. 2.000.000,- (dua juta rupiah) dan 1 (satu) lembar Slip setoran Bank DKI tanggal 07 Mei 2014 atas uang sebesar Rp. 2.000.000,- (dua juta rupiah); _x000a_ 3)       1 (satu) lembar Slip setoran KJK Petojo Utara tanggal 12 Mei 2014 atas uang sebesar   Rp. 4.000.000,- (empat juta rupiah) dan 1 (satu) lembar Slip setoran Bank DKI tanggal 12  Mei 2014 atas uang sebesar Rp. 4.000.000,- (empat juta rupiah); _x000a_ F.    Barang Bukti disita Dari Saksi ZIDUAN JUAN TARIGAN, sebagai berikut :  _x000a_ 1)       1 (satu) lembar Slip setoran KJK Petojo Utara tanggal 06 Mei 2014 atas uang sebesar  Rp. 4.500.000,- (empat juta lima ratus ribu rupiah) dan 1 (satu) lembar slip setoran Bank DKI tertanggal 06 Mei 2014 atas uang sebesar Rp.4.500.000,- (empat juta lima ratus ribu rupiah); _x000a_ 2)       1 (satu) lembar Slip setoran KJK Petojo Utara tanggal 12 Mei 2014 atas uang sebesar Rp. 3.000.000,- (tiga juta rupiah) dan 1 (satu) lembar Slip setoran Bank DKI tanggal 12 Mei 2014 atas uang sebesar Rp. 3.000.000,- (tiga juta rupiah); _x000a_ G.    Barang Bukti disita Dari Saksi HERMIEN JULINAR, sebagai berikut : _x000a_ -          1 (satu) lembar Slip setoran KJK PEMK Petojo Utara tanggal 02 Mei 2014 atas uang sebesar Rp. 2.150.000,- (dua juta seratus lima puluh ribu rupiah) ; _x000a_ -          1 (satu) lembar Surat Keputusan Ketua KJK- PEMK Kel. Petojo Utara Nomor : 000.../SK/KJK-PEMK/PU/II/10 Tahun 2010 perihal Pengangkatan Tenaga Pengelola atas nama HERMIEN JULINAR. _x000a_ H.    Barang Bukti disita Dari Saksi RUCHIYAT PERMANA, sebagai berikut : _x000a_ -   1 (satu) lembar Slip setoran KJK PEMK Petojo Utara tanggal 04 Mei 2014 atas uang sebesar Rp. 5.500.000,- (lima juta lima ratus ribu rupiah). _x000a_ I.      Barang Bukti disita dari Saksi DEWI SIAHAAN, sebagai   berikut : _x000a_ 1)       1 (satu) lembar rekening koran Bank DKI Kcp. Walikota Jakarta Pusat Nomor 111-13-0705-7 atas nama KJK PEMK Petojo Utara Periode 1 Januari 2010 s/d tanggal 31 Desember 2011; _x000a_ 2)      1 (satu) lembar legalisir Cek Bank DKI No. 0713702 senilai Rp.200.000.000,- (dua ratus juta rupiah); _x000a_ 3)       1 (satu) lembar legalisir Cek Bank DKI No. 0713701 senilai Rp.100.000.000,- (seratus juta rupiah); _x000a_ 4)      1 (satu) lembar legalisir Cek Bank DKI No. 0713703 senilai Rp.240.000.000,- (dua ratus empat puluh juta rupiah). _x000a_ J.     Barang Bukti disita dari Saksi SISDWI SUTANTI Binti D SOEWANDHI, sebagai berikut : _x000a_   _x000a_ -      1 (satu) bandel Business Plan KSP Pemberdayaan Ekonomi Masyarakat Kelurahan Petojo Utara. _x000a_ -      5 (lima) lembar daftar pemanfaat Koperasi Jasa Keuangan ? PEMK Kelurahan Petojo Utara - Kec. Gambir - Jakarta Pusat. _x000a_ -      1 (satu) lembar surat pernyataan atas nama FIRMANSYAH NOEH. _x000a_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_x000a_ -      1 (satu) lembar fotocopy surat perintah membayar Nomor : 212/SPM/UPDB-PEMK/X/2010 dari Dinas Koperasi UMKM DKI Jakarta UPDB ke PT. BANK DKI Cab. Utama Balaikota, Jl. Medan Merdeka Selatan No. 8-9, Jakarta yang telah dilegalisir sesuai aslinya. _x000a_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_x000a_ -      1 (satu) lembar neraca KJK-PEMK Petojo Utara per Januari 2013. _x000a_ -      1 (satu) lembar neraca KJK-PEMK Petojo Utara per Pebruari 2013. _x000a_ -      1 (satu) lembar neraca KJK-PEMK Petojo Utara per Maret 2013. _x000a_ -      3 (tiga) lembar rekening koran Bank DKI Cab. Balaikota No. Rekening 108-02-15323-0 atas nama Unit Pengelola Dana Bergulir PEMK periode tanggal 1 Mei 2014 sampai dengan 12 Mei 2014. _x000a_ -      1 (satu) lembar rekening koran Bank DKI Cab. Balaikota No. Rekening 108-02-15323-0 atas nama Unit Pengelola Dana Bergulir PEMK periode tanggal 01 Mei 2011 sampai dengan 31 Mei 2011. _x000a_ -      1 (satu) lembar rekening koran Bank DKI Cab. Balaikota No. Rekening    108-02-15323-0     atas    nama Unit Pengelola Dana _x000a_   _x000a_   _x000a_ Bergulir PEMK periode tanggal 01 Juli 2011 sampai dengan 31 Juli 2011.. _x000a_ K.    Barang Bukti disita dari Terdakwa FIRMANSYAH NOEH, sebagai berikut : _x000a_ -          1 (satu) lembar Kwitansi penyerahan uang Rp.10.000.000,- (sepuluh juta rupiah) pada tanggal 28 Oktober 2010 tanda tangan AZAN TARIZKI; _x000a_ -          1 (satu) lembar Kwitansi penyerahan uang Rp.5.000.000,- (enam juta lima ratus ribu rupiah) tanggal 1 September 2010 dan penyerahan uang Rp. 1.500.000,- (satu juta lima ratus ribu rupiah) tanggal 19 September 2010 yang dibuat dalam satu kwitansi tanda tangan AZAN TARIZKI;  _x000a_ -          1 (satu) lembar Kwitansi peyerahan uang Rp.10.000.000,- (sepuluh juta rupiah) tanggal 29 September 2010 tanpa tanda tangan; _x000a_ -          1 (satu) lembar Kwitansi penyerahan uang Rp.10.000.000,- (sepuluh juta rupiah) tanggal 29 September 2010 tanda tangan M. SAHLAN; _x000a_ -          1 (satu) lembar Kwitansi penyerahan uang Rp.20.000.000,- (dua puluh juta rupiah) pada tanggal 02 Nopember 2010 tanda tangan AZAN TARIZKI; _x000a_ -          1 (satu) lembar Kwitansi penyerahan uang Rp.10.000.000,- (sepuluh juta rupiah) pada tanggal 03 Nopember 2010 tanda tangan AZAN TARIZKI; _x000a_ -          1 (satu) lembar Kwitansi penyerahan uang Rp.20.000.000,- (dua juta rupiah) pada tanggal 07 Nopember 2010 tanpa tanda tangan; _x000a_ -          1 (satu) lembar Kwitansi penyerahan uang Rp.20.000.000,- (dua juta rupiah) pada tanggal 10 Nopember 2010 tanda tangan AZAN TARIZKI; _x000a_ -          1 (satu) lembar Kwitansi penyerahan uang Rp.22.000.000,- (dua puluh dua juta rupiah) pada tanggal 11 Nopember 2010 tanda tangan MILDA; _x000a_ -          1 (satu) lembar Kwitansi penyerahan uang Rp.20.000.000,- (dua puluh juta rupiah) pada tanggal 11 Nopember 2010 tanda tangan M. SAHLAN; _x000a_ -          1 (satu) lembar Kwitansi penyerahan uang Rp.3.000.000,- (tiga juta rupiah) pada tanggal 10 Nopember 2010 tanpa tanda tangan; _x000a_ -          1 (satu) lembar Kwitansi penyerahan uang Rp.1.000.000,- (sepuluh juta rupiah) pada tanggal 23 Nopember 2010 tanda tangan M. SAHLAN ; _x000a_ -          1 (satu) lembar Kwitansi penyerahan uang Rp.2.500.000,- (dua juta lima ratus ribu rupiah) pada tanggal 23 Nopember 2010 tanda tangan M. SAHLAN; _x000a_ -          1 (satu) lembar Kwitansi penyerahan uang Rp.40.000.000,- (empat puluh juta rupiah) pada tanggal 30 Nopember 2010 tanpa tanda tangan; _x000a_ -          1 (satu) lembar Kwitansi penyerahan uang Rp.60.000.000,- (enam puluh juta rupiah) pada tanggal 03 Desember 2010 tanpa tanda tangan; _x000a_ -          1 (satu) lembar bukti setoran BCA ke Nomor Rekening 0689006797 atas nama AZAN TARIZKI sejumlahRp. 10.000.000,- tanggal 29 Nopember 2010; _x000a_ -          1 (satu) lembar bukti setoran BCA ke Nomor Rekening 0689006797 atas nama AZAN TARIZKI sejumlahRp. 20.000.000,- tanggal 30 Nopember 2010; _x000a_ -          1 (satu) lembar Kwitansi penyerahan uang sebesar Rp. 70.000.000,- tanggal 02 Nopember 2010 tanda tangan MANSYUR SHOLEH; _x000a_ -          1 (satu) lembar Surat pernyataan MANSYUR SHOLEH tanggal 25 Oktober 2012; _x000a_ -          1 (satu) bendel Akta Pendirian Koperasi Simpan Pinjam Pemberdayaan Masyarakat Kelurahan Petojo Utara No. 14 tanggal 06 Desember 2007; _x000a_ -          3 (tiga) lembar surat keputusan Kepala Dinas Koperasi, Usaha Kecil dan Menengah Provinsi DKI Jakarta No. : 703/BH/XII.1/-1.829.31/XII/2008 tanggal 10 Desember 2008; _x000a_ -          1 (satu) bendel Akta Pernyataan Keputusan Rapat Perubahan Anggaran Dasar Koperasi Simpan Pinjam Pemberdayaan Masyarakat Kelurahan Petojo Utara No. 35 tanggal 10 Agustus 2010; _x000a_ -          3 (tiga) lembar legalisir Surat Keputusan Kepala Dinas Koperasi, Usaha Mikro, Kecil dan Menengah dan Perdagangan Provinsi DKI Jakarta No. : 82/BH/PAD/XII.1/-1.829.41/IX/2010 tanggal 01 September 2010. _x000a_ Dipergunakan dalam perkara lain dengan Terdakwa Azan Tarizki. _x000a_ _x000a_ Membebankan biaya perkara sebesar Rp.10.000,00,- (sepuluh ribu rupiah) kepada Terdakwa. _x000a_"/>
    <s v="Senin, 31 Agu. 2015"/>
    <s v="Kamis, 26 Mar. 2015"/>
    <s v="NANI INDRAWATI,SH.MHUM"/>
    <s v="JHON HALASAN BUTAR BUTAR"/>
    <s v="JOKO SUBAGYO"/>
    <m/>
    <m/>
    <s v="KARIR"/>
    <s v="KARIR"/>
    <s v="ADHOC"/>
    <s v=""/>
    <s v=""/>
    <x v="0"/>
    <n v="2"/>
    <x v="1"/>
    <n v="0.33333333333333331"/>
    <n v="0"/>
    <s v="FAROUK FAHROZI, SH"/>
    <m/>
    <m/>
    <m/>
    <m/>
    <m/>
    <m/>
    <m/>
    <m/>
    <m/>
    <m/>
    <m/>
    <n v="1"/>
    <s v="MATIUS B.SITURU, SH"/>
    <s v="ZULFIKRI, SH"/>
    <m/>
    <n v="2"/>
    <x v="0"/>
  </r>
  <r>
    <s v="5/PID.SUS/TPK/2016/PN JKT.PST"/>
    <n v="2"/>
    <n v="200000000"/>
    <n v="8.3333333333333301E-2"/>
    <n v="13379736321"/>
    <n v="1"/>
    <s v="WIRATMOKO SETIADJI"/>
    <d v="2016-01-26T00:00:00"/>
    <x v="6"/>
    <s v="Pemberitahuan Putusan Banding"/>
    <n v="127"/>
    <s v="PRIMAIR : _x000a_ Pasal 2 ayat (1) jo Pasal 18 ayat (1) huruf b UU No.31/1999 jo UU No.20/2001 jo Pasal 55 ayat (1) ke-1 KUHP. _x000a_   _x000a_ SUBSIDAIR : _x000a_ Pasal 3 jo Pasal 18 ayat (1) huruf b UU No.31/1999 jo UU No.20/2001 jo Pasal 55 ayat (1) ke-1 KUHP."/>
    <n v="1"/>
    <s v="M E N G A D I L I : _x000a_ _x000a_ Menyatakan Terdakwa Wiratmoko Setiadji tidak terbukti secara sah dan meyakinkan bersalah melakukan tindak pidana korupsi yang dilakukan secara bersama-sama dan berlanjut sebagaimana dalam dakwaan Primair dan Membebaskan Terdakwa Wiratmoko Setiadji dari dakwaan Primair tersebut; _x000a_ Menyatakan Terdakwa Wiratmoko Setiadji, telah terbukti secara sah dan meyakinkan bersalah melakukan tindak pidana korupsi yang dilakukan secara bersama-sama  sebagaimana dalam dakwaan Subsidair; _x000a_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_x000a_ Menetapkan masa tahanan yang telah dijalankan oleh Terdakwa dikurangkan seluruhnya dari pidana yang dijatuhkan. _x000a_ Menetapkan Terdakwa  tetap berada dalam tahanan; _x000a_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_x000a_ Menetapkan  barang bukti  nomor urut 1 sampai dengan nomor 216 Dikembalikan Kepada Penyidik Melalui Penuntut Umum Untuk dipergunakan Dalam Perkara Lain.; _x000a_ Membebankan  Terdakwa Wiratmoko Setiadji  untuk membayar biaya perkara sebesar Rp. 10.000,- (sepuluh ribu rupiah); _x000a_"/>
    <s v="Senin, 13 Jun. 2016"/>
    <s v="Rabu, 01 Jun. 2016"/>
    <s v="ARIFIN"/>
    <s v="DIDIEK RIYONO PUTRO"/>
    <s v="Anwar,SH."/>
    <m/>
    <m/>
    <s v="KARIR"/>
    <s v="KARIR"/>
    <s v="ADHOC"/>
    <s v=""/>
    <s v=""/>
    <x v="0"/>
    <n v="2"/>
    <x v="1"/>
    <n v="0.33333333333333331"/>
    <n v="0"/>
    <s v="LISBETH HUTAHAEN"/>
    <m/>
    <m/>
    <m/>
    <m/>
    <m/>
    <m/>
    <m/>
    <m/>
    <m/>
    <m/>
    <m/>
    <n v="1"/>
    <s v="EKO BUDIARNO"/>
    <s v="LISNUR FAUZIAH, SH."/>
    <m/>
    <n v="2"/>
    <x v="0"/>
  </r>
  <r>
    <s v="5/Pid.Sus-TPK/2017/PN Pn.Jkt.Pst"/>
    <n v="1"/>
    <n v="50000000"/>
    <n v="8.3333333333333301E-2"/>
    <n v="0"/>
    <n v="0"/>
    <s v="AGUS SALIM, S.ST"/>
    <d v="2017-01-04T00:00:00"/>
    <x v="7"/>
    <s v="Pengiriman Berkas Kasasi"/>
    <n v="140"/>
    <s v="PRIMAIR : _x000a_ Pasal 2 ayat (1) UU No.31/1999 jo UU No.20/2001 jo Pasal 55 ayat (1) ke-1 KUHP. _x000a_   _x000a_ SUBSIDAIR : _x000a_ Pasal 3  UU No.31/1999 jo UU No.20/2001 jo Pasal 55 ayat (1) ke-1 KUHP."/>
    <n v="1"/>
    <s v="M E N G A D I L I _x000a_ _x000a_ Menyatakan  Terdakwa AGUS SALIM, S.ST   tidak terbukti secara sah dan meyakinkan bersalah melakukan tindak pidana korupsi dalam dakwaan primair; _x000a_ Membebaskan  Terdakwa AGUS SALIM, S.ST   dari dakwaan primair tersebut; _x000a_  Menyatakan  Terdakwa AGUS SALIM, S.ST   telah terbukti secara sah dan meyakinkan bersalah melakukan tindak pidana pidana  “  KORUPSI Secara Bersama-Sama “ sebagaimana dakwaan subsidair ; _x000a_ Menjatuhkan pidana kepada Terdakwa dengan pidana penjara selama  1 (satu) tahun  dan denda sebesar Rp.50.000.000.-(lima puluh juta rupiah) dengan ketentuan apabila denda tersebut tidak dibayar akan diganti dengan pidana kurungan selama  1 ( satu) bulan  ; _x000a_ Menetapkan masa  penahanan dan penangkapan  Terdakwa dikurangkan seluruhnya dari pidana yang dijatuhkan ; _x000a_ Menetapkan Terdakwa tetap berada dalam tahanan ; _x000a_ Menetapkan barang bukti berupa : barang bukti terlampir dalam berkas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Membebani  Terdakwa untuk membayar biaya perkara sebesar Rp. 10.000.- (sepuluh ribu rupiah) ; -------------------------------------------------------------------- _x000a_"/>
    <s v="Senin, 19 Jun. 2017"/>
    <s v="Rabu, 24 Mei 2017"/>
    <s v="FRANGKI TAMBUWUN"/>
    <s v="JHON HALASAN BUTAR BUTAR"/>
    <s v="ANSYORI SYARIFUDIN"/>
    <m/>
    <m/>
    <s v="KARIR"/>
    <s v="KARIR"/>
    <s v="ADHOC"/>
    <s v=""/>
    <s v=""/>
    <x v="0"/>
    <n v="2"/>
    <x v="1"/>
    <n v="0.33333333333333331"/>
    <n v="0"/>
    <s v="SUKMADI, SH"/>
    <m/>
    <m/>
    <m/>
    <m/>
    <m/>
    <m/>
    <m/>
    <m/>
    <m/>
    <m/>
    <m/>
    <n v="1"/>
    <s v="MARTHIN TURNIP"/>
    <m/>
    <m/>
    <n v="1"/>
    <x v="0"/>
  </r>
  <r>
    <s v="5/Pid.Sus-TPK/2018/PN Jkt.Pst"/>
    <n v="2"/>
    <n v="50000000"/>
    <n v="0.16666666666666699"/>
    <n v="0"/>
    <n v="0"/>
    <s v="THIAN LIN alias HALIM ARDIANSYAH"/>
    <d v="2018-01-22T00:00:00"/>
    <x v="8"/>
    <s v="Minutasi"/>
    <n v="87"/>
    <s v="KESATU: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ATAU _x000a_ KEDUA  : _x000a_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_x000a_   _x000a_ ATAU _x000a_ KETIGA  : _x000a_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
    <n v="1"/>
    <s v="M E N G A D I L I : _x000a_ _x000a_ Menyatakan Terdakwa  THIAN LIN Alias HALIM ARDIANSYAH  telah terbukti secara sah dan meyakinkan bersalah melakukan tindak pidana &quot;korupsi secara berlanjut&quo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_x000a_ Menjatuhkan Pidana Terhadap Terdakwa  THIAN LIN Alias HALIM ARDIANSYAH  dengan pidana penjara sela 2 (dua) tahun, denda sebesar Rp. 50.000.000,- (lima puluh juta rupiah) dengan ketentuan apabila denda tersebut tidak diyar, diganti dengan pidana kurungan sebesar 2 (dua) bulan ;  _x000a_ Menetapkan Terdakwa tetap ditahan; _x000a_ Menyatakan barang bukti berupa: _x000a_ - Barang bukti nomor 1s/d 4, nomor 7 s/d 57, dipergunakan dalam berkas perkara atas nama Terdakwa  AGOENG PRAMODA;  _x000a_ - barang bukti nomor 5 berupa uang sebesar Rp.300.000.000,- (tiga ratus juta rupiah), dan nomor 6 berupa uang tunai sebesar Rp.200.000.000,- (dua ratus juta rupiah) agar dirampas untuk negara _x000a_ Menetapkan agar terdakwa  THIAN LIN Alias HALIM ARDIANSYAH  membayar biaya perkara sebesar Rp.10.00,- (sepuluh ribu rupiah); _x000a_"/>
    <s v="Selasa, 14 Agu. 2018"/>
    <s v="Kamis, 19 Apr. 2018"/>
    <s v="TOTOK SAPTO INDRATO"/>
    <s v="R. IIM NUROHIM, SH."/>
    <s v="MOCH. AGUS SALIM"/>
    <m/>
    <m/>
    <s v="KARIR"/>
    <s v="KARIR"/>
    <s v="ADHOC"/>
    <s v=""/>
    <s v=""/>
    <x v="0"/>
    <n v="2"/>
    <x v="1"/>
    <n v="0.33333333333333331"/>
    <n v="0"/>
    <s v="ERNY V. M."/>
    <m/>
    <m/>
    <m/>
    <m/>
    <m/>
    <m/>
    <m/>
    <m/>
    <m/>
    <m/>
    <m/>
    <n v="1"/>
    <s v="ACHMAD DINDIN JUNAEDI"/>
    <m/>
    <m/>
    <n v="1"/>
    <x v="0"/>
  </r>
  <r>
    <s v="50/PID.SUS/TPK/2013/PN JKT.PST"/>
    <n v="2"/>
    <n v="50000000"/>
    <n v="0.16666666666666699"/>
    <n v="28500000"/>
    <n v="0"/>
    <s v="SULAIMAN,SE bin MUSA"/>
    <d v="2013-09-16T00:00:00"/>
    <x v="3"/>
    <s v="Pencabutan Perkara Banding"/>
    <n v="128"/>
    <s v="PRIMAIR : Pasal 2 (1) jo Pasal 18 UU No.31/1999 jo UU No.20/2001 jo Pasal 55 (1) ke 1 KUHP; _x000a_ SUBSIDIAIR : Pasal 3 Pasal 18 UU No.31/1999 jo UU No.20/2001 jo Pasal 55 (1) ke 1 KUHP;"/>
    <n v="1"/>
    <s v="MENGADILI : _x000a_ _x000a_ Menyatakan Terdakwa Sulaiman, SE bin Musa tidak terbukti secara sah dan meyakinkan melakukan tindak pidana korupsi sebagaimana dalam dakwaan primair; _x000a_ Membebaskan Terdakwa dari Dakwaan Kesatu Primair surat dakwaan tersebut; _x000a_ Menyatakan terdakwa terbukti secara sah dan meyakinkan melakukan tindak pidana korupsi sebagaimana dakwaan subsidiair dalam surat dakwaan perkara ini; _x000a_ Menjatuhkan pidana penjara 2 tahun dan denda Rp.50.000.000,- apabila denda tidak dibayar diganti kurungan 2 bulan; _x000a_ Menjatuhkan pidana tambahan uang pengganti Rp. 28.500.000,- dan uang Rp.2.739.738.400,- yang telah dikembalikan seluruhnya di satuan Biro Umum Kementerian Lingkungan Hidup ke Kas Negara; _x000a_ Memerintahklan masa Penahanan Terdakwa dikurangkan sepenuhnya dari pidana yang diajtuhkan; _x000a_ Memerintahkan Terdakwa tetap dalam tahanan; _x000a_ Memerintahkan Barang Bukti Terlampir dalam berkas perkara; _x000a_ Membebankan Terdakwa membayar biaya perkara Rp.10.000,- (sepuluh ribu rupiah); _x000a_"/>
    <s v="Senin, 03 Mar. 2014"/>
    <s v="Rabu, 22 Jan. 2014"/>
    <s v="GOSEN BUTAR BUTAR, SH. MHum."/>
    <s v="LIDYA SASANDO PARAPAT, SH. MH."/>
    <s v="JOKO SUBAGYO"/>
    <m/>
    <m/>
    <s v="KARIR"/>
    <s v="KARIR"/>
    <s v="ADHOC"/>
    <s v=""/>
    <s v=""/>
    <x v="0"/>
    <n v="2"/>
    <x v="1"/>
    <n v="0.33333333333333331"/>
    <n v="0"/>
    <s v="EKO BAMBANG R."/>
    <m/>
    <m/>
    <m/>
    <m/>
    <m/>
    <m/>
    <m/>
    <m/>
    <m/>
    <m/>
    <m/>
    <n v="1"/>
    <s v="SRI TASLIHIYAH, SH."/>
    <s v="WIDI ASTUTI, SH"/>
    <m/>
    <n v="2"/>
    <x v="0"/>
  </r>
  <r>
    <s v="50/PID.SUS/TPK/2014/PN.JKT.PST"/>
    <n v="2.6666666666666701"/>
    <n v="200000000"/>
    <n v="0.16666666666666699"/>
    <n v="0"/>
    <n v="0"/>
    <s v="FAHMI SADIQ bin SADIQ"/>
    <d v="2014-05-14T00:00:00"/>
    <x v="4"/>
    <s v="Penerimaan Kembali Berkas Banding"/>
    <n v="141"/>
    <s v="PRIMAIR: PASAL 2 (1) JO. PASAL 18 (1)b UU NO.31/1999 Jo. UU NO.20/2001 Jo. PASAL 55 (1) KE-1 KUHP. _x000a_ SUBSIDAIR: PASAL 3 UU NO.31/1999 Jo. UU NO.20/2001 Jo. PASAL 55 (1) KE-1 KUHP Jo. PASAL 64 (1). _x000a_ LEBIH SUBSUDAIR: Pasal 9 Jo. Pasal 18 (1)b UU No.31/1999 Jo. UU No.20/2001 Jo. Pasal 55 (1) KUHP Jo. Pasal 64 (1) KUHP."/>
    <n v="1"/>
    <s v="MENGADILI : _x000a_ _x000a_ Menyatakan Bahwa Terdakwa Fahmi Sadiq bin Sadiq tidak terbukti secara sah dan meyakinkan bersalah melakukan tindak pidana korupsi sebagaimana dakwaan primair ; _x000a_ Membebaskan Terdakwa Fahmi Sadiq bin Sadiq tersbut dari dakwaan primair; _x000a_ Menyatakan Terdakwa Fahmi Sadiq bin Sadiq terbukti secara sah dan meyakinkan melakukan bersalah melakukan tindak pidana korupsi yang dilakukan secara bersama - sama dan berlanjut sebagaimana dalam dakwaan subsidiair; _x000a_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_x000a_ Menetapkan agar masa penahanan yang telah dijalankan Terdakwa dikurangkan seluruhnya dari pidana yang dijatuhkan; _x000a_ Menetapkan Terdakwa tetap berada dalam Tahanan; _x000a_ Menetapkan agar barang bukti no urut 1 s.d No. 337 dipergunakan dalam perkara lain; _x000a_ Membebankan biaya perkara kepada Terdakwa sebesar Rp,10.000,- (sepuluh ribu rupiah); _x000a_"/>
    <s v="Senin, 17 Nov. 2014"/>
    <s v="Kamis, 02 Okt. 2014"/>
    <s v="R. IIM NUROHIM, SH."/>
    <s v="ASWIJON"/>
    <s v="SUTIO JUMAGI AKHIRNO"/>
    <s v="Anwar,SH."/>
    <s v="Ugo,SH."/>
    <s v="KARIR"/>
    <s v="KARIR"/>
    <s v="KARIR"/>
    <s v="ADHOC"/>
    <s v="ADHOC"/>
    <x v="1"/>
    <n v="3"/>
    <x v="0"/>
    <n v="0.4"/>
    <n v="0"/>
    <s v="ELLY SUPAINI"/>
    <s v="MARTHA PB, SH"/>
    <s v="ABUN HASBULLOH"/>
    <s v="ALBERT BUDDYMAN"/>
    <s v="NOPRIYANDI, SH"/>
    <s v="ARIEF SETYANUGRAHA, SH"/>
    <s v="KUSUFI ESTI R."/>
    <s v="INDRI HARYATUN,SH"/>
    <s v="NANO SUGIATNO, SH"/>
    <m/>
    <m/>
    <m/>
    <n v="9"/>
    <s v="ENDANG_PURWANINGSIH, SH."/>
    <s v="ZUHERNA, SH."/>
    <m/>
    <n v="2"/>
    <x v="0"/>
  </r>
  <r>
    <s v="50/PID.SUS/TPK/2015/PN JKT.PST"/>
    <n v="1"/>
    <n v="50000000"/>
    <n v="8.3333333333333301E-2"/>
    <n v="0"/>
    <n v="0"/>
    <s v="Drs. I MADE WINAYA, MM"/>
    <d v="2015-06-16T00:00:00"/>
    <x v="5"/>
    <s v="Minutasi"/>
    <n v="226"/>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 E N G A D I L I : _x000a_ _x000a_ Menyatakan, Terdakwa Drs. I MADE WINAYA, MM, tidak terbukti secara sah dan meyakinkan bersalah melakukan tindak pidana korupsi, sebagaimana dalam dakwaan primer. _x000a_ Membebaskan Terdakwa Drs. I MADE WINAYA, MM, dari dakwaan primer tersebut. _x000a_ Menyatakan Terdakwa Drs. I MADE WINAYA, MM, telah terbukti secara sah dan meyakinkan bersalah melakukan tindak pidana: “Korupsi secara bersama-sama”  sebagaimana dalam dakwaan subsidair. _x000a_ Menjatuhkan pidana oleh karenanya terhadap Terdakwa Drs. I MADE WINAYA, MM tersebut dengan pidana penjara selama 1 (satu) tahun dan pidana denda sejumlah Rp.50.000.000,00 (lima puluh juta rupiah), apabila denda tersebut tidak dibayar, diganti dengan pidana kurungan selama 1 (satu) bulan. _x000a_ Menetapkan barang bukti berupa : Dikembalikan kepada penuntut umum untuk dipergunakan dalam perkara lain atas nama Terdakwa ANIS ALWAINY.  _x000a_ Membebankan biaya perkara kepada terdakwa sebesar Rp 10.000.00,- (sepuluh ribu rupiah); _x000a_"/>
    <s v="Rabu, 17 Feb. 2016"/>
    <s v="Kamis, 28 Jan. 2016"/>
    <s v="SUTIO JUMAGI AKHIRNO"/>
    <s v="ASWIJON"/>
    <s v="Anwar,SH."/>
    <m/>
    <m/>
    <s v="KARIR"/>
    <s v="KARIR"/>
    <s v="ADHOC"/>
    <s v=""/>
    <s v=""/>
    <x v="0"/>
    <n v="2"/>
    <x v="1"/>
    <n v="0.33333333333333331"/>
    <n v="0"/>
    <s v="TOLHAS B.H"/>
    <m/>
    <m/>
    <m/>
    <m/>
    <m/>
    <m/>
    <m/>
    <m/>
    <m/>
    <m/>
    <m/>
    <n v="1"/>
    <s v="EKO BUDIARNO"/>
    <s v="SITI AGUSTIATI"/>
    <m/>
    <n v="2"/>
    <x v="0"/>
  </r>
  <r>
    <s v="50/Pid.Sus-TPK/2016/PN JKT.PST"/>
    <n v="3"/>
    <n v="200000000"/>
    <n v="0.25"/>
    <n v="0"/>
    <n v="0"/>
    <s v="ARIESMAN WIDJAJA"/>
    <d v="2016-06-14T00:00:00"/>
    <x v="6"/>
    <s v="Minutasi"/>
    <n v="79"/>
    <s v="KESATU : _x000a_ Pasal 5 ayat (1) huruf a UU No.31/1999 jo UU No.20/2001 jo Pasl 55 ayat (1) ke-1 KUHP jo Pasal 64 ayat (1) KUHP. _x000a_   _x000a_ KEDUA : _x000a_ Pasal 13 huruf a UU No.31/1999 jo UU No.20/2001 jo Pasl 55 ayat (1) ke-1 KUHP jo Pasal 64 ayat (1) KUHP."/>
    <n v="1"/>
    <s v="M E N G A D I L I  : _x000a_ _x000a_ Menyatakan Terdakwa Ariesman Widjaja  telah terbukti secara sah dan meyakinkan bersalah melakukan tindak pidana korupsi yang dilakukan secara bersama-sama dan berlanjut sebagaimana dalam dakwaan Kesatu; _x000a_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_x000a_ Menetapkan masa penahanan yang telah dijalani Terdakwa dikurangkan seluruhnya dengan pidana yang dijatuhkan; _x000a_ Memerintahkan Terdakwa  tetap berada dalam Tahanan; _x000a_ Menetapkan  barang bukti berupa : _x000a_ _x000a_ _x000a_ 1 (satu) buah name tag AGUNG PODOMORO LAND atas nama TRINANDA PRIHANTORO; _x000a_ 1 (satu) bundel dokumen Undang-Undang Republik Indonesia, Nomor 26 Tahun 2007 tentang Penataan Ruang; _x000a_ 1 (satu) bundel dokumen Peraturan Presiden Republik Indonesia Nomor 122 Tahun 2012 tentang Reklamasi di Wilayah Pesisir dan Pulau-Pulau Kecil; _x000a_ _x000a_ Seluruhnya dipergunakan dalam perkara atasnama Terdakwa TRINANDA PRIHANTORO. _x000a_ 6. Membebankan  Terdakwa Ariesman Widjaja   untuk membayar biaya perkara sebesar Rp. 10.000,- (sepuluh ribu rupiah)."/>
    <s v="Kamis, 03 Nov. 2016"/>
    <s v="Kamis, 01 Sep. 2016"/>
    <s v="SUMPENO"/>
    <s v="BASLIN SINAGA"/>
    <s v="MAS'UD"/>
    <s v="Ugo,SH."/>
    <s v="Anwar,SH."/>
    <s v="KARIR"/>
    <s v="KARIR"/>
    <s v="KARIR"/>
    <s v="ADHOC"/>
    <s v="ADHOC"/>
    <x v="1"/>
    <n v="3"/>
    <x v="0"/>
    <n v="0.4"/>
    <n v="0"/>
    <s v="ZAINAL ABIDIN"/>
    <m/>
    <m/>
    <m/>
    <m/>
    <m/>
    <m/>
    <m/>
    <m/>
    <m/>
    <m/>
    <m/>
    <n v="1"/>
    <s v="FATONI, SH"/>
    <m/>
    <m/>
    <n v="1"/>
    <x v="0"/>
  </r>
  <r>
    <s v="50/Pid.Sus-TPK/2017/PN Pn.Jkt.Pst"/>
    <n v="1"/>
    <n v="50000000"/>
    <n v="0.16666666666666699"/>
    <n v="626000000"/>
    <n v="0"/>
    <s v="TAN ING DJIE"/>
    <d v="2017-03-17T00:00:00"/>
    <x v="7"/>
    <s v="Minutasi"/>
    <n v="146"/>
    <s v="PRIMAIR : _x000a_ pasal 2 ayat (1) UU No.31/1999 jo UU No.20/2001 jo Pasal 55 ayat (1) ke-1 KUHP. _x000a_   _x000a_ SUBSIDAIR : _x000a_ pasal 3 UU No.31/1999 jo UU No.20/2001 jo Pasal 55 ayat (1) ke-1 KUHP."/>
    <n v="1"/>
    <s v="M E N G A D I L I : _x000a_   _x000a_ _x000a_ Menyatakan Terdakwa I TAN ING DJIE dan Terdakwa II SURPTO Alias ASAI tidak terbukti secara sah dan meyakinkan bersalah melakukan tindak pidana korupsi  sebagaimana dalam dakwaan primer. _x000a_ Membebaskan Terdakwa I TAN ING DJIE dan Terdakwa II  SURIPTO Alias ASAI dari dakwaan primer tersebut. _x000a_ Menyatakan Terdakwa I TAN ING DJIE dan Terdakwa II SURIPTO Alias ASAI   telah terbukti secara sah dan meyakinkan bersalah melakukan tindak pidana korupsi secara bersama-sama, sebagaimana dalam dakwaan subsider. _x000a_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_x000a_ _x000a_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_x000a_ 6.    Menetapkan agar masa penahanan yang telah dijalankan oleh Terdakwa I TAN ING DJIE dan Terdakwa II SURIPTO alias ASAI  dikurangkan seluruhnya dari pidana yang dijatuhkan; _x000a_ 7.    Memerintahkan agar Terdakwa Terdakwa I TAN ING DJIE dan Terdakwa II SURIPTO alias ASAI   tetap berada dalam tahanan; _x000a_ 8.    Menetapkan barang bukti berupa : _x000a_ _x000a_ Digunakan dalam perkara dengan Terdakwa Agus Dwi Indiarto dan perkara dengan Terdakwa I M.G.S Jancik dan  Terdakwa II Cepi Sudiana. _x000a_ 9.   Menetapkan biaya perkara sebesar Rp 7.500.00,- (tujuh ribu lima ratus rupiah) dibebankan kepada Terdakwa I dan Terdakwa II."/>
    <s v="Kamis, 10 Agu. 2017"/>
    <s v="Kamis, 10 Agu. 2017"/>
    <s v="FAHZAL HENDRY"/>
    <s v="dahlan"/>
    <s v="JOKO SUBAGYO"/>
    <m/>
    <m/>
    <s v="KARIR"/>
    <s v="KARIR"/>
    <s v="ADHOC"/>
    <s v=""/>
    <s v=""/>
    <x v="0"/>
    <n v="2"/>
    <x v="1"/>
    <n v="0.33333333333333331"/>
    <n v="0"/>
    <s v="FATONI HATAM"/>
    <m/>
    <m/>
    <m/>
    <m/>
    <m/>
    <m/>
    <m/>
    <m/>
    <m/>
    <m/>
    <m/>
    <n v="1"/>
    <s v="ALDINO HERYANTO"/>
    <m/>
    <m/>
    <n v="1"/>
    <x v="0"/>
  </r>
  <r>
    <s v="50/Pid.Sus-TPK/2017/PN Pn.Jkt.Pst"/>
    <n v="1"/>
    <n v="50000000"/>
    <n v="0.16666666666666699"/>
    <n v="0"/>
    <n v="0"/>
    <s v="SURIPTO alias ASAI"/>
    <d v="2017-03-17T00:00:00"/>
    <x v="7"/>
    <s v="Minutasi"/>
    <n v="146"/>
    <s v="PRIMAIR : _x000a_ pasal 2 ayat (1) UU No.31/1999 jo UU No.20/2001 jo Pasal 55 ayat (1) ke-1 KUHP. _x000a_   _x000a_ SUBSIDAIR : _x000a_ pasal 3 UU No.31/1999 jo UU No.20/2001 jo Pasal 55 ayat (1) ke-1 KUHP."/>
    <n v="1"/>
    <s v="M E N G A D I L I : _x000a_   _x000a_ _x000a_ Menyatakan Terdakwa I TAN ING DJIE dan Terdakwa II SURPTO Alias ASAI tidak terbukti secara sah dan meyakinkan bersalah melakukan tindak pidana korupsi  sebagaimana dalam dakwaan primer. _x000a_ Membebaskan Terdakwa I TAN ING DJIE dan Terdakwa II  SURIPTO Alias ASAI dari dakwaan primer tersebut. _x000a_ Menyatakan Terdakwa I TAN ING DJIE dan Terdakwa II SURIPTO Alias ASAI   telah terbukti secara sah dan meyakinkan bersalah melakukan tindak pidana korupsi secara bersama-sama, sebagaimana dalam dakwaan subsider. _x000a_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_x000a_ _x000a_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_x000a_ 6.    Menetapkan agar masa penahanan yang telah dijalankan oleh Terdakwa I TAN ING DJIE dan Terdakwa II SURIPTO alias ASAI  dikurangkan seluruhnya dari pidana yang dijatuhkan; _x000a_ 7.    Memerintahkan agar Terdakwa Terdakwa I TAN ING DJIE dan Terdakwa II SURIPTO alias ASAI   tetap berada dalam tahanan; _x000a_ 8.    Menetapkan barang bukti berupa : _x000a_ _x000a_ Digunakan dalam perkara dengan Terdakwa Agus Dwi Indiarto dan perkara dengan Terdakwa I M.G.S Jancik dan  Terdakwa II Cepi Sudiana. _x000a_ 9.   Menetapkan biaya perkara sebesar Rp 7.500.00,- (tujuh ribu lima ratus rupiah) dibebankan kepada Terdakwa I dan Terdakwa II."/>
    <s v="Kamis, 10 Agu. 2017"/>
    <s v="Kamis, 10 Agu. 2017"/>
    <s v="FAHZAL HENDRY"/>
    <s v="dahlan"/>
    <s v="JOKO SUBAGYO"/>
    <m/>
    <m/>
    <s v="KARIR"/>
    <s v="KARIR"/>
    <s v="ADHOC"/>
    <s v=""/>
    <s v=""/>
    <x v="0"/>
    <n v="2"/>
    <x v="1"/>
    <n v="0.33333333333333331"/>
    <n v="0"/>
    <s v="FATONI HATAM"/>
    <m/>
    <m/>
    <m/>
    <m/>
    <m/>
    <m/>
    <m/>
    <m/>
    <m/>
    <m/>
    <m/>
    <n v="1"/>
    <s v="ALDINO HERYANTO"/>
    <m/>
    <m/>
    <n v="1"/>
    <x v="0"/>
  </r>
  <r>
    <s v="50/Pid.Sus-TPK/2018/PN Jkt.Pst"/>
    <n v="1.5"/>
    <n v="200000000"/>
    <n v="0.16666666666666699"/>
    <n v="0"/>
    <n v="0"/>
    <s v="INDRA KUSNADI, ST., MM"/>
    <d v="2018-05-31T00:00:00"/>
    <x v="8"/>
    <s v="Pengiriman Berkas Kasasi"/>
    <n v="147"/>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_x000a_ Menyatakan, Terdakwa INDRA KUSNADItidak terbukti secara sah dan meyakinkan bersalah melakukan tindak pidana korupsi, sebagaimana dalam Dakwaan Primer; _x000a_ Membebaskan Terdakwa INDRA KUSNADIdari dakwaan primer tersebut; _x000a_ Menyatakan Terdakwa INDRA KUSNADI ,  telah terbukti secara sah dan meyakinkan bersalah melakukan tindak pidana korupsi secara bersama-sama, sebagaimana dalam dakwaan subsider; _x000a_ Menjatuhkan pidana oleh karenanya terhadap Terdakwa dengan pidana penjara selama 1 (satu) tahun  dan 6 (enam) bulan, dan pidana dendasejumlahRp. 200.000.000,- (dua ratus juta rupiah) dan apabila denda tersebut tidak dibayar, diganti dengan pidana kurungan selama2 (dua) bulan; _x000a_ _x000a_ 5.    Menetapkan masa penangkapan dan masa penahanan yang telah dijalani Terdakwa dikurangkan seluruhnya dari pidana yang dijatuhkan; _x000a_ 6.    Memerintahkan agar Terdakwa tetap ditahan; _x000a_ 7.    Menetapkan barang bukti berupa: _x000a_ _x000a_ 1 (satu) bundel legalitas perusahaan PT. Formatama Mega Kreasi; _x000a_ _x000a_ 2.    10 (sepuluh) keeping DVD berisi dokumen kegiatan tentang pelaksanaan kegiatan Carnaval Road To Asian Games 2018 di Balikpapan-Kalimantan Timur Tahun Anggaran 2015; _x000a_ 3.    1 (satu) buah flashdisk warna putih kapasitas 4 (empat) Giga bytes berisi Materi TV &amp; Radio Asian Games Balikpapan 2015; _x000a_ 5.    Surat Perjanjian Kerjasama Nomor. 02-MOU/PAG/12/2015 Tanggal 23 Desember 2015; _x000a_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_x000a_ 7.    Dokumen Perjanjian / Kontrak Tentang Pekerjaan Carnaval Road To Asian Games 2018 di Balikpapan-Kalimantan Timur; _x000a_ 8.    Laporan Keuangan Kegiatan Carnaval Road To 18 th  Asian Games 2018 Jakarta-Palembang 29-31 Desember 2015 Balikpapan Sport &amp; Convention Centre (BSCC Dome)-Balikpapan; _x000a_ 9.    Laporan Pertanggungjawaban Kegiatan Karnaval Road To 18 Th  Asian Games 2018 di Balikpapan Kalimantan Timur 28 Desember-01 Januari 2016; _x000a_ Tetap Terlampir dalam Berkas perkara; _x000a_ Nomor urut : 4, yaitu uang pengembalian sebesar Rp. 416.380.000,-. _x000a_ Dirampas untuk negara dan diperhitungkan sebagai pembayaran uang pengganti yang dibebankan kepada Terdakwa ; _x000a_ 8.         Menetapkan biaya perkara sebesar Rp10.000,00 (sepuluh ribu rupiah) dibebankan kepada Terdakwa;"/>
    <s v="Selasa, 18 Des. 2018"/>
    <s v="Kamis, 25 Okt. 2018"/>
    <s v="SUNARSO"/>
    <s v="DIAH SITI BASARIAH"/>
    <s v="JOKO SUBAGYO"/>
    <m/>
    <m/>
    <s v="KARIR"/>
    <s v="KARIR"/>
    <s v="ADHOC"/>
    <s v=""/>
    <s v=""/>
    <x v="0"/>
    <n v="2"/>
    <x v="1"/>
    <n v="0.33333333333333331"/>
    <n v="0"/>
    <s v="NOPRIYANDI, SH"/>
    <m/>
    <m/>
    <m/>
    <m/>
    <m/>
    <m/>
    <m/>
    <m/>
    <m/>
    <m/>
    <m/>
    <n v="1"/>
    <s v="AGUS WAWAN"/>
    <m/>
    <m/>
    <n v="1"/>
    <x v="0"/>
  </r>
  <r>
    <s v="51/PID.SUS/TPK/2013/PN JKT.PST"/>
    <n v="2"/>
    <n v="50000000"/>
    <n v="0.16666666666666699"/>
    <n v="35100000"/>
    <n v="0"/>
    <s v="H. AMAT SUKUR, S.Sos"/>
    <d v="2013-09-16T00:00:00"/>
    <x v="3"/>
    <s v="Pencabutan Perkara Banding"/>
    <n v="128"/>
    <s v="PRIMAIR : Pasal 2 (1) jo Pasal 18 UU No.31/1999 jo UU No.20/2001 jo Pasal 55 (1) ke 1 KUHP; _x000a_ SUBSIDIAIR : Pasal 3 jo Pasal 18 UU No.31/1999 jo UU No.20/2001 jo Pasal 55 (1) ke 1 KUHP;"/>
    <n v="1"/>
    <s v="MENGADILI : _x000a_ _x000a_ Menyatakan Terdakwa H. Amat Sukur, S.Sos tidak terbukti secara sah dan meyakinkan bersalah melakukan tindak pidana korupsi sebagaimana dakwaan primair; _x000a_ Membebaskan Terdakwa dari dakwaan primair; _x000a_ Menyatakan Terdakwa terbukti secara sah dan meyakinkan bersalah melakukan tindak pidana korupsi sebagaimana dalam dakwaan subsidiair; _x000a_ Menjatuhkan pidana penjara selama 2 tahun dan denda Rp.50.000.000,- apabila denda tidak dibayar diganti pidana kurungan selama 2 bulan; _x000a_ Menjatuhkan pidana tambahan uang pengganti Rp.35.100.000 yang diperhitungkan dari Rp.2.739.738.400 yang telah dikembalikan seluruhnya oleh para pegawai satuan biro umum Kementerian Lingkungan Hidup ke kas negara; _x000a_ Memerintahkan Masa Penahanan yang dijalani Terdakwa dikurangkan sepenuhnya dari pidana yang dijatuhkan; _x000a_ Memerintahkan terdakwa tetap ditahan; _x000a_ Memerintahkan barang bukti tetap terlampir dalam berkas perkara; _x000a_ Membebankan biaya perkara kepada Terdakwa sebesar Rp.10.000,- (sepuluh ribu rupiah); _x000a_"/>
    <s v="Rabu, 23 Apr. 2014"/>
    <s v="Rabu, 22 Jan. 2014"/>
    <s v="GOSEN BUTAR BUTAR, SH. MHum."/>
    <s v="LIDYA SASANDO PARAPAT, SH. MH."/>
    <s v="JOKO SUBAGYO"/>
    <m/>
    <m/>
    <s v="KARIR"/>
    <s v="KARIR"/>
    <s v="ADHOC"/>
    <s v=""/>
    <s v=""/>
    <x v="0"/>
    <n v="2"/>
    <x v="1"/>
    <n v="0.33333333333333331"/>
    <n v="0"/>
    <s v="EKO BAMBANG R."/>
    <m/>
    <m/>
    <m/>
    <m/>
    <m/>
    <m/>
    <m/>
    <m/>
    <m/>
    <m/>
    <m/>
    <n v="1"/>
    <s v="SUAEB. SH"/>
    <s v="WIJI ASTUTI"/>
    <m/>
    <n v="2"/>
    <x v="0"/>
  </r>
  <r>
    <s v="51/PID.SUS/TPK/2014/PN.JKT.PST"/>
    <n v="4"/>
    <n v="200000000"/>
    <n v="0.16666666666666699"/>
    <n v="0"/>
    <n v="0"/>
    <s v="SUHENDA"/>
    <d v="2014-05-14T00:00:00"/>
    <x v="4"/>
    <s v="Pengiriman Berkas Kasasi"/>
    <n v="142"/>
    <s v="PRIMAIR: PASAL 2 (1) JO. PASAL 18 (1)b UU NO.31/1999 JO. UU NO.20/2001 JO. PASAL 55 (1) KE-1 JO. PASAL 64 (1) KUHP. _x000a_ SUBSIDAIR: PASAL 3 JO. PASAL 18 (1)b UU NO.31/1999 JO. UU NO.20/2001 JO. PASAL 55 (1) KE-1 JO. PASAL 64 (1) KUHP"/>
    <n v="1"/>
    <s v="M E N G A D I L I : _x000a_ _x000a_ Menyatakan Terdakwa  S UHENDA  tidak terbukti secara sah dan meyakinkan bersalah melakukan tindak pidana sebagaimana yang didakwakan dalam dakwaan Primair; _x000a_ Membebaskan Terdakwa  SUHENDA   oleh karena itu dari dakwaan Primair tersebut; _x000a_ Menyatakan Terdakwa  S UHENDA , telah terbukti secara sah dan meyakinkan bersalah melakukan tindak pidana : Korupsi Yang Dilakukan Secara Bersama-sama dan Berlanjut, sebagaimana dalam dakwaan Subsidair; _x000a_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_x000a_ Menetapkan masa tahanan yang telah dijalankan oleh Terdakwa dikurangkan seluruhnya dari pidana yang dijatuhkan; _x000a_ Menetapkan Terdakwa  tetap berada dalam tahanan; _x000a_ Menetapkan  barang bukti : _x000a_ Membebankan  Terdakwa untuk membayar biaya perkara sebesar Rp. 10.000,- (sepuluh ribu rupiah); _x000a_"/>
    <s v="Selasa, 18 Nov. 2014"/>
    <s v="Jumat, 03 Okt. 2014"/>
    <s v="SUTIO JUMAGI AKHIRNO"/>
    <s v="ASWIJON"/>
    <s v="LIDYA SASANDO PARAPAT, SH. MH."/>
    <s v="Anwar,SH."/>
    <s v="Ugo,SH."/>
    <s v="KARIR"/>
    <s v="KARIR"/>
    <s v="KARIR"/>
    <s v="ADHOC"/>
    <s v="ADHOC"/>
    <x v="1"/>
    <n v="3"/>
    <x v="0"/>
    <n v="0.4"/>
    <n v="0"/>
    <s v="ELLY SUPAINI"/>
    <s v="MARTHA PB, SH"/>
    <s v="ABUN HASBULLOH"/>
    <s v="ALBERT BUDDYMAN"/>
    <s v="NOPRIYANDI, SH"/>
    <s v="ARIEF SETYANUGRAHA, SH"/>
    <s v="KUSUFI ESTI R."/>
    <s v="SUKIMAN, SH"/>
    <s v="RIMA DIYANTI, SH"/>
    <m/>
    <m/>
    <m/>
    <n v="9"/>
    <s v="ENDANG_PURWANINGSIH, SH."/>
    <s v="ZUHERNA, SH."/>
    <m/>
    <n v="2"/>
    <x v="0"/>
  </r>
  <r>
    <s v="51/PID.SUS/TPK/2015/PN JKT.PST"/>
    <n v="1"/>
    <n v="50000000"/>
    <n v="8.3333333333333301E-2"/>
    <n v="0"/>
    <n v="0"/>
    <s v="NOVI SETIA, SH"/>
    <d v="2015-06-16T00:00:00"/>
    <x v="5"/>
    <s v="Putusan Kasasi"/>
    <n v="195"/>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  _x000a_ M E N G A D I L I : _x000a_   _x000a_ _x000a_ Menyatakan, Terdakwa NOVI SETIA, S.H., tidak terbukti secara sah dan meyakinkan bersalah melakukan tindak pidana korupsi, sebagaimana dalam dakwaan primer. _x000a_ Membebaskan Terdakwa NOVI SETIA, S.H., dari dakwaan primer tersebut. _x000a_ Menyatakan Terdakwa NOVI SETIA, S.H., telah terbukti secara sah dan meyakinkan bersalah melakukan tindak pidana: ?Korupsi secara bersama-sama?  sebagaimana dalam dakwaan subsidair. _x000a_ Menjatuhkan pidana oleh karenanya terhadap Terdakwa NOVI SETIA, SH  dengan pidana penjara selama 1 (Satu) tahun dan pidana denda sejumlah Rp.50.000.000,00 (lima puluh juta rupiah), dan apabila denda tersebut tidak dibayar, diganti dengan pidana kurungan selama 1 (Satu) bulan. _x000a_ Menetapkan barang bukti berupa : _x000a_ _x000a_ _x000a_ _x000a_ _x000a_ _x000a_ Barang Bukti disita dari Kantor Pertanahan Jakarta Barat  (Drs. Kintot Eko  Baskoro) _x000a_ _x000a_ _x000a_ _x000a_ _x000a_   _x000a_ _x000a_ _x000a_ Buku Tanah HGB 2849/Pinangsia (208/1035/2004 ) _x000a_ _x000a_ _x000a_   _x000a_ _x000a_ _x000a_ _x000a_ _x000a_   _x000a_ _x000a_ _x000a_ Buku Tanah HP 76/Pinangsia (208 / 5184  /1988) _x000a_ _x000a_ _x000a_   _x000a_ _x000a_ _x000a_ _x000a_ _x000a_   _x000a_ _x000a_ _x000a_ Daftar Pengantar Permohonan No.68/1.711.2/03/ HGB/B/2003 tgl.28-8-2003 (No.Sk.68, 69, 70, 72, 73/2003 (68/2003). _x000a_ _x000a_ _x000a_   _x000a_ _x000a_ _x000a_ _x000a_ _x000a_   _x000a_ _x000a_ _x000a_ Daftar Hadir Panitia ?A? _x000a_ _x000a_ _x000a_   _x000a_ _x000a_ _x000a_ _x000a_ _x000a_   _x000a_ _x000a_ _x000a_ Risalah Pemeriksaan Tanah No.124/Rpt/B/2003 tgl.11-2-2003 _x000a_ _x000a_ _x000a_   _x000a_ _x000a_ _x000a_ _x000a_ _x000a_   _x000a_ _x000a_ _x000a_ Hasil Peninjauan Lapangan No.124/Reg/HGB/B/2003 tgl. _x000a_ _x000a_ _x000a_   _x000a_ _x000a_ _x000a_ _x000a_ _x000a_   _x000a_ _x000a_ _x000a_ Undangan Sidang Panitia A No.309/03/IV/HAT/1.711. 5/2003 tgl.10-2-2003 _x000a_ _x000a_ _x000a_   _x000a_ _x000a_ _x000a_ _x000a_ _x000a_   _x000a_ _x000a_ _x000a_ Surat permohonan an. PT. Dwiputra Metropolitan dari Kasi Hak Atas Tanah tgl.26-8-2003 _x000a_ _x000a_ _x000a_   _x000a_ _x000a_ _x000a_ _x000a_ _x000a_   _x000a_ _x000a_ _x000a_ Kartu Kendali Permohonan HGB/HP/HPL/HM. Pemohon PT.DWI PUTRA METROPOLITAN. Agenda Hak Atas Tanah tanggal 23-01-03 _x000a_ _x000a_ _x000a_   _x000a_ _x000a_ _x000a_ _x000a_ _x000a_   _x000a_ _x000a_ _x000a_ Surat Penugasan Pelaksana Harian Lurah Pinangsia No.395/073.554 tgl.20-3-2003 _x000a_ _x000a_ _x000a_   _x000a_ _x000a_ _x000a_ _x000a_ _x000a_   _x000a_ _x000a_ _x000a_ Tanda Penerimaan Berkas No.131/TS/PHT/2003 tgl.23-8-2003 _x000a_ _x000a_ _x000a_   _x000a_ _x000a_ _x000a_ _x000a_ _x000a_   _x000a_ _x000a_ _x000a_ Kwitansi an. PT. Dwi Putra Metropolitan tgl.23-1-2003 _x000a_ _x000a_ _x000a_   _x000a_ _x000a_ _x000a_ _x000a_ _x000a_   _x000a_ _x000a_ _x000a_ Surat Perintah Setor tgl.23-1-2003 _x000a_ _x000a_ _x000a_   _x000a_ _x000a_ _x000a_ _x000a_ _x000a_   _x000a_ _x000a_ _x000a_ Peta Bidang Tanah tgl.16-01-2003 _x000a_ _x000a_ _x000a_   _x000a_ _x000a_ _x000a_ _x000a_ _x000a_   _x000a_ _x000a_ _x000a_ Keterangan Rencana Kota No.1613/GSB/JB/XI/2001 tgl.10-12-2001 _x000a_ _x000a_ _x000a_   _x000a_ _x000a_ _x000a_ _x000a_ _x000a_   _x000a_ _x000a_ _x000a_ KTP+KK Budiman Leonardi _x000a_ _x000a_ _x000a_   _x000a_ _x000a_ _x000a_ _x000a_ _x000a_   _x000a_ _x000a_ _x000a_ Surat Pernyataan Ganti Nama Budiman Leonardi tanggal 18 Maret 1968 _x000a_ _x000a_ _x000a_   _x000a_ _x000a_ _x000a_ _x000a_ _x000a_   _x000a_ _x000a_ _x000a_ Surat Pernyataan Melepaskan Kewarganegaraan tanggal 20 Nop 1961 _x000a_ _x000a_ _x000a_   _x000a_ _x000a_ _x000a_ _x000a_ _x000a_   _x000a_ _x000a_ _x000a_ PBB Tahun 2001 _x000a_ _x000a_ _x000a_   _x000a_ _x000a_ _x000a_ _x000a_ _x000a_   _x000a_ _x000a_ _x000a_ Rekomendari Permohonan dari Lurah Krukut No.375/1.711 tgl.21-10-2001 _x000a_ _x000a_ _x000a_   _x000a_ _x000a_ _x000a_ _x000a_ _x000a_   _x000a_ _x000a_ _x000a_ Surat Keterangan dari Djawatan Pekerjaan Umum tgl.27-6-1961 No.9a.45.45 _x000a_ _x000a_ _x000a_   _x000a_ _x000a_ _x000a_ _x000a_ _x000a_   _x000a_ _x000a_ _x000a_ Akta Djual Beli  No.68 tgl.9-2-1955 Notaris Raden. Kadiman _x000a_ _x000a_ _x000a_   _x000a_ _x000a_ _x000a_ _x000a_ _x000a_   _x000a_ _x000a_ _x000a_ Akta Sewa Menjewa  No.67 tgl.9-2-1955 Notaris R. Kadiman _x000a_ _x000a_ _x000a_   _x000a_ _x000a_ _x000a_ _x000a_ _x000a_   _x000a_ _x000a_ _x000a_ Keterangan Rencana Kota No.127/GSB/JB/I/92 tgl.13-2-1992 _x000a_ _x000a_ _x000a_   _x000a_ _x000a_ _x000a_ _x000a_ _x000a_   _x000a_ _x000a_ _x000a_ Akta Pemindahan dan Penjerahan  No.56 tgl.11-9-1964 Notaris Hobropoerwanto _x000a_ _x000a_ _x000a_   _x000a_ _x000a_ _x000a_ _x000a_ _x000a_   _x000a_ _x000a_ _x000a_ Persewaan Berjangka Waktu Panjang dari Perusahaan Negara Kereta Api No.00484/BD/67/Bt-0495/1/67/B tgl.14-2-1967 _x000a_ _x000a_ _x000a_   _x000a_ _x000a_ _x000a_ _x000a_ _x000a_   _x000a_ _x000a_ _x000a_ KTP an. Anis Alwainy _x000a_ _x000a_ _x000a_   _x000a_ _x000a_ _x000a_ _x000a_ _x000a_   _x000a_ _x000a_ _x000a_ Surat Permohonan Hak tgl.23-1-2003 _x000a_ _x000a_ _x000a_   _x000a_ _x000a_ _x000a_ _x000a_ _x000a_   _x000a_ _x000a_ _x000a_ Surat dari Perusahaan Jawatan Kereta Api No.B.1189/77 tgl.10-2-1977 _x000a_ _x000a_ _x000a_   _x000a_ _x000a_ _x000a_ _x000a_ _x000a_   _x000a_ _x000a_ _x000a_ Surat dari Direktorat Jenderal Agraria No.Dph6/492/6/79 tgl.14-6-1979 _x000a_ _x000a_ _x000a_   _x000a_ _x000a_ _x000a_ _x000a_ _x000a_   _x000a_ _x000a_ _x000a_ Surat Pernyataan Anis Alwainy tgl.2-11-2002 _x000a_ _x000a_ _x000a_   _x000a_ _x000a_ _x000a_ _x000a_ _x000a_   _x000a_ _x000a_ _x000a_ Rekomendasi Permohonan Hak dari Lurah Pinangsia No.107/1.711 tgl.5-5-2003 _x000a_ _x000a_ _x000a_   _x000a_ _x000a_ _x000a_ _x000a_ _x000a_   _x000a_ _x000a_ _x000a_ Daftar Pembebasan rumah-rumah liar di Komplek Wisma Dwiputra Metropolitan tgl.10-09-1979 _x000a_ _x000a_ _x000a_   _x000a_ _x000a_ _x000a_ _x000a_ _x000a_   _x000a_ _x000a_ _x000a_ Putusan Gubernur DCI Djakarta No.140/IB/HC tgl.25-6-1969 _x000a_ _x000a_ _x000a_   _x000a_ _x000a_ _x000a_ _x000a_ _x000a_   _x000a_ _x000a_ _x000a_ Tanda Izin Mendirikan Bangunan tanggal 25 Djuni 1969 No: 140/JB/HC _x000a_ _x000a_ _x000a_   _x000a_ _x000a_ _x000a_ _x000a_ _x000a_   _x000a_ _x000a_ _x000a_ Persetujuan Perubahan Anggaran Dasar dari Departemen Hukum dan Perundang-Undangan Direktorat Jenderal Hukum dan Perundang-Undangan No.C-12680.HT.01.04.Th.2000 _x000a_ _x000a_ _x000a_   _x000a_ _x000a_ _x000a_ _x000a_ _x000a_   _x000a_ _x000a_ _x000a_ Data Akta Perubahan Anggaran Dasar Perseroan  tgl.29-4-2000 Notaris DANIEL. PM, SH. _x000a_ _x000a_ _x000a_   _x000a_ _x000a_ _x000a_ _x000a_ _x000a_   _x000a_ _x000a_ _x000a_ Laporan Data Akta Perubahan Anggaran Dasar Perseroan  tgl.29-4-2000  Notaris DANIEL. PARGANDA MARPAUNG, SH. _x000a_ _x000a_ _x000a_   _x000a_ _x000a_ _x000a_ _x000a_ _x000a_   _x000a_ _x000a_ _x000a_ Akta Perseroan Terbatas No.11 tgl.9-2-1977 Notaris Raden OERIP _x000a_ _x000a_ _x000a_   _x000a_ _x000a_ _x000a_ _x000a_ _x000a_   _x000a_ _x000a_ _x000a_ Pernyataan Keputusan Rapat PT. Dwiputra Metropolitan No.1 tgl.1-8-1985, Notaris MUDIYONO _x000a_ _x000a_ _x000a_   _x000a_ _x000a_ _x000a_ _x000a_ _x000a_   _x000a_ _x000a_ _x000a_ Pernyataan Keputusan Rapat PT. Dwiputra Metropolitan No.17 tanggal 09-01-1986. _x000a_ _x000a_ _x000a_   _x000a_ _x000a_ _x000a_ _x000a_ _x000a_   _x000a_ _x000a_ _x000a_ Berita Acara  No.117 tgl.17-1-1992 Notaris Mohamad Said Tadjoedin _x000a_ _x000a_ _x000a_   _x000a_ _x000a_ _x000a_ _x000a_ _x000a_   _x000a_ _x000a_ _x000a_ Berita Acara Rapat  No.46 tgl.21-8-1995  Notaris Anita Soekarna, SH _x000a_ _x000a_ _x000a_   _x000a_ _x000a_ _x000a_ _x000a_ _x000a_   _x000a_ _x000a_ _x000a_ Hasil Penelitian Atas Buku Tanah Dalam Rangka Permohonan Perpanjangan Hak Atas Tanah di Seksi Pengukuran Dan Pendaftaran Tanah tanggal 19-3-2003 _x000a_ _x000a_ _x000a_   _x000a_ _x000a_ _x000a_ _x000a_ _x000a_   _x000a_ _x000a_ _x000a_ Surat Keterangan Pendaftaran Tanah No.7792 tgl.13-11-1976 _x000a_ _x000a_ _x000a_   _x000a_ _x000a_ _x000a_ _x000a_ _x000a_   _x000a_ _x000a_ _x000a_ Surat Tanda Setoran dari Kanwil BPN DKI Jakarta tanggal 5 Nopember 2003 Nomor: 223/202/KWBPN/09/B/2003 an. PT. Dwiputra Metropolitan (warkah 1025-1039/2004 (1035/2004)). _x000a_ _x000a_ _x000a_   _x000a_ _x000a_ _x000a_ _x000a_ _x000a_   _x000a_ _x000a_ _x000a_ Surat Keputusan Kepala Kanwil BPN DKI Jakarta No.071/57-550.2-09.03-2003 tgl.30-10-2003 tentang Pemberian Hak Guna Bangunan kepada PT. Dwiputra Metropolitan _x000a_ _x000a_ _x000a_   _x000a_ _x000a_ _x000a_ _x000a_ _x000a_   _x000a_ _x000a_ _x000a_ Bea Perolehan Hak Atas Tanah dan Bangunan ( SSB )  Nama wajib Pajak Anis Alwainy _x000a_ _x000a_ _x000a_   _x000a_ _x000a_ _x000a_ _x000a_ _x000a_   _x000a_ _x000a_ _x000a_ Tanda Terima Dokumen/Berkas  No.20622/2003 tgl.7-11-2003 _x000a_ _x000a_ _x000a_   _x000a_ _x000a_ _x000a_ _x000a_ _x000a_   _x000a_ _x000a_ _x000a_ Daftar Isian 306 tgl.7-11-2003 _x000a_ _x000a_ _x000a_   _x000a_ _x000a_ _x000a_ _x000a_ _x000a_   _x000a_ _x000a_ _x000a_ Surat Perintah Setor tgl.7-11-2003 _x000a_ _x000a_ _x000a_   _x000a_ _x000a_ _x000a_ _x000a_ _x000a_   _x000a_ _x000a_ _x000a_ Pernyataan Keputusan Rapat PT. Dwiputra Metropolitan No.17 tgl.9-1-1986, Notaris POERKON KARIM _x000a_ _x000a_ _x000a_   _x000a_ _x000a_ _x000a_ _x000a_ _x000a_   _x000a_ _x000a_ _x000a_ Pernyataan Keputusan Rapat PT. Dwiputra Metropolitan No.1 tgl.1-8-1985, Notaris MUDIYONO _x000a_ _x000a_ _x000a_   _x000a_ _x000a_ _x000a_ _x000a_ _x000a_   _x000a_ _x000a_ _x000a_ Akta Perseroan Terbatas Notaris Raden OERIP No.11 tgl.9-2-1977 _x000a_ _x000a_ _x000a_   _x000a_ _x000a_ _x000a_ _x000a_ _x000a_   _x000a_ _x000a_ _x000a_ Berita Acara Notaris Mohamad Said Tadjoedin No.117 tgl.17-1-1992 _x000a_ _x000a_ _x000a_   _x000a_ _x000a_ _x000a_ _x000a_ _x000a_   _x000a_ _x000a_ _x000a_ Berita Acara Rapat No.46 tgl.21-8-1995 Notaris Anita Soekarna, SH _x000a_ _x000a_ _x000a_   _x000a_ _x000a_ _x000a_ _x000a_ _x000a_   _x000a_ _x000a_ _x000a_ Surat Kepala Kantor Pertanahan Jakarta Barat No.1406/03/ IV/P&amp;PT/1.711.5/2003 tgl.19-11-2003 _x000a_ _x000a_ _x000a_   _x000a_ _x000a_ _x000a_ _x000a_ _x000a_   _x000a_ _x000a_ _x000a_ Surat Kepala Kantor Pertanahan Jakarta Barat No.1407/03/ IV/P&amp;PT/1.711.5/2003 tgl.19-11-2003 _x000a_ _x000a_ _x000a_   _x000a_ _x000a_ _x000a_ _x000a_ _x000a_   _x000a_ _x000a_ _x000a_ Laporan Data Akta Perubahan Anggaran Dasar Perseroan dari Notaris DANIEL. PM, SH, tgl.29-4-2000 _x000a_ _x000a_ _x000a_   _x000a_ _x000a_ _x000a_ _x000a_ _x000a_   _x000a_ _x000a_ _x000a_ Data Akta Perubahan Anggaran Dasar Perseroan dari Notaris DANIEL. PM, SH, tgl.29-4-2000 _x000a_ _x000a_ _x000a_   _x000a_ _x000a_ _x000a_ _x000a_ _x000a_   _x000a_ _x000a_ _x000a_ Persewaan Berjangka Waktu Panjang dari Perusahaan Negara Kereta Api No.00484/BD/67/Bt-0495/1/67/B tgl.14-2-1967 _x000a_ _x000a_ _x000a_   _x000a_ _x000a_ _x000a_ _x000a_ _x000a_   _x000a_ _x000a_ _x000a_ Surat dari Perusahaan Negara Kereta Api No.B.118/71 tgl.3-1-1971 _x000a_ _x000a_ _x000a_   _x000a_ _x000a_ _x000a_ _x000a_ _x000a_   _x000a_ _x000a_ _x000a_ Surat dari Perusahaan Jawatan Kereta Api No.B.1189/77 tgl.10-2-1977 _x000a_ _x000a_ _x000a_   _x000a_ _x000a_ _x000a_ _x000a_ _x000a_   _x000a_ _x000a_ _x000a_ Daftar Pembebasan rumah-rumah liar di Komplek Wisma Dwiputra Metropolitan tgl.12-5-1979 _x000a_ _x000a_ _x000a_   _x000a_ _x000a_ _x000a_ _x000a_ _x000a_   _x000a_ _x000a_ _x000a_ Surat dari Direktorat Jenderal Agraria No.Dph6/492/6/79 tgl.14-6-1979 _x000a_ _x000a_ _x000a_   _x000a_ _x000a_ _x000a_ _x000a_ _x000a_   _x000a_ _x000a_ _x000a_ Rekomendasi Permohonan Hak dari Lurah Pinangsia No.107/1.711 tgl.        5-5-2003 _x000a_ _x000a_ _x000a_   _x000a_ _x000a_ _x000a_ _x000a_ _x000a_   _x000a_ _x000a_ _x000a_ Akta Pemindahan dan Penjerahan No.56 tgl.11-9-1964 Notaris Hobropoerwanto _x000a_ _x000a_ _x000a_   _x000a_ _x000a_ _x000a_ _x000a_ _x000a_   _x000a_ _x000a_ _x000a_ Permohonan Hak dari Yulie Sidharta _x000a_ _x000a_ _x000a_   _x000a_ _x000a_ _x000a_ _x000a_ _x000a_   _x000a_ _x000a_ _x000a_ Surat Kuasa dari Anis Alwainy kepada Yulie Sidharta tgl.18-6-2003 _x000a_ _x000a_ _x000a_   _x000a_ _x000a_ _x000a_ _x000a_ _x000a_   _x000a_ _x000a_ _x000a_ Tanda Penerimaan No.131/TS/PHT/2003 tgl.23-8-2003 _x000a_ _x000a_ _x000a_   _x000a_ _x000a_ _x000a_ _x000a_ _x000a_   _x000a_ _x000a_ _x000a_ Surat Tanda Penerimaan Laporan Kehilangan Surat/Barang dari Polsek Kembangan tgl.7-11-2003 _x000a_ _x000a_ _x000a_   _x000a_ _x000a_ _x000a_ _x000a_ _x000a_   _x000a_ _x000a_ _x000a_ Surat  Tanda Setoran tanggal 26 April 1988 Nomor : 0408/0075/ DA/HP/88. (warkah 5169-5185/1988 (No.5184/1988)). _x000a_ _x000a_ _x000a_   _x000a_ _x000a_ _x000a_ _x000a_ _x000a_   _x000a_ _x000a_ _x000a_ Surat Tanda Setoran tanggal 26 April 1988 Nomor 0408/0075/DA/HP/88 _x000a_ _x000a_ _x000a_   _x000a_ _x000a_ _x000a_ _x000a_ _x000a_   _x000a_ _x000a_ _x000a_ Salinan Surat Keputusan Gubernur Kepala DKI Jakarta No.1.711.2/ 274/274/50/HP/B/1988 tgl.26-3-1988 tentang Pemberian Hak Pakai kepada Perusahaan Jawatan Kereta Api _x000a_ _x000a_ _x000a_   _x000a_ _x000a_ _x000a_ _x000a_ _x000a_   _x000a_ _x000a_ _x000a_ Daftar Indeks Walikota Jakarta Barat,Kantor Agraria Seksi Pendaftaran Tanah. 301. No. 2707 _x000a_ _x000a_ _x000a_   _x000a_ _x000a_ _x000a_ _x000a_ _x000a_   _x000a_ _x000a_ _x000a_ Surat Tanda Setoran tgl.26-04-1988 _x000a_ _x000a_ _x000a_   _x000a_ _x000a_ _x000a_ _x000a_ _x000a_   _x000a_ _x000a_ _x000a_ Surat Tanda Setoran No.0402/0072/DA/HP/88 tgl.26-04-1988 _x000a_ _x000a_ _x000a_   _x000a_ _x000a_ _x000a_ _x000a_ _x000a_   _x000a_ _x000a_ _x000a_ Kutipan Keputusan Gubernur Kepala Daerah Khusus IBUKOTA JAKARTA Nomor : 1.711.2/271/47/HP/B/1988 tentang Pemberian Hak Pakai Atas Nama Dep.Perhubungan RI oc.Perusahaan Jawatan Kereta Api _x000a_ _x000a_ _x000a_   _x000a_ _x000a_ _x000a_ _x000a_ _x000a_   _x000a_ _x000a_ _x000a_ Surat/Nota Dinas dari Robert J Lumempouw kepada Kepala Kantor Pertanahan Jakarta Barat (Ir. Lukman H Kartasamita) tertanggal 27 September 2002. _x000a_ _x000a_ _x000a_   _x000a_ _x000a_ _x000a_ _x000a_ _x000a_    Barang Bukti disita dari PT Kereta Api Indonesia (Aji Bambang Suryowirawan) _x000a_ _x000a_ _x000a_ _x000a_ _x000a_   _x000a_ _x000a_ _x000a_ Sertifikat Hak Pakai Nomor 76 Desa Pinangsia tanggal 20 Juni 1988 atas nama Perusahaan Jawatan Kereta Api (PJKA) ; _x000a_ _x000a_ _x000a_   _x000a_ _x000a_ _x000a_ _x000a_ _x000a_   _x000a_ _x000a_ _x000a_ Peta 5e Gewijzigde Grondkaart No.1a _x000a_ _x000a_ _x000a_   _x000a_ _x000a_ _x000a_ _x000a_ _x000a_    Barang Bukti disita dari Kantor Pertanahan Jakarta Barat (KABUL PAMINTO) _x000a_ _x000a_ _x000a_ _x000a_ _x000a_   _x000a_ _x000a_ _x000a_ Surat Permohonan Pengukuran kepada Kepala Kantor Pertanahan Kodya Jakarta Barat (lampiran 13) atas nama ANIS ALWAINY terhadap tanah di Jl. Kemukus 6-9 Kel. Pinangsia Kec. Tamansari Jakarta Barat, berikut foto copy KTP pemohon ANIS ALWAINY _x000a_ _x000a_ _x000a_   _x000a_ _x000a_ _x000a_ _x000a_ _x000a_   _x000a_ _x000a_ _x000a_ Surat Pernyataan ANIS ALWAINY selaku pemohon pengukuran dan pemilik tanah yang terletak di Jl. Kemukus 6-9 Kel. Pinangsia Kec. Tamansari Jakarta Barat _x000a_ _x000a_ _x000a_   _x000a_ _x000a_ _x000a_ _x000a_ _x000a_   _x000a_ _x000a_ _x000a_ Surat Keterangan Domisili Perusahaan PT Dwiputra Metropolitan Nomor : 173/Ush/TS/1989 tanggal 16 Maret 1989 dari Lurah Pinangsia Kecamatan Tamansari. _x000a_ _x000a_ _x000a_   _x000a_ _x000a_ _x000a_ _x000a_ _x000a_   _x000a_ _x000a_ _x000a_ Tanda Daftar Perusahaan Perseroan Terbatas PT Dwiputra Metropolitan No.97.1 tanggal 22 Pebruari 2001 _x000a_ _x000a_ _x000a_   _x000a_ _x000a_ _x000a_ _x000a_ _x000a_   _x000a_ _x000a_ _x000a_ Kartu Tanda Anggota Biasa (Certificate of Ordinary Member PT Dwiputra Metropolitan, Nomor Anggota : 20202.43031-4/27-03-2001 tanggal 4 April 2001 dari Kamar Dagang dan Industri. _x000a_ _x000a_ _x000a_   _x000a_ _x000a_ _x000a_ _x000a_ _x000a_   _x000a_ _x000a_ _x000a_ Surat Kepala Kantor Pelayanan Pajak Jakarta Tamansari kepada PT Dwiputra Metropolitan Nomor : PEM-1285.PKP/WPJ.05/KP.0903/94 tanggal 25 Oktober 1994 perihal pengukuhan Pengusaha Kena Pajak. _x000a_ _x000a_ _x000a_   _x000a_ _x000a_ _x000a_ _x000a_ _x000a_   _x000a_ _x000a_ _x000a_ Tanda Daftar Rekanan Nomor : 5084/2000/3/93716 tanggal 2 Januari 2000 dari Ka.Kanwil Dep. Perindustrian dan Perdagangan. _x000a_ _x000a_ _x000a_   _x000a_ _x000a_ _x000a_ _x000a_ _x000a_   _x000a_ _x000a_ _x000a_ Susunan Direksi dan Dewan Komisaris PT Dwiputra Metropolitan tanggal 21 Agustus 1995 yang ditandatangani oleh Dra. Faizah Aljaidi selaku Dirut PT Dwiputra Metropolitan. _x000a_ _x000a_ _x000a_   _x000a_ _x000a_ _x000a_ _x000a_ _x000a_   _x000a_ _x000a_ _x000a_ Surat Izin Usaha Perdagangan (SIUP) Nomor : 1.521/P/09-03/PM/XI/ 1996 tanggal 06 Nopember 1996 atas nama PT Dwiputra Metropolitan. _x000a_ _x000a_ _x000a_   _x000a_ _x000a_ _x000a_ _x000a_ _x000a_   _x000a_ _x000a_ _x000a_ Data Akta Perubahan Anggaran Dasar Perseroan (Pasal 15 ayat 2 UU No.1/1995) atas nama PT Dwiputra Metropolitan yang dikeluarkan oleh Kantor Notaris Daniel, P.M. SH _x000a_ _x000a_ _x000a_   _x000a_ _x000a_ _x000a_ _x000a_ _x000a_   _x000a_ _x000a_ _x000a_ Laporan Data Akta Perubahan Anggaran Dasar Perseroan (Pasal 15 ayat 3 UU No.1/1995) atas nama PT Dwiputra Metropolitan yang dikeluarkan oleh Kantor Notaris Daniel, P.M. SH _x000a_ _x000a_ _x000a_   _x000a_ _x000a_ _x000a_ _x000a_ _x000a_   _x000a_ _x000a_ _x000a_ Akta Pendirian Perseroan Terbatas PT Dwiputra Metropolitan No.11 tanggal 9 Pebruari 1977 yang dikeluarkan oleh Kantor Notaris R. Oerip, SH. _x000a_ _x000a_ _x000a_   _x000a_ _x000a_ _x000a_ _x000a_ _x000a_   _x000a_ _x000a_ _x000a_ Akta Pernyataan Keputusan Rapat PT Dwiputra Metropolitan Nomor 1 tanggal 1 Agustus 1985 yang dikeluarkan oleh Notaris Mudiyomo _x000a_ _x000a_ _x000a_   _x000a_ _x000a_ _x000a_ _x000a_ _x000a_   _x000a_ _x000a_ _x000a_ Salinan Akta Berita Acara No.117 tanggal 17 Januari 1992 yang dikeluarkan oleh Notaris Mohamad Said Tadjoedin. _x000a_ _x000a_ _x000a_   _x000a_ _x000a_ _x000a_ _x000a_ _x000a_   _x000a_ _x000a_ _x000a_ Salinan Akta Berita Acara Rapat Nomor 46 tanggal 21 Agustus 1995 yang dikeluarkan oleh Notaris GDE Kertayasa, SH _x000a_ _x000a_ _x000a_   _x000a_ _x000a_ _x000a_ _x000a_ _x000a_   _x000a_ _x000a_ _x000a_ Surat Keterangan Pendaftaran Tanah No.7792 tanggal 13 Nopember 1976 _x000a_ _x000a_ _x000a_   _x000a_ _x000a_ _x000a_ _x000a_ _x000a_   _x000a_ _x000a_ _x000a_ Surat PT Dwiputra Metropolitan kepada Direktur Utama PJKA Nomor : 04/Febr.1977 tanggal 3 Pebruari 1977 perihal Permohonan Hak Guna Bangunan. _x000a_ _x000a_ _x000a_   _x000a_ _x000a_ _x000a_ _x000a_ _x000a_   _x000a_ _x000a_ _x000a_ Surat PJKA kepada PT Dwiputra Metropolitan Nomor : B.1189/77 tanggal 10 Pebruari 1977 perihal pengembalian tanah PJKA di Jakarta Kota kepada Negara. _x000a_ _x000a_ _x000a_   _x000a_ _x000a_ _x000a_ _x000a_ _x000a_   _x000a_ _x000a_ _x000a_ Surat Direktur Pengurusan Hak-Hak Tanah Dirjen Agraria kepada Gubernur DKI Jakarta Up. Kepala Direktorat Agraria DKI Jakarta Nomor : Dph6/492/6/79 tanggal 14 Juni 1979 perihal Permohonan Hak Guna Bangunan atas nama PT Dwiputra Metropolitan. _x000a_ _x000a_ _x000a_   _x000a_ _x000a_ _x000a_ _x000a_ _x000a_   _x000a_ _x000a_ _x000a_ Site plan atas nama PT Dwiputra Metropolitan No.127/GSB/JB/I/92 tanggal 14 Pebruari 1992 _x000a_ _x000a_ _x000a_   _x000a_ _x000a_ _x000a_ _x000a_ _x000a_   _x000a_ _x000a_ _x000a_ Surat Ukur Situasi No.63 Tahun 2003 tanggal 10 Nopember 2003 atas nama pemohon PT Dwiputra Metropolitan. _x000a_ _x000a_ _x000a_   _x000a_ _x000a_ _x000a_ _x000a_ _x000a_   _x000a_ _x000a_ _x000a_ Peta Foto Grametri No.37/21 _x000a_ _x000a_ _x000a_   _x000a_ _x000a_ _x000a_ _x000a_ _x000a_   _x000a_ _x000a_ _x000a_ Sertifikat Hak Guna Bangunan (HGB) Nomor 2849/Pinangsia atas nama PT Dwi Putra Metropolitan. _x000a_ _x000a_ _x000a_   _x000a_ _x000a_ _x000a_ _x000a_ _x000a_   _x000a_ _x000a_ _x000a_ Sebidang tanah seluas 4.877 M2 sesuai dengan Sertifikat Hak Guna Bangunan (HGB) Nomor 2849/Pinangsia atas nama PT Dwi Putra Metropolitan di Jalan Kemukus No.6-9 Kelurahan Pinangsia Kecamatan Tamansari Jakarta Barat. _x000a_ _x000a_ _x000a_   _x000a_ _x000a_ _x000a_ _x000a_ _x000a_ Barang Bukti disita dari Ir. RATMONO, Msi (Kabid HTPT pada Kanwil BPN   Prov. DKI Jakarta) _x000a_ _x000a_ _x000a_ _x000a_ _x000a_   _x000a_ _x000a_ _x000a_ Foto copy KTP ANIS ALWAINY _x000a_ _x000a_ _x000a_   _x000a_ _x000a_ _x000a_ _x000a_ _x000a_   _x000a_ _x000a_ _x000a_ Foto copy KTP YULIATI SIDHARTA _x000a_ _x000a_ _x000a_   _x000a_ _x000a_ _x000a_ _x000a_ _x000a_   _x000a_ _x000a_ _x000a_ Foto copy Surat Kuasa tanggal 18 Juni 2003 _x000a_ _x000a_ _x000a_   _x000a_ _x000a_ _x000a_ _x000a_ _x000a_   _x000a_ _x000a_ _x000a_ Resume Penelitian Berkas tanggal 30 Oktober 2003. _x000a_ _x000a_ _x000a_   _x000a_ _x000a_ _x000a_ _x000a_ _x000a_   _x000a_ _x000a_ _x000a_ Naskah Perhitungan _x000a_ _x000a_ _x000a_   _x000a_ _x000a_ _x000a_ _x000a_ _x000a_   _x000a_ _x000a_ _x000a_ Kartu Kendali _x000a_ _x000a_ _x000a_   _x000a_ _x000a_ _x000a_ _x000a_ _x000a_   _x000a_ _x000a_ _x000a_ Keputusan Kepala Kantor Wilayah BPN Provinsi DKI Jakarta Nomor : 071/57-550.2-09.03-2003 tanggal 30 Oktober 2003 _x000a_ _x000a_ _x000a_   _x000a_ _x000a_ _x000a_ _x000a_ _x000a_   _x000a_ _x000a_ _x000a_ Surat Pernyataan dari ANIS ALWAINY tanggal 7 Oktober 2003 _x000a_ _x000a_ _x000a_   _x000a_ _x000a_ _x000a_ _x000a_ _x000a_   _x000a_ _x000a_ _x000a_ Surat yang ditandatangani Kepala Bidang Hak-Hak atas Tanah tanggal 25 September 2003 Nomor : 1.711.2/1677/09-03/B/2003 yang ditujukan kepada Kepala Kantor Pertanahan Kotamadya Jakarta Barat _x000a_ _x000a_ _x000a_   _x000a_ _x000a_ _x000a_ _x000a_ _x000a_ Barang Bukti disita dari Ir. BUDI SADDEWA SOEDIRO, MM (Direktur Utama PT WIKA REALTY) _x000a_ _x000a_ _x000a_ _x000a_ _x000a_   _x000a_ _x000a_ _x000a_ Akte No.06 tanggal 11 Maret 2011 tentang Perjanjian Kerjasama Pembangunan dan Pengelolaan Apartemen antara PT Wika Realty dengan PT Dwiputra Metropolitan. _x000a_ _x000a_ _x000a_   _x000a_ _x000a_ _x000a_ _x000a_ _x000a_   _x000a_ Dikembalikan kepada penuntut umum untuk dipergunakan dalam perkara lain atas nama Terdakwa ANIS ALWAINY.  _x000a_ _x000a_ Membebankan biaya perkara kepada terdakwa sebesar Rp 10.000.00,- (sepuluh ribu rupiah); _x000a_"/>
    <s v="Senin, 18 Jan. 2016"/>
    <s v="Senin, 28 Des. 2015"/>
    <s v="ASWIJON"/>
    <s v="SUTIO JUMAGI AKHIRNO"/>
    <s v="Anwar,SH."/>
    <m/>
    <m/>
    <s v="KARIR"/>
    <s v="KARIR"/>
    <s v="ADHOC"/>
    <s v=""/>
    <s v=""/>
    <x v="0"/>
    <n v="2"/>
    <x v="1"/>
    <n v="0.33333333333333331"/>
    <n v="0"/>
    <s v="TOLHAS B.H"/>
    <m/>
    <m/>
    <m/>
    <m/>
    <m/>
    <m/>
    <m/>
    <m/>
    <m/>
    <m/>
    <m/>
    <n v="1"/>
    <s v="ACHMAD DINDIN JUNAEDI"/>
    <s v="SITI AGUSTIATI"/>
    <m/>
    <n v="2"/>
    <x v="0"/>
  </r>
  <r>
    <s v="51/Pid.Sus-TPK/2016/PN JKT.PST"/>
    <n v="3"/>
    <n v="150000000"/>
    <n v="0.25"/>
    <n v="0"/>
    <n v="0"/>
    <s v="SUDI WANTOKO"/>
    <d v="2016-06-15T00:00:00"/>
    <x v="6"/>
    <s v="Pengiriman Berkas PK"/>
    <n v="79"/>
    <s v="PERTAMA : _x000a_ Pasal 5 ayat (1) huruf a UU No.31/1999 jo UU No.20/2001 jo Pasl 55 ayat (1) ke-1 KUHP. _x000a_   _x000a_ KEDUA : _x000a_ Pasal 5 ayat (1) huruf a UU No.31/1999 jo UU No.20/2001 jo Pasal 53 ayat (1) KUHP jo Pasal 55 ayat (1) ke-1 KUHP."/>
    <n v="1"/>
    <s v="M E N G A D I L I   : _x000a_ _x000a_ Menyatakan Terdakwa I SUDI WANTOKO dan Terdakwa II DANDUNG PAMULARNO  telah terbukti secara sah dan meyakinkan menurut hukum bersalah “secara bersama-sama melakukan tindak pidana korupsi”, sebagaimana didakwakan dalam Dakwaan Pertama; _x000a_ Menjatuhkan pidana terhadap Terdakwa I  SUDI WANTOKO  berupa pidana penjara selama  3 (tiga) tahun  dan pidana denda sejumlah  Rp. 150.000.000,- (Seratus Lima Puluh Juta Rupiah)  dengan ketentuan apabila denda tersebut tidak dibayar diganti dengan pidana kurungan selama  3 (tiga) bulan ; _x000a_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_x000a_ Menetapkan lamanya penahanan yang telah dijalani Para Terdakwa dikurangkan seluruhnya dari pidana penjara yang dijatuhkan. _x000a_ Memerintahkan Para Terdakwa tetap berada dalam tahanan. _x000a_ Menetapkan Barang Bukti sebagaimana dalam daftar barang bukti nomor : TERLAMPIR DALAM BERKAS _x000a_ Membebankan biaya perkara kepada Para Terdakwa masing-masing sebesar Rp 10.000,00  (sepuluh ribu rupiah ) _x000a_"/>
    <s v="Kamis, 27 Okt. 2016"/>
    <s v="Jumat, 02 Sep. 2016"/>
    <s v="YOHANES PRIYANA"/>
    <s v="CASMAYA"/>
    <s v="IBNU BASUKI WIDODO"/>
    <s v="SOFIALDI"/>
    <s v="fauzi"/>
    <s v="KARIR"/>
    <s v="KARIR"/>
    <s v="KARIR"/>
    <s v="ADHOC"/>
    <s v="ADHOC"/>
    <x v="1"/>
    <n v="3"/>
    <x v="0"/>
    <n v="0.4"/>
    <n v="0"/>
    <s v="ADYANTANA MERU. H"/>
    <m/>
    <m/>
    <m/>
    <m/>
    <m/>
    <m/>
    <m/>
    <m/>
    <m/>
    <m/>
    <m/>
    <n v="1"/>
    <s v="TATI DORESLY SIMAMORA, SH"/>
    <m/>
    <m/>
    <n v="1"/>
    <x v="0"/>
  </r>
  <r>
    <s v="51/Pid.Sus-TPK/2016/PN JKT.PST"/>
    <n v="2.5"/>
    <n v="100000000"/>
    <n v="0.16666666666666699"/>
    <n v="0"/>
    <n v="0"/>
    <s v="DANDUNG PAMULARNO"/>
    <d v="2016-06-15T00:00:00"/>
    <x v="6"/>
    <s v="Pengiriman Berkas PK"/>
    <n v="79"/>
    <s v="PERTAMA : _x000a_ Pasal 5 ayat (1) huruf a UU No.31/1999 jo UU No.20/2001 jo Pasl 55 ayat (1) ke-1 KUHP. _x000a_   _x000a_ KEDUA : _x000a_ Pasal 5 ayat (1) huruf a UU No.31/1999 jo UU No.20/2001 jo Pasal 53 ayat (1) KUHP jo Pasal 55 ayat (1) ke-1 KUHP."/>
    <n v="1"/>
    <s v="M E N G A D I L I   : _x000a_ _x000a_ Menyatakan Terdakwa I SUDI WANTOKO dan Terdakwa II DANDUNG PAMULARNO  telah terbukti secara sah dan meyakinkan menurut hukum bersalah “secara bersama-sama melakukan tindak pidana korupsi”, sebagaimana didakwakan dalam Dakwaan Pertama; _x000a_ Menjatuhkan pidana terhadap Terdakwa I  SUDI WANTOKO  berupa pidana penjara selama  3 (tiga) tahun  dan pidana denda sejumlah  Rp. 150.000.000,- (Seratus Lima Puluh Juta Rupiah)  dengan ketentuan apabila denda tersebut tidak dibayar diganti dengan pidana kurungan selama  3 (tiga) bulan ; _x000a_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_x000a_ Menetapkan lamanya penahanan yang telah dijalani Para Terdakwa dikurangkan seluruhnya dari pidana penjara yang dijatuhkan. _x000a_ Memerintahkan Para Terdakwa tetap berada dalam tahanan. _x000a_ Menetapkan Barang Bukti sebagaimana dalam daftar barang bukti nomor : TERLAMPIR DALAM BERKAS _x000a_ Membebankan biaya perkara kepada Para Terdakwa masing-masing sebesar Rp 10.000,00  (sepuluh ribu rupiah ) _x000a_"/>
    <s v="Kamis, 27 Okt. 2016"/>
    <s v="Jumat, 02 Sep. 2016"/>
    <s v="YOHANES PRIYANA"/>
    <s v="CASMAYA"/>
    <s v="IBNU BASUKI WIDODO"/>
    <s v="SOFIALDI"/>
    <s v="fauzi"/>
    <s v="KARIR"/>
    <s v="KARIR"/>
    <s v="KARIR"/>
    <s v="ADHOC"/>
    <s v="ADHOC"/>
    <x v="1"/>
    <n v="3"/>
    <x v="0"/>
    <n v="0.4"/>
    <n v="0"/>
    <s v="ADYANTANA MERU. H"/>
    <m/>
    <m/>
    <m/>
    <m/>
    <m/>
    <m/>
    <m/>
    <m/>
    <m/>
    <m/>
    <m/>
    <n v="1"/>
    <s v="TATI DORESLY SIMAMORA, SH"/>
    <m/>
    <m/>
    <n v="1"/>
    <x v="0"/>
  </r>
  <r>
    <s v="51/Pid.Sus-TPK/2017/PN Pn.Jkt.Pst"/>
    <n v="3"/>
    <n v="50000000"/>
    <n v="8.3333333333333301E-2"/>
    <n v="80000000"/>
    <n v="1"/>
    <s v="M.G.S. JANCIK"/>
    <d v="2017-03-17T00:00:00"/>
    <x v="7"/>
    <s v="Putusan Kasasi"/>
    <n v="122"/>
    <s v="PRIMAIR : _x000a_ pasal 2 ayat (1) UU No.31/1999 jo UU No.20/2001 jo Pasal 55 ayat (1) ke-1 KUHP. _x000a_   _x000a_ SUBSIDAIR : _x000a_ pasal 3 UU No.31/1999 jo UU No.20/2001 jo Pasal 55 ayat (1) ke-1 KUHP."/>
    <n v="1"/>
    <s v="M E N G A D I L I _x000a_   _x000a_ _x000a_ Menyatakan  Terdakwa I M.G.S JANCIK dan Terdakwa II CEPI SUDIANA  tidak terbukti secara sah dan meyakinkan bersalah melakukan tindak pidana pidana  “KORUPSI SECARA BERSAMA-SAMA“ sebagaimana dalam dakwaan Primair Penuntut Umum ; _x000a_ Membebaskan Terdakwa I dan Terdakwa II oleh karena itu dari dakwaan Primair. _x000a_ Menyatakan  Terdakwa I M.G.S JANCIK dan Terdakwa II CEPI SUDIANA   telah terbukti secara sah dan meyakinkan bersalah melakukan tindak pidana pidana  “KORUPSI SECARA BERSAMA-SAMA“ sebagaimana dalam dakwaan Subsidair Penuntut Umum ; _x000a_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_x000a_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_x000a_ Menetapkan masa  penahananPara Terdakwa dikurangkan seluruhnya dari pidana yang dijatuhkan ; -------------------------------------- _x000a_ Memerintahkan Para Terdakwa tetap berada dalam tahanan ; ---------------- _x000a_ Menetapkan barang bukti berupa : terlampir dalam berkas putusan. _x000a_ _x000a_ 9. Menetapkan Terdakwa membayar biaya perkara masing-masing sebesar Rp.5.000,-"/>
    <s v="Senin, 21 Agu. 2017"/>
    <s v="Senin, 17 Jul. 2017"/>
    <s v="sahlan efendi"/>
    <s v="dahlan"/>
    <s v="SUKARTONO."/>
    <m/>
    <m/>
    <s v="KARIR"/>
    <s v="KARIR"/>
    <s v="ADHOC"/>
    <s v=""/>
    <s v=""/>
    <x v="0"/>
    <n v="2"/>
    <x v="1"/>
    <n v="0.33333333333333331"/>
    <n v="0"/>
    <s v="FATONI HATAM"/>
    <m/>
    <m/>
    <m/>
    <m/>
    <m/>
    <m/>
    <m/>
    <m/>
    <m/>
    <m/>
    <m/>
    <n v="1"/>
    <s v="R.IDA ISKANDIASTUTI, SH."/>
    <m/>
    <m/>
    <n v="1"/>
    <x v="0"/>
  </r>
  <r>
    <s v="51/Pid.Sus-TPK/2017/PN Pn.Jkt.Pst"/>
    <n v="3"/>
    <n v="50000000"/>
    <n v="8.3333333333333301E-2"/>
    <n v="90000000"/>
    <n v="1"/>
    <s v="CEPI SUDIANA"/>
    <d v="2017-03-17T00:00:00"/>
    <x v="7"/>
    <s v="Putusan Kasasi"/>
    <n v="122"/>
    <s v="PRIMAIR : _x000a_ pasal 2 ayat (1) UU No.31/1999 jo UU No.20/2001 jo Pasal 55 ayat (1) ke-1 KUHP. _x000a_   _x000a_ SUBSIDAIR : _x000a_ pasal 3 UU No.31/1999 jo UU No.20/2001 jo Pasal 55 ayat (1) ke-1 KUHP."/>
    <n v="1"/>
    <s v="M E N G A D I L I _x000a_   _x000a_ _x000a_ Menyatakan  Terdakwa I M.G.S JANCIK dan Terdakwa II CEPI SUDIANA  tidak terbukti secara sah dan meyakinkan bersalah melakukan tindak pidana pidana  “KORUPSI SECARA BERSAMA-SAMA“ sebagaimana dalam dakwaan Primair Penuntut Umum ; _x000a_ Membebaskan Terdakwa I dan Terdakwa II oleh karena itu dari dakwaan Primair. _x000a_ Menyatakan  Terdakwa I M.G.S JANCIK dan Terdakwa II CEPI SUDIANA   telah terbukti secara sah dan meyakinkan bersalah melakukan tindak pidana pidana  “KORUPSI SECARA BERSAMA-SAMA“ sebagaimana dalam dakwaan Subsidair Penuntut Umum ; _x000a_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_x000a_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_x000a_ Menetapkan masa  penahananPara Terdakwa dikurangkan seluruhnya dari pidana yang dijatuhkan ; -------------------------------------- _x000a_ Memerintahkan Para Terdakwa tetap berada dalam tahanan ; ---------------- _x000a_ Menetapkan barang bukti berupa : terlampir dalam berkas putusan. _x000a_ _x000a_ 9. Menetapkan Terdakwa membayar biaya perkara masing-masing sebesar Rp.5.000,-"/>
    <s v="Senin, 21 Agu. 2017"/>
    <s v="Senin, 17 Jul. 2017"/>
    <s v="sahlan efendi"/>
    <s v="dahlan"/>
    <s v="SUKARTONO."/>
    <m/>
    <m/>
    <s v="KARIR"/>
    <s v="KARIR"/>
    <s v="ADHOC"/>
    <s v=""/>
    <s v=""/>
    <x v="0"/>
    <n v="2"/>
    <x v="1"/>
    <n v="0.33333333333333331"/>
    <n v="0"/>
    <s v="FATONI HATAM"/>
    <m/>
    <m/>
    <m/>
    <m/>
    <m/>
    <m/>
    <m/>
    <m/>
    <m/>
    <m/>
    <m/>
    <n v="1"/>
    <s v="R.IDA ISKANDIASTUTI, SH."/>
    <m/>
    <m/>
    <n v="1"/>
    <x v="0"/>
  </r>
  <r>
    <s v="51/Pid.Sus-TPK/2018/PN Jkt.Pst"/>
    <n v="4"/>
    <n v="200000000"/>
    <n v="8.3333333333333301E-2"/>
    <n v="0"/>
    <n v="0"/>
    <s v="RUSLIYANTO"/>
    <d v="2018-06-25T00:00:00"/>
    <x v="8"/>
    <s v="Minutasi"/>
    <n v="133"/>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_x000a_ 2.   Menjatuhkan pidana oleh karenanya terhadap Terdakwa Rusliyanto dengan pidana penjara selama 4 (empat) Tahun, dan pidana denda sebesar Rp. 200.000.000,- (dua ratus juta rupiah) apabila denda tersebut tidak dibayar, diganti dengan pidana kurungan selama 1 (satu) bulan; _x000a_ 3.   Menjatuhkan hukuman tambahan kepada Terdakwa Rusliyanto berupa pencabutan hak untuk dipilih dalam jabatan publik selama 2 (dua) tahun, yang dihitung sejak Terdakwa selesai menjalani pidaka pokok; _x000a_ 4.   Menetapkan agar masa penahanan yang telah dijalankan oleh Terdakwa   Rusliyanto dikurangkan seluruhnya dari pidana yang dijatuhkan; _x000a_ 5.   Memerintahkan agar Terdakwa  Rusliyanto tetap berada dalam tahanan; _x000a_ 6.   Menetapkan barang bukti berupa:  TERLAMPIR DALAM BERKAS _x000a_ _x000a_ Seluruhnya dipergunakan dalam perkara atas nama Terdakwa NATALIS SINAGA ; _x000a_ _x000a_ 6. Membebankan biaya perkara kepada Terdakwa   RUSLIYANTO  sebesar Rp. 10.000,- ( sepuluh ribu rupiah );"/>
    <s v="Jumat, 07 Des. 2018"/>
    <s v="Senin, 05 Nov. 2018"/>
    <s v="NI MADE SUDANI"/>
    <s v="RUSTIYONO"/>
    <s v="MOCHAMAD ARIFIN"/>
    <s v="Ugo,SH."/>
    <s v="JULT MANDAPOT LUMBAN GAOL"/>
    <s v="KARIR"/>
    <s v="KARIR"/>
    <s v="KARIR"/>
    <s v="ADHOC"/>
    <s v="ADHOC"/>
    <x v="1"/>
    <n v="3"/>
    <x v="0"/>
    <n v="0.4"/>
    <n v="0"/>
    <s v="ZAINAL ABIDIN"/>
    <m/>
    <m/>
    <m/>
    <m/>
    <m/>
    <m/>
    <m/>
    <m/>
    <m/>
    <m/>
    <m/>
    <n v="1"/>
    <s v="SURYONO, SH."/>
    <m/>
    <m/>
    <n v="1"/>
    <x v="0"/>
  </r>
  <r>
    <s v="52/PID.SUS/TPK/2013/PN JKT.PST"/>
    <n v="2"/>
    <n v="50000000"/>
    <n v="0.16666666666666699"/>
    <n v="1500000"/>
    <n v="0"/>
    <s v="Dra. PUDJI HASTUTI"/>
    <d v="2013-09-16T00:00:00"/>
    <x v="3"/>
    <s v="Pencabutan Perkara Banding"/>
    <n v="128"/>
    <s v="PRIMAIR : Pasal 2 (1) jo Pasal 18 UU No.31/1999 jo UU No.20/2001 jo Pasal 55 (1) ke 1 KUHP; _x000a_ SUBSIDIAIR : Pasal 3 jo Pasal 18 UU No.31/1999 jo UU No.20/2001 jo Pasal 55 (1) ke 1 KUHP;"/>
    <n v="1"/>
    <s v="MENGADILI : _x000a_ _x000a_ Menyatakan terdakwa terbukti secara sah dan meyakinkan bersalah melakukan tindak pidana korupsi sebagaimana dalam dakwaan kedua; _x000a_ Menjatuhkan pidana penjara selama 2 tahun dan denda Rp.50.000.000,- Subsidiair 2 bulan kurungan; _x000a_ Menjatuhkan uang pengganti Rp.1.500.000,- yang diperhitungkan dari uang Rp.2.739.738.400,- yang dikembalikan seluruhnya oleh Para Pegawai di Satuan Biro Umum Kementerian Negara Lingkungan Hidup ke Kas Negara; _x000a_ Memerintahkan Masa Penahanan yang dijalani Terdakwa dikurangkan sepenuhnya dari pidana yang dijatuhkan; _x000a_ Memerintahkan Terdakwa tetap berada dalam tahanan; _x000a_ Memerintahkan barang bukti tetap terlampir dalam berkas perkara; _x000a_ Membebankan biaya perkara Rp.10.000,- (sepuluh ribu rupiah) kepada Terdakwa; _x000a_"/>
    <s v="Rabu, 14 Mei 2014"/>
    <s v="Rabu, 22 Jan. 2014"/>
    <s v="GOSEN BUTAR BUTAR, SH. MHum."/>
    <s v="LIDYA SASANDO PARAPAT, SH. MH."/>
    <s v="JOKO SUBAGYO"/>
    <m/>
    <m/>
    <s v="KARIR"/>
    <s v="KARIR"/>
    <s v="ADHOC"/>
    <s v=""/>
    <s v=""/>
    <x v="0"/>
    <n v="2"/>
    <x v="1"/>
    <n v="0.33333333333333331"/>
    <n v="0"/>
    <s v="EKO BAMBANG R."/>
    <m/>
    <m/>
    <m/>
    <m/>
    <m/>
    <m/>
    <m/>
    <m/>
    <m/>
    <m/>
    <m/>
    <n v="1"/>
    <s v="DJOKO SANTOSO, SH"/>
    <s v="LISNUR FAUZIAH, SH."/>
    <m/>
    <n v="2"/>
    <x v="0"/>
  </r>
  <r>
    <s v="52/PID.SUS/TPK/2014/PN.JKT.PST"/>
    <n v="3.5"/>
    <n v="200000000"/>
    <n v="0.16666666666666699"/>
    <n v="0"/>
    <n v="0"/>
    <s v="EFFENDY HUTAGALUNG"/>
    <d v="2014-05-14T00:00:00"/>
    <x v="4"/>
    <s v="Penerimaan Kembali Berkas Banding"/>
    <n v="142"/>
    <s v="PRIMAIR : PASAL 2 (1) JO. PASAL 18 (1)b UU NO.31/1999 JO. UU NO.20/2001 JO. PASAL 55 (1) KE-1 JO. PASAL 64 (1) KUHP. _x000a_ SUBSIDAIR : PASAL 3 JO. PASAL 18 (1)b UU NO.31/1999 JO. UU NO.20/2001 JO. PASAL 55 (1) KE-1 JO. PASAL 64 (1) KUHP."/>
    <n v="1"/>
    <s v="MENGADILI : _x000a_ _x000a_ Menyatakan Terdakwa  Effendy Hutagalung  tidak terbukti secara sah dan meyakinkan bersalah melakukan tindak pidana sebagaimana dalam Dakwaan Primair; _x000a_ Membebaskan Terdakwa  Effendy Hutagalung  dari Dakwaan Primair tersebut; _x000a_ Menyatakan Terdakwa  Effendy Hutagalung , telah terbukti secara sah dan meyakinkan tindak pidana korupsi yang dilakukan secara bersama- sama dan berlanjut, sebagaimana dalam dakwaan subsidiair; _x000a_ Menjatuhkan pidana oleh karenanya terhadap Terdakwa  Effendy Hutagalung  dengan pidana penjara selama 3 tahun dan 6 bulan, serta pidana denda sebesar Rp.200.000.000,-  dengan ketentuan apabila denda tersebut tidak dibayar, maka diganti dengan kurungan selama 2 (dua) bulan; _x000a_ Menetapkan masa tahanan yang telah dijalankan oleh Terdakwa dikurangkan seluruhnya dari pidana yang dijatuhkan; _x000a_ Menetapkan Terdakwa tetap berada dalam tahanan; _x000a_ Menetapkan barang bukti No. urut 1 s/d No. urut 338, digunakan dalam perkara Yogi Paryana Sutedjo; _x000a_ Membebankan Terdakwa Effendy Hutagalung untuk membayar biaya perkara sebesar Rp.10.000,- (sepuluh ribu rupiah); _x000a_"/>
    <s v="Senin, 01 Des. 2014"/>
    <s v="Jumat, 03 Okt. 2014"/>
    <s v="SUTIO JUMAGI AKHIRNO"/>
    <s v="ASWIJON"/>
    <s v="LIDYA SASANDO PARAPAT, SH. MH."/>
    <s v="Anwar,SH."/>
    <s v="Ugo,SH."/>
    <s v="KARIR"/>
    <s v="KARIR"/>
    <s v="KARIR"/>
    <s v="ADHOC"/>
    <s v="ADHOC"/>
    <x v="1"/>
    <n v="3"/>
    <x v="0"/>
    <n v="0.4"/>
    <n v="0"/>
    <s v="ELLY SUPAINI"/>
    <s v="MARTHA PB, SH"/>
    <s v="ABUN HASBULLOH"/>
    <s v="ALBERT BUDDYMAN"/>
    <s v="NOPRIYANDI, SH"/>
    <s v="ARIEF SETYANUGRAHA, SH"/>
    <s v="KUSUFI ESTI R."/>
    <s v="JANUAR VERONIKA, S, SH"/>
    <s v="FAROUK FAHROZI, SH"/>
    <m/>
    <m/>
    <m/>
    <n v="9"/>
    <s v="ACHMAD DINDIN JUNAEDI"/>
    <s v="SUAEB. SH"/>
    <m/>
    <n v="2"/>
    <x v="0"/>
  </r>
  <r>
    <s v="52/PID.SUS/TPK/2015/PN JKT.PST"/>
    <m/>
    <m/>
    <m/>
    <m/>
    <m/>
    <s v="Drs. PULUNG"/>
    <d v="2015-06-16T00:00:00"/>
    <x v="5"/>
    <s v="Putusan"/>
    <n v="1419"/>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ENGADILI"/>
    <s v="Rabu, 06 Jan. 2016"/>
    <s v="Senin, 21 Des. 2015"/>
    <s v="ASWIJON"/>
    <s v="SINUNG HERMAWAN"/>
    <s v="Anwar,SH."/>
    <m/>
    <m/>
    <s v="KARIR"/>
    <s v="KARIR"/>
    <s v="ADHOC"/>
    <s v=""/>
    <s v=""/>
    <x v="0"/>
    <n v="2"/>
    <x v="1"/>
    <n v="0.33333333333333331"/>
    <n v="0"/>
    <s v="TOLHAS B.H"/>
    <m/>
    <m/>
    <m/>
    <m/>
    <m/>
    <m/>
    <m/>
    <m/>
    <m/>
    <m/>
    <m/>
    <n v="1"/>
    <s v="LISNUR FAUZIAH, SH."/>
    <s v="TATI DORESLY SIMAMORA, SH"/>
    <m/>
    <n v="2"/>
    <x v="1"/>
  </r>
  <r>
    <s v="52/Pid.Sus-TPK/2016/PN JKT.PST"/>
    <n v="3"/>
    <n v="100000000"/>
    <n v="0.25"/>
    <n v="0"/>
    <n v="0"/>
    <s v="MARUDUT"/>
    <d v="2016-06-15T00:00:00"/>
    <x v="6"/>
    <s v="Pengiriman Berkas PK"/>
    <n v="79"/>
    <s v="PERTAMA : _x000a_ Pasal 5 ayat (1) huruf a UU No.31/1999 jo UU No.20/2001 jo Pasal 53 ayat (1) KUHP  jo Pasal 55 ayat (1) ke-1 KUHP. _x000a_   _x000a_ KEDUA : _x000a_ Pasal 5 ayat (1) huruf a UU No.31/1999 jo UU No.20/2001 jo Pasal 53 ayat (1) jo Pasal 55 ayat (1) ke-1 KUHP."/>
    <n v="1"/>
    <s v="M E N G A D I L I  : _x000a_ _x000a_ Menyatakan Terdakwa  MARUDUT  telah terbukti secara sah dan meyakinkan  bersalah  secara “ bersama-sama   melakukan tindak pidana korupsi ”,  sebagaimana didakwkan dalam  Dakwaan  Pertama ; _x000a_ Menjatuhkan pidana terhadap Terdakwa  MARUDUT  dengan pidana penjara selama  3  ( tiga ) tahun  dan pidana denda sejumlah Rp100.000.000,00  (seratus juta rupiah)  dengan ketentuan apabila denda tersebut tidak dibayar diganti dengan pidana kurungan selama  3 (tiga) bulan. _x000a_ Menetapkan lamanya penahanan yang telah dijalani Terdakwa dikurangkan seluruhnya dari pidana penjara yang dijatuhkan. _x000a_ Memerintahkan  Terdakwa tetap berada dalam tahanan. _x000a_ Menetapkan Barang Bukti berupa: barang bukti terlampir. _x000a_ Menetapkan agar para Terdakwa membayar biaya perkara masing-masing sebesar Rp 10.000,00  (sepuluh ribu rupiah ). _x000a_"/>
    <s v="Senin, 19 Sep. 2016"/>
    <s v="Jumat, 02 Sep. 2016"/>
    <s v="YOHANES PRIYANA"/>
    <s v="CASMAYA"/>
    <s v="IBNU BASUKI WIDODO"/>
    <s v="SOFIALDI"/>
    <s v="fauzi"/>
    <s v="KARIR"/>
    <s v="KARIR"/>
    <s v="KARIR"/>
    <s v="ADHOC"/>
    <s v="ADHOC"/>
    <x v="1"/>
    <n v="3"/>
    <x v="0"/>
    <n v="0.4"/>
    <n v="0"/>
    <s v="ADYANTANA MERU. H"/>
    <m/>
    <m/>
    <m/>
    <m/>
    <m/>
    <m/>
    <m/>
    <m/>
    <m/>
    <m/>
    <m/>
    <n v="1"/>
    <s v="SUAEB. SH"/>
    <m/>
    <m/>
    <n v="1"/>
    <x v="0"/>
  </r>
  <r>
    <s v="52/Pid.Sus-TPK/2017/PN Pn.Jkt.Pst"/>
    <n v="4.5"/>
    <n v="50000000"/>
    <n v="0.16666666666666699"/>
    <n v="500000000"/>
    <n v="0"/>
    <s v="Ir. SINTONG SIANIPAR, MT"/>
    <d v="2017-03-22T00:00:00"/>
    <x v="7"/>
    <s v="Minutasi"/>
    <n v="112"/>
    <s v="PRIMAIR : _x000a_ Pasal 2 ayat (1) jo Pasal 18 UU No.31/1999 jo UU No.20/2001 jo Pasal 55 ayat (1) ke-1 KUHP jo Pasal 64 ayat (1) KUHP. _x000a_   _x000a_ SUBSIDAIR : _x000a_ Pasal 3 jo Pasal 18 UU No.31/1999 jo UU No.20/2001 jo Pasal 55 ayat (1) ke-1 KUHP jo Pasal 64 ayat (1) KUHP."/>
    <n v="1"/>
    <s v="MENGADILI : _x000a_ _x000a_ Menyatakan Terdakwa telah bersalah secara sah dan meyakinkan melakukan Tindak Pidana Korupsi dalam Dakwaan Primair; _x000a_ Menjatuhkan Pidana terhadap terdakwa dengan pidana penjara 4 (empat) tahun 6 (enam) bulan dikurangi masa penahanan; _x000a_ Menghukum Terdakwa membayar denda sebesar 50.000.000,- (lima puluh juta rupiah) subsidair 2 (dua) bulan kurungan; _x000a_ Menjatuhkan pidana tambahan untuk membayar uang pengganti seluruhnya sebesar Rp. 500.000.000 dikurangkan  dengan uang titipan sehingga menjadi Rp. 450.000.000; _x000a_ Menyatakan masa penahanan dikurangkan seluruhnya dari pidana yang dijatuhkan; _x000a_ memerintahkan terdakwa tetap berada dalam tahanan; _x000a_ Menyatakan barang bukti dipergunakan dalam perkara lain; _x000a_ Membayar biaya perkara sebesar Rp. 10.000; _x000a_"/>
    <s v="Rabu, 26 Jul. 2017"/>
    <s v="Rabu, 12 Jul. 2017"/>
    <s v="FAHZAL HENDRY"/>
    <s v="dahlan"/>
    <s v="SUKARTONO."/>
    <m/>
    <m/>
    <s v="KARIR"/>
    <s v="KARIR"/>
    <s v="ADHOC"/>
    <s v=""/>
    <s v=""/>
    <x v="0"/>
    <n v="2"/>
    <x v="1"/>
    <n v="0.33333333333333331"/>
    <n v="0"/>
    <s v="AGUS JULIANTO PURNOMO, SH"/>
    <m/>
    <m/>
    <m/>
    <m/>
    <m/>
    <m/>
    <m/>
    <m/>
    <m/>
    <m/>
    <m/>
    <n v="1"/>
    <s v="TEUKU UMAR, SH. MH."/>
    <m/>
    <m/>
    <n v="1"/>
    <x v="0"/>
  </r>
  <r>
    <s v="52/Pid.Sus-TPK/2018/PN Jkt.Pst"/>
    <n v="5.5"/>
    <n v="200000000"/>
    <n v="0.16666666666666699"/>
    <n v="0"/>
    <n v="0"/>
    <s v="NATALIS SINAGA"/>
    <d v="2018-06-25T00:00:00"/>
    <x v="8"/>
    <s v="Tuntutan"/>
    <n v="314"/>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_x000a_ 2.  Menjatuhkan pidana oleh karenanya terhadap Terdakwa NATALIS SINAGA dengan pidana penjara selama 5 (lima) Tahun dan 6 (enam) Bulan, serta pidana denda sebesar Rp200.000.000,00 (dua ratus juta rupiah) apabila denda tersebut tidak dibayar, diganti dengan pidana kurungan selama 2 (dua) bulan; _x000a_ 3.  Menjatuhkan hukuman tambahan kepada Terdakwa NATALIS SINAGA  berupa pencabutan hak untuk dipilih dalam jabatan publik selama 2 (dua) Tahun, yang dihitung sejak Terdakwa selesai menjalani pidaka pokok; _x000a_ 4.  Menetapkan agar masa penahanan yang telah dijalankan oleh Terdakwa   NATALIS SINAGA  dikurangkan seluruhnya dari pidana yang dijatuhkan; _x000a_ 5.  Memerintahkan agar Terdakwa NATALIS SINAGA tetap berada dalam tahanan; _x000a_ 6.  Menetapkan barang bukti berupa: _x000a_ 1.      BB No.1 : 1 (satu) lembar fotokopi KTP an. Taufik Rahman dengan NIK 1802072802730007 _x000a_ Dikembalikan kepada Taufik Rahman _x000a_ 2.      BB No.2 : 1 (satu) lembar Daftar Ruas Jalan Sumber Dana Pinjaman Daerah ke PT.SMI. _x000a_ Terlampir dalam berkas Perkara _x000a_ 3.      BB No.3 : 2 (dua) bundle Surat Pernyataan Barang dan Jasa dengan nomor: 027/045/SETDA.II.07/II/2018. _x000a_ Dikembalikan kepada Indra Erlangga _x000a_ 4.      BB No.4 : 1 (satu) bundle print out foto file ms excel yang terdiri dari tiga file ms excel yang berjudul: in-out lap 19 Januari 2018, audisi artis 2018, dan artis lulus audisi. _x000a_ Terlampir dalam berkas perkara  _x000a_ 5 .       BB No.5 : 1 (satu) buah stopmap folio warna Hijau dengan stempel: BAGIAN HUKUM berisikan (1) bundle dokumen lembar disposisi dan nota dinas. _x000a_ Dikembalikan kepada Kartubi _x000a_ 6.      BB No.6 : 1 (satu) buah stopmap folio warna biru dengan merk KABITA yang berisikan 1 (satu) bundle dokumen surat pernyataan. _x000a_ 7.      BB No.7 : 1 (satu) buah stopmap folio warna merah bertuliskan SEKRETARIAT DAERAH yang berisi 1 (bundle) Surat pernyataan Bupati Lampung Tengah. _x000a_ Dikembalikan kepada Kartubi _x000a_ 8.      BB No.8 : 1 (satu) lembar TANDA TERIMA DOKUMEN dan 1 (satu) bundel dokumen dengan nomor: S-113/SMI/DPI/0218 dari PT. SMI. _x000a_ Terlampir dalam berkas perkara _x000a_ 9.      BB No.9 : 1 (satu) buah stopmap folio warna Kuning dengan tulisan BPPRD Kabupaten Lampung Tengah yang berisikan: _x000a_ a)    1 satu) lembar dokumen Permohonan Persetujuan Pelampauan Batas Maksimal Defisit APBD Yang Dibiayai dari Pinjaman Daerah dengan Nomor: 900/0066/B.a.VII.02/2018 tertanggal 15 Januari 2018. _x000a_ b)    1 (satu) lembar dokumen Laporan Rencana Defisit APBD dengan Nomor: 900/0067/B.a.VII.02/2018 tertanggal 15 Januari 2018 _x000a_ c)    1 (satu) bundle copy warna KEPUTUSAN PIMPINAN DPRD KABUPATEN LAMPUNG TENGAH NOMOR 06 TAHUN 2017 _x000a_  d)   1 (satu) bundle Rancangan APBD Kabupaten Lampung Tengah TA 2018 _x000a_ e)    1 (satu) bundel dokumen Permohonan Pinjaman Daerah dengan Nomor: 900/0068/B.a.VII.02./2018 tanggal 15 Januari 2018 _x000a_ f)     1 (satu) lembar dokumen RINCIAN KEGIATAN PROYEK DI KABUPATEN LAMPUNG TENGAH YANG DIUSULKAN UNTUK DIBIAYAI DARI PINJAMAN DAERAH _x000a_ g)    1 (satu) bundel copy dokumen Pertimbangan Usulan Pinjaman Daerah Kabupaten Lampung Tengah TA 2018 dengan Nomor: 979/223/SJ. _x000a_ Dikembalikan kepada Kartubi _x000a_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_x000a_ Terlampir dalam berkas perkara"/>
    <m/>
    <s v="Senin, 05 Nov. 2018"/>
    <s v="NI MADE SUDANI"/>
    <s v="RUSTIYONO"/>
    <s v="MOCHAMAD ARIFIN"/>
    <s v="Ugo,SH."/>
    <s v="JULT MANDAPOT LUMBAN GAOL"/>
    <s v="KARIR"/>
    <s v="KARIR"/>
    <s v="KARIR"/>
    <s v="ADHOC"/>
    <s v="ADHOC"/>
    <x v="1"/>
    <n v="3"/>
    <x v="0"/>
    <n v="0.4"/>
    <n v="0"/>
    <s v="Mohamad Nur Azis"/>
    <m/>
    <m/>
    <m/>
    <m/>
    <m/>
    <m/>
    <m/>
    <m/>
    <m/>
    <m/>
    <m/>
    <n v="1"/>
    <s v="TASTAO SIANIPAR"/>
    <m/>
    <m/>
    <n v="1"/>
    <x v="0"/>
  </r>
  <r>
    <s v="53/PID.SUS/TPK/2013/PN JKT.PST"/>
    <n v="4"/>
    <n v="250000000"/>
    <n v="0.41666666666666702"/>
    <n v="3993800000"/>
    <n v="0"/>
    <s v="ABDUL LATIEF"/>
    <d v="2013-09-24T00:00:00"/>
    <x v="3"/>
    <s v="Penerimaan Kembali Berkas Kasasi"/>
    <n v="141"/>
    <s v="PRIMAIR : Pasal 2 (1) jo Pasal 18 UU No.31/1999 jo UU No.20/2001 jo UU No.31/1999 jo Pasal 55 (1) ke 1 KUHP jo Pasal 64 (1) KUHP; _x000a_ SUBSIDIAIR : Pasal 3 jo Pasal 18 UU No.31/1999 jo UU No.20/2001 jo UU No.31/1999 jo Pasal 55 (1) ke 1 KUHP jo Pasal 64 (1) KUHP; "/>
    <n v="1"/>
    <s v="MENGADILI : _x000a_ _x000a_ Menyatakan Terdakwa Abdul Latief terbukti secara sah dan meyakinkan bersalah melakukan tindak pidana korupsi; _x000a_ Menjatuhkan pidana penjara 4 tahun dan denda Rp.250.000.000,- Apabila denda tidak dibayar diganti pidana kurungan 5 bulan; _x000a_ Menjatuhkan pidana tambahan berupa uang pengganti Rp.3.993.800.000,- yang diperhitungkan dari pengembalian yang dilakukan Terdakwa Rp.4.143.400.000,- Kelebihan yang telah dibayarkan Rp.149.600.000,- harus dikembalikan kepada Terdakwa setelah putusan berkekuatan hukum tetap; _x000a_ Memerintah terdakwa tetap dalam tahanan; _x000a_ Memerintahkan masa penahanan yang dijalani Terdakwa dikurangkan seluruhnya dari pidana yang dijatuhkan; _x000a_ Memerintahkan barang bukti dikembalikan ke penuntut umum untuk dipergunakan dalam perkara lain; _x000a_ Membebankan perkara dengan biaya Rp.10.000,- kepada Terdakwa _x000a_"/>
    <s v="Selasa, 20 Mei 2014"/>
    <s v="Rabu, 12 Feb. 2014"/>
    <s v="LIDYA SASANDO PARAPAT, SH. MH."/>
    <s v="GOSEN BUTAR BUTAR, SH. MHum."/>
    <s v="I MADE HENDRA KUSUMA,S.H."/>
    <m/>
    <m/>
    <s v="KARIR"/>
    <s v="KARIR"/>
    <s v="ADHOC"/>
    <s v=""/>
    <s v=""/>
    <x v="0"/>
    <n v="2"/>
    <x v="1"/>
    <n v="0.33333333333333331"/>
    <n v="0"/>
    <s v="EKO BAMBANG R."/>
    <m/>
    <m/>
    <m/>
    <m/>
    <m/>
    <m/>
    <m/>
    <m/>
    <m/>
    <m/>
    <m/>
    <n v="1"/>
    <s v="FATONI, SH"/>
    <s v="TEUKU UMAR, SH. MH."/>
    <m/>
    <n v="2"/>
    <x v="0"/>
  </r>
  <r>
    <s v="53/PID.SUS/TPK/2014/PN.JKT.PST"/>
    <n v="4"/>
    <n v="200000000"/>
    <n v="0.16666666666666699"/>
    <n v="14895522581"/>
    <n v="0"/>
    <s v="YOGI PARYANA SUTEDJO Bin SUTEDJO"/>
    <d v="2014-05-16T00:00:00"/>
    <x v="4"/>
    <s v="Penerimaan Kembali Berkas Banding"/>
    <n v="140"/>
    <s v="PRIMAIR: PASAL 2 (1) JO. PASAL 18 (1)b UU NO.31/1999 JO. UU NO.20/2001 JO. PASAL 55 (1) KE-1 JO. PASAL 64 (1) KUHP. _x000a_ SUBSIDAIR: PASAL 3 JO. PASAL 18 (1)b UU NO.31/1999 JO. UU NO.20/2001 JO. PASAL 55 (1) KE-1 JO. PASAL 64 (1) KUHP"/>
    <n v="1"/>
    <s v="MENGADILI : _x000a_ _x000a_ Menyatakan, bahwa Terdakwa Yogi Paryana Sutedjo bin Sutedjo tidak terbukti secara sah dan meyakinkan melakukan tindak pidana korupsi sebagaimana dalam dakwaan primiar; _x000a_ Membebaskan Terdakwa Yogi Paryana Sutedjo bin Sutedjo tersebut dari dakwaan primair tersebut; _x000a_ Menyatakan Terdakwa Yogi Paryana Sutedjo bin Sutedjo terbukti secara sah dan meyakinkan bersalah melakukan tindak pidana korupsi yang dilakukan secara bersama - sama dan berlanjut sebagaimana dalam dakwaan subsidiair; _x000a_ Menjatuhkan pidana oleh karenanya terhadap Terdakwa Yogi Paryana Sutedjo bin Sutedjo dengan pidana Penjara selama 4 (empat) tahun dan pidana denda sebesar Rp.200.000.000 (dua ratus juta rupiah) apabila denda tidak dibayar, diganti dengan pidana kurungan selama 2 (dua) bulan; _x000a_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_x000a_ Menetapkan agar masa penahanan yang telah dijalankan, dikurangkan seluruhnya dari pidana yang dijatuhkan; _x000a_ Memerintahkan agar Terdakwa Yogi Paryana Sutedjo bin Sutedjo tetap berada dalam tahanan; _x000a_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_x000a_ Membebankan biaya perkara kepada Terdakwa sebesar Rp.10.000,- (sepuluh ribu rupiah) _x000a_"/>
    <s v="Senin, 01 Des. 2014"/>
    <s v="Jumat, 03 Okt. 2014"/>
    <s v="ASWIJON"/>
    <s v="SUTIO JUMAGI AKHIRNO"/>
    <s v="LIDYA SASANDO PARAPAT, SH. MH."/>
    <s v="Anwar,SH."/>
    <s v="Ugo,SH."/>
    <s v="KARIR"/>
    <s v="KARIR"/>
    <s v="KARIR"/>
    <s v="ADHOC"/>
    <s v="ADHOC"/>
    <x v="1"/>
    <n v="3"/>
    <x v="0"/>
    <n v="0.4"/>
    <n v="0"/>
    <s v="ELLY SUPAINI"/>
    <s v="MARTHA BB, SH"/>
    <s v="ABUN HASBULLOH"/>
    <s v="ALBERT BUDDYMAN"/>
    <s v="NOPRIYANDI, SH"/>
    <s v="ARIEF SETYANUGRAHA, SH"/>
    <s v="KUSUFI ESTI R."/>
    <s v="SHINTA DEWI, SH"/>
    <s v="FAROUK FAHROZI, SH"/>
    <m/>
    <m/>
    <m/>
    <n v="9"/>
    <s v="EKO BUDIARNO"/>
    <s v="ZULFIKRI, SH"/>
    <m/>
    <n v="2"/>
    <x v="0"/>
  </r>
  <r>
    <s v="53/PID.SUS/TPK/2015/PN JKT.PST"/>
    <n v="1"/>
    <n v="50000000"/>
    <n v="8.3333333333333301E-2"/>
    <n v="0"/>
    <n v="0"/>
    <s v="Dra. RITA PURWANTI"/>
    <d v="2015-06-16T00:00:00"/>
    <x v="5"/>
    <m/>
    <n v="190"/>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 E N G A D I L I _x000a_ _x000a_ Menyatakan Terdakwa  Dra. Rita Purwanti  yang identitasnya sebagaimana tersebut di atas tidak terbukti secara sah dan meyakinkan bersalah melakukan tindak pidana sebagaimana dakwaan Primair.; -------- _x000a_ Membebaskan Terdakwa dari dakwaan Primair  Penuntut Umum tersebut; _x000a_ 3.       Menyatakan Terdakwa  Dra. Rita Purwanti  yang identitasnya sebagaimana tersebut diats telah terbukti secara sah dan menyakinkan bersalah  melakukan   tindak   pidana    “Korupsi yang dilakukan secara bersama-sama” ;  ------------------------------------------------------------------------- _x000a_ Menjatuhkan pidana terhadap Terdakwa dengan pidana penjara selama  1 (satu) Tahun  dan denda sebesar Rp. 50.000.000,- (lima puluh juta rupiah dengan ketentuan apabila denda tersebut tidak dibayar diganti dengan kurungan selama 1 (satu) bulan ; ------------------------------------------------------ _x000a_ Membebankan  biaya  perkara  kepada terdakwa  sebesar Rp. 10.000,- (sepuluh ribu rupiah) ; -------------------------------------------------------------------- _x000a_ Menyatakan barang bukti berupa :--------------------------------------------------------- _x000a_ _x000a_ _x000a_ _x000a_ _x000a_ _x000a_   _x000a_ _x000a_ _x000a_ Buku Tanah HGB 2849/Pinangsia (208/1035/2004 ); _x000a_ _x000a_ _x000a_ _x000a_ _x000a_   _x000a_ _x000a_ _x000a_ Buku Tanah HP 76/Pinangsia (208 / 5184  /1988); _x000a_ _x000a_ _x000a_ _x000a_ _x000a_   _x000a_ _x000a_ _x000a_ Daftar Pengantar Permohonan No.68/1.711.2/03/ HGB/B/2003 tgl.28-8-2003 _x000a_ _x000a_ _x000a_ _x000a_ _x000a_   _x000a_ _x000a_ _x000a_ Daftar Hadir Panitia “A” _x000a_ _x000a_ _x000a_ _x000a_ _x000a_   _x000a_ _x000a_ _x000a_ Risalah Pemeriksaan Tanah No.124/Rpt/B/2003 tgl.11-2-2003 _x000a_ _x000a_ _x000a_ _x000a_ _x000a_   _x000a_ _x000a_ _x000a_ Hasil Peninjauan Lapangan No.124/Reg/HGB/B/2003 tgl. _x000a_ _x000a_ _x000a_ _x000a_ _x000a_   _x000a_ _x000a_ _x000a_ Undangan Sidang Panitia A No.309/03/IV/HAT/1.711. 5/2003 tgl.10-2-2003 _x000a_ _x000a_ _x000a_ _x000a_ _x000a_   _x000a_ _x000a_ _x000a_ Surat permohonan an. PT. Dwiputra Metropolitan dari Kasi Hak Atas Tanah tgl.26-8-2003 _x000a_ _x000a_ _x000a_ _x000a_ _x000a_   _x000a_ _x000a_ _x000a_ Kartu Kendali Permohonan HGB/HP/HPL/HM. Pemohon PT.DWI PUTRA METROPOLITAN. Agenda Hak Atas Tanah tanggal 23-01-03 _x000a_ _x000a_ _x000a_ _x000a_ _x000a_   _x000a_ _x000a_ _x000a_ Surat Penugasan Pelaksana Harian Lurah Pinangsia No.395/073.554 tgl.20-3-2003 _x000a_ _x000a_ _x000a_ _x000a_ _x000a_   _x000a_ _x000a_ _x000a_ Tanda Penerimaan Berkas No.131/TS/PHT/2003 tgl.23-8-2003 _x000a_ _x000a_ _x000a_ _x000a_ _x000a_   _x000a_ _x000a_ _x000a_ Kwitansi an. PT. Dwi Putra Metropolitan tgl.23-1-2003 _x000a_ _x000a_ _x000a_ _x000a_ _x000a_   _x000a_ _x000a_ _x000a_ Surat Perintah Setor tgl.23-1-2003 _x000a_ _x000a_ _x000a_ _x000a_ _x000a_   _x000a_ _x000a_ _x000a_ Peta Bidang Tanah tgl.16-01-2003 _x000a_ _x000a_ _x000a_ _x000a_ _x000a_   _x000a_ _x000a_ _x000a_ Keterangan Rencana Kota No.1613/GSB/JB/XI/2001 tgl.10-12-2001 _x000a_ _x000a_ _x000a_ _x000a_ _x000a_   _x000a_ _x000a_ _x000a_ KTP+KK Budiman Leonardi _x000a_ _x000a_ _x000a_ _x000a_ _x000a_   _x000a_ _x000a_ _x000a_ Surat Pernyataan Ganti Nama Budiman Leonardi tanggal 18 Maret 1968 _x000a_ _x000a_ _x000a_ _x000a_ _x000a_   _x000a_ _x000a_ _x000a_ Surat Pernyataan Melepaskan Kewarganegaraan tanggal 20 Nop 1961 _x000a_ _x000a_ _x000a_ _x000a_ _x000a_   _x000a_ _x000a_ _x000a_ PBB Tahun 2001 _x000a_ _x000a_ _x000a_ _x000a_ _x000a_   _x000a_ _x000a_ _x000a_ Rekomendari Permohonan dari Lurah Krukut No.375/1.711 tgl.21-10-2001 _x000a_ _x000a_ _x000a_ _x000a_ _x000a_   _x000a_ _x000a_ _x000a_ Surat Keterangan dari Djawatan Pekerjaan Umum tgl.27-6-1961 No.9a.45.45 _x000a_ _x000a_ _x000a_ _x000a_ _x000a_   _x000a_ _x000a_ _x000a_ Akta Djual Beli  No.68 tgl.9-2-1955 Notaris Raden. Kadiman _x000a_ _x000a_ _x000a_ _x000a_ _x000a_   _x000a_ _x000a_ _x000a_ Akta Sewa Menjewa  No.67 tgl.9-2-1955 Notaris R. Kadiman _x000a_ _x000a_ _x000a_ _x000a_ _x000a_   _x000a_ _x000a_ _x000a_ Keterangan Rencana Kota No.127/GSB/JB/I/92 tgl.13-2-1992 _x000a_ _x000a_ _x000a_ _x000a_ _x000a_   _x000a_ _x000a_ _x000a_ Akta Pemindahan dan Penjerahan  No.56 tgl.11-9-1964 Notaris Hobropoerwanto _x000a_ _x000a_ _x000a_ _x000a_ _x000a_   _x000a_ _x000a_ _x000a_ Persewaan Berjangka Waktu Panjang dari Perusahaan Negara Kereta Api No.00484/BD/67/Bt-0495/1/67/B tgl.14-2-1967 _x000a_ _x000a_ _x000a_ _x000a_ _x000a_   _x000a_ _x000a_ _x000a_ KTP an. Anis Alwainy _x000a_ _x000a_ _x000a_ _x000a_ _x000a_   _x000a_ _x000a_ _x000a_ Surat Permohonan Hak tgl.23-1-2003 _x000a_ _x000a_ _x000a_ _x000a_ _x000a_   _x000a_ _x000a_ _x000a_ Surat dari Perusahaan Jawatan Kereta Api No.B.1189/77 tgl.10-2-1977 _x000a_ _x000a_ _x000a_ _x000a_ _x000a_   _x000a_ _x000a_ _x000a_ Surat dari Direktorat Jenderal Agraria No.Dph6/492/6/79 tgl.14-6-1979 _x000a_ _x000a_ _x000a_ _x000a_ _x000a_   _x000a_ _x000a_ _x000a_ Surat Pernyataan Anis Alwainy tgl.2-11-2002 _x000a_ _x000a_ _x000a_ _x000a_ _x000a_   _x000a_ _x000a_ _x000a_ Rekomendasi Permohonan Hak dari Lurah Pinangsia No.107/1.711 tgl.5-5-2003 _x000a_ _x000a_ _x000a_ _x000a_ _x000a_   _x000a_ _x000a_ _x000a_ Daftar Pembebasan rumah-rumah liar di Komplek Wisma Dwiputra Metropolitan tgl.10-09-1979 _x000a_ _x000a_ _x000a_ _x000a_ _x000a_   _x000a_ _x000a_ _x000a_ Putusan Gubernur DCI Djakarta No.140/IB/HC tgl.25-6-1969 _x000a_ _x000a_ _x000a_ _x000a_ _x000a_   _x000a_ _x000a_ _x000a_ Tanda Izin Mendirikan Bangunan tanggal 25 Djuni 1969 No: 140/JB/HC _x000a_ _x000a_ _x000a_ _x000a_ _x000a_   _x000a_ _x000a_ _x000a_ Persetujuan Perubahan Anggaran Dasar dari Departemen Hukum dan Perundang-Undangan Direktorat Jenderal Hukum dan Perundang-Undangan No.C-12680.HT.01.04.Th.2000 _x000a_ _x000a_ _x000a_ _x000a_ _x000a_   _x000a_ _x000a_ _x000a_ Data Akta Perubahan Anggaran Dasar Perseroan  tgl.29-4-2000 Notaris DANIEL. PM, SH. _x000a_ _x000a_ _x000a_ _x000a_ _x000a_   _x000a_ _x000a_ _x000a_ Laporan Data Akta Perubahan Anggaran Dasar Perseroan  tgl.29-4-2000  Notaris DANIEL. PARGANDA MARPAUNG, SH. _x000a_ _x000a_ _x000a_ _x000a_ _x000a_   _x000a_ _x000a_ _x000a_ Akta Perseroan Terbatas No.11 tgl.9-2-1977 Notaris Raden OERIP _x000a_ _x000a_ _x000a_ _x000a_ _x000a_   _x000a_ _x000a_ _x000a_ Pernyataan Keputusan Rapat PT. Dwiputra Metropolitan No.1 tgl.1-8-1985, Notaris MUDIYONO _x000a_ _x000a_ _x000a_ _x000a_ _x000a_   _x000a_ _x000a_ _x000a_ Pernyataan Keputusan Rapat PT. Dwiputra Metropolitan No.17 tanggal 09-01-1986. _x000a_ _x000a_ _x000a_ _x000a_ _x000a_   _x000a_ _x000a_ _x000a_ Berita Acara  No.117 tgl.17-1-1992 Notaris Mohamad Said Tadjoedin _x000a_ _x000a_ _x000a_ _x000a_ _x000a_   _x000a_ _x000a_ _x000a_ Berita Acara Rapat  No.46 tgl.21-8-1995  Notaris Anita Soekarna, SH _x000a_ _x000a_ _x000a_ _x000a_ _x000a_   _x000a_ _x000a_ _x000a_ Hasil Penelitian Atas Buku Tanah Dalam Rangka Permohonan Perpanjangan Hak Atas Tanah di Seksi Pengukuran Dan Pendaftaran Tanah tanggal 19-3-2003 _x000a_ _x000a_ _x000a_ _x000a_ _x000a_   _x000a_ _x000a_ _x000a_ Surat Keterangan Pendaftaran Tanah No.7792 tgl.13-11-1976 _x000a_ _x000a_ _x000a_ _x000a_ _x000a_   _x000a_ _x000a_ _x000a_ Surat Tanda Setoran dari Kanwil BPN DKI Jakarta tanggal 5 Nopember 2003 Nomor: 223/202/KWBPN/09/B/2003 an. PT. Dwiputra Metropolitan _x000a_ _x000a_ _x000a_ _x000a_ _x000a_   _x000a_ _x000a_ _x000a_ Surat Keputusan Kepala Kanwil BPN DKI Jakarta No.071/57-550.2-09.03-2003 tgl.30-10-2003 tentang Pemberian Hak Guna Bangunan kepada PT. Dwiputra Metropolitan _x000a_ _x000a_ _x000a_ _x000a_ _x000a_   _x000a_ _x000a_ _x000a_ Bea Perolehan Hak Atas Tanah dan Bangunan ( SSB )  Nama wajib Pajak Anis Alwainy _x000a_ _x000a_ _x000a_ _x000a_ _x000a_   _x000a_ _x000a_ _x000a_ Tanda Terima Dokumen/Berkas  No.20622/2003 tgl.7-11-2003 _x000a_ _x000a_ _x000a_ _x000a_ _x000a_   _x000a_ _x000a_ _x000a_ Daftar Isian 306 tgl.7-11-2003 _x000a_ _x000a_ _x000a_ _x000a_ _x000a_   _x000a_ _x000a_ _x000a_ Surat Perintah Setor tgl.7-11-2003 _x000a_ _x000a_ _x000a_ _x000a_ _x000a_   _x000a_ _x000a_ _x000a_ Pernyataan Keputusan Rapat PT. Dwiputra Metropolitan No.17 tgl.9-1-1986, Notaris POERKON KARIM _x000a_ _x000a_ _x000a_ _x000a_ _x000a_   _x000a_ _x000a_ _x000a_ Pernyataan Keputusan Rapat PT. Dwiputra Metropolitan No.1 tgl.1-8-1985, Notaris MUDIYONO _x000a_ _x000a_ _x000a_ _x000a_ _x000a_   _x000a_ _x000a_ _x000a_ Akta Perseroan Terbatas Notaris Raden OERIP No.11 tgl.9-2-1977 _x000a_ _x000a_ _x000a_ _x000a_ _x000a_   _x000a_ _x000a_ _x000a_ Berita Acara Notaris Mohamad Said Tadjoedin No.117 tgl.17-1-1992 _x000a_ _x000a_ _x000a_ _x000a_ _x000a_   _x000a_ _x000a_ _x000a_ Berita Acara Rapat No.46 tgl.21-8-1995 Notaris Anita Soekarna, SH _x000a_ _x000a_ _x000a_ _x000a_ _x000a_   _x000a_ _x000a_ _x000a_ Surat Kepala Kantor Pertanahan Jakarta Barat No.1406/03/ IV/P&amp;PT/1.711.5/2003 tgl.19-11-2003 _x000a_ _x000a_ _x000a_ _x000a_ _x000a_   _x000a_ _x000a_ _x000a_ Surat Kepala Kantor Pertanahan Jakarta Barat No.1407/03/ IV/P&amp;PT/1.711.5/2003 tgl.19-11-2003 _x000a_ _x000a_ _x000a_ _x000a_ _x000a_   _x000a_ _x000a_ _x000a_ Laporan Data Akta Perubahan Anggaran Dasar Perseroan dari Notaris DANIEL. PM, SH, tgl.29-4-2000 _x000a_ _x000a_ _x000a_ _x000a_ _x000a_   _x000a_ _x000a_ _x000a_ Data Akta Perubahan Anggaran Dasar Perseroan dari Notaris DANIEL. PM, SH, tgl.29-4-2000 _x000a_ _x000a_ _x000a_ _x000a_ _x000a_   _x000a_ _x000a_ _x000a_ Persewaan Berjangka Waktu Panjang dari Perusahaan Negara Kereta Api No.00484/BD/67/Bt-0495/1/67/B tgl.14-2-1967 _x000a_ _x000a_ _x000a_ _x000a_ _x000a_   _x000a_ _x000a_ _x000a_ Surat dari Perusahaan Negara Kereta Api No.B.118/71 tgl.3-1-1971 _x000a_ _x000a_ _x000a_ _x000a_ _x000a_   _x000a_ _x000a_ _x000a_ Surat dari Perusahaan Jawatan Kereta Api No.B.1189/77 tgl.10-2-1977 _x000a_ _x000a_ _x000a_ _x000a_ _x000a_   _x000a_ _x000a_ _x000a_ Daftar Pembebasan rumah-rumah liar di Komplek Wisma Dwiputra Metropolitan tgl.12-5-1979 _x000a_ _x000a_ _x000a_ _x000a_ _x000a_   _x000a_ _x000a_ _x000a_ Surat dari Direktorat Jenderal Agraria No.Dph6/492/6/79 tgl.14-6-1979 _x000a_ _x000a_ _x000a_ _x000a_ _x000a_   _x000a_ _x000a_ _x000a_ Rekomendasi Permohonan Hak dari Lurah Pinangsia No.107/1.711 tgl.5-5-2003 _x000a_ _x000a_ _x000a_ _x000a_ _x000a_   _x000a_ _x000a_ _x000a_ Akta Pemindahan dan Penjerahan  No.56 tgl.11-9-1964 Notaris Hobropoerwanto _x000a_ _x000a_ _x000a_ _x000a_ _x000a_   _x000a_ _x000a_ _x000a_ Permohonan Hak dari Yulie Sidharta _x000a_ _x000a_ _x000a_ _x000a_ _x000a_   _x000a_ _x000a_ _x000a_ Surat Kuasa dari Anis Alwainy kepada Yulie Sidharta tgl.18-6-2003 _x000a_ _x000a_ _x000a_ _x000a_ _x000a_   _x000a_ _x000a_ _x000a_ Tanda Penerimaan No.131/TS/PHT/2003 tgl.23-8-2003 _x000a_ _x000a_ _x000a_ _x000a_ _x000a_   _x000a_ _x000a_ _x000a_ Surat Tanda Penerimaan Laporan Kehilangan Surat/Barang dari Polsek Kembangan tgl.7-11-2003 _x000a_ _x000a_ _x000a_ _x000a_ _x000a_   _x000a_ _x000a_ _x000a_ Surat  Tanda Setoran tanggal 26 April 1988 Nomor : 0408/0075/DA/HP/88 _x000a_ _x000a_ _x000a_ _x000a_ _x000a_   _x000a_ _x000a_ _x000a_ Surat Tanda Setoran tanggal 26 April 1988 Nomor 0408/0075/DA/HP/88 _x000a_ _x000a_ _x000a_ _x000a_ _x000a_   _x000a_ _x000a_ _x000a_ Salinan Surat Keputusan Gubernur Kepala DKI Jakarta No.1.711.2/ 274/274/50/HP/B/1988 tgl.26-3-1988 tentang Pemberian Hak Pakai kepada Perusahaan Jawatan Kereta Api _x000a_ _x000a_ _x000a_ _x000a_ _x000a_   _x000a_ _x000a_ _x000a_ Daftar Indeks Walikota Jakarta Barat,Kantor Agraria Seksi Pendaftaran Tanah. 301. No. 2707 _x000a_ _x000a_ _x000a_ _x000a_ _x000a_   _x000a_ _x000a_ _x000a_ Surat Tanda Setoran tgl.26-04-1988 _x000a_ _x000a_ _x000a_ _x000a_ _x000a_   _x000a_ _x000a_ _x000a_ Surat Tanda Setoran No.0402/0072/DA/HP/88 tgl.26-04-1988 _x000a_ _x000a_ _x000a_ _x000a_ _x000a_   _x000a_ _x000a_ _x000a_ Kutipan Keputusan Gubernur Kepala Daerah Khusus IBUKOTA JAKARTA Nomor : 1.711.2/271/47/HP/B/1988 tentang Pemberian Hak Pakai Atas Nama Dep.Perhubungan RI oc.Perusahaan Jawatan Kereta Api _x000a_ _x000a_ _x000a_ _x000a_ _x000a_   _x000a_ _x000a_ _x000a_ Surat/Nota Dinas dari Robert J Lumempouw kepada Kepala Kantor Pertanahan Jakarta Barat (Ir. Lukman H Kartasamita) tertanggal 27 September 2002. _x000a_ _x000a_ _x000a_ _x000a_ _x000a_   _x000a_ _x000a_ _x000a_ Sertifikat Hak Pakai Nomor 76 Desa Pinangsia tanggal 20 Juni 1988 atas nama Perusahaan Jawatan Kereta Api (PJKA) ; _x000a_ _x000a_ _x000a_ _x000a_ _x000a_   _x000a_ _x000a_ _x000a_ Peta 5e Gewijzigde Grondkaart No.1a _x000a_ _x000a_ _x000a_ _x000a_ _x000a_   _x000a_ _x000a_ _x000a_ Surat Permohonan Pengukuran kepada Kepala Kantor Pertanahan Kodya Jakarta Barat (lampiran 13) atas nama ANIS ALWAINY terhadap tanah di Jl. Kemukus 6-9 Kel. Pinangsia Kec. Tamansari Jakarta Barat, berikut foto copy KTP pemohon ANIS ALWAINY _x000a_ _x000a_ _x000a_ _x000a_ _x000a_   _x000a_ _x000a_ _x000a_ Surat Pernyataan ANIS ALWAINY selaku pemohon pengukuran dan pemilik tanah yang terletak di Jl. Kemukus 6-9 Kel. Pinangsia Kec. Tamansari Jakarta Barat _x000a_ _x000a_ _x000a_ _x000a_ _x000a_   _x000a_ _x000a_ _x000a_ Surat Keterangan Domisili Perusahaan PT Dwiputra Metropolitan Nomor : 173/Ush/TS/1989 tanggal 16 Maret 1989 dari Lurah Pinangsia Kecamatan Tamansari. _x000a_ _x000a_ _x000a_ _x000a_ _x000a_   _x000a_ _x000a_ _x000a_ Tanda Daftar Perusahaan Perseroan Terbatas PT Dwiputra Metropolitan No.97.1 tanggal 22 Pebruari 2001 _x000a_ _x000a_ _x000a_ _x000a_ _x000a_   _x000a_ _x000a_ _x000a_ Kartu Tanda Anggota Biasa (Certificate of Ordinary Member PT Dwiputra Metropolitan, Nomor Anggota : 20202.43031-4/27-03-2001 tanggal 4 April 2001 dari Kamar Dagang dan Industri. _x000a_ _x000a_ _x000a_ _x000a_ _x000a_   _x000a_ _x000a_ _x000a_ Surat Kepala Kantor Pelayanan Pajak Jakarta Tamansari kepada PT Dwiputra Metropolitan Nomor : PEM-1285.PKP/WPJ.05/KP.0903/94 tanggal 25 Oktober 1994 perihal pengukuhan Pengusaha Kena Pajak. _x000a_ _x000a_ _x000a_ _x000a_ _x000a_   _x000a_ _x000a_ _x000a_ Tanda Daftar Rekanan Nomor : 5084/2000/3/93716 tanggal 2 Januari 2000 dari Ka.Kanwil Dep. Perindustrian dan Perdagangan. _x000a_ _x000a_ _x000a_ _x000a_ _x000a_   _x000a_ _x000a_ _x000a_ Susunan Direksi dan Dewan Komisaris PT Dwiputra Metropolitan tanggal 21 Agustus 1995 yang ditandatangani oleh Dra. Faizah Aljaidi selaku Dirut PT Dwiputra Metropolitan. _x000a_ _x000a_ _x000a_ _x000a_ _x000a_   _x000a_ _x000a_ _x000a_ Surat Izin Usaha Perdagangan (SIUP) Nomor : 1.521/P/09-03/PM/XI/1996 tanggal 06 Nopember 1996 atas nama PT Dwiputra Metropolitan. _x000a_ _x000a_ _x000a_ _x000a_ _x000a_   _x000a_ _x000a_ _x000a_ Data Akta Perubahan Anggaran Dasar Perseroan (Pasal 15 ayat 2 UU No.1/1995) atas nama PT Dwiputra Metropolitan yang dikeluarkan oleh Kantor Notaris Daniel, P.M. SH _x000a_ _x000a_ _x000a_ _x000a_ _x000a_   _x000a_ _x000a_ _x000a_ Laporan Data Akta Perubahan Anggaran Dasar Perseroan (Pasal 15 ayat 3 UU No.1/1995) atas nama PT Dwiputra Metropolitan yang dikeluarkan oleh Kantor Notaris Daniel, P.M. SH _x000a_ _x000a_ _x000a_ _x000a_ _x000a_   _x000a_ _x000a_ _x000a_ Akta Pendirian Perseroan Terbatas PT Dwiputra Metropolitan No.11 tanggal 9 Pebruari 1977 yang dikeluarkan oleh Kantor Notaris R. Oerip, SH. _x000a_ _x000a_ _x000a_ _x000a_ _x000a_   _x000a_ _x000a_ _x000a_ Akta Pernyataan Keputusan Rapat PT Dwiputra Metropolitan Nomor 1 tanggal 1 Agustus 1985 yang dikeluarkan oleh Notaris Mudiyomo _x000a_ _x000a_ _x000a_ _x000a_ _x000a_   _x000a_ _x000a_ _x000a_ Salinan Akta Berita Acara No.117 tanggal 17 Januari 1992 yang dikeluarkan oleh Notaris Mohamad Said Tadjoedin. _x000a_ _x000a_ _x000a_ _x000a_ _x000a_   _x000a_ _x000a_ _x000a_ Salinan Akta Berita Acara Rapat Nomor 46 tanggal 21 Agustus 1995 yang dikeluarkan oleh Notaris GDE Kertayasa, SH _x000a_ _x000a_ _x000a_ _x000a_ _x000a_   _x000a_ _x000a_ _x000a_ Surat Keterangan Pendaftaran Tanah No.7792 tanggal 13 Nopember 1976 _x000a_ _x000a_ _x000a_ _x000a_ _x000a_   _x000a_ _x000a_ _x000a_ Surat PT Dwiputra Metropolitan kepada Direktur Utama PJKA Nomor : 04/Febr.1977 tanggal 3 Pebruari 1977 perihal Permohonan Hak Guna Bangunan. _x000a_ _x000a_ _x000a_ _x000a_ _x000a_   _x000a_ _x000a_ _x000a_ Surat PJKA kepada PT Dwiputra Metropolitan Nomor : B.1189/77 tanggal 10 Pebruari 1977 perihal pengembalian tanah PJKA di Jakarta Kota kepada Negara. _x000a_ _x000a_ _x000a_ _x000a_ _x000a_   _x000a_ _x000a_ _x000a_ Surat Direktur Pengurusan Hak-Hak Tanah Dirjen Agraria kepada Gubernur DKI Jakarta Up. Kepala Direktorat Agraria DKI Jakarta Nomor : Dph6/492/6/79 tanggal 14 Juni 1979 perihal Permohonan Hak Guna Bangunan atas nama PT Dwiputra Metropolitan. _x000a_ _x000a_ _x000a_ _x000a_ _x000a_   _x000a_ _x000a_ _x000a_ Site plan atas nama PT Dwiputra Metropolitan No.127/GSB/JB/I/92 tanggal 14 Pebruari 1992 _x000a_ _x000a_ _x000a_ _x000a_ _x000a_   _x000a_ _x000a_ _x000a_ Surat Ukur Situasi No.63 Tahun 2003 tanggal 10 Nopember 2003 atas nama pemohon PT Dwiputra Metropolitan. _x000a_ _x000a_ _x000a_ _x000a_ _x000a_   _x000a_ _x000a_ _x000a_ Peta Foto Grametri No.37/21 _x000a_ _x000a_ _x000a_ _x000a_ _x000a_   _x000a_ _x000a_ _x000a_ Sertifikat Hak Guna Bangunan (HGB) Nomor 2849/Pinangsia atas nama PT Dwi Putra Metropolitan. _x000a_ _x000a_ _x000a_ _x000a_ _x000a_   _x000a_ _x000a_ _x000a_ Sebidang tanah seluas 4.877 M2 sesuai dengan Sertifikat Hak Guna Bangunan (HGB) Nomor 2849/Pinangsia atas nama PT Dwi Putra Metropolitan di Jalan Kemukus No.6-9 Kelurahan Pinangsia Kecamatan Tamansari Jakarta Barat. _x000a_ _x000a_ _x000a_ _x000a_ _x000a_   _x000a_ _x000a_ _x000a_ Foto copy KTP ANIS ALWAINY _x000a_ _x000a_ _x000a_ _x000a_ _x000a_   _x000a_ _x000a_ _x000a_ Foto copy KTP YULIATI SIDHARTA _x000a_ _x000a_ _x000a_ _x000a_ _x000a_   _x000a_ _x000a_ _x000a_ Foto copy Surat Kuasa tanggal 18 Juni 2003 _x000a_ _x000a_ _x000a_ _x000a_ _x000a_   _x000a_ _x000a_ _x000a_ Resume Penelitian Berkas tanggal 30 Oktober 2003. _x000a_ _x000a_ _x000a_ _x000a_ _x000a_   _x000a_ _x000a_ _x000a_ Naskah Perhitungan _x000a_ _x000a_ _x000a_ _x000a_ _x000a_   _x000a_ _x000a_ _x000a_ Kartu Kendali _x000a_ _x000a_ _x000a_ _x000a_ _x000a_   _x000a_ _x000a_ _x000a_ Keputusan Kepala Kantor Wilayah BPN Provinsi DKI Jakarta Nomor : 071/57-550.2-09.03-2003 tanggal 30 Oktober 2003 _x000a_ _x000a_ _x000a_ _x000a_ _x000a_   _x000a_ _x000a_ _x000a_ Surat Pernyataan dari ANIS ALWAINY tanggal 7 Oktober 2003 _x000a_ _x000a_ _x000a_ _x000a_ _x000a_   _x000a_ _x000a_ _x000a_ Surat yang ditandatangani Kepala Bidang Hak-Hak atas Tanah tanggal 25 September 2003 Nomor : 1.711.2/1677/09-03/B/2003 yang ditujukan kepada Kepala Kantor Pertanahan Kotamadya Jakarta Barat _x000a_ _x000a_ _x000a_ _x000a_ _x000a_   _x000a_ _x000a_ _x000a_ Akte No.06 tanggal 11 Maret 2011 tentang Perjanjian Kerjasama Pembangunan dan Pengelolaan Apartemen antara PT Wika Realty dengan PT Dwiputra Metropolitan. _x000a_ _x000a_ _x000a_ _x000a_ _x000a_ Dipergunakan dalam berkas perkara lain atas nama terdakwa ANIS  _x000a_ ALWAINY ;  --------------------------------------------------------------------------------"/>
    <s v="Senin, 11 Jan. 2016"/>
    <s v="Rabu, 23 Des. 2015"/>
    <s v="SINUNG HERMAWAN"/>
    <s v="IBNU BASUKI WIDODO"/>
    <s v="SOFIALDI"/>
    <m/>
    <m/>
    <s v="KARIR"/>
    <s v="KARIR"/>
    <s v="ADHOC"/>
    <s v=""/>
    <s v=""/>
    <x v="0"/>
    <n v="2"/>
    <x v="1"/>
    <n v="0.33333333333333331"/>
    <n v="0"/>
    <s v="TOLHAS B.H"/>
    <m/>
    <m/>
    <m/>
    <m/>
    <m/>
    <m/>
    <m/>
    <m/>
    <m/>
    <m/>
    <m/>
    <n v="1"/>
    <s v="EKO BUDIARNO"/>
    <s v="SURYONO, SH."/>
    <m/>
    <n v="2"/>
    <x v="0"/>
  </r>
  <r>
    <s v="53/Pid.Sus-TPK/2016/PN JKT.PST"/>
    <n v="9"/>
    <n v="500000000"/>
    <n v="0.5"/>
    <n v="0"/>
    <n v="0"/>
    <s v="Andri Tristianto Sutrisna"/>
    <d v="2016-06-15T00:00:00"/>
    <x v="6"/>
    <s v="Minutasi"/>
    <n v="71"/>
    <s v="KESATU _x000a_ Pertama : _x000a_ Pasal 12 huruf a UU No.31/1999 jo UU No.20/2001 jo Pasal 55 ayat (1) ke-1 KUHP _x000a_ Kedua : _x000a_ Pasal 11 UU No.31/1999 jo UU No.20/2001 jo Pasal 55 ayat (1) ke-1 KUHP _x000a_   _x000a_ DAN _x000a_ KEDUA : _x000a_ Pasal 12 B UU No.31/1999 jo UU No.20/2001."/>
    <n v="1"/>
    <s v="M E N G A D I L I _x000a_   _x000a_ _x000a_ Menyatakan terdakwa ANDRI TRISTIANTO SUTRISNA, terbukti secara sah dan meyakinkan bersalah melakukan tindak Korupsi secara bersama-sama sebagaimana dalam dakwaan Kesatu Pertama dan dalam Dakwaan Kedua ; _x000a_ Menjatuhkan pidana kepada  Terdakwa oleh karena itu  dengan pidana penjara  selama  9 (sembilan) tahun dan denda sebesar Rp.              500.000.000.( lima ratus juta rupiah) dengan ketentuan apabila Terdakwa tidak membayar denda tersebut diganti dengan pidana kurungan selama     6    ( enam)         bulan; _x000a_ Menyatakan Terdakwa tetap ditahan di rutan; _x000a_ Menetapkan lamanya penahanan yang telah dijalani oleh Terdakwa, dikurangkan seluruhnya dengan pidana penjara yang dijatuhkan; _x000a_ Memerintahkan barang bukti berupa ; Terlampir . _x000a_ Membebankan Terdakwa untuk membayar biaya perkara sebesar Rp.7.500,00  (tujuh ribu lima ratus rupiah) _x000a_"/>
    <s v="Jumat, 21 Okt. 2016"/>
    <s v="Kamis, 25 Agu. 2016"/>
    <s v="JHON HALASAN BUTAR BUTAR"/>
    <s v="FRANGKI TAMBUWUN"/>
    <s v="FAHZAL HENDRI"/>
    <s v="fauzi"/>
    <s v="TITI SANSIWI"/>
    <s v="KARIR"/>
    <s v="KARIR"/>
    <s v="KARIR"/>
    <s v="ADHOC"/>
    <s v="ADHOC"/>
    <x v="1"/>
    <n v="3"/>
    <x v="0"/>
    <n v="0.4"/>
    <n v="0"/>
    <s v="FITROH R."/>
    <m/>
    <m/>
    <m/>
    <m/>
    <m/>
    <m/>
    <m/>
    <m/>
    <m/>
    <m/>
    <m/>
    <n v="1"/>
    <s v="YETTI, SH."/>
    <m/>
    <m/>
    <n v="1"/>
    <x v="0"/>
  </r>
  <r>
    <s v="53/Pid.Sus-TPK/2017/PN Pn.Jkt.Pst"/>
    <n v="1.5"/>
    <n v="50000000"/>
    <n v="8.3333333333333301E-2"/>
    <n v="20000000"/>
    <n v="0"/>
    <s v="Ir. CETO DWI SAPTONO, MM"/>
    <d v="2017-03-29T00:00:00"/>
    <x v="7"/>
    <s v="Permohonan Kasasi"/>
    <n v="145"/>
    <s v="PRIMAIR : _x000a_ Pasal 2 ayat (1) jo Pasal 18 UU No.31/1999 jo UU No.20/2001 jo Pasal 55 ayat (1) ke-1 KUHP. _x000a_   _x000a_ SUBSIDAIR : _x000a_ Pasal 3 jo Pasal 18 UU No.31/1999 jo UU No.20/2001 jo Pasal 55 ayat (1) ke-1 KUHP."/>
    <n v="1"/>
    <s v="MENGADILI : _x000a_   _x000a_ _x000a_ Menyatakan Terdakwa Ir., CETO DWI SAPTONO, MM. tidak terbukti secara sah dan meyakinkan bersalah melakukan Tindak Pidana Korupsi sebagaimana yang didakwakan  dalam Dakwaan Primer ; _x000a_ Membebaskan Terdakwa oleh karena itu dari Dakwaan Primer tersebut ; _x000a_ Menyatakan Terdakwa Ir., CETO DWI SAPTONO, MM. telah terbukti secara sah dan meyakinkan bersalah melakukan tindak pidana Korupsi secara bersama-sama sebagaimana dalam dakwaan Subsidair ;     _x000a_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_x000a_ Menghukum Terdakwa Ir. CETO DWI SAPTONO, MM. untuk membayar uang pengganti sebesar Rp.20.000.000,- (dua puluh juta rupiah) dikonpensasikan dengan uang yang telah disita dari Terdakwa pada saat Penyidikan ; _x000a_ Menetapkan masa penahanan yang telah dijalankan Terdakwa dikurangkan seluruhnya dari pidana yang dijatuhkan ; _x000a_ Menetapkan Terdakwa tetap ditahan ; _x000a_ Menetapkan barang bukti berupa : sebagaimana terlampir dalam berkas putusan; _x000a_ Membebankan Terdakwa membayar biaya perkara sebesar Rp. 10.000,- (sepuluh ribu rupiah); _x000a_ _x000a_  "/>
    <s v="Selasa, 26 Sep. 2017"/>
    <s v="Senin, 21 Agu. 2017"/>
    <s v="DIAH SITI BASARIAH"/>
    <s v="IBNU BASUKI WIDODO"/>
    <s v="SOFIALDI"/>
    <m/>
    <m/>
    <s v="KARIR"/>
    <s v="KARIR"/>
    <s v="ADHOC"/>
    <s v=""/>
    <s v=""/>
    <x v="0"/>
    <n v="2"/>
    <x v="1"/>
    <n v="0.33333333333333331"/>
    <n v="0"/>
    <s v="AKHMAD, SH"/>
    <m/>
    <m/>
    <m/>
    <m/>
    <m/>
    <m/>
    <m/>
    <m/>
    <m/>
    <m/>
    <m/>
    <n v="1"/>
    <s v="YURIS DHETIAWAN"/>
    <m/>
    <m/>
    <n v="1"/>
    <x v="0"/>
  </r>
  <r>
    <s v="53/Pid.Sus-TPK/2018/PN Jkt.Pst"/>
    <n v="4"/>
    <n v="100000000"/>
    <n v="8.3333333333333301E-2"/>
    <n v="4200000000"/>
    <n v="1"/>
    <s v="Ir. DUDY JOCOM, M.Si"/>
    <d v="2018-07-02T00:00:00"/>
    <x v="8"/>
    <s v="Pengiriman Berkas  Banding"/>
    <n v="135"/>
    <s v="PERTAMA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 I : _x000a_ _x000a_ Menyatakan Terdakwa  DUDY JOCOM, M.si   telah terbukti secara sah dan meyakinkan bersalah melakukan tindak pidana “Korupsi Secara Bersama-sama’’Sebagaimana Dalam Dakwaan Alternatif ke 2 . _x000a_ Menjatuhkan pidana kepada Terdakwa dengan pidana penjara selama 4 (empat) tahun dan denda sebesar Rp. 100.000.000,- (Seratus Juta Rupiah) dengan ketentuan apabila denda tersebut tidak dibayar diganti dengan pidana kurungan selama 1 ( Satu ) bulan. _x000a_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_x000a_ Menetapkan masa penahanan Terdakwa dikurangkan seluruhnya dari pidana yang dijatuhkan; _x000a_ Menetapkan Terdakwa tetap  berada dalam tahanan. _x000a_ Menetapkan barang bukti berupa; tetap terrlampir dalam putusan perkara. _x000a_ Membebani Terdakwa untuk membayar biaya perkara sebesar Rp. 5.000.- (lma ribu rupiah) _x000a_"/>
    <s v="Rabu, 26 Des. 2018"/>
    <s v="Rabu, 14 Nov. 2018"/>
    <s v="SUNARSO"/>
    <s v="DIAH SITI BASARIAH"/>
    <s v="DUTA BASKARA"/>
    <s v="SUKARTONO."/>
    <s v="JOKO SUBAGYO"/>
    <s v="KARIR"/>
    <s v="KARIR"/>
    <s v="KARIR"/>
    <s v="ADHOC"/>
    <s v="ADHOC"/>
    <x v="1"/>
    <n v="3"/>
    <x v="0"/>
    <n v="0.4"/>
    <n v="0"/>
    <s v="Budi nugraha"/>
    <m/>
    <m/>
    <m/>
    <m/>
    <m/>
    <m/>
    <m/>
    <m/>
    <m/>
    <m/>
    <m/>
    <n v="1"/>
    <s v="ROMA SIALLAGAN, SH."/>
    <m/>
    <m/>
    <n v="1"/>
    <x v="0"/>
  </r>
  <r>
    <s v="54/PID.SUS/TPK/2013/PN JKT.PST"/>
    <n v="9"/>
    <n v="500000000"/>
    <n v="0.5"/>
    <n v="0"/>
    <n v="0"/>
    <s v="MUHAMMAD DIAN IRWAN NUQISRA"/>
    <d v="2013-09-25T00:00:00"/>
    <x v="3"/>
    <s v="Putusan PK"/>
    <n v="83"/>
    <s v="PRIMAIR : Pasal 12 huruf 12 huruf a UU No.31/1999 jo UU No.20/2001 jo Pasal 64 (1) jo Pasal 55 (1) ke 1 KUHP; _x000a_ atau SUBSIDIAIR : Pasal 11 jo Pasal 18 UU No.31/1999 jo UU No.20/2001 jo Pasal 62 (1) jo Pasal 65 (1) ke 1 KUHP; _x000a_ Dan KEDUA PRIMAIR : Pasal 12 huruf a UU No.31/1999 jo UU No.20/2001 jo Pasal 55 (1) ke 1  KUHP jo Pasal 65 (1) KUHP; _x000a_ SUBSDIAIR : Pasal 11 UUNo.31/1999 jo UU No.20/2001 joPasal 55 (1) ke -1 KUHP jo Pasal 65 (1) KUHP"/>
    <n v="1"/>
    <s v="MENGADILI : _x000a_ _x000a_ Menyatakan Terdakwa I Muhammad Irwan Dian Nuqisra dan Terdakwa II Eko Darmayanto terbukti secara sah dan meyakinkan melakukan bersalah melakukan tindak pidan korupsi secara bersama - sama dan berlanjut; _x000a_ Menjatuhkan pidana penjara terhadap Terdakwa I dan Terdakwa II masing -masing 9 tahun penjara dan denda Rp. 500.000.000,- subsidiair 6 bulan kurungan _x000a_ Menetapkan agar masa penahanan yang telah dijalankan, dikurangkan seluruhnya dari pidana yang dijatuhkan; _x000a_ Memerintahkan Terdakwa I dan Terdakwa II tetap berada dalam tahanan; _x000a_ Menetapkan agar barang bukti terlampir dalam berkas perkara; _x000a_ Membebankan biaya perkara kepada Terdakwa I dan Terdakwa II masing - masing Rp.10.000,- _x000a_"/>
    <s v="Rabu, 29 Jan. 2014"/>
    <s v="Selasa, 17 Des. 2013"/>
    <s v="AMIN ISMANTO, SH. MH."/>
    <s v="PURWONO EDI SANTOSA, SH. MH."/>
    <s v="SUTIO JUMAGI AKHIRNO"/>
    <s v="Anwar,SH."/>
    <s v="Ugo,SH."/>
    <s v="KARIR"/>
    <s v="KARIR"/>
    <s v="KARIR"/>
    <s v="ADHOC"/>
    <s v="ADHOC"/>
    <x v="1"/>
    <n v="3"/>
    <x v="0"/>
    <n v="0.4"/>
    <n v="0"/>
    <s v="PULUNG RINANDORO, SH."/>
    <m/>
    <m/>
    <m/>
    <m/>
    <m/>
    <m/>
    <m/>
    <m/>
    <m/>
    <m/>
    <m/>
    <n v="1"/>
    <s v="YETTI, SH."/>
    <s v="ZUHERNA, SH."/>
    <m/>
    <n v="2"/>
    <x v="0"/>
  </r>
  <r>
    <s v="54/PID.SUS/TPK/2013/PN JKT.PST"/>
    <n v="9"/>
    <n v="500000000"/>
    <n v="0.5"/>
    <n v="0"/>
    <n v="0"/>
    <s v="EKO DARMAYANTO, SE."/>
    <d v="2013-09-25T00:00:00"/>
    <x v="3"/>
    <s v="Putusan PK"/>
    <n v="83"/>
    <s v="PRIMAIR : Pasal 12 huruf 12 huruf a UU No.31/1999 jo UU No.20/2001 jo Pasal 64 (1) jo Pasal 55 (1) ke 1 KUHP; _x000a_ atau SUBSIDIAIR : Pasal 11 jo Pasal 18 UU No.31/1999 jo UU No.20/2001 jo Pasal 62 (1) jo Pasal 65 (1) ke 1 KUHP; _x000a_ Dan KEDUA PRIMAIR : Pasal 12 huruf a UU No.31/1999 jo UU No.20/2001 jo Pasal 55 (1) ke 1  KUHP jo Pasal 65 (1) KUHP; _x000a_ SUBSDIAIR : Pasal 11 UUNo.31/1999 jo UU No.20/2001 joPasal 55 (1) ke -1 KUHP jo Pasal 65 (1) KUHP"/>
    <n v="1"/>
    <s v="MENGADILI : _x000a_ _x000a_ Menyatakan Terdakwa I Muhammad Irwan Dian Nuqisra dan Terdakwa II Eko Darmayanto terbukti secara sah dan meyakinkan melakukan bersalah melakukan tindak pidan korupsi secara bersama - sama dan berlanjut; _x000a_ Menjatuhkan pidana penjara terhadap Terdakwa I dan Terdakwa II masing -masing 9 tahun penjara dan denda Rp. 500.000.000,- subsidiair 6 bulan kurungan _x000a_ Menetapkan agar masa penahanan yang telah dijalankan, dikurangkan seluruhnya dari pidana yang dijatuhkan; _x000a_ Memerintahkan Terdakwa I dan Terdakwa II tetap berada dalam tahanan; _x000a_ Menetapkan agar barang bukti terlampir dalam berkas perkara; _x000a_ Membebankan biaya perkara kepada Terdakwa I dan Terdakwa II masing - masing Rp.10.000,- _x000a_"/>
    <s v="Rabu, 29 Jan. 2014"/>
    <s v="Selasa, 17 Des. 2013"/>
    <s v="AMIN ISMANTO, SH. MH."/>
    <s v="PURWONO EDI SANTOSA, SH. MH."/>
    <s v="SUTIO JUMAGI AKHIRNO"/>
    <s v="Anwar,SH."/>
    <s v="Ugo,SH."/>
    <s v="KARIR"/>
    <s v="KARIR"/>
    <s v="KARIR"/>
    <s v="ADHOC"/>
    <s v="ADHOC"/>
    <x v="1"/>
    <n v="3"/>
    <x v="0"/>
    <n v="0.4"/>
    <n v="0"/>
    <s v="PULUNG RINANDORO, SH."/>
    <m/>
    <m/>
    <m/>
    <m/>
    <m/>
    <m/>
    <m/>
    <m/>
    <m/>
    <m/>
    <m/>
    <n v="1"/>
    <s v="YETTI, SH."/>
    <s v="ZUHERNA, SH."/>
    <m/>
    <n v="2"/>
    <x v="0"/>
  </r>
  <r>
    <s v="54/PID.SUS/TPK/2014/PN.JKT.PST"/>
    <n v="2.5"/>
    <n v="200000000"/>
    <n v="0.16666666666666699"/>
    <n v="0"/>
    <n v="0"/>
    <s v="MIRMA FADJARWATI MALIK"/>
    <d v="2014-05-16T00:00:00"/>
    <x v="4"/>
    <s v="Pengiriman Berkas PK"/>
    <n v="139"/>
    <s v="PRIMAIR: PASAL 2 (1) JO. PASAL 18 (1)b UU NO.31/1999 JO. UU NO.20/2001 JO. PASAL 55 (1) KE-1 JO. PASAL 64 (1) KUHP. _x000a_ SUBSIDAIR: PASAL 3 JO. PASAL 18 (1)b UU NO.31/1999 JO. UU NO.20/2001 JO. PASAL 55 (1) KE-1 JO. PASAL 64 (1) KUHP."/>
    <n v="1"/>
    <s v="MENGADILI: _x000a_ _x000a_ Menyatakan, bahwa Terdakwa  Mirma Fadjarwati Malik  tidak terbukti secara sah dan meyakinkan bersalah melakukan tindak pidana korupsi sebagaimana dalam dakwaan primair ; _x000a_ Membebaskan Terdakwa  Mirma Fadjarwati Malik  tersebut dari dakwaan Primair tersebut; _x000a_ Menyatakan Terdakwa  Mirma Fadjarwati Malik  terbukti secara sah dan meyakinkan bersalah melakukan tindak pidana tindak pidana korupsi secara bersama - sama dan berlanjut sebagaimana dalam dakwaan subsidiair; _x000a_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_x000a_ Menetapkan lamanya Terdakwa berada dalam tahanan kota dikurangkan dari pidana yang dijatuhkan; _x000a_ Menetapkan Barang bukti No.1 s/d 337 dipergunakan dalam perkara lain; _x000a_ Membebankan biaya perkara kepada Terdakwa sebesar Rp.10.000,- (sepuluh ribu rupiah); _x000a_"/>
    <s v="Kamis, 27 Nov. 2014"/>
    <s v="Kamis, 02 Okt. 2014"/>
    <s v="R. IIM NUROHIM, SH."/>
    <s v="ASWIJON"/>
    <s v="SUTIO JUMAGI AKHIRNO"/>
    <s v="Anwar,SH."/>
    <s v="Ugo,SH."/>
    <s v="KARIR"/>
    <s v="KARIR"/>
    <s v="KARIR"/>
    <s v="ADHOC"/>
    <s v="ADHOC"/>
    <x v="1"/>
    <n v="3"/>
    <x v="0"/>
    <n v="0.4"/>
    <n v="0"/>
    <s v="ELLY SUPAINI"/>
    <s v="MARTHA BB, SH"/>
    <s v="ABUN HASBULLOH"/>
    <s v="ALBERT BUDDYMAN"/>
    <s v="NOPRIYANDI, SH"/>
    <s v="ARIEF SETYANUGRAHA, SH"/>
    <s v="KUSUFI ESTI R."/>
    <s v="TATANG HERMAWAN, SH"/>
    <s v="A.R. GUNTORO, SH"/>
    <m/>
    <m/>
    <m/>
    <n v="9"/>
    <s v="IDRIS_AWALUDDIN, SH."/>
    <s v="MATIUS B.SITURU, SH"/>
    <m/>
    <n v="2"/>
    <x v="0"/>
  </r>
  <r>
    <s v="54/PID.SUS/TPK/2015/PN JKT.PST"/>
    <n v="1.75"/>
    <n v="200000000"/>
    <n v="0.16666666666666699"/>
    <n v="0"/>
    <n v="0"/>
    <s v="ANIS ALWAINY"/>
    <d v="2015-06-16T00:00:00"/>
    <x v="5"/>
    <s v="Penyerahan Memori Kasasi"/>
    <n v="205"/>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ENGADILI _x000a_ _x000a_ Menyatakan Terdakwa Anis Alwainy tidak terbukti bersalah secara sah dan menyakinkan melakukan Tindak Pidana sebagaimana tercantum dalam Dakwaan Primer ; _x000a_ Mermbebaskan Terdakwa dari Dakwaan Primer tersebut ; ---------------------------- _x000a_ Menyatakan Terdakwa Anis Alwainy terbukti bersalah secara sah dan menyakinkan melakukan Tindak Pidana  “Korupsi Secara Bersama-sama”  sebagaimana tercantum dalam Dakwaan Subsudair ; _x000a_ Menjatuhkan Pidana kepada Terdakwa oleh karena itu dengan Pidana Penjara selama 1 (satu) tahun dan 9 (sembilan) bulan dan Denda sebesar Rp. 200.000.000,- (dua ratus juta rupiah) dengan ketentuan apabila tidak dibayar, maka diganti dengan Pidana Kurungan selama 2 (dua) bulan ; ----------------------- _x000a_ Menetapkan masa selama Terdakwa berada dalam tahanan dikurangkan seluruhnya dari Pidana yang dijatuhkan ; ------------------------------------------------------ _x000a_ Memerintahkan barang bukti berupa :   Terlampir _x000a_ Membebani Terdakwa membayar biaya perkara sebesar Rp. 10.000,- (sepuluh ribu rupiah) ; _x000a_"/>
    <s v="Rabu, 20 Jan. 2016"/>
    <s v="Kamis, 07 Jan. 2016"/>
    <s v="IBNU BASUKI WIDODO"/>
    <s v="SINUNG HERMAWAN"/>
    <s v="SOFIALDI"/>
    <m/>
    <m/>
    <s v="KARIR"/>
    <s v="KARIR"/>
    <s v="ADHOC"/>
    <s v=""/>
    <s v=""/>
    <x v="0"/>
    <n v="2"/>
    <x v="1"/>
    <n v="0.33333333333333331"/>
    <n v="0"/>
    <s v="HERLAN J BUTAR BUTAR"/>
    <m/>
    <m/>
    <m/>
    <m/>
    <m/>
    <m/>
    <m/>
    <m/>
    <m/>
    <m/>
    <m/>
    <n v="1"/>
    <s v="LISNUR FAUZIAH, SH."/>
    <s v="TATI DORESLY SIMAMORA, SH"/>
    <m/>
    <n v="2"/>
    <x v="0"/>
  </r>
  <r>
    <s v="54/Pid.Sus-TPK/2016/PN JKT.PST"/>
    <n v="2.5"/>
    <n v="50000000"/>
    <n v="0.16666666666666699"/>
    <n v="571708887"/>
    <n v="0.25"/>
    <s v="Lukman Hakim"/>
    <d v="2016-06-16T00:00:00"/>
    <x v="6"/>
    <s v="Minutasi"/>
    <n v="112"/>
    <s v="PRIMAIR : _x000a_ Pasal 2 ayat (1) jo Pasal 18 UU No.31/1999 jo UU No.20/2001 jo Pasal 55 ayat (1) ke-1 KUHP. _x000a_   _x000a_ SUBSIDAIR : _x000a_ Pasal 3 jo Pasal 18 UU No.31/1999 jo UU No.20/2001 jo Pasal 55 ayat (1) ke-1 KUHP."/>
    <n v="1"/>
    <s v="M E N G A D I L I  : _x000a_ _x000a_ Menyatakan Terdakwa  LUKMAN HAKIM  tidak terbukti secara sah dan meyakinkan  bersalah melakukan Tindak  Pidana  Korupsi sebagaimana didakwakan  dalam dakwaan Primair ; _x000a_ Membebaskan   Terdakwa oleh karena itu  dari Dakwaan Primair  tersebut ; _x000a_ Menyatakan  Terdakwa LUKMAN HAKIM  terbukti secara sah dan meyakinkan bersalah melakukan “ tindak pidana  korupsi secara bersama-sama”  ; _x000a_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_x000a_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_x000a_ Menetapkan masa penahanan yang telah dijalani oleh Terdakwa, dikurangkan seluruhnya dari pidana penjara yang dijatuhkan; _x000a_ Menyatakan Terdakwa tetap ditahan di rutan; _x000a_ Menetapkan barang bukti berupa ; _x000a_ _x000a_ _x000a_ Barang bukti berupa SPM dan SP2D yang terdiri dari : _x000a_ _x000a_ _x000a_ SPM Nomor : 20140000003 dengan SP2D Nomor : 20005522014 senilai Rp.147.070.500.- digunakan untuk kegiatan program adm umum dan kerumahtanggan daerah bulan Januari s/d April 2014. _x000a_ _x000a_   _x000a_   _x000a_ _x000a_ SPM Nomor : 20140000004 dengan SP2D Nomor : 20007862014 senilai Rp.32.167.740.- digunakan untuk kegiatan program adm umum dan kerumah tangga daerah semester 1 TA 2014. _x000a_ SPM Nomor : 20140000005 dengan SP2D Nomor : 20000052014 senilai Rp.24.640.000.- digunakan untuk program peningkatan dan pengelolaan kantor bulan Januari s/d April 2014. _x000a_ SPM Nomor : 20140000007 dengan SP2D Nomor : 20009052014 senilai Rp.188.897.630.-digunakan untuk program peningkatan kapasitas pemerintahan kecamatan semester 1 Tahun 2014. _x000a_ SPM Nomor : 20140000008 dengan SP2D Nomor : 20007872014 senilai Rp.172.668.400.-  digunakan untuk program kebijakan pengelolaan keuangan dan aset daerah semester 1 tahun 2014. _x000a_ SPM Nomor : 201400000010 dengan SP2D Nomor : 200015972014 senilai Rp.117.385.250.-  digunakan untuk program kebijakan pengelolaan keuangan dan aset daerah TA 2014. _x000a_ SPM Nomor : 201400000011 dengan SP2D Nomor : 20001562014 senilai Rp.98.798.500.-digunakan untuk program peningkatan kapasitas pemerintahan kecamatan Tahun 2014. _x000a_ SPM Nomor : 201400000012 dengan SP2D Nomor : 200015982014 senilai Rp.156.655.467.- digunakan untuk program kebijakan pengelolaan keuangan dan aset daerah. _x000a_ SPM Nomor : 201400000013 dengan SP2D Nomor : 200016952014 senilai Rp.220.910.152.-digunakan untuk program peningkatan kapasitas pemerintahan kecamatan Tahun 2014. _x000a_ SPM Nomor : 201400000014 dengan SP2D Nomor : 200025422014 senilai Rp.72.000.000.-  digunakan untuk program adm. Umum dan kerumahtanggaan daerah  daerah triwulan II Tahun 2014. _x000a_ _x000a_   _x000a_ _x000a_ SPM Nomor : 201400000015 dengan SP2D Nomor : 200046442014 senilai Rp.144.000.000.- digunakan untuk program adm umum dan kerumahtanggaan daerah semester II tahun 2014.; _x000a_ SPM Nomor : 201400000016 dengan SP2D Nomor : 200046902014 senilai Rp.122.981.340.-digunakan untuk program peningkatan kapasitas pemerintahan kecamatan semester II tahun 2014. _x000a_ SPM Nomor : 201400000017 dengan SP2D Nomor : 200068422014 senilai Rp.72.000.000.- digunakan untuk program adm umum dan kerumahtanggaan daerah (honorarium pegawai honorer/ tidak tetap bulan November 2014). _x000a_ SPM Nomor : 201400000018 dengan SP2D Nomor : 200073102014 senilai Rp.36.960.000.- digunakan untuk program peningkatan dan pengelolaan kantor (penyediaan jasa listrik bulan Juli s/d Desember 2014). _x000a_ SPM Nomor : 201400000019 dengan SP2D Nomor : 200071462014 senilai Rp.12.000.000.- digunakan untuk program peningkatan dan pengelolaan kantor semester II Tahun 2014. _x000a_ SPM Nomor : 201400000020 dengan SP2D Nomor : 200071472014 senilai Rp.8.000.000.- digunakan untuk program pengelolaan kendaraan dinas kelurahan semester II Tahun 2014. _x000a_ SPM Nomor : 201400000021 dengan SP2D Nomor : 200071482014 senilai Rp.75.000.000.-  digunakan untuk program kebijakan pengelolaan keuangan dan aset daerah semester II Tahun 2014. _x000a_ SPM Nomor : 201400000022 dengan SP2D Nomor : 200073092014 senilai Rp.4.950.000.-  digunakan untuk penggantian belanja internet bulan Juli s/d Desember 2014.             _x000a_ _x000a_ _x000a_ Bukti Surat Tanda Setoran (STS) dengan jumlah total seluruhnya sebesar Rp.400.155.252.- (empat ratus juta seratus lima puluh lima ribu dua ratus lima puluh dua rupiah) yang terdiri :_x000a_  _x000a_ Kegiatan silaturahmi elemen masyarakat kecamatan kepulauan seribu utara senilai Rp.12.000.000.- _x000a_ Kegiatan peningkatan kapasitas pelayanan kecamatan senilai Rp.99.887.382.- _x000a_ Kegiatan penyediaan alat tulis kantor dan barang cetak kepuluana seribu utara senilai Rp.33.155.870. _x000a_ Kegiatan piket posko pemilihan legislatif dan pemilihan presiden tingkat kecamatan senilai Rp.48.800.000.- _x000a_ Kegiatan penyediaan BBM transportasi laut (kapal spidboot) dan darat (mobil dinas) senilai Rp.49.994.760.,- _x000a_ Kegiatan pemeliharaan Wifi, penambahan kuota internet dan pengelolaan web site kecataman senilai Rp.29.947.000.- _x000a_ Kegiatan pengadaan runeng tek pelayanan kantor kecamatan senilai Rp.29.260.000.- _x000a_ Kegiatan penyediaan operasional FKDM tingkat kecamatan kepulauan seribu utara senilai Rp.15.000.000. _x000a_ Kegiatan penyediaan sarana dan prasarana kebersihan kantor dan rumah sewa jabatan/pegawai senilai Rp.12.367.740.- _x000a_ Kegiatan peralatan AC kantor kecamatan senilai Rp.19.800.000.- _x000a_ Kegiatan penimbunan Lagun / lobang di Kelurahan Pulau Harapan senilai Rp.19.992.500.- _x000a_ Kegiatan penggerakan masa dalam penyluhan narkoba dan kenakalan remaja dan mahasiswa (sex bebas) dalam tingkat kecamatan senilai Rp.29.950.000.- _x000a_ _x000a_ _x000a_ Dan barang-barang/surat lain yang dianggap perlu, antara lain:_x000a_  _x000a_ Laporan kegiatan Kecamatan Kepulauan Seribu Utara Tahun Anggaran 2014; _x000a_ Surat Laporan Hasil Pemeriksaan (LHP) dari Inspektorat DKI Jakarta  tanggal 3 Desember 2014. _x000a_ _x000a_ _x000a_ _x000a_ Barang bukti huruf a, b dan c, tetap terlampir dalam berkas perkara . _x000a_   _x000a_   _x000a_ _x000a_ Membebankan  kepada Terdakwa untuk membayar biaya perkara sebesar  Rp. 10. 000,- (sepuluh ribu lima ratus rupiah); _x000a_"/>
    <s v="Kamis, 08 Des. 2016"/>
    <s v="Kamis, 06 Okt. 2016"/>
    <s v="FRANGKI TAMBUWUN"/>
    <s v="FAHZAL HENDRI"/>
    <s v="TITI SANSIWI"/>
    <m/>
    <m/>
    <s v="KARIR"/>
    <s v="KARIR"/>
    <s v="ADHOC"/>
    <s v=""/>
    <s v=""/>
    <x v="0"/>
    <n v="2"/>
    <x v="1"/>
    <n v="0.33333333333333331"/>
    <n v="0"/>
    <s v="Timmy Wolya"/>
    <m/>
    <m/>
    <m/>
    <m/>
    <m/>
    <m/>
    <m/>
    <m/>
    <m/>
    <m/>
    <m/>
    <n v="1"/>
    <s v="ZULFIKRI, SH"/>
    <m/>
    <m/>
    <n v="1"/>
    <x v="0"/>
  </r>
  <r>
    <s v="54/Pid.Sus-TPK/2017/PN Pn.Jkt.Pst"/>
    <n v="3.5"/>
    <n v="250000000"/>
    <n v="0.25"/>
    <n v="0"/>
    <n v="0"/>
    <s v="Andi Zulkarnain Anwar alias Andi Zulkarnain Mallarangeng alias Choel"/>
    <d v="2017-03-30T00:00:00"/>
    <x v="7"/>
    <s v="Putusan PK"/>
    <n v="98"/>
    <s v="PERTAMA : _x000a_ Pasal 2 ayat (1) jo Pasal 18 UU No.31/1999 jo UU No.20/2001 jo Pasal 55 ayat (1) ke-1 KUHP jo Pasal 65 ayat (1) KUHP. _x000a_   _x000a_ ATAU _x000a_ KEDUA : _x000a_ Pasal 3 jo Pasal 18 UU No.31/1999 jo UU No.20/2001 jo Pasal 55 ayat (1) ke-1 KUHP jo Pasal 65 ayat (1) KUHP."/>
    <n v="1"/>
    <s v="M E N G A D I L I _x000a_ 1.   Menyatakan bahwa Terdakwa Andi Zulkarnain Anwar alias Andi Zulkarnain Mallarangeng alias Choel Mallarangeng telah terbukti secara sah dan meyakinkan bersalah melakukan tindak pidana korupsi secara bersama-sama; _x000a_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_x000a_ 3.   Menetapkan agar masa penahanan yang telah dijalankan oleh Terdakwa Andi Zulkarnain Anwar alias Andi Zulkarnain Mallarangeng alias Choel dikurangkan seluruhnya dari pidana yang dijatuhkan; _x000a_ 4.   Memerintahkan agar Terdakwa Andi Zulkarnain Anwar alias Andi Zulkarnain Mallarangeng alias Choel tetap berada dalam tahanan; _x000a_ 5.   Menetapkan barang bukti: _x000a_ _x000a_ BB No . 1 s/d 222, 224 s/d 248, 258 s/d 262; dikembalikan kepada unit Pengelola Barang Bukti dan Eksekusi KPK untuk tetap dilampirkan dalam berkas perkara Terpidana Deddy Kusdinar ; _x000a_ BB No . No. 256, 257, 265; dikembalikan kepada unit Pengelola Barang Bukti dan Eksekusi KPK untuk tetap dilampirkan dalam berkas perkara Terpidana Mahfud Suroso; _x000a_ BB No . No. 223, 255; ; dikembalikan kepada unit Pengelola Barang Bukti dan Eksekusi KPK untuk tetap dilampirkan dalam berkas perkara Terpidana Teuku Bagus Muhammad Noor; _x000a_ BB No. 249 s/d 254, 263 s/d 264;  dikembalikan kepada unit Pengelola Barang Bukti dan Eksekusi KPK untuk tetap dilampirkan dalam berkas perkara Terpidana Andi Alifian Malarangeng. _x000a_ BB No. 266  dan 267 : Terlampir dalam berkas perkara; _x000a_ _x000a_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_x000a_ 7.   Menetapkan agar Terdakwa Andi Zulkarnain Anwar alias Andi Zulkarnain Mallarangeng alias Choel membayar biaya perkara sebesar Rp.10.000,- ( sepuluh ribu rupiah );"/>
    <s v="Senin, 28 Agu. 2017"/>
    <s v="Kamis, 06 Jul. 2017"/>
    <s v="BASLIN SINAGA"/>
    <s v="MAS'UD"/>
    <s v="HARIONO"/>
    <s v="Ugo,SH."/>
    <s v="TITI SANSIWI"/>
    <s v="KARIR"/>
    <s v="KARIR"/>
    <s v="KARIR"/>
    <s v="ADHOC"/>
    <s v="ADHOC"/>
    <x v="1"/>
    <n v="3"/>
    <x v="0"/>
    <n v="0.4"/>
    <n v="0"/>
    <s v="ZAINAL ABIDIN"/>
    <m/>
    <m/>
    <m/>
    <m/>
    <m/>
    <m/>
    <m/>
    <m/>
    <m/>
    <m/>
    <m/>
    <n v="1"/>
    <s v="FATONI, SH"/>
    <m/>
    <m/>
    <n v="1"/>
    <x v="0"/>
  </r>
  <r>
    <s v="54/Pid.Sus-TPK/2018/PN Jkt.Pst"/>
    <n v="5"/>
    <n v="200000000"/>
    <n v="0.25"/>
    <n v="1685931872"/>
    <n v="1"/>
    <s v="ARIS YUNANTO"/>
    <d v="2018-07-04T00:00:00"/>
    <x v="8"/>
    <s v="Pengiriman Berkas  Banding"/>
    <n v="140"/>
    <s v="  _x000a_ 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Menyatakan Terdakwa ARIS YUNANTO telah terbukti secara sah dan meyakinkan bersalah melakukan Tindak Pidana “KORUPSI secara bersama sama ” ; _x000a_ Menjatuhkan pidana kepada Terdakwa ARIS YUNANTO oleh karena itu, dengan pidana penjara selama 5 (lima) tahun dan  denda sebesar Rp.200.000.000,-( dua ratus juta rupiah) dengan ketentuan apabila denda tersebut tidak dibayar, diganti dengan pidana kurungan selama 3 (tiga) bulan; _x000a_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_x000a_ Menetapkan masa penahanan yang telah dijalani Terdakwa dikurangkan seluruhnya dari pidana yang dijatuhkan ; _x000a_ Menetapkan Terdakwa tetap berada dalam tahanan ; _x000a_ Menetapkan barang bukti berupa : _x000a_ _x000a_ _x000a_ RKAP PT. Energy Management Indonesia (Persero) Tahun Anggaran 2016. _x000a_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_x000a_"/>
    <s v="Jumat, 28 Des. 2018"/>
    <s v="Rabu, 21 Nov. 2018"/>
    <s v="HARIONO"/>
    <s v="MUHAMAD SIRAD"/>
    <s v="MOHAMMAD IDRIS M.AMIN"/>
    <m/>
    <m/>
    <s v="KARIR"/>
    <s v="KARIR"/>
    <s v="ADHOC"/>
    <s v=""/>
    <s v=""/>
    <x v="0"/>
    <n v="2"/>
    <x v="1"/>
    <n v="0.33333333333333331"/>
    <n v="0"/>
    <s v="ELLY SUPAINI"/>
    <m/>
    <m/>
    <m/>
    <m/>
    <m/>
    <m/>
    <m/>
    <m/>
    <m/>
    <m/>
    <m/>
    <n v="1"/>
    <s v="AGUSTIATI JAMILAH, SH."/>
    <m/>
    <m/>
    <n v="1"/>
    <x v="0"/>
  </r>
  <r>
    <s v="55/PID.SUS/TPK/2013/PN JKT.PST"/>
    <n v="4"/>
    <n v="200000000"/>
    <n v="0.41666666666666702"/>
    <n v="0"/>
    <n v="0"/>
    <s v="ZARYANA RAIT"/>
    <d v="2013-09-26T00:00:00"/>
    <x v="3"/>
    <s v="Minutasi"/>
    <n v="83"/>
    <s v="PRIMAIR PERTAMA : Pasal 12 huruf a UU No.31/1999 jo UU No.20/2001 Jo UU No.31/1999 jo Pasal 55 (1)  Pasal 64 ayat (1) KUHP; _x000a_ ATAU KEDUA : Pasal 12 huruf b UU No.31/1999 jo UU No.20/2001 Jo UU No.31/1999 jo Pasal 55 ayat (1) KUHP; jo Pasal 64 ayat (1) KUHP;"/>
    <n v="2"/>
    <s v="MENGADILI : _x000a_ _x000a_ Menyatakan Terdakwa I dan Terdakwa II terbukti secara sah dan meyakinkan melakukan tindak pidana korupsi sebagaimana dakwaan pertama primair; _x000a_ Menjatuhkan pidana penjara Terdakwa I selama 4 tahun dan denda Rp.200.000.000,- subsidiair 5 bulan kurungan; _x000a_ Menjatuhkan pidana penjara Terdakwa II selama 4 Tahun dan denda Rp.300.000.000,- subsidiair 6 bulan kurungan; _x000a_ Memerintahkan Para Terdakwa tetap ditahan; _x000a_ Menetapkan Barang Bukti No. 1 s/d No.168 terlampir dalam berkas perkara ; _x000a_ Membebankan Para Terdakwa membayar biaya perkara masing - masing Rp.10.000,- _x000a_"/>
    <s v="Senin, 12 Mei 2014"/>
    <s v="Rabu, 18 Des. 2013"/>
    <s v="Tatik Hadiyanti, SH. MH."/>
    <s v="ASWIJON"/>
    <s v="MATHEUS SAMIAJI"/>
    <s v="Anwar,SH."/>
    <s v="Ugo,SH."/>
    <s v="KARIR"/>
    <s v="KARIR"/>
    <s v="KARIR"/>
    <s v="ADHOC"/>
    <s v="ADHOC"/>
    <x v="1"/>
    <n v="3"/>
    <x v="0"/>
    <n v="0.4"/>
    <n v="0"/>
    <s v="PULUNG RINANDORO, SH."/>
    <m/>
    <m/>
    <m/>
    <m/>
    <m/>
    <m/>
    <m/>
    <m/>
    <m/>
    <m/>
    <m/>
    <n v="1"/>
    <s v="ENDANG_PURWANINGSIH, SH."/>
    <s v="ZULFIKRI, SH"/>
    <m/>
    <n v="2"/>
    <x v="0"/>
  </r>
  <r>
    <s v="55/PID.SUS/TPK/2013/PN JKT.PST"/>
    <n v="4"/>
    <n v="300000000"/>
    <n v="0.5"/>
    <n v="0"/>
    <n v="0"/>
    <s v="RIRIN WIBISONO"/>
    <d v="2013-09-26T00:00:00"/>
    <x v="3"/>
    <s v="Minutasi"/>
    <n v="83"/>
    <s v="PRIMAIR PERTAMA : Pasal 12 huruf a UU No.31/1999 jo UU No.20/2001 Jo UU No.31/1999 jo Pasal 55 (1)  Pasal 64 ayat (1) KUHP; _x000a_ ATAU KEDUA : Pasal 12 huruf b UU No.31/1999 jo UU No.20/2001 Jo UU No.31/1999 jo Pasal 55 ayat (1) KUHP; jo Pasal 64 ayat (1) KUHP;"/>
    <n v="2"/>
    <s v="MENGADILI : _x000a_ _x000a_ Menyatakan Terdakwa I dan Terdakwa II terbukti secara sah dan meyakinkan melakukan tindak pidana korupsi sebagaimana dakwaan pertama primair; _x000a_ Menjatuhkan pidana penjara Terdakwa I selama 4 tahun dan denda Rp.200.000.000,- subsidiair 5 bulan kurungan; _x000a_ Menjatuhkan pidana penjara Terdakwa II selama 4 Tahun dan denda Rp.300.000.000,- subsidiair 6 bulan kurungan; _x000a_ Memerintahkan Para Terdakwa tetap ditahan; _x000a_ Menetapkan Barang Bukti No. 1 s/d No.168 terlampir dalam berkas perkara ; _x000a_ Membebankan Para Terdakwa membayar biaya perkara masing - masing Rp.10.000,- _x000a_"/>
    <s v="Senin, 12 Mei 2014"/>
    <s v="Rabu, 18 Des. 2013"/>
    <s v="Tatik Hadiyanti, SH. MH."/>
    <s v="ASWIJON"/>
    <s v="MATHEUS SAMIAJI"/>
    <s v="Anwar,SH."/>
    <s v="Ugo,SH."/>
    <s v="KARIR"/>
    <s v="KARIR"/>
    <s v="KARIR"/>
    <s v="ADHOC"/>
    <s v="ADHOC"/>
    <x v="1"/>
    <n v="3"/>
    <x v="0"/>
    <n v="0.4"/>
    <n v="0"/>
    <s v="PULUNG RINANDORO, SH."/>
    <m/>
    <m/>
    <m/>
    <m/>
    <m/>
    <m/>
    <m/>
    <m/>
    <m/>
    <m/>
    <m/>
    <n v="1"/>
    <s v="ENDANG_PURWANINGSIH, SH."/>
    <s v="ZULFIKRI, SH"/>
    <m/>
    <n v="2"/>
    <x v="0"/>
  </r>
  <r>
    <s v="55/PID.SUS/TPK/2014/PN.JKT.PST"/>
    <n v="8"/>
    <n v="300000000"/>
    <n v="0.25"/>
    <n v="110203030580"/>
    <n v="2"/>
    <s v="ANNAS URBANINGRUM"/>
    <d v="2014-05-22T00:00:00"/>
    <x v="4"/>
    <s v="Pengiriman Berkas PK"/>
    <n v="125"/>
    <s v="KESATU :PRIMAIR : Pasal 12 (a) jo. Pasal 18 UU No.31/1999 jo. UU No.20/2001 jo. Pasal 64 (1) ke -1 KUHP. _x000a_ SUBSIDAIR : Pasal 11 jo Pasal 18 UU No.31/1999 jo. UU No.20/2001 jo. Pasal 64 (1) ke 1 KUHP. _x000a_ DAN KEDUA : Pasal 3 jo. Pasal 18 UU No.31/1999 jo. UU No.20/2001 jo. Pasal 64 (1) ke 1 KUHP. _x000a_ DAN KETIGA : Pasal 3 (1) c UU No.15/2002 jo UU No.25/2003 jo.UU No.15/2002"/>
    <n v="1"/>
    <s v="MENGADILI : _x000a_ _x000a_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_x000a_ Membebaskan ia Terdakwa  ANAS URBANINGRUM  tersebut dari dakwaan kesatu primair dan dakwaan ketiga ; _x000a_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_x000a_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_x000a_ Menetapkan lamanya Terdakwa berada dalam tahanan dikurangkan seluruhnya dari pidana yang dijatukan ; _x000a_ Menetapkan Terdakwa tetap berada dalam tahanan; _x000a_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_x000a_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_x000a_ Membebankan kepada Terdakwa untuk membayar biaya perkara sebesar Rp.10.000,- (sepuluh ribu rupiah); _x000a_"/>
    <s v="Rabu, 26 Nov. 2014"/>
    <s v="Rabu, 24 Sep. 2014"/>
    <s v="HASWANDI"/>
    <s v="PRIM HARIADI"/>
    <s v="SUTIO JUMAGI AKHIRNO"/>
    <s v="Slamet Subagyo,SH."/>
    <s v="JOKO SUBAGYO"/>
    <s v="KARIR"/>
    <s v="KARIR"/>
    <s v="KARIR"/>
    <s v="ADHOC"/>
    <s v="ADHOC"/>
    <x v="1"/>
    <n v="3"/>
    <x v="0"/>
    <n v="0.4"/>
    <n v="0"/>
    <s v="YUDI KRISTINA"/>
    <s v="I Kadek W."/>
    <s v="Edy Hartoyo"/>
    <s v="ELY KUSUMASTUTI, SH."/>
    <s v="Trimulyono"/>
    <s v="Alandika Putra"/>
    <s v="Budhi S"/>
    <s v="Feby D."/>
    <s v="Achmad B"/>
    <s v="Eva Yustiana"/>
    <s v="Arif Suharmanto"/>
    <s v="Moch. Takdir. S"/>
    <n v="12"/>
    <s v="LISNUR FAUZIAH, SH."/>
    <s v="SURYONO, SH."/>
    <m/>
    <n v="2"/>
    <x v="0"/>
  </r>
  <r>
    <s v="55/PID.SUS/TPK/2015/PN JKT.PST"/>
    <n v="1"/>
    <n v="50000000"/>
    <n v="8.3333333333333301E-2"/>
    <n v="0"/>
    <n v="0"/>
    <s v="SRI ONENG SUSILANINGDIYAH"/>
    <d v="2015-06-16T00:00:00"/>
    <x v="5"/>
    <m/>
    <n v="190"/>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 E N G A D I L I _x000a_   _x000a_ _x000a_ Menyatakan terdakwa  SRI ONENG SUSILANINGDIYAH tidak  terbukti bersalah secara sah dan meyakinkan melakukan tindak pidana sebagaimana tercantum dalam dakwaan Primair. _x000a_ Membebaskan terdakwa dari dakwaan Primair tersebut _x000a_ Menyatakan terdakwa  SRI ONENG SUSILANINGDIYAH  terbukti secara sah dan meyakinkan bersalah melakukan tindak pidana ? KORUPSI SECARA BERSAMA SAMA ? sebagaimana tercantum  dalam Dakwaan Subsidiair; _x000a_ Menjatuhkan pidana kepada Terdakwa oleh karena itu dengan pidana penjara selama 1 (satu) tahun   dan denda sebesar   Rp.50.000.000,00  (lima puluh juta rupiah) dengan ketentuan apabila denda tersebut tidak dibayar , diganti dengan pidana kurungan selama   1 ( satu )   bulan . _x000a_ Memerintahkan barang bukti : _x000a_ Buku Tanah HGB 2849/Pinangsia (208/1035/2004). _x000a_ Buku Tanah HP 76/Pinangsia (208 / 5184  /1988) _x000a_ Daftar Pengantar Permohonan No.68/1.711.2/03/ HGB/B/2003 tgl.28-8-2003 _x000a_ Daftar Hadir Panitia ?A? _x000a_ Risalah Pemeriksaan Tanah No.124/Rpt/B/2003 tgl.11-2-2003 _x000a_ Hasil Peninjauan Lapangan No.124/Reg/HGB/B/2003 tgl. _x000a_ Undangan Sidang Panitia A No.309/03/IV/HAT/1.711. 5/2003 tgl.10-2-2003. _x000a_ Surat permohonan an. PT. Dwiputra Metropolitan dari Kasi Hak Atas Tanah tgl.26-8-2003. _x000a_ Kartu Kendali Permohonan HGB/HP/HPL/HM. Pemohon PT.DWI PUTRA METROPOLITAN. Agenda Hak Atas Tanah tanggal 23-01-03. _x000a_ Surat Penugasan Pelaksana Harian Lurah Pinangsia No.395/073.554 tgl.20-3-2003. _x000a_ Tanda Penerimaan Berkas No.131/TS/PHT/2003 tgl.23-8-2003. _x000a_ Kwitansi an. PT. Dwi Putra Metropolitan tgl.23-1-2003. _x000a_ Surat Perintah Setor tgl.23-1-2003. _x000a_ Peta Bidang Tanah tgl.16-01-2003. _x000a_ Keterangan Rencana Kota No.1613/GSB/JB/XI/2001 tgl.10-12-2001. _x000a_ KTP+KK Budiman Leonardi. _x000a_ Surat Pernyataan Ganti Nama Budiman Leonardi tanggal 18 Maret 1968. _x000a_ Surat Pernyataan Melepaskan Kewarganegaraan tanggal 20 Nop 1961. _x000a_ PBB Tahun 2001. _x000a_ Rekomendari Permohonan dari Lurah Krukut No.375/1.711 tgl.21-10-2001. _x000a_ Surat Keterangan dari Djawatan Pekerjaan Umum tgl.27-6-1961 No.9a.45.45. _x000a_ Akta Djual Beli  No.68 tgl.9-2-1955 Notaris Raden. Kadiman. _x000a_ Akta Sewa Menjewa  No.67 tgl.9-2-1955 Notaris R. Kadiman. _x000a_ Keterangan Rencana Kota No.127/GSB/JB/I/92 tgl.13-2-1992. _x000a_ Akta Pemindahan dan Penjerahan  No.56 tgl.11-9-1964. Notaris Hobropoerwanto. _x000a_ Persewaan Berjangka Waktu Panjang dari Perusahaan Negara Kereta Api No.00484/BD/67/Bt-0495/1/67/B tgl.14-2-196 _x000a_ KTP an. Anis Alwainy. _x000a_ Surat Permohonan Hak tgl.23-1-2003. _x000a_ Surat dari Perusahaan Jawatan Kereta Api No.B.1189/77 tgl.10-2-1977, _x000a_ Surat dari Direktorat Jenderal Agraria No.Dph6/492/6/79 tgl.14-6-1979 _x000a_ Surat Pernyataan Anis Alwainy tgl.2-11-2003. _x000a_ Rekomendasi Permohonan Hak dari Lurah Pinangsia No.107/1.711 tgl.5-5-2003. _x000a_ Daftar Pembebasan rumah-rumah liar di Komplek Wisma Dwiputra Metropolitan tgl.10-09-1979. _x000a_ Putusan Gubernur DCI Djakarta No.140/IB/HC tgl.25-6-1969. _x000a_ Tanda Izin Mendirikan Bangunan tanggal 25 Djuni 1969 No: 140/JB/HC _x000a_ Persetujuan Perubahan Anggaran Dasar dari Departemen Hukum dan Perundang-Undangan Direktorat Jenderal Hukum dan Perundang-Undangan No.C-12680.HT.01.04.Th.2000. _x000a_ Data Akta Perubahan Anggaran Dasar Perseroan  tgl.29-4-2000 Notaris DANIEL. PM, SH. _x000a_ Laporan Data Akta Perubahan Anggaran Dasar Perseroan  tgl.29-4-2000  Notaris DANIEL. PARGANDA MARPAUNG, SH. _x000a_ Akta Perseroan Terbatas No.11 tgl.9-2-1977 Notaris Raden OERIP. _x000a_ Pernyataan Keputusan Rapat PT. Dwiputra Metropolitan No.1 tgl.1-8-1985, Notaris MUDIYONO. _x000a_ Pernyataan Keputusan Rapat PT. Dwiputra Metropolitan No.17 tanggal 09-01-1986. _x000a_ Berita Acara  No.117 tgl.17-1-1992 Notaris Mohamad Said Tadjoedin. _x000a_ Berita Acara Rapat  No.46 tgl.21-8-1995  Notaris Anita Soekarna,SH. _x000a_ Hasil Penelitian Atas Buku Tanah Dalam Rangka Permohonan Perpanjangan Hak Atas Tanah di Seksi Pengukuran Dan Pendaftaran Tanah tanggal 19-3-2003. _x000a_ Surat Keterangan Pendaftaran Tanah No.7792 tgl.13-11-1976. _x000a_ Surat Tanda Setoran dari Kanwil BPN DKI Jakarta tanggal 5 Nopember 2003 Nomor: 223/202/KWBPN/09/B/2003 an. PT. Dwiputra Metropolitan. _x000a_ Surat Keputusan Kepala Kanwil BPN DKI Jakarta No.071/57-550.2-09.03-2003 tgl.30-10-2003 tentang Pemberian Hak Guna Bangunan kepada PT. Dwiputra Metropolitan. _x000a_ Bea Perolehan Hak Atas Tanah dan Bangunan ( SSB )  Nama wajib Pajak Anis Alwainy. _x000a_ Tanda Terima Dokumen/Berkas  No.20622/2003 tgl.7-11-2003. _x000a_ Daftar Isian 306 tgl.7-11-2003. _x000a_ Surat Perintah Setor tgl.7-11-2003. _x000a_ Pernyataan Keputusan Rapat PT. Dwiputra Metropolitan No.17 tgl.9-1-1986, Notaris POERKON KARIM. _x000a_ Pernyataan Keputusan Rapat PT. Dwiputra Metropolitan No.1 tgl.1-8-1985, Notaris MUDIYONO. _x000a_ Akta Perseroan Terbatas Notaris Raden OERIP No.11 tgl.9-2-1977. _x000a_ Berita Acara Notaris Mohamad Said Tadjoedin No.117 tgl.17-1-1992. _x000a_ Berita Acara Rapat No.46 tgl.21-8-1995 Notaris Anita Soekarna,SH.. _x000a_ Berita Acara Rapat No.46 tgl.21-8-1995 Notaris Anita Soekarna,03 _x000a_ Surat Kepala Kantor Pertanahan Jakarta Barat No.1407/03/ IV/P&amp;PT/1.711.5/2003 tgl.19-11-200Data Akta Perubahan Anggaran Dasar Perseroan dari Notaris DANIEL. PM, SH, tgl.29-4-2000. _x000a_ Laporan Data Akta Perubahan Anggaran Dasar Perseroan dari Notaris DANIEL. PM, SH, tgl.29-4-2000 _x000a_ Data Akta Perubahan Anggaran Dasar Perseroan dari Notaris DANIEL. PM, SH, tgl.29-4-2000. _x000a_ Persewaan Berjangka Waktu Panjang dari Perusahaan Negara Kereta Api No.00484/BD/67/Bt-0495/1/67/B tgl.14-2-1967. _x000a_ Surat dari Perusahaan Negara Kereta Api No.B.118/71 tgl.3-1-1971 _x000a_ Surat dari Perusahaan Jawatan Kereta Api No.B.1189/77 tgl.10-2-1977. _x000a_ Daftar Pembebasan rumah-rumah liar di Komplek Wisma Dwiputra Metropolitan tgl.12-5-1979. _x000a_ Surat dari Direktorat Jenderal Agraria No.Dph6/492/6/79 tgl.14-6-1979. _x000a_ Rekomendasi Permohonan Hak dari Lurah Pinangsia No.107/1.711 tgl.5-5-2003. _x000a_ Akta Pemindahan dan Penjerahan  No.56 tgl.11-9-1964 Notaris Hobropoerwanto. _x000a_ Permohonan Hak dari Yulie Sidharta _x000a_ Surat Kuasa dari Anis Alwainy kepada Yulie Sidharta tgl.18-6-2003. _x000a_ Tanda Penerimaan No.131/TS/PHT/2003 tgl.23-8-2003. _x000a_ Surat Tanda Penerimaan Laporan Kehilangan Surat/Barang dari Polsek Kembangan tgl.7-11-2003. _x000a_ Surat  Tanda Setoran tanggal 26 April 1988 Nomor : 0408/0075/DA/HP/88. _x000a_ Surat Tanda Setoran tanggal 26 April 1988 Nomor 0408/0075/DA/HP/88 _x000a_ Salinan Surat Keputusan Gubernur Kepala DKI Jakarta No.1.711.2/ 274/274/50/HP/B/1988 tgl.26-3-1988 tentang Pemberian Hak Pakai _x000a_ _x000a_ _x000a_   _x000a_ kepada Perusahaan Jawatan Kereta Api. _x000a_ _x000a_ Daftar Indeks Walikota Jakarta Barat,Kantor Agraria Seksi Pendaftaran Tanah. 301. No. 2707. _x000a_ Surat Tanda Setoran tgl.26-04-1988. _x000a_ Surat Tanda Setoran No.0402/0072/DA/HP/88 tgl.26-04-1988. _x000a_ Kutipan Keputusan Gubernur Kepala Daerah Khusus IBUKOTA JAKARTA Nomor : 1.711.2/271/47/HP/B/1988 tentang Pemberian Hak Pakai Atas Nama Dep.Perhubungan RI oc.Perusahaan Jawatan Kereta Api. _x000a_ Surat/Nota Dinas dari Robert J Lumempouw kepada Kepala Kantor Pertanahan Jakarta Barat (Ir. Lukman H Kartasamita) tertanggal 27 September 2002. _x000a_ Sertifikat Hak Pakai Nomor 76 Desa Pinangsia tanggal 20 Juni 1988 atas nama Perusahaan Jawatan Kereta Api (PJKA). _x000a_ Peta 5e Gewijzigde Grondkaart No.1a. _x000a_ Surat Permohonan Pengukuran kepada Kepala Kantor Pertanahan Kodya Jakarta Barat (lampiran 13) atas nama ANIS ALWAINY terhadap tanah di Jl. Kemukus 6-9 Kel. Pinangsia Kec. Tamansari Jakarta Barat, berikut foto copy KTP pemohon ANIS ALWAIN. _x000a_ Surat Pernyataan ANIS ALWAINY selaku pemohon pengukuran dan pemilik tanah yang terletak di Jl. Kemukus 6-9 Kel. Pinangsia Kec. Tamansari Jakarta Barat. _x000a_ Surat Keterangan Domisili Perusahaan PT Dwiputra Metropolitan Nomor : 173/Ush/TS/1989 tanggal 16 Maret 1989 dari Lurah Pinangsia Kecamatan Tamansari _x000a_ Tanda Daftar Perusahaan Perseroan Terbatas PT Dwiputra Metropolitan No.97.1 tanggal 22 Pebruari 2001. _x000a_ Kartu Tanda Anggota Biasa (Certificate of Ordinary Member PT Dwiputra Metropolitan, Nomor Anggota : 20202.43031-4/27-03-2001 tanggal 4 April 2001 dari Kamar Dagang dan Industri _x000a_ Surat Kepala Kantor Pelayanan Pajak Jakarta Tamansari kepada PT Dwiputra Metropolitan Nomor : PEM-1285.PKP/WPJ.05/KP.0903/94 tanggal 25 Oktober 1994 perihal pengukuhan Pengusaha Kena Pajak. _x000a_ Tanda Daftar Rekanan Nomor : 5084/2000/3/93716 tanggal 2 Januari 2000 dari Ka.Kanwil Dep. Perindustrian dan Perdagangan. _x000a_ Susunan Direksi dan Dewan Komisaris PT Dwiputra Metropolitan tanggal 21 Agustus yang ditandatangani oleh Dra. Faizah Aljaidi selaku Dirut PT Dwiputra Metropolitan. _x000a_ Surat Izin Usaha Perdagangan (SIUP) Nomor : 1.521/P/09-03/PM/XI/1996 .tanggal 06 Nopember 1996 atas nama PT Dwiputra Metropolitan _x000a_ Data Akta Perubahan Anggaran Dasar Perseroan (Pasal 15 ayat 2 UU No.1/1995) atas nama PT Dwiputra Metropolitan yang dikeluarkan oleh Kantor Notaris Daniel, P.M. SH. _x000a_ Laporan Data Akta Perubahan Anggaran Dasar Perseroan (Pasal 15 ayat 3 UU No.1/1995) atas nama PT Dwiputra Metropolitan yang dikeluarkan oleh Kantor Notaris Daniel, P.M. SH _x000a_ Akta Pernyataan Keputusan Rapat PT Dwiputra Metropolitan Nomor 1 tanggal 1 Agustus 1985 yang dikeluarkan oleh Notaris Mudiyomo _x000a_ Akta Pernyataan Keputusan Rapat PT Dwiputra Metropolitan Nomor 1 tanggal 1 Agustus 1985 yang dikeluarkan oleh Notaris Mudiyomo. _x000a_ Salinan Akta Berita Acara No.117 tanggal 17 Januari 1992 yang dikeluarkan oleh Notaris Mohamad Said Tadjoedin. _x000a_ Salinan Akta Berita Acara Rapat Nomor 46 tanggal 21 Agustus 1995 yang dikeluarkan oleh Notaris GDE Kertayasa, SH. _x000a_ Surat Keterangan Pendaftaran Tanah No.7792 tanggal 13 Nopember 1976. _x000a_ Surat PT Dwiputra Metropolitan kepada Direktur Utama PJKA Nomor : 04/Febr.1977 tanggal 3 Pebruari 1977 perihal Permohonan Hak Guna Bangunan. _x000a_ Surat PJKA kepada PT Dwiputra Metropolitan Nomor : B.1189/77 tanggal 10 Pebruari 1977 perihal pengembalian tanah PJKA di Jakarta Kota kepada Negara. _x000a_ Surat Direktur Pengurusan Hak-Hak Tanah Dirjen Agraria kepada Gubernur DKI Jakarta Up. Kepala Direktorat Agraria DKI Jakarta Nomor : Dph6/492/6/79 tanggal 14 Juni 1979 perihal Permohonan Hak Guna Bangunan atas nama PT Dwiputra Metropolitan. _x000a_ Site plan atas nama PT Dwiputra Metropolitan No.127/GSB/JB/I/92 tanggal 14 Pebruari 1992. _x000a_ Surat Ukur Situasi No.63 Tahun 2003 tanggal 10 Nopember 2003 atas nama pemohon PT Dwiputra Metropolitan/ _x000a_ Peta Foto Grametri No.37/21. _x000a_ _x000a_   _x000a_ _x000a_ Sertifikat Hak Guna Bangunan (HGB) Nomor 2849/Pinangsia atas nama PT Dwi Putra Metropolitan. _x000a_ Sebidang tanah seluas 4.877 M2 sesuai dengan Sertifikat Hak Guna Bangunan (HGB) Nomor 2849/Pinangsia atas nama PT Dwi Putra Metropolitan di Jalan Kemukus No.6-9 Kelurahan Pinangsia Kecamatan Tamansari Jakarta Barat. _x000a_ Foto copy KTP ANIS ALWAINY. _x000a_ Foto copy KTP YULIATI SIDHARTA _x000a_ Foto copy Surat Kuasa tanggal 18 Juni 2003. _x000a_ Resume Penelitian Berkas tanggal 30 Oktober 2003 _x000a_ Naskah Perhitungan _x000a_ Kartu Kendali. _x000a_ Keputusan Kepala Kantor Wilayah BPN Provinsi DKI Jakarta Nomor : 071/57-550.2-09.03-2003 tanggal 30 Oktober 2000. _x000a_ Surat Pernyataan dari ANIS ALWAINY tanggal 7 Oktober 2003 _x000a_ Surat yang ditandatangani Kepala Bidang Hak-Hak atas Tanah tanggal 25 September 2003 Nomor : 1.711.2/1677/09-03/B/2003 yang ditujukan kepada Kepala Kantor Pertanahan Kotamadya Jakarta Barat. _x000a_ Akte No.06 tanggal 11 Maret 2011 tentang Perjanjian Kerjasama Pembangunan dan Pengelolaan Apartemen antara PT Wika Realty dengan PT Dwiputra Metropolitan. _x000a_ _x000a_ Barang bukti dari poin 1 sampai dengan 115 dipergunakan dalam berkas perkara lain atas nama Terdakwa Anis Alwayni. _x000a_   _x000a_ _x000a_ Membebani terdakwa membayar biaya perkara sebesar Rp. 10.000,00 (Sepuluh riu Rupiah). _x000a_"/>
    <s v="Senin, 18 Jan. 2016"/>
    <s v="Rabu, 23 Des. 2015"/>
    <s v="IBNU BASUKI WIDODO"/>
    <s v="SINUNG HERMAWAN"/>
    <s v="SOFIALDI"/>
    <m/>
    <m/>
    <s v="KARIR"/>
    <s v="KARIR"/>
    <s v="ADHOC"/>
    <s v=""/>
    <s v=""/>
    <x v="0"/>
    <n v="2"/>
    <x v="1"/>
    <n v="0.33333333333333331"/>
    <n v="0"/>
    <s v="RONALD T.M"/>
    <m/>
    <m/>
    <m/>
    <m/>
    <m/>
    <m/>
    <m/>
    <m/>
    <m/>
    <m/>
    <m/>
    <n v="1"/>
    <s v="ACHMAD DINDIN JUNAEDI"/>
    <s v="SITI AGUSTIATI"/>
    <m/>
    <n v="2"/>
    <x v="0"/>
  </r>
  <r>
    <s v="55/Pid.Sus-TPK/2016/PN JKT.PST"/>
    <n v="4"/>
    <n v="50000000"/>
    <n v="0.16666666666666699"/>
    <n v="0"/>
    <n v="0"/>
    <s v="Hendri Kartika Andri"/>
    <d v="2016-06-17T00:00:00"/>
    <x v="6"/>
    <s v="Pemberitahuan Putusan Banding"/>
    <n v="144"/>
    <s v="PRIMAIR : _x000a_ Pasal 2 ayat (1) jo Pasal 18 UU No.31/1999 jo UU No.20/2001 jo Pasal 55 ayat (1) ke-1 KUHP jo Pasal 64 ayat (1) KUHP. _x000a_   _x000a_ SUBSIDAIR : _x000a_ Pasal 3 jo Pasal 18 UU No.31/1999 jo UU No.20/2001 jo Pasal 55 ayat (1) ke-1 KUHP jo Pasal 64 ayat (1) KUHP. _x000a_  "/>
    <n v="1"/>
    <s v="  _x000a_ MENGADIL I : _x000a_   _x000a_ _x000a_ Menyatakan Terdakwa HENDRI KARTIKA ANDRI tersebut diatas, tidak terbukti secara sah dan meyakinkan bersalah melakukan tindak pidana sebagaimana dalam dakwaan Primair; _x000a_ Membebaskan Terdakwa oleh karena itu dari dakwaan Primair Penuntut Umum tersebut; _x000a_ Menyatakan terdakwa HENDRI KARTIKA ANDRI telah terbukti secara sah dan meyakinkan bersalah melakukan tindak pidana korupsi yang dilakukan secara bersama-sama; _x000a_ Menjatuhkan pidana kepada Terdakwa oleh karena itu dengan pidana penjara selama 4 (empat) tahun dan denda sebesar Rp.500.000.000,- (lima ratus juta rupiah) dengan ketentuan apabila denda tersebut tidak dibayar maka diganti dengan pidana kurungan selama 2 (dua) bulan; _x000a_ Menetapkan bahwa masa penahanan yang telah dijalani Terdakwa  dikurangkan seluruhnya dari pidana yang dijatuhkan; _x000a_ Memerintahkan  Terdakwa tetap ditahan;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D i kembalikan kepada Penuntut Umum untuk dipergunakan dalam perkara lain ; _x000a_   _x000a_ _x000a_ Membebankan biaya perkara kepada Terdakwa sebesar Rp.10.000,- (sepuluh ribu rupiah); _x000a_"/>
    <s v="Rabu, 04 Jan. 2017"/>
    <s v="Selasa, 08 Nov. 2016"/>
    <s v="SINUNG HERMAWAN"/>
    <s v="ASWIJON"/>
    <s v="HARIONO"/>
    <s v="SIGIT HERMAN BINAJI"/>
    <s v="JOKO SUBAGYO"/>
    <s v="KARIR"/>
    <s v="KARIR"/>
    <s v="KARIR"/>
    <s v="ADHOC"/>
    <s v="ADHOC"/>
    <x v="1"/>
    <n v="3"/>
    <x v="0"/>
    <n v="0.4"/>
    <n v="0"/>
    <s v="FAROUK FAHROZI, SH"/>
    <m/>
    <m/>
    <m/>
    <m/>
    <m/>
    <m/>
    <m/>
    <m/>
    <m/>
    <m/>
    <m/>
    <n v="1"/>
    <s v="MATIUS B.SITURU, SH"/>
    <m/>
    <m/>
    <n v="1"/>
    <x v="0"/>
  </r>
  <r>
    <s v="55/Pid.Sus-TPK/2017/PN Pn.Jkt.Pst"/>
    <n v="10"/>
    <n v="500000000"/>
    <n v="0.33333333333333298"/>
    <n v="0"/>
    <n v="0"/>
    <s v="HANDANG SOEKARNO"/>
    <d v="2017-04-03T00:00:00"/>
    <x v="7"/>
    <s v="Minutasi"/>
    <n v="112"/>
    <s v="PERTAMA : _x000a_ Pasal 12 huruf a UU No.31/1999 jo UU No.20/2001. _x000a_   _x000a_ ATAU _x000a_ KEDUA : _x000a_ Pasal 12 huruf b UU No.31/1999 jo UU No.20/2001. _x000a_   _x000a_ ATAU _x000a_ KETIGA : _x000a_ Pasal 11 UU No.31/1999 jo UU No.20/2001."/>
    <n v="1"/>
    <s v="_x000a_ Menyatakan Terdakwa   Handang Soekarnao  terbukti secara sah dan meyakinkan bersalah melakukan tindak pidana  KORUPSI; _x000a_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_x000a_ Menetapkan masa penahanan yang telah dijalani oleh Terdakwa dikurangkan seluruhnya dari pidana yang dijatuhkan; _x000a_ Memerintahkan Terdakwa  tetap berada dalam Tahanan _x000a_ Menetapkan  barang bukti  berupa :   Dirampas untuk Negara _x000a_ _x000a_ Membebankan  Terdakwa Handang Soekarno   untuk membayar biaya perkara sebesar  Rp. 7.000,-  (tujuh ribu rupiah); _x000a_"/>
    <s v="Selasa, 01 Agu. 2017"/>
    <s v="Senin, 24 Jul. 2017"/>
    <s v="FRANGKI TAMBUWUN"/>
    <s v="EMILIA DJAJASUBAGIA"/>
    <s v="JHON HALASAN BUTAR BUTAR"/>
    <s v="Anwar,SH."/>
    <s v="ANSYORI SYARIFUDIN"/>
    <s v="KARIR"/>
    <s v="KARIR"/>
    <s v="KARIR"/>
    <s v="ADHOC"/>
    <s v="ADHOC"/>
    <x v="1"/>
    <n v="3"/>
    <x v="0"/>
    <n v="0.4"/>
    <n v="0"/>
    <s v="ZAINAL ABIDIN"/>
    <m/>
    <m/>
    <m/>
    <m/>
    <m/>
    <m/>
    <m/>
    <m/>
    <m/>
    <m/>
    <m/>
    <n v="1"/>
    <s v="ZUHERNA, SH."/>
    <m/>
    <m/>
    <n v="1"/>
    <x v="0"/>
  </r>
  <r>
    <s v="55/Pid.Sus-TPK/2018/PN Jkt.Pst"/>
    <n v="5"/>
    <n v="200000000"/>
    <n v="0.25"/>
    <n v="3300000000"/>
    <n v="1"/>
    <s v="RIZKI HIKMAWAN"/>
    <d v="2018-07-04T00:00:00"/>
    <x v="8"/>
    <s v="Pengiriman Berkas  Banding"/>
    <n v="147"/>
    <s v="  _x000a_ 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RIZKI HIKMAWAN  telah terbukti secara sah dan meyakinkan menurut hukum bersalah melakukan tindak pidana korupsi secara bersama-sama, sebagaimana dalam dakwaan Primair tersebut; _x000a_ Menjatuhkan pidana oleh karenanya terhadap Terdakwa RIZKI HIKMAWAN dengan pidana penjara selama 5 (lima)  tahun dan pidana denda sebesar Rp.200.000.000,- (dua ratus juta rupiah), dengan ketentuan apabila denda tersebut tidak dibayar, diganti dengan pidana kurungan selama 3 (tiga) bulan; _x000a_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_x000a_ Menetapkan agar masa penahanan yang telah dijalankan, dikurangkan seluruhnya dari pidana yang dijatuhkan; _x000a_ Memerintahkan agar Terdakwa RIZKI HIKMAWAN tetap berada dalam tahanan; _x000a_ Menetapkan barang bukti:_x000a_  _x000a_ Perjanjian Jual-Beli Hydrogen Peroxide antara PT. Energy Management Indonesia (Persero) sebagai pihak Penjual yang diwakili oleh ARIS YUNANTO/Direktur Utama, dengan PT. Permata Nusantara sebagai pihak Pembeli yang diwakili oleh SAFRI MUCHTAR/ Direktur tertanggal 08 Oktober 2015; _x000a_ -     Akta Pendirian PT. Permata Nusantara No.2 tanggal 10 Januari 2004 yang dibuat di hadapan Notaris Evendy Troy Hasudungan Sitorus, SH;_x000a_   _x000a_   _x000a_ _x000a_ _x000a_ _x000a_ _x000a_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_x000a_ Akta Pendirian PT. Sinergi Niaga Lestari No.27 tanggal 24 Februari 2010 yang dibuat di hadapan Notaris Fuzi Markunah, SH; _x000a_ Purchase Order Hydrogen Peroxide 60% sebanyak 500 MT seharga Rp.2.332.000.000,- termasuk PPN 10%, dari PT. Permata Nusantara yang ditanda-tangani oleh SAFRI MUCHTAR Nomor: 01/PO/PN/10/ 2015 tanggal 09 Oktober 2015 kepada PT. Energy Management Indonesia (Persero); _x000a_ Purchase Order Hydrogen Peroxide 60% sebanyak 500 MT seharga Rp.2.332.000.000,- termasuk PPN 10%, dari PT. Permata Nusantara yang ditanda-tangani oleh SAFRI MUCHTAR Nomor: 02/PO/PN/11/ 2015 tanggal 23 Nopember 2015 kepada PT. Energy Management Indonesia (Persero); _x000a_ Purchase Order Hydrogen Peroxide 60% sebanyak 500 MT seharga US$.169.500,- dari PT. Indah Kiat Pulp &amp; Paper, Tbk. Nomor : PRW-47355584 tanggal 23 Oktober 2015 kepada Kimia International, PTE, LTD QQ. PT. Permata Nusantara; _x000a_ Purchase Order Hydrogen Peroxide 60% sebanyak 500 MT seharga US$.169.500,- dari PT. Indah Kiat Pulp &amp; Paper, Tbk. Nomor : PRW-47352122 tanggal 23 Nopember 2015 kepada Kimia International, PTE, LTD QQ. PT. Permata Nusantara; _x000a_ Purchase Order Hydrogen Peroxide 60% sebanyak 3.500 MT seharga US$.1.186.500,- dari PT. Indah Kiat Pulp &amp; Paper, Tbk. Nomor : PA-4618571 tanggal 23 Oktober 2015 kepada Kimia International, PTE, LTD QQ. PT. Permata Nusantara; _x000a_ Dokumen yang berkaitan pembayaran tahap-1 pembelian hydrogen peroxide 60% senilai Rp.197.000.000,- yang terdiri dari: _x000a_ _x000a_ -     Sales Confirmation dari PT. Sinergi Niaga Lestari yang ditanda-tangani oleh RIZKI HIKMAWAN kepada PT. Energy Management Indonesia (Persero) berupa hydrogen peroxide 60% sebanyak 500 MT dengan harga total termasuk PPN 10% Rp.2.200.000.000,- _x000a_ -     Proforma Invoice No.SNL/EMI001-X-2015 dari PT. Sinergi Niaga Lestari yang ditanda-tangani oleh RIZKI HIKMAWAN kepada PT. Energy Management Indonesia (Persero) berupa hydrogen peroxide 60% sebanyak 500 MT dengan harga total termasuk PPN 10% Rp.2.200.000.000,- _x000a_ -     Memo Permintaan Pembayaran PT. EMI (Persero) Jakarta No.36272 dengan keterangan harap dibayarkan kepada PT. Sinergi Niaga Lestari DP10% Invoice No.SNL/EMI001-X-2015 sejumlah Rp.197.000.000,- _x000a_ -     Routing Slip Dokumen Pembayaran PT. EMI (Persero); _x000a_ -     Keterangan atas Cek/Bilyet Giro dari BNI Purworejo Rek. No. 456777873 telah dibayarkan tanggal 22 Oktober 2015 sejumlah Rp.197.000.000; _x000a_ -     Printout transfer dari BNI Purworejo Rek.No.456777873 An. Energy Management Indonesia (Persero) ke BCA Jakarta Pusat Rek. No. 2613822828 An. PT. Sinergi Niaga Lestari sejumlah Rp.197.000.000,- tanggal 22 Oktober 2015; _x000a_ _x000a_ Dokumen yang berkaitan pelunasan pembelian hydrogen peroxide 60% senilai Rp.1.773.000.000,- yang terdiri dari : _x000a_ _x000a_ -     Commercial Invoice No.SNL/EMI001-X-2015 dari PT. Sinergi Niaga Lestari yang ditanda-tangani oleh RIZKI HIKMAWAN kepada PT. Energy Management Indonesia (Persero) berupa hydrogen peroxide 60% sebanyak 500 MT dengan harga total termasuk PPN 10% Rp.2.200.000.000; _x000a_ -     Kwitansi oleh PT. Sinergi Niaga Lestari dari PT. Energy Management Indonesia (Persero) untuk pembelian hydrogen peroxide 60% sebanyak  500  MT dengan harga Rp. 2.000.000.000; _x000a_ -     Faktur Pajak No. 030.001.15.83961003 oleh Penjual PT. Sinergi Niaga Lestari NPWP. 31.180.972.7-015.000 dengan Pembeli PT. Energy Management Indonesia (Persero) NPWP. 01.061.044.2-093.000 dengan PPN sebesar Rp.200.000.000; _x000a_ -     Memo Permintaan Pembayaran PT. EMI (Persero) Jakarta No.36305 dengan keterangan harap dibayarkan kepada PT. Sinergi Niaga Lestari pelunasan Invoice No. SNL/EMI001-X-2015 sejumlah Rp. 1.773.000.000; _x000a_ -     Lembar Verifikasi Permintaan Pembayaran PT. EMI (Persero); _x000a_ -     Keterangan atas Cek/Bilyet Giro dari BNI Purworejo Rek. No. 456777873 telah dibayarkan tanggal 30 Oktober 2015 sejumlah Rp.1.773.000.000; _x000a_ -     Printout transfer dari BNI Purworejo Rek.No.456777873 An. Energy Management Indonesia (Persero) ke BCA Jakarta Pusat Rek.No.2613822828 An. PT. Sinergi Niaga Lestari sejumlah Rp.1.773.000.000,- tanggal 30 Oktober 2015; _x000a_ _x000a_ Dokumen-dokumen yang berkaitan pembayaran pajak atas transaksi PT. Energy Management Indonesia (Persero) dengan PT. Sinergi Niaga Lestari; _x000a_ Dokumen yang berkaitan dengan penjualan hydrogen peroxide oleh Kimia International, PTE, LTD, yang terdiri dari : _x000a_ _x000a_ -     Commercial Invoice No.PI/KIL/1511007/2015 tanggal 22 Nopember 2015 untuk barang berupa hydrogen peroxide 60% sebanyak 167,85 MT seharga US$.56.901,15; _x000a_ -     Commercial Invoice No.PI/KIL/1511008/2015 tanggal 29 Nopember 2015 untuk barang berupa hydrogen peroxide 60% sebanyak 150,28 MT seharga US$.50.944,92; _x000a_ -     Commercial Invoice No.PI/KIL/1512004/2015 tanggal 06 Desember 2015 untuk barang berupa hydrogen peroxide 60% sebanyak 166,79 MT seharga US$.56.541,81; _x000a_ -     Commercial Invoice No.PI/KIL/1512006/2015 tanggal 06 Desember 2015 untuk barang berupa hydrogen peroxide 60% sebanyak 42,97 MT seharga US$.14.566,83; _x000a_ _x000a_ Surat Pernyataan tertanggal 18 Oktober 2016 dari RIZKI HIKMAWAN/ Direktur Utama PT. Sinergi Niaga Lestari, kepada pihak PT. Energy Management Indonesia (Persero) yang diwakili oleh AGUNG DJATMIKO dan GANESHA TRI CHANDRASA; _x000a_ Risalah Rapat PT. Energy Management Indonesia (Persero) dengan PT. Indah Kiat Pulp &amp; Paper, Tbk. tanggal 05 Oktober 2016 bertempat di PT. Indah Kiat Pulp &amp; Paper, Tbk. s/d Wisma Indah Kiat Gedung B Lt. 4 Jl. Raya Serpong KM. 8 Tangerang; _x000a_ Cek No.GY. 706551 Bank Mandiri Cab. Jakarta Cik Ditiro No.Rek. 1220007557500 tanggal 09 Desember 2016 senilai Rp.200.000.000,-; _x000a_ Cek No. GY.706552 Bank Mandiri Cab. Jakarta Cik Ditiro No. Rek. 1220007557500  tanggal 23  Desember 2016  senilai  Rp. 600.000.000; _x000a_ Cek No.GY. 706553 Bank Mandiri Cab. Jakarta Cik Ditiro No. Rek. 1220007557500 tanggal 28 Desember 2016 senilai Rp. 1.200.000.000; _x000a_ Tanda-terima tiga buah Cek Bank Mandiri No.GY. 706551 No.GY.706552 No.GY.706553 dari RIZKI HIKMAWAN/Direktur Utama PT. Sinergi Niaga Lestari kepada NENI ARIYANI/ Sekretaris Perusahaan PT. Energy Management Indonesia (Persero), tertanggal 01 Desember 2016; _x000a_ Surat Keterangan Penolakan tanggal 15 Desember 2016 dari Bank Mandiri kepada pemegang Cek No.GY.706551 senilai Rp.200.000.000,- pada Bank BNI, dengan alasan “saldo rekening giro atau rekening giro khusus tidak cukup”; _x000a_ Surat Keterangan Penolakan tanggal 29 Desember 2016 dari Bank Mandiri kepada pemegang Cek No.GY.706552 senilai Rp. 600.000.000,- pada Bank BNI, dengan alasan “saldo rekening giro atau rekening giro khusus tidak cukup”; _x000a_ Konfirmasi Penarikan Cek/BG/Tabungan/ MTB tanggal 30 Desember 2016 dari Bank Mandiri kepada pemegang Cek No.GY.706553 senilai Rp.1.200.000.000,- dengan jawaban “tidak cukup saldo, tidak setuju dibayarkan”; _x000a_ Bilyet Giro No. AY.868740 Bank BCA KCU Suryopranoto No. Rek. 2613822828 tanggal 30 Nopember 2016 senilai Rp.3.000.000.000; _x000a_ Tanda-terima Bilyet Giro Bank BCA No.AY. 868740 dari RIZKI HIKMAWAN/Direktur Utama PT. Sinergi Niaga Lestari kepada NENI ARIYANI/Sekretaris Perusahaan PT. Energy Management Indonesia (Persero), tertanggal 21 Oktober 2016; _x000a_ Cek No.GY.706560 Bank Mandiri Cab. Jakarta Cik Ditiro No.Rek. 1220007557500 tanggal 31 Mei 2017 senilai Rp.500.000.000; _x000a_ Cek No.GY.706561 Bank Mandiri Cab. Jakarta Cik Ditiro No.Rek. 1220007557500 tanggal 30 Juni 2017 senilai Rp.500.000.000; _x000a_ Cek No.GY.706562 Bank Mandiri Cab. Jakarta Cik Ditiro No.Rek. 1220007557500 tanggal 31 Juli 2017 senilai Rp.1.000.000.000; _x000a_ Cek No. GY.706563 Bank Mandiri Cab. Jakarta Cik Ditiro No. Rek. 1220007557500  tanggal 31 Agustus 2017 senilai Rp.1.300.000.000; _x000a_ Tanda-terima empat buah Cek Bank Mandiri No.GY.706560 No.GY. 706561 No.GY.706562 No.GY. 706563 dari RIZKI HIKMAWAN/ Direktur Utama PT. Sinergi Niaga Lestari kepada WAHYU SANDHYA/ Legal PT. Energy Management Indonesia (Persero), tertanggal 08 Mei 2017; _x000a_ Surat Keterangan Penolakan tanggal 09 Juni 2017 dari Bank Mandiri kepada pemegang Cek No.GY.706560 senilai Rp.500.000.000,- pada Bank BNI, dengan alasan “dana tidak cukup”; _x000a_ Surat Keterangan Penolakan tanggal 04 Juli 2017 dari Bank Mandiri kepada pemegang Cek No.GY.706561 senilai Rp.500.000.000,- pada Bank BNI, dengan alasan “dana tidak cukup”; _x000a_ 1 (satu) bundel dokumen PT. Indah Kiat Pulp &amp; Paper, Tbk yang berisi:_x000a_  _x000a_   _x000a_ Indah Kiat Pulp &amp; Paper, Tbk. Nomor : PRW-47352122 tanggal 23 Juli 2015 kepada Kimia International, PTE, LTD; _x000a_ _x000a_ _x000a_ _x000a_ Disita dari  NETI SUPRIYA DARSANI  (BA-16 tanggal 21 Maret 2018); _x000a_ Tetap terlampir dalam berkas perkara; _x000a_ _x000a_ Menetapkan barang bukti yang diajukan oleh Terdakwa dan Penasihat Hukumnya tetap terlampir dalam berkas perkara; _x000a_ Menetapkan biaya perkara kepada Terdakwa  RIZKI HIKMAWAN sebesar Rp. 10.000,- ( sepuluh ribu rupiah ); _x000a_"/>
    <s v="Senin, 17 Des. 2018"/>
    <s v="Rabu, 28 Nov. 2018"/>
    <s v="MUHAMAD SIRAD"/>
    <s v="HARIONO"/>
    <s v="Ugo,SH."/>
    <m/>
    <m/>
    <s v="KARIR"/>
    <s v="KARIR"/>
    <s v="ADHOC"/>
    <s v=""/>
    <s v=""/>
    <x v="0"/>
    <n v="2"/>
    <x v="1"/>
    <n v="0.33333333333333331"/>
    <n v="0"/>
    <s v="ELLY SUPAINI"/>
    <m/>
    <m/>
    <m/>
    <m/>
    <m/>
    <m/>
    <m/>
    <m/>
    <m/>
    <m/>
    <m/>
    <n v="1"/>
    <s v="FATONI, SH"/>
    <m/>
    <m/>
    <n v="1"/>
    <x v="0"/>
  </r>
  <r>
    <s v="56/PID.SUS/TPK/2013/PN JKT.PST"/>
    <n v="4"/>
    <n v="200000000"/>
    <n v="0.5"/>
    <n v="0"/>
    <n v="0"/>
    <s v="MARIO CORNELIO BERNARDO"/>
    <d v="2013-10-02T00:00:00"/>
    <x v="3"/>
    <s v="Pengiriman Berkas Kasasi"/>
    <n v="75"/>
    <s v="PRIMAIR : Pasal 5 ayat (1) huruf a UU No.31/1999 jo UU No.20/2001 Jo UU No.31/1999 jo Pasal 55 ayat (1) KUHP; _x000a_ SIBSIDIAIR : Pasal 13 UU No.31/1999 jo UU No.20/2001 Jo UU No.31/1999 jo Pasal 55 ayat (1) KUHP;"/>
    <n v="1"/>
    <s v="MENGADILI : _x000a_ _x000a_ Menyatakan terdakwa Mario Cornelio Bernardo terbukti secara sah dan meyakinkan bersalah melakukan tindak pidana korupsi secara bersama - sama sebagaimana dalam dakwaan primair ; _x000a_ Menjatuhkan pidana terhadap Terdakwa tersebut dengan pidana penjara selama 4 tahun dan denda Rp.200.000.000,- Subsidiair 6 bulan kurungan; _x000a_ Menetapkan lamanya penahanan yang dijalankan terdakwa dikurangkan seluruhnya dari pidana yang dijatuhkan; _x000a_ Memerintahkan terdakwa tetap dalam tahanan; _x000a_ Memerintahkan barang bukti tetap terlampir dalam berkas perkara; _x000a_ Membebankan Terdakwa membayar biaya perkara sebesar Rp.10.000,- (sepuluh ribu rupiah); _x000a_ _x000a_"/>
    <s v="Selasa, 28 Jan. 2014"/>
    <s v="Senin, 16 Des. 2013"/>
    <s v="ANTONIUS WIDIJANTONO, SH."/>
    <s v="ASWIJON"/>
    <s v="SUTIO JUMAGI AKHIRNO"/>
    <s v="Slamet Subagyo,SH."/>
    <s v="HENDRA YOSPIN,SH."/>
    <s v="KARIR"/>
    <s v="KARIR"/>
    <s v="KARIR"/>
    <s v="ADHOC"/>
    <s v="ADHOC"/>
    <x v="1"/>
    <n v="3"/>
    <x v="0"/>
    <n v="0.4"/>
    <n v="0"/>
    <s v="PULUNG RINANDORO, SH."/>
    <m/>
    <m/>
    <m/>
    <m/>
    <m/>
    <m/>
    <m/>
    <m/>
    <m/>
    <m/>
    <m/>
    <n v="1"/>
    <s v="LISNUR FAUZIAH, SH."/>
    <s v="SURYONO, SH."/>
    <m/>
    <n v="2"/>
    <x v="0"/>
  </r>
  <r>
    <s v="56/PID.SUS/TPK/2014/PN.JKT.PST"/>
    <n v="0"/>
    <n v="0"/>
    <n v="0"/>
    <n v="0"/>
    <n v="0"/>
    <s v="IDA BAGUS MADE JAYA MARTHA"/>
    <d v="2014-06-06T00:00:00"/>
    <x v="4"/>
    <s v="Pengiriman Berkas Kasasi"/>
    <n v="139"/>
    <s v="PRIMAIR : Pasal 2 ayat (1) jo Pasal 18 UU No.31/1999 jo. UU No.20/2001 jo Pasal 55 (1) ke 1 KUHP _x000a_ SUBSIDAIR : Pasal 3 jo Pasal 18 UU No.31/1999 jo. UU N0.20/2001 jo. Pasal 55 (1) ke -1 KUHP"/>
    <n v="1"/>
    <s v="  _x000a_ MENGADILI : _x000a_ _x000a_ Menyatakan Terdakwa IDA BAGUS MADE JAYA MARTHA tidak terbukti secara sah dan meyakinkan bersalah melakukan tindak pidana korupsi secara bersama - sama sebagaimana Dakwaan Primair dan Subsidiair ; _x000a_ Membebaskan Terdakwa IDA BAGUS MADE JAYA MARTHA oleh karena itu dari segala Dakwaan Penuntut Umum; _x000a_ Memerintahkan agar Terdakwa segera dibebaskan dari Rumah Tahanan Negara ; _x000a_ Memulihkan Hak Terdakwa dalam Kemampuan, Kedudukan, dan Harkat serta martabatnya ; _x000a_ Memerintahkan Barang Bukti berupa : &quot; Yang Tercantum dalam Barang Bukti I dan Barang Bukti II, semuanya digunakan untuk perkara lain; _x000a_ Membebankan biaya perkara kepada Negara _x000a_"/>
    <s v="Senin, 24 Nov. 2014"/>
    <s v="Kamis, 23 Okt. 2014"/>
    <s v="ROCHMAD, SH."/>
    <s v="LIDYA SASANDO PARAPAT, SH. MH."/>
    <s v="ALEXANDER MARWATA, AK. SH. CFE."/>
    <m/>
    <m/>
    <s v="KARIR"/>
    <s v="KARIR"/>
    <s v="ADHOC"/>
    <s v=""/>
    <s v=""/>
    <x v="0"/>
    <n v="2"/>
    <x v="1"/>
    <n v="0.33333333333333331"/>
    <n v="0"/>
    <s v="EKO BAMBANG"/>
    <s v="Nopita R."/>
    <s v="Boby Dewi A."/>
    <s v="Three Wolse F. Rais"/>
    <s v="SINTA DEWI, SH"/>
    <s v="FAROUK FAHROZI, SH"/>
    <m/>
    <m/>
    <m/>
    <m/>
    <m/>
    <m/>
    <n v="6"/>
    <s v="EKO BUDIARNO"/>
    <s v="SRI TASLIHIYAH, SH."/>
    <m/>
    <n v="2"/>
    <x v="0"/>
  </r>
  <r>
    <s v="56/PID.SUS/TPK/2015/PN JKT.PST"/>
    <m/>
    <m/>
    <m/>
    <m/>
    <m/>
    <s v="ANDREW HIDAYAT"/>
    <d v="2015-06-17T00:00:00"/>
    <x v="5"/>
    <s v="Minutasi"/>
    <n v="82"/>
    <s v="PERTAMA : _x000a_ Pasal 5 ayat (1) huruf b UU No.31/1999 Jo. UU No.20/2001 Jo.UU No.31/1999 Jo. Pasal 64 ayat (1) KUHP. _x000a_   _x000a_ ATAU _x000a_ KEDUA : _x000a_ Pasal 13 UU No.31/1999 Jo. UU No.20/2001 Jo.UU No.31/1999 Jo. Pasal 64 ayat (1) KUHP."/>
    <n v="1"/>
    <m/>
    <s v="Rabu, 30 Sep. 2015"/>
    <s v="Senin, 07 Sep. 2015"/>
    <s v="JHON HALASAN BUTAR BUTAR"/>
    <s v="TITO SUHUD"/>
    <s v="ARIFIN"/>
    <s v="SOFIALDI"/>
    <s v="JOKO SUBAGYO"/>
    <s v="KARIR"/>
    <s v="KARIR"/>
    <s v="KARIR"/>
    <s v="ADHOC"/>
    <s v="ADHOC"/>
    <x v="1"/>
    <n v="3"/>
    <x v="0"/>
    <n v="0.4"/>
    <n v="0"/>
    <s v="YUDI KRISTINA"/>
    <m/>
    <m/>
    <m/>
    <m/>
    <m/>
    <m/>
    <m/>
    <m/>
    <m/>
    <m/>
    <m/>
    <n v="1"/>
    <s v="ENDANG_PURWANINGSIH, SH."/>
    <s v="TATI DORESLY SIMAMORA, SH"/>
    <m/>
    <n v="2"/>
    <x v="1"/>
  </r>
  <r>
    <s v="56/Pid.Sus-TPK/2016/PN JKT.PST"/>
    <n v="5"/>
    <n v="500000000"/>
    <n v="0.16666666666666699"/>
    <n v="0"/>
    <n v="0"/>
    <s v="DULLES TAMPUBOLON"/>
    <d v="2016-06-17T00:00:00"/>
    <x v="6"/>
    <s v="Pengiriman Berkas PK"/>
    <n v="144"/>
    <s v="PRIMAIR : _x000a_ Pasal 2 ayat (1) jo Pasal 18 UU No.31/1999 jo UU No.20/2001 jo Pasal 55 ayat (1) ke-1 KUHP jo Pasal 64 ayat (1) KUHP. _x000a_   _x000a_ SUBSIDAIR : _x000a_ Pasal 3 jo Pasal 18 UU No.31/1999 jo UU No.20/2001 jo Pasal 55 ayat (1) ke-1 KUHP jo Pasal 64 ayat (1) KUHP. _x000a_  "/>
    <n v="1"/>
    <s v="M  E  N  G  A  D  I  L  I   : _x000a_   _x000a_ _x000a_ Menyatakan Terdakwa  DULLES TAMPUBOLON  tidak terbukti secara sah dan meyakinkan bersalah melakukan tindak pidana korupsi secara bersama-sama dan berlanjut sebagaimana dimaksud dalam Dakwaan Primer surat dakwaan perkara ini; _x000a_ Membebaskan oleh karenanya Terdakwa  DULLES TAMPUBOLON  dari Dakwaan Primer Surat Dakwaan tersebut; _x000a_ Menyatakan Terdakwa   DULLES TAMPUBOLON  terbukti secara sah dan meyakinkan bersalah melakukan tindak pidana korupsi secara bersama-sama dan berlanjut   sebagaimana dimaksud dalam Dakwaan Subsider surat dakwaan Perkara ini; _x000a_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_x000a_ Memerintahkan masa penahanan yang telah dijalani Terdakwa dikurangkan sepenuhnya dari pidana yang dijatuhkan; _x000a_  Memerintahkan Terdakwa tetap berada dalam tahanan; _x000a_ Memerintahkan barang-barang bukti berupa : TERLAMPIR DALAM BERKAS   _x000a_ ipergunakan dalam perkara lain atas nama Terdakwa H.Supendi Bin Amir.  _x000a_ _x000a_ _x000a_ Membebankan biaya perkara sebesar Rp 10.000,00,- (sepuluh ribu rupiah) kepada Terdakwa. _x000a_"/>
    <s v="Jumat, 09 Des. 2016"/>
    <s v="Selasa, 08 Nov. 2016"/>
    <s v="SINUNG HERMAWAN"/>
    <s v="ASWIJON"/>
    <s v="HARIONO"/>
    <s v="SIGIT HERMAN BINAJI"/>
    <s v="JOKO SUBAGYO"/>
    <s v="KARIR"/>
    <s v="KARIR"/>
    <s v="KARIR"/>
    <s v="ADHOC"/>
    <s v="ADHOC"/>
    <x v="1"/>
    <n v="3"/>
    <x v="0"/>
    <n v="0.4"/>
    <n v="0"/>
    <s v="FAROUK FAHROZI, SH"/>
    <m/>
    <m/>
    <m/>
    <m/>
    <m/>
    <m/>
    <m/>
    <m/>
    <m/>
    <m/>
    <m/>
    <n v="1"/>
    <s v="WIJI ASTUTI"/>
    <m/>
    <m/>
    <n v="1"/>
    <x v="0"/>
  </r>
  <r>
    <s v="56/Pid.Sus-TPK/2017/PN Pn.Jkt.Pst"/>
    <n v="1"/>
    <n v="50000000"/>
    <n v="8.3333333333333301E-2"/>
    <n v="0"/>
    <n v="0"/>
    <s v="Hj. DELLY INDIRAYATI M.Si binti KASIYAMUN"/>
    <d v="2017-04-05T00:00:00"/>
    <x v="7"/>
    <s v="Putusan Kasasi"/>
    <n v="124"/>
    <s v="PRIMAIR : _x000a_ Pasal 2 UU No.31/1999 jo UU No.20/2001 jo Pasal 55 ayat (1) ke-1 KUHP. _x000a_   _x000a_ SUBSIDAIR : _x000a_ Pasal 3 UU No.31/1999 jo UU No.20/2001 jo Pasal 55 ayat (1) ke-1 KUHP."/>
    <n v="1"/>
    <s v="M E N G A D I L I  : _x000a_ _x000a_ Menyatakan Terdakwa  Hj. DELLY INDIRAYATI,M.Si binti KASIYAMUN (Alm)  tidak terbukti secara sah dan meyakinkan bersalah melakukan Tindak Pidana Korupsi sebagaimana yang didakwakan  dalam Dakwaan Primair ; _x000a_ Membebaskan Terdakwa oleh karena itu dari Dakwaan Primair tersebut ; _x000a_ Menyatakan Terdakwa  Hj. DELLY INDIRAYATI,M.Si binti KASIYAMUN (Alm)  telah terbukti secara sah dan meyakinkan bersalah melakukan Tindak Pidana Korupsi secara bersama-sama sebagaimana dalam dakwaan Subsidair. _x000a_ Menjatuhkan pidana oleh karena itu terhadap Terdakwa dengan pidana penjara selama  1 (satu) tahun dan pidana denda sebesar Rp.50.000.000 (lima puluh juta rupiah) dengan ketentuan apabila denda tidak dibayar maka diganti dengan pidana kurungan selama 1 (satu) bulan ;  _x000a_ Menetapkan masa penahanan yang telah dijalankan Terdakwa dikurangkan seluruhnya dari pidana yang dijatuhkan ; _x000a_ Menetapkan Terdakwa tetap ditahan dalam Tahanan Kota  ;       _x000a_ Menetapkan barang bukti sebagaimana nomor urut barang bukti berupa (barang bukti terlampir); _x000a_ Membebankan kepada Terdakwa untuk membayar biaya perkara sebesar Rp. 10.000 (sepuluh ribu rupiah). _x000a_"/>
    <s v="Selasa, 12 Sep. 2017"/>
    <s v="Senin, 07 Agu. 2017"/>
    <s v="CASMAYA"/>
    <s v="DIAH SITI BASARIAH"/>
    <s v="SOFIALDI"/>
    <m/>
    <m/>
    <s v="KARIR"/>
    <s v="KARIR"/>
    <s v="ADHOC"/>
    <s v=""/>
    <s v=""/>
    <x v="0"/>
    <n v="2"/>
    <x v="1"/>
    <n v="0.33333333333333331"/>
    <n v="0"/>
    <s v="SORTA APRIANI T., SH."/>
    <m/>
    <m/>
    <m/>
    <m/>
    <m/>
    <m/>
    <m/>
    <m/>
    <m/>
    <m/>
    <m/>
    <n v="1"/>
    <s v="MARTHIN TURNIP"/>
    <m/>
    <m/>
    <n v="1"/>
    <x v="0"/>
  </r>
  <r>
    <s v="56/Pid.Sus-TPK/2018/PN Jkt.Pst"/>
    <n v="2"/>
    <n v="100000000"/>
    <n v="0.16666666666666699"/>
    <n v="0"/>
    <n v="0"/>
    <s v="AHMAD GHIAST"/>
    <d v="2018-07-11T00:00:00"/>
    <x v="8"/>
    <s v="Minutasi"/>
    <n v="64"/>
    <s v="PRIMAIR: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SUBSIDAIR  : _x000a_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_x000a_ _x000a_ Menyatakan Terdakwa  AHMAD GIAST  terbukti secara sah dan meyakinkan bersalah melakukan tindak pidana korupsi secara Berlanjut sebagaimana dalam Dakwaan Primair; _x000a_ Menjatuhkan pidana kepada Terdakwa dengan pidana penjara selama 2 (dua) tahun dan denda sebesar Rp. 100.000.000;- (seratus juta rupiah) dengan ketentuan apabila denda tersebut tidak dibayar akan diganti dengan pidana kurungan selama 2 (dua)  bulan ; _x000a_ Menetapkan masa  penahanan dan penangkapan yang telah dijalani Terdakwa dikurangkan seluruhnya dari pidana yang dijatuhkan; _x000a_ Menetapkan Terdakwa tetap berada dalam tahanan ;  _x000a_ Menetapkan barang bukti berupa : TERLAMPIR _x000a_ Membebankan kepada  Terdakwa untuk membayar biaya perkara sebesar Rp. 7.500,- (tujuh ribu lima ratus rupiah) _x000a_"/>
    <s v="Jumat, 08 Feb. 2019"/>
    <s v="Kamis, 13 Sep. 2018"/>
    <s v="BAMBANG HERMANTO"/>
    <s v="RUSTIYONO"/>
    <s v="MOCHAMAD ARIFIN"/>
    <s v="SOFIALDI"/>
    <s v="MOCH. AGUS SALIM"/>
    <s v="KARIR"/>
    <s v="KARIR"/>
    <s v="KARIR"/>
    <s v="ADHOC"/>
    <s v="ADHOC"/>
    <x v="1"/>
    <n v="3"/>
    <x v="0"/>
    <n v="0.4"/>
    <n v="0"/>
    <s v="ABDUL BASIR"/>
    <m/>
    <m/>
    <m/>
    <m/>
    <m/>
    <m/>
    <m/>
    <m/>
    <m/>
    <m/>
    <m/>
    <n v="1"/>
    <s v="DHENY INDARTO"/>
    <m/>
    <m/>
    <n v="1"/>
    <x v="0"/>
  </r>
  <r>
    <s v="57/PID.SUS/TPK/2013/PN JKT.PST"/>
    <n v="2"/>
    <n v="100000000"/>
    <n v="0.33333333333333298"/>
    <n v="0"/>
    <n v="0"/>
    <s v="DJODI SUPRATMAN"/>
    <d v="2013-10-02T00:00:00"/>
    <x v="3"/>
    <s v="Pengiriman Berkas Kasasi"/>
    <n v="75"/>
    <s v="PRIMAIR : Pasal 5 ayat 2 jo Pasal 5 ayat (1) huruf a UU No.31/1999 jo UU No.20/2001 jo Pasal 55 ayat (1) ke 1 KUHP; _x000a_ SUBSIDIAIR : Pasal 11 UU No. 31/1999 jo UU No.20/2001 jo Pasal 55 (1) ke 1 KUHP;"/>
    <n v="1"/>
    <s v="MENGADILI : _x000a_ _x000a_ Menyatakan Terdakwa secara sah dan meyakinkan bersalah melakukan tindak pidana korupsi secara bersama - sama; _x000a_ Menjatuhkan pidana penjara selama 2 tahun dan denda Rp.100.000.000,- subsidiair 4 bulan kurungan; _x000a_ Menetapkan bahwa lamanya Terdakwa ditahan dikurangkan seluruhnya dari pidana yang dijatuhkan; _x000a_ Menetapkan Terdakwa tetap ditahan; _x000a_ Menetap[kan Barang bukti dikembalikan kepada penuntut umum untuk digunakan dalam perkara lain; _x000a_ Menetapkan Terdakwa membayar biaya perkara sebesar Rp.10.000,- (sepuluh ribu rupiah); _x000a_"/>
    <s v="Rabu, 29 Jan. 2014"/>
    <s v="Senin, 16 Des. 2013"/>
    <s v="ANTONIUS WIDIJANTONO, SH."/>
    <s v="ASWIJON"/>
    <s v="SUTIO JUMAGI AKHIRNO"/>
    <s v="Slamet Subagyo,SH."/>
    <s v="HENDRA YOSPIN,SH."/>
    <s v="KARIR"/>
    <s v="KARIR"/>
    <s v="KARIR"/>
    <s v="ADHOC"/>
    <s v="ADHOC"/>
    <x v="1"/>
    <n v="3"/>
    <x v="0"/>
    <n v="0.4"/>
    <n v="0"/>
    <s v="PULUNG RINANDORO, SH."/>
    <m/>
    <m/>
    <m/>
    <m/>
    <m/>
    <m/>
    <m/>
    <m/>
    <m/>
    <m/>
    <m/>
    <n v="1"/>
    <s v="ADELINA HUTABARAT, SH"/>
    <s v="MATIUS B.SITURU, SH"/>
    <m/>
    <n v="2"/>
    <x v="0"/>
  </r>
  <r>
    <s v="57/PID.SUS/TPK/2014/PN.JKT.PST"/>
    <n v="8"/>
    <n v="5000000000"/>
    <n v="0.5"/>
    <n v="0"/>
    <n v="0"/>
    <s v="HERRY LIWOTO Alias HERRY Bin BASUKI RAHMAT"/>
    <d v="2014-06-24T00:00:00"/>
    <x v="4"/>
    <s v="Penerimaan Kembali Berkas Banding"/>
    <n v="139"/>
    <s v="KESATU PRIMAIR : Pasal 5 (1)a UU No.20/2001 jo. UU No.31/1999 jo Pasal 64 (1) KUHP _x000a_ SUBSIDAIR : Pasal 13 UU No.31/1999 jo UU No.20/2001 jo Pasal 64 (1) KUHP _x000a_ DAN KEDUA : Pasal 3 (1), (2) UU No.15/2002 jo. UU No.25/2003 jo. Pasal 56 KUHP jo. Pasal 64 (1) KUHP _x000a_ DAN KETIGA : Pasal 3 jo Pasal 10 UU No.8/2002 jo. Pasal 56 KUHP jo. Pasal 64 (1) KUHP"/>
    <n v="2"/>
    <s v="  _x000a_ M E N G A D I L I  : _x000a_ _x000a_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_x000a_ Menjatuhkan pidana terhadap terdakwa dengan pidana penjara selama 8 (delapan) tahun dan denda sebesar Rp. 5.000.000.000,- (lima milyar rupiah) dengan ketentuan apabila denda tidak dibayar diganti dengan pidana kurungan selama 6 (enam) bulan; _x000a_ Menetapkan masa penangkapan dan penahanan yang telah dijalani oleh terdakwa dikurangkan seluruhnya dengan pidana yang dijatuhkan; _x000a_ Menetapkan terdakwa tetap berada dalam tahanan; _x000a_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_x000a_ Membebankan terdakwa untuk membayar biaya perkara sebesar Rp.10.000,- (sepuluh ribu rupiah) ; _x000a_"/>
    <s v="Rabu, 17 Des. 2014"/>
    <s v="Senin, 10 Nov. 2014"/>
    <s v="ANNAS MUSTAQIM, SH. MHum."/>
    <s v="AVIANTARA, SH. MHum."/>
    <s v="HENDRA YOSPIN,SH."/>
    <m/>
    <m/>
    <s v="KARIR"/>
    <s v="KARIR"/>
    <s v="ADHOC"/>
    <s v=""/>
    <s v=""/>
    <x v="0"/>
    <n v="2"/>
    <x v="1"/>
    <n v="0.33333333333333331"/>
    <n v="0"/>
    <s v="BUDI H. PANJAITAN"/>
    <s v="ERNI MARAMBA"/>
    <s v="GUSTI M. SOPHAN"/>
    <s v="RISTA"/>
    <m/>
    <m/>
    <m/>
    <m/>
    <m/>
    <m/>
    <m/>
    <m/>
    <n v="4"/>
    <s v="CANDRASAH"/>
    <s v="EKO BUDIARNO"/>
    <m/>
    <n v="2"/>
    <x v="0"/>
  </r>
  <r>
    <s v="57/PID.SUS/TPK/2015/PN JKT.PST"/>
    <n v="3"/>
    <n v="50000000"/>
    <n v="1"/>
    <n v="251000000"/>
    <n v="0.5"/>
    <s v="Dr. KURNIANTO AMIN, MM"/>
    <d v="2015-06-18T00:00:00"/>
    <x v="5"/>
    <m/>
    <n v="148"/>
    <s v="PRIMAIR : _x000a_ Pasal 2 ayat (1) Jo. Pasal 18 UU No.31/1999 Jo. UU No.20/2001 Jo. UU No.31/1999 Jo. Pasal 55 ayat (1) ke-1 KUHP. _x000a_   _x000a_ SUBSIDAIR : _x000a_ Pasal 3 Jo. Pasal 18 UU No.31/1999 Jo. UU No.20/2001 Jo. UU No.31/1999 Jo. Pasal 55 ayat (1) ke-1 KUHP."/>
    <n v="1"/>
    <s v="M   E   N   G   A   D   I   L   I  : _x000a_ _x000a_ Menyatakan Terdakwa  dr KURNIANTO AMIN,MM  tidak terbukti secara sah dan meyakinkan bersalah melakukan ?Tindak Pidana Korupsi dalam Dakwaan Primair; _x000a_ Membebaskan Terdakwa oleh karena itu dari Dakwaan Primair tersebut; _x000a_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_x000a_ Menjatuhkan pidana oleh karena itu terhadap  Terdakwa  dengan pidana penjara selama 3 (tiga) tahun dan denda sebesar Rp.50.000.000,- (lima puluh juta rupiah) dengan ketentuan apabila denda tidak dibayar maka diganti dengan pidana kurungan selama 1 (satu) bulan; _x000a_ Menetapkan masa penahanan yang telah dijalani oleh Terdakwa dikurangkan seluruhnya dari pidana yang dijatuhkan; _x000a_ Menetapkan Terdakwa tetap ditahan dalam tahanan kota; _x000a_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_x000a_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_x000a_ Membebankan terdakwa untuk membayar biaya perkara sebesar Rp.10.000,- (sepuluh ribu rupiah); _x000a_"/>
    <s v="Senin, 18 Jan. 2016"/>
    <s v="Jumat, 13 Nov. 2015"/>
    <s v="SAIFUL ARIF"/>
    <s v="CASMAYA"/>
    <s v="SOFIALDI"/>
    <m/>
    <m/>
    <s v="KARIR"/>
    <s v="KARIR"/>
    <s v="ADHOC"/>
    <s v=""/>
    <s v=""/>
    <x v="0"/>
    <n v="2"/>
    <x v="1"/>
    <n v="0.33333333333333331"/>
    <n v="0"/>
    <s v="TUMPAL MANGASA, SH."/>
    <m/>
    <m/>
    <m/>
    <m/>
    <m/>
    <m/>
    <m/>
    <m/>
    <m/>
    <m/>
    <m/>
    <n v="1"/>
    <s v="CANDRASAH"/>
    <s v="ZUHERNA, SH."/>
    <m/>
    <n v="2"/>
    <x v="0"/>
  </r>
  <r>
    <s v="57/Pid.Sus-TPK/2016/PN JKT.PST"/>
    <n v="7"/>
    <n v="500000000"/>
    <n v="0.16666666666666699"/>
    <n v="204686223777"/>
    <n v="2"/>
    <s v="H. SUPENDI bin AMIR"/>
    <d v="2016-06-17T00:00:00"/>
    <x v="6"/>
    <s v="Permohonan PK"/>
    <n v="201"/>
    <s v="PRIMAIR : _x000a_ Pasal 2 ayat (1) jo Pasal 18 UU No.31/1999 jo UU No.20/2001 jo Pasal 55 ayat (1) ke-1 KUHP jo Pasal 64 ayat (1) KUHP. _x000a_   _x000a_ SUBSIDAIR : _x000a_ Pasal 3 jo Pasal 18 UU No.31/1999 jo UU No.20/2001 jo Pasal 55 ayat (1) ke-1 KUHP jo Pasal 64 ayat (1) KUHP. _x000a_  "/>
    <n v="1"/>
    <s v="M E N G A D I L I: _x000a_ _x000a_ Menyatakan Terdakwa H. SUPENDI Bin AMIR terbukti secara sah dan menyakinkan bersalah  melakukan tindak pidana korupsi secara bersama-sama sebagaimana  dalam dakwaan  primair;-------------------------------------------------------- _x000a_ Menjatuhkan Pidana terhadap terdakwa  H. SUPENDI Bin AMIR   berupa pidana penjara selama  7(tujuh) tahun   dan denda sebesar  Rp.500.000.000. (lima ratus juta rupiah), dengan ketentuan apabila denda tidak dibayar diganti dengan pidana kurungan selama 2(dua) bulan; ----------------------------------------------------- _x000a_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_x000a_ Menetapkan masa penahanan yang telah dijalani Terdakwa dikurangkan seluruhnya dari pidana yang dijatuhkan;-------------------------------------------------------------------------- _x000a_ Menetapkan Terdakwa tetap berada dalam tahanan;------------------------------------------ _x000a_ _x000a_ Menyatakan barang bukti berupa : 1 s/d 251,  Dikembalikan kepada Penyidik Kejaksaan Tinggi DKI Jakarta melalui Jaksa Penuntut Umum untuk dipergunakan dalam perkara lain , 252 s/d 256  Dirampas untuk Negara Cq Bank DKI Jakarta untuk diperhitungkan sebagai uang pengganti _x000a_ Membebankan kepada Terdakwa membayar biaya perkara sebesar Rp.10.000.- ( sepuluh .ribu rupiah)"/>
    <s v="Kamis, 23 Feb. 2017"/>
    <s v="Rabu, 04 Jan. 2017"/>
    <s v="HARIONO"/>
    <s v="SINUNG HERMAWAN"/>
    <s v="ASWIJON"/>
    <s v="JOKO SUBAGYO"/>
    <s v="SUKARTONO."/>
    <s v="KARIR"/>
    <s v="KARIR"/>
    <s v="KARIR"/>
    <s v="ADHOC"/>
    <s v="ADHOC"/>
    <x v="1"/>
    <n v="3"/>
    <x v="0"/>
    <n v="0.4"/>
    <n v="0"/>
    <s v="FAROUK FAHROZI, SH"/>
    <m/>
    <m/>
    <m/>
    <m/>
    <m/>
    <m/>
    <m/>
    <m/>
    <m/>
    <m/>
    <m/>
    <n v="1"/>
    <s v="RUSTIANI, SH"/>
    <m/>
    <m/>
    <n v="1"/>
    <x v="0"/>
  </r>
  <r>
    <s v="57/Pid.Sus-TPK/2017/PN Pn.Jkt.Pst"/>
    <n v="0"/>
    <n v="0"/>
    <n v="0"/>
    <n v="0"/>
    <n v="0"/>
    <s v="LISNA ALAMRI"/>
    <d v="2017-04-05T00:00:00"/>
    <x v="7"/>
    <s v="Putusan Kasasi"/>
    <n v="153"/>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_x000a_ ATAU _x000a_ KETIGA : _x000a_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
    <n v="1"/>
    <s v="MENGADILI _x000a_ _x000a_ Menyatakan Terdakwa LISNA ALAMRI tersebut diatas terbukti melakukan perbuatan yang didakwakan kepadanya, namun perbuatan tersebut bukan tindak pindana. _x000a_ Melepaskan terdakwa tersebut dari segala tuntutan hukum _x000a_ Memerintahkan terdakwa segera dikeluarkan dari tahanan. _x000a_ Memulihkan hak terdakwa dalam kemampuan kedudukan serta harkat dan martabatnya. _x000a_ Menyatakan barang bukti :_x000a_  _x000a_ 1 (satu) buah Buku Fotocopi legalisir Himpunan Peraturan Tata tertib DPRD Provinsi Gorontalo terdiri :_x000a_   _x000a_ Keputusan DPRD Prov. Gorontalo nomor 09 Tahun 2009 tentang Peraturan tata Tertib DPRD Prov Gorontalo; _x000a_ Peraturan DPRD Prov. Gorontalo no. 01 tahun 2010 tentang perubahan atas keputusan DPRD Prov Gorontalo nomor 09 tahun 2009 tentang Peraturan tata Tertib DPRD Prov Gorontalo; _x000a_ _x000a_ _x000a_ _x000a_ _x000a_ 1 (satu) Bundel Fotocopi legalisir Keputusan Menteri Dalam Negeri No. 161.75-547 tahun 2009 tentang peresmian  pemberhentian dan pengangkatan Dewan perwakilan Daerah Provinsi Gorontalo Ditetapkan di Jakarta tanggal 11 Agustus 2009 ditandatangani oleh H.MARDIANTO; _x000a_ 1(satu) Bundel Fotocopi Legalisir Keputusan Pimpinan Sementara DPRD Gorontalo Nomor 4 Tahun 2009 tentang pembentukan Komisi DPRD Gorontalo ditetapkan di Gorontalo Tanggal 30 September 2009. _x000a_ 1(satu) bundel Fotocopi legalisir Peraturan Pemerintah Republik Indonesia Nomor 16 tahun 2010 tentang pedoman penyusunan peraturan DPRD tentang tata tertib DPRD. _x000a_ 1 (satu) Bundel Fotocopi legalisir Keputusan Menteri Dalam Negeri No. 161.75-3365 tahun 2014 tentang peresmian  pengangkatan Dewan perwakilan Daerah Provinsi Gorontalo masa jabatan 2014-2019 Ditetapkan di Jakarta tanggal 22 Agustus 2014 ditandatangani oleh GAMAWAN FAUZI; _x000a_ 1(satu) Bundel Fotocopi legalisir Keputusan Menteri Dalam Negeri No. 161.75-6075 tahun 2015 tentang Pemberhentian Sementara Dewan perwakilan Daerah Provinsi Gorontalo Ditetapkan di Jakarta tanggal 30 November 2015; _x000a_ 1(satu) bundel fotocopi legallisir Peraturan DPRD Prov Gorontalo Nomor 14 tahun 2014 tentang pembentukan alat kelengkapan DPRD Prov Gorontalo ditetapkan di Gorontalo Tanggal 25 September 2014. _x000a_ 1 (satu) buah buku fotocopi legalisir Peraturan DPRD Prov Gorontalo Nomor 1 tahun 2014 tentang Tata tertib DPRD ditetapkan di Gorontalo Tanggal 25 September 2014. _x000a_ 1 (satu) buah buku fotocopi legalisir Peraturan DPRD Prov Gorontalo Nomor 2 tahun 2014 tentang Kode Etik DPRD ditetapkan di Gorontalo tanggal 10 Oktober 2014. _x000a_ 3 (tiga) lembar fotocopy legalisir Keputusan Menteri Dalam Negeri Republik Indonesia Nomor 161.75-931 tahun 2016 tentang Pengangkatan Pengganti Antar Waktu Anggota Dewan Perwakilan Rakyat Derah Provinsi Gorontalo, ditetapkan tanggal 7 Maret 2016. _x000a_ 1(satu) bundel fotocopy legalisir Peraturan Gubernur Gorontalo Nomor 68 tahun 2014 tentang Tugas dan Fungsi sekretariat dewan Perwakilan Rakyat daerah Provinsi Gorontalo ditandatangani Gubernur Gorontalo RUSLI HABIBIE tanggal 7 November 2014. _x000a_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_x000a_ 1(satu) lembar fotocopy legalisir Surat Pernyataan Melaksanakan Tugas Nomor  : 800/ BKPPD / 03/I/3.56.b/2015 tanggal 26 Januari 2015. _x000a_ 1(satu) bundel foto copi legallisir dokumen pemberhentian anggota DPRD yang terdiri dari : _x000a_ _x000a_ _x000a_ 1(satu) lembar fotocopy legalisir disposisi bagian hukum dan Perundang - undangan tanggal 14 Maret 2016. _x000a_ 1(satu) lembar fotocopy legalisir disposisi Ketua DPRD tanggal 11 Maret 2016. _x000a_ 1(satu) lembar fotocopy legalisir disposisi Seretaris Dewan tanggal 14 Maret 2016. _x000a_ 1(satu) lembar fotocopy legalisir surat Kemendagri Nomor 161 . 75 /2047 /OTDA tanggal 11 Maret 2016 perihal Keputusan Mendagri nomor 161.75-930 tahun 2016 dan nomor 161.75-930 tahun 2016 yang disertai lampiran Keputusan Mendagri nomor 161.75-930 tahun 2016 dan nomor 161.75-930 tahun 2016._x000a_  _x000a_ 1 (satu) bundel fotocopy legalisir dokumen perihal usulan pemberhentian dan usul Pengganti antar Waktu nomor : 160 / DPRD /102/2016 tanggal 25 Januari 2016. _x000a_ 4 (empat) lembar fotocopy legalisir Keputusan DPRD Proovinsi Gorontalo Nomor 14 tahun 2014 tentang pembentukan alat kelengkapan DPRD Provinsi Gorontalo tanggal 25 september 2014. _x000a_ 1(satu) lembar copy legalisir daftar rincian gaji Hj. LISNA ALAMRI jabatan Anggota DPRD Provinsi Gorontalo Bulan Januari 2014 jumlah yang diterima sebesar Rp. 16,042,600,- _x000a_ 1(satu) lembar copy legalisir daftar rincian gaji Hj. LISNA ALAMRI jabatan Anggota DPRD Provinsi Gorontalo Bulan September 2014 jumlah yang diterima sebesar Rp. 16,042,600,- _x000a_ 1(satu) lembar copy legalisir daftar rincian gaji Hj. LISNA ALAMRI jabatan Anggota DPRD Provinsi Gorontalo Bulan Januari 2015 jumlah yang diterima sebesar Rp. 1,475,900,- _x000a_ 1(satu) lembar copy legalisir daftar rincian gaji Hj. LISNA ALAMRI jabatan Anggota DPRD Provinsi Gorontalo Bulan Januari 2016 jumlah yang diterima sebesar Rp.3,079,700,- _x000a_ 1(satu) buah ASLI Buku Folio Kas 2k Merk KIKY. _x000a_ 1(satu) buah Amplop berisikan: _x000a_ _x000a_ _x000a_ _x000a_ _x000a_ Invoice Marisa Beach Resort Tanggal 14-03-2014 sejumlah Rp 3.190.000. _x000a_ Struk Belanja Istana Disc Computer tanggal 11-03-2014 sejumlah Rp. 23.150.000. _x000a_ 2 Buah Asli Nota Marina Beach Resort Sejumlah Rp 742.000 dan Rp 965.000;_x000a_  _x000a_ 2(dua) Lembar Print Out Production Estimate Jie’r Productions Event Name Presentasi ONE ASIA; _x000a_ 1(satu) Lembar Print Out HSBC Overseas Transfer tanggal 25 Ocktober 2011. _x000a_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_x000a_ 2 (dua ) Lembar  copy Surat dari Lisna Alamri tanggal 5 Maret 2014 kepada John Quin dan Robin Widdup yang ditandatangani oleh Lisna Alamri; _x000a_ 1(satu) lembar copy “CONSOLIDATED STATEMENT OF COMPREHENSIVE INCOME”  For the year Ended 31 Desember 2014. _x000a_ 1 (satu) lembar copy Print out From John Quinn To Ross Pearson tanggal 13 April 2014 jam 4:23 PM; _x000a_ 1(satu) lembar copy Print out From John Quinn To Stephen Walter; Robin Widdup tanggal 17 Oktober 2014 jam 10:44 AM. _x000a_ 2 (dua) lembar copy Print Out From Stephen Walter to jcquinn@ozemail.com.au tanggal 20 Oktober 2014 jam 8:52 AM. _x000a_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_x000a_ 2 (dua) lembar copy print out email From Boyke Abidin To Stephen Masmindo tanggal 5 Maret 2014 jam 6:44 AM; _x000a_ 1 (satu) lembar copy print out email from John Quinn To Stephen  @ panasiares.com tanggal 6 maret 2014 jam 1:30 PM; _x000a_ 2(dua) lembar copy print out email from stephen Walters To lisnania. Acranwell @yahoo.com tanggal 8 maret 2014 jam 8:10 AM. _x000a_ 2 (dua) lembar copy print out email from Ross Pearson to nina_ alamri @yahoo.com tanggal 7 Maret 2014 jam 11:40 AM. _x000a_ 1(satu) lembar copy dokumen ANUGERAH HOLDINGS LTD date : 27 Desember 2013 to: One Asia resources menara FIF, 2nd FI, Suite 201. Total USD$ 50,000.00 Best Regard ALEXANDER PHUA. _x000a_ 1(satu) bundle copy perjanjian antara One Asia Resources dengan ANUGERAH HOLDING LIMITED bulan Desember 2013. _x000a_ 1(satu) hard disk Drive SEAGATE expansion portable drive SN : NA87 JNWS yang berisi sbb” 26.2 Gb 3443808_001 _x000a_ 26.1Gb. _x000a_ 47.3Mb _x000a_ 4 (empat) lembar fotocopy berlegalisir pembukaan aplikasi rekening giro beserta persyaratan pembukaan aplikasi rekening giro yang terdiri dari : _x000a_ KTP a.n HIDAYAT NIK : 10.5512.260863.1001, KTP a.n ASWAN NIK : 09.5301.070358.0203, KTP a.n DAWAM NIK : 09.5408.191073.0441, KTP a.n RUSNAIDI GUNAWAN NIK : 09.5410.291169.0292. _x000a_ NPWP a.n CV. MITTRAN ALSINTANI PERSADA nomor : 02.630.714.0-407.0000. _x000a_ Akta Pendirian CV. MITTRAN ALSINTANI PERSADA Nomor 8 tanggal 23 Januari 2007. _x000a_ TDP Pemerintah Kota Bekasi Dinas Perindag nomor 102635105446 tanggal 8 Maret 2007 . _x000a_ SIUP nomor : 510/520-Perindag/PK/III/2007 tanggal 14 Maret 2007. _x000a_ Surat Keterangan Domisili Perusahaan Nomor : 300/08-Jtn Kel/I/2007 tanggal 25 Januari 2007. _x000a_ 2 (dua) lembar fotocopy berlegalisir rekening koran dengan no.rek : 1290006203968, Nama : MITTRAN ALSINTANI PE, periode : 1 Jan 2014 s/d 31 Des 2016. _x000a_ 2(dua) lembar fotocopy berlegalisir rekening koran dengan no.rek : 1670000002062, Nama : GNC, periode : 1 Jun 2014 s/d 31 Aug 2016. _x000a_ 1(satu) lembar fotocopy berlegalisir CEK no. FZ 775241 senilai Rp 1.137.000.000,- pada tanggal 14-8- 2014 beserta fotokopi KTP a.n. DAWAM NIK : 3275101910730004. _x000a_ 1(satu) lembar fotocopy berlegalisir CEK no. FZ 775238 senilai Rp 1.492.000.000,- pada tanggal 18 Juni 2014 beserta fotokopi KTP a.n. DAWAM NIK : 3275101910730004. _x000a_ 1 (satu) lembar fotocopy berlegalisir aplikasi setoran pada tanggal 18 Juni 2014 nama pengirim MITTRAN penerima GNC PERANTARA A/C 167.000000.2062 sebesar Rp. 1.492.000.000,- (satu milyar empat ratus sembilan puluh dua juta rupiah). petugas Teller a.n FILIA RAHMI. _x000a_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_x000a_ 1 (satu) lembar fotocopy berlegalisir aplikasi setoran pada tanggal 18 Juni 2014 nama pengirim DAWAM nomor hp. 08164831580, penerima LISNA ALAMRI A/C 150.00000.617.11 sebesar Rp. 1.000.000.000,- (satu milyar rupiah). Tujuan transaksi : pembayaran pembelian barang petugas Teller a.n FILIA RAHMI. _x000a_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_x000a_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_x000a_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_x000a_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_x000a_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_x000a_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_x000a_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_x000a_ 1 (satu) lembar fotocopy Surat dari CV MITTRAN ALSINTANI PERSADA kepada BANK MANDIRI KK Bekasi Ujung Aspal, Nomor : 01/MAP/SP/I/2015 tanggal 19 Januari 2015, perihal Permohonan Penutupan Rekening. _x000a_ 1 (satu) lembar fotocopy berlegalisir CEK no : FZ 775244 senilai Rp 1.980.000,- (satu juta sembilan ratus delapan puluh ribu rupiah) pada tanggal 21 – 01 – 2015. _x000a_ 1 (satu) lembar fotocopy berlegalisir aplikasi setoran pada tanggal 21 – 01 – 2014 nama pengirim CV MITTRAN ALSINTANI PERSADA, penerima HIDAYAT A/C 1290006506402 sebesar Rp 1.980.000,- (satu juta sembilan ratus delapan puluh ribu rupiah). _x000a_ 1(satu) lembar fotocopy berlegalisir CEK no : FZ 775227 senilai Rp 700.000.000,- (tujuh ratus juta rupiah) pada tanggal 12 Maret 2014 beserta fotocopy KTP a.n. PUGUH HENDRA JAYA, NIK : 3201131209680003; _x000a_ 1(satu) lembar fotocopy berlegalisir FORMULIR KONFIRMASI dari BANK MANDIRI cabang Wolter Mongonsidi kepada BANK MANDIRI cabang Bekasi Ujung Aspal pada tanggal 12 Maret 2014 beserta fotocopy CEK no : FZ 775227 senilai Rp 700.000.000,- (tujuh ratus juta rupiah). _x000a_ 1(satu) lembar fotocopy berlegalisir aplikasi setoran pada tanggal 12 Maret 2014 nama pengirim PUGUH HENDRA JAYA no. tlp 72791209, penerima LISNA ALAMRI A/C 126.0000.88.1119 sebesar Rp 700.000.000,- (tujuh ratus juta rupiah). Tujuan transaksi : PERDAGANGAN dengan nama Teller FIRMAN. _x000a_ 6 (enam) lembar fotocopy berlegalisir rekening koran dengan no.rek : 1500000061711, Nama : LISNA ALAMRI, periode : 31 Mar 2014 s/d 31 Sep 2015. _x000a_ 1 (satu) bundle rekening koran dengan no.rek : 1260000881119, Nama : LISNA ALAMRI, periode : 1 Jan 2014 s/d 10 Mar 2016. _x000a_ 5 (lima) lembar fotocopy berlegalisir rekening koran dengan no.rek : 1500001605649, Nama : BOYKE POERBAYA ABIDI, periode : 25 Mar 2014 s/d 30 Sep 2015. _x000a_ 6 (enam) lembar fotocopy berlegalisir rekening koran dengan no.rek : 1640016056410, Nama : BOYKE POERBAYA ABIDI, periode : 7 Mar 2014 s/d 30 Sep 2015; _x000a_ 6 (enam) lembar copy legalisir aplikasi pembukaan rekening a.n BOYKE POERBAYA ABIDIN A/C 150.00.0160564.9 cabang Gorontalo tanggal 25 Maret 2014. Beserta 1 lembar copy legalisir KTP a.n BOYKE POERBAYA ABIDIN, NIK : 3674051605640003. _x000a_ 7 (tujuh) lembar copy legalisir aplikasi pembukaan rekening a.n LISNA ALAMRI A/C 150.00000.617.11 cabang Gorontalo tanggal 25 Maret 2014. Beserta 1 lembar copy legalisir KTP a.n LISNA ALAMRI, NIK : 7571054801710001. _x000a_ 4 (empat) lembar copy legalisir aplikasi pembukaan rekening a.n LISNA ALAMRI A/C 126.0000881119 cabang Kemang Raya tanggal 16 September 2013. Beserta 1 lembar copy legalisir KTP a.n LISNA ALAMRI, NIK : 3174034601710001. _x000a_ 2 (dua) lembar fotocopy berlegalisir aplikasi pembukaan rekening a.n. BOYKE POERBAYA ABIDIN tanggal 07/03/2014 beserta 1 (satu) lembar fotocopy berlegalisir kartu contoh tanda tangan a.n. BOYKE POERBAYA ABIDIN beserta fotocopy KTP a.n. BOYKE POERBAYA ABIDIN, NIK : 3674051605640003; _x000a_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_x000a_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_x000a_ 1 (satu) lembar fotocopy berlegalisir aplikasi setoran dari BOYKE kepada SALAHUDIN PAKAYA dengan no.rek : 1500005511512 Bank Mandiri, pada tanggal 25 Maret 2014 senilai : Rp 1.350.000.000,- (satu miliar tiga ratus lima puluh juta rupiah); _x000a_ 1 (satu) lembar fotocopy berrlegalisir formulir penarikan pada tanggal 17 April 2014, No. Rek : 1500001605649 atas nama BOYKE POERBAYA ABIDIN senilai :                             Rp 50.000.000,- (lima puluh juta rupiah); _x000a_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_x000a_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_x000a_ 1 (satu) lembar fotocopy legalisir Aplikasi setoran cabang Jakarta Pondok Indah dari BOYKE POERBAYA ABIDIN A/C 150.0001605649 ke LISNA ALAMRI A/C 126.0000.88.1119 sebesar Rp. 100.000.000,- tanggal 5 Juni 2014. _x000a_ 1 (satu) lembar fotocopy legalisir Aplikasi setoran cabang Jakarta Pondok Indah dari BOYKE POERBAYA ABIDIN A/C 150.0001605649 ke LISNA ALAMRI A/C 126.0000.88.1119 sebesar Rp. 100.000.000,- tanggal 15 Juli 2014. _x000a_ 1 (satu) lembar fotocopy legalisir Aplikasi setoran cabang Jakarta Cilandak Barat dari BOYKE POERBAYA ABIDIN A/C 150.0001605649 ke LISNA ALAMRI A/C 126.0000.88.1119 sebesar Rp. 180.000.000,- tanggal 8 April 2014. _x000a_ 1 (satu) lembar fotocopy legalisir Aplikasi setoran cabang Mega kuningan dari PUGUH HENDRA JAYA VILA ASIA C/26 NO. 1 ke BOYKE POERBAYA ABIDIN A/C 1640016056410. sebesar Rp. 789.500.000,- tanggal 11 Maret 2014. _x000a_ 1(satu) lembar  fotocopy legalisir cek nomor :FZ 775226 pemilik CV. MAP Sebesar Rp. 789.500.000 tanggal 14 Maret 2014. _x000a_ 1(satu) lembar fotocopy legalisir Aplikasi setoran cabang Gorontalo dari BOYKE POERBAYA ABIDIN A/C 1500001605649 ke LISNA ALAMRI A/C 1500000061711 sebesar Rp. 1.000.000.000,- tanggal 5 Mei 2014. _x000a_ 1 (satu) lembar fotocopy legalisir Aplikasi setoran cabang Tangerang Bintaro dari BOYKE POERBAYA ABIDIN A/C 1500001605649 ke LISNA ALAMRI A/C  126.0000.88.1119 sebesar Rp. 100.000.000,- tanggal 10 Juni 2014. _x000a_ 1(satu) lembar fotocopy legalisir cek bank mandiri Cek no. FO 813925 sebesar Rp. 3.000.000.000,- (tiga milyar rupiah) tanggal 11 Maret 2014. Beserta 1 lembar fotocopy KTP atas nama TEGUH HADI KUSUMO dan 1 (satu) lembar fotocopy legalisir konfirmasi penarikan kepada Bank Bekasi Ujung Aspal. _x000a_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_x000a_ 2 (dua) lembar fotocopy legalisir aplikasi pembukaan rekening Bisnis dan signature specimen cabang Bekasi Ujung Aspal tanggal 18 maret 2014  a.n CV. MITTRAN ALSITANI PERSADA Dirut HIDAYAT Direktur ASWAN. nomor rekening 167.00.010.2941.1. _x000a_ 2 (dua) lembar fotocopy legalisir rekening koran nomor rekening 167.00.010.2941.1.  periode 1-Jan-2012 s/d 31-Dec-2015. _x000a_ 1 (satu) lembar fotocopy legalisir Cek No. FZ 775231 tanggal 24 Maret 2014 sebesar Rp. 553.500.000,- (lima ratus lima puluh tiga juta lima ratus ribu rupiah). _x000a_ 1 (satu) lembar asli surat KPK RI nomor : R-1339/10-13/03/2016, tanggal 31 Maret 2016 perihal Laporan gratifikasi ditandangani oleh a.n Pimpinan Deputi Bidang Pencegahan PAHALA NAINGGOLAN. _x000a_ 1 (satu) lembar asli surat KPK u.p LHKPN nomor : R-308/20-25/03/2016, tanggal 11 Maret 2016 perihal permintaan Data LHKPN a.n LISNA ALAMRI yang ditandangani oleh Deputi Bidang Penindakan a.n HERU WINARKO. _x000a_ 1 (satu) lembar asli aplikasi setoran bank mandiri sebesar Rp. 500.000,- (lima ratus ribu rupiah) tanggal 13 Mei 2016 nama pengirim SAHRUN TANGAHU, penerima GNC Direktorat Tipidkor Bareskrim Polri no rek. 070-00-0652-464-4. Keterangan : pengembalian uang perkara suap. _x000a_ 1(satu) Buku fotocopy legalisir Dokumen KUD DHARMA TANI No BH: 1811C.BH/V/P tanggal 5 Desember 1989 NIK: 7503050010001 Hj. UNS MBUINGA, S.Pd. _x000a_ 1(satu) Buku fotocopy legalisir Dokumen KUD DHARMA TANI No BH: 1811C.BH/V/P tanggal 5 Desember 1989 IDRIS KADJI. _x000a_ 1(satu) Buku fotocopy legalisir Data Pendukung penyelesaian masalah KUD Dharma Tani. Kabupaten Pohuwato. _x000a_ 1(satu) bundle fotocopy Keputusan Menteri Negara Koperasi dan Usaha Kecil dan Menengah Republik Indonesia nomor : 98/kep/M.KUKM/IX/2014 tentang Notaris sebagai pembuat akta Koperasi. _x000a_ 1 (satu) bundle fotocopy Dokumen Akta berita acara rapat perubahan anggaran dasar koperasi unit Desa (KUD “Dharma Tani” tanggal 18 Juni 2013 nomor: 194. _x000a_ 1 (satu) lembar Copy Surat Edaran dari Kementerian Koperasi dan Usaha Kecil Dan Menengah Republik Indonesia tanggal 17 /SE/SM/VI/2014 tanggal 16 Juni 2014. _x000a_ 2 (dua) lembar copy Surat dari Badan pengawas KUD Darma Tani nomor : B/101/BP/KUD-DTM/IV/2014 perihal pemberhentian pengurusan tanggal 18 April 2014  ditandatangani oleh Ketua Zuriati Usman dan Sekertaris Thalib Gani. _x000a_ 1(satu) lembar copy aplikasi setoran Bank Mandiri pengirim BOYKE ABIDIN/PANI kepada penerima MOCH BERNY SURYANSAH no rek. 150010145116. Sebesar Rp 260.000.000,- denga berita untuk penerima PESANAN IBU UWI (ZURIATI). _x000a_ 1 (satu) lembar copy cek Bank BRI a.n PT. MAGNUM TARA ADIPUTRA untuk ZURIYATI USMAN tanggal 4/3/2014 sebesar Rp.50.000.000,- yang ditandatangani oleh HENDRA S dan ADRIAN PILOMULI. _x000a_ 1(satu) lembar copy kwitansi untuk pembayaran pengembalian uang LISNA ALAMRI tanggal 5 Mei 2014 ditandatangani oleh IRON ROHIM. _x000a_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_x000a_ 1(satu) bundle copy akta perubahan koperasi unit Desa “Dharma Tani” anggaran dasar tanggal 5 Desember 1989 nomor : 1811B/B.H/V/P. _x000a_ 1(satu) bundle copy Kep Direktur Jenderal Pertambangan Umum nomor: 200.k/2013/DDJP/1994 tentang pemberian kuasa pertambangan eksplorasi. Ditetapkan Jakarta tanggal 20 Juni 1994 beserta lampiran. _x000a_ 2 (dua) Bundle Copy Kep Bupati Pohuwato Nomor: 99/BH/XXII.5/II/2015 tentang perubahan anggaran dasar koperasi unit desa. _x000a_ 1(satu) bundle copy surat KUD Dharma Tani Marisa No.008/0RG/KUD-DTM/X/2015 tanggal 3 Februari 2015. _x000a_ 1(satu) lembar copy disposisi Kepala Dinas Koperindag tanggal 7 Januari 2014, beserta 1(satu) lembar copy surat dari KUD Dharma tani marisa nomor : B/030/BP/KUD-DTM/I/2014, tanggal 06 Januari 2014, perihal penundaan pelaksanaan RAT. _x000a_ 1(satu) lembar copy surat KUD Dharma tani marisa Nomor : B/031/BP/KUD-DTM/I/2014, tanggal 6 Januari 2014, perihal intruksi untuk tidak menghadiri RAT. _x000a_ 1(satu) lembar copy surat KUD Dharma tani marisa Nomor : B/032/BP/KUD-DTM/I/2014, tanggal 6 Januari 2014, perihal penundaan sementara pelaksanaan kerja sama; _x000a_ 1(satu) lembar fotocopy surat KUD Dharma tani marisa Nomor : B/02/ORG/KUD-DT/I/2014, tanggal 9 Januari 2014, perihal penggunaan lahan kembali oleh IUP Gunung pani oleh Kud Dharma Tani. _x000a_ 1(satu) lembar fotocopy surat Kementerian ESDM RI Nomor : 2105/30/SDB/2014, tanggal 16 Desember  2014, perihal petunjuk pengalihan IUP. _x000a_ 1(satu) lembar fotocopy surat Koperasi KUD Dharma tani Nomor : 52/ORG/KUD-DT/XII/2013, tanggal 10 Desember  2013, perihal tanggapan dan pengakhiran kerjasama. _x000a_ 1(satu) lembar fotocopy surat One Asia Resources tanggal 13 Desember  2013, perihal ditandatangani STEPHEN WOLTERS. _x000a_ 1(satu) lembar fotocopy surat One Asia Resources tanggal 13 Desember  2013, perihal ditandatangani STEPHEN WOLTERS. _x000a_ 1(satu) lembar fotocopy surat Koperasi KUD Dharma tani Nomor : 45/ORG/KUD-DT/IX/2013, tanggal 18 November 2013, perihal permintaan jawaban atas surat KUD DT tanggal 27 Juli 2013. _x000a_ 1(satu) lembar fotocopy surat Koperasi KUD Dharma tani Nomor : 41/ORG/KUD-DT/VII/2013, tanggal 27 Juli 2013, perihal usulan permintaan dalam rangka kemandirian unit-unit usaha KUD DTM menjadi koperasi. _x000a_ 1(satu) lembar copy surat Koperasi KUD Dharma tani Nomor : B/058/BP/KUD-DTM/V/2013, tanggal 2 Mei  2013, perihal permintaa klarifikasi. _x000a_ 1 (satu) lembar copy notulen rapat mengurus dan pengawas di rumahnya ibu ZURIATI USMAN tanggal 2 Juli 2013. _x000a_ 2 (dua) lembar fotocopy Kep kepala dinas Koperindagkop Ka. Pohuwato nomor : 105/BH/XXII.5/VI/2013, tanggal 21 Juni 2013. _x000a_ 1(satu) bundle fotocopy KUD Dharma Tani  nomor : B/065/BP/KUD-DTM/II/2014, tanggal 10 Februari 2014 perihal permintaan penjelasan dan terguran. _x000a_ 1(satu) bundle fotocopy KUD Dharma Tani  nomor : B/057/BP/KUD-DTM/I/2014, tanggal 20 Januari 2014 perihal pembatalan RAT dan pelaksanaan RAT Luar Biasa. _x000a_ 1(satu) bundle fotocopy surat koperasi KUD Dharma tani Nomor ; 97/BP/KUD-DTM/IV/2014 tanggal 8 April 2014, perihal rapat anggota khusus. _x000a_ 1(satu) bundle fotocopy Akta Notaris  H.BAMBANG SUWONDO SH Nomor 12 tanggal 2 Mei 2014. _x000a_ 1(satu) bundel fotocopy Akta Notaris  HASNA MOKOGINTA SH Nomor 194 tanggal 18 Juni 2013. _x000a_ 1(satu) bundel fotocopi Akta Notaris  TOMMY OROH, SH Nomor 15 tanggal 8 April 2015. _x000a_ 1(satu) bundle fotocopy memorandum of under standing KUD Dharma Tani dengan PT. PRIMA MINERALINDO NUSANTARA dan PAN ASIA RESOURCES COPORATION tanggal 4 April 2011. _x000a_ 1 (satu) bundle fotocopy memorandum of under standing antara KUD Dharma Tani, PT PANI RESOURCES INDONESIA, PAN ASIA RESOURCES COPORATION, PT. PRIMA MINERALINDO NUSANTARA tanggal 6 Oktober 2011. _x000a_ 1 (satu) bundle fotocopy memorandum of under standing antara KUD Dharma Tani, ONE ASIA RESOURCES LTD, tanggal 7 Agustus 2011. _x000a_ 1 (satu) bundle fotocopy perjanjian bantuan teknis antara KUD Dharma Tani dengan ONE ASIA RESOURCES LTD, tanggal 7 Agustus 2011. _x000a_ 1 (satu) bundle fotocopy perubahan dan persetjuan atas nota kesepahaman antara KUD Dharma Tani, PT PANI RESOURCES INDONESIA, PAN ASIA RESOURCES COPORATION, PT. PRIMA MINERALINDO NUSANTARA, ONE ASIA RESOURCES LTD tanggal 11 Oktober 2012. _x000a_ 1(satu) bundel copy legalisir Keputusan Bupati Pohuwato nomor 316/ 13/XI/ Tahun 2009 tentang izin usaha pertambangan operasi produksi kepada KUD Dharma Tani Marisa tahun 2009 tanggal 23 November 2009. _x000a_ 1(satu) lembar fotocopy legalisir aplikasi setoran Bank Mandiri dengan penerima RIKA SARTIKA no rekening 0700005 122473 Mandiri, tanggal 11 Maret 2014 sebesar Rp. 150.000.000,- ( seratus lima puluh juta rupiah ); penyetor TEGUH HADI KUSUMO. _x000a_ 1(satu) lembar fotocopy legalisir aplikasi setoran Bank Mandiri dengan penerima PT CIMED SARANA no rekening 7505000318 Mandiri, tanggal 11 Maret 2014 sebesar Rp.1.000.000.000,- (satu miliar rupiah ); penyetor TEGUH HADI KUSUMO; _x000a_ 1(satu) lembar fotocopy legalisir aplikasi setoran Bank Mandiri dengan penerima PT MITRA BINA MEDIKA no rekening 1090012776837 Mandiri, tanggal 11 Maret 2014 sebesar Rp. 1.500.000.000,- ( satu miliar lima ratus juta rupiah ); penyetor TEGUH HADI KUSUMO; _x000a_ 1 (satu) lembar fotocopy legalisir aplikasi setoran Bank Mandiri dengan penerima LISNA ALAMRI no rekening 126 00 0088111 9  Mandiri, tanggal 11 Maret 2014 sebesar Rp. 300.000.000,- (tiga ratus juta rupiah ); penyetor TEGUH HADI KUSUMO. _x000a_ 1 (satu) lembar fotocopy berlegalisir CEK no. FZ 775233 tanggal 25 Maret 2014 senilai Rp 354.500.000,- (tiga ratus lima puluh empat juta lima ratus ribu rupiah) dan slip setoran BOYKE POERBAYA ABIDIN. _x000a_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_x000a_ 1(satu) lembar fotocopy berlegalisir CEK no. F0 850983  tanggal 30 maret 2014 senilai Rp 10.000.000,- (sepuluh juta rupiah) dan fotocopy KTP a.n. BONE BOLANGO; _x000a_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_x000a_ 1(satu) lembar fotocopy berlegalisir CEK no. F0 850986 tanggal 31 Maret 2014 senilai Rp 16.000.000,- (enam belas juta rupiah); _x000a_ 1(satu) lembar fotocopy berlegalisir CEK no. F0 850987  tanggal 1 April 2014 senilai Rp 550.000.000,- (lima ratus lima puluh juta rupiah); beserta  copy KTP a.n SHINTA H WAHAB; _x000a_  1(satu) lembar fotocopy berlegalisir aplikasi setoran kepada no.rek : 126.0000 .88.1119 a.n. LISNA ALAMRI, pada tanggal 2 April 2014 senilai : Rp 50.000.000,- (lima puluh juta rupiah), pengirim SHINTA WAHAB. _x000a_ 1(satu) lembar fotocopy berlegalisir CEK no. F0 850989  tanggal 2 April 2014 senilai Rp 400.000.000,- (empat ratus juta rupiah) beserta copy KTP a.n SHINTA H WAHAB; _x000a_ 1 (satu) lembar fotocopy berlegalisir CEK no. F0 850990  tanggal 4 April 2014 senilai Rp 100.000.000,- (seratus juta rupiah) beserta copy KTP a.n SILVANI; _x000a_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_x000a_ 1(satu) lembar fotocopy berlegalisir CEK no. F0 850995  tanggal 8 April 2014 senilai Rp 220.000.000,- (dua ratus dua puluh juta rupiah); beserta copy KTP a.n SHINTA H WAHAB. _x000a_ 1(satu) lembar fotocopy berlegalisir CEK no. F0 850994  tanggal 8 April 2014 senilai Rp 100.000.000,- (seratus juta rupiah) beserta copy KTP a.n DJARNAWI H DATAU; _x000a_ 1(satu) lembar fotocopy berlegalisir CEK no. F0 850996  tanggal 10 April 2014 senilai Rp 50.000.000,- (lima puluh juta rupiah); _x000a_ 1(satu) lembar fotocopy berlegalisir formulir penarikan tanggal 17 April 2014 no rekening 150- 0001605649 atas nama BOYKE POERBAYA ABIDIN sejumlah Rp 50.000.000 (lima puluh juta rupiah); _x000a_ 1(satu) lembar fotocopy berlegalisir aplikasi setoran kepada no.rek : 1500000061711 a.n. LISNA ALAMRI, pada tanggal 17 april 2014 senilai : Rp 3.500.000.000,- (tiga miliar lima ratus juta rupiah); _x000a_ 1(satu) lembar fotocopy berlegalisir aplikasi setoran kepada no.rek : 126.0000.88.1119 a.n. LISNA ALAMRI, pada tanggal 17 April 2014 senilai : Rp 400.000.000,- (empat ratus juta rupiah; _x000a_  1(satu) lembar fotocopy berlegalisir CEK no. FZ 775234 tanggal 17 April 2014 senilai Rp 4.000.000.000,- (empat miliar rupiah) dan fotocopy KTP a.n. BOYKE POERBAYA ABIDIN; _x000a_ 1(satu) lembar fotocopy berlegalisir CEK no. F0 850999  tanggal 18 April 2014 senilai Rp 300.000.000,- (tiga ratus juta rupiah) beserta fotocopy KTP a.n MOCH BENNY. _x000a_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_x000a_ 1(satu) lembar fotocopy berlegalisir aplikasi setoran dari no.rek : 1500010399135 a.n. LISNA ALAMRI kepada no.rek : 124-00-0638923-4, pada tanggal 9 Mei 2014 senilai : Rp 100.000.000,- (seratus juta rupiah) dan CEK no. F0 852569  tanggal 9 Mei 2014 senilai Rp 100.000.000,- (seratus juta rupiah); _x000a_ 1 (satu) lembar fotocopy berlegalisir CEK no. F0 852573  tanggal 16 Mei 2014 senilai Rp 200.000.000,- (dua ratus juta rupiah); _x000a_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_x000a_ 1(satu) lembar fotocopy berlegalisir formulir penarikan pada tanggal 23 Juni 2014, No. Rek :1500000061711 atas nama LISNA ALAMRI senilai : Rp 188.700.000,- (seratus delapan puluh delapan juta tujuh ratus ribu rupiah); _x000a_ 1 (satu) lembar fotocopy berlegalisir aplikasi setoran kepada no.rek : 150.0010539890 a.n. LISNA ALAMRI, pada tanggal 23 Juni 2014 senilai : Rp 5.000.000,- ("/>
    <s v="Jumat, 06 Okt. 2017"/>
    <s v="Selasa, 05 Sep. 2017"/>
    <s v="DIAH SITI BASARIAH"/>
    <s v="CASMAYA"/>
    <s v="SOFIALDI"/>
    <m/>
    <m/>
    <s v="KARIR"/>
    <s v="KARIR"/>
    <s v="ADHOC"/>
    <s v=""/>
    <s v=""/>
    <x v="0"/>
    <n v="2"/>
    <x v="1"/>
    <n v="0.33333333333333331"/>
    <n v="0"/>
    <s v="ERNY V. M."/>
    <m/>
    <m/>
    <m/>
    <m/>
    <m/>
    <m/>
    <m/>
    <m/>
    <m/>
    <m/>
    <m/>
    <n v="1"/>
    <s v="ENDANG_PURWANINGSIH, SH."/>
    <m/>
    <m/>
    <n v="1"/>
    <x v="0"/>
  </r>
  <r>
    <s v="57/Pid.Sus-TPK/2018/PN Jkt.Pst"/>
    <n v="5.5"/>
    <n v="250000000"/>
    <n v="0.25"/>
    <n v="0"/>
    <n v="0"/>
    <s v="ADRIATMA DWI PUTRA"/>
    <d v="2018-07-11T00:00:00"/>
    <x v="8"/>
    <s v="Putusan"/>
    <n v="298"/>
    <s v="KESATU _x000a_ PRIMAIR: _x000a_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_x000a_                                                                          DAN _x000a_                              (Khusus Terdakwa Asrun bersama FATMAWATI FAQIH) _x000a_   _x000a_ KEDUA : _x000a_ PRIMAIR: _x000a_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_x000a_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n v="1"/>
    <s v="M E N G A D I L I _x000a_   _x000a_ _x000a_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_x000a_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_x000a_ Menetapkan mencabut hak  Terdakwa  I .  AD R IATMA DWI PUTRA   dan  Terdakwa II .  ASRUN  untuk dipilih dalam jabatan publik masing masing selama 2 (dua) tahun, terhitung setelah  masing masing Terdakwa selesai menjalani pidana pokok ; _x000a_ Menetapkan masa penangkapan dan penahanan yang telah dijalani oleh masing masing Terdakwa dikurangkan seluruhnya dari pidana yang dijatuhkan ; _x000a_ Memerintahkan agar masing masing Terdakwa  tetap berada dalam tahanan; _x000a_ Menetapkan barang bukti berupa: _x000a_ _x000a_ _x000a_ 1 (satu) buah KTP NIK 7471084510560001 a.n. FATMAWATY FAQIH. _x000a_ 1 (satu) buah KTP dengan NIK 7471012809670001 a.n. HASMUN HAMZAH. _x000a_  ............       dst.....s/d no.187 _x000a_"/>
    <m/>
    <s v="Rabu, 31 Okt. 2018"/>
    <s v="HARIONO"/>
    <s v="MUHAMAD SIRAD"/>
    <s v="HASTOPO"/>
    <s v="Ugo,SH."/>
    <s v="MOHAMMAD IDRIS M.AMIN"/>
    <s v="KARIR"/>
    <s v="KARIR"/>
    <s v="KARIR"/>
    <s v="ADHOC"/>
    <s v="ADHOC"/>
    <x v="1"/>
    <n v="3"/>
    <x v="0"/>
    <n v="0.4"/>
    <n v="0"/>
    <s v="ZAINAL ABIDIN"/>
    <m/>
    <m/>
    <m/>
    <m/>
    <m/>
    <m/>
    <m/>
    <m/>
    <m/>
    <m/>
    <m/>
    <n v="1"/>
    <s v="AGUSTIATI JAMILAH, SH."/>
    <m/>
    <m/>
    <n v="1"/>
    <x v="0"/>
  </r>
  <r>
    <s v="57/Pid.Sus-TPK/2018/PN Jkt.Pst"/>
    <n v="5.5"/>
    <n v="250000000"/>
    <n v="0.25"/>
    <n v="0"/>
    <n v="0"/>
    <s v="ASRUN"/>
    <d v="2018-07-11T00:00:00"/>
    <x v="8"/>
    <s v="Putusan"/>
    <n v="298"/>
    <s v="KESATU _x000a_ PRIMAIR: _x000a_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_x000a_                                                                          DAN _x000a_                              (Khusus Terdakwa Asrun bersama FATMAWATI FAQIH) _x000a_   _x000a_ KEDUA : _x000a_ PRIMAIR: _x000a_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_x000a_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n v="1"/>
    <s v="M E N G A D I L I _x000a_   _x000a_ _x000a_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_x000a_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_x000a_ Menetapkan mencabut hak  Terdakwa  I .  AD R IATMA DWI PUTRA   dan  Terdakwa II .  ASRUN  untuk dipilih dalam jabatan publik masing masing selama 2 (dua) tahun, terhitung setelah  masing masing Terdakwa selesai menjalani pidana pokok ; _x000a_ Menetapkan masa penangkapan dan penahanan yang telah dijalani oleh masing masing Terdakwa dikurangkan seluruhnya dari pidana yang dijatuhkan ; _x000a_ Memerintahkan agar masing masing Terdakwa  tetap berada dalam tahanan; _x000a_ Menetapkan barang bukti berupa: _x000a_ _x000a_ _x000a_ 1 (satu) buah KTP NIK 7471084510560001 a.n. FATMAWATY FAQIH. _x000a_ 1 (satu) buah KTP dengan NIK 7471012809670001 a.n. HASMUN HAMZAH. _x000a_  ............       dst.....s/d no.187 _x000a_"/>
    <m/>
    <s v="Rabu, 31 Okt. 2018"/>
    <s v="HARIONO"/>
    <s v="MUHAMAD SIRAD"/>
    <s v="HASTOPO"/>
    <s v="Ugo,SH."/>
    <s v="MOHAMMAD IDRIS M.AMIN"/>
    <s v="KARIR"/>
    <s v="KARIR"/>
    <s v="KARIR"/>
    <s v="ADHOC"/>
    <s v="ADHOC"/>
    <x v="1"/>
    <n v="3"/>
    <x v="0"/>
    <n v="0.4"/>
    <n v="0"/>
    <s v="ZAINAL ABIDIN"/>
    <m/>
    <m/>
    <m/>
    <m/>
    <m/>
    <m/>
    <m/>
    <m/>
    <m/>
    <m/>
    <m/>
    <n v="1"/>
    <s v="AGUSTIATI JAMILAH, SH."/>
    <m/>
    <m/>
    <n v="1"/>
    <x v="0"/>
  </r>
  <r>
    <s v="58/PID.SUS/TPK/2013/PN JKT.PST"/>
    <n v="6.5"/>
    <n v="250000000"/>
    <n v="0.25"/>
    <n v="0"/>
    <n v="0"/>
    <s v="ROBERT JEFFREY LUMEMPOUW"/>
    <d v="2013-10-08T00:00:00"/>
    <x v="3"/>
    <s v="Putusan PK"/>
    <n v="142"/>
    <s v="PRIMAIR : Pasal 2 (1) jo Pasal 18 (1) huruf b UU No.31/1999 jo UU No.20/2001 jo UU No.31/1999 jo Pasal 55 ayat (1) ke -1 KUHP; _x000a_ SUBSIDIAIR : Pasal 3 jo Pasal 18 (1) huruf b UU No.31/1999 jo UU No.20/2001 jo UU No.31/1999 jo Pasal 55 ayat (1) ke -1 KUHP;"/>
    <n v="1"/>
    <s v="MENGADILI : _x000a_ _x000a_ Menyatakan terdakwa  ROBERT JEFFRY LUMEMPOW  telah terbukti secara sah dan meyakinkan bersalah melakukan ?Tindak Pidana Korupsi secara bersama-sama? sebagaimana dalam Dakwaan Primair; _x000a_ Menjatuhkan pidana terhadap terdakwa dengan pidana penjara selama  6 (enam) tahun dan 6 (enam) bulan dan denda sebesar Rp. 250.000.000,- (dua ratus lima puluh juta rupiah) dengan ketentuan apabila denda tidak dibayar diganti dengan pidana kurungan selama 3 (tiga) bulan; _x000a_ Menetapkan masa penahanan yang telah dijalani oleh terdakwa dikurangkan seluruhnya dengan pidana yang dijatuhkan ; _x000a_ Memerintahkan terdakwa tetap berada dalam tahanan; _x000a_ Menetapkan barang bukti berupa : &quot;NO URUT 1 S/D 115&quot;  Barang bukti tetap terlampir dalam berkas perkara untuk dipergunakan dalam perkara lain;   _x000a_ _x000a_   Alat bukti surat dari terdakwa : _x000a_ _x000a_ Transkip pembicaraan, tanggal 31 Mei 2012, tempat Kanwil BPN DKI Jakarta; _x000a_ Foto copy Surat No.1406/03/IV/P&amp;PT/1.711.5/2003, tanggal 19 Nopember 2003 dari Kantor Pertanahan Jakarta Barat kepada Komisaris Utama PT.Dwiputra Metropolitan, tentang kelengkapan berkas permohonan; _x000a_ Foto copy Surat No.1407/03/IV/P&amp;PT/1.711.5/2003, tanggal 19 Nopember 2003 dari Kantor Pertanahan Jakarta Barat kepada Pimpinan Perusahaan Jawatan Kereta Api (PJKA) Pusat di Jakarta tentang Peminjaman Sertipikat P.76/Pinangsia; _x000a_ Foto copy surat tulisan tangan dari Kantor Pertanahan Jakarta Barat; _x000a_ Foto copy Surat No.1.711.2/1677/09-03/b/2003, tanggal 25-9-2003 dari Kantor Wilayah Badan Pertanahan Nasional DKI Jakarta kepada Kepala Kantor Pertanahan Jakarta Barat; _x000a_ Foto copy Surat dari Kantor Pertanahan Jakarta Barat kepada Kantor Wilayah Badan Pertanahan Nasional DKI Jakarta tentang permohonan Hak Guna Bangunan a.n Perseroan Terbatas PT. DWIPUTRA METROPOLITAN, berkedudukan di Jakarta, tanggal 30 Oktober 2003; _x000a_ Foto copy Surat tanda terima Yuliati Sidarta tanggal 18-11-2002; _x000a_ CD Rekaman Pertemuan di Kanwil BPN DKI Jakarta, tanggal 31 Mei 2012; _x000a_ _x000a_          Tetap terlampir dalam berkas perkara; _x000a_ 6.  Membebankan terdakwa untuk membayar biaya perkara sebesar Rp.10.000,- (sepuluh ribu rupiah) ;"/>
    <s v="Selasa, 25 Mar. 2014"/>
    <s v="Kamis, 27 Feb. 2014"/>
    <s v="ANNAS MUSTAQIM, SH. MHum."/>
    <s v="AVIANTARA, SH. MHum."/>
    <s v="Slamet Subagyo,SH."/>
    <m/>
    <m/>
    <s v="KARIR"/>
    <s v="KARIR"/>
    <s v="ADHOC"/>
    <s v=""/>
    <s v=""/>
    <x v="0"/>
    <n v="2"/>
    <x v="1"/>
    <n v="0.33333333333333331"/>
    <n v="0"/>
    <s v="ALFONSIUS G. LOE MAU"/>
    <m/>
    <m/>
    <m/>
    <m/>
    <m/>
    <m/>
    <m/>
    <m/>
    <m/>
    <m/>
    <m/>
    <n v="1"/>
    <s v="ROMA SIALLAGAN, SH."/>
    <s v="RUSTIANI, SH"/>
    <m/>
    <n v="2"/>
    <x v="0"/>
  </r>
  <r>
    <s v="58/PID.SUS/TPK/2014/PN.JKT.PST"/>
    <n v="8"/>
    <n v="5000000000"/>
    <n v="0.5"/>
    <n v="0"/>
    <n v="0"/>
    <s v="HENDRIANUS LANGEN PROJO"/>
    <d v="2014-06-24T00:00:00"/>
    <x v="4"/>
    <s v="Minutasi"/>
    <n v="139"/>
    <s v="KESATU PRIMAIR: Pasal 12 huruf a UU No.20/2001 jo UU No.31/1999 jo. Pasal 64 (1) KUHP _x000a_ SUBSIDAIR : Pasal 12 (a) UU No.20/2001 jo UU No.31/1999 jo. Pasal 64 (1) KUHP _x000a_ LEBIH SUBSIDAIR : Pasal 5 (2) jo. Pasal 5 (1) huruf a U No.20/2001 jo UU No.31/1999 jo. Pasal 64 (1) KUHP _x000a_ DAN KEDUA PRIMAIR : Pasal 12 huruf b UU No.20/2001 jo UU No.31/1999 jo. Pasal 64 (1) KUHP _x000a_ SUBSIDAIR : Pasal 11 UU No.20/2001 jo UU No.31/1999 jo. Pasal 64 (1) KUHP _x000a_ DAN KETIGA : Pasal 3 UU No.15/2002 jo UU No.25/2003 jo. Pasal 56 jo Pasal 64 (1) KUHP _x000a_ DAN KEEMPAT : Pasal 3 UU No.8/2002 jo. Pasal 56 jo Pasal 64 (1) KUHP"/>
    <n v="2"/>
    <s v="MENGADILI : _x000a_ _x000a_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_x000a_ Menjatuhkan pidana kepada Terdakwa oleh karena itu dengan pidana penjara selama 8 (delapan) tahun. _x000a_ Menjatuhkan pidana denda kepada Terdakwa sebesar Rp.5.000.000.000 (lima milyar rupiah) dengan ketentuan apabila denda tidak dibayar maka diganti dengan pidana kurungan selama 6 (enam) bulan _x000a_ Menetapkan masa penangkapan dan/ atau masa penahanan yang dijalani oleh Terdakwa dikurangkan seluruhnya dari pidana yang dijatuhkan. _x000a_ Memerintahkan Terdakwa tetap dalam tahanan _x000a_ Memerintahkan barang bukti : &quot;yang kesemuanya termuat dalam berkas putusan&quot; _x000a_ Membebankan kepada Terdakwa untuk membayar biaya perkara ini sebesar Rp.10.000,- (sepuluh ribu rupiah); _x000a_"/>
    <s v="Selasa, 03 Feb. 2015"/>
    <s v="Senin, 10 Nov. 2014"/>
    <s v="AVIANTARA, SH. MHum."/>
    <s v="ANNAS MUSTAQIM, SH. MHum."/>
    <s v="HENDRA YOSPIN,SH."/>
    <m/>
    <m/>
    <s v="KARIR"/>
    <s v="KARIR"/>
    <s v="ADHOC"/>
    <s v=""/>
    <s v=""/>
    <x v="0"/>
    <n v="2"/>
    <x v="1"/>
    <n v="0.33333333333333331"/>
    <n v="0"/>
    <s v="BUDI H. PANJAITAN"/>
    <s v="ERNI MARAMBA"/>
    <s v="GUSTI M. SOPHAN"/>
    <s v="RISTA"/>
    <m/>
    <m/>
    <m/>
    <m/>
    <m/>
    <m/>
    <m/>
    <m/>
    <n v="4"/>
    <s v="FATONI, SH"/>
    <s v="LISNUR FAUZIAH, SH."/>
    <m/>
    <n v="2"/>
    <x v="0"/>
  </r>
  <r>
    <s v="58/PID.SUS/TPK/2015/PN JKT.PST"/>
    <n v="1.3333333333333299"/>
    <n v="50000000"/>
    <n v="8.3333333333333301E-2"/>
    <n v="0"/>
    <n v="0"/>
    <s v="Totot Fregattanto"/>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mengadili _x000a_ 1. menyatakan terdakwa totot fregattanto tidak terbukti bersalah melakukan tindak pidana korupsi sebagaimana terdapat dalam dakwaan primair; _x000a_ 2. membebaskan terdakwa dari dakwaan primair tersebut; _x000a_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_x000a_ 4. menjatuhkan pidana penjara kepada terdakwa totot fregattantoselama 1 tahun 4 bulan dikurangi selama terdakwa berada dalam penahanan sementara menjatuhkan pidana denda kepada terdakwa sebesar Rp.50.000.000; subsidair selama 1 bulan; _x000a_ 5. menetapkan lamanya penahanan yang telah dijalani terdakwa dikurangkan seluruhnya dari pidana yang dijatuhkan; _x000a_ 6. memerintahkan terdakwa tetap berada diodalam tahanan; _x000a_ 7. barang bukti berupa : _x000a_ dikembalikan kepada jaksa untuk dipergunakan dalam perkara lain; _x000a_ 8. Membebankan biaya perkara kepada terdakwa sebesar Rp.10.000"/>
    <s v="Senin, 18 Jan. 2016"/>
    <s v="Rabu, 11 Nov. 2015"/>
    <s v="ARIFIN"/>
    <s v="SUGIYANTO"/>
    <s v="JOKO SUBAGYO"/>
    <m/>
    <m/>
    <s v="KARIR"/>
    <s v="KARIR"/>
    <s v="ADHOC"/>
    <s v=""/>
    <s v=""/>
    <x v="0"/>
    <n v="2"/>
    <x v="1"/>
    <n v="0.33333333333333331"/>
    <n v="0"/>
    <s v="ROLANDO R., SH."/>
    <m/>
    <m/>
    <m/>
    <m/>
    <m/>
    <m/>
    <m/>
    <m/>
    <m/>
    <m/>
    <m/>
    <n v="1"/>
    <s v="YETTI, SH."/>
    <s v="ZUHERNA, SH."/>
    <m/>
    <n v="2"/>
    <x v="0"/>
  </r>
  <r>
    <s v="58/Pid.Sus-TPK/2016/PN JKT.PST"/>
    <n v="4"/>
    <n v="150000000"/>
    <n v="0.25"/>
    <n v="0"/>
    <n v="0"/>
    <s v="Doddy Aryanto Supeno"/>
    <d v="2016-06-23T00:00:00"/>
    <x v="6"/>
    <s v="Pemberitahuan Permohonan Banding"/>
    <n v="83"/>
    <s v="KESATU : _x000a_ Pasal 5 ayat (1) huruf a UU No.31/1999 jo UU No.20/2001 jo Pasal 55 ayat (1) ke-1 KUHP jo Pasal 65 ayat (1) KUHP. _x000a_   _x000a_ ATAU _x000a_ KEDUA : _x000a_ Pasal 13 UU No.31/1999 jo UU No.20/2001 jo Pasal 55 ayat (1) ke-1 KUHP jo Pasal 65 ayat (1) KUHP. _x000a_  "/>
    <n v="1"/>
    <s v="_x000a_MENGADILI : _x000a_ 1. Menyatakan Terdakwa Doddy Aryanto Supeno, terbukti secara sah dan meyakinkan bresalah melakukan tindak pidana korupsi secara bersama-sama ; _x000a_ 2. Menjatuhkan pidana kepada Terdakwa oleh karena itu dengan pidana penjara selama 4 (empat) tahun, denda sebesar Rp. 150.000.000,- (seratus lima puluh juta rupiah) dengan ketentuan apabila tidak membayar denda tersebut diganti dengan pidana penjara selama 3 (tiga) bulan ; _x000a_ 3. Menyatakan Terdakwa tetap ditahan ; _x000a_ 4. Menetapkan lamanya penahanan yang telah dijalani oleh Terdakwa, dikurangkan seluruhnya dari pidana penjara yang dijatuhkan ; _x000a_ 5. Menetapkan barang bukti Nomor : 1 s/d 431 seluruhnya dikembalikan kepada Penuntut Umum untuk dipergunakan dalam perkara lain ; _x000a_ 6. Membebankan Terdakwa untuk membayar biaya perkara sebesar Rp. 7.500,- (tujuh ribu lima ratus rupiah) ;"/>
    <s v="Selasa, 27 Sep. 2016"/>
    <s v="Rabu, 14 Sep. 2016"/>
    <s v="SUMPENO"/>
    <s v="SINUNG HERMAWAN"/>
    <s v="YOHANES PRIYANA"/>
    <s v="SIGIT HERMAN BINAJI"/>
    <s v="TITI SANSIWI"/>
    <s v="KARIR"/>
    <s v="KARIR"/>
    <s v="KARIR"/>
    <s v="ADHOC"/>
    <s v="ADHOC"/>
    <x v="1"/>
    <n v="3"/>
    <x v="0"/>
    <n v="0.4"/>
    <n v="0"/>
    <s v="FITROH R."/>
    <m/>
    <m/>
    <m/>
    <m/>
    <m/>
    <m/>
    <m/>
    <m/>
    <m/>
    <m/>
    <m/>
    <n v="1"/>
    <s v="SUSWANTI, SH."/>
    <m/>
    <m/>
    <n v="1"/>
    <x v="0"/>
  </r>
  <r>
    <s v="58/Pid.Sus-TPK/2017/PN .Jkt.Pst"/>
    <n v="3"/>
    <n v="100000000"/>
    <n v="0.25"/>
    <n v="0"/>
    <n v="0"/>
    <s v="SAIPUL JAMIL"/>
    <d v="2017-04-12T00:00:00"/>
    <x v="7"/>
    <s v="Minutasi"/>
    <n v="110"/>
    <s v="PERTAMA : _x000a_ Pasal 6 ayat (1) huruf a UU No.31/1999 jo UU No.20/2001 jo Pasal 55 ayat (1) KE-1 KUHP. _x000a_   _x000a_ ATAU _x000a_ KEDUA : _x000a_ Pasal 5 ayat (1) huruf b UU No.31/1999 jo UU No.20/2001 jo Pasal 55 ayat (1) KE-1 KUHP. _x000a_   _x000a_ ATAU _x000a_ KETIGA : _x000a_ Pasal 13 UU No.31/1999 jo UU No.20/2001 jo Pasal 55 ayat (1) KE-1 KUHP."/>
    <n v="1"/>
    <s v="M E N G A D I L I _x000a_ _x000a_ Menyatakan Terdakwa  SAIPUL JAMIL  terbukti secara sah dan meyakinkan bersalah melakukan tindak pidana ” korupsi secara bersama-sama ”; _x000a_ Menjatuhkan pidana oleh karenanya terhadap Terdakwa    SAIPUL JAMIL  dengan pidana penjara selama 3 (tiga) tahun dan pidana denda sebesar Rp.100.000.000,- (seratus juta rupiah,- apabila denda tersebut tidak dibayar, diganti dengan pidana kurungan selama 3 (tiga) bulan; _x000a_ Menetapkan barang bukti berupa: _x000a_ _x000a_ _x000a_ BB No.1:  1 (satu) buah Kartu Tanda Pengenal Mahkamah Agung RI atas nama ROHADI, SH, MH. Nip: 040062378; _x000a_ BB No.2:  1 (satu) buah id card Mahkamah Agung RI, Pengadilan Negeri Jakarta Utara an. ROHADI, SH, MH, NIP: 040062378; _x000a_ BB No.30:  1 Unit mobil merk Mitsubishi Type Pajero Sport, Warna Hitam, Nopol : B 8 RPC, an. ROHADI SH, beserta 1 ( satu) buah dompet berlogokan Pajero Sport yang didalamnya terdapat kunci  utama mobil, STNK, kertas identifikasi mobil yang dibungkus plastik mika; _x000a_ BB No.31:  1 (satu) buah kunci cadangan Pajero Sport; _x000a_ BB No.39:  1 (satu) Handphone warna abu-abu Merk Apple, Type:iPhone, Model: MG4N2LL/A, SN: DNPNQZN7G5MC, IMEI: 354444065425169, Simcard provider Telkomsel dengan ICCID: 8962100298256347792; _x000a_ BB No.40:  1 (satu) Handphone warna hitam Merk Samsung, Type: Galaxy S5, Model: SM-G900H, IMEI: 352957061111865, SN: RF1F50HHDXE yang didalamnya terdapat Simcard provider Telkomsel, memory card type microsd merk V-GEN dengan nomor kode: A 09577147, kapasitas 32GB; _x000a_ BB No.41:  1 (satu) Handphone warna hitam Merk Nokia, Model: C2-01, Type: RM-721, IMEI: 355942057058368 yang didalamnya terdapat Simcard provider Indosat dengan nomor kode: 8962013000 0737141350, tanpa memory card; _x000a_ BB No.42:  1 (satu) Handphone warna hitam Merk Nokia, Model: 215, Type: RM-1110, IMEI 1: 355120070710444, IMEI 2: 355120070710451 yang didalamnya terdapat Simcard 1 Provider Telkomsel (simpati) dengan nomor kode: 6210 0222 3221 5469 06, Simcard 2 kosong, tanpa memory card; _x000a_ BB No.43:  1 (satu) Handphone warna hitam Merk Nokia, Model: 105, Type: RM1134, IMEI: 359755063036616, Simcard provider XL dengan nomor kode: 8962116411 04391088-7; _x000a_ BB No.44:  1 (satu) Handphone warna hitam Merk Nokia, Model: C5-00.2, Type: RM-745, IMEI: 351685054590529, yang didalamnya terdapat Simcard provider Telkomsel dengan nomor kode: 6210 0397 2505 9561 00, Memory card microsd dengan nomor kode: MMAGR02GUECA, kapasitas 2GB; _x000a_ _x000a_           Dikembalikan kepada Jaksa Penuntut Umum untuk dipergunakan dalam perkara lain atas nama Terdakwa ROHADI; _x000a_ _x000a_ BB No.3:  1 (satu) buah kartu advokat no. 262809/001/PPP-KAI/2013 atas nama Adv. Berthanatalia Kariman, SH, MH. Dewan Pimpinan Pusat Kongres Advokat Indonesia, berlaku hingga Agustus 2017; _x000a_ BB No.29:  1 (satu) unit Mobil Pajero Sport No. Pol. B 100 THN, Warna Putih Metalik, Nomor Mesin 4D56UCEF9898, Nomor Rangka MMBGYKG40DF010380 beserta STNK dan Kunci kontaknya; _x000a_ BB No.55:  1 (satu) buah set flashdisk merk Kingston, Data Traveller 256 MB berwarna putih; _x000a_ BB No.56:  1 (satu) buah set flashdisk merk Kingston, Data Traveller 4 GB, berwarna putih; _x000a_ _x000a_           Dikembalikan kepada BERTHANATALIA RURUK KARIMAN; _x000a_ _x000a_ BB No.4:  2 (dua) lembar fotokopi Surat Kuasa Khusus No: 1/TL-SJ/SKH-Pdn/2016 tanggal 19 Februari 2016 dengan Pemberi Kuasa SAIPUL JAMIL BIN H. TB. M. KAWI kepada Team Lawyer’s SAIPUL JAMIL. _x000a_ BB No.5:  1 (satu) lembar fotokopi Kartu Keluarga No. 3172041802110029 atas nama kepala keluarga BUKHORI; _x000a_ BB No.6:  1(satu) lembar fotocopy legalisir Penetapan Nomor: 439/Pen.Pid/ SUS/2016/PN.JKT.UTR tanggal 26 April 2016 yang ditandatangani oleh JEFERSON TARIGAN, SH, MH selaku Plt. Ketua dan Wakil Ketua Pengadilan Negeri Jakarta Utara; _x000a_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_x000a_ BB No.8:  2 (dua) lembar fotocopy legalisir Surat Kuasa Khusus No : 3/TL-SJ/SKH-Pdn/2016 tanggal 21 April 2016 yang ditandangani oleh KASMAN SANGAJI; _x000a_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_x000a_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_x000a_ BB No.11:  1 (satu) lembar fotocopy legalisir Surat Penunjukan Panitera Pengganti dalam perkara pidana nomor. 454/Pid.Sus/2016/PN.Jkt.Utr tanggal 11 April 2016 yang ditandatangani oleh RINA PERTIWI, SH selaku Panitera Pengadilan Negeri Jakarta Utara; _x000a_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_x000a_ BB No.13:  3 (tiga) lembar fotocopy legalisir Pendapat Penuntut Umum Atas Keberata (Eksepsi) Tim Penasehat Hukum Terdakwa Saipul Jamil Bin H. TB. M. Kawi tanggal 9 Mei 2016 yang ditandatangani oleh DADO ACHMAD EKRONI, SH. M.Kn; _x000a_ BB No.14:  1 (satu) bundel fotocopy legalisir Surat Tuntutan No. Reg. Perk : PDM-245/JKTUT/04/2016 yang ditandatangani oleh DADO ACHMAD EKRONI, SH., Mkn selaku Jaksa Penuntut Umum; _x000a_ BB No.16:  1 (satu) bundel fotocopy legalisir Keberatan/Eksepsi Terhadap Surat Dakwaan Penuntut Umum No.Reg.Perkara:PDM-245/JKTUT/03/2016 tanggal 4 April 2016 atas nama terdakwa SAIPUL JAMIL Bin H. TB. M. KAWI; _x000a_ BB No.17:  1 (satu) bundel fotocopy legalisir Draft Putusan Nomor: 454/PID.SUS/2016/PN.JKT.UTR; _x000a_ BB No.19:  2 (dua) lembar fotocopy legalisir Salinan Keputusan Direktur Jenderal Badan Peradilan Umum Nomor : 57/DJU/SK/KP04.5/8/2014 tentang Promosi dan Mutasi Kepaniteran Dilingkungan Perdilan Umum Direktur  jenderal Badan Peradilan Umum tanggal 19 Agustus 2014 beserta lampirannya; _x000a_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_x000a_ BB No.58:  1 (satu) Keping CD-R, Merk: Verbatim, Kapasitas: 700 MB, Warna: Silver, S/N: A3131RE03175494LH, Pengguna: Doly Siregar, dengan tulisan tangan: Data Saipul Jamil 16/6' 16, dan ditanda tangani oleh Doly Siregar; _x000a_ BB No.59:  1 (satu) Keping CD-R, Merk: Verbatim, Kapasitas: 700 MB, Warna: Silver, S/N: A3131RE04131504LH, dengan tulisan tangan: Putusan Sela SJ, Putusan Akhir SJ, 16/6-2016. ditanda tangani oleh Dahlan, SH., MH; _x000a_ BB No.60:  1 (satu) keping DVD-R, Merk: Verbatim, Warna: Silver, Kapasitas: 4.7 GB, S/N: MAPA23RC24090685 6, dengan tulisan tangan: Data Rekaman CCTV Sudirman Mansion 13/6 -'16; _x000a_ BB No.61:  1 (satu) keping media penyimpanan data elektronik jenis DVD-R, Warna putih: MAPA25PH290400324, dengan tulisan “KPK, Komisi Pemberantasan Korupsi; _x000a_ BB No.62:  1 (satu) keping DVD Merk max-pro, kapasitas 4.7GB, SN/kode : 728TY dengan tulisan tangan “Data CCTV BNI Syariah” yang ditanda tangani oleh ERIK tertanggal 22/06-16; _x000a_ BB No.63:  1 (satu) keping media penyimpanan data elektronik jenis DVD-R, Warna putih, SN: MAPA25PH29185238 4, dengan tulisan “KPK”, Komisi Pemberantasan Korupsi; _x000a_ BB No.64:  1 (satu) keping media penyimpanan data elektronik jenis DVD-R, Warna putih, SN : MAPA25PH29141945 3, dengan tulisan “KPK, Komisi Pemberantasan Korupsi”; _x000a_ BB No.65:  1 (satu) keping media penyimpanan data elektronik jenis DVD-R, Warna putih, SN : MAPA25PH29134975 4, dengan tulisan “KPK, Komisi Pemberantasan Korupsi”; _x000a_ BB No.66:  1 (satu) keping media penyimpanan data elektronik jenis DVD-R, Warna putih, SN : MAPAPI1D182491 3, dengan tulisan “KPK, Komisi Pemberantasan Korupsi”; _x000a_ _x000a_ Tetap terlampir dalam berkas perkara; _x000a_ _x000a_ BB No.21:  1 (satu) lembar asli formulir penarikan BNI Syariah tanggal 14 Juni 2016 No. TRX: 78313 421821 000060 2 No. Rek: 5555599005 Bpk SAIPUL JAMIL, Jumlah: IDR 565.000.000.000,- tarik tunai; _x000a_ BB No.22:  1 (satu) lembar asli Surat Kuasa SAIPUL JAMIL memberikan kuasa kepada AMINUDIN dan SAMSUL HIDAYATULLAH, tanggal 13 April 2016 beserta 1 (satu) lembar fotokopi : _x000a_ _x000a_ _x000a_ ATM BNI Syariah an. SAIPUL JAMIL No. 5264 2282 0016 2706 _x000a_ KTP SAIPUL JAMIL _x000a_ KTP AMINUDIN _x000a_ KTP HIDAYATULLAH _x000a_ _x000a_ Dikembalikan kepada BNI Syariah Cabang Jakarta Utara melalui saksi RAHAYU CATUR WIDAYANTI; _x000a_ _x000a_ BB  No .27:  2 (dua) bundel uang pecahan 100 ribuan dengan nilai total Rp. 20.000.000,- ( dua puluh juta rupiah ); _x000a_ BB No.28:  Uang didalam tas warna coklat tua merk Samsonite dalam bentuk rupiah senilai Rp. 6.576.900,- (enam juta lima ratus tujuh puluh enam ribu sembilan ratus rupiah) yang terdiri dari : _x000a_ _x000a_ _x000a_ 65 (enam puluh lima) lembar pecahan Rp. 100.000,- _x000a_ 1 (satu) lembar pecahan Rp. 20.000,- _x000a_ 4 (empat) lembar pecahan Rp. 10.000,- _x000a_ 2 (dua) lembar pecahan Rp. 5.000,- _x000a_ 2 (dua) lembar pecahan Rp. 2.000,- _x000a_ 2 (dua) buah koin pecahan Rp. 1.000,- _x000a_ 1 (satu) buah koin pecahan Rp. 500,- _x000a_ 2 (dua) buah koin pecahan Rp. 200,- _x000a_ _x000a_ _x000a_ BB No.24:  Uang sebesar Rp.40.000.000,- ( empat puluh juta rupiah ) yang terdiri dari 4 (empat) bundel uang pecahan Rp100.000,- (seratus ribu rupiah); _x000a_ BB No.25:  1 (satu) buah dompet berwarna merah, yang berisi: 75 (tujuh puluh lima) lembar uang pecahan Rp. 100.000,00 (seratus ribu rupiah); _x000a_ BB No.26:  2.500 (dua ribu lima ratus) lembar uang pecahan Rp. 100.000,- dengan jumlah total Rp. 250.000.000,- (dua ratus lima puluh juta rupiah) di bungkus plastik warna merah; _x000a_ BB No.34:  Perangkat elektronik jenis handphone, warna biru-hitam, Merk: NOKIA; Model: RM-1134; IMEI: 359755063332403, di dalamnya terdapat Sim Card provider XL dengan nomor 6287884921545, ICCID: 896211913109008350-6, tanpa charger dan memory eksternal yang didapatkan dari Sdri. HAFIYAH; _x000a_ BB  No .35:  1 (satu) buah handphone, merk: iPhone 6, model: 98000, warna: hitam, yang didalamnya terdapat kartu SIM (SIM card), operator: XL,dengan nomor 0818858553; _x000a_ BB No.36:  1 (satu) buah handphone, merk: Blackberry, model: 98000, warna: putih, IMEI: 355466047616143, PIN: 26B6FOE8, yang didalamnya terdapat kartu SIM (SIM card), operator: Telkomsel, dengan ICCID: 6120 0311 7211 0339 00, dan Kartu Memori (Memory Card), Merk: V-Gen, Kapasitas: 8GB, kode L04392665; _x000a_ BB No. 37: 1 (satu) buah handphone, merk: Samsung, warna: Merah, model: GT-i9300, IMEI: 353922050515228, S/N: RV1C80BY0XF, yang didalamnya terdapat kartu SIM (SIM card), operator: Telkomsel, , dan Kartu Memori (Memory Card), Merk: SanDisk, Kapasitas: 8GB,beserta silicone case warna hitam; _x000a_ BB No.38:  1 (satu) buah Handphone Merk Apple A1524, MOdel MGA82PA/A, S/n : FK1NV0NSG5QQ, dengan IMEI : 354377069084741, ICCID : 8962100298257644494, dengan SimCard Telkomsel beserta dengan softcase warna hitam TUCANO, yang digunakan oleh Karel Tuppu; _x000a_ BB No.45:  3. 1 (satu) buah Handphone merk iPhone model A1524 FCC ID: BCG-E2817A, IMEI: 359244063511753, kartu SIM Simpati 4G, no kartu: 0525 0000 0003 1743, beserta dengan casing Discover Innovation; _x000a_ BB No.46:  1 (satu) buah Handphone merk iPhone model A1586, FCC ID: BCG-E2816A, IMEI: 356985069652602, kartu SIM INDOSAT Super 4G-LTE, no kartu: 5201 3000 1325 G120-U, beserta dengan casing warna silver; _x000a_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_x000a_ _x000a_           Dirampas untuk Negara; _x000a_ _x000a_ BB No.15:  1 (satu) bundel Replik Penuntut Umum, Hadirkan Negara Untuk Melayani dan Melindungi, Stop Pelecehan Seksual Terhadap Anakindonesia atas Pledoi Tim Penasihat Hukum Saiful Jamil; _x000a_ BB No.18:  1 (satu) bundel Pembelaan (Pledoi) Judul Aduh, Bang Ipul “Terjerembab Lingkaran “Anak” Numpang Tenar” BAP Bukanlah Kitab Suci Terhadap Surat Tuntutan Jaksa Penuntut Umum Kejaksaan Negeri Jakarta Utara No. Reg. Perk : PDM-245/JKTUT/04/2016 tanggal 7 Juni 2016; _x000a_ BB No.23:  1 (satu) buah buku agenda dengan judul Agenda Sidang Panitera Pengadilan Negeri 2016, Mahkamah Agung RI Direktorat Jenderal Badan Peradilan Umum; _x000a_ BB No.53:  1 (satu) buah Flashdisk, Warna: Putih, Merk: Transcend, Kapasitas: 8 GB, S/N: EW4NY619 (dilihat menggunakan software USBDeview), Pengguna: Doly Siregar, yang didalamnya berisi file; _x000a_ BB No.54:  1 (satu) buah Flashdisk warna putih, Merk Toshiba, Kapasitas: 8GB, Nomor Kode: 1327137A048FARG01S, SN: 971C600FBFE6CD61B1AB9ED7 (dilihat menggunakan software USBDeview). _x000a_ BB No.67:  1 (satu) buah kaset (cassete Recorder), Merk: Maxell, durasi kaset: 90 menit, dengan tulisan tangan: Saipul Jamil 21/4'16; _x000a_  BB No.68:  1 (satu) buah kaset (cassete Recorder), Merk: Maxell, durasi kaset: 90 menit, dengan tulisan tangan: Saipul Jamil 9/5'16 + 16/5'16; _x000a_ BB No.69:  1 (satu) buah kaset (cassete Recorder), Merk: Maxell, durasi kaset: 90 menit, dengan tulisan tangan: Saipul Jamil 14/6'16; _x000a_ _x000a_           Dikembalikan kepada Pengadilan Negeri Jakarta Utara melalui saksi RINA PERTIWI; _x000a_ _x000a_ BB No.32:  1 (satu) Handphone warna hitam Merk Blackberry, Model: 9320, IMEI: 355419052680702, PIN BB: 24BE3740 yang didalamnya terdapat Simcard Provider XL dengan nomor kode: 96211913021446155-6 tanpa memory card; _x000a_ BB No.33:  1 (satu) Handphone warna hitam Merk ASUS, Model: ASUS_Z00ED, IMEI 1: 354826070853569, IMEI 2: 354826070853577, SN: FCAZCY045575 yang didalamnya terdapat Simcard 1 provider XL dengan  nomor kode: 896211533132787755-5 dan Simcard 2 provider Telkomsel, tanpa Memory Card; _x000a_ _x000a_           Dikembalikan kepada saksi TUGIMAN; _x000a_ _x000a_ BB No.47:  1 (satu) Handphone warna hitam Merk Lenovo, Model: A536, SN: HGECE3Y6, IMEI 1: 866161025896419, SIM 2: 866161025896427 yang didalmnya terdapat Simcard provider AXIS dengan nomor kode: 89620 87103 15420 071-2, Memory Card MicroSD Merk SanDisk kapasitas 2 GB; _x000a_ BB No.48:  1 (satu) Handphone warna hitam Merk Nokia, Model: C2-01, Type: RM-721, IMEI: 357012042350466 yang didalamnya terdapat Simcard provider XL dengan nomor kode: 896211913027451443-5, Memory Card MicroSD Merk V-GEN dengan kode: Y 04999182, kapasitas 4GB; _x000a_ BB No.49:  Packing perdana simcard provider simpati telkomsel 4G LTE dengan Nomor  081298634779; _x000a_ BB No.50:  Packing perdana simcard provider simpati telkomsel best for smartphone  4G LTE dengan Nomor 081297059561; _x000a_ _x000a_           Dikembalikan kepada saksi KOKO WIRA APRIANTO, SE; _x000a_ _x000a_ BB No.51:  1 (satu) buah flashdisk merk Kingston tipe DataTraveler G3 warna putih abu-abu, kapasitas 4 GB; _x000a_ BB No.52:  1 (satu) buah flashdisk merk V-Gen warna hitam kapasitas 8 GB; _x000a_ _x000a_ Dikembalikan kepada KARDIMAN; _x000a_ _x000a_ Menyatakan barang bukti T-1 sampai dengan T.10 yang diajukan oleh Penasihat Hukum Terdakwa, tetap terlampir dalam berkas berkara; _x000a_ Membebankan biaya perkara kepada Terdakwa   SAIPUL JAMIL  sebesar Rp 10.000,- ( sepuluh ribu rupiah ); _x000a_ _x000a_  "/>
    <s v="Kamis, 01 Feb. 2018"/>
    <s v="Senin, 31 Jul. 2017"/>
    <s v="BASLIN SINAGA"/>
    <s v="MAS'UD"/>
    <s v="VIKTOR PAKPAHAN"/>
    <s v="Ugo,SH."/>
    <s v="TITI SANSIWI"/>
    <s v="KARIR"/>
    <s v="KARIR"/>
    <s v="KARIR"/>
    <s v="ADHOC"/>
    <s v="ADHOC"/>
    <x v="1"/>
    <n v="3"/>
    <x v="0"/>
    <n v="0.4"/>
    <n v="0"/>
    <s v="Afni Carolina"/>
    <m/>
    <m/>
    <m/>
    <m/>
    <m/>
    <m/>
    <m/>
    <m/>
    <m/>
    <m/>
    <m/>
    <n v="1"/>
    <s v="AGUSTIATI JAMILAH, SH."/>
    <m/>
    <m/>
    <n v="1"/>
    <x v="0"/>
  </r>
  <r>
    <s v="58/Pid.Sus-TPK/2018/PN Jkt.Pst"/>
    <n v="4.6666666666666696"/>
    <n v="250000000"/>
    <n v="0.25"/>
    <n v="0"/>
    <n v="0"/>
    <s v="FATMAWATY FAQIH"/>
    <d v="2018-07-11T00:00:00"/>
    <x v="8"/>
    <s v="Minutasi"/>
    <n v="112"/>
    <s v="KESATU : _x000a_ PRIMAIR: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_x000a_   _x000a_   _x000a_   _x000a_ KEDUA : _x000a_ PRIMAIR: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_x000a_ _x000a_ Menyatakan bahwa Terdakwa  FAMAWATY FAQIH  telah terbukti secara sah dan meyakinkan bersalah melakukan tindak pidana korupsi secara bersama-sama dan berlanjut; _x000a_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_x000a_ Menetapkan masa penangkapan dan penahanan yang telah dijalani oleh Terdakwa   dikurangkan seluruhnya dari pidana yang dijatuhkan; _x000a_ Memerintahkan agar Terdakwa  tetap berada dalam tahanan; _x000a_ Menetapkan barang bukti berupa: (tertulis lengkap dalam putusan); _x000a_ Membebankan kepada Terdakwa membayar biaya perkara sebesar Rp5.000,- ( lima ribu rupiah ); _x000a_"/>
    <s v="Rabu, 14 Nov. 2018"/>
    <s v="Rabu, 31 Okt. 2018"/>
    <s v="HARIONO"/>
    <s v="MUHAMAD SIRAD"/>
    <s v="HASTOPO"/>
    <s v="Ugo,SH."/>
    <s v="MOHAMMAD IDRIS M.AMIN"/>
    <s v="KARIR"/>
    <s v="KARIR"/>
    <s v="KARIR"/>
    <s v="ADHOC"/>
    <s v="ADHOC"/>
    <x v="1"/>
    <n v="3"/>
    <x v="0"/>
    <n v="0.4"/>
    <n v="0"/>
    <s v="KRESNO ANTO WIBOWO, SH.,MH."/>
    <m/>
    <m/>
    <m/>
    <m/>
    <m/>
    <m/>
    <m/>
    <m/>
    <m/>
    <m/>
    <m/>
    <n v="1"/>
    <s v="SUNDARNI"/>
    <m/>
    <m/>
    <n v="1"/>
    <x v="0"/>
  </r>
  <r>
    <s v="59/PID.SUS/TPK/2013/PN JKT.PST"/>
    <n v="6.5"/>
    <n v="250000000"/>
    <n v="0.25"/>
    <n v="0"/>
    <n v="0"/>
    <s v="LUKMAN HAKIM KARTASASMITA"/>
    <d v="2013-10-08T00:00:00"/>
    <x v="3"/>
    <s v="Penerimaan Kembali Berkas Kasasi"/>
    <n v="142"/>
    <s v="PRIMAIR : Pasal 2 ayat (1) jo Pasal 18 (1) huruf b UU No.31/1999 jo UU No.20/2001 jo UU No.31/1999 jo Pasal 55 (1) ke 1 KUHP; _x000a_ SUBSIDIAIR : Pasal 3 jo Pasal 18 (1) huruf b UU No.31/1999 jo UU No.20/2001 jo UU No.31/1999 jo Pasal 55 (1) ke 1 KUHP;"/>
    <n v="1"/>
    <s v="MENGADILI : _x000a_ _x000a_ Menyatakan Terdakwa terbukti secara sah dan meyakinkan melakukan tindak pidana korupsi sebagaimana dalam dakwaan primair ; _x000a_ Menjatuhkan pidana penjara selama 6 tahun 6 bulan dan denda Rp.250.000.000,- subsidiair 3 bulan; _x000a_ Menetapkan masa penahanan yang dijalani terdakwa dikurangkan sepenuhnya dari pidana yang dijatuhkan; _x000a_ Memerintahkan Terdakwa tetap berada dalam tahanan; _x000a_ Menetapkan barang bukti No.1 s/d 115 terlampir dalam berkas perkara dipergunakan dalam perkara lain, No.1 s/d 69 dan foto sebidang tanah tetap terlampir dalam berkas perkara; _x000a_ Membebankan Terdakwa membayar biaya perkara Rp.10.000,- _x000a_"/>
    <s v="Selasa, 01 Apr. 2014"/>
    <s v="Kamis, 27 Feb. 2014"/>
    <s v="ANNAS MUSTAQIM, SH. MHum."/>
    <s v="AVIANTARA, SH. MHum."/>
    <s v="Slamet Subagyo,SH."/>
    <m/>
    <m/>
    <s v="KARIR"/>
    <s v="KARIR"/>
    <s v="ADHOC"/>
    <s v=""/>
    <s v=""/>
    <x v="0"/>
    <n v="2"/>
    <x v="1"/>
    <n v="0.33333333333333331"/>
    <n v="0"/>
    <s v="ALFONSIUS G. LOE MAU"/>
    <m/>
    <m/>
    <m/>
    <m/>
    <m/>
    <m/>
    <m/>
    <m/>
    <m/>
    <m/>
    <m/>
    <n v="1"/>
    <s v="DJOKO SANTOSO, SH"/>
    <s v="SRI TASLIHIYAH, SH."/>
    <m/>
    <n v="2"/>
    <x v="0"/>
  </r>
  <r>
    <s v="59/PID.SUS/TPK/2014/PN.JKT.PST"/>
    <n v="2"/>
    <n v="100000000"/>
    <n v="0.33333333333333298"/>
    <n v="882862500"/>
    <n v="1"/>
    <s v="NAJAMUDDIN UMAR"/>
    <d v="2014-06-24T00:00:00"/>
    <x v="4"/>
    <s v="Pemberitahuan Putusan Banding"/>
    <n v="132"/>
    <s v="PRIMAIR : Pasal 2 (1) jo. Pasal 18 (1) huruf b UU No.31/1999 jo. UU No.20/2001 jo Pasal 55 (1) ke 1 KUHP _x000a_ SUBSIDAIR : Pasal 3 jo. Pasal 18 (1) huruf b UU No.31/1999 jo. UU No.20/2001 jo Pasal 55 (1) ke 1 KUHP"/>
    <n v="1"/>
    <s v="MENGADILI : _x000a_ _x000a_ Menyatakan Terdakwa I Najamuddin Umar dan Terdakwa II Dra Ratnawati alias Ita tidak terbukti secara sah dan meyakinkan bersalah melakukan tindak pidana korupsi secara bersama - sama sebagaimana diatur dan diancam dalam dakwaan primair; _x000a_ Membebaskan oleh karenanya Terdakwa I Najamuddin Umar dan Terdakwa II Dra. Ratnawati alias Ita dari dakwaan primair tersebut; _x000a_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_x000a_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_x000a_ Menetapkan masa penangkapan dan / atau Penahanan yang telah dijalani oleh Para Terdakwa dikurangkan seluruhnya dari pidana yang dijatuhkan; _x000a_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_x000a_ Memerintahkan Para Terdakwa tetap dalam tahanan; _x000a_ Memerintahkan barang bukti berupa : no urut 1 s/d 66 Tetap terlampir dalam perkara ; _x000a_ Membebankan kepada Terdakwa I Najamuddin Umar dan Terdakwa II Dra. Ratnawati alias Ita untuk membayar biaya perkara masing - masing sebesar Rp.10.000,- (sepuluh ribu rupiah); _x000a_"/>
    <s v="Rabu, 03 Des. 2014"/>
    <s v="Senin, 03 Nov. 2014"/>
    <s v="ASWIJON"/>
    <s v="SUTIO JUMAGI AKHIRNO"/>
    <s v="Slamet Subagyo,SH."/>
    <m/>
    <m/>
    <s v="KARIR"/>
    <s v="KARIR"/>
    <s v="ADHOC"/>
    <s v=""/>
    <s v=""/>
    <x v="0"/>
    <n v="2"/>
    <x v="1"/>
    <n v="0.33333333333333331"/>
    <n v="0"/>
    <s v="Ella Angelia"/>
    <s v="AGUS KURNIAWAN"/>
    <s v="ARDHI ARYO PUTRANTO, SH."/>
    <s v="DWI KUSTONO"/>
    <s v="ABDUL KADIR S."/>
    <m/>
    <m/>
    <m/>
    <m/>
    <m/>
    <m/>
    <m/>
    <n v="5"/>
    <s v="FATONI, SH"/>
    <s v="LISNUR FAUZIAH, SH."/>
    <m/>
    <n v="2"/>
    <x v="0"/>
  </r>
  <r>
    <s v="59/PID.SUS/TPK/2014/PN.JKT.PST"/>
    <n v="2"/>
    <n v="100000000"/>
    <n v="0.33333333333333298"/>
    <n v="882862500"/>
    <n v="1"/>
    <s v="DRA. RATNAWATI alias ITA"/>
    <d v="2014-06-24T00:00:00"/>
    <x v="4"/>
    <s v="Pemberitahuan Putusan Banding"/>
    <n v="132"/>
    <s v="PRIMAIR : Pasal 2 (1) jo. Pasal 18 (1) huruf b UU No.31/1999 jo. UU No.20/2001 jo Pasal 55 (1) ke 1 KUHP _x000a_ SUBSIDAIR : Pasal 3 jo. Pasal 18 (1) huruf b UU No.31/1999 jo. UU No.20/2001 jo Pasal 55 (1) ke 1 KUHP"/>
    <n v="1"/>
    <s v="MENGADILI : _x000a_ _x000a_ Menyatakan Terdakwa I Najamuddin Umar dan Terdakwa II Dra Ratnawati alias Ita tidak terbukti secara sah dan meyakinkan bersalah melakukan tindak pidana korupsi secara bersama - sama sebagaimana diatur dan diancam dalam dakwaan primair; _x000a_ Membebaskan oleh karenanya Terdakwa I Najamuddin Umar dan Terdakwa II Dra. Ratnawati alias Ita dari dakwaan primair tersebut; _x000a_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_x000a_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_x000a_ Menetapkan masa penangkapan dan / atau Penahanan yang telah dijalani oleh Para Terdakwa dikurangkan seluruhnya dari pidana yang dijatuhkan; _x000a_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_x000a_ Memerintahkan Para Terdakwa tetap dalam tahanan; _x000a_ Memerintahkan barang bukti berupa : no urut 1 s/d 66 Tetap terlampir dalam perkara ; _x000a_ Membebankan kepada Terdakwa I Najamuddin Umar dan Terdakwa II Dra. Ratnawati alias Ita untuk membayar biaya perkara masing - masing sebesar Rp.10.000,- (sepuluh ribu rupiah); _x000a_"/>
    <s v="Rabu, 03 Des. 2014"/>
    <s v="Senin, 03 Nov. 2014"/>
    <s v="ASWIJON"/>
    <s v="SUTIO JUMAGI AKHIRNO"/>
    <s v="Slamet Subagyo,SH."/>
    <m/>
    <m/>
    <s v="KARIR"/>
    <s v="KARIR"/>
    <s v="ADHOC"/>
    <s v=""/>
    <s v=""/>
    <x v="0"/>
    <n v="2"/>
    <x v="1"/>
    <n v="0.33333333333333331"/>
    <n v="0"/>
    <s v="Ella Angelia"/>
    <s v="AGUS KURNIAWAN"/>
    <s v="ARDHI ARYO PUTRANTO, SH."/>
    <s v="DWI KUSTONO"/>
    <s v="ABDUL KADIR S."/>
    <m/>
    <m/>
    <m/>
    <m/>
    <m/>
    <m/>
    <m/>
    <n v="5"/>
    <s v="FATONI, SH"/>
    <s v="LISNUR FAUZIAH, SH."/>
    <m/>
    <n v="2"/>
    <x v="0"/>
  </r>
  <r>
    <s v="59/PID.SUS/TPK/2015/PN JKT.PST"/>
    <m/>
    <m/>
    <m/>
    <m/>
    <m/>
    <s v="YUSHAN"/>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m/>
    <s v="Kamis, 13 Okt. 2016"/>
    <s v="Rabu, 11 Nov. 2015"/>
    <s v="SUGIYANTO"/>
    <s v="TITO SUHUD"/>
    <s v="JOKO SUBAGYO"/>
    <m/>
    <m/>
    <s v="KARIR"/>
    <s v="KARIR"/>
    <s v="ADHOC"/>
    <s v=""/>
    <s v=""/>
    <x v="0"/>
    <n v="2"/>
    <x v="1"/>
    <n v="0.33333333333333331"/>
    <n v="0"/>
    <s v="LISBETH HUTAHEAN,SH"/>
    <m/>
    <m/>
    <m/>
    <m/>
    <m/>
    <m/>
    <m/>
    <m/>
    <m/>
    <m/>
    <m/>
    <n v="1"/>
    <s v="FATONI, SH"/>
    <s v="YETTI, SH."/>
    <m/>
    <n v="2"/>
    <x v="1"/>
  </r>
  <r>
    <s v="59/Pid.Sus-TPK/2016/PN Pn.Jkt.Pst"/>
    <n v="5"/>
    <n v="200000000"/>
    <n v="0.25"/>
    <n v="4360875500"/>
    <n v="1"/>
    <s v="RUSLAN ABDUL GANI"/>
    <d v="2016-07-25T00:00:00"/>
    <x v="6"/>
    <s v="Minutasi"/>
    <n v="171"/>
    <s v="PERTAMA : _x000a_ Pasal 2 ayat (1) jo Pasal 18 UU No.31/1999 jo UU No.20/2001 jo Pasal 55 ayat (1) ke-1 KUHP. _x000a_   _x000a_ ATAU _x000a_ KEDUA : _x000a_ Pasal 3 jo Pasal 18 UU No.31/1999 jo UU No.20/2001 jo Pasal 55 ayat (1) ke-1 KUHP."/>
    <n v="1"/>
    <s v="M E N G A D I L I _x000a_   _x000a_ _x000a_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_x000a_ Menjatuhkan pidana oleh karenanya terhadap Terdakwa RUSLAN ABDUL GANI  dengan pidana penjara selama  5 (lima )  tahun dan pidana denda sebesar Rp. 200.000.000,- (Dua Ratus Juta Rupiah ), apabila denda tersebut tidak dibayar, diganti dengan pidana kurungan selama 3  (tiga ) bulan; _x000a_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_x000a_ Menetapkan agar masa penahanan yang telah dijalankan, dikurangkan seluruhnya dari pidana yang dijatuhkan; _x000a_ Memerintahkan agar Terdakwa RUSLAN ABDUL GANI tetap berada dalam tahanan; _x000a_ Menetapkan barang bukti: _x000a_"/>
    <s v="Selasa, 24 Jan. 2017"/>
    <s v="Kamis, 12 Jan. 2017"/>
    <s v="MAS'UD"/>
    <s v="BASLIN SINAGA"/>
    <s v="EDDY SOEPRAYITNO S PUTRA"/>
    <s v="Ugo,SH."/>
    <s v="Anwar,SH."/>
    <s v="KARIR"/>
    <s v="KARIR"/>
    <s v="KARIR"/>
    <s v="ADHOC"/>
    <s v="ADHOC"/>
    <x v="1"/>
    <n v="3"/>
    <x v="0"/>
    <n v="0.4"/>
    <n v="0"/>
    <s v="Amir Nurdianto"/>
    <m/>
    <m/>
    <m/>
    <m/>
    <m/>
    <m/>
    <m/>
    <m/>
    <m/>
    <m/>
    <m/>
    <n v="1"/>
    <s v="R.IDA ISKANDIASTUTI, SH."/>
    <m/>
    <m/>
    <n v="1"/>
    <x v="0"/>
  </r>
  <r>
    <s v="59/Pid.Sus-TPK/2017/PN .Jkt.Pst"/>
    <n v="1.5"/>
    <n v="50000000"/>
    <n v="0.16666666666666699"/>
    <n v="487838486"/>
    <n v="1"/>
    <s v="SRI AYOMI"/>
    <d v="2017-04-18T00:00:00"/>
    <x v="7"/>
    <s v="Pemberitahuan Putusan Banding"/>
    <n v="90"/>
    <s v="PRIMAIR : _x000a_ Pasal 2 ayat (1) jo Pasal 18 UU No.31/1999 jo UU No.20/2001 jo Pasal 55 ayat (1) ke-1 KUHP. _x000a_   _x000a_ SUBSIDAIR : _x000a_ Pasal 3 jo Pasal 18 UU No.31/1999 jo UU No.20/2001 jo Pasal 55 ayat (1) ke-1 KUHP."/>
    <n v="1"/>
    <s v="M E N G A D I L I : _x000a_ _x000a_ Menyatakan Terdakwa  I SRI AYOMI  dan Terdakwa  II ANDI SYAMSU ALAM  tidak terbukti secara sah dan meyakinkan bersalah melakukan tindak pidana korupsi sebagaimana dalam dakwaan primer. _x000a_ Membebaskan Terdakwa I SRI AYOMI dan Terdakwa II ANDI SYAMSU ALAM dari dakwaan primer tersebut. _x000a_ Menyatakan Terdakwa I SRI AYOMI dan Terdakwa II ANDI SYAMSU ALAM   telah terbukti secara sah dan meyakinkan bersalah melakukan tindak pidana korupsi secara bersama-sama dan berlanjut, sebagaimana dalam dakwaan subsider. _x000a_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_x000a_ _x000a_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_x000a_ 6.    Menetapkan agar masa penahanan yang telah dijalankan oleh Terdakwa I SRI AYOMI dan Terdakwa II ANDI SYAMSU ALAM dikurangkan seluruhnya dari pidana yang dijatuhkan; _x000a_ 7.    Memerintahkan agar Terdakwa Terdakwa I SRI AYOMI dan Terdakwa II ANDI SYAMSU ALAM tetap berada dalam tahanan; _x000a_ 8.    Menetapkan barang bukti berupa : _x000a_ _x000a_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_x000a_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_x000a_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_x000a_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_x000a_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_x000a_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_x000a_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_x000a_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_x000a_ 1 (satu) lembar Asli surat BEND 45 Surat Perintah Pembayaran (SPM) TA 2013 tanggal 10-12-2013 yang ditandatangani oleh Ir. Moch. Ir. M. Ali Patta, MM selaku Kepala Suku Dinas Perumahan dan Gedung Pemda Jakut, Senilai Rp. 412.081.772,-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_x000a_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_x000a_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_x000a_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_x000a_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_x000a_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_x000a_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_x000a_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_x000a_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_x000a_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_x000a_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_x000a_ 1 (satu) lembar asli Surat Penyedia Dana (SPD) nomor 0003599/2013 tanggal 01-04-2013, beserta lampirannya sebanyak 2 (dua) lembar; _x000a_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_x000a_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_x000a_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_x000a_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_x000a_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_x000a_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_x000a_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_x000a_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_x000a_ 1 (satu) lembar Asli surat BEND 45 Surat Perintah Pembayaran (SPM) TA 2013 tanggal 19-12-2013 yang ditandatangani oleh Ir. Moch. Ir. M. Ali Patta, MM selaku Kepala Suku Dinas Perumahan dan Gedung Pemda Jakut, Senilai Rp. 834.923.800,-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_x000a_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_x000a_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_x000a_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_x000a_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_x000a_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_x000a_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_x000a_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_x000a_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_x000a_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_x000a_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_x000a_ 1 (satu) lembar asli Surat Penyedia Dana (SPD) nomor 0003598/2013 tanggal 01-04-2013, beserta lampirannya sebanyak 2 (dua) lembar; _x000a_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_x000a_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_x000a_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_x000a_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_x000a_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_x000a_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_x000a_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_x000a_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_x000a_ 1 (satu) lembar Asli surat BEND 45 Surat Perintah Pembayaran (SPM) TA 2013 tanggal 16-12-2013 yang ditandatangani oleh Ir. Moch. Ir. M. Ali Patta, MM selaku Kepala Suku Dinas Perumahan dan Gedung Pemda Jakut, Senilai Rp. 407.770.000,- _x000a_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_x000a_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_x000a_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_x000a_ 1 (satu) lembar legalisir Berita Acara Serah Terima Pekerjaan Nomor: 260/BAST/2013 tanggal 7 Oktober 2013, yang ditanda tangani oleh Ir. M. Ali Patta, MMKepala Suku Dinas Perumahan dan Gedung Pemda Jakarta Utara dengan Ir. Sukardi selaku Direktur PT. Tribina Buana _x000a_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_x000a_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_x000a_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_x000a_ 1 (satu) lembar legalisir Berita Acara Serah Terima Pekerjaan Nomor: 269/BAST/2013 tanggal 29 Oktober 2013, yang ditanda tangani oleh Ir. M. Ali Patta, MMKepala Suku Dinas Perumahan dan Gedung Pemda Jakarta Utara dengan Ir. Sukardi selaku Direktur PT. Tribina Buana _x000a_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_x000a_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_x000a_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_x000a_ 1 (satu) lembar legalisi"/>
    <s v="Senin, 24 Jul. 2017"/>
    <s v="Senin, 17 Jul. 2017"/>
    <s v="dahlan"/>
    <s v="FAHZAL HENDRY"/>
    <s v="JOKO SUBAGYO"/>
    <m/>
    <m/>
    <s v="KARIR"/>
    <s v="KARIR"/>
    <s v="ADHOC"/>
    <s v=""/>
    <s v=""/>
    <x v="0"/>
    <n v="2"/>
    <x v="1"/>
    <n v="0.33333333333333331"/>
    <n v="0"/>
    <s v="MUSTOFA N, SH"/>
    <m/>
    <m/>
    <m/>
    <m/>
    <m/>
    <m/>
    <m/>
    <m/>
    <m/>
    <m/>
    <m/>
    <n v="1"/>
    <s v="SUSWANTI, SH."/>
    <m/>
    <m/>
    <n v="1"/>
    <x v="0"/>
  </r>
  <r>
    <s v="59/Pid.Sus-TPK/2017/PN .Jkt.Pst"/>
    <n v="2.5"/>
    <n v="50000000"/>
    <n v="0.16666666666666699"/>
    <n v="487838486"/>
    <n v="1"/>
    <s v="ANDI SYAMSU ALAM"/>
    <d v="2017-04-18T00:00:00"/>
    <x v="7"/>
    <s v="Pemberitahuan Putusan Banding"/>
    <n v="90"/>
    <s v="PRIMAIR : _x000a_ Pasal 2 ayat (1) jo Pasal 18 UU No.31/1999 jo UU No.20/2001 jo Pasal 55 ayat (1) ke-1 KUHP. _x000a_   _x000a_ SUBSIDAIR : _x000a_ Pasal 3 jo Pasal 18 UU No.31/1999 jo UU No.20/2001 jo Pasal 55 ayat (1) ke-1 KUHP."/>
    <n v="1"/>
    <s v="M E N G A D I L I : _x000a_ _x000a_ Menyatakan Terdakwa  I SRI AYOMI  dan Terdakwa  II ANDI SYAMSU ALAM  tidak terbukti secara sah dan meyakinkan bersalah melakukan tindak pidana korupsi sebagaimana dalam dakwaan primer. _x000a_ Membebaskan Terdakwa I SRI AYOMI dan Terdakwa II ANDI SYAMSU ALAM dari dakwaan primer tersebut. _x000a_ Menyatakan Terdakwa I SRI AYOMI dan Terdakwa II ANDI SYAMSU ALAM   telah terbukti secara sah dan meyakinkan bersalah melakukan tindak pidana korupsi secara bersama-sama dan berlanjut, sebagaimana dalam dakwaan subsider. _x000a_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_x000a_ _x000a_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_x000a_ 6.    Menetapkan agar masa penahanan yang telah dijalankan oleh Terdakwa I SRI AYOMI dan Terdakwa II ANDI SYAMSU ALAM dikurangkan seluruhnya dari pidana yang dijatuhkan; _x000a_ 7.    Memerintahkan agar Terdakwa Terdakwa I SRI AYOMI dan Terdakwa II ANDI SYAMSU ALAM tetap berada dalam tahanan; _x000a_ 8.    Menetapkan barang bukti berupa : _x000a_ _x000a_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_x000a_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_x000a_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_x000a_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_x000a_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_x000a_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_x000a_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_x000a_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_x000a_ 1 (satu) lembar Asli surat BEND 45 Surat Perintah Pembayaran (SPM) TA 2013 tanggal 10-12-2013 yang ditandatangani oleh Ir. Moch. Ir. M. Ali Patta, MM selaku Kepala Suku Dinas Perumahan dan Gedung Pemda Jakut, Senilai Rp. 412.081.772,-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_x000a_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_x000a_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_x000a_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_x000a_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_x000a_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_x000a_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_x000a_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_x000a_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_x000a_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_x000a_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_x000a_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_x000a_ 1 (satu) lembar asli Surat Penyedia Dana (SPD) nomor 0003599/2013 tanggal 01-04-2013, beserta lampirannya sebanyak 2 (dua) lembar; _x000a_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_x000a_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_x000a_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_x000a_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_x000a_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_x000a_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_x000a_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_x000a_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_x000a_ 1 (satu) lembar Asli surat BEND 45 Surat Perintah Pembayaran (SPM) TA 2013 tanggal 19-12-2013 yang ditandatangani oleh Ir. Moch. Ir. M. Ali Patta, MM selaku Kepala Suku Dinas Perumahan dan Gedung Pemda Jakut, Senilai Rp. 834.923.800,-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_x000a_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_x000a_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_x000a_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_x000a_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_x000a_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_x000a_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_x000a_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_x000a_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_x000a_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_x000a_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_x000a_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_x000a_ 1 (satu) lembar asli Surat Penyedia Dana (SPD) nomor 0003598/2013 tanggal 01-04-2013, beserta lampirannya sebanyak 2 (dua) lembar; _x000a_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_x000a_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_x000a_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_x000a_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_x000a_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_x000a_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_x000a_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_x000a_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_x000a_ 1 (satu) lembar Asli surat BEND 45 Surat Perintah Pembayaran (SPM) TA 2013 tanggal 16-12-2013 yang ditandatangani oleh Ir. Moch. Ir. M. Ali Patta, MM selaku Kepala Suku Dinas Perumahan dan Gedung Pemda Jakut, Senilai Rp. 407.770.000,- _x000a_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_x000a_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_x000a_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_x000a_ 1 (satu) lembar legalisir Berita Acara Serah Terima Pekerjaan Nomor: 260/BAST/2013 tanggal 7 Oktober 2013, yang ditanda tangani oleh Ir. M. Ali Patta, MMKepala Suku Dinas Perumahan dan Gedung Pemda Jakarta Utara dengan Ir. Sukardi selaku Direktur PT. Tribina Buana _x000a_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_x000a_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_x000a_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_x000a_ 1 (satu) lembar legalisir Berita Acara Serah Terima Pekerjaan Nomor: 269/BAST/2013 tanggal 29 Oktober 2013, yang ditanda tangani oleh Ir. M. Ali Patta, MMKepala Suku Dinas Perumahan dan Gedung Pemda Jakarta Utara dengan Ir. Sukardi selaku Direktur PT. Tribina Buana _x000a_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_x000a_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_x000a_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_x000a_ 1 (satu) lembar legalisi"/>
    <s v="Senin, 24 Jul. 2017"/>
    <s v="Senin, 17 Jul. 2017"/>
    <s v="dahlan"/>
    <s v="FAHZAL HENDRY"/>
    <s v="JOKO SUBAGYO"/>
    <m/>
    <m/>
    <s v="KARIR"/>
    <s v="KARIR"/>
    <s v="ADHOC"/>
    <s v=""/>
    <s v=""/>
    <x v="0"/>
    <n v="2"/>
    <x v="1"/>
    <n v="0.33333333333333331"/>
    <n v="0"/>
    <s v="MUSTOFA N, SH"/>
    <m/>
    <m/>
    <m/>
    <m/>
    <m/>
    <m/>
    <m/>
    <m/>
    <m/>
    <m/>
    <m/>
    <n v="1"/>
    <s v="SUSWANTI, SH."/>
    <m/>
    <m/>
    <n v="1"/>
    <x v="0"/>
  </r>
  <r>
    <s v="59/Pid.Sus-TPK/2018/PN Jkt.Pst"/>
    <n v="3.5"/>
    <n v="50000000"/>
    <n v="0.16666666666666699"/>
    <n v="4776976193"/>
    <n v="0.5"/>
    <s v="SUDI WANTOKO, MM.BAT"/>
    <d v="2018-07-18T00:00:00"/>
    <x v="8"/>
    <s v="Pengiriman Berkas  Banding"/>
    <n v="148"/>
    <s v="PRIMAIR: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SUBSIDAIR  : _x000a_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 _x000a_  _x000a_ Menyatakan bahwa Terdakwa SUDI WANTOKO, MM-BAT tidak terbukti secara sah dan meyakinkan bersalah melakukan tindak pidana, sebagaimana dalam Dakwaan Primair; _x000a_Membebaskan Terdakwa SUDI WANTOKO, MM-BAT dari Dakwaan Primair tersebut; _x000a_Menyatakan Terdakwa SUDI WANTOKO, MM-BAT telah terbukti secara sah dan meyakinkan menurut hukum bersalah melakukan tindak pidana korupsi secara berlanjut; _x000a_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_x000a_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_x000a_Menetapkan barang barang bukti: _x000a_ Dokumen terkait dengan Bukti Pengeluaran Kas/Bank (Voucher) Tahun 2011 dan 2012. _x000a_   _x000a_ No. _x000a_   _x000a_   _x000a_ Tanggal _x000a_ No. _x000a_ Bukti _x000a_ Voucer _x000a_   _x000a_ Uraian _x000a_   _x000a_ Debet/ _x000a_ Kredit (Rp.) _x000a_   _x000a_ 1. _x000a_ 07/01/2011 _x000a_ 0057a _x000a_ SudiW,Pengrsan BRI _x000a_ 50.000.000,00 _x000a_ 2. _x000a_ 10/01/2011 _x000a_ 0074a _x000a_ SudiW,Pengurusan BRI _x000a_ 50.000.000,00 _x000a_ 3. _x000a_ 11/01/2011 _x000a_ 0139 _x000a_ BKA,JokoW Site Visit Lktn&amp; BRI _x000a_  8.931.000,00 _x000a_ 4. _x000a_ 11/01/2011 _x000a_ 0141 _x000a_ BKA,JokoW jamuan tamu KPP. _x000a_  3.469.763,00 _x000a_ 5. _x000a_ 11/01/2011 _x000a_ 0141 _x000a_ BKA,JokoW jamuan tamu Bank _x000a_  4.440.500,00 _x000a_ 6. _x000a_ 13/01/2011 _x000a_ 0192 _x000a_ BKA. Biaya tamu  Kemen Keu _x000a_  5.000.000,00 _x000a_ 7. _x000a_ 17/01/2011 _x000a_ 0236 _x000a_ SudiW,Pengurusan KMK BRI _x000a_ 50.000.000,00 _x000a_ 8. _x000a_ 19/01/2011 _x000a_ 0263 _x000a_ DewantariSH,Akte KMK dg BRI _x000a_ 70.000.000,00 _x000a_ 9. _x000a_ 19/01/2011 _x000a_ 0265 _x000a_ BKA,Sponsorship Brawijaya Golf _x000a_ 20.000.000,00 _x000a_ 10. _x000a_ 21/01/2011 _x000a_ 0322a _x000a_ SudiW,Pengrsn Kredit YKKBI _x000a_ 15.000.000,00 _x000a_ 11. _x000a_ 21/01/2011 _x000a_ 0323a _x000a_ SudiW,Perpanj.MTN AAAS _x000a_ 10.000.000,00 _x000a_ 12. _x000a_ 25/01/2011 _x000a_ 0348 _x000a_ SudiW,Peng.kredit YKKBI _x000a_ 25.000.000,00 _x000a_ 13. _x000a_ 25/01/2011 _x000a_ 0349 _x000a_ SudiW,Perpanj.MTN C.Niaga _x000a_ 20.000.000,00 _x000a_ 14. _x000a_ 25/01/2011 _x000a_ 0350 _x000a_ SudiW,Perpanj.MTN AAAS _x000a_ 20.000.000,00 _x000a_ 15. _x000a_ 27/01/2011 _x000a_ 0385 _x000a_ BKA,Pengurusan Kredi YKKBI _x000a_ 20.000.000,00 _x000a_ 16. _x000a_ 27/01/2011 _x000a_ 0386 _x000a_ BKA,Pengurusan MTN CimbNiaga _x000a_ 10.000.000,00 _x000a_ 17. _x000a_ 28/01/2011 _x000a_ 0412 _x000a_ MDR(F),Beban Denda Bunga KMK _x000a_ 109.519.226,93 _x000a_ 18. _x000a_ 28/01/2011 _x000a_ 0493 _x000a_ BKA, Biaya tamu PT.AAA _x000a_  1.006.600,00 _x000a_ 19. _x000a_ 28/01/2011 _x000a_ 0494 _x000a_ BKA,Biaya akomodasi Gof dg BRI _x000a_  5.000.000,00 _x000a_ 20. _x000a_ 28/01/2011 _x000a_ 0495 _x000a_ BKA,Biaya Golf dg Jamsostek _x000a_  8.714.840,00 _x000a_ 21. _x000a_ 02/02/2011 _x000a_ 0076 _x000a_ BKA,Biaya tamu Hotel LiaRahmal _x000a_   1.308.000,00 _x000a_ 22. _x000a_ 10/02/2011 _x000a_ 0193 _x000a_ BKA,Jamuan tamu kemen.BUMN _x000a_ 15.000.000,00 _x000a_ 23. _x000a_ 11/02/2011 _x000a_ 0231 _x000a_ BKA,Pengurusan perpanj.Fas.BSM _x000a_ 10.000.000,00 _x000a_ 24. _x000a_ 11/02/2011 _x000a_ 0232 _x000a_ BKA,Penrsan Perpanj.Fas.B.MDR _x000a_ 10.000.000,00 _x000a_ 25. _x000a_ 11/02/2011 _x000a_ 0233 _x000a_ BKA,Biaya tamu kemen.BUMN _x000a_ 10.000.000,00 _x000a_ 26. _x000a_ 17/02/2011 _x000a_ 0290 _x000a_ BKA,Biaya Tamu SMI _x000a_   6.000.000,00 _x000a_ 27. _x000a_ 21/02/2011 _x000a_ 0327 _x000a_ BKA,Biaya tamu golf PT.Ramayana _x000a_      760.485,00 _x000a_ 28. _x000a_ 21/02/2011 _x000a_ 0327 _x000a_ BKA,Biaya Green fee Halim Golf _x000a_   5.100.000,00 _x000a_ 29. _x000a_ 21/02/2011 _x000a_ 0327 _x000a_ BKA,Biaya fee caddy golf (=) _x000a_   1.000.000,00 _x000a_ 30. _x000a_ 28/02/2011 _x000a_ 0515 _x000a_ BKA,Biaya tamu dinas _x000a_   2.365.737,00 _x000a_ 31. _x000a_ 28/02/2011 _x000a_ 0540 _x000a_ BKA,Biaya Tamu WawawibawaM _x000a_   1.580.000,00 _x000a_ 32. _x000a_ 01/03/2011 _x000a_ 0048 _x000a_ BKA,Biaya tamu Golf _x000a_ 30.250.000,00 _x000a_ 33. _x000a_ 09/03/2011 _x000a_ 0172 _x000a_ BKA,Pengurusan kredit SMI _x000a_ 12.500.000,00 _x000a_ 34. _x000a_ 09/03/2011 _x000a_ 0173 _x000a_ BKA,Biaya sofenir Bank Mdr. _x000a_ 12.500.000,00 _x000a_ 35. _x000a_ 09/03/2011 _x000a_ 0174 _x000a_ BKA,Biaya souvenir Bank DBS _x000a_ 10.000.000,00 _x000a_ 36. _x000a_ 09/03/2011 _x000a_ 0175 _x000a_ BKA,Biaya tamu Kemen.Kuangan _x000a_   5.000.000,00 _x000a_ 37. _x000a_ 10/03/2011 _x000a_ 0196 _x000a_ BKA,Bi.Pengurusan Krdit SMI _x000a_ 12.500.000,00 _x000a_ 38. _x000a_ 10/03/2011 _x000a_ 0197 _x000a_ BKA,Biaya tamu kemen.PU _x000a_ 5.000.000,00 _x000a_ 39. _x000a_ 10/03/2011 _x000a_ 0198 _x000a_ BKA,Souvenir ke Bank Mandiri _x000a_ 12.500.000,00 _x000a_ 40. _x000a_ 10/03/2011 _x000a_ 0199 _x000a_ BKA,Bi.Souvenir Bank DBS _x000a_ 15.000.000,00 _x000a_ 41. _x000a_ 11/03/2011 _x000a_ 0212 _x000a_ BKA,Bi.Pengurusan Kredit SMI _x000a_ 10.000.000,00 _x000a_ 42. _x000a_ 11/03/2011 _x000a_ 0213 _x000a_ BKA,Biaya Sovenir B.Mandiri _x000a_ 10.000.000,00 _x000a_ 43. _x000a_ 17/03/2011 _x000a_ 0295 _x000a_ BKA,JokoW Biaya tamu golf _x000a_   1.069.313,00 _x000a_ 44. _x000a_ 17/03/2011 _x000a_ 0302 _x000a_ BKA,Bi.Jam.Tamu Dept.PU _x000a_   2.500.000,00 _x000a_ 45. _x000a_ 17/03/2011 _x000a_ 0303 _x000a_ BKA,Biaya tamu Dept.Keuangan _x000a_   2.500.000,00 _x000a_ 46. _x000a_ 17/03/2011 _x000a_ 0309 _x000a_ MDRDIP,Biaya adm/Provisi KMK _x000a_ 211.356.035,00 _x000a_ 47. _x000a_ 24/03/2011 _x000a_ 0486 _x000a_ BKA,Biaya tamu perbankan _x000a_ 5.000.000,00 _x000a_ 48. _x000a_ 24/03/2011 _x000a_ 0487 _x000a_ BKA,Pengurusan Invest.SMI _x000a_   17.500.000,00 _x000a_ 49. _x000a_ 28/03/2011 _x000a_ 0547 _x000a_ BKA,Biaya Perpanj.KMK BSM _x000a_     5.000.000,00 _x000a_ 50. _x000a_ 05/04/2011 _x000a_ 0067 _x000a_ PT.SMI,Bunga Promes 002dan004 _x000a_ 48.682.022,00 _x000a_ 51. _x000a_ 05/04/2011 _x000a_ 0102 _x000a_ Rahmatullah,lunas Panjar _x000a_    (15.000.000,-) _x000a_ 52. _x000a_ 05/04/2011 _x000a_ 0103 _x000a_ BKA,Biaya tamu golf dg Mandiri _x000a_ 16.192.615,00 _x000a_ 53. _x000a_ 05/04/2011 _x000a_ 0105 _x000a_ BKA.Biaya Site Visite SMI _x000a_ 4.814.500,00 _x000a_ 54. _x000a_ 08/04/2011 _x000a_ 0183 _x000a_ BKA,Jamuan tamu dr KAP _x000a_ 4.136.286,00 _x000a_ 55. _x000a_ 08/04/2011 _x000a_ 0184 _x000a_ BKA,Biaya tamu Golf dgn DBS _x000a_ 6.140.136,00 _x000a_ 56. _x000a_ 21/04/2011 _x000a_ 0535 _x000a_ BKA,Souvenir KAP Riza Wahono _x000a_ 16.000.000,00 _x000a_ 57. _x000a_ 21/04/2011 _x000a_ 0538 _x000a_ BKA,Bi.tamu Perpis Sekjen PU _x000a_ 30.000.000,00 _x000a_ 58 _x000a_ 21/04/2011 _x000a_ 0539 _x000a_ BKA,Souvenir Perpanj.Fas,Mdr _x000a_ 25.000.000,00 _x000a_ 59. _x000a_ 21/04/2011 _x000a_ 0540 _x000a_ BKA,Sovenir Perpanj.Fas.BSM _x000a_ 25.000.000,00 _x000a_ 60. _x000a_ 21/04/2011 _x000a_ 0545 _x000a_ BKA,Biaya Pengrsan Kredit BRI _x000a_ 25.000.000,00 _x000a_ 61. _x000a_ 25/04/2011 _x000a_ 0554 _x000a_ SMI,Beban Bunga Pinjaman _x000a_ 236.700.000,00 _x000a_ 62. _x000a_ 25/04/2011 _x000a_ 0558 _x000a_ BKA,Bi.Pengursan Kredit SMI _x000a_ 25.000.000,00 _x000a_ 63. _x000a_ 25/04/2011 _x000a_ 0559 _x000a_ BKA,Biaya Akom.Tamu Kosabra _x000a_ 10.000.000,00 _x000a_ 64. _x000a_ 25/04/2011 _x000a_ 0560 _x000a_ BKA,Biaya Pengur.Kredit BRI _x000a_ 25.000.000,00 _x000a_ 65. _x000a_ 26/04/2011 _x000a_ 0621 _x000a_ BKA,Biaya Pengursan kredit BRI _x000a_ 25.000.000,00 _x000a_ 66. _x000a_ 26/04/2011 _x000a_ 0622 _x000a_ BKA,Bi.Pengurusan Kredit SMI _x000a_ 25.000.000,00 _x000a_ 67. _x000a_ 27/04/2011 _x000a_ 0658 _x000a_ BKA,Pengurusan kredi BRI _x000a_ 25.000.000,00 _x000a_ 68. _x000a_ 29/04/2011 _x000a_ 0747 _x000a_ Joko W,lunas panjar _x000a_    (12.000.000,-) _x000a_ 69. _x000a_ 29/04/2011 _x000a_ 0748 _x000a_ BKA,JokoW Jam.Tamu Perbankn _x000a_ 23.076.624,00 _x000a_ 70. _x000a_ 02/05/2011 _x000a_ 0009 _x000a_ BKA,Biaya tamu golf dg DBS. _x000a_ 14.146.590,00 _x000a_ 71. _x000a_ 03/05/2011 _x000a_ 0067 _x000a_ BKA,Jamuan makan tamu meneg _x000a_ 10.000.000,00 _x000a_ 72. _x000a_ 03/05/2011 _x000a_ 0068 _x000a_ BKA,Biaya jamuan tamu PU _x000a_ 7.500.000,00 _x000a_ 73. _x000a_ 04/05/2011 _x000a_ 0097 _x000a_ DBS,Biaya Adm SKBDN _x000a_ 647.250,00 _x000a_ 74. _x000a_ 06/05/2011 _x000a_ 0140 _x000a_ BKA,Joko Pengursan Anjak Dnrek _x000a_ 5.000.000,00 _x000a_ 75. _x000a_ 10/05/2011 _x000a_ 0226 _x000a_ SDM,Biaya Aktuaria Dian _x000a_ 7.000.000,00 _x000a_ 76. _x000a_ 12/05/2011 _x000a_ 0286 _x000a_ BKA,Jamuan tamu Bank Mdr Pst _x000a_ 3.407.875,00 _x000a_ 77. _x000a_ 12/05/2011 _x000a_ 0289 _x000a_ BKA,Akomodasi Kemen.Keu Medan _x000a_ 10.000.000,00 _x000a_ 78. _x000a_ 12/05/2011 _x000a_ 0290 _x000a_ BKA,Jamuan tamu SMI _x000a_ 7.500.000,00 _x000a_ 79. _x000a_ 13/05/2011 _x000a_ 0297 _x000a_ BKA,Akom.Kemen.ke Yogya _x000a_ 5.000.000,00 _x000a_ 80. _x000a_ 13/05/2011 _x000a_ 0298 _x000a_ BKA,Pengurusan Fas.Bank BNI _x000a_ 5.000.000,00 _x000a_ 81. _x000a_ 13/05/2011 _x000a_ 0299 _x000a_ BKA,Pengurusan Fas.Bank Permta _x000a_ 5.000.000,00 _x000a_ 82. _x000a_ 24/05/2011 _x000a_ 0480 _x000a_ BKA,Biaya jamuan tamu _x000a_ 15.655.621,00 _x000a_ 83. _x000a_ 24/05/2011 _x000a_ 0481 _x000a_ BKA,Bi.jamuan tamu Perbankan _x000a_ 7.000.000,00 _x000a_ 84. _x000a_ 24/05/2011 _x000a_ 0482 _x000a_ BKA,Biaya tamu Golf dg DBSI _x000a_ 6.525.000,00 _x000a_ 85. _x000a_ 26/05/2011 _x000a_ 0524 _x000a_ SMI, Beban Bunga KMK Mei'11 _x000a_ 272.024.999,00 _x000a_ 86. _x000a_ 26/05/2011 _x000a_ 0532 _x000a_ BKA,Biaya Jamuan tamu PU SDA _x000a_ 11.030.776,00 _x000a_ 87. _x000a_ 27/05/2011 _x000a_ 0566 _x000a_ BKA,Biaya jamuan dg.Danareksa _x000a_ 2.500.000,00 _x000a_ 88. _x000a_ 27/05/2011 _x000a_ 0567 _x000a_ BKA,Pengurusan Fas.Invest SMI _x000a_ 50.000.000,00 _x000a_ 89. _x000a_ 31/05/2011 _x000a_ 0660 _x000a_ BKA,Bi.kerjasama dg.PT.PPA _x000a_ 50.000.000,00 _x000a_ 90. _x000a_ 31/05/2011 _x000a_ 0661 _x000a_ BKA,Seminar Alumni ITB 1ng1999 _x000a_ 30.000.000,00 _x000a_ 91. _x000a_ 31/05/2011 _x000a_ 0665 _x000a_ BKA,Biaya tamu Golf Ass.Rmyana _x000a_ 6.308.955,00 _x000a_ 92. _x000a_ 31/05/2011 _x000a_ 0666 _x000a_ BKA,Jokow jamuan tamu Mandiri _x000a_ 5.072.650,00 _x000a_ 93. _x000a_ 01/06/2011 _x000a_ 0018 _x000a_ BKA,Jamuan tamu Kemen.BUMN _x000a_ 5.000.000,00 _x000a_ 94. _x000a_ 06/06/2011 _x000a_ 0036 _x000a_ BKA,Pengurusan Fasilitas SMI _x000a_ 50.000.000,00 _x000a_ 95. _x000a_ 08/06/2011 _x000a_ 0150 _x000a_ BKA,Joko W Biaya tamu BUMN _x000a_ 3.511.125,00 _x000a_ 96. _x000a_ 10/06/2011 _x000a_ 0200 _x000a_ BKA,Biaya Pengurusan dg.PT.PPA _x000a_ 50.000.000,00 _x000a_ 97. _x000a_ 10/06/2011 _x000a_ 0201 _x000a_ BKA,Biaya akom tamu BPKP _x000a_ 5.104.000,00 _x000a_ 98. _x000a_ 10/06/2011 _x000a_ 0202 _x000a_ BKA.Joko Pengrsan Sertif tanah _x000a_ 3.750.000,00 _x000a_ 99. _x000a_ 14/06/2011 _x000a_ 0281 _x000a_ BKA,Biaya Tamu Golf dg DBSI _x000a_ 9.648.663,00 _x000a_ 100. _x000a_ 21/06/2011 _x000a_ 0375 _x000a_ SMI,Kek.Bunga KMK Jun'11 _x000a_ 80.000.000,00 _x000a_ 101. _x000a_ 21/06/2011 _x000a_ 0391 _x000a_ BKA,Bi.Obvisor KreditInv.AAAS _x000a_ 50.000.000,00 _x000a_ 102. _x000a_ 22/06/2011 _x000a_ 0403 _x000a_ BKA,Biaya tamu golf _x000a_ 4.000.000,00 _x000a_ 103. _x000a_ 23/06/2011 _x000a_ 0415 _x000a_ PT.SMI,Angs.Bunga KMK Jun'11 _x000a_ 349.863.644,00 _x000a_ 104. _x000a_ 23/06/2011 _x000a_ 0421 _x000a_ BKA,Bi.Obvisor deligence AAAS _x000a_ 50.000.000,00 _x000a_ 105. _x000a_ 24/06/2011 _x000a_ 0476 _x000a_ BKA,Pengurusan kredit dg.AAA _x000a_ 50.000.000,00 _x000a_ 106. _x000a_ 24/06/2011 _x000a_ 0477 _x000a_ BKA,Pengurusan kredit dg BSN _x000a_ 25.000.000,00 _x000a_ 107. _x000a_ 28/06/2011 _x000a_ 0517 _x000a_ BKA,Fee cady Golf dg ITB _x000a_ 4.500.000,00 _x000a_ 108. _x000a_ 28/06/2011 _x000a_ 0519 _x000a_ BKA,JokoW Pengursan tamu bank _x000a_ 3.399.535,00 _x000a_ 109. _x000a_ 28/06/2011 _x000a_ 0526 _x000a_ BKA,Biaya souvenir ke BRI _x000a_ 25.000.000,00 _x000a_ 110. _x000a_ 28/06/2011 _x000a_ 0527 _x000a_ BKA, Biaya souvenir Bank Mandiri _x000a_ 25.000.000,00 _x000a_ 111. _x000a_ 30/06/2011 _x000a_ 0576 _x000a_ BKA,Bi.Pengursn Kredit Permata _x000a_ 25.000.000,00 _x000a_ 112. _x000a_ 30/06/2011 _x000a_ 0577 _x000a_ BKA,Pengursan kredit BNI _x000a_ 25.000.000,00 _x000a_ 113. _x000a_ 30/06/2011 _x000a_ 0581 _x000a_ BKA,Biaya Perpanj.Fas.Mandiri _x000a_ 35.000.000,00 _x000a_ 114. _x000a_ 30/06/2011 _x000a_ 0582 _x000a_ BKA,Bi.Pengursan Fas.CimbNiaga _x000a_ 30.000.000,00 _x000a_ 115. _x000a_ 01/07/2011 _x000a_ 0056 _x000a_ BKA,Pengursan Fas.BankPermata _x000a_ 35.000.000,00 _x000a_ 116. _x000a_ 01/07/2011 _x000a_ 0057 _x000a_ BKA,Pengrsan Fas.Bank BNI _x000a_ 35.000.000,00 _x000a_ 117. _x000a_ 05/07/2011 _x000a_ 0103 _x000a_ JsRaharja,Polis Ass.Heavy Equi _x000a_ 194.428.500,00 _x000a_ 118. _x000a_ 05/07/2011 _x000a_ 0113 _x000a_ BKA,Biaya golf garuda Ind. _x000a_ 4.000.000,00 _x000a_ 119. _x000a_ 11/07/2011 _x000a_ 0294 _x000a_ WiwiekWA,Akte AnjakPiutng DnaR _x000a_ 14.250.000,00 _x000a_ 120. _x000a_ 11/07/2011 _x000a_ 0284 _x000a_ KJPPSAH&amp;Rekan,Js.Penilai Aset _x000a_ 35.000.000,00 _x000a_ 121. _x000a_ 12/07/2011 _x000a_ 0319 _x000a_ Joko W,lunas panjar 30/6 _x000a_    (10.000.000,-) _x000a_ 122. _x000a_ 12/07/2011 _x000a_ 0320 _x000a_ BKA,JokoW Visit keTraju dgSMI _x000a_ 12.750.000,00 _x000a_ 123. _x000a_ 12/07/2011 _x000a_ 0321 _x000a_ BKA,Akom,onthespot dgDanareksa _x000a_ 25.000.000,00 _x000a_ 124. _x000a_ 12/07/2011 _x000a_ 0322 _x000a_ BKA,Souvenir ke Danareksa _x000a_ 25.000.000,00 _x000a_ 125. _x000a_ 14/07/2011 _x000a_ 0365 _x000a_ BKA,Sovenir Danareksa Fas.Krdt _x000a_ 25.000.000,00 _x000a_ 126. _x000a_ 14/07/2011 _x000a_ 0369 _x000a_ BKA,Biaya jamuan tamu Perbangn _x000a_ 5.000.000,00 _x000a_ 127. _x000a_ 15/07/2011 _x000a_ 0389 _x000a_ BKA,Biaya tamu dg BRI _x000a_ 1.103.700,00 _x000a_ 128. _x000a_ 15/07/2011 _x000a_ 0390 _x000a_ Wiwiek W, Kek.Pemb.Anjak.Piutg _x000a_ 100.000,00 _x000a_ 129. _x000a_ 15/07/2011 _x000a_ 0392 _x000a_ BKA,Biaya Jamuan tamu Perbankn _x000a_ 5.000.000,00 _x000a_ 130. _x000a_ 18/07/2011 _x000a_ 0426 _x000a_ BKA,Bi.Rint.MTN#-Invest YKKBI _x000a_ 25.000.000,00 _x000a_ 131. _x000a_ 18/07/2011 _x000a_ 0427 _x000a_ BKA,Biaya tamu dengan Asuransi _x000a_ 10.000.000,00 _x000a_ 132. _x000a_ 19/07/2011 _x000a_ 0438 _x000a_ BKA,Bi.Penerbitan MTN3 dgYKKBI _x000a_ 25.000.000,00 _x000a_ 133. _x000a_ 20/07/2011 _x000a_ 0529 _x000a_ BKA,Bi.Rints.MTN3 dgn YKKBI _x000a_ 25.000.000,00 _x000a_ 134. _x000a_ 21/07/2011 _x000a_ 0536 _x000a_ BKA,Bi.Rints.MTN3 dgn.JKKBI _x000a_ 25.000.000,00 _x000a_ 135. _x000a_ 25/07/2011 _x000a_ 0600 _x000a_ BKA,Jam tamu Keken Keuangan _x000a_ 5.000.000,00 _x000a_ 136. _x000a_ 26/07/2011 _x000a_ 0621 _x000a_ BKA,Biaya tamu Kemen.Keuangn _x000a_ 7.500.000,00 _x000a_ 137. _x000a_ 27/07/2011 _x000a_ 0626 _x000a_ PT.SMI, Angsuran Bunga Jul'11 _x000a_ 362.164.615,00 _x000a_ 138. _x000a_ 27/07/2011 _x000a_ 0634 _x000a_ BKA,Jamuan tamu dengan PIP. _x000a_ 8.500.000,00 _x000a_ 139. _x000a_ 27/07/2011 _x000a_ 0636 _x000a_ BKA,Pengursan Kredit BNI _x000a_ 25.000.000,00 _x000a_ 140. _x000a_ 27/07/2011 _x000a_ 0637 _x000a_ BKA,Pengurusan krdit BankNiaga _x000a_ 25.000.000,00 _x000a_ 141. _x000a_ 27/07/2011 _x000a_ 0638 _x000a_ BKA,Pengursn kredit Danareksa _x000a_ 30.000.000,00 _x000a_ 142. _x000a_ 28/07/2011 _x000a_ 0645 _x000a_ BKA,Bi.Pengurusan Kredit BNI _x000a_ 25.000.000,00 _x000a_ 143. _x000a_ 28/07/2011 _x000a_ 0646 _x000a_ BKA,Bi.Pengurusan kredit Niaga _x000a_ 25.000.000,00 _x000a_ 144. _x000a_ 28/07/2011 _x000a_ 0647 _x000a_ BKA,Pengurusan kredit Danareks _x000a_ 30.000.000,00 _x000a_ 145. _x000a_ 29/07/2011 _x000a_ 0673 _x000a_ BKA,Pengrsan Kredit dgn BNI _x000a_ 25.000.000,00 _x000a_ 146. _x000a_ 29/07/2011 _x000a_ 0674 _x000a_ BKA,Bi.Pengurusan kredit Niaga _x000a_ 25.000.000,00 _x000a_ 147. _x000a_ 02/08/2011 _x000a_ 0055 _x000a_ BKA,Jamuan rapat dg SMI 2/8 _x000a_ 10.000.000,00 _x000a_ 148. _x000a_ 02/08/2011 _x000a_ 0056 _x000a_ BKA,AKomodasi rapat dgn SMI _x000a_ 10.000.000,00 _x000a_ 149. _x000a_ 05/08/2011 _x000a_ 0128 _x000a_ JsRaharjaP,Premi Ass.Albes _x000a_ 6.660.850,00 _x000a_ 150. _x000a_ 05/08/2011 _x000a_ 0133 _x000a_ Ramayana,Premi Ass Alat Agunan _x000a_ 30.677.630,00 _x000a_ 151. _x000a_ 10/08/2011 _x000a_ 0277 _x000a_ Ramayana,Ass.Alat Anggunan _x000a_ 14.834.523,00 _x000a_ 152. _x000a_ 18/08/2011 _x000a_ 0436 _x000a_ BKA, Biaya THR Kementerian Keuangan _x000a_ 12.500.000,00 _x000a_ 153. _x000a_ 18/08/2011 _x000a_ 0437 _x000a_ BKA, Biaya THR Kementerian Keuangan _x000a_ 12.500.000,00 _x000a_ 154. _x000a_ 19/08/2011 _x000a_ 0465 _x000a_ BKA, Biaya THR Kementerian Keuangan _x000a_ 12.500.000,00 _x000a_ 155. _x000a_ 19/08/2011 _x000a_ 0466 _x000a_ BKA, Biaya THR Kementerian Keuangan _x000a_ 12.500.000,00 _x000a_ 156. _x000a_ 22/08/2011 _x000a_ 0512 _x000a_ BKA,Jamuan tamu B.Niaga dll _x000a_ 5.429.985,00 _x000a_ 157. _x000a_ 06/09/2011 _x000a_ 0028 _x000a_ SMI,Beban Bunga KMK _x000a_ 312.345.636,00 _x000a_ 158. _x000a_ 07/09/2011 _x000a_ 0056 _x000a_ BKA, Biaya THR Keagaman Sek.Neg _x000a_ 30.000.000,00 _x000a_ 159. _x000a_ 07/09/2011 _x000a_ 0057 _x000a_ BKA, Biaya THR Keagamaan Kemen.Keu _x000a_ 25.000.000,00 _x000a_ 160. _x000a_ 07/09/2011 _x000a_ 0058 _x000a_ BKA, Biaya THR Kementerian PU _x000a_ 25.000.000,00 _x000a_ 161. _x000a_ 07/09/2011 _x000a_ 0059 _x000a_ BKA, Biaya THR Kementerian Keuangan _x000a_ 20.000.000,00 _x000a_ 162. _x000a_ 07/09/2011 _x000a_ 0060 _x000a_ BKA, Biaya THR Kementerian PU _x000a_ 25.000.000,00 _x000a_ 163. _x000a_ 08/09/2011 _x000a_ 0063 _x000a_ BKA, Biaya THR Kementerian PU _x000a_ 30.000.000,00 _x000a_ 164. _x000a_ 08/09/2011 _x000a_ 0064 _x000a_ BKA, Biaya THR Kementerian Keuangan _x000a_ 25.000.000,00 _x000a_ 165. _x000a_ 08/09/2011 _x000a_ 0065 _x000a_ BKA, Bi. THR Keagaman Sek.Neg _x000a_ 20.000.000,00 _x000a_ 166. _x000a_ 09/09/2011 _x000a_ 0083 _x000a_ BKA, Bi. THR Kegaman KemenPU _x000a_ 25.000.000,00 _x000a_ 167. _x000a_ 09/09/2011 _x000a_ 0084 _x000a_ BKA, Biaya THR Keagamaan Kemen. Keuangan _x000a_ 25.000.000,00 _x000a_ 168. _x000a_ 09/09/2011 _x000a_ 0085 _x000a_ BKA,Bi.Pengurusan Fact.Danarek _x000a_ 10.000.000,00 _x000a_ 169. _x000a_ 12/09/2011 _x000a_ 0127 _x000a_ BKA,Biaya Golf dg.PT.AAA _x000a_ 22.120.880,00 _x000a_ 170. _x000a_ 12/09/2011 _x000a_ 0136 _x000a_ BKA, Bi.THR Keagaman Kemen PU _x000a_ 20.000.000,00 _x000a_ 171. _x000a_ 12/09/2011 _x000a_ 0137 _x000a_ BKA, Biaya THR Keagamaan Kemen. Keuangan _x000a_ 15.000.000,00 _x000a_ 172. _x000a_ 12/09/2011 _x000a_ 0138 _x000a_ BKA,Pngursan Pelak.MTN1B AAAS _x000a_ 25.000.000,00 _x000a_ 173. _x000a_ 12/09/2011 _x000a_ 0139 _x000a_ BKA,Pengrsan Pelak.MTN IB Niaga _x000a_ 25.000.000,00 _x000a_ 174. _x000a_ 13/09/2011 _x000a_ 0181 _x000a_ BKA, Bi.THRKeagamaanKemen PU _x000a_ 20.000.000,00 _x000a_ 175. _x000a_ 13/09/2011 _x000a_ 0183 _x000a_ BKA,Pengrsan MTN IB Cimb Niaga _x000a_ 25.000.000,00 _x000a_ 176. _x000a_ 13/09/2011 _x000a_ 0184 _x000a_ BKA,Perpanj.MTN IB di AAAS _x000a_ 25.000.000,00 _x000a_ 177. _x000a_ 14/09/2011 _x000a_ 0204 _x000a_ BKA,Bi.THR Keagaman Kemen PU _x000a_ 20.000.000,00 _x000a_ 178. _x000a_ 16/09/2011 _x000a_ 0245 _x000a_ SMI,Bunga Pinjaman _x000a_ 13.500.000,00 _x000a_ 179. _x000a_ 20/09/2011 _x000a_ 0274 _x000a_ BKA,Biaya tamu KPP BUMN _x000a_ 5.000.000,00 _x000a_ 180. _x000a_ 20/09/2011 _x000a_ 0277 _x000a_ BKA,Pengurusan krdit Supl.BTN _x000a_ 25.000.000,00 _x000a_ 181. _x000a_ 20/09/2011 _x000a_ 0278 _x000a_ BKA,Pengurusan krdit Supl.BNI _x000a_ 25.000.000,00 _x000a_ 182. _x000a_ 20/09/2011 _x000a_ 0279 _x000a_ BKA,Pengursan AnjakP.Danareksa _x000a_ 25.000.000,00 _x000a_ 183. _x000a_ 22/09/2011 _x000a_ 0295 _x000a_ BKA,Pengursan Kredit Bank BTN _x000a_ 25.000.000,00 _x000a_ 184. _x000a_ 22/09/2011 _x000a_ 0296 _x000a_ BKA,Pengurusan kredit Bank BNI _x000a_ 25.000.000,00 _x000a_ 185. _x000a_ 22/09/2011 _x000a_ 0297 _x000a_ BKA,Pengrsn AnjakPiutg Dnreksa _x000a_ 25.000.000,00 _x000a_ 186. _x000a_ 28/09/2011 _x000a_ 0396 _x000a_ PT.SMI,Bunga Pinjamana 005+006 _x000a_ 158.091.644,00 _x000a_ 187. _x000a_ 29/09/2011 _x000a_ 0422 _x000a_ BKA,Biaya souvenir DBS _x000a_ 6.950.000,00 _x000a_ 188. _x000a_ 29/09/2011 _x000a_ 0429 _x000a_ BKA,Jamuan tamu Danareksa F. _x000a_ 10.000.000,00 _x000a_ 189. _x000a_ 29/09/2011 _x000a_ 0430 _x000a_ BKA,Souvenir Danareksa F _x000a_ 12.500.000,00 _x000a_ 190. _x000a_ 30/09/2011 _x000a_ 0447 _x000a_ BKA,Souvenir PT.DanareksaFinan _x000a_ 12.500.000,00 _x000a_ 191. _x000a_ 30/09/2011 _x000a_ 0449 _x000a_ BKA,jamuan dg.Kementrian PU _x000a_ 10.000.000,00 _x000a_ 192. _x000a_ 30/09/2011 _x000a_ 0450 _x000a_ BKA.Biaya souvenir untuk YKKBI _x000a_ 15.000.000,00 _x000a_ 193. _x000a_ 03/10/2011 _x000a_ 0004 _x000a_ PT.SMI,Kek.Pokok Bunga KMK _x000a_ 83.499.908,00 _x000a_ 194. _x000a_ 05/10/2011 _x000a_ 0150 _x000a_ SAH Rekan,Tag2 Js.Penilai Aset _x000a_ 35.000.000,00 _x000a_ 195. _x000a_ 06/10/2011 _x000a_ 0192 _x000a_ BKA,Biaya tamu  AKI _x000a_ 1.647.000,00 _x000a_ 196. _x000a_ 06/10/2011 _x000a_ 0201 _x000a_ BKA,Biaya relasi keuangan _x000a_ 7.500.000,00 _x000a_ 197. _x000a_ 07/10/2011 _x000a_ 0248 _x000a_ Bka.Bi.Notaris AriSuprapto _x000a_ 20.000.000,00 _x000a_ 198. _x000a_ 07/10/2011 _x000a_ 0250 _x000a_ WiwiekWidhiA,Akte Anjak Piutng _x000a_ 33.627.000,00 _x000a_ 199. _x000a_ 07/10/2011 _x000a_ 0250 _x000a_ WiwiekWidhiA,Akte Anjak Piutng _x000a_ 8.774.000,00 _x000a_ 200. _x000a_ 07/10/2011 _x000a_ 0273 _x000a_ BKA,Akom pengurusan KEU ke Bal _x000a_ 17.500.000,00 _x000a_ 201. _x000a_ 07/10/2011 _x000a_ 0274 _x000a_ BKA,Biaya relasi keuangan _x000a_ 7.500.000,00 _x000a_ 202. _x000a_ 10/10/2011 _x000a_ 0287 _x000a_ BKA,Biaya relasi keuangan _x000a_ 7.500.000,00 _x000a_ 203. _x000a_ 11/10/2011 _x000a_ 0328 _x000a_ BKA,Biaya jamuan tamu Meneg _x000a_ 10.000.000,00 _x000a_ 204. _x000a_ 12/10/2011 _x000a_ 0357 _x000a_ BKA,Biaya tamu Meneg. _x000a_ 10.000.000,00 _x000a_ 205. _x000a_ 20/10/2011 _x000a_ 0559 _x000a_ SMI,Beban Bunga KMK Okt'11 _x000a_ 53.812.208,00 _x000a_ 206. _x000a_ 20/10/2011 _x000a_ 0560 _x000a_ SMI Retur kelebihan bunga KMK _x000a_  (74.093.424,-) _x000a_ 207. _x000a_ 20/10/2011 _x000a_ 0573 _x000a_ BKA,Bi.Jamuan tamu Kemen Keu. _x000a_ 3.500.000,00 _x000a_ 208. _x000a_ 26/10/2011 _x000a_ 0709 _x000a_ BKA,Bi.Peng.Pinj.SoftLoan PIP _x000a_ 12.500.000,00 _x000a_ 209. _x000a_ 26/10/2011 _x000a_ 0710 _x000a_ BKA,Bi.Pengr.Pinj.SoftLoan PIP _x000a_ 12.500.000,00 _x000a_ 210. _x000a_ 26/10/2011 _x000a_ 0711 _x000a_ BKA,Biaya tamu Kement.Keuangn _x000a_ 7.500.000,00 _x000a_ 211. _x000a_ 27/10/2011 _x000a_ 0740 _x000a_ BKA,Biaya tamu Golf Cimb Niaga _x000a_ 34.874.900,00 _x000a_ 212. _x000a_ 27/10/2011 _x000a_ 0742 _x000a_ BKA,Bi.Pengursan SoftLoan PIP _x000a_ 12.500.000,00 _x000a_ 213. _x000a_ 27/10/2011 _x000a_ 0743 _x000a_ BKA,Bi.Pengursan SoftLoan PIP _x000a_ 12.500.000,00 _x000a_ 214. _x000a_ 27/10/2011 _x000a_ 0744 _x000a_ BKA,B.Jamuan Tamu Kemen Keu _x000a_ 7.500.000,00 _x000a_ 215. _x000a_ 28/10/2011 _x000a_ 0756 _x000a_ SMI,Bunga Pinjaman 006 _x000a_ 103.277.778,00 _x000a_ 216. _x000a_ 28/10/2011 _x000a_ 0827 _x000a_ BKA,Biaya mkn tamu+Golf _x000a_ 7.750.800,00 _x000a_ 217. _x000a_ 01/11/2011 _x000a_ 0042 _x000a_ WiwieWA,SH,Akte Anjak Piutang _x000a_ 17.029.000,00 _x000a_ 218. _x000a_ 03/11/2011 _x000a_ 0104 _x000a_ BKA,Biaya tamu Golf _x000a_ 16.060.000,00 _x000a_ 219. _x000a_ 04/11/2011 _x000a_ 0134 _x000a_ BKA,Biaya jamuan tamu _x000a_ 5.000.000,00 _x000a_ 220. _x000a_ 09/11/2011 _x000a_ 0206 _x000a_ BKA,Bi.jamuan tamu Kemen BUMN _x000a_ 7.500.000,00 _x000a_ 221. _x000a_ 30/11/2011 _x000a_ 0777 _x000a_ BSM,Biaya Notaris Bank BSM _x000a_ 30.000.000,00 _x000a_ 222. _x000a_ 30/11/2011 _x000a_ 0708 _x000a_ BKA,Biaya Tamu bank DBS _x000a_ 5.000.000,00 _x000a_ 223. _x000a_ 30/11/2011 _x000a_ 0709 _x000a_ BKA,Biaya tamu bank BRI _x000a_ 5.000.000,00 _x000a_ 224. _x000a_ 30/11/2011 _x000a_ 0712 _x000a_ BKA,Biaya akom Kemen PU Mksr _x000a_ 10.000.000,00 _x000a_ 225. _x000a_ 30/11/2011 _x000a_ 0714 _x000a_ Rahmatullah,lunas Panjar 11/11 _x000a_    (20.000.000,-) _x000a_ 226. _x000a_ 30/11/2011 _x000a_ 0715 _x000a_ BKA.RoyalGolf cadyfee dll BRI _x000a_ 20.321.400,00 _x000a_ 227. _x000a_ 02/12/2011 _x000a_ 0038 _x000a_ BKA,Akom.Kement.Keu ke Jogja _x000a_ 10.000.000,00 _x000a_ 228. _x000a_ 06/12/2011 _x000a_ 0099 _x000a_ BKA,JGC Akom.tamu bank DKI dll _x000a_ 8.836.082,00 _x000a_ 229. _x000a_ 06/12/2011 _x000a_ 0100 _x000a_ BKA,Biakom tamu kemen.BUMN _x000a_ 5.150.121,00 _x000a_ 230. _x000a_ 09/12/2011 _x000a_ 0170 _x000a_ Not.Nurbaetyls Akte KSO BA-Sar _x000a_ 3.500.000,00 _x000a_ 231. _x000a_ 15/12/2011 _x000a_ 0337 _x000a_ BKA,biaya tamu bank Bank DKI _x000a_ 10.150.000,00 _x000a_ 232. _x000a_ 20/12/2011 _x000a_ 0518 _x000a_ BKA, Biaya akom tamu _x000a_ 1.800.000,00 _x000a_ 233. _x000a_ 20/12/2011 _x000a_ 0521 _x000a_ BKA,Bi.pengrsan Fas Kredi DKI _x000a_ 25.000.000,00 _x000a_ 234. _x000a_ 20/12/2011 _x000a_ 0522 _x000a_ BKA,Pengrsn Perpj.Fas.DBSI _x000a_ 25.000.000,00 _x000a_ 235. _x000a_ 21/12/2011 _x000a_ 0575 _x000a_ BKA,Biaya jamuan tamu PU _x000a_ 5.000.000,00 _x000a_ 236. _x000a_ 21/12/2011 _x000a_ 0582 _x000a_ BKA,Bi.Pengurusan Fas.Bank DKI _x000a_ 25.000.000,00 _x000a_ 237. _x000a_ 21/12/2011 _x000a_ 0583 _x000a_ BKA,B.Pengursan Tam.FasLoanDBS _x000a_ 25.000.000,00 _x000a_ 238. _x000a_ 21/12/2011 _x000a_ 0584 _x000a_ BKA,Bi.Akom.Kemen.Keu.Jatim _x000a_ 10.000.000,00 _x000a_ 239. _x000a_ 22/12/2011 _x000a_ 0638 _x000a_ BKA,Akomodasi tamu dll _x000a_ 5.497.178,00 _x000a_ 240. _x000a_ 23/12/2011 _x000a_ 0691 _x000a_ BKA,Jamuan tamu keuangan _x000a_ 5.000.000,00 _x000a_ 241. _x000a_ 27/12/2011 _x000a_ 0722 _x000a_ SMI, Angsuran Bunga Pinjaman _x000a_ 347.027.778,00 _x000a_ 242. _x000a_ 27/12/2011 _x000a_ 0731 _x000a_ Biaya jamuan tamu perbankan _x000a_ 2.500.000,00 _x000a_ 243. _x000a_ 27/12/2011 _x000a_ 0733 _x000a_ BKA,Partisipasi Golf dll _x000a_ 5.500.000,00 _x000a_ 244. _x000a_ 28/12/2011 _x000a_ 0806 _x000a_ BKA, THR Kementerian Keuangan _x000a_ 25.000.000,00 _x000a_ 245. _x000a_ 28/12/2011 _x000a_ 0807 _x000a_ BKA, THR Keagamaan Kemen. PU _x000a_ 25.000.000,00 _x000a_ 246. _x000a_ 28/12/2011 _x000a_ 0808 _x000a_ BKA, THR Keagamaan SMI _x000a_ 25.000.000,00 _x000a_ 247. _x000a_ 28/12/2011 _x000a_ 0810 _x000a_ BKA,Biaya Peng.Fas.Loan B.DKI _x000a_ 25.000.000,00 _x000a_ 248. _x000a_ 28/12/2011 _x000a_ 0811 _x000a_ BKA,Bi.Perpanj.Fas.Loan keBRI _x000a_ 25.000.000,00 _x000a_ 249. _x000a_ 29/12/2011 _x000a_ 0887 _x000a_ BKA,Bi.Pengr.Fas.Loan BankDKI _x000a_ 25.000.000,00 _x000a_ 250. _x000a_ 29/12/2011 _x000a_ 0888 _x000a_ BKA,Bi.Peng.Fas.Loan Jasindo ke B.DKI _x000a_ 25.000.000,00 _x000a_ 251. _x000a_ 29/12/2011 _x000a_ 0889 _x000a_ BKA,Gunawan jamuan tamu KPP _x000a_ 3.777.800,00 _x000a_ 252. _x000a_ 29/12/2011 _x000a_ 0898 _x000a_ BKA,Bi.Perpan.Fas.Loan Mandiri _x000a_ 25.000.000,00 _x000a_ 253. _x000a_ 29/12/2011 _x000a_ 0899 _x000a_ BKA,Perpanj.Fas.Loan&amp;NonLo.BRI _x000a_ 25.000.000,00 _x000a_ 254. _x000a_ 29/12/2011 _x000a_ 0904 _x000a_ BKA,Bi.Perpanj.Fas.Loan.DBSI _x000a_ 25.000.000,00 _x000a_ 255. _x000a_ 29/12/2011 _x000a_ 0905 _x000a_ BKA,Bi.Akom.Kemen.Keu keDenpsr _x000a_ 15.000.000,00 _x000a_ 256. _x000a_ 30/12/2011 _x000a_ 0938 _x000a_ BKA,Bi,Pengr.Fas.Loan BankDKI _x000a_ 25.000.000,00 _x000a_ 257. _x000a_ 30/12/2011 _x000a_ 0939 _x000a_ BKA,Peng.Fas,Loan JasindokeDKI _x000a_ 25.000.000,00 _x000a_ 258 _x000a_ 30/12/2011 _x000a_ 0940 _x000a_ BKA,Bi.Perpanj.Tam.FasLoan MDR _x000a_ 25.000.000,00 _x000a_ 259. _x000a_ 30/12/2011 _x000a_ 0947 _x000a_ BKA,Perpanj.Fas.Cash Loan BRI _x000a_ 25.000.000,00 _x000a_ 260. _x000a_ 30/12/2011 _x000a_ 0948 _x000a_ BKA,Perpanj.Fas Non Cash DBS. _x000a_ 25.000.000,00 _x000a_ 261. _x000a_ 30/12/2011 _x000a_ 0949 _x000a_ BKA,Bi.Fas.Anjak P Danareksa _x000a_ 25.000.000,00 _x000a_   _x000a_   _x000a_ No. _x000a_   _x000a_   _x000a_ Tanggal _x000a_ No. _x000a_ Bukti _x000a_ Voucer _x000a_   _x000a_ Uraian _x000a_   _x000a_ Debet/ _x000a_ Kredit (......) _x000a_   _x000a_ 1. _x000a_ 06/01/2012 _x000a_ 0085 _x000a_ JsRahrjaP,Jam.Alt Anggunn0014 _x000a_ 183.207.000,00 _x000a_ 2. _x000a_ 06/01/2012 _x000a_ 0085 _x000a_ JsRahrjaP,Jam.Alt Anggunn0013 _x000a_ 12.802.500,00 _x000a_ 3. _x000a_ 30/01/2012 _x000a_ 0458 _x000a_ PT.SMI,Angs.Bunga Pinjaman _x000a_ 347.027.778,00 _x000a_ 4. _x000a_ 31/01/2012 _x000a_ 0604 _x000a_ BRI,Bunga KMK Jan'12 _x000a_ 667.397.260,00 _x000a_ 5. _x000a_ 31/01/2012 _x000a_ 0518 _x000a_ BKA,Biaya souvenir ke DBS _x000a_ 12.050.000,00 _x000a_ 6. _x000a_ 01/02/2012 _x000a_ 0033 _x000a_ BKA,Biaya tamu dgn BRI _x000a_ 7.500.000,00 _x000a_ 7. _x000a_ 02/02/2012 _x000a_ 0050 _x000a_ BKA,Jamuan tamu dgn BSM _x000a_ 10.000.000,00 _x000a_ 8. _x000a_ 07/02/2012 _x000a_ 0100 _x000a_ Danareksa potongan beban bunga _x000a_    (24.663.153,-) _x000a_ 9. _x000a_ 10/02/2012 _x000a_ 0291 _x000a_ BKA,JGC,Biaya tamu bank DKI _x000a_ 8.839.000,00 _x000a_ 10. _x000a_ 14/02/2012 _x000a_ 0358 _x000a_ BKA,Biaya golf dg BRI _x000a_ 27.835.781,00 _x000a_ 11. _x000a_ 21/02/2012 _x000a_ 0502 _x000a_ BKA,Biaya tamu dgn bankPermata _x000a_ 7.500.000,00 _x000a_ 12. _x000a_ 22/02/2012 _x000a_ 0552 _x000a_ BKA,Biaya jam tamu dg.BankDBS _x000a_ 7.500.000,00 _x000a_ 13. _x000a_ 28/02/2012 _x000a_ 0632 _x000a_ PT.SMI,Bunga KMK Feb'12 _x000a_ 324.638.889,00 _x000a_ 14. _x000a_ 29/02/2012 _x000a_ 0716 _x000a_ BRI,Beban Bunga KMK Feb'12 _x000a_ 474.657.534,00 _x000a_ 15. _x000a_ 29/02/2012 _x000a_ 0716 _x000a_ BRI,Beban Bunga KMK Feb'12 _x000a_ 151.710.123,00 _x000a_ 16. _x000a_ 29/02/2012 _x000a_ 0698 _x000a_ BKA,Biaya golf dgn BNI _x000a_ 17.518.440,00 _x000a_ 17. _x000a_ 05/03/2012 _x000a_ 0111 _x000a_ Danareksa Retensi Anjak Piuta _x000a_  (450.127.977,-) _x000a_ 18. _x000a_ 05/03/2012 _x000a_ 0093 _x000a_ BTN,Biaya Ass.Kredi Investasi _x000a_ 15.000.000,00 _x000a_ 19. _x000a_ 07/03/2012 _x000a_ 0205 _x000a_ Sekper,Perpanj.SHGB u/Fas Kred _x000a_ 35.000.000,00 _x000a_ 20. _x000a_ 12/03/2012 _x000a_ 0329 _x000a_ Dep.Keu,Jamuan golf BNI _x000a_ 17.500.000,00 _x000a_ 21. _x000a_ 12/03/2012 _x000a_ 0330 _x000a_ Dep.Keu,Bi.Golf Gathering BRI _x000a_ 15.000.000,00 _x000a_ 22. _x000a_ 14/03/2012 _x000a_ 0413 _x000a_ MDR DP,kkrg.Pkk+bga PT.Sarana _x000a_ 3.990.871,00 _x000a_ 23. _x000a_ 21/03/2012 _x000a_ 0552 _x000a_ Dep.AK,jamuan Bank DBS _x000a_ 5.000.000,00 _x000a_ 24. _x000a_ 22/03/2012 _x000a_ 0578 _x000a_ Dep.AK jamuan Bank Jabar Banten _x000a_ 7.500.000,00 _x000a_ 25. _x000a_ 27/03/2012 _x000a_ 0611 _x000a_ MDR DP,bi.penerbitan SBLC _x000a_ 200.100.000,00 _x000a_ 26. _x000a_ 02/04/2012 _x000a_ 0064 _x000a_ Danareksa ,retensi anjak piuta _x000a_  (302.680.504,-) _x000a_ 27. _x000a_ 03/04/2012 _x000a_ 0175 _x000a_ Dep.Keu,bi.golf dng BRI _x000a_ 26.886.320,00 _x000a_ 28. _x000a_ 05/04/2012 _x000a_ 0241 _x000a_ Dep.Keu,jamuan dgn BNI _x000a_ 15.000.000,00 _x000a_ 29. _x000a_ 05/04/2012 _x000a_ 0242 _x000a_ Dep.Keu,jamuan golf dgn BRI _x000a_ 15.000.000,00 _x000a_ 30. _x000a_ 05/04/2012 _x000a_ 0243 _x000a_ Dep.Keu,sumbangan sosial BUMN _x000a_ 10.000.000,00 _x000a_ 31. _x000a_ 09/04/2012 _x000a_ 0261 _x000a_ D Keu,jamuan dgn DKI rintis Fas.kredit _x000a_ 15.000.000,00 _x000a_ 32. _x000a_ 10/04/2012 _x000a_ 0325 _x000a_ Dep.Keu,jamuan bank Jabar _x000a_ 15.000.000,00 _x000a_ 33. _x000a_ 11/04/2012 _x000a_ 0373 _x000a_ Dep.Keu,printisan Fasltas BNI _x000a_ 12.500.000,00 _x000a_ 34. _x000a_ 16/04/2012 _x000a_ 0461 _x000a_ Dep.Keu,bi.DBS.Ghatering Spon _x000a_ 7.500.000,00 _x000a_ 35. _x000a_ 26/04/2012 _x000a_ 0986 _x000a_ D Keu,jamuan dgn Bank Niaga _x000a_ 7.500.000,00 _x000a_ 36. _x000a_ 27/04/2012 _x000a_ 0995 _x000a_ Dep.Keu,jamuan tamu BSM _x000a_ 7.500.000,00 _x000a_ 37. _x000a_ 27/04/2012 _x000a_ 0996 _x000a_ Dep.Keu,jamuan tamu SMI _x000a_ 10.000.000,00 _x000a_ 38. _x000a_ 30/04/2012 _x000a_ 1013 _x000a_ Dep.Keu,jamuan dg Bank Mandiri _x000a_ 7.500.000,00 _x000a_ 39. _x000a_ 02/05/2012 _x000a_ 0023 _x000a_ Dep.Keu,jamuan Danareksa _x000a_ 10.000.000,00 _x000a_ 40. _x000a_ 02/05/2012 _x000a_ 0024 _x000a_ Dep.Keu,jamauan Jasaraharja Pt _x000a_ 5.000.000,00 _x000a_ 41. _x000a_ 02/05/2012 _x000a_ 0025 _x000a_ Dep.Keu,souvenir bank DBS _x000a_ 12.425.000,00 _x000a_ 42. _x000a_ 04/05/2012 _x000a_ 0079 _x000a_ DBS,bunga KMK Anjak Piutang _x000a_ 666.391.706,00 _x000a_ 43. _x000a_ 11/05/2012 _x000a_ 0243 _x000a_ Dep.Keu,souvenis SMI _x000a_ 15.000.000,00 _x000a_ 44. _x000a_ 11/05/2012 _x000a_ 0244 _x000a_ Dep.Keu,urus faslt.bank Jabar _x000a_ 25.000.000,00 _x000a_ 45. _x000a_ 11/05/2012 _x000a_ 0246 _x000a_ Dep.Keu,jamuan Kemen BUMN _x000a_ 9.000.000,00 _x000a_ 46. _x000a_ 15/05/2012 _x000a_ 0344 _x000a_ Dep.Keu,urus fasilitas bank Jabar _x000a_ 25.000.000,00 _x000a_ 47. _x000a_ 16/05/2012 _x000a_ 0389 _x000a_ D.Keu,akom.Rapat Bank OUB dll _x000a_ 7.500.000,00 _x000a_ 48. _x000a_ 16/05/2012 _x000a_ 0390 _x000a_ D Keu,jamuan dgn.Bank DBS _x000a_ 5.000.000,00 _x000a_ 49. _x000a_ 16/05/2012 _x000a_ 0391 _x000a_ D Keu,biaya jamuan dgn Mandiri _x000a_ 7.500.000,00 _x000a_ 50. _x000a_ 22/05/2012 _x000a_ 0424 _x000a_ Dep.Keu,bi.golf dgn CIMB Niaga _x000a_ 18.434.800,00 _x000a_ 51. _x000a_ 23/05/2012 _x000a_ 0495 _x000a_ DBS,bunga KMK Anjak Piutang _x000a_ 266.513.087,00 _x000a_ 52. _x000a_ 24/05/2012 _x000a_ 0511 _x000a_ Dep Keu,jamuan dgn JasaRaharja _x000a_ 10.000.000,00 _x000a_ 53. _x000a_ 24/05/2012 _x000a_ 0512 _x000a_ Dep Keu,jamuan dgn.Bank BSM _x000a_ 10.000.000,00 _x000a_ 54. _x000a_ 28/05/2012 _x000a_ 0577 _x000a_ Dep.Keu,jamuan Kemen.Keuangan _x000a_ 10.000.000,00 _x000a_ 55. _x000a_ 29/05/2012 _x000a_ 0596 _x000a_ Dep.Keu,bi.souvenis Bank DBS _x000a_ 14.050.000,00 _x000a_ 56. _x000a_ 13/06/2012 _x000a_ 0280 _x000a_ Dep.Keu.jamuan golf Bank Niaga _x000a_ 20.000.000,00 _x000a_ 57. _x000a_ 14/06/2012 _x000a_ 0286 _x000a_ Dep.Keu,souveni Bank DKI _x000a_ 6.300.000,00 _x000a_ 58. _x000a_ 14/06/2012 _x000a_ 0291 _x000a_ D Keu,Jamuan tamu Bank DBS _x000a_ 19.663.040,00 _x000a_ 59. _x000a_ 14/06/2012 _x000a_ 0308 _x000a_ D Keu,jamuan Golf dgn DBS _x000a_ 25.000.000,00 _x000a_ 60. _x000a_ 14/06/2012 _x000a_ 0310 _x000a_ D Keu,jamuan dg SMI Fas.kredit _x000a_ 20.000.000,00 _x000a_ 61. _x000a_ 20/06/2012 _x000a_ 0445 _x000a_ Dep Keu,Souvenir CIMB Niaga _x000a_ 22.575.000,00 _x000a_ 62. _x000a_ 21/06/2012 _x000a_ 0470 _x000a_ D Keu,akom Kemn Keu-Jatim _x000a_ 20.000.000,00 _x000a_ 63. _x000a_ 22/06/2012 _x000a_ 0491 _x000a_ Dep Keu,jamuan dgn perbankan _x000a_ 7.500.000,00 _x000a_ 64. _x000a_ 22/06/2012 _x000a_ 0492 _x000a_ Dep Keu,jamuan dgn Assuransi _x000a_ 7.500.000,00 _x000a_ 65. _x000a_ 05/07/2012 _x000a_ 0075 _x000a_ Dep Keu,urus kredit BTN _x000a_ 10.000.000,00 _x000a_ 66. _x000a_ 05/07/2012 _x000a_ 0076 _x000a_ Dep Keu,urus fas.kredit SMI _x000a_ 25.000.000,00 _x000a_ 67. _x000a_ 05/07/2012 _x000a_ 0077 _x000a_ Dep Keu,urus fas kredit BJB _x000a_ 10.000.000,00 _x000a_ 68. _x000a_ 05/07/2012 _x000a_ 0078 _x000a_ Dep Keu,jamuan dgn PT SCI _x000a_ 10.000.000,00 _x000a_ 69. _x000a_ 05/07/2012 _x000a_ 0079 _x000a_ Dep Keu,urus fas kredit BNI _x000a_ 10.000.000,00 _x000a_ 70. _x000a_ 06/07/2012 _x000a_ 0114 _x000a_ D Keu,jamuan Golf Sheel Biyume _x000a_ 13.150.000,00 _x000a_ 71. _x000a_ 06/07/2012 _x000a_ 0115 _x000a_ D Keu,jamuan dg Jasararja Putr _x000a_ 10.000.000,00 _x000a_ 72. _x000a_ 06/07/2012 _x000a_ 0116 _x000a_ D Keu,urus Fasilitas KreditBNI _x000a_ 15.000.000,00 _x000a_ 73. _x000a_ 06/07/2012 _x000a_ 0117 _x000a_ D Keu,Urus Fasilitas kreditBJB _x000a_ 15.000.000,00 _x000a_ 74. _x000a_ 06/07/2012 _x000a_ 0118 _x000a_ D Keu,urus fasilitas KreditSMI _x000a_ 25.000.000,00 _x000a_ 75. _x000a_ 06/07/2012 _x000a_ 0119 _x000a_ D Keu,urus kredit BTN _x000a_ 15.000.000,00 _x000a_ 76. _x000a_ 09/07/2012 _x000a_ 0137 _x000a_ Dep Keu,jamuan dg. Danareksa _x000a_ 15.000.000,00 _x000a_ 77. _x000a_ 09/07/2012 _x000a_ 0139 _x000a_ Dep Keu,jamuan dengan Bank DBS _x000a_ 12.500.000,00 _x000a_ 78. _x000a_ 10/07/2012 _x000a_ 0149 _x000a_ Jasaraharja P,Premi Ass 45 Alb _x000a_ 194.428.500,00 _x000a_ 79. _x000a_ 10/07/2012 _x000a_ 0167 _x000a_ Dep.Keu.jamuan dengan SMI _x000a_ 17.500.000,00 _x000a_ 80. _x000a_ 10/07/2012 _x000a_ 0168 _x000a_ Dep.Keu,biaya souvenir BNI _x000a_ 22.725.000,00 _x000a_ 81. _x000a_ 10/07/2012 _x000a_ 170 _x000a_ Dep Keu,jamuan dengan Bank DBS _x000a_ 12.500.000,00 _x000a_ 82. _x000a_ 17/07/2012 _x000a_ 0248 _x000a_ Ass Ramayana,premi ass 2 Alber _x000a_ 16.526.667,00 _x000a_ 83. _x000a_ 17/07/2012 _x000a_ 0249 _x000a_ Ass Ramayana,premi ass 7 Alber _x000a_ 30.677.630,00 _x000a_ 84. _x000a_ 31/07/2012 _x000a_ 0549 _x000a_ D Keu,On the Spot Projek bjb _x000a_ 8.487.000,00 _x000a_ 85. _x000a_ 01/08/2012 _x000a_ 0017 _x000a_ Dep Keu,biaya souvenir SMI _x000a_ 16.929.000,00 _x000a_ 86. _x000a_ 08/08/2012 _x000a_ 0220 _x000a_ Dep.Keu,akom Bank BJB Palembang _x000a_ 15.000.000,00 _x000a_ 87. _x000a_ 08/08/2012 _x000a_ 0221 _x000a_ Dep Keu,akom bank BJB Pkbaru _x000a_ 20.000.000,00 _x000a_ 88. _x000a_ 08/08/2012 _x000a_ 0222 _x000a_ D Keu,s.sosial keagamaan K Keu _x000a_ 25.000.000,00 _x000a_ 89. _x000a_ 08/08/2012 _x000a_ 0223 _x000a_ D Keu,s sosial keagamaan K Keu _x000a_ 25.000.000,00 _x000a_ 90. _x000a_ 13/08/2012 _x000a_ 0356 _x000a_ Dep.Keu,jamuan tamu DBS _x000a_ 8.459.798,00 _x000a_ 91. _x000a_ 13/08/2012 _x000a_ 0362 _x000a_ D Keu,bi.Sosial Lebaran Bank _x000a_ 60.500.000,00 _x000a_ 92. _x000a_ 31/08/2012 _x000a_ 0584 _x000a_ D Keu,jamuan dgn SMI _x000a_ 6.395.223,00 _x000a_ 93. _x000a_ 03/09/2012 _x000a_ 0014 _x000a_ Dep Keu,bi.perbankan:Bank DBS _x000a_ 6.000.000,00 _x000a_ 94. _x000a_ 03/09/2012 _x000a_ 0014 _x000a_ Dep Keu,bi.perbankan:SMI _x000a_ 2.500.000,00 _x000a_ 95. _x000a_ 03/09/2012 _x000a_ 0014 _x000a_ Dep Keu,bi.perbankan:Bank DBS _x000a_ 12.500.000,00 _x000a_ 96. _x000a_ 04/09/2012 _x000a_ 0038 _x000a_ D Keu,tiket Bb Setiawan Cs _x000a_ 13.565.000,00 _x000a_ 97. _x000a_ 04/09/2012 _x000a_ 0055 _x000a_ D Keu,Souvenir Bank DBS _x000a_ 9.100.000,00 _x000a_ 98. _x000a_ 07/09/2012 _x000a_ 0123 _x000a_ D Keu,jamuan dgn Jasindo _x000a_ 7.500.000,00 _x000a_ 99. _x000a_ 07/09/2012 _x000a_ 0124 _x000a_ D Keu,jamuan dgn. DBS _x000a_ 10.000.000,00 _x000a_ 100. _x000a_ 07/09/2012 _x000a_ 0126 _x000a_ D Keu,jamuan dengan SMI _x000a_ 7.500.000,00 _x000a_ 101. _x000a_ 07/09/2012 _x000a_ 0127 _x000a_ D Keu,Souvenir Bank BNI _x000a_ 21.250.000,00 _x000a_ 102. _x000a_ 14/09/2012 _x000a_ 0380 _x000a_ Dep.Keu,bi.perbankan:DBS _x000a_ 12.500.000,00 _x000a_ 103. _x000a_ 14/09/2012 _x000a_ 0380 _x000a_ Dep.Keu.bi.perbankan:SMI _x000a_ 12.500.000,00 _x000a_ 104. _x000a_ 14/09/2012 _x000a_ 0380 _x000a_ Dep.Keu.Bi.perbankan:DBS _x000a_ 15.000.000,00 _x000a_ 105. _x000a_ 18/09/2012 _x000a_ 0393 _x000a_ Dep Keu,biaya perbankan:DBS _x000a_ 5.000.000,00 _x000a_ 106. _x000a_ 18/09/2012 _x000a_ 0393 _x000a_ Dep Keu,biaya perbankan:SMI _x000a_ 20.000.000,00 _x000a_ 107. _x000a_ 18/09/2012 _x000a_ 0393 _x000a_ Dep Keu,biaya perbankan:SMI _x000a_ 10.000.000,00 _x000a_ 108. _x000a_ 19/09/2012 _x000a_ 0422 _x000a_ Dep Keu,souvenir SMI _x000a_ 15.934.996,00 _x000a_ 109. _x000a_ 19/09/2012 _x000a_ 0423 _x000a_ Dep Keu,Souvenir BJB _x000a_ 18.490.000,00 _x000a_ 110. _x000a_ 20/09/2012 _x000a_ 0447 _x000a_ Dep Keu,biaya perbankan:SMI _x000a_ 5.000.000,00 _x000a_ 111. _x000a_ 20/09/2012 _x000a_ 0447 _x000a_ Dep Keu,biaya perbankan:SMI _x000a_ 25.000.000,00 _x000a_ 112. _x000a_ 25/09/2012 _x000a_ 0543 _x000a_ DBS,bunga KMK BK:726/6 _x000a_ 309.980.503,00 _x000a_ 113. _x000a_ 25/09/2012 _x000a_ 0534 _x000a_ D Keu,urus fas perbankan BNI _x000a_ 25.000.000,00 _x000a_ 114. _x000a_ 25/09/2012 _x000a_ 0535 _x000a_ D Keu,jamuan Bank BJB Fasltas _x000a_ 25.000.000,00 _x000a_ 115. _x000a_ 25/09/2012 _x000a_ 0536 _x000a_ D Eku,jamuan SMI Revolving _x000a_ 25.000.000,00 _x000a_ 116. _x000a_ 26/09/2012 _x000a_ 0584 _x000a_ D Keu,Golf Prasetya BNI 46 _x000a_ 9.000.000,00 _x000a_ 117. _x000a_ 26/09/2012 _x000a_ 0585 _x000a_ D Keu,Turnamen Golf Mandiri _x000a_ 2.750.000,00 _x000a_ 118. _x000a_ 27/09/2012 _x000a_ 0645 _x000a_ Bank BJB,bunga pinjaman KMK _x000a_ 385.937.500,00 _x000a_ 119. _x000a_ 27/09/2012 _x000a_ 0642 _x000a_ D Keu,jamuan Bank Mandiri _x000a_ 7.500.000,00 _x000a_ 120. _x000a_ 28/09/2012 _x000a_ 0713 _x000a_ D Keu,biaya perbankan:SMI _x000a_ 25.000.000,00 _x000a_ 121. _x000a_ 28/09/2012 _x000a_ 0713 _x000a_ D Keu,biaya perbankan:DBS _x000a_ 20.000.000,00 _x000a_ 122. _x000a_ 02/10/2012 _x000a_ 0014 _x000a_ Niaga,bi.adm,tutup buku dll _x000a_ 435.641.530,44 _x000a_ 123. _x000a_ 03/10/2012 _x000a_ 0035 _x000a_ SMI-denda bunga _x000a_ 1.500.000,00 _x000a_ 124. _x000a_ 04/10/2012 _x000a_ 0063 _x000a_ D Keu,akom/kendr.tamu Kemenkeu _x000a_ 3.000.000,00 _x000a_ 125. _x000a_ 04/10/2012 _x000a_ 0071 _x000a_ D Keu,biaya perbankan :SMI _x000a_ 25.000.000,00 _x000a_ 126. _x000a_ 04/10/2012 _x000a_ 0071 _x000a_ D Keu,biaya perbankan : Bank DBS _x000a_ 12.500.000,00 _x000a_ 127. _x000a_ 04/10/2012 _x000a_ 0071 _x000a_ D Keu,biaya perbankan :Mandiri _x000a_ 25.000.000,00 _x000a_ 128. _x000a_ 08/10/2012 _x000a_ 0107 _x000a_ D Keu,biaya perbankan : Bank DBS _x000a_ 12.500.000,00 _x000a_ 129. _x000a_ 08/10/2012 _x000a_ 0107 _x000a_ D Keu,biaya perbankan:Bank Mandiri _x000a_ 25.000.000,00 _x000a_ 130. _x000a_ 08/10/2012 _x000a_ 0107 _x000a_ D Keu,biaya perbankan : Bank DBS _x000a_ 12.500.000,00 _x000a_ 131. _x000a_ 18/10/2012 _x000a_ 0338 _x000a_ D.Keu-Mnova,akta Bank Garansi _x000a_ 30.769.231,00 _x000a_ 132. _x000a_ 22/10/2012 _x000a_ 0455 _x000a_ DBS,bunga KMK _x000a_ 321.102.836,00 _x000a_ 133. _x000a_ 22/10/2012 _x000a_ 0383 _x000a_ DEPKEU,Jamuan Tamu DBS+JP _x000a_ 31.469.047,00 _x000a_ 134. _x000a_ 23/10/2012 _x000a_ 0474 _x000a_ D Keu,Souvenir _x000a_ 18.075.000,00 _x000a_ 135. _x000a_ 24/10/2012 _x000a_ 0480 _x000a_ DBS,Bunga Hutang KMK BK:141/8 _x000a_ 658.945.509,00 _x000a_ 136. _x000a_ 07/11/2012 _x000a_ 0159 _x000a_ Bajulmati,akomodasi SMI _x000a_ 6.498.000,00 _x000a_ 137. _x000a_ 07/11/2012 _x000a_ 0162 _x000a_ D Keu,bi.golf dengan BNI _x000a_ 13.035.000,00 _x000a_ 138. _x000a_ 07/11/2012 _x000a_ 0162 _x000a_ D Keu,jamuan dengan BNI _x000a_ 1.656.848,00 _x000a_ 139. _x000a_ 21/11/2012 _x000a_ 0381 _x000a_ BJB,bunga KMK Sept.12 _x000a_ 431.427.767,00 _x000a_ 141. _x000a_ 29/11/2012 _x000a_ 0559 _x000a_ Jasaraharja,Premi Ass Alat _x000a_ 183.207.000,00 _x000a_ 142. _x000a_ 29/11/2012 _x000a_ 0559 _x000a_ Jasaraharja,Premi Ass Alat _x000a_ 12.802.500,00 _x000a_ 143. _x000a_ 30/11/2012 _x000a_ 0684 _x000a_ BJB,bunga pinjaman Nopember 12 _x000a_ 431.427.767,00 _x000a_ 144. _x000a_ 10/12/2012 _x000a_ 0181 _x000a_ D Keu,bi.Turnament MHD dll _x000a_ 8.250.000,00 _x000a_ 145. _x000a_ 26/12/2012 _x000a_ 0590 _x000a_ D Keu,akom.dgn Perbankan _x000a_ 4.914.950,00 _x000a_ 146. _x000a_ 26/12/2012 _x000a_ 0591 _x000a_ D Keu,akom.dgn.perbankan _x000a_ 5.000.000,00 _x000a_ 147. _x000a_ 27/12/2012 _x000a_ 0676 _x000a_ Bank BJB,bunga KMK Desb.12 _x000a_ 417.510.742,00 _x000a_ 148. _x000a_ 28/12/2012 _x000a_ 0723 _x000a_ PT SMI,bunga pinjaman _x000a_ 482.191.543,00 _x000a_ 149. _x000a_ 28/12/2012 _x000a_ 0768 _x000a_ BTN,bunga KI Des.12 (700 jt) _x000a_ 3.372.092,00 _x000a_ 150. _x000a_ 28/12/2012 _x000a_ 0768 _x000a_ BTN,bunga KI Des.12 (5.5M) _x000a_ 44.215.514,00 _x000a_   _x000a_ Tetap Terlampir dalam Berkas Perkara; _x000a_   _x000a_ Dokumen terkait dengan Buku Besar; _x000a_ 1 (satu) eksemplar Print out asli Buku Besar Tahun 2011 yang berisikan Perincian Transaksi Biaya untuk Kode Akutansi:  570.00. BEBAN BUNGA-KMK, 570.02. BEBAN PROVISI-KMK, 570.03. BEBAN NOTARIS AKAD KREDIT, 570.05. BEBAN PREMI ASS.ALT. AGUNA, dan 570.09. BEBAN BUNGA-KMK LAINNYA. _x000a_1 (satu) eksemplar Print out asli Buku Besar Tahun 2012 yang berisikan Perincian Transaksi Biaya untuk Kode Akutansi : 570.00. BEBAN BUNGA- KMK, 570.02. BEBAN PROVISI-KMK, 570.05. BEBAN PREMI ASURANSI ALAT AGUNAN, dan  570.09. BEBAN BUNGA-KMK LAINNYA. _x000a_1 (satu) eksemplar Print out asli Buku Besar Tahun 2011 yang berisikan Perincian Transaksi Biaya untuk Kode Akutansi: 712.00. BEBAN TUNJANGAN HARI RAYA, 739.00. BEBAN BIAYA TAMU, 749.00. BIAYA RESTRUK/AKTUARIA, 772.00. BEBAN PROMOSI &amp; SPONSOR, 773.00. BEBAN IKLAN, dan 774.00. BEBAN RELASI LAIN. _x000a_1 (satu) eksemplar Print out asli Buku Besar Tahun 2012 yang berisikan Perincian Transaksi Biaya untuk Kode Akutansi : 712.00. BEBAN TUNJANGAN HARI RAYA, 739.00. BEBAN BIAYA TAMU, 749.00. BIAYA RESTRUK/AKTUARIA, 772.00. BEBAN PROMOSI &amp; SPONSOR, 773.00.BEBAN IKLAN, dan 774.00. BEBAN RELASI LAIN. _x000a_ Tetap Terlampir dalam Berkas Perkara; _x000a_   _x000a_ Dokumen terkait dengan Surat Keput"/>
    <s v="Selasa, 22 Jan. 2019"/>
    <s v="Kamis, 13 Des. 2018"/>
    <s v="HARIONO"/>
    <s v="MUHAMAD SIRAD"/>
    <s v="Ugo,SH."/>
    <m/>
    <m/>
    <s v="KARIR"/>
    <s v="KARIR"/>
    <s v="ADHOC"/>
    <s v=""/>
    <s v=""/>
    <x v="0"/>
    <n v="2"/>
    <x v="1"/>
    <n v="0.33333333333333331"/>
    <n v="0"/>
    <s v="Indra Kusmadi"/>
    <m/>
    <m/>
    <m/>
    <m/>
    <m/>
    <m/>
    <m/>
    <m/>
    <m/>
    <m/>
    <m/>
    <n v="1"/>
    <s v="MIS NANI BM GULTOM"/>
    <m/>
    <m/>
    <n v="1"/>
    <x v="0"/>
  </r>
  <r>
    <s v="6/PID.SUS/TPK/2013/PN.JKT.PST"/>
    <n v="2"/>
    <n v="50000000"/>
    <n v="8.3333333333333301E-2"/>
    <n v="0"/>
    <n v="0"/>
    <s v="SUSILO PRAYITNO"/>
    <d v="2013-02-27T00:00:00"/>
    <x v="3"/>
    <s v="Pengiriman Berkas Kasasi"/>
    <n v="182"/>
    <s v="PRIMAIR : Pasal 2 (1) jo. Pasal 18 UU no.31/1999 jo. Pasal 20/2001 jo. Pasal 55 (1) ke-1 KUHP _x000a_ SUBSIDAIR : Pasal 3 jo. Pasal 18 UU No.31/1999 jo. UU No.20/2001 jo. Pasal 55 (1) ke-1 KUHP _x000a_ // &lt;![CDATA[_x000a_var vglnk = { api_url: '//api.viglink.com/api', key: 'a187ca0f52aa99eb8b5c172d5d93c05b' };_x000a_// ]]&gt; _x000a_ _x000a_ // &lt;![CDATA[_x000a_var vglnk = { api_url: '//api.viglink.com/api', key: 'a187ca0f52aa99eb8b5c172d5d93c05b' };_x000a_// ]]&gt; _x000a_ _x000a_ // &lt;![CDATA[_x000a_var vglnk = { api_url: '//api.viglink.com/api', key: 'a187ca0f52aa99eb8b5c172d5d93c05b' };_x000a_// ]]&gt; _x000a_"/>
    <n v="1"/>
    <s v="MENGADILI : _x000a_ _x000a_ Menyatakan terdakwa Drs. Susilo Prayitno, MBA tidak terbukti secara sah dan meyakinkan bersalah melakukan tindak pidana sebagaimana dalam dakwaan Primair ; _x000a_ Membebaskan terdakwa Drs. Susilo Prayitno, MBA. dari dakwaan Primair Tersebut ; _x000a_ Menyatakan Terdakwa Drs. Susilo Prayitno, MBA. terbukti secara sah dan meyakinkan bersalah melakukan tindak pidana “KORUPSI DILAKUKAN SECARA BERSAMA-SAMA”  dalam dakwaan Subsidair : _x000a_ Menjatuhkan pidana terhadap Terdakwa tersebut dengan Pidana Penjara selama 2 (dua) tahun dan menjatuhkan Pidana Denda sebesar Rp. 50.000.000,- (Lima Puluh Juta Rupiah) dan bila denda tersebut tidak dibayar diganti pidana kurungan selama 1 (satu) bulan : _x000a_ Menetapkan lamanya penahanan kota yang pernah dijalani oleh Terdakwa, dikurangkan seluruhnya dengan pidana penjara yang dijatuhkan ; _x000a_ Memerintahkan barang bukti berupa &quot;yang kesemuanya termuat dalam berkas putusan&quot; _x000a_ Membebankan Terdakwa untuk membayar biaya perkara sebesar Rp. 10.000,- (sepuluh ribu rupiah) _x000a_"/>
    <s v="Selasa, 26 Nov. 2013"/>
    <s v="Rabu, 28 Agu. 2013"/>
    <s v="ANTONIUS WIDIJANTONO, SH."/>
    <s v="ANNAS MUSTAQIM, SH. MHum."/>
    <s v="Anwar,SH."/>
    <m/>
    <m/>
    <s v="KARIR"/>
    <s v="KARIR"/>
    <s v="ADHOC"/>
    <s v=""/>
    <s v=""/>
    <x v="0"/>
    <n v="2"/>
    <x v="1"/>
    <n v="0.33333333333333331"/>
    <n v="0"/>
    <s v="SURMA"/>
    <s v="RUDY HARTONO"/>
    <s v="ARIF RAHMANA"/>
    <m/>
    <m/>
    <m/>
    <m/>
    <m/>
    <m/>
    <m/>
    <m/>
    <m/>
    <n v="3"/>
    <s v="ENDANG_PURWANINGSIH, SH."/>
    <s v="FATONI, SH"/>
    <m/>
    <n v="2"/>
    <x v="0"/>
  </r>
  <r>
    <s v="6/PID.SUS/TPK/2014/PN.JKT.PST"/>
    <m/>
    <m/>
    <m/>
    <m/>
    <m/>
    <s v="Dra. DENOK TAVIPERIANA"/>
    <d v="2014-01-28T00:00:00"/>
    <x v="4"/>
    <m/>
    <n v="113"/>
    <s v="-"/>
    <n v="1"/>
    <s v="-"/>
    <s v="Jumat, 14 Agu. 2015"/>
    <s v="Rabu, 21 Mei 2014"/>
    <s v="ROCHMAD, SH."/>
    <s v="LIDYA SASANDO PARAPAT, SH. MH."/>
    <s v="Slamet Subagyo,SH."/>
    <m/>
    <m/>
    <s v="KARIR"/>
    <s v="KARIR"/>
    <s v="ADHOC"/>
    <s v=""/>
    <s v=""/>
    <x v="0"/>
    <n v="2"/>
    <x v="1"/>
    <n v="0.33333333333333331"/>
    <n v="0"/>
    <s v="ARIF RAHMANA"/>
    <s v="BUDI H. PANJAITAN"/>
    <s v="NELLITA ARIANI"/>
    <m/>
    <m/>
    <m/>
    <m/>
    <m/>
    <m/>
    <m/>
    <m/>
    <m/>
    <n v="3"/>
    <s v="HARTANTO, SH"/>
    <s v="IDRIS_AWALUDDIN, SH."/>
    <m/>
    <n v="2"/>
    <x v="1"/>
  </r>
  <r>
    <s v="6/PID.SUS/TPK/2015/PN JKT.PST"/>
    <n v="1.3333333333333299"/>
    <n v="50000000"/>
    <n v="1"/>
    <n v="0"/>
    <n v="0"/>
    <s v="AMAR"/>
    <d v="2015-02-03T00:00:00"/>
    <x v="5"/>
    <s v="Minutasi"/>
    <n v="76"/>
    <s v="PERTAMA : _x000a_ Pasal 5 ayat (1) huruf a UU No.20/2001 tentang Perubahaan UU RI No.31/1999 jo Pasal 56 ayat (1) , (2) KUHP; _x000a_ ATAU _x000a_ KEDUA : _x000a_ Pasal 12 huruf b UU RI No.20/2001 jo UU RI No.31/1999 tentang Pemberantasan Tindak Pidana Korupsi _x000a_ ATAU _x000a_ KETIGA : _x000a_ Pasal 11 UU RI No.20/2001 jo UU RI No.31/1999 tentang Pemberantasan Tindak Pidana Korupsi"/>
    <n v="1"/>
    <s v="M E N G A D I L I _x000a_   _x000a_ _x000a_ Menyatakan Terdakwa  AMAR  telah terbukti secara sah dan meyakinkan bersalah melakukan ?Tindak Pidana Korupsi?;----------------------------------------- _x000a_ Menjatuhkan pidana terhadap Terdakwa dengan pidana penjara selama 1 (satu) tahun dan 4 (empat) bulan dan pidana denda sebesar Rp. Rp.50.000.000,- (lima puluh juta rupiah) dengan ketentuan  apabila denda tidak dibayar diganti dengan pidana kurungan selama 1 (satu) bulan;---------- _x000a_ Menetapkan masa penangkapan dan penahanan  yang telah dijalani oleh Terdakwa dikurangkan seluruhnya dari pidana yang dijatuhkan;----------------- _x000a_ Menetapan Terdakwa tetap berada dalam tahanan di Rumah Tahanan Negara (RUTAN);----------------------------------------------------------------------------- _x000a_ Menetapkan bahwa  barang bukti  berupa : _x000a_ _x000a_ a.   Disita dari  ABDULLAH ACHMAD BANAMAH,SH,MM  : _x000a_ 1.    3 (Tiga) Lembar Surat  Keputusan Menteri Perindustrian RI Nomor : 601/M-IND/KEP/12/2011, tanggal 21 Desember 2011; _x000a_ 2.    1 (Satu) Lembar Surat Unit Layanan Pengadaan Kementerian Perindustrian Nomor : 04/SJ-IND/ULP/P1-R316/7/2012, tanggal 24 Juli 2012, tentang Penetapan Pemenang Hasil Pelelangan Umum Pekerjaan; _x000a_ 3.    1 (Satu) Lembar Surat Keputusan Kepala Unit  Layanan Pengadaan Kementerian Perindustrian Nomor : 06/SJ-IND.ULP/P1-316/9//2012, tanggal 1 Agustus 2012, tentang Usulan Penunjukan Penyedia Barang/Jasa; _x000a_ 4.    1(Satu) Berkas Surat Perjanjian  Untuk Melaksanakan Paket Pekerjaan Pengadaan Barang  Pengadaan Geomembran Pada Lahan Penggaraman di Madura Nomor : 17/BIM.3/PPK-LELANG/SPPP/8/2012, Tanggal 8  Agustus 2012; _x000a_ 5.    1 (Satu) Lembar Surat Perintah Mulai Kerja  Nomor : 17/BIM.3/PPK-LELANG/SPMK/8/2012, tanggal 8 Agustus 2012; _x000a_ 6.    1 (Satu) Lembar  Surat Permohonan Pembayaran Termin 1 Nomor : 005/SPP/APP/IX/2012 atas nama PT Anugrah Puriperkasa, tanggal 5 September  2012; _x000a_ 7.    2 (Dua) Lembar Berita Acara Penerimaan Hasil Pekerjaan Tahap 1 Nomor : 24/BIM.3/PPK-LELANG /BA-PHP/8/2012, tanggal   27 Agustus  2012 ; _x000a_ 8.    1 (Satu) Lembar Kwitansi  Tanda Terima Uang  sebesar Rp 5.645.400.000.- Nomor : 010/KW/AP.1/IX/2012, tanggal   5 September 2012; _x000a_ 9.    2 (Dua) Lembar Berita Acara Pembayaran Pelaksanaan Pekerjaan tahap 1  Nomor : 21-BIM.3/PPK-LELANG/BAPP/9/2012, tanggal  7 September 2012 ; _x000a_ 10.  2 (Dua) Lembar Surat Perintah  Membayar  Nomor : 02109/BIM/LS-P3/IKD/9/2012, tanggal 13 September 2012 ; _x000a_ 11.  1 (Satu) Lembar Surat Permohonan Pembayaran Termin 2 Nomor : 035/PP/APP/XI/2012, tanggal  8 Nopember 2012; _x000a_ 12.  2 (Dua) Lembar Berita Acara Penerimaan Hasil Pekerjaan Tahap 2 Nomor : 40/BIM.3/PPK-LELANG/BA-PHP/11/2012, tanggal 23 Nopember 2012 ; _x000a_ 13.  1 (Satu) Lembar Kwitansi  Tanda Terima Uang  Sebesar Rp 5.645.400.000.-  tanggal 26 Nopember 2012; _x000a_ 14.  2 (Dua) Lembar Berita Acara Pembayaran  Pelaksanaan Pekerjaan Tahap 2  Nomor : 40/BIM.3/PPK-LELANG/BAPP/11/2012, tanggal  28 Nopember 2012 ; _x000a_ 15.  2 (Dua) Lembar Surat Perintah Membayar Nomor : 03106/BIM/LS-IKD/12/2012, tanggal 5 Desember 2012 ; _x000a_ 16.  1 (Satu) Lembar Surat Permohonan Pembayaran Termin 3 Nomor : 038/PP/APP/XI/2012 ,tanggal 10 Desember 2012 ; _x000a_ 17.  2 (Dua) Lembar Berita Acara Penerimaan Hasil Pekerjaan Tahap  Akhir  Nomor : 13/BIM.3/PPK-LELANG/BA-ST/12/2012, tanggal 4 Desember 2012 ; _x000a_ 18.  1 (Satu) Lembar Kwitansi  Tanda Terima Uang  Sebesar Rp 7.527.200.000.-  tanggal 10 Desember 2012 ; _x000a_ 19.  2 (Dua) Lembar Berita Acara Pembayaran  Pelaksanaan Pekerjaan Tahap 3  Nomor : 46/BIM.3/PPK-LELANG/BAPP/12/2012, tanggal  10  Desember 2012 ; _x000a_ 20.  2 (Dua) Lembar Surat Perintah Pencairan Dana Nomor : 438388A/133/110, tanggal 14 Desember 2012 ;. _x000a_ 21.  4 (Empat) lembar Surat Keputusan Direktur Jenderal Basis Industri Manufaktur Kementerian Perindustrian RI Nomor : 105/BIM/SK/KPA/2012, tanggal 30 Agustus 2012 ; _x000a_   _x000a_ b.     Disita dari  WAHYUDI BADAR SUNGKOWO  : _x000a_ 22.  2 (Dua) Lembar  Legalisir Surat Proposal bantuan dana pemasangan Geomembraran di Pegaraman 1 Sumenep -  PT Garam (Persero)         Nomor : 121/PP/VI/2012, tanggal 13 Juni 2012; _x000a_ 23.  1 (Satu) Berkas Legalisir Proposal PT Garam (Persero) bantuan dana Pemasangan Geomembrane di Pegaraman I Sumenep PT Garam (Persero)   tanggal 13 Juni 2012. _x000a_ 24.  1 (Satu) Lembar Legalisir Surat Bantuan pengadaan dan Pemasangan Geomembran Nomor : 635.1/BIM.3/6/2012, tanggal 18 Juni 2012; _x000a_ 25.  1 (Satu) Lembar Legalisir Surat Pekerjaan Geomembran di Lahan Pegaraman PT Garam (Persero)  Nomor : 109/GRM/IV/2013, tanggal 8 April 2013; _x000a_ c.    Disita dari  SUNARTO  : _x000a_ 26.  2 (Dua) Lembar Legalisisr Memo Dinas PT Garam (Persero), Nomor : 217/PW/X/2012, tanggal 31 Oktober 2012; _x000a_ 27.  5 (Lima) Lembar Legalisir Progres Mingguan  pekerjaan pemasangan Geomembran pada Lahan Pegaraman 1 Sumenep Madura Jawa Timur tanggal 2 Nopember 2012; _x000a_ 28.  5 (Lima) Lembar Legalisir Progres Mingguan  pekerjaan pemasangan Geomembran pada Lahan Pegaraman 1 Sumenep Madura Jawa Timur, tanggal 9 Nopember 2012; _x000a_ 29.  5 (Lima) Lembar Legalisir Progres Mingguan  pekerjaan pemasangan Geomembran pada Lahan Pegaraman 1 Sumenep Madura Jawa Timur, tanggal 16 Nopember 2012; _x000a_ 30.  5 (Lima) Lembar Legalisir Progres Mingguan  pekerjaan pemasangan Geomembran pada Lahan Pegaraman 1 Sumenep Madura Jawa Timur tanggal 23 Nopember 2012; _x000a_ 31.  5 (Lima) Lembar Legalisir Progres Mingguan  pekerjaan pemasangan Geomembran pada Lahan Pegaraman 1 Sumenep Madura Jawa Timur, tanggal 30 Nopember 2012. _x000a_ 32.  4 (Empat) Lembar Legalisir Progres Mingguan  pekerjaan pemasangan Geomembran pada Lahan Pegaraman 1 Sumenep Madura Jawa Timur, tertanggal 5 Desember 2012; _x000a_ 33.  4 (Empat) Lembar Legalisir Progres Mingguan  pekerjaan pemasangan Geomembran pada Lahan Pegaraman 1 Sumenep Madura Jawa Timur, tertanggal 14 Desember 2012; _x000a_ 34.  5 (Lima) Lembar Legalisir Progres Mingguan  pekerjaan pemasangan Geomembran pada Lahan Pegaraman 1 Sumenep Madura Jawa Timur, tanggal 18 Januari 2013; _x000a_ 35.  5 (Lima) Lembar Legalisir Progres Mingguan  pekerjaan pemasangan Geomembran pada Lahan Pegaraman 1 Sumenep Madura Jawa Timur, tanggal 25 Januari 2013; _x000a_ 36.  5 (Lima) Lembar Legalisir Progres Mingguan pekerjaan pemasangan Geomembran pada Lahan Pegaraman 1 Sumenep Madura Jawa Timur, tanggal 1 Pebruari 2013; _x000a_ 37.  5 (Lima) Lembar Legalisir Progres Mingguan pekerjaan pemasangan Geomembran pada Lahan Pegaraman 1 Sumenep Madura Jawa Timur, tanggal 8 Pebruari 2013; _x000a_ 38.  5 (Lima) Lembar Legalisir Progres Mingguan  pekerjaan pemasangan Geomembran pada Lahan Pegaraman 1 Sumenep Madura Jawa Timur, tanggal 15 Pebruari 2013; _x000a_ 39.  1 (Satu) Lembar Berita Acara Penyelesaian Fisik Pekerjaan pemasangan Geomembran pada Lahan pegaraman 1 Sumenep Madura Jawa Timur  Nomor : 034/PEG.1/BAPP/II/2013, tanggal 15 Pebruari 2013; _x000a_   _x000a_   _x000a_ d.    Disita dari  AMAR  : _x000a_ 40.  5 (Lima) Lembar Legalisir Surat Keputusan Menteri Perindustrian RI Nomor : 578/M-IND/Kep/12/2011, tanggal 24 Desember 2011; _x000a_ 41.  12 (Duabelas) Lembar Legalisir  Memo Dinas Direktur Industri Kimia Dasar Direktorat Jenderal Basis Industri Manufaktur Kementerian Perindustrian Nomor : 652/BIM.3/6/2012, tanggal 21 Juli 2012; _x000a_ 42.  5 (Lima) Lembar Legalisir Berita Acara Hasil Lelang Umum Nomor : 03/SJ-IND/ULPLP/P1-R316/7/2012, tanggal 24 Juli 2012. _x000a_ 43.  1 (Satu) Lembar Legalisir  Berita Acara Pembuktian Kwalifikasi Nomor : 02/SJ-IND/ULP/P1-R316/7/2012, tanggal 23 Juli 2012. _x000a_ 44.  1 (Satu) Lembar Legalisir  Surat Pengumuman Pemenang Pelelangan Umum Nomor : 05/SJ-IND/ULP/P1-R316/7/2012, tanggal 24 Juli 2014; _x000a_   _x000a_ 46.  1 (Satu) Berkas Dokumen Pengadaan Nomor : P1-R316 tanggal 25 Juni 2012 untuk Pengadaan Geomembran pada Lahan penggaraman di Madura; _x000a_   _x000a_ e.    Disita dari  HISAR M PASARIBU,SP  : _x000a_ 47.  1 (Satu) Lembar Aplikasi Setoran tertanggal 4 Januari 2013 atas nama Pengirim HISAR M PASARIBU,SP kepada PT Tetrasa Geosinindo atas Uang sebesar Rp 6.080.000.000.-; _x000a_ 48.  1 (Satu) Lembar Aplikasi Setoran tertanggal 19 September 2012 atas nama Pengirim HISAR M PASARIBU,SP kepada PT Tetrasa Geosinindo atas Uang sebesar Rp 2.734.000.000.-; _x000a_ 49.  1 (Satu) Lembar Aplikasi Setoran tertanggal 19 September 2012 atas nama Pengirim HISAR M PASARIBU,SP kepada PT Geostructure Dynamics atas Uang sebesar Rp 306.000.000.-; _x000a_ 50.  1 (Satu) Lembar Aplikasi Setoran tertanggal 18 Desember 2012 atas nama Pengirim HISAR M PASARIBU,SP kepada PT Tetrasa Geosinindo atas Uang sebesar Rp 550.773.818.-; _x000a_ 51.  5 (Lima) Lembar Surat Perjanjian Jual Beli Pelaksanaan Pekerjaan Pengadaan Geomembran pada Lahan Penggaraman di Madura Nomor : 018/SPK.1/APP-Dir/IX/2012, tanggal 17 September 2012; _x000a_ 52.  8 (Delapan) Lembar Surat Perjanjian / Kontrak Pelaksanaan Pekerjaan Pemasangan  Geomembran (HDPE) pada Lahan Penggaraman di Madura Nomor : 018/SPK.2/APP-Dir/IX/2012, tanggal 17 September 2012; _x000a_ 53.  1 (Satu) Lembar Surat Jalan Nomor : 12846/XII/SN/RR/12.215, tanggal 19 Desember 2012; _x000a_ 54.  1 (Satu) Lembar Kwitansi Nomor : 12646/X/LN/12.215, tanggal 19 Oktober 2012 yang dikeluarkan oleh PT Tetrasa Geosinindo berikut Faktur Pajak Nomor Kwitansi  : 12646/X/LN/12.215, tanggal 19 Oktober 2012; _x000a_ 55.  1 (Satu) Lembar Kwitansi Nomor : 12792/XII/EO/12.215, tanggal 12 Desember 2012 yang dikeluarkan oleh PT Tetrasa Geosinindo berikut Faktur Pajak Nomor Kwitansi  : 12792/XII/EO/12.215, tanggal 12 Desember 2012 ; _x000a_   _x000a_ f.     Disita dari  ARIF JAFAR  : _x000a_ 56.  1 (Satu) Lembar Rekening Koran atas nama PT Anugrah Puriperkasa Nomor Rekening : 121-00-0481252-9 yang dikeluarkan oleh Bank Mandiri Kantor Cabang Jakarta Kebon Sirih Periode 1 September 2012 sampai dengan 30 September 2012; _x000a_ 57.  1 (Satu) Lembar Rekening Koran atas nama PT Anugrah Puriperkasa Nomor Rekening : 121-00-0481252-9 yang dikeluarkan oleh Bank Mandiri Kantor Cabang Jakarta Kebon Sirih Periode 1 Desember 2012 sampai dengan 31 September 2012; _x000a_ g.  Disita dari  RAPIDIN HAMUS,SE,MM  ALIAS MUHAMMAD RAFIDDIN,SE,MM  : _x000a_ 59.  3 (Tiga) Lembar Keputusan Menteri Perindustrian RI Nomor : 943/IA-9/SK/II/89, tanggal 18 Mei 1989, tentang Pengangkatan menjadi Calon Pegawai Negeri Sipil atas nama MUHAMMAD RAFIDDIN,SE.; _x000a_ 60.  2 (Dua) Lembar Keputusan Menteri Perindustrian RI Nomor : 2726/IB-9/SK/II/90, tanggal 28 Juli 1990, tentang Pengangkatan Pegawai Negeri Sipil atas nama MUHAMMAD RAFIDDIN,SE. _x000a_ Dikembalikan kepada Jaksa Penuntut Umum untuk dipergunakan dalam perkara lain; ------------------------------------------------------------------------------- _x000a_   _x000a_ -     Barang bukti Nomor 45 berupa : uang tunai sebesar Rp.100.000.000,- (seratus juta rupiah) dan Nomor 58 uang tunai sebesar Rp. 20.000.000.- (Dua Puluh Juta Rupiah);----------------------------------------- _x000a_             Dirampas untuk negara; ---------------------------------------------------------------- _x000a_  6. Membebankan biaya perkara kepada Terdakwa sebesar Rp. 7.500,- (tujuh ribu lima ratus rupiah);------------------------------------------------------------------------"/>
    <s v="Senin, 21 Sep. 2015"/>
    <s v="Senin, 20 Apr. 2015"/>
    <s v="JHON HALASAN BUTAR BUTAR"/>
    <s v="ANNAS MUSTAQIM, SH. MHum."/>
    <s v="SOFIALDI"/>
    <m/>
    <m/>
    <s v="KARIR"/>
    <s v="KARIR"/>
    <s v="ADHOC"/>
    <s v=""/>
    <s v=""/>
    <x v="0"/>
    <n v="2"/>
    <x v="1"/>
    <n v="0.33333333333333331"/>
    <n v="0"/>
    <s v="ALFONSIUS G. LOE MAU"/>
    <m/>
    <m/>
    <m/>
    <m/>
    <m/>
    <m/>
    <m/>
    <m/>
    <m/>
    <m/>
    <m/>
    <n v="1"/>
    <s v="MATIUS B.SITURU, SH"/>
    <s v="SURYONO, SH."/>
    <m/>
    <n v="2"/>
    <x v="0"/>
  </r>
  <r>
    <s v="6/PID.SUS/TPK/2016/PN JKT.PST"/>
    <n v="2"/>
    <n v="200000000"/>
    <n v="0.25"/>
    <n v="0"/>
    <n v="0"/>
    <s v="Ir. TANGGUL PRIMANDARU"/>
    <d v="2016-01-26T00:00:00"/>
    <x v="6"/>
    <s v="Putusan PK"/>
    <n v="141"/>
    <s v="PRIMAIR : _x000a_ Pasal 2 ayat (1) jo Pasal 18 ayat (1) huruf b UU No.31/1999 jo UU No.20/2001 jo Pasal 55 ayat (1) ke-1 KUHP. _x000a_   _x000a_ SUBSIDAIR : _x000a_ Pasal 3 jo Pasal 18 ayat (1) huruf b UU No.31/1999 jo UU No.20/2001 jo Pasal 55 ayat (1) ke-1 KUHP."/>
    <n v="1"/>
    <s v="M  E  N  G  A  D  I  L  I _x000a_ 1.      Menyatakan terdakwa Ir. TANGGUL PRIMANDARU tidak terbukti secara sah dan meyakinkan bersalah melakukan tindak pidana sebagaimana didakwakan dalam dakwaan Primair; _x000a_ 2.      Membebaskan terdakwa Ir. TANGGUL PRIMANDARU tersebut di atas oleh karena itu dari dakwaan Primair; _x000a_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_x000a_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_x000a_ 5.      Menetapkan masa tahanan yang telah dijalankan oleh Terdakwa dikurangkan seluruhnya dari pidana yang dijatuhkan; _x000a_ 6.      Menetapkan Terdakwa  tetap berada dalam tahanan; _x000a_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_x000a_ 8.         Menetapkan  barang bukti  berupa: terlampir dalam berkas perkara _x000a_ 9.Membebankan  terdakwa Ir. TANGGUL PRIMANDARU  untuk membayar biaya perkara sebesar Rp. 10.000,- (Sepuluhribu Rupiah);"/>
    <s v="Kamis, 11 Agu. 2016"/>
    <s v="Rabu, 15 Jun. 2016"/>
    <s v="DIDIEK RIYONO PUTRO"/>
    <s v="BASLIN SINAGA"/>
    <s v="Anwar,SH."/>
    <m/>
    <m/>
    <s v="KARIR"/>
    <s v="KARIR"/>
    <s v="ADHOC"/>
    <s v=""/>
    <s v=""/>
    <x v="0"/>
    <n v="2"/>
    <x v="1"/>
    <n v="0.33333333333333331"/>
    <n v="0"/>
    <s v="LISBETH HUTAHAEN"/>
    <m/>
    <m/>
    <m/>
    <m/>
    <m/>
    <m/>
    <m/>
    <m/>
    <m/>
    <m/>
    <m/>
    <n v="1"/>
    <s v="EKO BUDIARNO"/>
    <s v="LISNUR FAUZIAH, SH."/>
    <m/>
    <n v="2"/>
    <x v="0"/>
  </r>
  <r>
    <s v="6/Pid.Sus-TPK/2017/PN Pn.Jkt.Pst"/>
    <n v="2.5"/>
    <n v="100000000"/>
    <n v="0.25"/>
    <n v="1126610125"/>
    <n v="1"/>
    <s v="Achmad Dahlan, SH., M.Si bin Arma Yakun"/>
    <d v="2017-01-06T00:00:00"/>
    <x v="7"/>
    <s v="Minutasi"/>
    <n v="157"/>
    <s v="PRIMAIR : _x000a_ Pasal 2 ayat (1) jo Pasal 18 UU No.31/1999 jo UU No.20/2001 jo Pasal 55 ayat (1) KUHP jo Pasal 64 ayat (1) KUHP. _x000a_   _x000a_ SUBSIDAIR : _x000a_ Pasal 3 jo Pasal 18 UU No.31/1999 jo UU No.20/2001 jo Pasal 55 ayat (1) KUHP jo Pasal 64 ayat (1) KUHP."/>
    <n v="1"/>
    <s v="_x000a_ Menyatakan Terdakwa ACHMAD DAHLAN, SH., M.Si. tidak terbukti secara sah dan meyakinkan bersalah melakukan tindak pidana sebagaimana dalam Dakwaan Primair. _x000a_ Membebaskan Terdakwa dari dakwaan primair tersebut. _x000a_ Menyatakan Terdakwa ACHMAD DAHLAN, SH., M.Si. telah terbukti secara sah dan meyakinkan bersalah melakukan tindak pidana  “Korupsi secara bersama-sama dan berlanjut”  sebagaimana dalam dakwaan Subsidiair. _x000a_ Menjatuhkan pidana kepada Terdakwa dengan pidana penjara selama  2 (dua) tahun dan   6 (enam) bulan,  denda sebesar Rp100.000.000,00 (seratus juta rupiah) dengan ketentuan apabila denda tersebut tidak dibayar akan diganti dengan pidana kurungan selama  3 (tiga) bulan . _x000a_ Memerintahkan masa penahanan Terdakwa dikurangkan seluruhnya dari pidana yang dijatuhkan. _x000a_ Memerintahkan Terdakwa tetap berada dalam tahanan. _x000a_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_x000a_ Menetapkan barang bukti berupa : _x000a_ _x000a_ _x000a_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_x000a_ Barang bukti nomor urut 1.D.5.1) berupa uang tunai sebesar Rp.100.000.000.- (seratus juta rupiah)  dirampas untuk Negara . _x000a_ _x000a_ _x000a_ Membebankan  biaya perkara kepada Terdakwa sebesar Rp.5.000,00 (lima ribu rupiah). _x000a_"/>
    <s v="Senin, 11 Sep. 2017"/>
    <s v="Senin, 12 Jun. 2017"/>
    <s v="YOHANES PRIYANA"/>
    <s v="IBNU BASUKI WIDODO"/>
    <s v="MOCH. AGUS SALIM"/>
    <m/>
    <m/>
    <s v="KARIR"/>
    <s v="KARIR"/>
    <s v="ADHOC"/>
    <s v=""/>
    <s v=""/>
    <x v="0"/>
    <n v="2"/>
    <x v="1"/>
    <n v="0.33333333333333331"/>
    <n v="0"/>
    <s v="T.M PAKPAHAN, SH., MH."/>
    <m/>
    <m/>
    <m/>
    <m/>
    <m/>
    <m/>
    <m/>
    <m/>
    <m/>
    <m/>
    <m/>
    <n v="1"/>
    <s v="YURIS DHETIAWAN"/>
    <m/>
    <m/>
    <n v="1"/>
    <x v="0"/>
  </r>
  <r>
    <s v="6/Pid.Sus-TPK/2018/PN Jkt.Pst"/>
    <n v="5"/>
    <n v="200000000"/>
    <n v="0.16666666666666699"/>
    <n v="0"/>
    <n v="0"/>
    <s v="AGOENG PARAMODA, SE., MM"/>
    <d v="2018-01-22T00:00:00"/>
    <x v="8"/>
    <s v="Minutasi"/>
    <n v="114"/>
    <s v="KESATU: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TIG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DAN _x000a_ KEEMPAT  : _x000a_ Pasal 3 jo Pasal 2 ayat (1) Undang-undang Nomor 8 Tahun 2010 tentang Pemberantasan dan Pencegahan Tindak Pidana Pencucian Uang jo Pasal 64 ayat (1) KUHP."/>
    <n v="1"/>
    <s v="                                                                                M E N G A D I L I  _x000a_ _x000a_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_x000a_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_x000a_ Menyatakan barang bukti sebagaimana daftar barang bukti: _x000a_ _x000a_ _x000a_ Barang bukti nomor 1 s/d nomor 45, nomor 52 s/d 118 agar tetap terlampir dalam berkas perkara; _x000a_ Barang bukti nomor 48 s/d nomor 49 agar dikembalikan kepada pemiliknya, Maryatun (ibu kandung terdakwa); _x000a_ Barang bukti nomor 46,47, 50 dan nomor 51agar dirampas untuk negara; _x000a_ _x000a_ Membebankan biaya perkara kepada terdakwa  Agoeng Pramoda, SE.,  MM.  sebesar Rp 7.500,00 (tujuh ribu lima ratus rupiah) ; _x000a_ _x000a_ _x000a_"/>
    <s v="Selasa, 14 Agu. 2018"/>
    <s v="Rabu, 16 Mei 2018"/>
    <s v="R. IIM NUROHIM, SH."/>
    <s v="TOTOK SAPTO INDRATO"/>
    <s v="MOCH. AGUS SALIM"/>
    <m/>
    <m/>
    <s v="KARIR"/>
    <s v="KARIR"/>
    <s v="ADHOC"/>
    <s v=""/>
    <s v=""/>
    <x v="0"/>
    <n v="2"/>
    <x v="1"/>
    <n v="0.33333333333333331"/>
    <n v="0"/>
    <s v="ERNY V. M."/>
    <m/>
    <m/>
    <m/>
    <m/>
    <m/>
    <m/>
    <m/>
    <m/>
    <m/>
    <m/>
    <m/>
    <n v="1"/>
    <s v="ACHMAD DINDIN JUNAEDI"/>
    <m/>
    <m/>
    <n v="1"/>
    <x v="0"/>
  </r>
  <r>
    <s v="60/PID.SUS/TPK/2013/PN JKT.PST"/>
    <n v="2"/>
    <n v="50000000"/>
    <n v="0.25"/>
    <n v="0"/>
    <n v="0"/>
    <s v="TOTOK LESTIYO"/>
    <d v="2013-10-11T00:00:00"/>
    <x v="3"/>
    <s v="Pemberitahuan Putusan Banding"/>
    <n v="66"/>
    <s v="PERTAMA : Pasal 5 ayat (1) huruf a UU No.31/1999 jo UU No.20/2001 jo Pasal 55 (1) ke -1 jo Pasal 64 (1) KUHP; _x000a_ ATAU KEDUA : Pasal 13 UU No.31/1999 jo UU No.20/2001 jo Pasal 55 (1) ke -1 jo Pasal 64 (1) KUHP;"/>
    <n v="1"/>
    <s v="MENGADILI : _x000a_ _x000a_ Menyatakan Terdakwa Totok Lestiyo terbukti secara sah dan meyakinkan bersalah melakukan tindak pidana korupsi secara bersama - sama sebagai perbuatan berlanjut; _x000a_ Menjatuhkan pidana penjara 2 tahun dan denda Rp.50.000.000,- (lima puluh juta rupiah), apabila tidak dibayar diganti dengan 3 bulan kurungan; _x000a_ Memerintahkan Terdakwa tetap dalam tahanan; _x000a_ Memerintahkan masa penahanan yang dijalani terdakwa dikurangkan sepenuhnya dari pidana yang dijatuhkan; _x000a_ Memerintahkan barang bukti terlampir dalam berkas perkara ; _x000a_ Menetapkan biaya perkara Rp.10.000,- (sepuluh ribu rupiah);  _x000a_"/>
    <s v="Rabu, 15 Jan. 2014"/>
    <s v="Senin, 16 Des. 2013"/>
    <s v="GUSRIZAL"/>
    <s v="Tatik Hadiyanti, SH. MH."/>
    <s v="MATHEUS SAMIAJI"/>
    <s v="Slamet Subagyo,SH."/>
    <s v="I MADE HENDRA KUSUMA,S.H."/>
    <s v="KARIR"/>
    <s v="KARIR"/>
    <s v="KARIR"/>
    <s v="ADHOC"/>
    <s v="ADHOC"/>
    <x v="1"/>
    <n v="3"/>
    <x v="0"/>
    <n v="0.4"/>
    <n v="0"/>
    <s v="PULUNG RINANDORO, SH."/>
    <m/>
    <m/>
    <m/>
    <m/>
    <m/>
    <m/>
    <m/>
    <m/>
    <m/>
    <m/>
    <m/>
    <n v="1"/>
    <s v="SUAEB. SH"/>
    <s v="TEUKU UMAR, SH. MH."/>
    <m/>
    <n v="2"/>
    <x v="0"/>
  </r>
  <r>
    <s v="60/PID.SUS/TPK/2014/PN.JKT.PST"/>
    <n v="1.6666666666666701"/>
    <n v="200000000"/>
    <n v="0.25"/>
    <n v="0"/>
    <n v="0"/>
    <s v="Ir. FAHKRURRAZI"/>
    <d v="2014-07-08T00:00:00"/>
    <x v="4"/>
    <s v="Minutasi"/>
    <n v="135"/>
    <s v="PRIMAIR : Pasal 2 (1) jo Pasal 18 UU No.31/1999 jo UU No. 20/2001 jo. Pasal 55 (1) ke -1 KUHP _x000a_ SUBSIDAIR : Pasal 3 jo. Pasal 18 UU No.31/1999 jo UU No.20/2001 jo Pasal 55 (1) ke - 1 KUHP"/>
    <n v="1"/>
    <s v="MENGADILI : _x000a_ _x000a_ Menyatakan Terdakwa  Ir. FAKHRURRAZI  tidak terbukti secara sah dan meyakinkan bersalah melakukan tindak pidana sebagaimana dimaksud dalam Dakwaan Primer; _x000a_ Membebaskan Terdakwa oleh Karena itu dari Dakwaan Primer tersebut; _x000a_ Menyatakan Terdakwa   Ir. FAKHRURRAZI  terbukti secara sah dan meyakinkan bersalah melakukan tindak pidana &quot; KORUPSI SECARA BERSAMA - SAMA&quot;  sebagaimana dimaksud dalam Dakwaan Subsidair; _x000a_ Menjatuhkan pidana terhadap Terdakwa  Ir. FAKHRURRAZI  oleh karena itu dengan pidana penjara selama 1 (satu) tahun 8 (delapan) bulan serta pidana denda sebesar Rp.200.000.000,- dengan ketentuan apabila denda tersebut tidak dibayar maka diganti dengan pidana kurungan selama 3 (tiga) bulan; _x000a_ Menetapkan masa penahanan yang dujalani Terdakwa dikurangkan sepenuhnya dari pidana yang dijatuhkan; _x000a_ Memerintahkan Terdakwa tetap berada dalam tahanan; _x000a_ Memerintahkan barang bukti berupa : No urut 1 s/d 594 masing - masing dipergunakan dalam perkara lain; _x000a_ Membebankan biaya perkara sebesar Rp.10.000,- (sepuluh ribu rupiah) _x000a_"/>
    <s v="Selasa, 16 Jun. 2015"/>
    <s v="Kamis, 20 Nov. 2014"/>
    <s v="IBNU BASUKI WIDODO"/>
    <s v="HENDRA YOSPIN,SH."/>
    <s v="JOKO SUBAGYO"/>
    <m/>
    <m/>
    <s v="KARIR"/>
    <s v="ADHOC"/>
    <s v="ADHOC"/>
    <s v=""/>
    <s v=""/>
    <x v="0"/>
    <n v="1"/>
    <x v="0"/>
    <n v="0.66666666666666663"/>
    <n v="1"/>
    <s v="IMMANUEL RICHENDRY"/>
    <s v="AGUSTINUS H."/>
    <s v="GUSTI M. SOPHAN"/>
    <s v="HARYONO"/>
    <m/>
    <m/>
    <m/>
    <m/>
    <m/>
    <m/>
    <m/>
    <m/>
    <n v="4"/>
    <s v="CANDRASAH"/>
    <s v="EKO BUDIARNO"/>
    <m/>
    <n v="2"/>
    <x v="0"/>
  </r>
  <r>
    <s v="60/PID.SUS/TPK/2015/PN JKT.PST"/>
    <n v="1.3333333333333299"/>
    <n v="50000000"/>
    <n v="8.3333333333333301E-2"/>
    <n v="0"/>
    <n v="0"/>
    <s v="Yayus Rusyadi Sastra"/>
    <d v="2015-06-18T00:00:00"/>
    <x v="5"/>
    <s v="Pencabutan Perkara Banding"/>
    <n v="140"/>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M E N G A D I L I _x000a_ _x000a_ Menyatakan Terdakwa  YAYUS RUSYADI SASTRA  tidak terbukti secara sah dan meyakinkan bersalah melakukan tindak pidana tindak Pidana Korupsi sebagaimana didalam Dakwaan Kesatu Primair;------------------------------------ _x000a_ Membebaskan Terdakwa dari Dakwaan Kesatu Primair tersebut;--------------- _x000a_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_x000a_ Menjatuhkan pidana oleh karena itu terhadap Terdakwa dengan pidana penjara selama 1 (satu) tahun dan 4 (empat) bulan dan denda sebesar Rp.50.000.000 (lima puluh juta rupiah), dengan ketentuan apabila denda tidak dibayar maka diganti dengan pidana kurungan selama 1 (satu) bulan; -- _x000a_ Menetapkan masa penangkapan dan penahanan yang telah dijalani Terdakwa dikurangkan seluruhnya dari pidana yang telah dijatuhkan ;---------- _x000a_ _x000a_ 4.   Memerintahkan Terdakwa tetap ditahan;----------------------------------------------- _x000a_ 5.   Menetapkan barang bukti berupa : _x000a_ 1.     Fotocopy legalisir Dokumen terkait pelelangan GI 150 kV Asahimas II, terdiri dari : _x000a_ a. Dokumen Pengadaan; _x000a_ b. Berita Acara Penjelasan dan Addendum Dokumen Pengadaan; _x000a_ c. Berita Acara Hasil Evaluasi Penawaran; _x000a_ d. Berita Acara Hasil Pelelangan; _x000a_   _x000a_   _x000a_ Dikembalikan kepada Jaksa Penuntut Umum untuk dipergunakan dalam perkara lain. _x000a_ 6. Membebankan Biaya perkara kepada saksi sebesar Rp 10.000,00 (sepuluh ribu rupiah)."/>
    <s v="Senin, 11 Jan. 2016"/>
    <s v="Kamis, 05 Nov. 2015"/>
    <s v="TITO SUHUD"/>
    <s v="ARIFIN"/>
    <s v="JOKO SUBAGYO"/>
    <m/>
    <m/>
    <s v="KARIR"/>
    <s v="KARIR"/>
    <s v="ADHOC"/>
    <s v=""/>
    <s v=""/>
    <x v="0"/>
    <n v="2"/>
    <x v="1"/>
    <n v="0.33333333333333331"/>
    <n v="0"/>
    <s v="LISBETH HUTAHEAN,SH"/>
    <m/>
    <m/>
    <m/>
    <m/>
    <m/>
    <m/>
    <m/>
    <m/>
    <m/>
    <m/>
    <m/>
    <n v="1"/>
    <s v="DJOKO SANTOSO, SH"/>
    <s v="FATONI, SH"/>
    <m/>
    <n v="2"/>
    <x v="0"/>
  </r>
  <r>
    <s v="60/Pid.Sus-TPK/2016/PN Pn.Jkt.Pst"/>
    <n v="5"/>
    <n v="200000000"/>
    <n v="8.3333333333333301E-2"/>
    <n v="0"/>
    <n v="0"/>
    <s v="HERRY SETIADJI"/>
    <d v="2016-07-25T00:00:00"/>
    <x v="6"/>
    <s v="Minutasi"/>
    <n v="94"/>
    <s v="PERTAMA : _x000a_ Pasal 12 huruf e UU No.31/1999 jo UU No.20/2001 jo Pasal 55 ayat (1) ke-1 KUHP. _x000a_   _x000a_ ATAU _x000a_ KEDUA : _x000a_ Pasal 11 UU No.31/1999 jo UU No.20/2001 jo Pasal 55 ayat (1) ke-1 KUHP."/>
    <n v="1"/>
    <s v="M E N G A D I  L I  : _x000a_ _x000a_ Menyatakan Terdakwa 1. HERRY SETIADJI, Terdakwa 2. INDARTO CATUR NUGROHO, dan Terdakwa 3. SLAMET RIYANA, telah terbukti secara sah dan meyakinkan bersalah melakukan tindak PIDANA KORUPSI SECARA BERSAMA-SAMA; _x000a_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_x000a_ Menetapkan lamanya para Terdakwa dalam tahanan akan dikurangkan seluruhnya dari pidana yang dijatuhkan; _x000a_ Memerintahkan para Terdakwa tetap berada dalam tahanan; _x000a_ Menetapkan supaya barang bukti berupa : _x000a_ _x000a_ _x000a_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_x000a_ 1 (satu) lembar copy surat Inspektorat Jenderal IBI Kementerian Keuangan, kepada Presiden Direktur PT. EDMI Indonesia, perihal: Pemberitahuan Penanganan Barang Bukti, Nomor: SR-57/IJ.9/2014 tanggal 16 April 2014. Ditandatangani oleh M. Rahman Ritza, Inspektur. _x000a_ 1 (satu) lembar copy dokumen nomor: PEMB-00072/WPJ.04/KP.1305/RIK.SIS/2013 tanggal 19 Maret 2013 perihal Pemberitahuan Pemeriksaan Lapangan. _x000a_ 2 (dua) lembar bundle copy dokumen pajak surat Nomor: S-096/WPJ.04/KP.1300/2013 tanggal 3 April 2013 perihal Permintaan Peminjaman Buku, Catatan, dan Dokumen. _x000a_ 1 (satu) lembar copy dokumen pajak Tanda Terima dari Christanto kepada Slamet Riyana. _x000a_ 1 (satu) lembar copy dokumen pajak Tanda Terima penyerahan dokumen sesuai dengan Surat No: S-096/WPJ.04/KP.1300/2013. _x000a_ 2 (dua) lembar copy dokumen pajak surat Nomor: S-173/WPJ.04/KP.1300/2013 tanggal 24 Juli 2013 perihal Permintaan Peminjaman Buku, Catatan, dan Dokumen. _x000a_ 2 (dua) lembar copy dokumen pajak surat Nomor: S-174/WPJ.04/KP.1300/2013 tanggal 24 Juli 2013 perihal Permintaan Peminjaman Buku, Catatan, dan Dokumen. _x000a_ 2 (dua) lembar copy dokumen pajak surat Nomor: S-175/WPJ.04/KP.1300/2013 tanggal 24 Juli 2013 perihal Permintaan Peminjaman Buku, Catatan, dan Dokumen. _x000a_ 2 (dua) lembar copy dokumen pajak surat Nomor: S-176/WPJ.04/KP.1300/2013 tanggal 24 Juli 2013 perihal Permintaan Peminjaman Buku, Catatan, dan Dokumen. _x000a_ 1 (satu) lembar copy dokumen pajak Tanda Terima penyerahan dokumen (CD) yang berhubungan dengan Restitusi dari PT EDMI Indonesia kepada KPP Pratama Kebayoran Baru Tiga. _x000a_ 1 (satu) lembar copy dokumen pajak Nomor: S-9289/WPJ.04/KP.13/2013 tanggal 23 Oktober 2013 perihal Panggilan untuk Menandatangani Berita Acara Pembahasan Akhir Hasil Pemeriksaan. _x000a_ 1 (satu) lembar copy dokumen pajak Nomor: S-9290/WPJ.04/KP.13/2013 tanggal 23 Oktober 2013 perihal Panggilan untuk Menandatangani Berita Acara Pembahasan Akhir Hasil Pemeriksaan. _x000a_ 1 (satu) bundle copy dokumen pajak Nomor: PEM-81/WPJ.04/KP.13/2013 tanggal 23 Oktober 2013 perihal Pemberitahuan Hasil Pemeriksaan. _x000a_ 1 (satu) bundle copy dokumen pajak Risalah Pembahasan SPP Nomor: PRIN-00072/WPJ.04/KP.1305/RIK.SIS/2013. _x000a_ 2 (dua) lembar copy dokumen pajak Surat Ketetapan Pajak Kurang Bayar Pajak Penghasilan Pasal 21 Nomor:00037/201/11/064/13. _x000a_ 2 (dua) lembar copy dokumen pajak Surat Ketetapan Pajak Nihil Pajak Penghasilan Pasal 21 Nomor:00055/501/11/064/13. _x000a_ 2 (dua) lembar copy dokumen pajak Surat Ketetapan Pajak Nihil Pajak Penghasilan Pasal 21 Nomor: 00056/501/11/064/13. _x000a_ 2 (dua) lembar copy dokumen pajak Surat Ketetapan Pajak Nihil Pajak Penghasilan Pasal 21 Nomor: 00057/501/11/064/13. _x000a_ 2 (dua) lembar copy dokumen pajak Surat Ketetapan Pajak Nihil Pajak Penghasilan Pasal 21 Nomor:00058/501/11/064/13. _x000a_ 2 (dua) lembar copy dokumen pajak Surat Ketetapan Pajak Nihil Pajak Penghasilan Pasal 21 Nomor:00059/501/11/064/13. _x000a_ 2 (dua) lembar copy dokumen pajak Surat Ketetapan Pajak Nihil Pajak Penghasilan Pasal 21 Nomor:00060/501/11/064/13. _x000a_ 2 (dua) lembar copy dokumen pajak Surat Ketetapan Pajak Nihil Pajak Penghasilan Pasal 21 Nomor:00061/501/11/064/13. _x000a_ 2 (dua) lembar copy dokumen pajak Surat Ketetapan Pajak Nihil Pajak Penghasilan Pasal 21 Nomor:00062/501/11/064/13. _x000a_ 2 (dua) lembar copy dokumen pajak Surat Ketetapan Pajak Nihil Pajak Penghasilan Pasal 21 Nomor:00063/501/11/064/13. _x000a_ 2 (dua) lembar copy dokumen pajak Surat Ketetapan Pajak Nihil Pajak Penghasilan Pasal 21 Nomor:00064/501/11/064/13. _x000a_ 2 (dua) lembar copy dokumen pajak Surat Ketetapan Pajak Nihil Pajak Penghasilan Pasal 21 Nomor:00065/501/11/064/13. _x000a_ 1 (satu) bundle copy dokumen pajak Nomor: PEM-14/WPJ.04/KP.13/2014 tanggal 5 Maret 2014 Perihal Pemberitahuan Hasil Pemeriksaan. _x000a_ 1 (satu) lembar copy dokumen pajak Lembar Pernyataan Persetujuan Hasil Pemeriksaan Nomor: PEM-14/WPJ.04/KP.13/2014 tanggal 5 Maret 2014. _x000a_ 1 (satu) bundle copy dokumen pajak Nomor: PEM-15/WPJ.04/KP.13/2014 tanggal 5 Maret 2014 perihal Pemberitahuan Hasil Pemeriksaan. _x000a_ 1 (satu) lembar copy dokumen pajak Lembar Pernyataan Persetujuan Hasil Pemeriksaan Nomor: PEM-15/WPJ.04/KP.13/2014 tanggal 5 Maret 2014. _x000a_ 1 (satu) lembar copy dokumen pajak nomor: S-2726/WPJ.04/KP.13/2014 tanggal 11 Maret 2014 perihal Panggilan untuk menandatangani Berita Acara Pembahasan Akhir Hasil Pemeriksaan. _x000a_ 1 (satu) lembar copy dokumen pajak nomor: S-2727/WPJ.04/KP.13/2014 tanggal 11 Maret 2014 perihal Panggilan untuk menandatangani Berita Acara Pembahasan Akhir Hasil Pemeriksaan. _x000a_ 1 (satu) lembar copy dokumen pajak nomor: S-2728/WPJ.04/KP.13/2014 tanggal 11 Maret 2014 perihal Panggilan untuk menandatangani Berita Acara Pembahasan Akhir Hasil Pemeriksaan. _x000a_ 1 (satu) lembar copy dokumen pajak nomor: S-2729/WPJ.04/KP.13/2014 tanggal 11 Maret 2014 perihal Panggilan untuk menandatangani Berita Acara Pembahasan Akhir Hasil Pemeriksaan. _x000a_ 1 (satu) bundle copy dokumen pajak Nomor: PEM-20/WPJ.04/KP.13/2014 tanggal 13 Maret 2014 perihal Pemberitahuan Hasil Pemeriksaan. _x000a_ 1 (satu) bundle copy dokumen pajak Nomor: PEM-23/WPJ.04/KP.13/2014 tanggal 13 Maret 2014 perihal Pemberitahuan Hasil Pemeriksaan. _x000a_ 1 (satu) bundle copy dokumen pajak Berita Acara Pembahasan Akhir Hasil Pemeriksaan tanggal 13 Maret 2014. _x000a_ 1 (satu) bundle copy dokumen pajak Surat Ketetapan Pajak Lebih Bayar Pajak Pertambahan nilai Barang dan Jasa Nomor: 00002/407/13/064/14 tanggal 14 Maret 2014. _x000a_ 1 (satu) bundle copy dokumen pajak Surat Ketetapan Pajak Nihil Pajak Pertambahan Nilai Barang dan Jasa Nomor: 00003/507/13/064/14 tanggal 14 Maret 2014. _x000a_ 1 (satu) lembar copy dokumen pajak nomor: EI/KEU/III/2014/0030 tanggal 25 Maret 2014 perihal Permohonan Pemindahbukuan SKPLB PPN Feb 2013 tanggal 25 Maret 2014. _x000a_ 2 (dua) lembar copy dokumen pajak Surat Ketetapan Pajak Lebih Bayar Pajak Penghasilan Nomor: 00006/406/12/064/14 tanggal 25 Maret 2014. _x000a_ 1 (satu) bundle copy dokumen pajak Surat Perintah Membayar Kelebihan Pajak (SPMKP) tanggal 01-04-2014 Nomor:80014/064-0015-2014. _x000a_ 1 (satu) bundle copy dokumen pajak Bukti Penerimaan Surat Nomor: 01001937/064/apr/2014 tanggal 4 April 2014. _x000a_ 1 (satu) bundle copy dokumen pajak Surat Perintah Membayar Kelebihan Pajak (SPMKP) tanggal 14-04-2014 Nomor:80026/064-0029-2014. _x000a_ 1 (satu) bundle copy dokumen pajak  nomor surat: S-12291/WPJ.04/KP.13/2014 tanggal 17 Sept 2014 perihal Penyampaian SSP lembar ke-1. _x000a_ 2 (dua) lembar copy dokumen pajak  nomor surat: S-12292/WPJ.04/KP.13/2014 tanggal 17 Sept 2014 perihal Penyampaian SSP lembar ke-1. _x000a_ 1 (satu) lembar copy dokumen form Claim of Reimbursement Expenses PT. EDMI beserta lampiran Bon Makan di Pasarraya Blok M tanggal 26-03-2014 beserta lampiran. _x000a_ 1 (satu) lembar copy dokumen form Claim of Reimbursement Expenses PT. EDMI beserta lampiran Bon Makan di Bale Raos-Suryo KB tanggal 04-04-2014 beserta lampiran. _x000a_ 1 (satu) bundle copy dokumen Matrix Signature untuk Bank DBS dan BRI. _x000a_ 1 (satu) bundle copy dokumen Cash Advanced atau Pinjaman Uang Ibu Ratu + 2 buah copy Cek BRI. _x000a_ 2 (dua) lembar copy dokumen Budget Request April - Mei 2014. _x000a_ 1 (satu) lembar copy dokumen Job Description Finance &amp; Accounting Supervisor PT EDMI Indonesia. _x000a_ 2 (dua) lembar copy warna dokumen paspor atas nama RATU FEBRIANA ERAWATY dengan stempel Imigrasi periode Desember 2013 s.d Mei 2014. _x000a_ 1 bundel dokumen Kementerian Keuangan RI terdiri dari: _x000a_ _x000a_ _x000a_ 1 (satu) lembar copy legalisir Surat Perintah Pemeriksaan Kantor KPP Pratama Jakarta Kebayoran Baru Tiga nomor: PRIN-00129/WPJ.04/KP.1305/RIK.SIS/2013 tanggal 17 Juli 2013 kepada HERRY SETIADJI, INDARTO CATUR NUGROHO, SLAMET RIYANA, ditandatangani oleh M. Agus Budisantoso. _x000a_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_x000a_ 1 (satu) lembar copy legalisir Surat Kantor KPP Pratama Jakarta Kebayoran Baru Tiga nomor: PEMB-00129/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0/WPJ.04/KP.1305/RIK.SIS/2013 tanggal 17 Juli 2013 kepada HERRY SETIADJI, INDARTO CATUR NUGROHO, SLAMET RIYANA, ditandatangani oleh M. Agus Budisantoso. _x000a_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_x000a_ 1 (satu) lembar copy legalisir Surat Kantor KPP Pratama Jakarta Kebayoran Baru Tiga nomor: PEMB-00130/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1/WPJ.04/KP.1305/RIK.SIS/2013 tanggal 17 Juli 2013 kepada HERRY SETIADJI, INDARTO CATUR NUGROHO, SLAMET RIYANA, ditandatangani oleh M. Agus Budisantoso. _x000a_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_x000a_ Surat Pengantar Ketua Tim Pemeriksa Nomor: SP-28/WPJ.04/KP.1300/2014 tanggal 17 Maret 2014 ditandatangani oleh INDARTO CATUR NUGROHO beserta 3 (tiga) lembar lampiran daftar Nota Penghitungan. _x000a_ 1 (satu) lembar copy legalisir Surat Kantor KPP Pratama Jakarta Kebayoran Baru Tiga nomor: PEMB-00131/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Kantor KPP Pratama Jakarta Kebayoran Baru Tiga nomor: PEMB-00132/WPJ.04/KP.1305/RIK.SIS/2013 tanggal 17 Juli 2013 Perihal Pemberitahuan Pemeriksaan Lapangan kepada PT. EDMI Indonesia ditandatangani oleh M. Agus Budisantoso. _x000a_ 1 (satu) lembar copy legalisir Surat Perintah Pemeriksaan Kantor KPP Pratama Jakarta Kebayoran Baru Tiga nomor: PRIN-00132/WPJ.04/KP.1305/RIK.SIS/2013 tanggal 17 Juli 2013 kepada HERRY SETIADJI, INDARTO CATUR NUGROHO, SLAMET RIYANA, ditandatangani oleh M. Agus Budisantoso. _x000a_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_x000a_ _x000a_ _x000a_ 1 (satu) bundel legalisir Laporan Hasil Pemeriksaan Kantor KPP Pratama Jakarta Kebayoran Baru Tiga Nomor: LAP-33/WPJ.04/KP.1305/2014 tanggal 14 Maret 2014 Nama Wajib Pajak PT EDMI INDONESIA. _x000a_ 1 (satu) bundel legalisir Laporan Hasil Pemeriksaan Kantor KPP Pratama Jakarta Kebayoran Baru Tiga Nomor: LAP-34/WPJ.04/KP.1305/2014 tanggal 14 Maret 2014 Nama Wajib Pajak PT EDMI INDONESIA. _x000a_ 1 (satu) bundel legalisir Laporan Hasil Pemeriksaan Kantor KPP Pratama Jakarta Kebayoran Baru Tiga Nomor: LAP-44/WPJ.04/KP.1305/2014 tanggal 25 Maret 2014 Nama Wajib Pajak PT EDMI INDONESIA. _x000a_ 1 (satu) bundel legalisir Laporan Hasil Pemeriksaan Kantor KPP Pratama Jakarta Kebayoran Baru Tiga Nomor: LAP-45/WPJ.04/KP.1305/2014 tanggal 25 Maret 2014 Nama Wajib Pajak PT EDMI INDONESIA. _x000a_ 1 (satu) lembar copy legalisir Lembar Pengawasan Arus Dokumen Nomor : S-01011755/PPN1111/WPJ.04/KP.1303/2013 tanggal 26 Maret 2013 dan SPT PPN Masa Februari 2013 PT. EDMI Indonesia beserta lampiran. _x000a_ 1 (satu) lembar copy legalisir Surat Ketetapan Pajak Lebih Bayar Pajak Pertambahan Nilai Barang dan Jasa Nomor : 00002/407/13/064/14 Masa pajak Februari 2013 tanggal penerbitan 14 Maret 2014 PT. EDMI Indonesia beserta lampiran. _x000a_ 1 (satu) bundel copy legalisir Lembar Pengawasan Arus Dokumen Nomor : S-02002256//PPWBIDR/WPJ.04/KP.1303/2013 tanggal 23 Juli 2013 dan SPT Tahunan PPh  Badan Tahun 2012 PT. EDMI Indonesia beserta lampiran. _x000a_ 1 (satu) lembar copy legalisir Surat Ketetapan Pajak Kurang Bayar Pajak Penghasilan Pasal 21 Nomor : 00004/201/12/064/14 Masa Tahun Pajak Januari s.d Desember 2012 tanggal penerbitan 25 Maret 2014 PT. EDMI Indonesia beserta 3 (tiga) lembar lampiran. _x000a_ 1 (satu) lembar copy legalisir Surat Ketetapan Pajak Kurang Bayar Pajak Penghasilan Pasal 23 Nomor : 00002/203/12/064/14 Masa Tahun Pajak Januari s.d Desember 2012 tanggal penerbitan 25 Maret 2014 PT. EDMI Indonesia beserta 3 (tiga) lembar lampiran. _x000a_ 1 (satu) bundel copy legalisir Surat Ketetapan Pajak Lebih Bayar Pajak Penghasilan Nomor : 00006/406/12/064/14 Masa Tahun Pajak 2012 tanggal penerbitan 25 Maret 2014 PT. EDMI Indonesia. _x000a_ 1 (satu) bundel copy warna dokumen Laporan Hasil Audit Investigasi Inspektorat Bidang Investigasi (IBI)  Inspektorat Jenderal Kementerian Keuangan RI Nomor : LAP-05/IJ.9/2014 tanggal 29 April 2014 atas penyimpangan oleh tim pemeriksa pajak pada KPP Pratama Jakarta Kebayoran Baru Tiga. _x000a_ 1 (satu) lembar copy legalisir dokumen pajak nomor: EI/KEU/IV/2014/0043 tanggal 2 April 2014 perihal Permohonan Transfer Rekening SKPLB PPh Badan Th. 2012 kepada Kepala KPP Pratama Jakarta Kebayoran Baru Tiga. _x000a_ 1 (satu) lembar asli Rekap Seksi Pemeriksaan Kantor KPP Pratama, Kebayoran Baru Tiga, Jakarta Selatan, atas Data Laporan Hasil Pemeriksaan tahun 2011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2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3 yang dilaksanakan oleh Kelompok/Tim HERRY SETIADJI, INDARTO CATUR NUGROHO dan SLAMET RIYANA ditandatangani oleh M. Agus Budisantoso. _x000a_ 2 (dua) lembar copy legalisir dokumen biodata atas nama Herry Setiadji, SE, MM. _x000a_ 2 (dua) lembar copy legalisir dokumen biodata atas nama Indarto Catur Nugroho SE. _x000a_ 2 (dua) lembar copy legalisir dokumen biodata atas nama Slamet Riyana. _x000a_ 1 (satu) lembar copy legalisir dokumen Surat Tugas Nomor: ST-548.1/IJ/2014 ditandatangani oleh Sekretaris Inspektorat Jenderal Kemenkeu RI Sofandi Arifin tanggal 24 Maret 2014. _x000a_ 2 (dua) lembar copy legalisir dokumen Surat Tugas Nomor: ST-597/IJ/2014 ditandatangani oleh Inspektur Jenderal Kemenkeu RI Sonny Loho tanggal 3 April 2014. _x000a_ 2 (dua) lembar copy legalisir dokumen Surat Tugas Nomor: ST-603/IJ/2014 ditandatangani oleh Inspektur Jenderal Kemenkeu RI Sonny Loho tanggal 4  April 2014. _x000a_ 2 (dua) lembar copy legalisir dokumen Surat Tugas Nomor: ST-75/IJ.9/2014 ditandatangani oleh Inspektur Bidang Investigasi Itjen Kemenkeu RI M. Rahman Ritza  tanggal 4  April 2014. _x000a_ 2 (dua) lembar copy legalisir dokumen / transkrip hasil rekaman percakapan antara Sdri. Ratu Febriana Erawaty dengan Sdr. Herry Setiadji di Food Court Pasarraya Blok M tanggal 26 Maret 2014. _x000a_ 2 (dua) lembar copy legalisir dokumen Lampiran I ST-597/IJ/2014 tanggal 3 April 2014 Berita Acara Pembukaan Barang Bukti tanggal 4 April 2014. _x000a_ 2 (dua) lembar copy legalisir dokumen Lampiran II ST-597/IJ/2014 tanggal 3 April 2014 Berita Acara Serah Terima Barang Bukti tanggal 4 April 2014. _x000a_ 1 (satu) bundel copy legalisir tanda terima dokumen Nomor SKPLB : 00006/406/12/064/14 tanggal 25 Maret 2014 atas nama Wajib Pajak PT EDMI Indonesia. _x000a_ 1 (satu) bundel copy legalisir tanda terima dokumen Nomor SPM : 80014/064-0015-2014 tanggal 1 April 2014 atas nama Wajib Pajak PT EDMI Indonesia. _x000a_ 1 (satu) bundel copy legalisir dokumen Berita Acara Pemeriksaan atas nama Herry Setiadji tanggal 4 April 2014. _x000a_ 1 (satu) bundel copy legalisir dokumen Berita Acara Pemeriksaan atas nama Indarto Catur Nugroho tanggal 4 April 2014. _x000a_ 1 (satu) bundel copy legalisir dokumen Berita Acara Pemeriksaan atas nama Slamet Riyana tanggal 4 April 2014. _x000a_ 1 (satu) bundel copy legalisir dokumen Berita Acara Pemeriksaan Lanjutan atas nama Herry Setiadji tanggal 7 April 2014. _x000a_ 1 (satu) bundel copy legalisir dokumen Berita Acara Pemeriksaan atas nama Indarto Catur Nugroho tanggal 7 April 2014. _x000a_ 1 (satu) bundel copy legalisir dokumen Berita Acara Pemeriksaan Lanjutan atas nama Slamet Riyana tanggal 7 April 2014. _x000a_ 1 (satu) bundel copy legalisir dokumen Berita Acara Pemeriksaan Lanjutan atas nama Herry Setiadji tanggal 8 April 2014. _x000a_ 1 (satu) bundel copy legalisir dokumen Berita Acara Pemeriksaan atas nama Indarto Catur Nugroho tanggal 8 April 2014. _x000a_ 1 (satu) bundel copy legalisir dokumen Berita Acara Pemeriksaan Lanjutan atas nama Slamet Riyana tanggal 8 April 2014. _x000a_ 3 (tiga) lembar copy legalisir dokumen Surat Pernyataan atas nama Ratu Febriana Erawati tanggal 7 April 2014. _x000a_ 2 (dua) lembar copy legalisir dokumen Surat Pernyataan atas nama Andriyanto tanggal 7 April 2014. _x000a_ 2 (dua) lembar copy legalisir dokumen Surat Pernyataan atas nama Christanto Okpritanoto tanggal 7 April 2014. _x000a_ 2 (dua) lembar copy legalisir dokumen Berita Acara Pengembalian Barang Bukti tanggal 18 Maret 2015 dari Inspektorat Bidang Investigasi Itjen Kementerian Keuangan. _x000a_ 2 (dua) lembar copy legalisir dokumen Berita Acara Penolakan Pengembalian Barang Bukti tanggal 18 Maret 2015 dari Inspektorat Bidang Investigasi Itjen Kementerian Keuangan. _x000a_ 4 (empat) lembar legalisir print out aplikasi Whistleblowing System-detail aduan dashboard Pengaduan atas dugaan penyimpangan oleh pegawai Direktorat Jenderal Pajak tanggal 26 Maret 2014. _x000a_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_x000a_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_x000a_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_x000a_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_x000a_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_x000a_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_x000a_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_x000a_ 5 (lima) lembar hasil cetak akun tweeter @aie_ratu atas nama RATU FEBRIANA ERAWATY terkait pengaduan pajak. _x000a_ 1 (satu) bundel copy legalisir dokumen pajak dari Kementerian Keuangan RI Direktorat Jenderal Pajak berupa formulir 1771 SPT Tahunan Pajak Penghasilan Wajib Pajak Badan Tahun Pajak 2012 dengan Nama Wajib Pajak PT. EDMI Indonesia beserta lampiran. _x000a_ 1 (satu) bundel copy legalisir dokumen pajak dari Kementerian Keuangan RI Direktorat Jenderal Pajak berupa formulir 1111 Surat Pemberitahuan Masa Pajak Pertambahan Nilai (SPT MASA PPN) Masa Februari Tahun 2013 dengan Nama Wajib Pajak PT. EDMI Indonesia beserta lampiran. _x000a_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_x000a_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_x000a_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_x000a_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_x000a_ _x000a_ 116.1 (satu) buah DVD-R merk SONY warna silver yang berisi data elektronik dalam 3 (tiga) folder utama yaitu : _x000a_ _x000a_ Dokumentasi saat di KP3 KB3. _x000a_ Dokumentasi saat di Food court Pasaraya Grande. _x000a_ Dokumentasi saat di Bale Raos (saat penyerahaan uang). _x000a_ _x000a_ Tetap terlampir dalam Berkas Perkara. _x000a_ _x000a_ 1 (satu) tas kain putih bertulis logo EDMI berisi uang sejumlah Rp. 75.000.000 yang terdiri dari pecahan @ Rp. 100.000 sebanyak 750 (tujuh ratus lima puluh) lembar _x000a_ _x000a_ Dikembalikan kepada saksi Ratu Febriana Erawati. _x000a_ 6.Membebankan biaya perkara kepada Para Terdakwa masing-masing sebesar Rp.5.000,- (lima ribu rupiah);"/>
    <s v="Kamis, 27 Okt. 2016"/>
    <s v="Kamis, 27 Okt. 2016"/>
    <s v="FAHZAL HENDRI"/>
    <s v="JHON HALASAN BUTAR BUTAR"/>
    <s v="Dahlan"/>
    <s v="ANSYORI SYARIFUDIN"/>
    <s v="MOHAMMAD IDRIS M.AMIN"/>
    <s v="KARIR"/>
    <s v="KARIR"/>
    <s v="KARIR"/>
    <s v="ADHOC"/>
    <s v="ADHOC"/>
    <x v="1"/>
    <n v="3"/>
    <x v="0"/>
    <n v="0.4"/>
    <n v="0"/>
    <s v="Afni Carolina"/>
    <m/>
    <m/>
    <m/>
    <m/>
    <m/>
    <m/>
    <m/>
    <m/>
    <m/>
    <m/>
    <m/>
    <n v="1"/>
    <s v="AGUS WIDODO"/>
    <m/>
    <m/>
    <n v="1"/>
    <x v="0"/>
  </r>
  <r>
    <s v="60/Pid.Sus-TPK/2016/PN Pn.Jkt.Pst"/>
    <n v="5"/>
    <n v="200000000"/>
    <n v="8.3333333333333301E-2"/>
    <n v="0"/>
    <n v="0"/>
    <s v="INDARTO CATUR NUGROHO"/>
    <d v="2016-07-25T00:00:00"/>
    <x v="6"/>
    <s v="Minutasi"/>
    <n v="94"/>
    <s v="PERTAMA : _x000a_ Pasal 12 huruf e UU No.31/1999 jo UU No.20/2001 jo Pasal 55 ayat (1) ke-1 KUHP. _x000a_   _x000a_ ATAU _x000a_ KEDUA : _x000a_ Pasal 11 UU No.31/1999 jo UU No.20/2001 jo Pasal 55 ayat (1) ke-1 KUHP."/>
    <n v="1"/>
    <s v="M E N G A D I  L I  : _x000a_ _x000a_ Menyatakan Terdakwa 1. HERRY SETIADJI, Terdakwa 2. INDARTO CATUR NUGROHO, dan Terdakwa 3. SLAMET RIYANA, telah terbukti secara sah dan meyakinkan bersalah melakukan tindak PIDANA KORUPSI SECARA BERSAMA-SAMA; _x000a_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_x000a_ Menetapkan lamanya para Terdakwa dalam tahanan akan dikurangkan seluruhnya dari pidana yang dijatuhkan; _x000a_ Memerintahkan para Terdakwa tetap berada dalam tahanan; _x000a_ Menetapkan supaya barang bukti berupa : _x000a_ _x000a_ _x000a_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_x000a_ 1 (satu) lembar copy surat Inspektorat Jenderal IBI Kementerian Keuangan, kepada Presiden Direktur PT. EDMI Indonesia, perihal: Pemberitahuan Penanganan Barang Bukti, Nomor: SR-57/IJ.9/2014 tanggal 16 April 2014. Ditandatangani oleh M. Rahman Ritza, Inspektur. _x000a_ 1 (satu) lembar copy dokumen nomor: PEMB-00072/WPJ.04/KP.1305/RIK.SIS/2013 tanggal 19 Maret 2013 perihal Pemberitahuan Pemeriksaan Lapangan. _x000a_ 2 (dua) lembar bundle copy dokumen pajak surat Nomor: S-096/WPJ.04/KP.1300/2013 tanggal 3 April 2013 perihal Permintaan Peminjaman Buku, Catatan, dan Dokumen. _x000a_ 1 (satu) lembar copy dokumen pajak Tanda Terima dari Christanto kepada Slamet Riyana. _x000a_ 1 (satu) lembar copy dokumen pajak Tanda Terima penyerahan dokumen sesuai dengan Surat No: S-096/WPJ.04/KP.1300/2013. _x000a_ 2 (dua) lembar copy dokumen pajak surat Nomor: S-173/WPJ.04/KP.1300/2013 tanggal 24 Juli 2013 perihal Permintaan Peminjaman Buku, Catatan, dan Dokumen. _x000a_ 2 (dua) lembar copy dokumen pajak surat Nomor: S-174/WPJ.04/KP.1300/2013 tanggal 24 Juli 2013 perihal Permintaan Peminjaman Buku, Catatan, dan Dokumen. _x000a_ 2 (dua) lembar copy dokumen pajak surat Nomor: S-175/WPJ.04/KP.1300/2013 tanggal 24 Juli 2013 perihal Permintaan Peminjaman Buku, Catatan, dan Dokumen. _x000a_ 2 (dua) lembar copy dokumen pajak surat Nomor: S-176/WPJ.04/KP.1300/2013 tanggal 24 Juli 2013 perihal Permintaan Peminjaman Buku, Catatan, dan Dokumen. _x000a_ 1 (satu) lembar copy dokumen pajak Tanda Terima penyerahan dokumen (CD) yang berhubungan dengan Restitusi dari PT EDMI Indonesia kepada KPP Pratama Kebayoran Baru Tiga. _x000a_ 1 (satu) lembar copy dokumen pajak Nomor: S-9289/WPJ.04/KP.13/2013 tanggal 23 Oktober 2013 perihal Panggilan untuk Menandatangani Berita Acara Pembahasan Akhir Hasil Pemeriksaan. _x000a_ 1 (satu) lembar copy dokumen pajak Nomor: S-9290/WPJ.04/KP.13/2013 tanggal 23 Oktober 2013 perihal Panggilan untuk Menandatangani Berita Acara Pembahasan Akhir Hasil Pemeriksaan. _x000a_ 1 (satu) bundle copy dokumen pajak Nomor: PEM-81/WPJ.04/KP.13/2013 tanggal 23 Oktober 2013 perihal Pemberitahuan Hasil Pemeriksaan. _x000a_ 1 (satu) bundle copy dokumen pajak Risalah Pembahasan SPP Nomor: PRIN-00072/WPJ.04/KP.1305/RIK.SIS/2013. _x000a_ 2 (dua) lembar copy dokumen pajak Surat Ketetapan Pajak Kurang Bayar Pajak Penghasilan Pasal 21 Nomor:00037/201/11/064/13. _x000a_ 2 (dua) lembar copy dokumen pajak Surat Ketetapan Pajak Nihil Pajak Penghasilan Pasal 21 Nomor:00055/501/11/064/13. _x000a_ 2 (dua) lembar copy dokumen pajak Surat Ketetapan Pajak Nihil Pajak Penghasilan Pasal 21 Nomor: 00056/501/11/064/13. _x000a_ 2 (dua) lembar copy dokumen pajak Surat Ketetapan Pajak Nihil Pajak Penghasilan Pasal 21 Nomor: 00057/501/11/064/13. _x000a_ 2 (dua) lembar copy dokumen pajak Surat Ketetapan Pajak Nihil Pajak Penghasilan Pasal 21 Nomor:00058/501/11/064/13. _x000a_ 2 (dua) lembar copy dokumen pajak Surat Ketetapan Pajak Nihil Pajak Penghasilan Pasal 21 Nomor:00059/501/11/064/13. _x000a_ 2 (dua) lembar copy dokumen pajak Surat Ketetapan Pajak Nihil Pajak Penghasilan Pasal 21 Nomor:00060/501/11/064/13. _x000a_ 2 (dua) lembar copy dokumen pajak Surat Ketetapan Pajak Nihil Pajak Penghasilan Pasal 21 Nomor:00061/501/11/064/13. _x000a_ 2 (dua) lembar copy dokumen pajak Surat Ketetapan Pajak Nihil Pajak Penghasilan Pasal 21 Nomor:00062/501/11/064/13. _x000a_ 2 (dua) lembar copy dokumen pajak Surat Ketetapan Pajak Nihil Pajak Penghasilan Pasal 21 Nomor:00063/501/11/064/13. _x000a_ 2 (dua) lembar copy dokumen pajak Surat Ketetapan Pajak Nihil Pajak Penghasilan Pasal 21 Nomor:00064/501/11/064/13. _x000a_ 2 (dua) lembar copy dokumen pajak Surat Ketetapan Pajak Nihil Pajak Penghasilan Pasal 21 Nomor:00065/501/11/064/13. _x000a_ 1 (satu) bundle copy dokumen pajak Nomor: PEM-14/WPJ.04/KP.13/2014 tanggal 5 Maret 2014 Perihal Pemberitahuan Hasil Pemeriksaan. _x000a_ 1 (satu) lembar copy dokumen pajak Lembar Pernyataan Persetujuan Hasil Pemeriksaan Nomor: PEM-14/WPJ.04/KP.13/2014 tanggal 5 Maret 2014. _x000a_ 1 (satu) bundle copy dokumen pajak Nomor: PEM-15/WPJ.04/KP.13/2014 tanggal 5 Maret 2014 perihal Pemberitahuan Hasil Pemeriksaan. _x000a_ 1 (satu) lembar copy dokumen pajak Lembar Pernyataan Persetujuan Hasil Pemeriksaan Nomor: PEM-15/WPJ.04/KP.13/2014 tanggal 5 Maret 2014. _x000a_ 1 (satu) lembar copy dokumen pajak nomor: S-2726/WPJ.04/KP.13/2014 tanggal 11 Maret 2014 perihal Panggilan untuk menandatangani Berita Acara Pembahasan Akhir Hasil Pemeriksaan. _x000a_ 1 (satu) lembar copy dokumen pajak nomor: S-2727/WPJ.04/KP.13/2014 tanggal 11 Maret 2014 perihal Panggilan untuk menandatangani Berita Acara Pembahasan Akhir Hasil Pemeriksaan. _x000a_ 1 (satu) lembar copy dokumen pajak nomor: S-2728/WPJ.04/KP.13/2014 tanggal 11 Maret 2014 perihal Panggilan untuk menandatangani Berita Acara Pembahasan Akhir Hasil Pemeriksaan. _x000a_ 1 (satu) lembar copy dokumen pajak nomor: S-2729/WPJ.04/KP.13/2014 tanggal 11 Maret 2014 perihal Panggilan untuk menandatangani Berita Acara Pembahasan Akhir Hasil Pemeriksaan. _x000a_ 1 (satu) bundle copy dokumen pajak Nomor: PEM-20/WPJ.04/KP.13/2014 tanggal 13 Maret 2014 perihal Pemberitahuan Hasil Pemeriksaan. _x000a_ 1 (satu) bundle copy dokumen pajak Nomor: PEM-23/WPJ.04/KP.13/2014 tanggal 13 Maret 2014 perihal Pemberitahuan Hasil Pemeriksaan. _x000a_ 1 (satu) bundle copy dokumen pajak Berita Acara Pembahasan Akhir Hasil Pemeriksaan tanggal 13 Maret 2014. _x000a_ 1 (satu) bundle copy dokumen pajak Surat Ketetapan Pajak Lebih Bayar Pajak Pertambahan nilai Barang dan Jasa Nomor: 00002/407/13/064/14 tanggal 14 Maret 2014. _x000a_ 1 (satu) bundle copy dokumen pajak Surat Ketetapan Pajak Nihil Pajak Pertambahan Nilai Barang dan Jasa Nomor: 00003/507/13/064/14 tanggal 14 Maret 2014. _x000a_ 1 (satu) lembar copy dokumen pajak nomor: EI/KEU/III/2014/0030 tanggal 25 Maret 2014 perihal Permohonan Pemindahbukuan SKPLB PPN Feb 2013 tanggal 25 Maret 2014. _x000a_ 2 (dua) lembar copy dokumen pajak Surat Ketetapan Pajak Lebih Bayar Pajak Penghasilan Nomor: 00006/406/12/064/14 tanggal 25 Maret 2014. _x000a_ 1 (satu) bundle copy dokumen pajak Surat Perintah Membayar Kelebihan Pajak (SPMKP) tanggal 01-04-2014 Nomor:80014/064-0015-2014. _x000a_ 1 (satu) bundle copy dokumen pajak Bukti Penerimaan Surat Nomor: 01001937/064/apr/2014 tanggal 4 April 2014. _x000a_ 1 (satu) bundle copy dokumen pajak Surat Perintah Membayar Kelebihan Pajak (SPMKP) tanggal 14-04-2014 Nomor:80026/064-0029-2014. _x000a_ 1 (satu) bundle copy dokumen pajak  nomor surat: S-12291/WPJ.04/KP.13/2014 tanggal 17 Sept 2014 perihal Penyampaian SSP lembar ke-1. _x000a_ 2 (dua) lembar copy dokumen pajak  nomor surat: S-12292/WPJ.04/KP.13/2014 tanggal 17 Sept 2014 perihal Penyampaian SSP lembar ke-1. _x000a_ 1 (satu) lembar copy dokumen form Claim of Reimbursement Expenses PT. EDMI beserta lampiran Bon Makan di Pasarraya Blok M tanggal 26-03-2014 beserta lampiran. _x000a_ 1 (satu) lembar copy dokumen form Claim of Reimbursement Expenses PT. EDMI beserta lampiran Bon Makan di Bale Raos-Suryo KB tanggal 04-04-2014 beserta lampiran. _x000a_ 1 (satu) bundle copy dokumen Matrix Signature untuk Bank DBS dan BRI. _x000a_ 1 (satu) bundle copy dokumen Cash Advanced atau Pinjaman Uang Ibu Ratu + 2 buah copy Cek BRI. _x000a_ 2 (dua) lembar copy dokumen Budget Request April - Mei 2014. _x000a_ 1 (satu) lembar copy dokumen Job Description Finance &amp; Accounting Supervisor PT EDMI Indonesia. _x000a_ 2 (dua) lembar copy warna dokumen paspor atas nama RATU FEBRIANA ERAWATY dengan stempel Imigrasi periode Desember 2013 s.d Mei 2014. _x000a_ 1 bundel dokumen Kementerian Keuangan RI terdiri dari: _x000a_ _x000a_ _x000a_ 1 (satu) lembar copy legalisir Surat Perintah Pemeriksaan Kantor KPP Pratama Jakarta Kebayoran Baru Tiga nomor: PRIN-00129/WPJ.04/KP.1305/RIK.SIS/2013 tanggal 17 Juli 2013 kepada HERRY SETIADJI, INDARTO CATUR NUGROHO, SLAMET RIYANA, ditandatangani oleh M. Agus Budisantoso. _x000a_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_x000a_ 1 (satu) lembar copy legalisir Surat Kantor KPP Pratama Jakarta Kebayoran Baru Tiga nomor: PEMB-00129/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0/WPJ.04/KP.1305/RIK.SIS/2013 tanggal 17 Juli 2013 kepada HERRY SETIADJI, INDARTO CATUR NUGROHO, SLAMET RIYANA, ditandatangani oleh M. Agus Budisantoso. _x000a_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_x000a_ 1 (satu) lembar copy legalisir Surat Kantor KPP Pratama Jakarta Kebayoran Baru Tiga nomor: PEMB-00130/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1/WPJ.04/KP.1305/RIK.SIS/2013 tanggal 17 Juli 2013 kepada HERRY SETIADJI, INDARTO CATUR NUGROHO, SLAMET RIYANA, ditandatangani oleh M. Agus Budisantoso. _x000a_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_x000a_ Surat Pengantar Ketua Tim Pemeriksa Nomor: SP-28/WPJ.04/KP.1300/2014 tanggal 17 Maret 2014 ditandatangani oleh INDARTO CATUR NUGROHO beserta 3 (tiga) lembar lampiran daftar Nota Penghitungan. _x000a_ 1 (satu) lembar copy legalisir Surat Kantor KPP Pratama Jakarta Kebayoran Baru Tiga nomor: PEMB-00131/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Kantor KPP Pratama Jakarta Kebayoran Baru Tiga nomor: PEMB-00132/WPJ.04/KP.1305/RIK.SIS/2013 tanggal 17 Juli 2013 Perihal Pemberitahuan Pemeriksaan Lapangan kepada PT. EDMI Indonesia ditandatangani oleh M. Agus Budisantoso. _x000a_ 1 (satu) lembar copy legalisir Surat Perintah Pemeriksaan Kantor KPP Pratama Jakarta Kebayoran Baru Tiga nomor: PRIN-00132/WPJ.04/KP.1305/RIK.SIS/2013 tanggal 17 Juli 2013 kepada HERRY SETIADJI, INDARTO CATUR NUGROHO, SLAMET RIYANA, ditandatangani oleh M. Agus Budisantoso. _x000a_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_x000a_ _x000a_ _x000a_ 1 (satu) bundel legalisir Laporan Hasil Pemeriksaan Kantor KPP Pratama Jakarta Kebayoran Baru Tiga Nomor: LAP-33/WPJ.04/KP.1305/2014 tanggal 14 Maret 2014 Nama Wajib Pajak PT EDMI INDONESIA. _x000a_ 1 (satu) bundel legalisir Laporan Hasil Pemeriksaan Kantor KPP Pratama Jakarta Kebayoran Baru Tiga Nomor: LAP-34/WPJ.04/KP.1305/2014 tanggal 14 Maret 2014 Nama Wajib Pajak PT EDMI INDONESIA. _x000a_ 1 (satu) bundel legalisir Laporan Hasil Pemeriksaan Kantor KPP Pratama Jakarta Kebayoran Baru Tiga Nomor: LAP-44/WPJ.04/KP.1305/2014 tanggal 25 Maret 2014 Nama Wajib Pajak PT EDMI INDONESIA. _x000a_ 1 (satu) bundel legalisir Laporan Hasil Pemeriksaan Kantor KPP Pratama Jakarta Kebayoran Baru Tiga Nomor: LAP-45/WPJ.04/KP.1305/2014 tanggal 25 Maret 2014 Nama Wajib Pajak PT EDMI INDONESIA. _x000a_ 1 (satu) lembar copy legalisir Lembar Pengawasan Arus Dokumen Nomor : S-01011755/PPN1111/WPJ.04/KP.1303/2013 tanggal 26 Maret 2013 dan SPT PPN Masa Februari 2013 PT. EDMI Indonesia beserta lampiran. _x000a_ 1 (satu) lembar copy legalisir Surat Ketetapan Pajak Lebih Bayar Pajak Pertambahan Nilai Barang dan Jasa Nomor : 00002/407/13/064/14 Masa pajak Februari 2013 tanggal penerbitan 14 Maret 2014 PT. EDMI Indonesia beserta lampiran. _x000a_ 1 (satu) bundel copy legalisir Lembar Pengawasan Arus Dokumen Nomor : S-02002256//PPWBIDR/WPJ.04/KP.1303/2013 tanggal 23 Juli 2013 dan SPT Tahunan PPh  Badan Tahun 2012 PT. EDMI Indonesia beserta lampiran. _x000a_ 1 (satu) lembar copy legalisir Surat Ketetapan Pajak Kurang Bayar Pajak Penghasilan Pasal 21 Nomor : 00004/201/12/064/14 Masa Tahun Pajak Januari s.d Desember 2012 tanggal penerbitan 25 Maret 2014 PT. EDMI Indonesia beserta 3 (tiga) lembar lampiran. _x000a_ 1 (satu) lembar copy legalisir Surat Ketetapan Pajak Kurang Bayar Pajak Penghasilan Pasal 23 Nomor : 00002/203/12/064/14 Masa Tahun Pajak Januari s.d Desember 2012 tanggal penerbitan 25 Maret 2014 PT. EDMI Indonesia beserta 3 (tiga) lembar lampiran. _x000a_ 1 (satu) bundel copy legalisir Surat Ketetapan Pajak Lebih Bayar Pajak Penghasilan Nomor : 00006/406/12/064/14 Masa Tahun Pajak 2012 tanggal penerbitan 25 Maret 2014 PT. EDMI Indonesia. _x000a_ 1 (satu) bundel copy warna dokumen Laporan Hasil Audit Investigasi Inspektorat Bidang Investigasi (IBI)  Inspektorat Jenderal Kementerian Keuangan RI Nomor : LAP-05/IJ.9/2014 tanggal 29 April 2014 atas penyimpangan oleh tim pemeriksa pajak pada KPP Pratama Jakarta Kebayoran Baru Tiga. _x000a_ 1 (satu) lembar copy legalisir dokumen pajak nomor: EI/KEU/IV/2014/0043 tanggal 2 April 2014 perihal Permohonan Transfer Rekening SKPLB PPh Badan Th. 2012 kepada Kepala KPP Pratama Jakarta Kebayoran Baru Tiga. _x000a_ 1 (satu) lembar asli Rekap Seksi Pemeriksaan Kantor KPP Pratama, Kebayoran Baru Tiga, Jakarta Selatan, atas Data Laporan Hasil Pemeriksaan tahun 2011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2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3 yang dilaksanakan oleh Kelompok/Tim HERRY SETIADJI, INDARTO CATUR NUGROHO dan SLAMET RIYANA ditandatangani oleh M. Agus Budisantoso. _x000a_ 2 (dua) lembar copy legalisir dokumen biodata atas nama Herry Setiadji, SE, MM. _x000a_ 2 (dua) lembar copy legalisir dokumen biodata atas nama Indarto Catur Nugroho SE. _x000a_ 2 (dua) lembar copy legalisir dokumen biodata atas nama Slamet Riyana. _x000a_ 1 (satu) lembar copy legalisir dokumen Surat Tugas Nomor: ST-548.1/IJ/2014 ditandatangani oleh Sekretaris Inspektorat Jenderal Kemenkeu RI Sofandi Arifin tanggal 24 Maret 2014. _x000a_ 2 (dua) lembar copy legalisir dokumen Surat Tugas Nomor: ST-597/IJ/2014 ditandatangani oleh Inspektur Jenderal Kemenkeu RI Sonny Loho tanggal 3 April 2014. _x000a_ 2 (dua) lembar copy legalisir dokumen Surat Tugas Nomor: ST-603/IJ/2014 ditandatangani oleh Inspektur Jenderal Kemenkeu RI Sonny Loho tanggal 4  April 2014. _x000a_ 2 (dua) lembar copy legalisir dokumen Surat Tugas Nomor: ST-75/IJ.9/2014 ditandatangani oleh Inspektur Bidang Investigasi Itjen Kemenkeu RI M. Rahman Ritza  tanggal 4  April 2014. _x000a_ 2 (dua) lembar copy legalisir dokumen / transkrip hasil rekaman percakapan antara Sdri. Ratu Febriana Erawaty dengan Sdr. Herry Setiadji di Food Court Pasarraya Blok M tanggal 26 Maret 2014. _x000a_ 2 (dua) lembar copy legalisir dokumen Lampiran I ST-597/IJ/2014 tanggal 3 April 2014 Berita Acara Pembukaan Barang Bukti tanggal 4 April 2014. _x000a_ 2 (dua) lembar copy legalisir dokumen Lampiran II ST-597/IJ/2014 tanggal 3 April 2014 Berita Acara Serah Terima Barang Bukti tanggal 4 April 2014. _x000a_ 1 (satu) bundel copy legalisir tanda terima dokumen Nomor SKPLB : 00006/406/12/064/14 tanggal 25 Maret 2014 atas nama Wajib Pajak PT EDMI Indonesia. _x000a_ 1 (satu) bundel copy legalisir tanda terima dokumen Nomor SPM : 80014/064-0015-2014 tanggal 1 April 2014 atas nama Wajib Pajak PT EDMI Indonesia. _x000a_ 1 (satu) bundel copy legalisir dokumen Berita Acara Pemeriksaan atas nama Herry Setiadji tanggal 4 April 2014. _x000a_ 1 (satu) bundel copy legalisir dokumen Berita Acara Pemeriksaan atas nama Indarto Catur Nugroho tanggal 4 April 2014. _x000a_ 1 (satu) bundel copy legalisir dokumen Berita Acara Pemeriksaan atas nama Slamet Riyana tanggal 4 April 2014. _x000a_ 1 (satu) bundel copy legalisir dokumen Berita Acara Pemeriksaan Lanjutan atas nama Herry Setiadji tanggal 7 April 2014. _x000a_ 1 (satu) bundel copy legalisir dokumen Berita Acara Pemeriksaan atas nama Indarto Catur Nugroho tanggal 7 April 2014. _x000a_ 1 (satu) bundel copy legalisir dokumen Berita Acara Pemeriksaan Lanjutan atas nama Slamet Riyana tanggal 7 April 2014. _x000a_ 1 (satu) bundel copy legalisir dokumen Berita Acara Pemeriksaan Lanjutan atas nama Herry Setiadji tanggal 8 April 2014. _x000a_ 1 (satu) bundel copy legalisir dokumen Berita Acara Pemeriksaan atas nama Indarto Catur Nugroho tanggal 8 April 2014. _x000a_ 1 (satu) bundel copy legalisir dokumen Berita Acara Pemeriksaan Lanjutan atas nama Slamet Riyana tanggal 8 April 2014. _x000a_ 3 (tiga) lembar copy legalisir dokumen Surat Pernyataan atas nama Ratu Febriana Erawati tanggal 7 April 2014. _x000a_ 2 (dua) lembar copy legalisir dokumen Surat Pernyataan atas nama Andriyanto tanggal 7 April 2014. _x000a_ 2 (dua) lembar copy legalisir dokumen Surat Pernyataan atas nama Christanto Okpritanoto tanggal 7 April 2014. _x000a_ 2 (dua) lembar copy legalisir dokumen Berita Acara Pengembalian Barang Bukti tanggal 18 Maret 2015 dari Inspektorat Bidang Investigasi Itjen Kementerian Keuangan. _x000a_ 2 (dua) lembar copy legalisir dokumen Berita Acara Penolakan Pengembalian Barang Bukti tanggal 18 Maret 2015 dari Inspektorat Bidang Investigasi Itjen Kementerian Keuangan. _x000a_ 4 (empat) lembar legalisir print out aplikasi Whistleblowing System-detail aduan dashboard Pengaduan atas dugaan penyimpangan oleh pegawai Direktorat Jenderal Pajak tanggal 26 Maret 2014. _x000a_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_x000a_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_x000a_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_x000a_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_x000a_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_x000a_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_x000a_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_x000a_ 5 (lima) lembar hasil cetak akun tweeter @aie_ratu atas nama RATU FEBRIANA ERAWATY terkait pengaduan pajak. _x000a_ 1 (satu) bundel copy legalisir dokumen pajak dari Kementerian Keuangan RI Direktorat Jenderal Pajak berupa formulir 1771 SPT Tahunan Pajak Penghasilan Wajib Pajak Badan Tahun Pajak 2012 dengan Nama Wajib Pajak PT. EDMI Indonesia beserta lampiran. _x000a_ 1 (satu) bundel copy legalisir dokumen pajak dari Kementerian Keuangan RI Direktorat Jenderal Pajak berupa formulir 1111 Surat Pemberitahuan Masa Pajak Pertambahan Nilai (SPT MASA PPN) Masa Februari Tahun 2013 dengan Nama Wajib Pajak PT. EDMI Indonesia beserta lampiran. _x000a_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_x000a_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_x000a_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_x000a_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_x000a_ _x000a_ 116.1 (satu) buah DVD-R merk SONY warna silver yang berisi data elektronik dalam 3 (tiga) folder utama yaitu : _x000a_ _x000a_ Dokumentasi saat di KP3 KB3. _x000a_ Dokumentasi saat di Food court Pasaraya Grande. _x000a_ Dokumentasi saat di Bale Raos (saat penyerahaan uang). _x000a_ _x000a_ Tetap terlampir dalam Berkas Perkara. _x000a_ _x000a_ 1 (satu) tas kain putih bertulis logo EDMI berisi uang sejumlah Rp. 75.000.000 yang terdiri dari pecahan @ Rp. 100.000 sebanyak 750 (tujuh ratus lima puluh) lembar _x000a_ _x000a_ Dikembalikan kepada saksi Ratu Febriana Erawati. _x000a_ 6.Membebankan biaya perkara kepada Para Terdakwa masing-masing sebesar Rp.5.000,- (lima ribu rupiah);"/>
    <s v="Kamis, 27 Okt. 2016"/>
    <s v="Kamis, 27 Okt. 2016"/>
    <s v="FAHZAL HENDRI"/>
    <s v="JHON HALASAN BUTAR BUTAR"/>
    <s v="Dahlan"/>
    <s v="ANSYORI SYARIFUDIN"/>
    <s v="MOHAMMAD IDRIS M.AMIN"/>
    <s v="KARIR"/>
    <s v="KARIR"/>
    <s v="KARIR"/>
    <s v="ADHOC"/>
    <s v="ADHOC"/>
    <x v="1"/>
    <n v="3"/>
    <x v="0"/>
    <n v="0.4"/>
    <n v="0"/>
    <s v="Afni Carolina"/>
    <m/>
    <m/>
    <m/>
    <m/>
    <m/>
    <m/>
    <m/>
    <m/>
    <m/>
    <m/>
    <m/>
    <n v="1"/>
    <s v="AGUS WIDODO"/>
    <m/>
    <m/>
    <n v="1"/>
    <x v="0"/>
  </r>
  <r>
    <s v="60/Pid.Sus-TPK/2016/PN Pn.Jkt.Pst"/>
    <n v="5"/>
    <n v="200000000"/>
    <n v="8.3333333333333301E-2"/>
    <n v="0"/>
    <n v="0"/>
    <s v="SLAMET RIYANA"/>
    <d v="2016-07-25T00:00:00"/>
    <x v="6"/>
    <s v="Minutasi"/>
    <n v="94"/>
    <s v="PERTAMA : _x000a_ Pasal 12 huruf e UU No.31/1999 jo UU No.20/2001 jo Pasal 55 ayat (1) ke-1 KUHP. _x000a_   _x000a_ ATAU _x000a_ KEDUA : _x000a_ Pasal 11 UU No.31/1999 jo UU No.20/2001 jo Pasal 55 ayat (1) ke-1 KUHP."/>
    <n v="1"/>
    <s v="M E N G A D I  L I  : _x000a_ _x000a_ Menyatakan Terdakwa 1. HERRY SETIADJI, Terdakwa 2. INDARTO CATUR NUGROHO, dan Terdakwa 3. SLAMET RIYANA, telah terbukti secara sah dan meyakinkan bersalah melakukan tindak PIDANA KORUPSI SECARA BERSAMA-SAMA; _x000a_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_x000a_ Menetapkan lamanya para Terdakwa dalam tahanan akan dikurangkan seluruhnya dari pidana yang dijatuhkan; _x000a_ Memerintahkan para Terdakwa tetap berada dalam tahanan; _x000a_ Menetapkan supaya barang bukti berupa : _x000a_ _x000a_ _x000a_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_x000a_ 1 (satu) lembar copy surat Inspektorat Jenderal IBI Kementerian Keuangan, kepada Presiden Direktur PT. EDMI Indonesia, perihal: Pemberitahuan Penanganan Barang Bukti, Nomor: SR-57/IJ.9/2014 tanggal 16 April 2014. Ditandatangani oleh M. Rahman Ritza, Inspektur. _x000a_ 1 (satu) lembar copy dokumen nomor: PEMB-00072/WPJ.04/KP.1305/RIK.SIS/2013 tanggal 19 Maret 2013 perihal Pemberitahuan Pemeriksaan Lapangan. _x000a_ 2 (dua) lembar bundle copy dokumen pajak surat Nomor: S-096/WPJ.04/KP.1300/2013 tanggal 3 April 2013 perihal Permintaan Peminjaman Buku, Catatan, dan Dokumen. _x000a_ 1 (satu) lembar copy dokumen pajak Tanda Terima dari Christanto kepada Slamet Riyana. _x000a_ 1 (satu) lembar copy dokumen pajak Tanda Terima penyerahan dokumen sesuai dengan Surat No: S-096/WPJ.04/KP.1300/2013. _x000a_ 2 (dua) lembar copy dokumen pajak surat Nomor: S-173/WPJ.04/KP.1300/2013 tanggal 24 Juli 2013 perihal Permintaan Peminjaman Buku, Catatan, dan Dokumen. _x000a_ 2 (dua) lembar copy dokumen pajak surat Nomor: S-174/WPJ.04/KP.1300/2013 tanggal 24 Juli 2013 perihal Permintaan Peminjaman Buku, Catatan, dan Dokumen. _x000a_ 2 (dua) lembar copy dokumen pajak surat Nomor: S-175/WPJ.04/KP.1300/2013 tanggal 24 Juli 2013 perihal Permintaan Peminjaman Buku, Catatan, dan Dokumen. _x000a_ 2 (dua) lembar copy dokumen pajak surat Nomor: S-176/WPJ.04/KP.1300/2013 tanggal 24 Juli 2013 perihal Permintaan Peminjaman Buku, Catatan, dan Dokumen. _x000a_ 1 (satu) lembar copy dokumen pajak Tanda Terima penyerahan dokumen (CD) yang berhubungan dengan Restitusi dari PT EDMI Indonesia kepada KPP Pratama Kebayoran Baru Tiga. _x000a_ 1 (satu) lembar copy dokumen pajak Nomor: S-9289/WPJ.04/KP.13/2013 tanggal 23 Oktober 2013 perihal Panggilan untuk Menandatangani Berita Acara Pembahasan Akhir Hasil Pemeriksaan. _x000a_ 1 (satu) lembar copy dokumen pajak Nomor: S-9290/WPJ.04/KP.13/2013 tanggal 23 Oktober 2013 perihal Panggilan untuk Menandatangani Berita Acara Pembahasan Akhir Hasil Pemeriksaan. _x000a_ 1 (satu) bundle copy dokumen pajak Nomor: PEM-81/WPJ.04/KP.13/2013 tanggal 23 Oktober 2013 perihal Pemberitahuan Hasil Pemeriksaan. _x000a_ 1 (satu) bundle copy dokumen pajak Risalah Pembahasan SPP Nomor: PRIN-00072/WPJ.04/KP.1305/RIK.SIS/2013. _x000a_ 2 (dua) lembar copy dokumen pajak Surat Ketetapan Pajak Kurang Bayar Pajak Penghasilan Pasal 21 Nomor:00037/201/11/064/13. _x000a_ 2 (dua) lembar copy dokumen pajak Surat Ketetapan Pajak Nihil Pajak Penghasilan Pasal 21 Nomor:00055/501/11/064/13. _x000a_ 2 (dua) lembar copy dokumen pajak Surat Ketetapan Pajak Nihil Pajak Penghasilan Pasal 21 Nomor: 00056/501/11/064/13. _x000a_ 2 (dua) lembar copy dokumen pajak Surat Ketetapan Pajak Nihil Pajak Penghasilan Pasal 21 Nomor: 00057/501/11/064/13. _x000a_ 2 (dua) lembar copy dokumen pajak Surat Ketetapan Pajak Nihil Pajak Penghasilan Pasal 21 Nomor:00058/501/11/064/13. _x000a_ 2 (dua) lembar copy dokumen pajak Surat Ketetapan Pajak Nihil Pajak Penghasilan Pasal 21 Nomor:00059/501/11/064/13. _x000a_ 2 (dua) lembar copy dokumen pajak Surat Ketetapan Pajak Nihil Pajak Penghasilan Pasal 21 Nomor:00060/501/11/064/13. _x000a_ 2 (dua) lembar copy dokumen pajak Surat Ketetapan Pajak Nihil Pajak Penghasilan Pasal 21 Nomor:00061/501/11/064/13. _x000a_ 2 (dua) lembar copy dokumen pajak Surat Ketetapan Pajak Nihil Pajak Penghasilan Pasal 21 Nomor:00062/501/11/064/13. _x000a_ 2 (dua) lembar copy dokumen pajak Surat Ketetapan Pajak Nihil Pajak Penghasilan Pasal 21 Nomor:00063/501/11/064/13. _x000a_ 2 (dua) lembar copy dokumen pajak Surat Ketetapan Pajak Nihil Pajak Penghasilan Pasal 21 Nomor:00064/501/11/064/13. _x000a_ 2 (dua) lembar copy dokumen pajak Surat Ketetapan Pajak Nihil Pajak Penghasilan Pasal 21 Nomor:00065/501/11/064/13. _x000a_ 1 (satu) bundle copy dokumen pajak Nomor: PEM-14/WPJ.04/KP.13/2014 tanggal 5 Maret 2014 Perihal Pemberitahuan Hasil Pemeriksaan. _x000a_ 1 (satu) lembar copy dokumen pajak Lembar Pernyataan Persetujuan Hasil Pemeriksaan Nomor: PEM-14/WPJ.04/KP.13/2014 tanggal 5 Maret 2014. _x000a_ 1 (satu) bundle copy dokumen pajak Nomor: PEM-15/WPJ.04/KP.13/2014 tanggal 5 Maret 2014 perihal Pemberitahuan Hasil Pemeriksaan. _x000a_ 1 (satu) lembar copy dokumen pajak Lembar Pernyataan Persetujuan Hasil Pemeriksaan Nomor: PEM-15/WPJ.04/KP.13/2014 tanggal 5 Maret 2014. _x000a_ 1 (satu) lembar copy dokumen pajak nomor: S-2726/WPJ.04/KP.13/2014 tanggal 11 Maret 2014 perihal Panggilan untuk menandatangani Berita Acara Pembahasan Akhir Hasil Pemeriksaan. _x000a_ 1 (satu) lembar copy dokumen pajak nomor: S-2727/WPJ.04/KP.13/2014 tanggal 11 Maret 2014 perihal Panggilan untuk menandatangani Berita Acara Pembahasan Akhir Hasil Pemeriksaan. _x000a_ 1 (satu) lembar copy dokumen pajak nomor: S-2728/WPJ.04/KP.13/2014 tanggal 11 Maret 2014 perihal Panggilan untuk menandatangani Berita Acara Pembahasan Akhir Hasil Pemeriksaan. _x000a_ 1 (satu) lembar copy dokumen pajak nomor: S-2729/WPJ.04/KP.13/2014 tanggal 11 Maret 2014 perihal Panggilan untuk menandatangani Berita Acara Pembahasan Akhir Hasil Pemeriksaan. _x000a_ 1 (satu) bundle copy dokumen pajak Nomor: PEM-20/WPJ.04/KP.13/2014 tanggal 13 Maret 2014 perihal Pemberitahuan Hasil Pemeriksaan. _x000a_ 1 (satu) bundle copy dokumen pajak Nomor: PEM-23/WPJ.04/KP.13/2014 tanggal 13 Maret 2014 perihal Pemberitahuan Hasil Pemeriksaan. _x000a_ 1 (satu) bundle copy dokumen pajak Berita Acara Pembahasan Akhir Hasil Pemeriksaan tanggal 13 Maret 2014. _x000a_ 1 (satu) bundle copy dokumen pajak Surat Ketetapan Pajak Lebih Bayar Pajak Pertambahan nilai Barang dan Jasa Nomor: 00002/407/13/064/14 tanggal 14 Maret 2014. _x000a_ 1 (satu) bundle copy dokumen pajak Surat Ketetapan Pajak Nihil Pajak Pertambahan Nilai Barang dan Jasa Nomor: 00003/507/13/064/14 tanggal 14 Maret 2014. _x000a_ 1 (satu) lembar copy dokumen pajak nomor: EI/KEU/III/2014/0030 tanggal 25 Maret 2014 perihal Permohonan Pemindahbukuan SKPLB PPN Feb 2013 tanggal 25 Maret 2014. _x000a_ 2 (dua) lembar copy dokumen pajak Surat Ketetapan Pajak Lebih Bayar Pajak Penghasilan Nomor: 00006/406/12/064/14 tanggal 25 Maret 2014. _x000a_ 1 (satu) bundle copy dokumen pajak Surat Perintah Membayar Kelebihan Pajak (SPMKP) tanggal 01-04-2014 Nomor:80014/064-0015-2014. _x000a_ 1 (satu) bundle copy dokumen pajak Bukti Penerimaan Surat Nomor: 01001937/064/apr/2014 tanggal 4 April 2014. _x000a_ 1 (satu) bundle copy dokumen pajak Surat Perintah Membayar Kelebihan Pajak (SPMKP) tanggal 14-04-2014 Nomor:80026/064-0029-2014. _x000a_ 1 (satu) bundle copy dokumen pajak  nomor surat: S-12291/WPJ.04/KP.13/2014 tanggal 17 Sept 2014 perihal Penyampaian SSP lembar ke-1. _x000a_ 2 (dua) lembar copy dokumen pajak  nomor surat: S-12292/WPJ.04/KP.13/2014 tanggal 17 Sept 2014 perihal Penyampaian SSP lembar ke-1. _x000a_ 1 (satu) lembar copy dokumen form Claim of Reimbursement Expenses PT. EDMI beserta lampiran Bon Makan di Pasarraya Blok M tanggal 26-03-2014 beserta lampiran. _x000a_ 1 (satu) lembar copy dokumen form Claim of Reimbursement Expenses PT. EDMI beserta lampiran Bon Makan di Bale Raos-Suryo KB tanggal 04-04-2014 beserta lampiran. _x000a_ 1 (satu) bundle copy dokumen Matrix Signature untuk Bank DBS dan BRI. _x000a_ 1 (satu) bundle copy dokumen Cash Advanced atau Pinjaman Uang Ibu Ratu + 2 buah copy Cek BRI. _x000a_ 2 (dua) lembar copy dokumen Budget Request April - Mei 2014. _x000a_ 1 (satu) lembar copy dokumen Job Description Finance &amp; Accounting Supervisor PT EDMI Indonesia. _x000a_ 2 (dua) lembar copy warna dokumen paspor atas nama RATU FEBRIANA ERAWATY dengan stempel Imigrasi periode Desember 2013 s.d Mei 2014. _x000a_ 1 bundel dokumen Kementerian Keuangan RI terdiri dari: _x000a_ _x000a_ _x000a_ 1 (satu) lembar copy legalisir Surat Perintah Pemeriksaan Kantor KPP Pratama Jakarta Kebayoran Baru Tiga nomor: PRIN-00129/WPJ.04/KP.1305/RIK.SIS/2013 tanggal 17 Juli 2013 kepada HERRY SETIADJI, INDARTO CATUR NUGROHO, SLAMET RIYANA, ditandatangani oleh M. Agus Budisantoso. _x000a_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_x000a_ 1 (satu) lembar copy legalisir Surat Kantor KPP Pratama Jakarta Kebayoran Baru Tiga nomor: PEMB-00129/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0/WPJ.04/KP.1305/RIK.SIS/2013 tanggal 17 Juli 2013 kepada HERRY SETIADJI, INDARTO CATUR NUGROHO, SLAMET RIYANA, ditandatangani oleh M. Agus Budisantoso. _x000a_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_x000a_ 1 (satu) lembar copy legalisir Surat Kantor KPP Pratama Jakarta Kebayoran Baru Tiga nomor: PEMB-00130/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Perintah Pemeriksaan Kantor KPP Pratama Jakarta Kebayoran Baru Tiga nomor: PRIN-00131/WPJ.04/KP.1305/RIK.SIS/2013 tanggal 17 Juli 2013 kepada HERRY SETIADJI, INDARTO CATUR NUGROHO, SLAMET RIYANA, ditandatangani oleh M. Agus Budisantoso. _x000a_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_x000a_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_x000a_ Surat Pengantar Ketua Tim Pemeriksa Nomor: SP-28/WPJ.04/KP.1300/2014 tanggal 17 Maret 2014 ditandatangani oleh INDARTO CATUR NUGROHO beserta 3 (tiga) lembar lampiran daftar Nota Penghitungan. _x000a_ 1 (satu) lembar copy legalisir Surat Kantor KPP Pratama Jakarta Kebayoran Baru Tiga nomor: PEMB-00131/WPJ.04/KP.1305/RIK.SIS/2013 tanggal 17 Juli 2013 Perihal Pemberitahuan Pemeriksaan Lapangan kepada PT. EDMI Indonesia ditandatangani oleh M. Agus Budisantoso. _x000a_ _x000a_ _x000a_ 1 bundel dokumen Kementerian Keuangan RI terdiri dari: _x000a_ _x000a_ _x000a_ 1 (satu) lembar copy legalisir Surat Kantor KPP Pratama Jakarta Kebayoran Baru Tiga nomor: PEMB-00132/WPJ.04/KP.1305/RIK.SIS/2013 tanggal 17 Juli 2013 Perihal Pemberitahuan Pemeriksaan Lapangan kepada PT. EDMI Indonesia ditandatangani oleh M. Agus Budisantoso. _x000a_ 1 (satu) lembar copy legalisir Surat Perintah Pemeriksaan Kantor KPP Pratama Jakarta Kebayoran Baru Tiga nomor: PRIN-00132/WPJ.04/KP.1305/RIK.SIS/2013 tanggal 17 Juli 2013 kepada HERRY SETIADJI, INDARTO CATUR NUGROHO, SLAMET RIYANA, ditandatangani oleh M. Agus Budisantoso. _x000a_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_x000a_ _x000a_ _x000a_ 1 (satu) bundel legalisir Laporan Hasil Pemeriksaan Kantor KPP Pratama Jakarta Kebayoran Baru Tiga Nomor: LAP-33/WPJ.04/KP.1305/2014 tanggal 14 Maret 2014 Nama Wajib Pajak PT EDMI INDONESIA. _x000a_ 1 (satu) bundel legalisir Laporan Hasil Pemeriksaan Kantor KPP Pratama Jakarta Kebayoran Baru Tiga Nomor: LAP-34/WPJ.04/KP.1305/2014 tanggal 14 Maret 2014 Nama Wajib Pajak PT EDMI INDONESIA. _x000a_ 1 (satu) bundel legalisir Laporan Hasil Pemeriksaan Kantor KPP Pratama Jakarta Kebayoran Baru Tiga Nomor: LAP-44/WPJ.04/KP.1305/2014 tanggal 25 Maret 2014 Nama Wajib Pajak PT EDMI INDONESIA. _x000a_ 1 (satu) bundel legalisir Laporan Hasil Pemeriksaan Kantor KPP Pratama Jakarta Kebayoran Baru Tiga Nomor: LAP-45/WPJ.04/KP.1305/2014 tanggal 25 Maret 2014 Nama Wajib Pajak PT EDMI INDONESIA. _x000a_ 1 (satu) lembar copy legalisir Lembar Pengawasan Arus Dokumen Nomor : S-01011755/PPN1111/WPJ.04/KP.1303/2013 tanggal 26 Maret 2013 dan SPT PPN Masa Februari 2013 PT. EDMI Indonesia beserta lampiran. _x000a_ 1 (satu) lembar copy legalisir Surat Ketetapan Pajak Lebih Bayar Pajak Pertambahan Nilai Barang dan Jasa Nomor : 00002/407/13/064/14 Masa pajak Februari 2013 tanggal penerbitan 14 Maret 2014 PT. EDMI Indonesia beserta lampiran. _x000a_ 1 (satu) bundel copy legalisir Lembar Pengawasan Arus Dokumen Nomor : S-02002256//PPWBIDR/WPJ.04/KP.1303/2013 tanggal 23 Juli 2013 dan SPT Tahunan PPh  Badan Tahun 2012 PT. EDMI Indonesia beserta lampiran. _x000a_ 1 (satu) lembar copy legalisir Surat Ketetapan Pajak Kurang Bayar Pajak Penghasilan Pasal 21 Nomor : 00004/201/12/064/14 Masa Tahun Pajak Januari s.d Desember 2012 tanggal penerbitan 25 Maret 2014 PT. EDMI Indonesia beserta 3 (tiga) lembar lampiran. _x000a_ 1 (satu) lembar copy legalisir Surat Ketetapan Pajak Kurang Bayar Pajak Penghasilan Pasal 23 Nomor : 00002/203/12/064/14 Masa Tahun Pajak Januari s.d Desember 2012 tanggal penerbitan 25 Maret 2014 PT. EDMI Indonesia beserta 3 (tiga) lembar lampiran. _x000a_ 1 (satu) bundel copy legalisir Surat Ketetapan Pajak Lebih Bayar Pajak Penghasilan Nomor : 00006/406/12/064/14 Masa Tahun Pajak 2012 tanggal penerbitan 25 Maret 2014 PT. EDMI Indonesia. _x000a_ 1 (satu) bundel copy warna dokumen Laporan Hasil Audit Investigasi Inspektorat Bidang Investigasi (IBI)  Inspektorat Jenderal Kementerian Keuangan RI Nomor : LAP-05/IJ.9/2014 tanggal 29 April 2014 atas penyimpangan oleh tim pemeriksa pajak pada KPP Pratama Jakarta Kebayoran Baru Tiga. _x000a_ 1 (satu) lembar copy legalisir dokumen pajak nomor: EI/KEU/IV/2014/0043 tanggal 2 April 2014 perihal Permohonan Transfer Rekening SKPLB PPh Badan Th. 2012 kepada Kepala KPP Pratama Jakarta Kebayoran Baru Tiga. _x000a_ 1 (satu) lembar asli Rekap Seksi Pemeriksaan Kantor KPP Pratama, Kebayoran Baru Tiga, Jakarta Selatan, atas Data Laporan Hasil Pemeriksaan tahun 2011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2 yang dilaksanakan oleh Kelompok/Tim HERRY SETIADJI, INDARTO CATUR NUGROHO dan SLAMET RIYANA ditandatangani oleh M. Agus Budisantoso. _x000a_ 1 (satu) lembar asli Rekap Seksi Pemeriksaan Kantor KPP Pratama, Kebayoran Baru Tiga, Jakarta Selatan, atas Data Laporan Hasil Pemeriksaan tahun 2013 yang dilaksanakan oleh Kelompok/Tim HERRY SETIADJI, INDARTO CATUR NUGROHO dan SLAMET RIYANA ditandatangani oleh M. Agus Budisantoso. _x000a_ 2 (dua) lembar copy legalisir dokumen biodata atas nama Herry Setiadji, SE, MM. _x000a_ 2 (dua) lembar copy legalisir dokumen biodata atas nama Indarto Catur Nugroho SE. _x000a_ 2 (dua) lembar copy legalisir dokumen biodata atas nama Slamet Riyana. _x000a_ 1 (satu) lembar copy legalisir dokumen Surat Tugas Nomor: ST-548.1/IJ/2014 ditandatangani oleh Sekretaris Inspektorat Jenderal Kemenkeu RI Sofandi Arifin tanggal 24 Maret 2014. _x000a_ 2 (dua) lembar copy legalisir dokumen Surat Tugas Nomor: ST-597/IJ/2014 ditandatangani oleh Inspektur Jenderal Kemenkeu RI Sonny Loho tanggal 3 April 2014. _x000a_ 2 (dua) lembar copy legalisir dokumen Surat Tugas Nomor: ST-603/IJ/2014 ditandatangani oleh Inspektur Jenderal Kemenkeu RI Sonny Loho tanggal 4  April 2014. _x000a_ 2 (dua) lembar copy legalisir dokumen Surat Tugas Nomor: ST-75/IJ.9/2014 ditandatangani oleh Inspektur Bidang Investigasi Itjen Kemenkeu RI M. Rahman Ritza  tanggal 4  April 2014. _x000a_ 2 (dua) lembar copy legalisir dokumen / transkrip hasil rekaman percakapan antara Sdri. Ratu Febriana Erawaty dengan Sdr. Herry Setiadji di Food Court Pasarraya Blok M tanggal 26 Maret 2014. _x000a_ 2 (dua) lembar copy legalisir dokumen Lampiran I ST-597/IJ/2014 tanggal 3 April 2014 Berita Acara Pembukaan Barang Bukti tanggal 4 April 2014. _x000a_ 2 (dua) lembar copy legalisir dokumen Lampiran II ST-597/IJ/2014 tanggal 3 April 2014 Berita Acara Serah Terima Barang Bukti tanggal 4 April 2014. _x000a_ 1 (satu) bundel copy legalisir tanda terima dokumen Nomor SKPLB : 00006/406/12/064/14 tanggal 25 Maret 2014 atas nama Wajib Pajak PT EDMI Indonesia. _x000a_ 1 (satu) bundel copy legalisir tanda terima dokumen Nomor SPM : 80014/064-0015-2014 tanggal 1 April 2014 atas nama Wajib Pajak PT EDMI Indonesia. _x000a_ 1 (satu) bundel copy legalisir dokumen Berita Acara Pemeriksaan atas nama Herry Setiadji tanggal 4 April 2014. _x000a_ 1 (satu) bundel copy legalisir dokumen Berita Acara Pemeriksaan atas nama Indarto Catur Nugroho tanggal 4 April 2014. _x000a_ 1 (satu) bundel copy legalisir dokumen Berita Acara Pemeriksaan atas nama Slamet Riyana tanggal 4 April 2014. _x000a_ 1 (satu) bundel copy legalisir dokumen Berita Acara Pemeriksaan Lanjutan atas nama Herry Setiadji tanggal 7 April 2014. _x000a_ 1 (satu) bundel copy legalisir dokumen Berita Acara Pemeriksaan atas nama Indarto Catur Nugroho tanggal 7 April 2014. _x000a_ 1 (satu) bundel copy legalisir dokumen Berita Acara Pemeriksaan Lanjutan atas nama Slamet Riyana tanggal 7 April 2014. _x000a_ 1 (satu) bundel copy legalisir dokumen Berita Acara Pemeriksaan Lanjutan atas nama Herry Setiadji tanggal 8 April 2014. _x000a_ 1 (satu) bundel copy legalisir dokumen Berita Acara Pemeriksaan atas nama Indarto Catur Nugroho tanggal 8 April 2014. _x000a_ 1 (satu) bundel copy legalisir dokumen Berita Acara Pemeriksaan Lanjutan atas nama Slamet Riyana tanggal 8 April 2014. _x000a_ 3 (tiga) lembar copy legalisir dokumen Surat Pernyataan atas nama Ratu Febriana Erawati tanggal 7 April 2014. _x000a_ 2 (dua) lembar copy legalisir dokumen Surat Pernyataan atas nama Andriyanto tanggal 7 April 2014. _x000a_ 2 (dua) lembar copy legalisir dokumen Surat Pernyataan atas nama Christanto Okpritanoto tanggal 7 April 2014. _x000a_ 2 (dua) lembar copy legalisir dokumen Berita Acara Pengembalian Barang Bukti tanggal 18 Maret 2015 dari Inspektorat Bidang Investigasi Itjen Kementerian Keuangan. _x000a_ 2 (dua) lembar copy legalisir dokumen Berita Acara Penolakan Pengembalian Barang Bukti tanggal 18 Maret 2015 dari Inspektorat Bidang Investigasi Itjen Kementerian Keuangan. _x000a_ 4 (empat) lembar legalisir print out aplikasi Whistleblowing System-detail aduan dashboard Pengaduan atas dugaan penyimpangan oleh pegawai Direktorat Jenderal Pajak tanggal 26 Maret 2014. _x000a_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_x000a_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_x000a_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_x000a_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_x000a_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_x000a_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_x000a_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_x000a_ 5 (lima) lembar hasil cetak akun tweeter @aie_ratu atas nama RATU FEBRIANA ERAWATY terkait pengaduan pajak. _x000a_ 1 (satu) bundel copy legalisir dokumen pajak dari Kementerian Keuangan RI Direktorat Jenderal Pajak berupa formulir 1771 SPT Tahunan Pajak Penghasilan Wajib Pajak Badan Tahun Pajak 2012 dengan Nama Wajib Pajak PT. EDMI Indonesia beserta lampiran. _x000a_ 1 (satu) bundel copy legalisir dokumen pajak dari Kementerian Keuangan RI Direktorat Jenderal Pajak berupa formulir 1111 Surat Pemberitahuan Masa Pajak Pertambahan Nilai (SPT MASA PPN) Masa Februari Tahun 2013 dengan Nama Wajib Pajak PT. EDMI Indonesia beserta lampiran. _x000a_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_x000a_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_x000a_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_x000a_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_x000a_ _x000a_ 116.1 (satu) buah DVD-R merk SONY warna silver yang berisi data elektronik dalam 3 (tiga) folder utama yaitu : _x000a_ _x000a_ Dokumentasi saat di KP3 KB3. _x000a_ Dokumentasi saat di Food court Pasaraya Grande. _x000a_ Dokumentasi saat di Bale Raos (saat penyerahaan uang). _x000a_ _x000a_ Tetap terlampir dalam Berkas Perkara. _x000a_ _x000a_ 1 (satu) tas kain putih bertulis logo EDMI berisi uang sejumlah Rp. 75.000.000 yang terdiri dari pecahan @ Rp. 100.000 sebanyak 750 (tujuh ratus lima puluh) lembar _x000a_ _x000a_ Dikembalikan kepada saksi Ratu Febriana Erawati. _x000a_ 6.Membebankan biaya perkara kepada Para Terdakwa masing-masing sebesar Rp.5.000,- (lima ribu rupiah);"/>
    <s v="Kamis, 27 Okt. 2016"/>
    <s v="Kamis, 27 Okt. 2016"/>
    <s v="FAHZAL HENDRI"/>
    <s v="JHON HALASAN BUTAR BUTAR"/>
    <s v="Dahlan"/>
    <s v="ANSYORI SYARIFUDIN"/>
    <s v="MOHAMMAD IDRIS M.AMIN"/>
    <s v="KARIR"/>
    <s v="KARIR"/>
    <s v="KARIR"/>
    <s v="ADHOC"/>
    <s v="ADHOC"/>
    <x v="1"/>
    <n v="3"/>
    <x v="0"/>
    <n v="0.4"/>
    <n v="0"/>
    <s v="Afni Carolina"/>
    <m/>
    <m/>
    <m/>
    <m/>
    <m/>
    <m/>
    <m/>
    <m/>
    <m/>
    <m/>
    <m/>
    <n v="1"/>
    <s v="AGUS WIDODO"/>
    <m/>
    <m/>
    <n v="1"/>
    <x v="0"/>
  </r>
  <r>
    <s v="60/Pid.Sus-TPK/2017/PN .Jkt.Pst"/>
    <n v="4.25"/>
    <n v="200000000"/>
    <n v="0.16666666666666699"/>
    <n v="0"/>
    <n v="0"/>
    <s v="EKO SUSILO HADI"/>
    <d v="2017-04-21T00:00:00"/>
    <x v="7"/>
    <s v="Minutasi"/>
    <n v="87"/>
    <s v="PRIMAIR : _x000a_ Pasal 12 huruf b UU No.31/1999 jo UU No.20/2001 jo Pasal 55 ayat (1) ke-1 KUHP jo Pasal 64 ayat (1) KUHP. _x000a_   _x000a_ SUBSIDAIR : _x000a_ Pasal 11 UU No.31/1999 jo UU No.20/2001 jo Pasal 55 ayat (1) ke-1 KUHP jo Pasal 64 ayat (1) KUHP."/>
    <n v="1"/>
    <s v="M E N G A D I L I : _x000a_ _x000a_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_x000a_ Menjatuhkan Pidana terhadap Terdakwa  EKO SUSILO HADI  berupa  Pidana Penjara selama 4 (empat) tahun dan 3 (tiga) bulan  dan pidana  denda sebesar Rp.200.000.000,- (dua ratus juta rupiah)  dengan ketentuan apabila denda tidak dibayar diganti dengan menjalani pidana kurungan  selama  2 (dua) bulan. _x000a_ Menetapkan lamanya Terdakwa dalam tahanan dikurangkan seluruhnya dengan pidana yang dijatuhkan. _x000a_ Memerintahkan Terdakwa tetap ditahan. _x000a_ Menetapkan barang bukti :  terlampir dalam  berkas perkara _x000a_ Membebankan kepada terdakwa agar membayar biaya perkara sebesar Rp. 10.000 (sepuluh ribu rupiah) _x000a_"/>
    <s v="Selasa, 09 Jan. 2018"/>
    <s v="Senin, 17 Jul. 2017"/>
    <s v="YOHANES PRIYANA"/>
    <s v="IBNU BASUKI WIDODO"/>
    <s v="DIAH SITI BASARIAH"/>
    <s v="SOFIALDI"/>
    <s v="SIGIT HERMAN BINAJI"/>
    <s v="KARIR"/>
    <s v="KARIR"/>
    <s v="KARIR"/>
    <s v="ADHOC"/>
    <s v="ADHOC"/>
    <x v="1"/>
    <n v="3"/>
    <x v="0"/>
    <n v="0.4"/>
    <n v="0"/>
    <s v="KRESNO ANTO WIBOWO, SH.,MH."/>
    <m/>
    <m/>
    <m/>
    <m/>
    <m/>
    <m/>
    <m/>
    <m/>
    <m/>
    <m/>
    <m/>
    <n v="1"/>
    <s v="TATI DORESLY SIMAMORA, SH"/>
    <m/>
    <m/>
    <n v="1"/>
    <x v="0"/>
  </r>
  <r>
    <s v="60/Pid.Sus-TPK/2018/PN Jkt.Pst"/>
    <n v="6"/>
    <n v="200000000"/>
    <n v="0.25"/>
    <n v="1050000000"/>
    <n v="0.33333333333333298"/>
    <s v="EKO MARDIYANTO"/>
    <d v="2018-07-19T00:00:00"/>
    <x v="8"/>
    <s v="Putusan"/>
    <n v="290"/>
    <s v="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Eko Mardiyanto tersebut diatas telah terbukti secara sah dan meyakinkan bersalah melakukan tindak pidana Korupsi secara bersama-sama, sebagaimana Dakwaan Alternatif Pertama ; _x000a_ Menjatuhkan pidana kepada Terdakwa oleh karena itu dengan pidana penjara selama 6 (enam) tahn dan denda sejumlah Rp.200.000.000,00 (dua ratus juta rupiah) dengan ketentuan apabila denda tersebut tidak dibayar diganti dengan pidana kurungan selama 3 (tiga) bulan ; _x000a_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_x000a_ Menetapkan masa penangkapan dan penahanan yang telah dijalani oleh Terdakwa dikurangkan seluruhnya dari pidana yang dijatuhkan ; _x000a_ Menetapkan Terdakwa tetap ditahan ; _x000a_ Menetapkan barang bukti Nomor 1 sampai dengan barang bukti Nomor 381, dipergunakan dalam perkara lain atas nama Terdakwa Sutrisno ; _x000a_ Membebani Terdakwa untuk membayar biaya perkara sebesar Rp.10.000,00 (sepuluh ribu rupiah); _x000a_ _x000a_  "/>
    <m/>
    <s v="Kamis, 28 Feb. 2019"/>
    <s v="EMILIA DJAJASUBAGIA"/>
    <s v="FRANGKI TAMBUWUN"/>
    <s v="R. IIM NUROHIM, SH."/>
    <s v="ANSYORI SYARIFUDIN"/>
    <s v="Anwar,SH."/>
    <s v="KARIR"/>
    <s v="KARIR"/>
    <s v="KARIR"/>
    <s v="ADHOC"/>
    <s v="ADHOC"/>
    <x v="1"/>
    <n v="3"/>
    <x v="0"/>
    <n v="0.4"/>
    <n v="0"/>
    <s v="LUKI DWI NUGROHO, SH."/>
    <m/>
    <m/>
    <m/>
    <m/>
    <m/>
    <m/>
    <m/>
    <m/>
    <m/>
    <m/>
    <m/>
    <n v="1"/>
    <s v="EDWARD WILLY"/>
    <m/>
    <m/>
    <n v="1"/>
    <x v="0"/>
  </r>
  <r>
    <s v="61/PID.SUS/TPK/2013/PN JKT.PST"/>
    <n v="7"/>
    <n v="200000000"/>
    <n v="0.25"/>
    <n v="974500000"/>
    <n v="1"/>
    <s v="ITMAN HARRY BASUKI"/>
    <d v="2013-10-11T00:00:00"/>
    <x v="3"/>
    <s v="Pengiriman Berkas Kasasi"/>
    <n v="167"/>
    <s v="KESATU PRIMAIR : Pasal 2 (1) jo Pasal 18 UU No.31/1999 jo UU No.20/2001 jo Pasal 55 ayat (1) ke -1 KUHP jo Pasal 64 (1) KUHP; _x000a_ SUBSIDIAIR : Pasal 3 jo Pasal 18 UU No.31/1999 jo UU No.20/2001 jo Pasal 55 ayat (1) ke -1 KUHP jo Pasal 64 (1) KUHP; _x000a_ KEDUA : Pasal 3 UU No.8/2010 jo Pasal 64 (1) KUHP; _x000a_ KETIGA : Pasal 5 UU No.8/2010 jo Pasal 55 ayat (1) ke -1 jo Pasal 64 (1) KUHP;"/>
    <n v="2"/>
    <s v="MENGADILI : _x000a_ _x000a_ Menyatakan membebaskan Terdakwa Itman Harry Basuki dari Dakwaan Ketiga Surat Dakwaan, Yaitu tindak pidana pencucian uang secara bersama - sama ; _x000a_ Menyatakan Terdakwa Itman Harry Basuki terbukti secara sah dan meyakinkan bersaalah melakukan tindak pidana korupsi sebagaimana dakwaan kesatu primer dan tindak pidana pencucian uang sebagaimana dakwaan kedua; _x000a_ Menjatuhkan pidana penjara 7 tahun dan denda Rp.200.000.000 (dua ratus juta rupiah), apabila denda tidak dibayar diganti pidana kurungan 3 bulan; _x000a_ Menghukum Terdakwa membayar uang pengganti Rp.974.500.000 jika dalam 1 bulan setelah putusan berkekuatan hukum tetap tidak dibayar maka harta bendanya akan disita dan dilelang oleh jaksa, jika tidak mencukupi maka dipidana penjara selama 1 tahun; _x000a_ Memerintahkan barang bukti terlampir dalam perkara ; _x000a_ Membebankan Terdakwa membayar biaya perkara sebesar Rp.10.000,- (sepuluh ribu rupiah); _x000a_"/>
    <s v="Senin, 09 Jun. 2014"/>
    <s v="Kamis, 27 Mar. 2014"/>
    <s v="ANTONIUS WIDIJANTONO, SH."/>
    <s v="AVIANTARA, SH. MHum."/>
    <s v="ANNAS MUSTAQIM, SH. MHum."/>
    <s v="SOFIALDI"/>
    <s v="JOKO SUBAGYO"/>
    <s v="KARIR"/>
    <s v="KARIR"/>
    <s v="KARIR"/>
    <s v="ADHOC"/>
    <s v="ADHOC"/>
    <x v="1"/>
    <n v="3"/>
    <x v="0"/>
    <n v="0.4"/>
    <n v="0"/>
    <s v="BUDI H. PANJAITAN"/>
    <m/>
    <m/>
    <m/>
    <m/>
    <m/>
    <m/>
    <m/>
    <m/>
    <m/>
    <m/>
    <m/>
    <n v="1"/>
    <s v="WIDI ASTUTI, SH"/>
    <s v="WIJI ASTUTI"/>
    <m/>
    <n v="2"/>
    <x v="0"/>
  </r>
  <r>
    <s v="61/PID.SUS/TPK/2014/PN.JKT.PST"/>
    <n v="4"/>
    <n v="200000000"/>
    <n v="0.25"/>
    <n v="1493375000"/>
    <n v="0"/>
    <s v="ADI RACHMANTO"/>
    <d v="2014-07-15T00:00:00"/>
    <x v="4"/>
    <s v="Pengiriman Berkas  Banding"/>
    <n v="132"/>
    <s v="PRIMAIR : Pasal 2 (1) jo Pasal 18 (1) huruf b UU No.31/1999 jo UU No 20/2001 jo. UU No.31/1999 jo Pasal 55 (1) ke -1 KUHP _x000a_ SUBSIDAIR : Pasal 3 jo Pasal 18 (1) huruf b UU No.31/1999 jo UU No.20/2001 jo. UU No.31/1999 jo. Pasal 55 (1) ke -1 KUHP"/>
    <n v="1"/>
    <s v="MENGADILI : _x000a_ _x000a_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_x000a_ Membebaskan oleh karena itu Terdakwa Adi Rachmanto dari Dakwaan Primair tersebut; _x000a_ Menyatakan Terdakwa ADi Rachmanto terbukti secara sah dan meyakinkan bersalah melakukan tindak pidana korupsi SECARA BERSAMA - SAMA, sebagaimana dalam Dakwaan Subsidiair; _x000a_ Menjatuhkan pidana oleh karenanya terhadap Terdakwa Adi Rachmanto dengan pidana penjara selama 4 (empat) tahun dan pidana denda sebesar Rp.200.000.000,- (dua ratus juta rupiah) dan apbila denda tersebut tidak dibayar, maka diganti dengan pidana kurungan selama 3 (tiga) bulan; _x000a_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_x000a_ Menetapkan agar Terdakwa tetap berada dalam tahanan; _x000a_ Memerintahkan agar lamanya Terdakwa ditahan dikurangkan seluruhnya dari pidana yang dijatuhkan tersebut diatas; _x000a_ Memerintahkan agar barang bukti berupa : Barang bukti Nomor urut 1 s/d 3 dan barang bukti yang terkait dengan GCMS Nomor Urut 1 s/d 49, dipergunakan dalam perkara lain atas nama Ilhamsyah Joenoes. _x000a_ Memebebankan kepada Terdakwa Adi Rachmanto untuk membayar biaya perkara sebesar Rp.10.000,- (sepuluh ribu rupiah); _x000a_"/>
    <s v="Kamis, 12 Feb. 2015"/>
    <s v="Senin, 24 Nov. 2014"/>
    <s v="ASWIJON"/>
    <s v="SUTIO JUMAGI AKHIRNO"/>
    <s v="SOFIALDI"/>
    <m/>
    <m/>
    <s v="KARIR"/>
    <s v="KARIR"/>
    <s v="ADHOC"/>
    <s v=""/>
    <s v=""/>
    <x v="0"/>
    <n v="2"/>
    <x v="1"/>
    <n v="0.33333333333333331"/>
    <n v="0"/>
    <s v="ELLY SUPAINI"/>
    <s v="MARTHA BB, SH"/>
    <s v="ALBERTH B.P"/>
    <s v="NOPRIYANDI, SH"/>
    <s v="ARIF SETIA N."/>
    <s v="SHINTA DEWI, SH"/>
    <s v="INDRI HARYATUN,SH"/>
    <m/>
    <m/>
    <m/>
    <m/>
    <m/>
    <n v="7"/>
    <s v="ACHMAD DINDIN JUNAEDI"/>
    <m/>
    <m/>
    <n v="1"/>
    <x v="0"/>
  </r>
  <r>
    <s v="61/PID.SUS/TPK/2015/PN JKT.PST"/>
    <n v="1.3333333333333299"/>
    <n v="50000000"/>
    <n v="8.3333333333333301E-2"/>
    <n v="0"/>
    <n v="0"/>
    <s v="ARIEF SUSILA HADI"/>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M E N G A D I L I  : _x000a_   _x000a_ _x000a_ Menyatakan Terdakwa ARIEF SUSILA HADI Tidak terbukti secara sah dan meyakinkan bersalah melakukan tindak pidana Korupsi sebagaimana didalam dakwaan Primair; _x000a_ Membebaskan Terdakwa dari Dakwaan Primair tersebut; _x000a_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_x000a_ Menjatuhkan pidana penjara kepada  Terdakwa  ARIEF SUSILA HADI   selama : 1 (satu) Tahun dan 4 (empat) Bulan,  dikurangi selama Terdakwa berada dalam penahanan; _x000a_ 5.      Menjatuhkan pidana  denda  kepada Terdakwa  sebesar  Rp50.000.000,- (lima puluh juta rupiah), dan apabila Terdakwa tidak membayar denda maka diganti dengan pidana : 1 (satu) Bulan Kurungan; _x000a_ Menjatuhkan lamanya penahanan dikurangkan sepenuhnya dengan putusan yang dijatuhkan; _x000a_ Memerintahkan Terdakwa tetap berada dalam tahanan; _x000a_ Barang bukti : _x000a_ _x000a_ 1.    Fotocopy legalisir Dokumen terkait pelelangan GI 150 kV Asahimas II, terdiri dari : _x000a_ a. Dokumen Pengadaan; _x000a_ b. Berita Acara Penjelasan dan Addendum Dokumen Pengadaan; _x000a_ c. Berita Acara Hasil Evaluasi Penawaran; _x000a_ d. Berita Acara Hasil Pelelangan; _x000a_ e. Dokumen Penawaran Pemenang (2 kardus); _x000a_ 2.    Fotocopy  legalisir Dokumen terkait pelelangan GI 150 kV Cilegon Baru II, terdiri dari : _x000a_ a. Dokumen Pengadaan; _x000a_ b. Berita Acara Penjelasan dan Addendum Dokumen Pengadaan; _x000a_ c. Berita Acara Hasil Evaluasi Penawaran; _x000a_ d. Berita Acara Hasil Pelelangan; _x000a_ e. Dokumen Penawaran Pemenang (1 kardus); _x000a_ 3.    Fotocopy legalisir Dokumen terkait pelelangan GI 150 kV Cimanggis, terdiri dari : _x000a_ a. Dokumen Pengadaan; _x000a_ b. Berita Acara Penjelasan dan Addendum Dokumen Pengadaan; _x000a_ c. Berita Acara Hasil Evaluasi Penawaran; _x000a_ d. Berita Acara Hasil Pelelangan; _x000a_ e. Dokumen Penawaran Pemenang (2 kardus); _x000a_ 4.    Fotocopy legalisir Dokumen terkait pelelangan GI 150 kV Malimping, terdiri dari : _x000a_ a. Dokumen Pengadaan; _x000a_ b. Berita Acara Penjelasan dan Addendum Dokumen Pengadaan; _x000a_ c. Berita Acara Hasil Evaluasi Penawaran; _x000a_ d. Berita Acara Hasil Pelelangan; _x000a_ 1 (satu) bendel fotocopy legalisir SATKER UIP KITRING NUSA TENGGARA PROGRESS PROYEK APBN PER DESEMBER 2013; _x000a_ 1 (satu) bendel fotocopy legalisir SATKER UIP KITRING NUSA TENGGARA PROGRESS PROYEK APBN PER 2014; _x000a_ 1 (satu) lembar fotocopy legalisir Matriks usulan Rekomposisi kegiatan tahun jamak satker UIP Pembangkit dan jaringan Tahun 2013; _x000a_ 3 (tiga) lembar fotocopy legalisir surat Kementerian Keuangan RI Nomor : S-204/MK.2/2013 tanggal 18 Desember 2013 perihal persetujuan Rekomposisi Ijin Multiyears Contract Satker-satker Unit Induk Pembangunan Pembangkit dan Jaringan kementerian ESDM (20 Paket Pekerjaan); _x000a_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_x000a_ (Disita dari JARMAN) _x000a_ Dikembalikan kepada Jaksa Penuntut Umum untuk dipergunakan dalam perkara lain ; _x000a_   _x000a_ 9.    Membebankan Biaya perkara kepada saksi sebesar Rp10.000,00 (sepuluh ribu rupiah);"/>
    <s v="Senin, 21 Des. 2015"/>
    <s v="Rabu, 11 Nov. 2015"/>
    <s v="ARIFIN"/>
    <s v="TITO SUHUD"/>
    <s v="ALEXANDER MARWATA, AK. SH. CFE."/>
    <m/>
    <m/>
    <s v="KARIR"/>
    <s v="KARIR"/>
    <s v="ADHOC"/>
    <s v=""/>
    <s v=""/>
    <x v="0"/>
    <n v="2"/>
    <x v="1"/>
    <n v="0.33333333333333331"/>
    <n v="0"/>
    <s v="LISBETH HUTAHEAN,SH"/>
    <m/>
    <m/>
    <m/>
    <m/>
    <m/>
    <m/>
    <m/>
    <m/>
    <m/>
    <m/>
    <m/>
    <n v="1"/>
    <s v="DJOKO SANTOSO, SH"/>
    <s v="FATONI, SH"/>
    <m/>
    <n v="2"/>
    <x v="0"/>
  </r>
  <r>
    <s v="61/Pid.Sus-TPK/2016/PN Pn.Jkt.Pst"/>
    <m/>
    <m/>
    <m/>
    <n v="34387335952"/>
    <n v="0"/>
    <s v="CHAIDI THE"/>
    <d v="2016-07-26T00:00:00"/>
    <x v="6"/>
    <s v="Minutasi"/>
    <n v="141"/>
    <s v="Kesatu _x000a_ PRIMAIR : _x000a_ Pasal 2 ayat (1) jo Pasal 18 ayat (1) UU No.31/1999 jo UU No.20/2001 jo Pasal 55 ayat (1) ke-1 KUHP jo Pasal 64 ayat (1) KUHP. _x000a_ SUBSIDAIR : _x000a_ Pasal 3 jo Pasal 18 ayat (1) UU No.31/1999 jo UU No.20/2001 jo Pasal 55 ayat (1) ke-1 KUHP jo Pasal 64 ayat (1) KUHP. _x000a_   _x000a_ DAN _x000a_ Kedua _x000a_ PERTAMA : _x000a_ Pasal 3 ayat (1) huruf a UU No.15/2002 jo UU No.25/2003 jo Pasal 55 ayat (1) ke-1 KUHP jo Pasal 64 ayat (1) KUHP. _x000a_ ATAU _x000a_ KEDUA : _x000a_ Pasal 6 ayat (1) huruf a, b dan c UU No.15/2002 jo UU No.25/2003 jo Pasal 55 ayat (1) ke-1 KUHP jo Pasal 64 ayat (1) KUHP."/>
    <n v="1"/>
    <s v="M    E    N   U   N   T    U   T _x000a_   _x000a_   _x000a_   _x000a_ Supaya Majelis Hakim Pengadilan Negeri Tindak Pidana Korupsi pada Pengadilan Negeri Jakarta Pusat yang memeriksa dan mengadili perkara ini memutuskan: _x000a_   _x000a_ _x000a_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_x000a_ _x000a_   _x000a_ _x000a_ Menjatuhkan pidana terhadap terdakwa CHAIDI THE dengan pidana penjara selama _____________________________________________________ _x000a_ _x000a_ Dikurangi selama terdakwa berada dalam tahanan dengan perintah terdakwa tetap berada dalam penahanan dan pidana denda sebesar ______________________________________________. _x000a_ Subsider _______________________________ kurungan. _x000a_   _x000a_ _x000a_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_x000a_ _x000a_   _x000a_   _x000a_ _x000a_ Menetapkan agar barang bukti berupa : _x000a_ _x000a_   _x000a_ _x000a_ Uang Tunai sejumlah  Rp.10.240.393.198, - ( Sepuluh Milyard Dua Ratus Empat Puluh Juta Tiga Ratus Sembilan Puluh Tiga Ribu Seratus Sembilan Puluh Delapan Rupiah),   diserahkan kepada negara Cq. PT. ASKRINDO. _x000a_ Barang bukti no 5 sd 122 ; tetap terlampir dalam berkas perkara _x000a_ BARANG BUKTI YANG DIGUNAKAN DALAM PERKARA TERDAKWA LAIN (PIHAK PT ASKRINDO DAN MANAGER INVESTASI) yakni : _x000a_ _x000a_ A.    Dokumen Kontrak Pengelolaan Dana (KPD) ke 1 senilai Rp. 5.000.000.000,- atas PT Jakarta Investment/ PT Jakarta Aset Manajemen. _x000a_ B.    Dokumen Kontrak Pengelolaan Dana (KPD) ke 2 senilai Rp. 10.000.000.000,- atas PT Jakarta Investment (PT JI) / PT Jakarta Aset Manajemen (PT JAM). _x000a_ C.    Dokumen Kontrak Pengelolaan Dana (KPD) ke 3 senilai Rp. 10.000.000.000,- atas PT Jakarta Investment (PT JI) / PT Jakarta Aset Manajemen (PT JAM). _x000a_ D.    Dokumen Kontrak Pengelolaan Dana (KPD) ke – 4 senilai Rp. 10.000.000.000,- atas PT Jakarta Investment/ PT Jakarta Aset Manajemen .- _x000a_   E.    Dokumen Kontrak Pengelolaan Dana (KPD) ke – 5 senilai Rp. 3.000.000.000,- atas PT Jakarta Investment/ PT Jakarta Aset Manajemen . _x000a_ F.  Dokumen Kontrak Pengelolaan Dana (KPD) ke – 6 senilai Rp. 5.000.000.000,- atas PT Jakarta Investment/ PT Jakarta Aset Manajemen _x000a_ G.    Dokumen repo saham BUMI RESOUCES atas PT. Harvestindo Asset Management _x000a_ H.    Dokumen REPO SAHAM BBRI ke I atas PT. Harvestindo Asset Management _x000a_ I.     Dokumen REPO SAHAM BBRI ke II atas PT. Harvestindo Asset Management _x000a_ J.    Dokumen KPD ke 1 atas nama PT Suprasurya Asset Management / PT Harvestindo Asset Management _x000a_ K.    Dokumen KPD ke 2 atas nama PT Suprasurya Asset Management / PT Harvestindo Asset Management _x000a_ L.    Dokumen KPD ke 3 atas nama PT Suprasurya Asset Management / PT Harvestindo Asset Management _x000a_ M.   Dokumen KPD ke 4 atas nama PT Harvestindo Asset Management (PT HAM) _x000a_ N.    Dokumen KPD ke 5 atas nama PT Harvestindo Asset Management (PT HAM) _x000a_ O.    Dokumen KPD ke 6 atas nama PT Harvestindo Asset Management (PT HAM) _x000a_ P.    Dokumen Asli KPD ke 7 atas nama PT Harvestindo Asset Management (PT HAM) _x000a_ Q.    Dokumen Asli KPD ke 8 atas nama PT Harvestindo Asset Management (PT HAM) _x000a_ R.  Dokumen Asli Saham REPO RELI PT. Reliance Asset Management _x000a_ S.  Dokumen Asli Saham REPO BUMI PT. Reliance Asset Management _x000a_ T.  Dokumen Asli Saham REPO PGAS PT. Reliance Asset Management _x000a_ U.  Dokumen Asli Saham REPO BMRI PT. Reliance Asset Management _x000a_ V.  Dokumen Asli KONTRAK PENGELOLAAN DANA (KPD) PT. Reliance Asset Management _x000a_ W.  Dokumen Asli KONTRAK PENGELOLAAN DANA (KPD) PT. Reliance Asset Management _x000a_ X.  Dokumen Asli KONTRAK PENGELOLAAN DANA (KPD) PT. Reliance Asset Management  _x000a_ W.  Dokumen Asli KONTRAK PENGELOLAAN DANA (KPD) PT. Reliance Asset Management   _x000a_ Z. Dokumen Asli KONTRAK PENGELOLAAN DANA (KPD) PT. Reliance Asset Management  _x000a_ AA..Dokumen Asli KONTRAK PENGELOLAAN DANA (KPD) PT. Reliance Asset Management _x000a_ BB.. Dokumen Asli Penempatan REKSADANA oleh PT. Askrindo (persero) di PT. Reliance Asset Management.  _x000a_ CC.Dokumen Asli Repo Saham BUMI (PT Bumi Resources Tbk) senilai Rp.7.500.000.000,- atas PT Jakarta Investment  _x000a_ DD. Dokumen Asli Repo Saham BUMI (PT Bumi Resources Tbk) senilai Rp.5.000.000.000,- atas PT Jakarta Investment  _x000a_ EE.  Dokumen Asli Repo Saham BUMI (PT Bumi Resources Tbk) senilai Rp.5.000.000.000,- atas PT Jakarta Investment _x000a_ FF.  Dokumen Asli Repo Saham BUMI (PT Bumi Resources Tbk) senilai Rp.10.000.000.000,- atas PT Jakarta Investment  _x000a_ GG. Dokumen Asli Repo Saham BUMI (PT Bumi Resources Tbk) senilai Rp.10.000.000.000,- atas PT Jakarta Investment _x000a_ HH. Dokumen Asli Repo Saham BUMI (PT Bumi Resources Tbk) senilai Rp.5.000.000.000,- atas PT Jakarta Investment  _x000a_ II.    Dokumen Asli Repo Saham BUMI (PT Bumi Resources Tbk) senilai Rp.5.000.000.000,- atas PT Jakarta Investment  _x000a_ JJ.   Dokumen Asli Repo Saham BUMI (PT Bumi Resources Tbk) senilai Rp.8.000.000.000,- atas PT Jakarta Investment  _x000a_ KK.  Dokumen Asli Repo Saham BUMI (PT Bumi Resources Tbk) senilai Rp.2.000.000.000,- atas PT Jakarta Investment  _x000a_ LL.   Dokumen Asli Repo Saham ENRG (PT Energi Mega Persada Tbk) senilai Rp.4.000.000.000,- atas PT Jakarta Investment  _x000a_ MM. Dokumen Asli Repo Saham PGAS (PT Perusahaan Gas Negara Tbk) senilai Rp.10.000.000.000,- atas PT Jakarta Investment _x000a_ NN. Dokumen Asli Repo Saham PGAS (PT Perusahaan Gas Negara Tbk) senilai Rp.10.000.000.000,- atas PT Jakarta Investment _x000a_ OO. Dokumen Asli Repo Saham ENRG (PT Energi Mega Persada Tbk) senilai Rp.3.000.000.000,- atas PT Jakarta Investment _x000a_ PP.  Dokumen Asli Repo Saham BMRI (PT Bank Mandiri Tbk) senilai Rp.4.000.000.000,- atas PT Jakarta Investment  _x000a_ RR. Dokumen Asli Repo Saham BMRI (PT Bank Mandiri Tbk) senilai Rp.7.000.000.000,- atas PT Jakarta Investment  _x000a_ SS.  Dokumen Asli Repo Saham BMRI (PT Bank Mandiri Tbk) senilai Rp.7.000.000.000,- atas PT Jakarta Investment  _x000a_ TT.  Dokumen Asli Repo Saham BTEL (PT Bacrie Telecom Tbk) senilai Rp.5.000.000.000,- atas PT Jakarta Investment  _x000a_ UU. Dokumen Asli Repo Saham BTEL (PT Bacrie Telecom Tbk) senilai Rp.3.500.000.000,- atas PT Jakarta Investment  _x000a_ VV.  Dokumen Asli Repo Saham TMPI (PT Agis Tbk) senilai Rp.5.000.000.000,- atas PT Jakarta Investment _x000a_ WW.   Dokumen Asli Repo Saham TINS (PT Timah Tbk) senilai Rp.4.000.000.000,- atas PT Jakarta Investment _x000a_ XX.  Dokumen Penempatan Investasi PT Askrindo dalam bentuk Obligasi senilai Rp.8.000.000.000,- di PT Jakarta Investment _x000a_ YY.  Dokumen Asli Repo Saham ANTM senilai Rp.10.000.000.000,- atas PT Jakarta Securities  _x000a_ ZZ.  Dokumen Asli Repo Saham ANTM senilai Rp.10.000.000.000,- atas PT Jakarta Securities  _x000a_ AAA.  Dokumen Asli Penempatan Investasi Obligasi FR.0042 senilai Rp.8.430.975.543,- pada PT Jakarta Securities _x000a_ BBB.  Dokumen Asli Penempatan Investasi Obligasi FR.0042 senilai Rp.8.863.407.459,- pada PT Jakarta Securities _x000a_ CCC. Dokumen Asli Penempatan Investasi Obligasi FR.0042 senilai Rp.8.863.407.459,- pada PT Jakarta Securities _x000a_ DDD. Dokumen Asli Penempatan Investasi Obligasi FR.0028 senilai Rp.8.893.172.652,- pada PT Jakarta Securities _x000a_ EEE.  Dokumen Asli Penempatan Investasi Obligasi FR.0035 senilai Rp.9.611.502.747,- pada PT Jakarta Securities _x000a_ FFF.  Dokumen Asli Penempatan Investasi Obligasi FR.0028 senilai Rp.9.786.128.453,- pada PT Jakarta Securities _x000a_ GGG.Dokumen Asli Penempatan Investasi Obligasi FR.0047 senilai Rp.9.156.929.558,- pada PT Jakarta Securities _x000a_   _x000a_ Tetap terlampir dalam berkas perkara. _x000a_   _x000a_   _x000a_ 5.        Menetapkan agar kepada terdakwa dibebani untuk membayar biaya perkara sebesar Rp.10.000, (sepuluh ribu rupiah)"/>
    <s v="Senin, 30 Jan. 2017"/>
    <s v="Rabu, 14 Des. 2016"/>
    <s v="FAHZAL HENDRI"/>
    <s v="Dahlan"/>
    <s v="ANSYORI SYARIFUDIN"/>
    <m/>
    <m/>
    <s v="KARIR"/>
    <s v="KARIR"/>
    <s v="ADHOC"/>
    <s v=""/>
    <s v=""/>
    <x v="0"/>
    <n v="2"/>
    <x v="1"/>
    <n v="0.33333333333333331"/>
    <n v="0"/>
    <s v="LISBETH HUTAHEAN,SH"/>
    <m/>
    <m/>
    <m/>
    <m/>
    <m/>
    <m/>
    <m/>
    <m/>
    <m/>
    <m/>
    <m/>
    <n v="1"/>
    <s v="ACHMAD DINDIN JUNAEDI"/>
    <m/>
    <m/>
    <n v="1"/>
    <x v="1"/>
  </r>
  <r>
    <s v="61/Pid.Sus-TPK/2017/PN .Jkt.Pst"/>
    <n v="2.5"/>
    <n v="50000000"/>
    <n v="0.16666666666666699"/>
    <n v="212329206"/>
    <n v="0.5"/>
    <s v="H. CARSIDI SETIADI, SH"/>
    <d v="2017-04-21T00:00:00"/>
    <x v="7"/>
    <s v="Minutasi"/>
    <n v="82"/>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_x000a_ _x000a_ Menyatakan Terdakwa  H. CARSIDI SETIADI, SH,  tidak terbukti secara sah dan meyakinkan bersalah melakukan tindak pidana  “ SECARA BERSAMA-SAMA DAN BERLANJUT MELAKUKAN KORUPSI“  sebagaimana dalam dakwaan Primair Penuntut  Umum ;------------------------- _x000a_ Membebaskan Terdakwa oleh karena itu dari dakwaan Primair;---------------- _x000a_ Menyatakan Terdakwa  H. CARSIDI SETIADI, SH,  telah terbukti secara sah dan meyakinkan bersalah melakukan tindak pidana  “ SECARA BERSAMA-SAMA DAN BERLANJUT MELAKUKAN KORUPSI“  sebagaimana dalam dakwaan Subsidair Penuntut  Umum ;---------------------- _x000a_ Menjatuhkan pidana kepada Terdakwa dengan pidana penjara selama 2 (dua) tahun dan 6 (enam) bulan dan denda sebesar Rp.50.000.000.- (lima puluh juta rupiah) dengan ketentuan apabila denda tersebut tidak dibayar akan diganti dengan pidana kurungan selama 2(dua) bulan ;------------------- _x000a_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_x000a_ Menetapkan masa  penahanan Terdakwa dikurangkan seluruhnya dari pidana yang dijatuhkan ; ----------- _x000a_ Memerintahkan Terdakwa tetap berada dalam tahanan ; ------------------------- _x000a_ Menetapkan barang bukti berupa : 1 sampai dengan 33  Dikembalikan kepada Penuntut Umum untuk dipergunakan dalam perkara  Terdakwa Ir. H. AHMAD YAZIED BUSTOMI, Dkk _x000a_ Membebani  Terdakwa untuk membayar biaya perkara sebesar Rp.5.000.- (Lima Ribu Rupiah) _x000a_"/>
    <s v="Senin, 04 Sep. 2017"/>
    <s v="Rabu, 12 Jul. 2017"/>
    <s v="FAHZAL HENDRY"/>
    <s v="dahlan"/>
    <s v="SUKARTONO."/>
    <m/>
    <m/>
    <s v="KARIR"/>
    <s v="KARIR"/>
    <s v="ADHOC"/>
    <s v=""/>
    <s v=""/>
    <x v="0"/>
    <n v="2"/>
    <x v="1"/>
    <n v="0.33333333333333331"/>
    <n v="0"/>
    <s v="PAIDI"/>
    <m/>
    <m/>
    <m/>
    <m/>
    <m/>
    <m/>
    <m/>
    <m/>
    <m/>
    <m/>
    <m/>
    <n v="1"/>
    <s v="RUSTIANI, SH"/>
    <m/>
    <m/>
    <n v="1"/>
    <x v="0"/>
  </r>
  <r>
    <s v="61/Pid.Sus-TPK/2018/PN Jkt.Pst"/>
    <n v="7"/>
    <n v="300000000"/>
    <n v="0.33333333333333298"/>
    <n v="7302841604"/>
    <n v="0"/>
    <s v="SUTRISNO"/>
    <d v="2018-07-19T00:00:00"/>
    <x v="8"/>
    <s v="Putusan"/>
    <n v="290"/>
    <s v="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n v="1"/>
    <s v="MENGADILI: _x000a_ _x000a_ Menyatakan Terdakwa Sutrisno tersebut di atas telah terbukti secara sah dan meyakinkan bersalah melakukan tindak pidana “Korupsi secara  bersama-sama” sebagaimana Dakwaan alternatif pertama; _x000a_ Menjatuhkan  pidana kepada Terdakwa oleh karena itu dengan pidana penjara selama 7(tujuh) tahun dan denda sejumlah Rp. 300.000.000,- (tiga ratus juta rupiah) dengan ketentuan apabila denda tersebut tidak dibayar diganti dengan pidana kurungan selama 4(empat) bulan; _x000a_ Menjatuhkan pidana tambahan kepada Terdakwa berupa pembayaran uang pengganti sebesar Rp. 7.302.841.604,00 (tujuh miliar tiga ratus dua juta delapan ratus empat puluh satu ribu enam ratus empat rupiah) dikurangi dengan hasil lelang terhadap harta benda berupa : _x000a_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_x000a_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_x000a_   _x000a_ Menetapkan barang bukti berupa : terlampir _x000a_ Membebani Terdakwa untuk membayar biaya perkara sebesar Rp10.000,00 (sepuluh ribu rupiah); _x000a_"/>
    <m/>
    <s v="Senin, 03 Des. 2018"/>
    <s v="EMILIA DJAJASUBAGIA"/>
    <s v="FRANGKI TAMBUWUN"/>
    <s v="R. IIM NUROHIM, SH."/>
    <s v="ANSYORI SYARIFUDIN"/>
    <s v="Anwar,SH."/>
    <s v="KARIR"/>
    <s v="KARIR"/>
    <s v="KARIR"/>
    <s v="ADHOC"/>
    <s v="ADHOC"/>
    <x v="1"/>
    <n v="3"/>
    <x v="0"/>
    <n v="0.4"/>
    <n v="0"/>
    <s v="LUKI DWI NUGROHO, SH."/>
    <m/>
    <m/>
    <m/>
    <m/>
    <m/>
    <m/>
    <m/>
    <m/>
    <m/>
    <m/>
    <m/>
    <n v="1"/>
    <s v="PUDJI SUMARTONO"/>
    <m/>
    <m/>
    <n v="1"/>
    <x v="0"/>
  </r>
  <r>
    <s v="62/PID.SUS/TPK/2013/PN JKT.PST"/>
    <n v="6"/>
    <n v="100000000"/>
    <n v="0.25"/>
    <n v="300000000"/>
    <n v="0.5"/>
    <s v="Drs. DEDDY KUSDINAR, MPd"/>
    <d v="2013-10-24T00:00:00"/>
    <x v="3"/>
    <s v="Minutasi"/>
    <n v="138"/>
    <s v="PERTAMA : Pasal 2 ayat (1) jo Pasal 18 UU No.31/1999 jo UU No.20/2001 jo Pasal 55 (1) ke -1 KUHP jo Pasal 65 (1) KUHP; _x000a_ atau KEDUA : Pasal 3 jo Pasal 18 UU No.31/1999 jo UU No.20/2001 jo Pasal 55 ayat (1) ke 1 KUHP jo Pasal 65 (1) KUHP;"/>
    <n v="1"/>
    <s v="MENGADILI : _x000a_ _x000a_ Menyatakan Terdakwa Drs. Deddy Kusdinar, MPd. terbukti secara sah dan meyakinkan bersalah melakukan tindak pidana korupsi sebagaimana dakwaan kedua; _x000a_ Menjatuhkan pidana penjara 6 tahun dan denda Rp.100.000.000 (seratus juta rupiah), Apabila denda tidak dibayar, diganti dengan pidana kurungan selama 3 bulan; _x000a_ Menjatuhkan pidana tambahan berupa uang pengganti Rp.300.000.000,- apabila dalam 1 bulan setelah putusan ini berkekuatan hukum tetap tidak dibayar, maka harta bendanya akan disita dan dilelang oleh jaksa. jika tidak mencukupi, maka dipidana 6 bulan penjara; _x000a_ Menetapkan agar masa penahanan  yang telah dijalankan terdakwa dikurangkan seluruhnya dari pidana yang dijatuhkan; _x000a_ Memerintahkan Terdakwa tetap dalam tahanan; _x000a_ Menyatakan barang bukti seluruhnya digunakan dalam perkara lain; _x000a_ Menetapkan Terdakwa membayar biaya perkara sebesar Rp.10.000,- (sepuluh ribu rupiah); _x000a_"/>
    <s v="Senin, 09 Jun. 2014"/>
    <s v="Selasa, 11 Mar. 2014"/>
    <s v="AMIN ISMANTO, SH. MH."/>
    <s v="PURWONO EDI SANTOSA, SH. MH."/>
    <s v="SUTIO JUMAGI AKHIRNO"/>
    <s v="Anwar,SH."/>
    <s v="Ugo,SH."/>
    <s v="KARIR"/>
    <s v="KARIR"/>
    <s v="KARIR"/>
    <s v="ADHOC"/>
    <s v="ADHOC"/>
    <x v="1"/>
    <n v="3"/>
    <x v="0"/>
    <n v="0.4"/>
    <n v="0"/>
    <s v="PULUNG RINANDORO, SH."/>
    <m/>
    <m/>
    <m/>
    <m/>
    <m/>
    <m/>
    <m/>
    <m/>
    <m/>
    <m/>
    <m/>
    <n v="1"/>
    <s v="HARTANTO, SH"/>
    <s v="TEUKU UMAR, SH. MH."/>
    <m/>
    <n v="2"/>
    <x v="0"/>
  </r>
  <r>
    <s v="62/PID.SUS/TPK/2014/PN.JKT.PST"/>
    <n v="4"/>
    <n v="200000000"/>
    <n v="0.25"/>
    <n v="1952500000"/>
    <n v="0"/>
    <s v="HENRY JOSEPH MARATHON"/>
    <d v="2014-07-15T00:00:00"/>
    <x v="4"/>
    <s v="Pengiriman Berkas PK"/>
    <n v="141"/>
    <s v="PRIMAIR : Pasal 2 (1) Jo Pasal 18 UU No.31/1999 jo. UU No.20/2001 Jo. No. 31/1999 jo. Pasal 55 (1) ke 1 KUHP _x000a_ SUBSIDAIR : Pasal 3 jo Pasal 18 UU No.31/1999 jo. UU No.20/2001 Jo. No. 31/1999 jo. Pasal 55 (1) ke 1 KUHP"/>
    <n v="1"/>
    <s v="MENGADILI : _x000a_ _x000a_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_x000a_ Membebaskan oleh karena itu Terdakwa  Henry Josef Marathon  dari Dakwaan Primair tersebut; _x000a_ Menyatakan Terdakwa  Henry Josef Marathon  telah terbukti secara sah dan meyakinkan bersalah melakukan tindak pidana korupsi secara bersama - sama sebagaimana dakwaan subsidiair; _x000a_ Menjatuhkan pidana oleh karenanya terhadap Terdakwa  Henry Josef Marathon  dengan pidana penjara selama 4 (empat) tahun dan pidana denda sebesar Rp.200.000.000,- (dua ratus juta rupiah) dan apabila denda tersebut tidak dibayar, maka diganti dengan pidana kurungan selama 3 (tiga) bulan; _x000a_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_x000a_ Menetapkan Terdakwa  Henry Josef Marathon  tetap berada dalam tahanan; _x000a_ Memerintahkan agar lamanya Terdakwa ditahan dikurangkan seluruhnya dari pidana yang dijatuhkan tersebut; _x000a_ Memerintahkan agar barang bukti berupa :  (I) ATURAN - ATURAN  : Barang Bukti Nomor Urut 1 sampai dengan 3  (II) BARANG BUKTI TERKAIT ATM  : Barang Bukti Nomor Urut 1 sampai dengan 79 Dipergunakan dalam perkara a/n Terdakwa Ilhamsyah Joenoes. _x000a_ Membebankan kepada Terdakwa untuk membayar biaya perkara sebesar Rp.10.000,- (sepuluh ribu rupiah); _x000a_"/>
    <s v="Rabu, 28 Jan. 2015"/>
    <s v="Rabu, 03 Des. 2014"/>
    <s v="ASWIJON"/>
    <s v="SUTIO JUMAGI AKHIRNO"/>
    <s v="SOFIALDI"/>
    <m/>
    <m/>
    <s v="KARIR"/>
    <s v="KARIR"/>
    <s v="ADHOC"/>
    <s v=""/>
    <s v=""/>
    <x v="0"/>
    <n v="2"/>
    <x v="1"/>
    <n v="0.33333333333333331"/>
    <n v="0"/>
    <s v="ELLY SUPAINI"/>
    <s v="MARTHA BB, SH"/>
    <s v="ALBERTH B.P"/>
    <s v="NOPRIYANDI, SH"/>
    <s v="ARIF SETIA N."/>
    <s v="SHINTA DEWI, SH"/>
    <s v="INDRI HARYATUN,SH"/>
    <m/>
    <m/>
    <m/>
    <m/>
    <m/>
    <n v="7"/>
    <s v="WIDI ASTUTI, SH"/>
    <m/>
    <m/>
    <n v="1"/>
    <x v="0"/>
  </r>
  <r>
    <s v="62/PID.SUS/TPK/2015/PN JKT.PST"/>
    <n v="1.3333333333333299"/>
    <n v="50000000"/>
    <n v="8.3333333333333301E-2"/>
    <n v="0"/>
    <n v="0"/>
    <s v="I NYOMAN SARDJANA"/>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  _x000a_ M   E   N   G   A   D   I   L   I  : _x000a_ _x000a_ Menyatakan  Terdakwa  I   NYOMAN SARDJANA    tidak   terbukti secara sah dan meyakinkan bersalah melakukan tindak pidana korupsi sebagaimana tersebut didalam Dakwaan Kesatu Primair ; _x000a_ Membebaskan Terdakwa dari Dakwaan Kesatu Primair tersebut ; _x000a_ _x000a_   _x000a_ _x000a_ Menyatakan  Terdakw a I   NYOMAN SARDJANA     terbukti secara sah dan meyakinkan bersalah melakukan ? TINDAK PIDANA   KORUPSI   YANG DILAKUKAN   SECARA BERSAMA-SAMA? ; _x000a_ _x000a_   _x000a_ _x000a_ Menjatuhkan pidana oleh karena itu terhadap Terdakwa   dengan pidana penjara selama 1 (satu) Tahun 4 (empat) Bulan   dan denda sebesar  Rp. 50.000.000,- ( lima puluh juta rupiah)   dengan ketentuan apabila denda tidak dibayar maka diganti dengan pidana kurungan selama  1 (satu)  Bulan; _x000a_ _x000a_   _x000a_ _x000a_ Menetapkan lamanya Terdakwa ditahan dikurangkan seluruhnya dari lamanya Terdakwa ditangkap dan ditahan; _x000a_ _x000a_   _x000a_ _x000a_ Memerintah Terdakwa tetap berada dalam tahanan; _x000a_ _x000a_   _x000a_ _x000a_ Memerintahkan barang bukti berupa _x000a_ _x000a_ 1.    Fotocopy legalisir Dokumen terkait pelelangan GI 150 kV Asahimas II, terdiri dari : _x000a_ a. Dokumen Pengadaan; _x000a_ b. Berita Acara Penjelasan dan Addendum Dokumen Pengadaan; _x000a_ c. Berita Acara Hasil Evaluasi Penawaran; _x000a_ d. Berita Acara Hasil Pelelangan; _x000a_ e. Dokumen Penawaran Pemenang (2 kardus); _x000a_ 2.    Fotocopy  legalisir Dokumen terkait pelelangan GI 150 kV Cilegon Baru II, terdiri dari : _x000a_ a. Dokumen Pengadaan; _x000a_ b. Berita Acara Penjelasan dan Addendum Dokumen Pengadaan; _x000a_ c. Berita Acara Hasil Evaluasi Penawaran; _x000a_ d. Berita Acara Hasil Pelelangan; _x000a_ e. Dokumen Penawaran Pemenang (1 kardus); _x000a_ 3.    Fotocopy legalisir Dokumen terkait pelelangan GI 150 kV Cimanggis, terdiri dari : _x000a_ a. Dokumen Pengadaan; _x000a_ b. Berita Acara Penjelasan dan Addendum Dokumen Pengadaan; _x000a_ c. Berita Acara Hasil Evaluasi Penawaran; _x000a_ d. Berita Acara Hasil Pelelangan; _x000a_ e. Dokumen Penawaran Pemenang (2 kardus); _x000a_ 4.    Fotocopy legalisir Dokumen terkait pelelangan GI 150 kV Malimping, terdiri dari : _x000a_ a. Dokumen Pengadaan; _x000a_ b. Berita Acara Penjelasan dan Addendum Dokumen Pengadaan; _x000a_ c. Berita Acara Hasil Evaluasi Penawaran; _x000a_ d. Berita Acara Hasil Pelelangan; _x000a_ e. Dokumen Penawaran Pemenang (1 kardus); _x000a_ 5.    Fotocopy legalisir Dokumen terkait pelelangan GI 150 kV Jatiluhur II, terdiri dari : _x000a_ a. Dokumen Pengadaan; _x000a_ b. Berita Acara Penjelasan dan Addendum Dokumen Pengadaan; _x000a_ c. Berita Acara Hasil Evaluasi Penawaran; _x000a_ d. Berita Acara Hasil Pelelangan; _x000a_ e. Dokumen Penawaran Pemenang (3 kardus); _x000a_ 6.    Fotocopy legalisir Dokumen terkait pelelangan GI 150 kV Jatirangon 2, terdiri dari : _x000a_ a. Dokumen Pengadaan; _x000a_ b. Berita Acara Penjelasan dan Addendum Dokumen Pengadaan; _x000a_ c. Berita Acara Hasil Evaluasi Penawaran; _x000a_ d. Berita Acara Hasil Pelelangan; _x000a_ e. Dokumen Penawaran Pemenang (2 kardus); _x000a_ 7.    Fotocopy legalisir Dokumen terkait pelelangan GI 150 kV Kadipaten, terdiri dari : _x000a_ a. Dokumen Pengadaan; _x000a_ b. Berita Acara Penjelasan dan Addendum Dokumen Pengadaan; _x000a_ c. Berita Acara Hasil Evaluasi Penawaran; _x000a_ d. Berita Acara Hasil Pelelangan; _x000a_ e. Dokumen Penawaran Pemenang (1 kardus); _x000a_ 8.    Fotocopy legalisir Dokumen terkait pelelangan GI 150 kV Pelabuhan Ratu Baru, terdiri dari: _x000a_ a. Dokumen Pengadaan; _x000a_ b. Berita Acara Penjelasan dan Addendum Dokumen Pengadaan; _x000a_ c. Berita Acara Hasil Evaluasi Penawaran; _x000a_ d. Berita Acara Hasil Pelelangan; _x000a_ e. Dokumen Penawaran Pemenang (1 kardus); _x000a_ 9.    Fotocopy legalisir Dokumen terkait pelelangan GI 150 kV Kedinding, terdiri dari : _x000a_ a. Dokumen Pengadaan; _x000a_ b. Berita Acara Penjelasan dan Addendum Dokumen Pengadaan; _x000a_ c. Berita Acara Hasil Evaluasi Penawaran; _x000a_ d. Berita Acara Hasil Pelelangan; _x000a_ e. Dokumen Penawaran Pemenang (2 kardus); _x000a_ 10. Fotocopy legalisir Dokumen terkait pelelangan GI 150 kV Surabaya Selatan, terdiri dari: _x000a_ a. Dokumen Pengadaan; _x000a_ b. Berita Acara Penjelasan dan Addendum Dokumen Pengadaan; _x000a_ c. Berita Acara Hasil Evaluasi Penawaran; _x000a_ d. Berita Acara Hasil Pelelangan; _x000a_ e. Dokumen Penawaran Pemenang (3 kardus); _x000a_ 11. Fotocopy  legalisir  Dokumen  terkait  pelelangan GI 150 kV Fajar Surya Ext, terdiri dari: _x000a_ a. Dokumen Pengadaan; _x000a_ b. Berita Acara Penjelasan dan Addendum Dokumen Pengadaan; _x000a_ c. Berita Acara Hasil Evaluasi Penawaran; _x000a_ d. Berita Acara Hasil Pelelangan; _x000a_ e. Dokumen Penawaran Pemenang (2 kardus); _x000a_ 12.  Fotocopy legalisir Dokumen terkait pelelangan GI 150 kV Mantang, terdiri dari : _x000a_ a. Dokumen Pengadaan; _x000a_ b. Berita Acara Penjelasan dan Addendum Dokumen Pengadaan; _x000a_ c. Berita Acara Hasil Evaluasi Penawaran; _x000a_ d. Berita Acara Hasil Pelelangan; _x000a_ e. Dokumen Penawaran Pemenang (1 kardus);         _x000a_ 13. Fotocopy legalisir Dokumen terkait pelelangan GI 150 kV New Porong, terdiri dari : _x000a_ a. Dokumen Pengadaan; _x000a_ b. Berita Acara Penjelasan dan  Addendum Dokumen Pengadaan; _x000a_ c. Berita Acara Hasil Evaluasi Penawaran; _x000a_ d. Berita Acara Hasil Pelelangan; _x000a_ e. Dokumen Penawaran Pemenang (1 kardus); _x000a_ 14. Fotocopy legalisir Dokumen terkait pelelangan GI 150 kV New Sanur, terdiri dari : _x000a_ a. Dokumen Pengadaan; _x000a_ b. Berita Acara Penjelasan dan Addendum Dokumen Pengadaan; _x000a_ c. Berita Acara Hasil Evaluasi Penawaran; _x000a_ d. Berita Acara Hasil Pelelangan; _x000a_ e. Dokumen Penawaran Pemenang (1 kardus); _x000a_ 15.  Fotocopy legalisir Dokumen terkait pelelangan GI 150 kV New Wlingi, terdiri dari : _x000a_ a. Dokumen Pengadaan; _x000a_ b. Berita Acara Penjelasan dan Addendum Dokumen Pengadaan; _x000a_ c. Berita Acara Hasil Evaluasi Penawaran; _x000a_ d. Berita Acara Hasil Pelelangan; _x000a_ e. Dokumen Penawaran Pemenang (1 kardus); _x000a_ 16. Fotocopy legalisir Dokumen terkait pelelangan GI 150 kV Tanjung, terdiri dari : _x000a_ a. Dokumen Pengadaan; _x000a_ b. Berita Acara Penjelasan dan Addendum Dokumen Pengadaan; _x000a_ c. Berita Acara Hasil Evaluasi Penawaran; _x000a_ d. Berita Acara Hasil Pelelangan; _x000a_ e. Dokumen Penawaran Pemenang (1 kardus); _x000a_ 17. Fotocopy legalisir Dokumen terkait pelelangan GI 150 kV Taliwang, terdiri dari : _x000a_ a. Dokumen Pengadaan; _x000a_ b.Berita Acara Penjelasan dan Addendum Dokumen Pengadaan; _x000a_ c. Berita Acara Hasil Evaluasi Penawaran; _x000a_ d. Berita Acara Hasil Pelelangan; _x000a_ e. Dokumen Penawaran Pemenang (1 kardus); _x000a_ 18. Fotocopy legalisir Dokumen terkait pelelangan GI 150 kV Labuhan, terdiri   dari : _x000a_ a. Dokumen Pengadaan; _x000a_ b. Berita Acara Penjelasan dan Addendum Dokumen Pengadaan; _x000a_ c. Berita Acara Hasil Evaluasi Penawaran; _x000a_ d. Berita Acara Hasil Pelelangan; _x000a_ e. Dokumen Penawaran Pemenang (1 kardus); _x000a_ (Disita dari JOHN YUDDY STEVEN, MT) _x000a_ 19. Fotocopy Surat PT. PLN Unit Induk Pembangunan Jaringan Jawa Bali Unit Pelaksana Konstruksi Jaringan Jawa Bali IV (Region Jawa Barat) Nomor : 018/500/UPKJJB REGION IV/2012 tanggal 23 Februari 2012 perihal Revisi rencana usulan Penyerapan Anggaran Bulan Maret 2012; _x000a_ 20. Fotocopy Surat PT. PLN Unit Induk Pembangunan Jaringan Jawa Bali Unit Pelaksana Konstruksi Jaringan Jawa Bali IV (Region Jawa Barat) Nomor : 043/500/UPKJJB REGION IV/2012 tanggal 21 Mei 2012 perihal Usulan Penyerapan Anggaran Bulan Juni 2012 ; _x000a_ 21. Fotocopy Surat PT. PLN Unit Induk Pembangunan Jaringan Jawa Bali Unit Pelaksana Konstruksi Jaringan Jawa Bali IV (Region Jawa Barat) Nomor : 082/500/UPKJJB REGION IV/2011 tanggal 19 Desember 2011 perihal Rencana Usulan Penyerapan Anggaran Bulan Januari 2012 ; _x000a_ 22. Fotocopy  Surat  PT.PLN  Unit  Induk  Pembangunan  Jaringan  Jawa  Bali Unit Pelaksana Konstruksi Jaringan Jawa Bali IV (Region Jawa Barat) Nomor : 011/500/UPKJJB REGION IV/2012 tanggal 20 Januari 2012 perihal Rencana Usulan Penyerapan Anggaran Bulan Februari 2012 ; _x000a_ 23. Fotocopy Surat PT. PLN Unit Induk Pembangunan Jaringan Jawa Bali Unit Pelaksana Konstruksi Jaringan Jawa Bali V (Region DKI Jakarta dan Banten) Nomor : 1882/520/UPKJJB V/2012 tanggal 10 Agutus 2012 perihal Rencana Kebutuhan Pembiayaan Non Rutin Bulan September 2012; _x000a_ 24. Fotocopy Surat PT. PLN Unit Induk Pembangunan Jaringan Jawa Bali Unit Pelaksana Konstruksi Jaringan Jawa Bali V (Region DKI Jakarta dan Banten) Nomor : 0138/520/UPKJJB  V/2013 tanggal 17 Januari 2013 perihal Rencana Kebutuhan Pembiayaan Non Rutin Bulan Februari 2013 ; _x000a_ 25. Fotocopy Surat PT. PLN Unit Induk Pembangunan Jaringan Jawa Bali Unit Pelaksana Konstruksi Jaringan Jawa Bali V (Region DKI Jakarta dan Banten) Nomor : 0357/520/UPKJJB V/2013 tanggal 15 Februari 2013 perihal Rencana Kebutuhan Pembiayaan Non Rutin Bulan Maret 2013 ; _x000a_ 26. Fotocopy Surat PT. PLN Unit Induk Pembangunan Jaringan Jawa Bali Unit Pelaksana Konstruksi Jaringan Jawa Bali V (Region DKI Jakarta dan Banten) Nomor : 0545/520/UPKJJB  V/2013 tanggal 20 Maret 2013 perihal Rencana Kebutuhan Pembiayaan Non Rutin Bulan April 2013 ; _x000a_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_x000a_ 28. Fotocopy Surat PT. PLN Unit Induk Pembangunan Jaringan Jawa Bali Unit Pelaksana Konstruksi Jaringan Jawa Bali V (Region DKI Jakarta dan Banten) Nomor : 1140/520/UPKJJB II/2013 tanggal 19 Juni 2013 perihal Rencana Kebutuhan Pembiayaan Non Rutin Bulan Juli 2013 ; _x000a_ 29. Fotocopy  Surat  PT. PLN  Unit  Induk  Pembangunan V Unit Pelaksana Konstruksi Jaringan Jawa Bali 2 Nomor : 1307/521/UPKJJB II/2013 tanggal 16 Juli 2013 perihal Droping Pembayaran GI 150 kV Cimanggis II. _x000a_ 30. Fotocopy Surat PT. PLN Unit Induk Pembangunan VII Unit Pelaksana Konstruksi Jaringan Jawa Bali 8 Nomor : 330/521/UPKJJB 8/2013 tanggal 19 September 2013 perihal Rencana Kebutuhan Biaya Investasi Bulan Oktober 2013 PT. PLN (Persero) UPKJJB 8 ; _x000a_        (Disita dari SUHARI, SE); _x000a_ 31. 1(satu) bendel Fotocopy DISBURSE BULANAN UIP JJB TAHUN 2011 ; _x000a_ 32. Fotocopy Petunjuk Operasional Kegiatan Tahun Anggaran 2013 unit kerja Unit Induk Pembangunan Jaringan Jawa Bali ; _x000a_ 33. 1 (satu) bendel Fotocopy Rincian Belanja Satuan Kerja Tahun Anggaran 2011;  _x000a_ 34. Fotocopy Peraturan Menteri ESDM RI Nomor : 019 Tahun 2007 tentang Pedoman Pengelolaan Anggaran Pendapatan dan Belanja Negara di Lingkungan Departemen Energi dan Sumber Daya Mineral ; _x000a_ 35.  Fotocopy Surat Inspektorat Jenderal Kementerian ESDM RI Nomor : 7104/07.02/IJN/2013 tanggal 24 September 2013 perihal Hasil Audit Operasional/Kinerja pada Satuan Kerja Unit Induk Pembangunan (UIP) Jaringan Jawa dan Bali PT. PLN (persero) di Surabaya Tahun Anggaran 2012 dan 2013 ; _x000a_ 36.  Fotocopy Surat Inspektorat Jenderal Kementerian ESDM RI Nomor : 8842/07.02/IJN/2012 tanggal 30 November 2012 perihal Hasil Pemeriksaan Operasional/Kinerja pada  Unit Induk Pembangunan (UIP) Jaringan Jawa Bali di Semarang ; _x000a_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_x000a_ 38. Fotocopy  Surat  Inspektorat  Jenderal Kementerian ESDM RI Nomor : 47/07.02/IJN/2014 tanggal 16 April 2014 perihal Pengantar Laporan Hasil Audit pada Unit Induk Pembangunan Jaringan Jawa Bali ; _x000a_ 39. Fotocopy Surat Keputusan Menteri Energi dan Sumber Daya Mineral Nomor : 3271 K/73/MEM/2011 tanggal 29 Desember 2011 Tentang Pengangkatan Pengelola APBN Kementerian ESDM pada Satuan Kerja Unit Pembangunan dan Listrik Perdesaan ; _x000a_ 40. Fotocopy UIP KITRING NUSRA, GI 150 kV Tanjung, GI 150kV Mantang, GI 150 kV Labuhan/Sumbawa GI 70 kV Taliwang, GI 70 kV Soe/Nonohanis Extension dan GI 70 kV Kefamenanu Extensio ; _x000a_ 41. Fotocopy UIP JARINGAN JAWA BALI, GI 150 kV Cilegon Baru II, Jatirangon 2, Malimping, Asahimas II, Cimanggis II, Fajar Surya Ext, Jatiluhur Baru, Pelabuhan Ratu Baru, Kadipaten, New Wlingi, Kedinding, GITET 500 kV Surabaya Selatan, GI 150 kV New Porong, dan New Sanur; _x000a_ 42. Fotocopy Surat Keputusan Menteri ESDM Nomor : 1297 K/73/MEM/2013 tanggal 28 Februari 2013 Tentang Pengangkatan dan Pemberhentian Pengelola APBN Kementerian ESDM pada Satuan Kerja Unit Induk Pembangunan dan Listrik Perdesaan; _x000a_ 43. Fotocopy Surat Keputusan Menteri ESDM Nomor : 3312 K/73/MEM/2010 tanggal 31 Desember 2010 Tentang Pengangkatan Pengelola APBN Kementerian ESDM Tahun Anggaran 2011 pada Satuan Kerja Induk Pembangkit dan Jaringan Serta Listrik Perdesaan ; _x000a_ 44. Fotocopy Petunjuk  Operasional  Kegiatan Tahun Anggaran 2013 unit Induk Pembangunan Pembangkit dan Jaringan Nusa Tenggara senilai Rp.444.403.338.000.- (empat ratus empat puluh empat milyar empat ratus tiga juta tiga ratus tiga puluh delapan ribu rupiah) ; _x000a_ 45. Fotocopy Daftar Isian Pelaksanaan Anggaran (DIPA)  Tahun Anggaran 2012; _x000a_ 46. Fotocopy Kertas Kerja RKA-KL Rencana Kinerja Satuan Kerja Tahun Anggaran 2013 ; _x000a_ 47. Fotocopy legalisir Kegiatan Gardu Induk Ex IKITRING JBN Tahun Anggaran 2011-2013 REKAP perbandingan Antara IMYC Awal Terbit dengan IMYC Rekomposisi ; _x000a_ 48. Fotocopy legalisir Surat Kementerian ESDM Nomor : 9102/82/SJN.K/2013 tanggal 09 Desember 2013 perihal Pengusulan Kembali Rekomposisi Anggaran Kegiatan Tahun Jamak Satker-Satker Unit Induk Pembangunan Pembangkit dan Jaringan (UIP KITRING) Tahun 2013 ; _x000a_ 49. Fotocopy legalisir Surat Menteri Keuangan RI Nomor : S-238/MK.2/2011 tanggal 18 Oktober 2011 perihal Permohonan Persetujuan Izin Multiyears Contract Tahun 2011-2013 Satker-Satker Induk Pembangkit dan Jaringan (IKITRING) Kementerian ESDM ; _x000a_ 50. 1 (satu) bendel Fotocopy legalisir SATKER UIP RING JAWA BALI Progress Proyek APBN per Nopember 2012 ; _x000a_ 51. 1 (satu) eksemplar Fotocopy legalisir Surat Pernyataan Nilai dan Lokasi KDP pada Satker UIP Pembangkit dan Jaringan Nusa Tenggara Nomor : 002.SP/PPK/SATKER UIP KITRING NUSRA/2014 tanggal 11 April 2014; _x000a_ 52. 1 (satu) eksemplar fotocopy legalisir Nota Dinas Kementerian ESDM RI Dirjen. Kelistrikan Nomor : 295/25/DTK.2/2014 tanggal 25 Juli 2014 perihal Pertimbangan Teknis Permohonan Perpanjangan Multiyears Contract; _x000a_ 53. 2 (dua) lembar fotocopy legalisir surat Kementerian ESDM RI Dirjen Ketenagalistrikan Nomor : 2686/25/DLP.2/2014 tanggal 05 Agustus 2014 perihal Penyampaian Rekomendasi atas kajian teknis sebagai data dukung perpanjangan ijin multiyears; _x000a_ 54. 2 (dua) lembar fotocopy legalisir surat Kementerian ESDM RI Dirjen Ketenagalistrikan Nomor : 0009/074/UIP JJB/2015 tanggal 13 Januari 2015 perihal Laporan Rekapitulasi progress; _x000a_ 55. 1 (satu) eksemplar fotocopy surat BPKP Nomor : LAP-65/D1/02/2013 tanggal 04 Desember 2013 perihal Laporan Hasil Audit atas perpanjangan ijin kegiatan Tahun Jamak pada Satker Unit Induk pembangunan Pembangkit dan Jaringan Nusa Tenggara yang bersumber dari APBN ; _x000a_ 56. 1 (satu) eksemplar fotocopy surat BPKP Nomor : SPM-36/D1/02/2013 tanggal 13 November 2013 perihal Laporan Hasil Audit atas perpanjangan ijin kegiatan Tahun Jamak pada Satker Unit Induk pembangunan Pembangkit dan Jaringan Nusa Tenggara yang bersumber dari APBN; _x000a_ 57. 1 (satu) eksemplar fotocopy surat BPKP Nomor : LAP-64/D1/02/2013 tanggal 04 Desember 2013 perihal Laporan Hasil Audit atas perpanjangan ijin kegiatan Tahun Jamak pada Satker Unit Induk pembangunan Pembangkit dan Jaringan Nusa Tenggara yang bersumber dari APBN ; _x000a_ 58. 1(satu) lembar fotocopy legalisir surat PT. PLN Nomor : 1583/512/DIRUT/2014 tanggal 08 Agustus 2014 perihal Penyampaian data dukung usulan perpanjangan ijin multiyears contract satker UIP; _x000a_ 59.  2 (dua) lembar fotocopy legalisir surat Kementerian ESDM RI Nomor : 137/KPA/DJL.2/2014 tanggal 18 Agustus 2014 perihal usulan Perpanjangan Ijin Multiyears contract Satker UIP ; _x000a_ 60. 2 (dua) lembar fotocopy legalisir surat Kementerian ESDM RI Nomor : 5469/82/SJL.K/2014 tanggal 27 Agustus 2014 perihal usulan Perpanjangan ijin multiyears contract Satker Unit Induk Pembangunan Pembangkit dan jaringan (SATKER UIP) Direktorat jenderal Ketenagalistrikan ; _x000a_ 61.  2 (dua) lembar fotocopy legalisir Catatan Penelaahan usulan perpanjangan ijin Multiyears contract ; _x000a_ 62. 2 (dua) lembar fotocopy legalisir surat Nomor : S-105/MK.2/2014 tanggal 09 Oktober 2014 perihal usulan Persetujuan Perpanjangan Kontrak Tahun Jamak pembangunan Infrastruktur Ketenagalistrikan; _x000a_ 63. 1 (satu) lembar fotocopy legalisir surat Kementerian ESDM RI Nomor : 6577/82/SJN.K/2014 tanggal 16 Oktober 2014 perihal usul persetujuan perpanjangan kontrak Tahun Jamak Pembangunan Infrastruktur Ketenagalistrikan ; _x000a_ 64. 1(satu) lembar fotocopy legalisir surat Kementerian ESDM RI Nomor : 3665/82/DLP.2/2014 tanggal 21 Oktober 2014 perihal Perbaikan Kelengkapan Data Dukung Usulan Perpanjangan Kontrak Tahun Jamak; _x000a_ 65. 1 (satu) lembar fotocopy legalisir surat PT. PLN Nomor : 3051/131/DIRUT/2014 tanggal 10 November 2014 perihal Perbaikan kelangkapan Data Dukung Usulan Perpanjangan KOntrak Tahun Jamak; _x000a_ 66. 1 (satu) eksemplar fotocopy legalisir surat Kementerian ESDM RI Nomor : 3915/03/DLP.2/2014 tanggal 12 November 2014 perihal Perbaikan kelengkapan data dukung usulan perpanjangan kontrak tahun jamak ; _x000a_ 67. 1 (satu) lembar fotocpy legalisir surat PT. PLN Nomor : 3274/131/DIRUT/2014 tanggal 26 November 2014 perihal Perbaikan kelangkapan data dukung usulan perpanjangan kontrak tahun jamak ; _x000a_ 68. 2 (dua) lembar fotocopy legalisir surat Kementerian ESDM RI Nomor : 176/KPA/DJL.2/2014 tanggal 02 Desember 2014 perihal Kelengkapan data usulan perpanjangan ijin multiyears contract satker UIP; _x000a_ 69. 1 (satu) lembar fotocopy legalisir surat Kementerian ESDM RI Nomor : 7799/82/SJN.K/2014 tanggal 03 Desember 2014 perihal Usulan perpanjangan ijin multiyears contract Satker Unit Induk Pembangunan Pembangkit dan Jaringan (SATKER UIP) Direktorat Jenderal Ketenagalistrikan; _x000a_ 70. 1 (satu) lembar fotocopy legalisir surat Menteri Keuangan RI Nomor : S-137/MK.2/2014 tanggal 24 Desember 2014 perihal Usulan perpanjangan Multiyears Contract Pembangunan Infrastruktur Ketenagalistrikan; _x000a_ (Disita dari JARMAN);  _x000a_ 71. 2 (dua) bundel foto copy legalisir kontrak dan dokumen pembayaran pekerjaan pembangunan  gardu  induk 150 KV Kedinding; _x000a_ 72. 1 (satu) bundel Foto copy legalisir kontrak dan dokumen pembayaran pembangunan gardu induk  150 KV Cimanggis II; _x000a_ 73. 1 (satu) bundel foto copy legalisir kontrak dan dokumen pembayaran pekerjaan pembangunan gardu induk 150 KV Fajar Surya Extention; _x000a_ 74. 1 (satu) bundel foto copy legalisir kontrak dan dokumen pembayaran pembangunan gardu induk 150 KV Asahimas II.; _x000a_ 75. 1 (satu) bundel foto copy legilisir kontrak dan dokumen pembayaran pembangunan gardu induk 150 KV Cilegon Baru II; _x000a_ 76. 1 (satu) bundel foto copy legilisir kontrak dan dokumen pembayaran pembangunan gardu induk 150 KV Pelabuhan Ratu II;    _x000a_ 77. 2 (dua) bundel foto copy legilisir kontrak dan dokumen pembayaran pembangunan gardu induk 150 KV Malimping ;  _x000a_ 78. 1 (satu) bundel foto copy legilisir kontrak dan dokumen pembayaran pembangunan GITET 500 KV SURABAYA SELATAN; _x000a_ 79. 1 (satu) bundel foto copy legilisir kontrak dan dokumen pembayaran pembangunan gardu induk 150 KV Kadipaten; _x000a_ 80. 1 (satu) bundel foto copy legilisir kontrak dan dokumen pembayaran pembangunan gardu induk 150 KV New Sanur; _x000a_ 81. 2 (dua) bundel foto copy legilisir kontrak dan dokumen pembayaran pembangunan gardu induk 150 KV Welingi; _x000a_ 82. 1 (satu) bundel foto copy legilisir kontrak dan dokumen pembayaran pembangunan gardu induk 150 Jati luhur Baru; _x000a_ 83. 1 (satu) bundel foto copy legilisir kontrak dan dokumen pembayaran pembangunan gardu induk 150 New Porong; _x000a_ 84. 1 (satu) bundel foto copy legilisir kontrak dan dokumen pembayaran pembangunan gardu induk 150 Jati Rangon 2. _x000a_ (Disita dari  Ir. AMIHWANUDDIN); _x000a_ 85. Fotocopy Tanda Terima Giro dari PT. Wahana Tunggal Putra untuk tagihan atas nama PT. Hyfermerrindo Yakin Mandiri senilai Rp.2.517.114.000.- (dua milyar lima ratus tujuh belas juta seratus empat belas ribu rupiah) ; _x000a_ 86. Fotocopy 2 (dua) lembar Surat Jalan dari PT. Armindo Catur Pratama kepada PT. Hyfermerrindo Yakin Mandiri Nomor : T-20140596 dan No. T-20140594 tanggal 02 April 2014; _x000a_ 87. Fotocopy 2 (dua) lembar Invoice Tower Nomor TW-2012387 dan No. TW-2012388 tanggal 13 Maret 2014 dari PT. Armindo Catur Pratama kepada PT. Hyfermerrindo Yakin Mandiri; _x000a_ 88. Fotocopy rekening Giro BNI Cabang 130 Pencenongan kepada PR. Armindo Catur Pratama; _x000a_ 89. Fotocopy 2(dua) lembar Invoice Tower kepada PT. Hyfermerrindo Yakin Mandiri No.2012387 dan 2012388; _x000a_ 90. Fotocopy 2 (dua) lembar PURCHASE ORDER dari PT. Hyfermerrindo Yakin Mandiri kepada PT. Armindo Catur Pratama Project pembangunan GI 150 kV Jatiluhur Baru dan GI 150 kV Jatirangon2; _x000a_ 91. Fotocopy surat PT. Wahana Tunggal Putra Nomor : 028/WTP/P-GI/III/14 tanggal 19 Maret 2014 perihal Pemesanan Stell Structure GI Jatirangon dan GI Jatuluhur. _x000a_ 92. Fotocopy Surat Jalan dari PT. Armindo Catur Pratama kepada PT. Hyfermerrindo Yakin Mandiri Nomor : T-20140589 tanggal 01 April   2014 ; _x000a_ 93. Fotocopy Surat Jalan dari PT. Armindo Catur Pratama kepada PT. Hyfermerrindo Yakin Mandiri tanggal 02 April 2014 ; _x000a_ (Disita dari LELI ZUHRATI); _x000a_ 94. 1 (satu) map plastic PT. Unindo, Fotocopy List of Documents : Project Jatiluhur Baru ; _x000a_ 95. 1 (satu) map plastic PT. Unindo, Fotocopy List of Documents : Project Jatirangon 2 ; _x000a_ 96. 1 (satu) map plastic PT. Unindo, Fotocopy Tanda Terima Sales Order, GI 150 kV Jatiluhur Baru _x000a_ 97.  1 (satu) map plastic PT. Unindo, Fotocopy Tanda terima Sales Order, GI 150 kV Jatirangon 2 ; _x000a_ 98. 1 (satu) map plastic, Fotocopy List of Documents : Project SIANTAN ; _x000a_ 99. 1 (satu) map palstik, Fotocopy List of Documents Project PENYABUNGAN; _x000a_ (Disita dari ONDI MAULIN); _x000a_ 100. 1 (satu)  buah buku kas Proyek PT. Hyfemerrindo Yakin Mandiri tahun 2010; _x000a_ 101. 2 (dua)  buah buku kas Proyek PT. Hyfemerrindo Yakin Mandiri tahun 2011 _x000a_ 102. 1 (satu) bundel buku kas Induk bulan Juni s/d Desember 2011 PT. Hyfemerrindo Yakin Mandiri ; _x000a_ 103. 1 (satu) bundel dokomen arsip Jatirangon dan Jatiluhur yang berisi : _x000a_ _x000a_ 1 (satu) bundel pelunasan pembayaran Trapo 60 MVA150/20 Kv GI Jatiluhur dan GI Jatirangon dari PT. WAHANA TUNGGAL PUTRA Nomor: 030a/WTP/R61/IV/14 tanggal 14 April 2014 kepada  PT. Unelec Indonesia sebesar Rp. 22.294.800.000,00; _x000a_ 1 (satu) lembar copy surat dari PT. Wahana Tunggal Putra Nomor: 030/WTP/P-GI/IV/14 tanggal 08 April 2014  kepada PT. Unelec Indonesia perihal Pemesanan Trafo 60 MVA GI Jatiluhur dan Jatirangon _x000a_ 1 (satu) lembar copy Bilyet Giro No. BP 109403 Bank BNI tanggal 08 April 2014 sebesar Rp. 6.688.440.000,00 dan  1 (satu) lembar copy cek No CJ 592563 Bank BNI tanggal 08 April 2014 sebesar Rp. 15.606.360.000 kepada PT. Unelec Indonesia; _x000a_ 1 (satu) lembar copy surat dari PT. Wahana Tunggal Putra Nomor: 038/WTP/P-GI/VII/14 tanggal 24 Juli 2014  kepada PT. Unelec Indonesia perihal Penundaan sebagai pebayaran _x000a_ 1 (satu) lembar copy Cek No. CK 816160 Bank BNI tanggal 30 Juni 2014 sebesar Rp. 6.688.440.000,00 _x000a_ 1 (satu) lembar copy surat PT. Wahana Tunggal Putra Nomor: 028/WTP/P-GI/III/14 tanggal 19 Maret 2014 kepada PT. Armindo Catur Pratama perihal Pemesanan Stell Structure GI Jatirangon dan GI Jatiluhur _x000a_ 1 (satu) lembar copy Bilyet Giro No. BP109401 tanggal 19 Maret 2014 Bank BNI kepada PT. Armindo Catur Pratama senilai Rp. 2.517.114.000,00 _x000a_ 1 (satu) lembar Incoice Date 13 Maret 2014 TW 20140080 dan TW 20140081 _x000a_ 1 (satu) bundel invoic angkutan Stell Structure GI Jatirangon dan GI Jatiluhur No. 187/INV/PAS/IV/2014 tanggal 3 April 2014 dari PT. PAS kepada PT. HIM tital sebesar Rp. 40.000.000,00 _x000a_ 1 (satu) eksemplar Berita Acara Penyerahan/ Penerimaan barang Nomor: 210/BAP/PAS/IV/2014 tanggal 01 April 2014 dari PT. PAS kepada PT. HIM _x000a_ 1 (satu) eksemplar Berita Acara Penyerahan/ Penerimaan barang Nomor: 211/BAP/PAS/IV/2014 tanggal 02 April 2014 dari PT. PAS kepada PT. HIM _x000a_ 1 (satu) bundel slip pembayaran CCTV dari PT. Bintang Eka Guna kepada PT. HIM _x000a_ 1 (satu) bundel pembayaran angkutan disc konektor _x000a_ 1 (satu) bundel pembayaran angkutan  trafo; _x000a_ 1 (satu) bundel pembayaran angkutan kubikel; _x000a_ _x000a_ 104. 1 (satu) bundel map warna biru rekening Giro Bank BRI Cab. Otistas raya No. 034-001-324302 tahun 2013; _x000a_ 105.  1 (satu) bundel map warna biru rekening koran Bank Mandiri Palembang No. 113.00.098.00981 tahun 2013; _x000a_ 106.  1 (satu) bundel map warna biru rekening Giro Rabo Bank  Semarang No. 700.000.7271 tahun 2013; _x000a_ 107.  1 (satu) bundel map warna biru rekening koran Bank Mandiri Palembang No. 113.00.098.00982 tahun 2013; _x000a_ 108.  1 (satu) bundel map warna biru rekening koran escrow Bank BNI bandung No. 022.8884.2961 tahun 2011; _x000a_ 109. 1 (satu) bundel map warna biru rekening Giro Bank BNI bandung No. 816.730.6860 tahun 2011; _x000a_ 110. 1 (satu) bundel map warna biru rekening Giro Bank BCA Cab. Duta Merlin No. 3083.688.889 tahun 2013; _x000a_ 111. 1 (satu) bundel map warna biru rekening koran pinjaman Bank BNI bandung No. 021.696.9298 tahun 2013; _x000a_ 112. 1 (satu) bundel map warna biru rekening Giro Uero Bank BNI Bekasi No. 179.898.8970 tahun 2013; _x000a_ 113. 1 (satu) bundel map warna biru rekening Giro Bank BNI bandung No. 816.730.6860 tahun 2013; _x000a_ 114. 1 (satu) bundel map warna biru rekening Giro pinjaman Bank BNI bandung No. 0241.5833.16 tahun 2013; _x000a_ 115. 1 (satu) bundel map warna biru rekening Giro pinjaman Bank BNI bandung No. 02.70785.817 tahun 2013; _x000a_ 116. 1 (satu) bundel map warna biru rekening Giro pinjaman Bank BNI bandung No. 021231. 25012013 tahun 2013; _x000a_ 117. 1 (satu) bundel map warna biru rekening Giro pinjaman Bank BNI bandung No. 021 6966253 tahun 2013; _x000a_ 118.  1 (satu) bundel map warna biru rekening Giro Bank BRI Cab Jatinegara No. 012201001492305 tahun 2013; _x000a_ 119.  1 (satu) bundel map warna biru rekening Giro Bank Mandiri Jatinegara No. 006.00.07222726 tahun 2013; _x000a_ 120.  1 (satu) bundel map warna biru rekening USD Bank BN Bekasi No.1798989892 tahun 2013; _x000a_ 121.  1 (satu) bundel map warna biru rekening Koran Pinjaman Bank BNI Bandung  Jatinegara No. 0270779799 tahun 2013; _x000a_ 122. 1 (satu) bundel map warna biru rekening Giro Bank BNI Bekasi  No. 1798989858 tahun 2013; _x000a_ 123. 1 (satu) bundel map warna biru rekening Giro Eskro Bank Mandiri bandung No. 0228842961 tahun 2013; _x000a_ 124.  1 (satu) bundel map warna biru Pengeluaran Bank Mandiri Jatinegara No. 006.00.07222726 tahun 2013; _x000a_ 125.  1 (satu) bundel asli kwitansi PT. Tugu Krena Pratama  kepada PT. HIM senilai 84.893.505,00; _x000a_ 126. 1 (satu) bundel map warna biru tagihan Jatiluhur terdiri dari uang muka dan tagihan pertama. _x000a_ 127.  1 (satu) bundel map warna biru tagihan jatiragon terdiri dari tagihan uang muka dan angsuran pertama; _x000a_ 128.  1 (satu) bundel map warna biru laporan bulan jatiluhur baru priode September s/d Desember 2012; _x000a_ 129. 1 (satu) bundel map warna biru Progres Jatiluhur bulan Mei 2012 untuk Bank BNI Bandung. _x000a_ 130. 1 (satu) bundel progres map warna hijau Jatiluhur bulan Agustus 2012 untuk Bank BNI Bandung 2012; _x000a_ 131. 1 (satu) pengeluaran map warna hijau Bank BNI Bandung No. Rek 8167306860 tahun 2011; _x000a_ 132. 1 (satu) bundel map warna hijau pengeluaran Bank BNI Bekasi No. Rek 1798989858 tahun 2011; _x000a_ 133. 1 (satu) bundel map warna hijau pengeluaran Rabo Bank No. Rek 7000007271 tahun 2011; _x000a_ 134. 1 (satu) bundel map warna biru pengeluaran kas tahun 2012; _x000a_ 135. 1 (satu) bundel map warna biru pengeluaran Bank Mandiri Palembang tahun 2012; _x000a_ 136. 1 (satu) bundel map warna biru pengeluaran Bank BCA Duta Merlin No. Rek 3083688889 tahun 2012; _x000a_ 137. 1 (satu) bundel map warna biru pengeluaran Rabo Bank tahun 2012; _x000a_ 138. 1 (satu) bundel map warna merah  pengeluaran Bank BNI Bandung No. Rek 021 6969298  tahun 2012; _x000a_ 139. 1 (satu) bundel map warna biru pengeluaran Bank Mandiri No. Rek 1130009800982 Palembang tahun 2012; _x000a_ 140. 1 (satu) bundel map warna biru pengeluaran Bank BNI Bandung  No. Rek 8167306860 tahun 2012; _x000a_ 141. 1 (satu) bundel map warna Merah pengeluaran Bank BNI Bekasi No. Rek 17989898 58 tahun 2012; _x000a_ 142. 1 (satu) bundel map warna merah  pengeluaran dana mingguan tahun 2012; _x000a_ 143. 1 (satu) bundel map warna biru pengeluaran Bank Mandiri Palembang tahun 2012; _x000a_ 144. 1 (satu) bundel map warna biru Rekening Koran Pinjaman Bank BNI Bekasi No. Rek 0207794044 tahun 2011; _x000a_ 145. 1 (satu) bundel map warna biru Rekening Koran Pinjaman Bank BNI Bekasi No.rek 02077795059 tahun 2011; _x000a_ 146. 1 (satu) bundel map warna biru rekening koran pinjaman BNI Bekasi No. Rek 0212312501 tahun 2011; _x000a_ 147. 1 (satu) bundel map warna Merah Rekening UERO Bank BNI Bekasi No. Rek 1798989870 tahun 2011; _x000a_ 148. 1 (satu) bundel map warna Merah Rekening USD Bank BNI Bekasi No. Rek 1798989892 tahun 2011; _x000a_ 149. 1 (satu) bundel map warna Biru Rekening Giro Rabo Bank Semarang No. Rek 7000007271 tahun 2011; _x000a_ 150. 1 (satu) bundel map warna Hijau Rekening Giro Bank BNI Bekasi No. Rek 1798989858 tahun 2011; _x000a_ 151. 1 (satu) bundel map warna Biru Rekening Giro Bank BNI Bekasi No. Rek 1798989858 tahun 2012; _x000a_ 152. 1 (satu) bundel map warna Biru Rekening Giro Bank BNI Bandung No. Rek 8167306860 tahun 2011; _x000a_ 153. 1 (satu) bundel map warna Biru Rekening Pinjaman Bank BNI Bandung No. Rek 0270785817 tahun 2012; _x000a_ 154.  1 (satu) bundel map warna Biru Rekening Eskro Bank BNI Bandung No. Rek 0228842961 tahun 2012; _x000a_ 155.  1 (satu) bundel map warna Biru Rekening USD Bank BNI Bekasi No. Rek 1798989892 tahun 2012; _x000a_ 156.  1 (satu) bundel map warna Biru Rekening Giro Bank BRI jatinegara No. Rek 012201001492305 tahun 2012; _x000a_ 157. 1 (satu) bundel map warna Biru Rekening Eskro Bank BNI Bandung No. Rek 228842961 tahun 2011; _x000a_ 158.  1 (satu) bundel map warna Biru Rekening Giro Bank Mandiri Jatinegara No. Rek 0060007222726 tahun 2012; _x000a_ 159.  1 (satu) bundel map warna Biru Rekening koran Bank BRI Otista No. Rek 034001001324302 tahun 2012; _x000a_ 160.  1 (satu) bundel map warna Biru Rekening Pinjaman Bank BNI Bandung No. Rek 0216969298 tahun 2011 dan 2012; _x000a_ 161.  1 (satu) bundel map warna Biru Rekening pinjaman Bank BNI Bandung No. Rek 0216966253 tahun 2012; _x000a_ 162.  1 (satu) bundel map warna Biru Rekening Pinjaman Bank BNI Bandung No. Rek 0241583316 tahun 2012; _x000a_ 163.  1 (satu) bundel map warna Biru Rekening UERO Bank BNI Bekasi No. Rek 1798989870 tahun 2012; _x000a_ 164.  1 (satu) bundel map warna Biru Rekening Giro Bank BCA Duta Merlin No. Rek 3083688889 tahun 2012; _x000a_ 165.  1 (satu) bundel map warna Biru Rekening Giro Bank BNI Bandung No. Rek 8167306860 tahun 2011 _x000a_ 166.  1 (satu) bundel map warna Biru Rekening Pinjaman Bank BNI Bandung No. Rek 0212312501 tahun 2012 _x000a_ 167.  1 (satu) bundel map warna Hijau Pengeluaran Bank BNI Bandung No. Rek 0216969298 tahun 2011 _x000a_ 168.  1 (satu) bundel map warna Biru Kecil Bukti Pengeluaran Kas Proyek JatiRagon bulan Juni s/d Desember 2011 _x000a_ 169. 1 (satu) bundel map warna Biru Kecil Bukti Pengeluaran Kas Proyek JatiRagon bulan Januari s/d Maret 2012 _x000a_ 170.  1 (satu) bundel map warna Biru Kecil Bukti Pengeluaran Kas Proyek JatiRagon bulan Januari s/d Maret 2012 _x000a_ 171.  1 (satu) bundel map warna Biru Kecil Bukti Pengeluaran Kas Proyek JatiRagon bulan Juli tahun 2012 _x000a_ 172.  1 (satu) bundel map warna Biru Kecil Bukti Pengeluaran Kas Proyek JatiRagon bulan April s/d September 2012 _x000a_ 173.  1 (satu) bundel map warna Biru Kecil Bukti Pengeluaran Kas Proyek JatiRagon bulan Oktober 2012 _x000a_ 174.  1 (satu) bundel map warna Biru Kecil Bukti Pengeluaran Kas Proyek JatiRagon bulan Nopember 2012 _x000a_ 175.  1 (satu) bundel map warna Biru Kecil Bukti Pengeluaran Kas Proyek JatiRagon bulan Januari s/d April 2014 _x000a_ 176.  1 (satu) bundel map warna Biru Kecil Bukti Pengeluaran Kas Proyek Jatiluhur bulan Januari 2012 _x000a_ 177.  1 (satu) bundel map warna Biru Kecil Bukti Pengeluaran Kas Proyek Jatiluhur bulan April s/d Mei 2012 _x000a_ 178.  1 (satu) bundel map warna Biru Kecil Bukti Pengeluaran Kas Proyek Jatiluhur bulan Oktober 2012 _x000a_ 179.  1 (satu) bundel map warna Biru Kecil Bukti Pengeluaran Kas Proyek Jatiluhur bulan Nopember 2012 _x000a_ 180.  1 (satu) bundel map warna Biru Kecil Bukti Pengeluaran Kas Proyek Jatiluhur bulan Januari s/d April  2014. _x000a_ 181.  1 (satu) otner warna putih proyek Jatiragon 2 berisi Purchase Order, Invoice dan Bukti Pembayaran _x000a_ 182.  1 (satu) otner warna putih proyek Jatiluhur berisi Purchase Order, Invoice dan Bukti Pembayaran _x000a_ 183.  2 (dua) photo copy salinan Akta Jual Beli Rumah No. 126/2012 tanggal 10 April 2012  Sertifikat Hak Milik No. 102 Propinsi Daerah Khusus Ibu Kota Jakarta Kota Administrasi Jakarta Timur Kec. Jatinegara Kelurahan Balimester tanah luas 882M2 an. Ferdinand Rambing Dien. _x000a_ 184.  1 (satu) unit CPU warna hitam strip merah _x000a_ 185. 1 (satu) bundel bonggol/ slip cek Bank BNI No. Rek 1798989858 rekening giro Nomor giro BZ824891s/d BZ824910 _x000a_ 86.    1 (satu) bundel bonggol/ slip cek Bank BNI No. Rek 1798989858 rekening giro Nomor giro BZ292431s/d BZ292450 _x000a_ 187.  1 (satu) bundel bonggol/ slip cek Bank BNI No. Rek 1798989858 rekening giro Nomor giro BU952101s/d BU952110 _x000a_ 188.  1 (satu) bundel bonggol/ slip cek Bank BNI No. Rek 1798989858 rekening giro Nom"/>
    <s v="Senin, 21 Des. 2015"/>
    <s v="Rabu, 11 Nov. 2015"/>
    <s v="TITO SUHUD"/>
    <s v="SUGIYANTO"/>
    <s v="ALEXANDER MARWATA, AK. SH. CFE."/>
    <m/>
    <m/>
    <s v="KARIR"/>
    <s v="KARIR"/>
    <s v="ADHOC"/>
    <s v=""/>
    <s v=""/>
    <x v="0"/>
    <n v="2"/>
    <x v="1"/>
    <n v="0.33333333333333331"/>
    <n v="0"/>
    <s v="LISBETH HUTAHEAN,SH"/>
    <m/>
    <m/>
    <m/>
    <m/>
    <m/>
    <m/>
    <m/>
    <m/>
    <m/>
    <m/>
    <m/>
    <n v="1"/>
    <s v="R.IDA ISKANDIASTUTI, SH."/>
    <s v="WIJI ASTUTI"/>
    <m/>
    <n v="2"/>
    <x v="0"/>
  </r>
  <r>
    <s v="62/Pid.Sus-TPK/2016/PN Pn.Jkt.Pst"/>
    <n v="6"/>
    <n v="500000000"/>
    <n v="0.33333333333333298"/>
    <n v="67469845882"/>
    <n v="3"/>
    <s v="G.F. Posenti M Marung alias Gabriel Marung"/>
    <d v="2016-07-27T00:00:00"/>
    <x v="6"/>
    <s v="Minutasi"/>
    <n v="141"/>
    <s v="Primair : _x000a_ Pasal 2 ayat (1) jo Pasal 18 UU No.31/1999 jo UU No.20/2001 jo Pasal 55 ayat (1) ke-1 KUHP. _x000a_   _x000a_ Subsidair : _x000a_ Pasal 3 jo Pasal 18 UU No.31/1999 jo UU No.20/2001 jo Pasal 55 ayat (1) ke-1 KUHP."/>
    <n v="1"/>
    <s v="M E N U N T U T _x000a_ Supaya Majelis Hakim Pengadilan Tindak Pidana Korupsi pada Pengadilan Negeri Jakarta Pusat yang memeriksa dan mengadili perkara ini memutuskan: _x000a_ _x000a_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_x000a_ Menjatuhkan pidana terhadap terdakwa  G.F. POSENTI M. MARUNG alias GABRIEL ,dengan Pidana Penjara selama 6 (enam ) tahun dan Denda sebesar Rp.500.000.000 (lima ratus juta rupiah) subsidiair 4 (empat)  bulan kurungan ,. _x000a_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_x000a_ Menyatakan Barang Bukti  : _x000a_ _x000a_ Barang bukti no.  1  berupa Uang sejumlah Rp 38.000.000,- (tiga puluh delapan juta rupiah) dalam bentuk pecahan uang kertas dengan nominal seratus ribu rupiah, dirampas untuk Negara Cq Pemprop DKI Jakarta, _x000a_ Barang bukti no.  2  berupa Uang sejumlah Rp 40.000.000,- (empat puluh juta rupiah) dalam bentuk pecahan uang kertas dengan nominal lima puluh ribu rupiah dan seratus ribu rupiah, dirampas untuk Negara Cq Pemprop DKI Jakarta, _x000a_ Barang bukti no.  3 berupa Uang sejumlah Rp 38.000.000,- (tiga puluh delapan juta rupiah) dalam bentuk pecahan uang kertas dengan nominal seratus ribu rupiah, dirampas untuk Negara Cq Pemprop DKI Jakarta, _x000a_ Barang bukti no.  4  berupa Uang sejumlah Rp 40.000.000,- (empat puluh juta rupiah) dalam bentuk pecahan uang kertas dengan nominal lima puluh ribu rupiah dan seratus ribu rupiah. dirampas untuk Negara Cq Pemprop DKI Jakarta, _x000a_ Barang bukti no.  5  berupa Uang sejumlah Rp 38.000.000,- (tiga puluh delapan juta rupiah) dalam bentuk pecahan uang kertas dengan nominal seratus ribu rupiah. dirampas untuk Negara Cq Pemprop DKI Jakarta, _x000a_ Barang bukti no.  6  berupa Uang sejumlah Rp 50.000.000,- (lima puluh juta rupiah) dalam bentuk pecahan uang kertas dengan nominal lima puluh ribu rupiah dan seratus ribu rupiah. dirampas untuk Negara Cq Pemprop DKI Jakarta, _x000a_ Barang bukti no.  7  Tetap terlampir dalam berkara perkara _x000a_ Barang bukti no.  8 Dikembalikan kepada terdakwa ; _x000a_ Barang bukti no.  9 Dikembalikan kepada terdakwa _x000a_ Barang bukti no.  10 s/d 42  Tetap terlampir dalam berkara perkara _x000a_ Barang bukti no. 43 s/d 67  berupa unit scanner dan Printer 3D dikembalikan kepada masing-masing sekolah ; _x000a_ Barang bukti no . 68 s/d 82  Tetap terlampir dalam berkara perkara _x000a_ Barang bukti no  83  berupa Uang sejumlah Rp 38.000.000,- (Tiga puluh delapan juta rupiah) dalam bentuk pecahan uang kertas lima puluh ribu rupiah dan seratus ribu rupiah. dirampas untuk Negara Cq Pemprop DKI Jakarta, _x000a_ Barang bukti no  84  berupa Uang sejumlah Rp 38.000.000,- (Tiga puluh delapan juta rupiah) dalam bentuk pecahan uang kertas lima puluh ribu rupiah dan seratus ribu rupiah. dirampas untuk Negara Cq Pemprop DKI Jakarta, _x000a_ Barang bukti no  85  berupa Uang sejumlah Rp 38.000.000,- (Tiga puluh delapan juta rupiah) dalam bentuk pecahan seratus ribu rupiah. dirampas untuk Negara Cq Pemprop DKI Jakarta, _x000a_ Barang bukti no  86  berupa Uang sejumlah Rp 38.000.000,- (Tiga puluh delapan juta rupiah) dalam bentuk pecahan seratus ribu rupiah. dirampas untuk Negara Cq Pemprop DKI Jakarta, _x000a_ Barang bukti no  87  berupa Uang sejumlah Rp 38.000.000,- (Tiga puluh delapan juta rupiah) dalam bentuk pecahan  seratus ribu rupiah. dirampas untuk Negara Cq Pemprop DKI Jakarta, _x000a_ Barang bukti no  88  berupa Uang sejumlah Rp 38.000.000,- (Tiga puluh delapan juta rupiah) dalam bentuk pecahan  seratus ribu rdan lima puluh ribu upiah. dirampas untuk Negara Cq Pemprop DKI Jakarta, _x000a_ Barang bukti no  89  berupa Uang sejumlah Rp. 40.000.000 (empat puluh juta rupiah) dalam bentuk pecahan uang kertas seratus ribu dan lima puluh ribu rupiah, dirampas untuk Negara Cq Pemprop DKI Jakarta, _x000a_ Barang bukti no  90  berupa Uang sejumlah Rp. 39.000.000 (tiga puluh Sembilan juta rupiah) dalam bentuk pecahan uang kertas dengan nominal seratus ribu rupiah. dirampas untuk Negara Cq Pemprop DKI Jakarta, _x000a_ Barang bukti no  91  berupa Uang sejumlah Rp 37.500.000,- (Tiga puluh tujuh juta lima ratus ribu rupiah) dalam bentuk pecahan  seratus ribu rdan lima puluh ribu upiah. dirampas untuk Negara Cq Pemprop DKI Jakarta, _x000a_ Barang bukti no  92  berupa Uang sejumlah Rp 40.000.000,- (empat puluh juta rupiah) dalam bentuk pecahan  seratus ribu dan lima puluh ribu rupiah _x000a_ Barang bukti no  93  berupa Uang sejumlah Rp 251.000.000,- (dua ratus ,lima puluh satu juta rupiah) dalam bentuk pecahan  seratus ribu dan lima puluh ribu rupiah, dirampas untuk Negara Cq Pemprop DKI Jakarta, _x000a_ Barang bukti no.  94  berupa 5 unit alat berat terdiri dari 2 unit merk KOMATSU BOLLDOZER dan 3 unit merk  ESKAVATOR, dirampas dan dilelang untuk Negara Cq Pemprop DKI Jakarta, _x000a_ Barang bukti no.  95  berupa Uang sejumlah Rp 45.000.000,- (empat puluh lima juta rupiah) dalam bentuk pecahan  seratus ribu dan lima puluh ribu upiah dirampas   untuk Negara Cq Pemprop DKI Jakarta, _x000a_ Barang bukti no.  96  berupa Uang sejumlah Rp 38.000.000,- (Tiga puluh delapan juta rupiah) dalam bentuk pecahan uang kertas lima puluh ribu rupiah dirampas   untuk Negara Cq Pemprop DKI Jakarta, _x000a_ Barang bukti no.  97  dikembalikan  kepada SATYA WINARSI, _x000a_ _x000a_ _x000a_ _x000a_   _x000a_ 1 s/d 6 dirampas untuk Negara cq Pemprov DKI Jakarta _x000a_ 8 s/d 9 dikembalikan kepada terdakwa _x000a_ 10 s/d 42 terlampir dalam berkas perkara _x000a_ 43 s/d 67 dikembalikan kepada masing-masing sekolah _x000a_ 68 s//d 82 terlampir dalam berkas perkara _x000a_ 83 s/d 93 dirampas untuk Negara cq Pemprov DKI Jakarta _x000a_ 94 dirampas dan dilelang untuk Negara cq Pemprov DKI Jakarta _x000a_ 95 s/d 96 dirampas untuk Negara cq Pemprov DKI Jakarta _x000a_ 97 dikembalikankepada SATYA WINARSI, _x000a_ Membabani Terdakwa untuk membayar ongkos perkara sebesar Rp. 10.000,-(sepuluh ribu rupiah)"/>
    <s v="Senin, 13 Feb. 2017"/>
    <s v="Kamis, 15 Des. 2016"/>
    <s v="MAS'UD"/>
    <s v="EDDY SOEPRAYITNO S PUTRA"/>
    <s v="BASLIN SINAGA"/>
    <s v="Ugo,SH."/>
    <s v="Anwar,SH."/>
    <s v="KARIR"/>
    <s v="KARIR"/>
    <s v="KARIR"/>
    <s v="ADHOC"/>
    <s v="ADHOC"/>
    <x v="1"/>
    <n v="3"/>
    <x v="0"/>
    <n v="0.4"/>
    <n v="0"/>
    <s v="SANIN, SH"/>
    <m/>
    <m/>
    <m/>
    <m/>
    <m/>
    <m/>
    <m/>
    <m/>
    <m/>
    <m/>
    <m/>
    <n v="1"/>
    <s v="FATONI, SH"/>
    <m/>
    <m/>
    <n v="1"/>
    <x v="0"/>
  </r>
  <r>
    <s v="62/Pid.Sus-TPK/2017/PN .Jkt.Pst"/>
    <n v="1"/>
    <n v="50000000"/>
    <n v="0.16666666666666699"/>
    <n v="0"/>
    <n v="0"/>
    <s v="RIFQI AR, ST"/>
    <d v="2017-04-21T00:00:00"/>
    <x v="7"/>
    <s v="Minutasi"/>
    <n v="82"/>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 _x000a_   _x000a_ _x000a_ Menyatakan Terdakwa RIFQI AR, ST tidak terbukti secara sah dan meyakinkan bersalah melakukan tindak pidana pidana  “ KORUPSI SECARA BERSAMA-SAMA DAN BERLANJUT“ sebagaimana dalam dakwaan Primair Penuntut Umum ; _x000a_ Membebaskan Terdakwa oleh karena itu dari dakwaan Primair. _x000a_ Menyatakan Terdakwa RIFQI AR, ST telah terbukti secara sah dan meyakinkan bersalah melakukan tindak pidana pidana “KORUPSI  SECARA BERSAMA-SAMA DAN BERLANJUT“ sebagaimana dalam dakwaan Subsidair Penuntut Umum. _x000a_ Menjatuhkan pidana kepada Terdakwa dengan pidana penjara selama 1 (satu) tahun dan denda sebesar Rp. 50.000.000,- ( lima puluh juta rupiah ) dengan ketentuan apabila denda tersebut tidak dibayar akan diganti dengan pidana kurungan selama 2 (dua) bulan ; _x000a_ Menetapkan masa  penahanan Terdakwa dikurangkan seluruhnya dari pidana yang dijatuhkan ; _x000a_ Merintahkan Terdakwa tetap berada dalam tahanan ; _x000a_ Menetapkan barang bukti berupa : _x000a_ _x000a_ _x000a_ Membebani Terdakwa untuk membayar biaya perkara sebesar Rp. 10.000.- (sepuluh ribu rupiah) ; _x000a_"/>
    <s v="Senin, 24 Jul. 2017"/>
    <s v="Rabu, 12 Jul. 2017"/>
    <s v="FAHZAL HENDRY"/>
    <s v="dahlan"/>
    <s v="SUKARTONO."/>
    <m/>
    <m/>
    <s v="KARIR"/>
    <s v="KARIR"/>
    <s v="ADHOC"/>
    <s v=""/>
    <s v=""/>
    <x v="0"/>
    <n v="2"/>
    <x v="1"/>
    <n v="0.33333333333333331"/>
    <n v="0"/>
    <s v="PAIDI"/>
    <m/>
    <m/>
    <m/>
    <m/>
    <m/>
    <m/>
    <m/>
    <m/>
    <m/>
    <m/>
    <m/>
    <n v="1"/>
    <s v="SUSWANTI, SH."/>
    <m/>
    <m/>
    <n v="1"/>
    <x v="0"/>
  </r>
  <r>
    <s v="62/Pid.Sus-TPK/2018/PN Jkt.Pst"/>
    <n v="1"/>
    <n v="50000000"/>
    <n v="0.25"/>
    <n v="2545289620.29"/>
    <n v="1"/>
    <s v="JEFRI WIBISONO"/>
    <d v="2018-07-20T00:00:00"/>
    <x v="8"/>
    <s v="Putusan"/>
    <n v="289"/>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_x000a_ MENGADILI : _x000a_ 1.    Menyatakan Terdakwa  JEFRI WIBISONO  tidak terbukti secara sah dan meyakinkan bersalah melakukan tindak pidana korupsi secara bersama-sama sebagaimana dalam dakwaan Primair; _x000a_ 2.    Membebaskan Terdakwa oleh karena itu dari dakwaan Primer; _x000a_ 3.    Menyatakan Terdakwa  JEFRI WIBISONO  terbukti secara sah dan meyakinkan bersalah melakukan tindak pidana korupsi secara bersama-sama sebagaimana dalam dakwaan Subsidair; _x000a_ 4.    Menjatuhkan  pidana  terhadap  Terdakwa    oleh  karena  itu    dengan   pidana  penjara  selama  1   (satu)   tahun   dan   denda   sejumlah  Rp50.000.000,00  (lima  puluh  juta  rupiah),    dengan  ketentuan  apabila denda  tersebut   tidak   dibayar ,    maka     diganti   pidana  kurungan  selama  3 (tiga) bulan; _x000a_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_x000a_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_x000a_ 7.    Menetapkan masa penangkapan dan penahanan yang telah dijalani Terdakwa dikurangkan seluruhnya dari pidana yang dijatuhkan; _x000a_ 8.    Menetapkan Terdakwa tetap ditahan; _x000a_ 9.    Menetapkan barang bukti berupa: _x000a_ A. Barang Bukti Yang Disita dari ADI APANDI: _x000a_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_x000a_ B. Barang Bukti Yang Disita dari BENY JACKSON MALIOTA: _x000a_ 1.    1   (satu)   lembar   fotokopi   Surat   dari  Kementerian  Perhubungan _x000a_        Direktorat Jenderal Perhubungan Laut kepada CV. Ratu Mina Persada Nomor: PK.101/46/13/DK-16 tanggal 13 Desember 2016 perihal Pemeriksaan Gambar Kapal (bangunan baru); _x000a_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_x000a_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_x000a_ 4.    1 (satu) set fotokopi Surat dari Pemprop DKI Jakarta Dinas Perhubungan dan Transportasi kepada Bupati Kabupaten Administrasi Kepulauan Seribu Nomor: 4830/-077-3 tanggal 23 Juni 2016 Tenaga Tim Teknis Konsultas Pengawas Kegiatan Pengadaan Kapal Dinas Aparatur; _x000a_ C. Barang Bukti Yang Disita dari HADRIAN RACHMAWIJAYA: _x000a_ 1.    1 (satu) set fotokopi dokumen pembayaran Kegiatan Pengadaan Kapal Dinas Aparatur; _x000a_ 2.    1 (satu) lembar fotokopi Surat Perintah Pencairan Dana (SP2D) Nomor: 6002614/SP2D/XII/2016 Tanggal 23 Desember 2016; _x000a_ 3.    1 (satu) set fotokopi Surat Keputusan Gubernur Provinsi DKI Jakarta  Nomor: 227 Tahun 2016 Tentang Penetapan Bendahara Penerimaan, Bendahara Pengeluaran, Bendahara Penerimaan Pembantu, Bendahara Pengeluaran Pembantu dan Atasan Langsungnya Tahun Anggaran 2016 tanggal 22 Januari 2016; _x000a_ 4.    1 (satu) lembar fotokopi Surat Jaminan Pemeliharaan dari PT. Asuransi Tugu Kresna Pratama tertanggal 15 Desember 2016; _x000a_ D. Barang Bukti Yang Disita dari SUGENG YULIANTO: _x000a_ 1.    1 (satu) set surat PT. Biro Klasifikasi Indonesia (persero) No. A.0542/SV.101/LL/KI-16 tanggal 31 Maret 2016 Perihal Hasil Pemeriksaan Kapal Dinas VIP Bupati. (fotokopi); _x000a_ 2.    1   (satu)   set   surat   PT.   Biro  Klasifikasi  Indonesia  (persero)  No. _x000a_        A.0543/SV.101/LL/KI-16 tanggal 31 Maret 2016 Perihal Hasil Pemeriksaan Kapal Angkutan Pegawai Kabupaten. (fotokopi); _x000a_ 3.    1 (satu) set surat tanda terima No. 002/TG/KPL.FRP/III/2016 tanggal 04 Maret 2016 Perihal Permohonan Pemeriksaan dan Persetujuan Gambar Kapal Fiberglass. (fotokopi); _x000a_ 4.    2 (dua) lembar Invoice Nomor Seri Klas. 012207 tanggal 08 April 2016. (fotokopi); _x000a_ 5.    2 (dua) lembar Invoice Nomor Seri Klas. 012211 tanggal 08 April 2016. (fotokopi); _x000a_ E. Barang Bukti Yang Disita dari SULOLIPU DJAMIL KOBONG: _x000a_ 1.    1 (satu) lembar fotokopi Sales Quotation No. 50873; _x000a_ _x000a_ 1 (satu) set fotokopi Sales Order No. 62555; _x000a_ 1 (satu) set fotokopi Sales Order No. 60983; _x000a_ 1 (satu) set fotokopi Sales Order No. 63264; _x000a_ 1 (satu) set fotokopi Sales Order No. 63536; _x000a_ 1 (satu) lembar fotokopi Rekap Pembelian dan Pembayaran CV. Ratu Mina Persada; _x000a_ 1 (satu) lembar fotokopi Surat Penawaran Harga PT. Karya Bahari Abadi; _x000a_ 1 (satu) lembar fotokopi Price List PT. Karya Bahari Abadi tanggal 02 Januari 2015; _x000a_ 1 (satu) lembar fotokopi Price List PT. Karya Bahari Abadi tanggal 01 Juni 2016; _x000a_ 3 (tiga) lembar fotokopi Rekening Giro PT. Karya Bahari Abadi No Rekening. 8780039605 pada Bank BCA; _x000a_ _x000a_ F. Barang Bukti Yang Disita dari VECKY YOHANES: _x000a_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_x000a_ G. Barang Bukti Yang Disita dari YURRY WIDYATMOKO: _x000a_ 1.    1 (satu) eksemplar fotokopi Surat Tugas Nomor: 1511/-077.321 Tentang Susunan Kelompok Kerja (POKJA) Pemilihan Penyedia Jasa  Konstruksi   Belanja   Modal   Pengadaan   Speedboat   tanggal _x000a_        18 Mei 2016; _x000a_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_x000a_ H. Barang Bukti Yang Disita dari HALDIN MUNAWARI: _x000a_ 1.    2 (dua) lembar fotokopi Daftar Gambar Yang Telah Diterima dan Diperiksa Di Kantor Pusat, No. Kontrak: 1605190017 _x000a_ 2.    2 (dua) lembar fotokopi Daftar Gambar Yang Telah Diterima dan Diperiksa Di Kantor Pusat, No. Kontrak: 1605190016 _x000a_ I. Barang Bukti Yang Disita dari NELSON: _x000a_ 1.    1 (satu) set fotokopi Surat Permohonan Nama Kapal; _x000a_ 2.    1 (satu) set fotokopi Surat Tugas Nomor: 1511/-077.321 Tentang Susunan Kelompok Kerja (POKJA) Pemilihan Penyedia Jasa Konstruksi Belanja Modal Pengadaan Speedboat tanggal 18 Mei 2016; _x000a_ 3.    1 (satu) buah fotokopi Buku Laporan Perencanaan Pengadaan Kapal Untuk Angkutan Pegawai 50 Seat TA 2014; _x000a_ 4.    1 (satu) buah fotokopi Buku Laporan Perencanaan Pengadaan Kapal Dinas VIP Bupati TA 2014; _x000a_ 5.    1 (satu) eksemplar fotokopi Owners Manual PAGURO 6000; _x000a_ 6.    1 (satu) lembar fotokopi Gambar Gasoline Silent Generator; _x000a_ 7.    1 (satu) lembar fotokopi Gambar Garmin GPSMAP 580/585; _x000a_ 8.    1 (satu) eksemplar fotokopi Kontraktor Pelaksana CV. Ratu Mina Persada Progress Report Prabu Bahari Utama Kab. Adm. Kep. Seribu TA 2016; _x000a_ 9.    1 (satu) eksemplar fotokopi Kontraktor Pelaksana CV. Ratu Mina Persada Progress Report Prabu Bahari 1 Kab. Adm. Kep. Seribu TA 2016; _x000a_ 10.  1 (satu) eksemplar fotokopi Kontraktor Pelaksana CV. Ratu Mina Persada Progress Report Prabu Bahari 2 Kab. Adm. Kep. Seribu TA 2016; _x000a_ 11.  1 (satu) eksemplar fotokopi Kontraktor Pelaksana CV. Ratu Mina Persada Progress Report Prabu Bahari 3 Kab. Adm. Kep. Seribu TA 2016; _x000a_ 12.  1  (satu)  eksemplar  fotokopi  Kontraktor  Pelaksana  CV.  Ratu  Mina _x000a_        Persada Laporan Harian Prabu Bahari 1, Prabu Bahari 2, Prabu Bahari 3, Prabu Bahari Utama Kab. Adm. Kep. Seribu TA 2016; _x000a_ 13.  1 (satu) eksemplar fotokopi Foto Dokumen Prabu Bahari 1; _x000a_ J. Barang Bukti Yang Disita dari ADHAM A MANGGALA: _x000a_ 1.    1 (satu) set fotokopi Surat Perjanjian Kontrak  Nomor 702/-077-322 Kabupaten Administrasi Kepulauan Seribu – Belanja Modal Pengadaan Speed Boat; _x000a_ 2.    1 (satu) set fotokopi Surat Keputusan Bupati Kabupaten Administrasi Kepulauan Seribu Nomor 46 Tahun 2016 tentang Penetapan Pejabat Pembuat Komitmen (PPK) Pada Bagian-Bagian Sekretariat Kabapaten Administrasi Kepulauan Seribu Tahun Anggaran 2016 tanggal 15 Januari 2016; _x000a_ 3.    1 (satu) lembar fotokopi Surat Dukungan PT Karya Bahari Abadi Nomor 59/KBA-TDR/V/2016; _x000a_ 4.    1 (satu) lembar fotokopi Surat Pernyataan PT Karya Bahari Abadi tanggal 30 Mei 2016; _x000a_ 5.    1 (satu) lembar fotokopi Surat Jaminan Keaslian Barang dari PT Karya Bahari Abadi tanggal 30 Mei 2016; _x000a_ 6.    1 (satu) lembar fotokopi surat Direktorat Jenderal Perdagangan Dalam Negeri No. 867/UPP/2/2016 tanggal 12 Pebruari 2016; _x000a_ 7.    1 (satu) lembar fotokopi Surat Tanda Pendaftaran Sebagai Distributor Barang   Produksi   Luar   Negeri   No.  868/STP-LN/UPP/2/2016  dari Kementerian Perdagangan; _x000a_ 8.    1 (satu) lembar fotokopi surat Yamaha tanggal Jan 20th, 2016; _x000a_ 9.    1 (satu) lembar fotokopi brosur produk Yamaha; _x000a_ 10. 1 (satu) eksemplar fotokopi Kerangka Acuan Kerja Pengadaan Kapal Dinas Aparatur; _x000a_ 11.  1 (satu) eksemplar fotocoppy Prosedur Rinci Pembangunan Perencanaan Pengadaan Kapal Untuk Angkutan DInas Aparatur &amp; VIP Bupati; _x000a_ 12. 1 (satu) eksemplar fotokopi Bill of Quantity (BQ); _x000a_ 13. 1 (satu) set fotokopi gambar rancang konstruksi kapal VIP Bupati; _x000a_ 14. 1 (satu) set fotokopi gambar rancang konstruksi kapal 50 penumpang _x000a_ 15.  1 (satu) eksemplar fotokopi Keputusan Bupati Kabupaten Administrasi Kepulauan Seribu Provinsi DKI Jakarta Nomor 663 Tahun 2016 tentang Perubahan Penetapan Panitia Pemeriksa/Serah Terima Barang dan Jasa Kabupaten  Administrasi  Kepulauan  Seribu _x000a_        Tahun Anggaran 2016; _x000a_ 16. 1 (satu) eksemplar fotokopi surat Sekretariat Kabupaten Administrasi Kepulauan  Seribu  No.  1196/077.32  tanggal   14   Desember   2016 _x000a_ perihal Permohonan Pemeriksaan Hasil Pekerjaan; _x000a_ 17.  1 (satu) eksemplar fotokopi Berita Acara Pemeriksaan/Serah Terima Pekerjaan Nomor 018/-1720/-076-341/BAST/XII/2016 beserta lampirannya; _x000a_ 18.  1 (satu) lembar surat rekomendasi Sea Trial kapal Prabu Bahari Utama dari Kantor Kesyahbandaran dan Otoritas Pelabuhan Kelas III Sunda Kelapa; _x000a_ 19.  1 (satu) lembar surat rekomendasi Sea Trial kapal Prabu Bahari 1 dari Kantor Kesyahbandaran dan Otoritas Pelabuhan Kelas III Sunda Kelapa; _x000a_ 20.  1 (satu) lembar surat rekomendasi Sea Trial kapal Prabu Bahari 2 dari Kantor Kesyahbandaran dan Otoritas Pelabuhan Kelas III Sunda Kelapa; _x000a_ 21.  1 (satu) lembar surat rekomendasi Sea Trial kapal Prabu Bahari 3 dari Kantor Kesyahbandaran dan Otoritas Pelabuhan Kelas III Sunda Kelapa; _x000a_ 22. 1 (satu) set fotokopi Laporan Uji Coba Laut / Sea Trial Prabu Bahari Utama; _x000a_ 23. 1 (satu) set fotokopi Laporan Uji Coba Laut/Sea Trial Prabu Bahari 1; _x000a_   _x000a_ 24. 1 (satu) set fotokopi Laporan Uji Coba Laut/Sea Trial Prabu Bahari 2; _x000a_ 25. 1 (satu) set fotokopi Laporan Uji Coba Laut/Sea Trial Prabu Bahari 3; _x000a_ 26. 1 (satu) unit flash disk 16gb Toshiba warna putih; _x000a_ L. Barang Bukti Yang Disita  dari ANDREAS KOKASIH: _x000a_ 1.    1 (satu) set fotokopi Price List Paguro Genset 2016 – PT. Trayagantha Pinasthika; _x000a_ 2.    1 (satu) lembar fotokopi Surat Dukungan Keagenan JLS Marine Supplies; _x000a_ 3.    1 (satu) lembar fotokopi Sales Invoice tanggal 09 Maret 2017 Nomor:17/01/0020; _x000a_ 4.    1 (satu) lembar fotokopi Delivery Order tanggal 09 Maret 2017 Nomor:2017-000114; _x000a_ 5.    1 (satu) lembar fotokopi Faktur Pajak kode dan nomor seri faktur pajak: 011.017-17.43956403; _x000a_ L. Barang Bukti Yang Disita dari FAJAR FARDIANSYAH: _x000a_ 1.    1 (satu) set Rekening Koran Bank BJB atas nama CV. Ratu Mina Persada No. Rek: 0057519622001 tanggal data: 2016-01-01 s.d 2016-12-31; _x000a_ 2.    1  (satu)  set  Rekening  Koran  Bank  BJB  atas nama CV. Ratu Mina _x000a_        Persada No. Rek: 0057519622001 tanggal data: 2016-01-01 s.d 2017-12-01; _x000a_ M. Barang Bukti Yang Disita dari HENDRIKUS API BUPU B: _x000a_ 1.    1 (satu) set fotokopi Survey and Report Inflatable Liferaft Kapal Prabu Bahari Utama No. Sertifikat: 140/SV-BSN/XII/2016 Life Raft type RAFT-A-10 SNO A0810187 tanggal 02 Desember 2016 yang dikeluarkan oleh PT. Bahari Simpati Nusantara; _x000a_ 2.    1 (satu) set fotokopi Survey and Report Inflatable Liferaft Kapal Prabu Bahari Utama No. Sertifikat: 141/SV-BSN/XII/2016 Life Raft type KHA-86-10 SNO 730 tanggal 02 Desember 2016 yang dikeluarkan oleh PT. Bahari Simpati Nusantara; _x000a_ 3.    1 (satu) set fotokopi Survey and Report Inflatable Liferaft Kapal Prabu Bahari Utama 1 No. Sertifikat: 102/SV-BSN/X/2016 Life Raft type KHA-A-10 SNO 2324 tanggal 26 Oktober 2016 yang dikeluarkan oleh PT. Bahari Simpati Nusantara; _x000a_ 4.    1 (satu) set fotokopi Survey and Report Inflatable Liferaft Kapal Prabu Bahari Utama 1 No. Sertifikat: 103/SV-BSN/X/2016 Life Raft type _x000a_ HYF-A-25 SNO 073 tanggal 26 Oktober 2016 yang dikeluarkan oleh PT. Bahari Simpati Nusantara; _x000a_ 5.    1 (satu) set fotokopi Survey and Report Inflatable Liferaft Kapal Prabu _x000a_        Bahari Utama 1 No. Sertifikat: 104/SV-BSN/X/2016 Life Raft type HYF-A-25 SNO 027 tanggal 26 Oktober 2016 yang dikeluarkan oleh PT. Bahari Simpati Nusantara; _x000a_ 6.    1 (satu) set fotokopi Survey and Report Inflatable Liferaft Kapal Prabu Bahari Utama 2 No. Sertifikat: 105/SV-BSN/XI/2016 Life Raft type FRN-A-25 SNO A251433 tanggal 07 November 2016 yang dikeluarkan oleh PT. Bahari Simpati Nusantara; _x000a_ 7.    1 (satu) set fotokopi Survey and Report Inflatable Liferaft Kapal Prabu Bahari Utama 2 No. Sertifikat: 106/SV-BSN/XI/2016 Life Raft type FRN-A-25 SNO A251434 tanggal 07 November 2016 yang dikeluarkan oleh PT. Bahari Simpati Nusantara; _x000a_ 8.    1 (satu) set fotokopi Survey and Report Inflatable Liferaft Kapal Prabu Bahari Utama 2 No. Sertifikat: 107/SV-BSN/XI/2016 Life Raft type CRVF-A-10 SNO 700433 tanggal 07 November 2016 yang dikeluarkan oleh PT. Bahari Simpati Nusantara; _x000a_ 9.    1 (satu) set fotokopi Survey and Report Inflatable Liferaft Kapal Prabu Bahari Utama 3 No. Sertifikat: 138/SV-BSN/XII/2016 Life Raft type FRN-A-25 SNO   A200536    tanggal    01    Desember    2016    yang _x000a_        dikeluarkan oleh PT. Bahari Simpati Nusantara; _x000a_ 10.  1 (satu) set fotokopi Survey and Report Inflatable Liferaft Kapal Prabu Bahari Utama 3 No. Sertifikat: 139/SV-BSN/XII/2016 Life Raft type 10DL SNO DIGSUDL 30440 tanggal 01 Desember 2016 yang dikeluarkan oleh PT. Bahari Simpati Nusantara; _x000a_ Dikembalikan kepada Penuntut Umum untuk dipergunakan sebagai barang bukti dalam perkara atas nama Hendrawan SA; _x000a_ 8. Membebankan kepada Terdakwa membayar biaya perkara sejumlah         Rp10.000,00 (sepuluh ribu rupiah);"/>
    <m/>
    <s v="Senin, 26 Nov. 2018"/>
    <s v="I WAYAN WIRJANA"/>
    <s v="FAHZAL HENDRY"/>
    <s v="JOKO SUBAGYO"/>
    <m/>
    <m/>
    <s v="KARIR"/>
    <s v="KARIR"/>
    <s v="ADHOC"/>
    <s v=""/>
    <s v=""/>
    <x v="0"/>
    <n v="2"/>
    <x v="1"/>
    <n v="0.33333333333333331"/>
    <n v="0"/>
    <s v="MUSTOFA N, SH"/>
    <m/>
    <m/>
    <m/>
    <m/>
    <m/>
    <m/>
    <m/>
    <m/>
    <m/>
    <m/>
    <m/>
    <n v="1"/>
    <s v="ALDINO HERYANTO"/>
    <m/>
    <m/>
    <n v="1"/>
    <x v="0"/>
  </r>
  <r>
    <s v="63/PID.SUS/TPK/2013/PN JKT.PST"/>
    <n v="3"/>
    <n v="200000000"/>
    <n v="0.25"/>
    <n v="0"/>
    <n v="0"/>
    <s v="SIMON GUNAWAN TANJAYA"/>
    <d v="2013-10-25T00:00:00"/>
    <x v="3"/>
    <s v="Pengiriman Berkas Kasasi"/>
    <n v="55"/>
    <s v="PERTAMA : Pasal 5 ayat (1) huruf a UU No.31/1999 jo UU No.20/2001 jo Pasal 55 ayat (1) ke -1 KUHP; _x000a_ ATAU KEDUA : Pasal 5 ayat (1) huruf b UU No.31/1999 jo UU No.20/2001 jo Pasal 55 ayat (1) ke -1 KUHP; _x000a_ ATAU KETIGA : Pasal 13 UU No.31/1999 jo UU No.20/2001 jo Pasal 55 ayat (1) ke -1 KUHP;"/>
    <n v="1"/>
    <s v="MENGADILI : _x000a_ _x000a_ Menyatakan Terdakwa Simon Gunawan Tanjaya terbukti secara sah dan meyakinkan bersalah melakukan tindak pidana korupsi secara bersama - sama; _x000a_ Menjatuhkan pidana terhadap Terdakwa dengan pidana penjara selama 3 tahun dan denda Rp.200.000.000,- apabila tidak dibayar diganti dengan kurungan selama 3 bulan; _x000a_ Memerintahkan Terdakwa tetap berada dalam tahanan; _x000a_ Memerintahkan masa penahanan yang dijalani terdakwa dikurangkan sepenuhnya dari pidana yang dijatuhkan; _x000a_ Memerintahkan barang bukti dikembalikan kepada Penuntut Umum untuk dipergunakan dalam perkara  lain; _x000a_ Memerintahkan Terdakwa membayar biaya perkara Rp.10.000,- _x000a_"/>
    <s v="Kamis, 23 Jan. 2014"/>
    <s v="Kamis, 19 Des. 2013"/>
    <s v="Tatik Hadiyanti, SH. MH."/>
    <s v="AMIN ISMANTO, SH. MH."/>
    <s v="MATHEUS SAMIAJI"/>
    <s v="I MADE HENDRA KUSUMA,S.H."/>
    <s v="JOKO SUBAGYO"/>
    <s v="KARIR"/>
    <s v="KARIR"/>
    <s v="KARIR"/>
    <s v="ADHOC"/>
    <s v="ADHOC"/>
    <x v="1"/>
    <n v="3"/>
    <x v="0"/>
    <n v="0.4"/>
    <n v="0"/>
    <s v="YUDI KRISTINA"/>
    <m/>
    <m/>
    <m/>
    <m/>
    <m/>
    <m/>
    <m/>
    <m/>
    <m/>
    <m/>
    <m/>
    <n v="1"/>
    <s v="FATONI, SH"/>
    <s v="SUAEB. SH"/>
    <m/>
    <n v="2"/>
    <x v="0"/>
  </r>
  <r>
    <s v="63/PID.SUS/TPK/2014/PN.JKT.PST"/>
    <n v="4"/>
    <n v="100000000"/>
    <n v="0.16666666666666699"/>
    <n v="0"/>
    <n v="0"/>
    <s v="ILHAMSYAH JOENOES"/>
    <d v="2014-07-15T00:00:00"/>
    <x v="4"/>
    <s v="Pengiriman Berkas  Banding"/>
    <n v="141"/>
    <s v="PRIMAIR : Pasal 2 (1) jo Pasal 18 UU No.31/1999 jo UU No.20/2001 jo. UU No.31/1999 jo. Pasal 55 (1) ke 1 Pasal 65 (1) KUHP _x000a_ SUBSIDAIR : Pasal 3 (1) jo Pasal 18 (1) b UU No.31/1999 jo UU No.20/2001 jo. UU No.31/1999 jo. Pasal 55 (1) ke 1 Pasal 65 (1) KUHP"/>
    <n v="1"/>
    <s v="MENGADILI : _x000a_ _x000a_ Menyatakan Terdakwa Ilhamsyah Joenoes tersebut diatas, tidak terbukti secara sah dan meyakinkan bersalah melakukan tindak pidana korupsi sebagaimana yang didakwakan kepadanya dalam dakwaan primair ; _x000a_ Membebaskan Terdakwa oleh karena itu dari dakwaan Primair tersebut; _x000a_ Menyatakan Terdakwa Ilhamsyah Joenoes tersebut diatas, telah terbukti secara sah dan meyakinkan bersalah melakukan tindak pidana:  Korupsi yang dilakukan secara bersama - sama dan merupakan gabungan beberapa perbuatan &quot; sebagaimana dakwaan subsidiair; _x000a_ Menjatuhkan pidana kepada Terdakwa oleh karena itu dengan pidana penjara selama 4 (empat) tahun, dan denda sejumlah Rp.100.000.000,- (seratus juta rupiah) dengan ketentuan apabila denda tersebut tidak dibayar diganti dengan pidana kurungan selama 2 (dua) bulan; _x000a_ Menetapkan masa penangkapan dan penahanan yang dijalani terdakwa dikurangkan seluruhnya dari pidana yang dijatuhkan; _x000a_ Menetapkan Terdakwa tetap ditahan; _x000a_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_x000a_ Membebankan kepada Terdakwa membayar biaya perkara sejumlah Rp.10.000,- (sepuluh ribu rupiah); _x000a_"/>
    <s v="Kamis, 12 Feb. 2015"/>
    <s v="Rabu, 03 Des. 2014"/>
    <s v="SUTIO JUMAGI AKHIRNO"/>
    <s v="ASWIJON"/>
    <s v="SOFIALDI"/>
    <m/>
    <m/>
    <s v="KARIR"/>
    <s v="KARIR"/>
    <s v="ADHOC"/>
    <s v=""/>
    <s v=""/>
    <x v="0"/>
    <n v="2"/>
    <x v="1"/>
    <n v="0.33333333333333331"/>
    <n v="0"/>
    <s v="ELLY SUPAINI"/>
    <s v="MARTHA BB, SH"/>
    <s v="ALBERTH B.P"/>
    <s v="NOPRIYANDI, SH"/>
    <s v="ARIF SETIA N."/>
    <s v="SHINTA DEWI, SH"/>
    <s v="INDRI HARYATUN,SH"/>
    <m/>
    <m/>
    <m/>
    <m/>
    <m/>
    <n v="7"/>
    <s v="ACHMAD DINDIN JUNAEDI"/>
    <s v="IDRIS_AWALUDDIN, SH."/>
    <m/>
    <n v="2"/>
    <x v="0"/>
  </r>
  <r>
    <s v="63/PID.SUS/TPK/2015/PN JKT.PST"/>
    <n v="1.3333333333333299"/>
    <n v="50000000"/>
    <n v="8.3333333333333301E-2"/>
    <n v="0"/>
    <n v="0"/>
    <s v="AHMAD YENDRA SATRIANA"/>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MENGADILI : _x000a_ _x000a_ Menyatakan terdakwa AHMAD YENDRA SATRIANA tidak terbukti secara sah dan meyakinkan bersalah melakukan tindak pidana sebagaimana didakwakan dalam dakwaan primair; _x000a_ Membebaskan Terdakwa oleh karena itu dari  dakwaan primair  penuntut umum tersebut; _x000a_ Menyatakan terdakwa AHMAD YENDRA SATRIANA telah terbukti secara sah dan meyakinkan bersalah melakukan tindak pidana “turut serta melakukan tindak pidana korupsi”; _x000a_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_x000a_ Menetapkan lamanya masa penangkapan dan penahanan yang telah dijalani oleh terdakwa dikurangkan seluruhnya dari pidana yang dijatuhkan; _x000a_ Menetapkan agar terdakwa tetap berada dalam tahanan. _x000a_ Menetapkan barang bukti berupa: _x000a_ _x000a_ 1.    Fotocopy legalisir Dokumen terkait pelelangan GI 150 kV Asahimas II, terdiri dari : _x000a_ a. Dokumen Pengadaan; _x000a_ b. Berita Acara Penjelasan dan Addendum Dokumen Pengadaan; _x000a_ c. Berita Acara Hasil Evaluasi Penawaran; _x000a_ d. Berita Acara Hasil Pelelangan; _x000a_ e. Dokumen Penawaran Pemenang (2 kardus); _x000a_ 2.    Fotocopy  legalisir Dokumen terkait pelelangan GI 150 kV Cilegon Baru II, terdiri dari : _x000a_ a. Dokumen Pengadaan; _x000a_ b. Berita Acara Penjelasan dan Addendum Dokumen Pengadaan; _x000a_ c. Berita Acara Hasil Evaluasi Penawaran; _x000a_ d. Berita Acara Hasil Pelelangan; _x000a_ e. Dokumen Penawaran Pemenang (1 kardus); _x000a_ 3.    Fotocopy legalisir Dokumen terkait pelelangan GI 150 kV Cimanggis, terdiri dari : _x000a_ a. Dokumen Pengadaan; _x000a_ b. Berita Acara Penjelasan dan Addendum Dokumen Pengadaan; _x000a_ c. Berita Acara Hasil Evaluasi Penawaran; _x000a_ d. Berita Acara Hasil Pelelangan; _x000a_ e. Dokumen Penawaran Pemenang (2 kardus); _x000a_ 4.    Fotocopy legalisir Dokumen terkait pelelangan GI 150 kV Malimping, terdiri dari : _x000a_ a. Dokumen Pengadaan; _x000a_ b. Berita Acara Penjelasan dan Addendum Dokumen Pengadaan; _x000a_ c. Berita Acara Hasil Evaluasi Penawaran; _x000a_ d. Berita Acara Hasil Pelelangan; _x000a_ e. Dokumen Penawaran Pemenang (1 kardus); _x000a_ 5.    Fotocopy legalisir Dokumen terkait pelelangan GI 150 kV Jatiluhur II, terdiri dari : _x000a_ a. Dokumen Pengadaan; _x000a_ b. Berita Acara Penjelasan dan Addendum Dokumen Pengadaan; _x000a_ c. Berita Acara Hasil Evaluasi Penawaran; _x000a_ d. Berita Acara Hasil Pelelangan; _x000a_ e. Dokumen Penawaran Pemenang (3 kardus); _x000a_ 6.    Fotocopy legalisir Dokumen terkait pelelangan GI 150 kV Jatirangon 2, terdiri dari : _x000a_ a. Dokumen Pengadaan; _x000a_ b. Berita Acara Penjelasan dan Addendum Dokumen Pengadaan; _x000a_ c. Berita Acara Hasil Evaluasi Penawaran; _x000a_ d. Berita Acara Hasil Pelelangan; _x000a_ e. Dokumen Penawaran Pemenang (2 kardus); _x000a_ 7.    Fotocopy legalisir Dokumen terkait pelelangan GI 150 kV Kadipaten, terdiri dari : _x000a_ a. Dokumen Pengadaan; _x000a_ b. Berita Acara Penjelasan dan Addendum Dokumen Pengadaan; _x000a_ c. Berita Acara Hasil Evaluasi Penawaran; _x000a_ d. Berita Acara Hasil Pelelangan; _x000a_ e. Dokumen Penawaran Pemenang (1 kardus); _x000a_ 8.    Fotocopy legalisir Dokumen terkait pelelangan GI 150 kV Pelabuhan Ratu Baru, terdiri dari: _x000a_ a. Dokumen Pengadaan; _x000a_ b. Berita Acara Penjelasan dan Addendum Dokumen Pengadaan; _x000a_ c. Berita Acara Hasil Evaluasi Penawaran; _x000a_ d. Berita Acara Hasil Pelelangan; _x000a_ e. Dokumen Penawaran Pemenang (1 kardus); _x000a_ 9.    Fotocopy legalisir Dokumen terkait pelelangan GI 150 kV Kedinding, terdiri dari : _x000a_ a. Dokumen Pengadaan; _x000a_ b. Berita Acara Penjelasan dan Addendum Dokumen Pengadaan; _x000a_ c. Berita Acara Hasil Evaluasi Penawaran; _x000a_ d. Berita Acara Hasil Pelelangan; _x000a_ e. Dokumen Penawaran Pemenang (2 kardus); _x000a_ 10. Fotocopy legalisir Dokumen terkait pelelangan GI 150 kV Surabaya Selatan, terdiri dari: _x000a_ a. Dokumen Pengadaan; _x000a_ b. Berita Acara Penjelasan dan Addendum Dokumen Pengadaan; _x000a_ c. Berita Acara Hasil Evaluasi Penawaran; _x000a_ d. Berita Acara Hasil Pelelangan; _x000a_ e. Dokumen Penawaran Pemenang (3 kardus); _x000a_ 11. Fotocopy  legalisir  Dokumen  terkait  pelelangan GI 150 kV Fajar Surya Ext, terdiri dari: _x000a_ a. Dokumen Pengadaan; _x000a_ b. Berita Acara Penjelasan dan Addendum Dokumen Pengadaan; _x000a_ c. Berita Acara Hasil Evaluasi Penawaran; _x000a_ d. Berita Acara Hasil Pelelangan; _x000a_ e. Dokumen Penawaran Pemenang (2 kardus); _x000a_ 12.  Fotocopy legalisir Dokumen terkait pelelangan GI 150 kV Mantang, terdiri dari : _x000a_ a. Dokumen Pengadaan; _x000a_ b. Berita Acara Penjelasan dan Addendum Dokumen Pengadaan; _x000a_ c. Berita Acara Hasil Evaluasi Penawaran; _x000a_ d. Berita Acara Hasil Pelelangan; _x000a_ e. Dokumen Penawaran Pemenang (1 kardus);        _x000a_ 13. Fotocopy legalisir Dokumen terkait pelelangan GI 150 kV New Porong, terdiri dari : _x000a_ a. Dokumen Pengadaan; _x000a_ b. Berita Acara Penjelasan dan  Addendum Dokumen Pengadaan; _x000a_ c. Berita Acara Hasil Evaluasi Penawaran; _x000a_ d. Berita Acara Hasil Pelelangan; _x000a_ e. Dokumen Penawaran Pemenang (1 kardus); _x000a_ 14. Fotocopy legalisir Dokumen terkait pelelangan GI 150 kV New Sanur, terdiri dari : _x000a_ a. Dokumen Pengadaan; _x000a_ b. Berita Acara Penjelasan dan Addendum Dokumen Pengadaan; _x000a_ c. Berita Acara Hasil Evaluasi Penawaran; _x000a_ d. Berita Acara Hasil Pelelangan; _x000a_ e. Dokumen Penawaran Pemenang (1 kardus); _x000a_ 15.  Fotocopy legalisir Dokumen terkait pelelangan GI 150 kV New Wlingi, terdiri dari : _x000a_ a. Dokumen Pengadaan; _x000a_ b. Berita Acara Penjelasan dan Addendum Dokumen Pengadaan; _x000a_ c. Berita Acara Hasil Evaluasi Penawaran; _x000a_ d. Berita Acara Hasil Pelelangan; _x000a_ e. Dokumen Penawaran Pemenang (1 kardus); _x000a_ 16. Fotocopy legalisir Dokumen terkait pelelangan GI 150 kV Tanjung, terdiri dari : _x000a_ a. Dokumen Pengadaan; _x000a_ b. Berita Acara Penjelasan dan Addendum Dokumen Pengadaan; _x000a_ c. Berita Acara Hasil Evaluasi Penawaran; _x000a_ d. Berita Acara Hasil Pelelangan; _x000a_ e. Dokumen Penawaran Pemenang (1 kardus); _x000a_ 17. Fotocopy legalisir Dokumen terkait pelelangan GI 150 kV Taliwang, terdiri dari : _x000a_ a. Dokumen Pengadaan; _x000a_ b.Berita Acara Penjelasan dan Addendum Dokumen Pengadaan; _x000a_ c. Berita Acara Hasil Evaluasi Penawaran; _x000a_ d. Berita Acara Hasil Pelelangan; _x000a_ e. Dokumen Penawaran Pemenang (1 kardus); _x000a_ 18. Fotocopy legalisir Dokumen terkait pelelangan GI 150 kV Labuhan, terdiri   dari : _x000a_ a. Dokumen Pengadaan; _x000a_ b. Berita Acara Penjelasan dan Addendum Dokumen Pengadaan; _x000a_ c. Berita Acara Hasil Evaluasi Penawaran; _x000a_ d. Berita Acara Hasil Pelelangan; _x000a_ e. Dokumen Penawaran Pemenang (1 kardus); _x000a_ (Disita dari JOHN YUDDY STEVEN, MT) _x000a_   _x000a_ 19. Fotocopy Surat PT. PLN Unit Induk Pembangunan Jaringan Jawa Bali Unit Pelaksana Konstruksi Jaringan Jawa Bali IV (Region Jawa Barat) Nomor : 018/500/UPKJJB REGION IV/2012 tanggal 23 Februari 2012 perihal Revisi rencana usulan Penyerapan Anggaran Bulan Maret 2012 ; _x000a_ 20. Fotocopy Surat PT. PLN Unit Induk Pembangunan Jaringan Jawa Bali Unit Pelaksana Konstruksi Jaringan Jawa Bali IV (Region Jawa Barat) Nomor : 043/500/UPKJJB REGION IV/2012 tanggal 21 Mei 2012 perihal Usulan Penyerapan Anggaran Bulan Juni 2012 ; _x000a_ 21. Fotocopy Surat PT. PLN Unit Induk Pembangunan Jaringan Jawa Bali Unit Pelaksana Konstruksi Jaringan Jawa Bali IV (Region Jawa Barat) Nomor : 082/500/UPKJJB REGION IV/2011 tanggal 19 Desember 2011 perihal Rencana Usulan Penyerapan Anggaran Bulan Januari 2012 ; _x000a_ 22. Fotocopy  Surat  PT.PLN  Unit  Induk  Pembangunan  Jaringan  Jawa  Bali Unit Pelaksana Konstruksi Jaringan Jawa Bali IV (Region Jawa Barat) Nomor : 011/500/UPKJJB REGION IV/2012 tanggal 20 Januari 2012 perihal Rencana Usulan Penyerapan Anggaran Bulan Februari 2012 ; _x000a_ 23. Fotocopy Surat PT. PLN Unit Induk Pembangunan Jaringan Jawa Bali Unit Pelaksana Konstruksi Jaringan Jawa Bali V (Region DKI Jakarta dan Banten) Nomor : 1882/520/UPKJJB V/2012 tanggal 10 Agutus 2012 perihal Rencana Kebutuhan Pembiayaan Non Rutin Bulan September 2012; _x000a_ 24. Fotocopy Surat PT. PLN Unit Induk Pembangunan Jaringan Jawa Bali Unit Pelaksana Konstruksi Jaringan Jawa Bali V (Region DKI Jakarta dan Banten) Nomor : 0138/520/UPKJJB  V/2013 tanggal 17 Januari 2013 perihal Rencana Kebutuhan Pembiayaan Non Rutin Bulan Februari 2013 ; _x000a_ 25. Fotocopy Surat PT. PLN Unit Induk Pembangunan Jaringan Jawa Bali Unit Pelaksana Konstruksi Jaringan Jawa Bali V (Region DKI Jakarta dan Banten) Nomor : 0357/520/UPKJJB V/2013 tanggal 15 Februari 2013 perihal Rencana Kebutuhan Pembiayaan Non Rutin Bulan Maret 2013 ; _x000a_ 26. Fotocopy Surat PT. PLN Unit Induk Pembangunan Jaringan Jawa Bali Unit Pelaksana Konstruksi Jaringan Jawa Bali V (Region DKI Jakarta dan Banten) Nomor : 0545/520/UPKJJB  V/2013 tanggal 20 Maret 2013 perihal Rencana Kebutuhan Pembiayaan Non Rutin Bulan April 2013 ; _x000a_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_x000a_ 28. Fotocopy Surat PT. PLN Unit Induk Pembangunan Jaringan Jawa Bali Unit Pelaksana Konstruksi Jaringan Jawa Bali V (Region DKI Jakarta dan Banten) Nomor : 1140/520/UPKJJB II/2013 tanggal 19 Juni 2013 perihal Rencana Kebutuhan Pembiayaan Non Rutin Bulan Juli 2013 ; _x000a_ 29. Fotocopy  Surat  PT. PLN  Unit  Induk  Pembangunan V Unit Pelaksana Konstruksi Jaringan Jawa Bali 2 Nomor : 1307/521/UPKJJB II/2013 tanggal 16 Juli 2013 perihal Droping Pembayaran GI 150 kV Cimanggis II. _x000a_ 30. Fotocopy Surat PT. PLN Unit Induk Pembangunan VII Unit Pelaksana Konstruksi Jaringan Jawa Bali 8 Nomor : 330/521/UPKJJB 8/2013 tanggal 19 September 2013 perihal Rencana Kebutuhan Biaya Investasi Bulan Oktober 2013 PT. PLN (Persero) UPKJJB 8 ; _x000a_        (Disita dari SUHARI, SE); _x000a_ 31. 1(satu) bendel Fotocopy DISBURSE BULANAN UIP JJB TAHUN 2011 ; _x000a_ 32. Fotocopy Petunjuk Operasional Kegiatan Tahun Anggaran 2013 unit kerja Unit Induk Pembangunan Jaringan Jawa Bali ; _x000a_ 33. 1 (satu) bendel Fotocopy Rincian Belanja Satuan Kerja Tahun Anggaran 2011;  _x000a_ 34. Fotocopy Peraturan Menteri ESDM RI Nomor : 019 Tahun 2007 tentang Pedoman Pengelolaan Anggaran Pendapatan dan Belanja Negara di Lingkungan Departemen Energi dan Sumber Daya Mineral ; _x000a_ 35.  Fotocopy Surat Inspektorat Jenderal Kementerian ESDM RI Nomor : 7104/07.02/IJN/2013 tanggal 24 September 2013 perihal Hasil Audit Operasional/Kinerja pada Satuan Kerja Unit Induk Pembangunan (UIP) Jaringan Jawa dan Bali PT. PLN (persero) di Surabaya Tahun Anggaran 2012 dan 2013 ; _x000a_ 36.  Fotocopy Surat Inspektorat Jenderal Kementerian ESDM RI Nomor : 8842/07.02/IJN/2012 tanggal 30 November 2012 perihal Hasil Pemeriksaan Operasional/Kinerja pada  Unit Induk Pembangunan (UIP) Jaringan Jawa Bali di Semarang ; _x000a_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_x000a_ 38. Fotocopy  Surat  Inspektorat  Jenderal Kementerian ESDM RI Nomor : 47/07.02/IJN/2014 tanggal 16 April 2014 perihal Pengantar Laporan Hasil Audit pada Unit Induk Pembangunan Jaringan Jawa Bali ; _x000a_ 39. Fotocopy Surat Keputusan Menteri Energi dan Sumber Daya Mineral Nomor : 3271 K/73/MEM/2011 tanggal 29 Desember 2011 Tentang Pengangkatan Pengelola APBN Kementerian ESDM pada Satuan Kerja Unit Pembangunan dan Listrik Perdesaan ; _x000a_ 40. Fotocopy UIP KITRING NUSRA, GI 150 kV Tanjung, GI 150kV Mantang, GI 150 kV Labuhan/Sumbawa GI 70 kV Taliwang, GI 70 kV Soe/Nonohanis Extension dan GI 70 kV Kefamenanu Extensio ; _x000a_ 41. Fotocopy UIP JARINGAN JAWA BALI, GI 150 kV Cilegon Baru II, Jatirangon 2, Malimping, Asahimas II, Cimanggis II, Fajar Surya Ext, Jatiluhur Baru, Pelabuhan Ratu Baru, Kadipaten, New Wlingi, Kedinding, GITET 500 kV Surabaya Selatan, GI 150 kV New Porong, dan New Sanur; _x000a_ 42. Fotocopy Surat Keputusan Menteri ESDM Nomor : 1297 K/73/MEM/2013 tanggal 28 Februari 2013 Tentang Pengangkatan dan Pemberhentian Pengelola APBN Kementerian ESDM pada Satuan Kerja Unit Induk Pembangunan dan Listrik Perdesaan; _x000a_ 43. Fotocopy Surat Keputusan Menteri ESDM Nomor : 3312 K/73/MEM/2010 tanggal 31 Desember 2010 Tentang Pengangkatan Pengelola APBN Kementerian ESDM Tahun Anggaran 2011 pada Satuan Kerja Induk Pembangkit dan Jaringan Serta Listrik Perdesaan ; _x000a_ 44. Fotocopy Petunjuk  Operasional  Kegiatan Tahun Anggaran 2013 unit Induk Pembangunan Pembangkit dan Jaringan Nusa Tenggara senilai Rp.444.403.338.000.- (empat ratus empat puluh empat milyar empat ratus tiga juta tiga ratus tiga puluh delapan ribu rupiah) ; _x000a_ 45. Fotocopy Daftar Isian Pelaksanaan Anggaran (DIPA)  Tahun Anggaran 2012; _x000a_ 46. Fotocopy Kertas Kerja RKA-KL Rencana Kinerja Satuan Kerja Tahun Anggaran 2013 ; _x000a_ 47. Fotocopy legalisir Kegiatan Gardu Induk Ex IKITRING JBN Tahun Anggaran 2011-2013 REKAP perbandingan Antara IMYC Awal Terbit dengan IMYC Rekomposisi ; _x000a_ 48. Fotocopy legalisir Surat Kementerian ESDM Nomor : 9102/82/SJN.K/2013 tanggal 09 Desember 2013 perihal Pengusulan Kembali Rekomposisi Anggaran Kegiatan Tahun Jamak Satker-Satker Unit Induk Pembangunan Pembangkit dan Jaringan (UIP KITRING) Tahun 2013 ; _x000a_ 49.  Fotocopy legalisir Surat Menteri Keuangan RI Nomor : S-238/MK.2/2011 tanggal 18 Oktober 2011 perihal Permohonan Persetujuan Izin Multiyears Contract Tahun 2011-2013 Satker-Satker Induk Pembangkit dan Jaringan (IKITRING) Kementerian ESDM ; _x000a_ 50. 1 (satu) bendel Fotocopy legalisir SATKER UIP RING JAWA BALI Progress Proyek APBN per Nopember 2012 ; _x000a_ 51. 1 (satu) eksemplar Fotocopy legalisir Surat Pernyataan Nilai dan Lokasi KDP pada Satker UIP Pembangkit dan Jaringan Nusa Tenggara Nomor : 002.SP/PPK/SATKER UIP KITRING NUSRA/2014 tanggal 11 April 2014; _x000a_ 52. 1 (satu) eksemplar fotocopy legalisir Nota Dinas Kementerian ESDM RI Dirjen. Kelistrikan Nomor : 295/25/DTK.2/2014 tanggal 25 Juli 2014 perihal Pertimbangan Teknis Permohonan Perpanjangan Multiyears Contract; _x000a_ 53. 2 (dua) lembar fotocopy legalisir surat Kementerian ESDM RI Dirjen Ketenagalistrikan Nomor : 2686/25/DLP.2/2014 tanggal 05 Agustus 2014 perihal Penyampaian Rekomendasi atas kajian teknis sebagai data dukung perpanjangan ijin multiyears; _x000a_ 54. 2 (dua) lembar fotocopy legalisir surat Kementerian ESDM RI Dirjen Ketenagalistrikan Nomor : 0009/074/UIP JJB/2015 tanggal 13 Januari 2015 perihal Laporan Rekapitulasi progress; _x000a_ 55. 1 (satu) eksemplar fotocopy surat BPKP Nomor : LAP-65/D1/02/2013 tanggal 04 Desember 2013 perihal Laporan Hasil Audit atas perpanjangan ijin kegiatan Tahun Jamak pada Satker Unit Induk pembangunan Pembangkit dan Jaringan Nusa Tenggara yang bersumber dari APBN ; _x000a_ 56. 1 (satu) eksemplar fotocopy surat BPKP Nomor : SPM-36/D1/02/2013 tanggal 13 November 2013 perihal Laporan Hasil Audit atas perpanjangan ijin kegiatan Tahun Jamak pada Satker Unit Induk pembangunan Pembangkit dan Jaringan Nusa Tenggara yang bersumber dari APBN; _x000a_ 57. 1 (satu) eksemplar fotocopy surat BPKP Nomor : LAP-64/D1/02/2013 tanggal 04 Desember 2013 perihal Laporan Hasil Audit atas perpanjangan ijin kegiatan Tahun Jamak pada Satker Unit Induk pembangunan Pembangkit dan Jaringan Nusa Tenggara yang bersumber dari APBN ; _x000a_ 58. 1(satu) lembar fotocopy legalisir surat PT. PLN Nomor : 1583/512/DIRUT/2014 tanggal 08 Agustus 2014 perihal Penyampaian data dukung usulan perpanjangan ijin multiyears contract satker UIP; _x000a_ 59.  2 (dua) lembar fotocopy legalisir surat Kementerian ESDM RI Nomor : 137/KPA/DJL.2/2014 tanggal 18 Agustus 2014 perihal usulan Perpanjangan Ijin Multiyears contract Satker UIP ; _x000a_ 60. 2 (dua) lembar fotocopy legalisir surat Kementerian ESDM RI Nomor : 5469/82/SJL.K/2014 tanggal 27 Agustus 2014 perihal usulan Perpanjangan ijin multiyears contract Satker Unit Induk Pembangunan Pembangkit dan jaringan (SATKER UIP) Direktorat jenderal Ketenagalistrikan ; _x000a_ 61.  2 (dua) lembar fotocopy legalisir Catatan Penelaahan usulan perpanjangan ijin Multiyears contract ; _x000a_ 62. 2 (dua) lembar fotocopy legalisir surat Nomor : S-105/MK.2/2014 tanggal 09 Oktober 2014 perihal usulan Persetujuan Perpanjangan Kontrak Tahun Jamak pembangunan Infrastruktur Ketenagalistrikan; _x000a_ 63. 1 (satu) lembar fotocopy legalisir surat Kementerian ESDM RI Nomor : 6577/82/SJN.K/2014 tanggal 16 Oktober 2014 perihal usul persetujuan perpanjangan kontrak Tahun Jamak Pembangunan Infrastruktur Ketenagalistrikan ; _x000a_ 64. 1(satu) lembar fotocopy legalisir surat Kementerian ESDM RI Nomor : 3665/82/DLP.2/2014 tanggal 21 Oktober 2014 perihal Perbaikan Kelengkapan Data Dukung Usulan Perpanjangan Kontrak Tahun Jamak ; _x000a_ 65. 1 (satu) lembar fotocopy legalisir surat PT. PLN Nomor : 3051/131/DIRUT/2014 tanggal 10 November 2014 perihal Perbaikan kelangkapan Data Dukung Usulan Perpanjangan KOntrak Tahun Jamak ; _x000a_ 66. 1 (satu) eksemplar fotocopy legalisir surat Kementerian ESDM RI Nomor : 3915/03/DLP.2/2014 tanggal 12 November 2014 perihal Perbaikan kelengkapan data dukung usulan perpanjangan kontrak tahun jamak ; _x000a_ 67. 1 (satu) lembar fotocpy legalisir surat PT. PLN Nomor : 3274/131/DIRUT/2014 tanggal 26 November 2014 perihal Perbaikan kelangkapan data dukung usulan perpanjangan kontrak tahun jamak ; _x000a_ 68. 2 (dua) lembar fotocopy legalisir surat Kementerian ESDM RI Nomor : 176/KPA/DJL.2/2014 tanggal 02 Desember 2014 perihal Kelengkapan data usulan perpanjangan ijin multiyears contract satker UIP; _x000a_ 69. 1 (satu) lembar fotocopy legalisir surat Kementerian ESDM RI Nomor : 7799/82/SJN.K/2014 tanggal 03 Desember 2014 perihal Usulan perpanjangan ijin multiyears contract Satker Unit Induk Pembangunan Pembangkit dan Jaringan (SATKER UIP) Direktorat Jenderal Ketenagalistrikan; _x000a_ 70. 1 (satu) lembar fotocopy legalisir surat Menteri Keuangan RI Nomor : S-137/MK.2/2014 tanggal 24 Desember 2014 perihal Usulan perpanjangan Multiyears Contract Pembangunan Infrastruktur Ketenagalistrikan; _x000a_ (Disita dari JARMAN);  _x000a_ 71. 2 (dua) bundel foto copy legalisir kontrak dan dokumen pembayaran pekerjaan pembangunan  gardu  induk 150 KV Kedinding; _x000a_ 72. 1 (satu) bundel Foto copy legalisir kontrak dan dokumen pembayaran pembangunan gardu induk  150 KV Cimanggis II; _x000a_ 73. 1 (satu) bundel foto copy legalisir kontrak dan dokumen pembayaran pekerjaan pembangunan gardu induk 150 KV Fajar Surya Extention; _x000a_ 74. 1 (satu) bundel foto copy legalisir kontrak dan dokumen pembayaran pembangunan gardu induk 150 KV Asahimas II.; _x000a_ 75. 1 (satu) bundel foto copy legilisir kontrak dan dokumen pembayaran pembangunan gardu induk 150 KV Cilegon Baru II; _x000a_ 76. 1 (satu) bundel foto copy legilisir kontrak dan dokumen pembayaran pembangunan gardu induk 150 KV Pelabuhan Ratu II;    _x000a_ 77. 2 (dua) bundel foto copy legilisir kontrak dan dokumen pembayaran pembangunan gardu induk 150 KV Malimping ;  _x000a_ 78. 1 (satu) bundel foto copy legilisir kontrak dan dokumen pembayaran pembangunan GITET 500 KV SURABAYA SELATAN; _x000a_ 79. 1 (satu) bundel foto copy legilisir kontrak dan dokumen pembayaran pembangunan gardu induk 150 KV Kadipaten; _x000a_ 80. 1 (satu) bundel foto copy legilisir kontrak dan dokumen pembayaran pembangunan gardu induk 150 KV New Sanur; _x000a_ 81. 2 (dua) bundel foto copy legilisir kontrak dan dokumen pembayaran pembangunan gardu induk 150 KV Welingi; _x000a_ 82. 1 (satu) bundel foto copy legilisir kontrak dan dokumen pembayaran pembangunan gardu induk 150 Jati luhur Baru; _x000a_ 83. 1 (satu) bundel foto copy legilisir kontrak dan dokumen pembayaran pembangunan gardu induk 150 New Porong; _x000a_ 84. 1 (satu) bundel foto copy legilisir kontrak dan dokumen pembayaran pembangunan gardu induk 150 Jati Rangon 2. _x000a_ (Disita dari  Ir. AMIHWANUDDIN); _x000a_ 85. Fotocopy Tanda Terima Giro dari PT. Wahana Tunggal Putra untuk tagihan atas nama PT. Hyfermerrindo Yakin Mandiri senilai Rp.2.517.114.000.- (dua milyar lima ratus tujuh belas juta seratus empat belas ribu rupiah) ; _x000a_ 86. Fotocopy 2 (dua) lembar Surat Jalan dari PT. Armindo Catur Pratama kepada PT. Hyfermerrindo Yakin Mandiri Nomor : T-20140596 dan No. T-20140594 tanggal 02 April 2014; _x000a_ 87. Fotocopy 2 (dua) lembar Invoice Tower Nomor TW-2012387 dan No. TW-2012388 tanggal 13 Maret 2014 dari PT. Armindo Catur Pratama kepada PT. Hyfermerrindo Yakin Mandiri; _x000a_ 88. Fotocopy rekening Giro BNI Cabang 130 Pencenongan kepada PR. Armindo Catur Pratama; _x000a_ 89. Fotocopy 2(dua) lembar Invoice Tower kepada PT. Hyfermerrindo Yakin Mandiri No.2012387 dan 2012388; _x000a_ 90. Fotocopy 2 (dua) lembar PURCHASE ORDER dari PT. Hyfermerrindo Yakin Mandiri kepada PT. Armindo Catur Pratama Project pembangunan GI 150 kV Jatiluhur Baru dan GI 150 kV Jatirangon2; _x000a_ 91. Fotocopy surat PT. Wahana Tunggal Putra Nomor : 028/WTP/P-GI/III/14 tanggal 19 Maret 2014 perihal Pemesanan Stell Structure GI Jatirangon dan GI Jatuluhur. _x000a_ 92. Fotocopy Surat Jalan dari PT. Armindo Catur Pratama kepada PT. Hyfermerrindo Yakin Mandiri Nomor : T-20140589 tanggal 01 April   2014 ; _x000a_ 93. Fotocopy Surat Jalan dari PT. Armindo Catur Pratama kepada PT. Hyfermerrindo Yakin Mandiri tanggal 02 April 2014 ; _x000a_ (Disita dari LELI ZUHRATI); _x000a_ 94. 1 (satu) map plastic PT. Unindo, Fotocopy List of Documents : Project Jatiluhur Baru ; _x000a_ 95. 1 (satu) map plastic PT. Unindo, Fotocopy List of Documents : Project Jatirangon 2 ; _x000a_ 96. 1 (satu) map plastic PT. Unindo, Fotocopy Tanda Terima Sales Order, GI 150 kV Jatiluhur Baru _x000a_ 97.            1 (satu) map plastic PT. Unindo, Fotocopy Tanda terima Sales Order, GI 150 kV Jatirangon 2 ; _x000a_ 98. 1 (satu) map plastic, Fotocopy List of Documents : Project SIANTAN ; _x000a_ 99. 1 (satu) map palstik, Fotocopy List of Documents Project PENYABUNGAN; _x000a_ (Disita dari ONDI MAULIN); _x000a_ 100.   1 (satu)  buah buku kas Proyek PT. Hyfemerrindo Yakin Mandiri tahun 2010; _x000a_ 101.   2 (dua)  buah buku kas Proyek PT. Hyfemerrindo Yakin Mandiri tahun 2011 _x000a_ 102.   1 (satu) bundel buku kas Induk bulan Juni s/d Desember 2011 PT. Hyfemerrindo Yakin Mandiri ; _x000a_ 103.   1 (satu) bundel dokomen arsip Jatirangon dan Jatiluhur yang berisi : _x000a_ _x000a_ 1 (satu) bundel pelunasan pembayaran Trapo 60 MVA150/20 Kv GI Jatiluhur dan GI Jatirangon dari PT. WAHANA TUNGGAL PUTRA Nomor: 030a/WTP/R61/IV/14 tanggal 14 April 2014 kepada  PT. Unelec Indonesia sebesar Rp. 22.294.800.000,00; _x000a_ 1 (satu) lembar copy surat dari PT. Wahana Tunggal Putra Nomor: 030/WTP/P-GI/IV/14 tanggal 08 April 2014  kepada PT. Unelec Indonesia perihal Pemesanan Trafo 60 MVA GI Jatiluhur dan Jatirangon _x000a_ 1 (satu) lembar copy Bilyet Giro No. BP 109403 Bank BNI tanggal 08 April 2014 sebesar Rp. 6.688.440.000,00 dan  1 (satu) lembar copy cek No CJ 592563 Bank BNI tanggal 08 April 2014 sebesar Rp. 15.606.360.000 kepada PT. Unelec Indonesia; _x000a_ 1 (satu) lembar copy surat dari PT. Wahana Tunggal Putra Nomor: 038/WTP/P-GI/VII/14 tanggal 24 Juli 2014  kepada PT. Unelec Indonesia perihal Penundaan sebagai pebayaran _x000a_ 1 (satu) lembar copy Cek No. CK 816160 Bank BNI tanggal 30 Juni 2014 sebesar Rp. 6.688.440.000,00 _x000a_ 1 (satu) lembar copy surat PT. Wahana Tunggal Putra Nomor: 028/WTP/P-GI/III/14 tanggal 19 Maret 2014 kepada PT. Armindo Catur Pratama perihal Pemesanan Stell Structure GI Jatirangon dan GI Jatiluhur _x000a_ 1 (satu) lembar copy Bilyet Giro No. BP109401 tanggal 19 Maret 2014 Bank BNI kepada PT. Armindo Catur Pratama senilai Rp. 2.517.114.000,00 _x000a_ 1 (satu) lembar Incoice Date 13 Maret 2014 TW 20140080 dan TW 20140081 _x000a_ 1 (satu) bundel invoic angkutan Stell Structure GI Jatirangon dan GI Jatiluhur No. 187/INV/PAS/IV/2014 tanggal 3 April 2014 dari PT. PAS kepada PT. HIM tital sebesar Rp. 40.000.000,00 _x000a_ 1 (satu) eksemplar Berita Acara Penyerahan/ Penerimaan barang Nomor: 210/BAP/PAS/IV/2014 tanggal 01 April 2014 dari PT. PAS kepada PT. HIM _x000a_ 1 (satu) eksemplar Berita Acara Penyerahan/ Penerimaan barang Nomor: 211/BAP/PAS/IV/2014 tanggal 02 April 2014 dari PT. PAS kepada PT. HIM _x000a_ 1 (satu) bundel slip pembayaran CCTV dari PT. Bintang Eka Guna kepada PT. HIM _x000a_ 1 (satu) bundel pembayaran angkutan disc konektor _x000a_ 1 (satu) bundel pembayaran angkutan  trafo; _x000a_ 1 (satu) bundel pembayaran angkutan kubikel; _x000a_ _x000a_ 104. 1 (satu) bundel map warna biru rekening Giro Bank BRI Cab. Otistas raya No. 034-001-324302 tahun 2013; _x000a_ 105.   1 (satu) bundel map warna biru rekening koran Bank Mandiri Palembang No. 113.00.098.00981 tahun 2013; _x000a_ 106.   1 (satu) bundel map warna biru rekening Giro Rabo Bank  Semarang No. 700.000.7271 tahun 2013; _x000a_ 107.   1 (satu) bundel map warna biru rekening koran Bank Mandiri Palembang No. 113.00.098.00982 tahun 2013; _x000a_ 108.   1 (satu) bundel map warna biru rekening koran escrow Bank BNI bandung No. 022.8884.2961 tahun 2011; _x000a_ 109.   1 (satu) bundel map warna biru rekening Giro Bank BNI bandung No. 816.730.6860 tahun 2011; _x000a_ 110.   1 (satu) bundel map warna biru rekening Giro Bank BCA Cab. Duta Merlin No. 3083.688.889 tahun 2013; _x000a_ 111.   1 (satu) bundel map warna biru rekening koran pinjaman Bank BNI bandung No. 021.696.9298 tahun 2013; _x000a_ 112.   1 (satu) bundel map warna biru rekening Giro Uero Bank BNI Bekasi No. 179.898.8970 tahun 2013; _x000a_ 113.   1 (satu) bundel map warna biru rekening Giro Bank BNI bandung No. 816.730.6860 tahun 2013; _x000a_ 114.   1 (satu) bundel map warna biru rekening Giro pinjaman Bank BNI bandung No. 0241.5833.16 tahun 2013; _x000a_ 115.   1 (satu) bundel map warna biru rekening Giro pinjaman Bank BNI bandung No. 02.70785.817 tahun 2013; _x000a_ 116.   1 (satu) bundel map warna biru rekening Giro pinjaman Bank BNI bandung No. 021231. 25012013 tahun 2013; _x000a_ 117.   1 (satu) bundel map warna biru rekening Giro pinjaman Bank BNI bandung No. 021 6966253 tahun 2013; _x000a_ 118.   1 (satu) bundel map warna biru rekening Giro Bank BRI Cab Jatinegara No. 012201001492305 tahun 2013; _x000a_ 119.   1 (satu) bundel map warna biru rekening Giro Bank Mandiri Jatinegara No. 006.00.07222726 tahun 2013; _x000a_ 120.   1 (satu) bundel map warna biru rekening USD Bank BN Bekasi No.1798989892 tahun 2013; _x000a_ 121.   1 (satu) bundel map warna biru rekening Koran Pinjaman Bank BNI Bandung  Jatinegara No. 0270779799 tahun 2013; _x000a_ 122.   1 (satu) bundel map warna biru rekening Giro Bank BNI Bekasi  No. 1798989858 tahun 2013; _x000a_ 123.   1 (satu) bundel map warna biru rekening Giro Eskro Bank Mandiri bandung No. 0228842961 tahun 2013; _x000a_ 124.   1 (satu) bundel map warna biru Pengeluaran Bank Mandiri Jatinegara No. 006.00.07222726 tahun 2013; _x000a_ 125.   1 (satu) bundel asli kwitansi PT. Tugu Krena Pratama  kepada PT. HIM senilai 84.893.505,00; _x000a_ 126.   1 (satu) bundel map warna biru tagihan Jatiluhur terdiri dari uang muka dan tagihan pertama. _x000a_ 127.   1 (satu) bundel map warna biru tagihan jatiragon terdiri dari tagihan uang muka dan angsuran pertama; _x000a_ 128.   1 (satu) bundel map warna biru laporan bulan jatiluhur baru priode September s/d Desember 2012; _x000a_ 129.   1 (satu) bundel map warna biru Progres Jatiluhur bulan Mei 2012 untuk Bank BNI Bandung. _x000a_ 130.   1 (satu) bundel progres map warna hijau Jatiluhur bulan Agustus 2012 untuk Bank BNI Bandung 2012; _x000a_ 131.   1 (satu) pengeluaran map warna hijau Bank BNI Bandung No. Rek 8167306860 tahun 2011; _x000a_ 132.   1 (satu) bundel map warna hijau pengeluaran Bank BNI Bekasi No. Rek 1798989858 tahun 2011; _x000a_ 133.   1 (satu) bundel map warna hijau pengeluaran Rabo Bank No. Rek 7000007271 tahun 2011; _x000a_ 134.   1 (satu) bundel map warna biru pengeluaran kas tahun 2012; _x000a_ 135.   1 (satu) bundel map warna biru pengeluaran Bank Mandiri Palembang tahun 2012; _x000a_ 136.   1 (satu) bundel map warna biru pengeluaran Bank BCA Duta Merlin No. Rek 3083688889 tahun 2012; _x000a_ 137.   1 (satu) bundel map warna biru pengeluaran Rabo Bank tahun 2012; _x000a_ 138.   1 (satu) bundel map warna merah  pengeluaran Bank BNI Bandung No. Rek 021 6969298  tahun 2012; _x000a_ 139.   1 (satu) bundel map warna biru pengeluaran Bank Mandiri No. Rek 1130009800982 Palembang tahun 2012; _x000a_ 140.   1 (satu) bundel map warna biru pengeluaran Bank BNI Bandung  No. Rek 8167306860 tahun 2012; _x000a_ 141.   1 (satu) bundel map warna Merah pengeluaran Bank BNI Bekasi No. Rek 17989898 58 tahun 2012; _x000a_ 142.   1 (satu) bundel map warna merah  pengeluaran dana mingguan tahun 2012; _x000a_ 143.   1 (satu) bundel map warna biru pengeluaran Bank Mandiri Palembang tahun 2012; _x000a_ 144.   1 (satu) bundel map warna biru Rekening Koran Pinjaman Bank BNI Bekasi No. Rek 0207794044 tahun 2011; _x000a_ 145.   1 (satu) bundel map warna biru Rekening Koran Pinjaman Bank BNI Bekasi No.rek 02077795059 tahun 2011; _x000a_ 146.   1 (satu) bundel map warna biru rekening koran pinjaman BNI Bekasi No. Rek 0212312501 tahun 2011; _x000a_ 147.   1 (satu) bundel map warna Merah Rekening UERO Bank BNI Bekasi No. Rek 1798989870 tahun 2011; _x000a_ 148.   1 (satu) bundel map warna Merah Rekening USD Bank BNI Bekasi No. Rek 1798989892 tahun 2011; _x000a_ 149.   1 (satu) bundel map warna Biru Rekening Giro Rabo Bank Semarang No. Rek 7000007271 tahun 2011; _x000a_ 150.   1 (satu) bundel map warna Hijau Rekening Giro Bank BNI Bekasi No. Rek 1798989858 tahun 2011; _x000a_ 151.   1 (satu) bundel map warna Biru Rekening Giro Bank BNI Bekasi No. Rek 1798989858 tahun 2012; _x000a_ 152.   1 (satu) bundel map warna Biru Rekening Giro Bank BNI Bandung No. Rek 8167306860 tahun 2011; _x000a_ 153.   1 (satu) bundel map warna Biru Rekening Pinjaman Bank BNI Bandung No. Rek 0270785817 tahun 2012; _x000a_ 154.   1 (satu) bundel map warna Biru Rekening Eskro Bank BNI Bandung No. Rek 0228842961 tahun 2012; _x000a_ 155.   1 (satu) bundel map warna Biru Rekening USD Bank BNI Bekasi No. Rek 1798989892 tahun 2012; _x000a_ 156.   1 (satu) bundel map warna Biru Rekening Giro Bank BRI jatinegara No. Rek 012201001492305 tahun 2012; _x000a_ 157. 1 (satu) bundel map warna Biru Rekening Eskro Bank BNI Bandung No. Rek 228842961 tahun 2011; _x000a_ 158.   1 (satu) bundel map warna Biru Rekening Giro Bank Mandiri Jatinegara No. Rek 0060007222726 tahun 2012; _x000a_ 159.   1 (satu) bundel map warna Biru Rekening koran Bank BRI Otista No. Rek 034001001324302 tahun 2012; _x000a_ 160.   1 (satu) bundel map warna Biru Rekening Pinjaman Bank BNI Bandung No. Rek 0216969298 tahun 2011 dan 2012; _x000a_ 161.   1 (satu) bundel map warna Biru Rekening pinjaman Bank BNI Bandung No. Rek 0216966253 tahun 2012; _x000a_ 162.   1 (satu) bundel map warna Biru Rekening Pinjaman Bank BNI Bandung No. Rek 0241583316 tahun 2012; _x000a_ 163.   1 (satu) bundel map warna Biru Rekening UERO Bank BNI Bekasi No. Rek 1798989870 tahun 2012; _x000a_ 164.   1 (satu) bundel map warna Biru Rekening Giro Bank BCA Duta Merlin No. Rek 3083688889 tahun 2012; _x000a_ 165.   1 (satu) bundel map warna Biru Rekening Giro Bank BNI Bandung No. Rek 8167306860 tahun 2011 _x000a_ 166.   1 (satu) bundel map warna Biru Rekening Pinjaman Bank BNI Bandung No. Rek 0212312501 tahun 2012 _x000a_ 167.   1 (satu) bundel map warna Hijau Pengeluaran Bank BNI Bandung No. Rek 0216969298 tahun 2011 _x000a_ 168.   1 (satu) bundel map warna Biru Kecil Bukti Pengeluaran Kas Proyek JatiRagon bulan Juni s/d Desember 2011 _x000a_ 169.   1 (satu) bundel map warna Biru Kecil Bukti Pengeluaran Kas Proyek JatiRagon bulan Januari s/d Maret 2012 _x000a_ 170.   1 (satu) bundel map warna Biru Kecil Bukti Pengeluaran Kas Proyek JatiRagon bulan Januari s/d Maret 2012 _x000a_ 171.   1 (satu) bundel map warna Biru Kecil Bukti Pengeluaran Kas Proyek JatiRagon bulan Juli tahun 2012 _x000a_ 172.   1 (satu) bundel map warna Biru Kecil Bukti Pengeluaran Kas Proyek JatiRagon bulan April s/d September 2012 _x000a_ 173.   1 (satu) bundel map warna Biru Kecil Bukti Pengeluaran Kas Proyek JatiRagon bulan Oktober 2012 _x000a_ 174.   1 (satu) bundel map warna Biru Kecil Bukti Pengeluaran Kas Proyek JatiRagon bulan Nopember 2012 _x000a_ 175.   1 (satu) bundel map warna Biru Kecil Bukti Pengeluaran Kas Proyek JatiRagon bulan Januari s/d April 2014 _x000a_ 176.   1 (satu) bundel map warna Biru Kecil Bukti Pengeluaran Kas Proyek Jatiluhur bulan Januari 2012 _x000a_ 177.   1 (satu) bundel map warna Biru Kecil Bukti Pengeluaran Kas Proyek Jatiluhur bulan April s/d Mei 2012 _x000a_ 178.   1 (satu) bundel map warna Biru Kecil Bukti Pengeluaran Kas Proyek Jatiluhur bulan Oktober 2012 _x000a_ 179.   1 (satu) bundel map warna Biru Kecil Bukti Pengeluaran Kas Proyek Jatiluhur bulan Nopember 2012 _x000a_ 180.   1 (satu) bundel map warna Biru Kecil Bukti Pengeluaran Kas Proyek Jatiluhur bulan Januari s/d April  2014. _x000a_ 181.   1 (satu) otner warna putih proyek Jatiragon 2 berisi Purchase Order, Invoice dan Bukti Pembayaran _x000a_ 182.   1 (satu) otner warna putih proyek Jatiluhur berisi Purchase Order, Invoice dan Bukti Pembayaran _x000a_ 183.   2 (dua) photo copy salinan Akta Jual Beli Rumah No. 126/2012 tanggal 10 April 2012  Sertifikat Hak Milik No. 102 Propinsi Daerah Khusus Ibu Kota Jakarta Kota Administrasi Jakarta Timur Kec. Jatinegara Kelurahan Balimester tanah luas 882M2 an. Ferdinand Rambing Dien. _x000a_ 184.   1 (satu) unit CPU warna hitam strip merah _x000a_ 185.   1 (satu) bundel bonggol/ slip cek Bank BNI No. Rek 1798989858 rekening giro Nomor giro BZ824891s/d BZ824910 _x000a_ 86.     1 (satu) bundel bonggol/ slip cek Bank BNI No. Rek 1798989858 rekening giro Nomor giro BZ292431s/d BZ292450 _x000a_ 187.   1 (satu) bundel bonggol/ slip cek B"/>
    <s v="Rabu, 25 Nov. 2015"/>
    <s v="Rabu, 11 Nov. 2015"/>
    <s v="SUGIYANTO"/>
    <s v="TITO SUHUD"/>
    <s v="ALEXANDER MARWATA, AK. SH. CFE."/>
    <m/>
    <m/>
    <s v="KARIR"/>
    <s v="KARIR"/>
    <s v="ADHOC"/>
    <s v=""/>
    <s v=""/>
    <x v="0"/>
    <n v="2"/>
    <x v="1"/>
    <n v="0.33333333333333331"/>
    <n v="0"/>
    <s v="LISBETH HUTAHEAN,SH"/>
    <m/>
    <m/>
    <m/>
    <m/>
    <m/>
    <m/>
    <m/>
    <m/>
    <m/>
    <m/>
    <m/>
    <n v="1"/>
    <s v="SRI TASLIHIYAH, SH."/>
    <s v="WIJI ASTUTI"/>
    <m/>
    <n v="2"/>
    <x v="0"/>
  </r>
  <r>
    <s v="63/Pid.Sus-TPK/2016/PN Pn.Jkt.Pst"/>
    <n v="5"/>
    <n v="300000000"/>
    <n v="0.16666666666666699"/>
    <n v="0"/>
    <n v="0"/>
    <s v="BUDI SUPRIYANTO"/>
    <d v="2016-08-03T00:00:00"/>
    <x v="6"/>
    <s v="Pencabutan Perkara Kasasi"/>
    <n v="99"/>
    <s v="PERTAMA : _x000a_ Pasal 12 huruf a UU No.31/1999 jo UU No.20/2001 jo Pasal 55 ayat (1) ke-1 KUHP. _x000a_   _x000a_ ATAU _x000a_ KEDUA : _x000a_ Pasal 11 UU No.31/1999 jo UU No.20/2001 jo Pasal 55 ayat (1) ke-1 KUHP."/>
    <n v="1"/>
    <s v="M E N G A D I L I _x000a_ _x000a_ Menyatakan  Terdakwa  BUDI SUPRIYANTO  telah terbukti secara sah dan meyakinkan bersalah melakukan  “ T INDAK PIDANA    KORUPSI  YANG DILAKUKAN SECARA BERSAMA-SAMA  “  sebagaimana dalam dakwaan Pertama Penuntut  Umum ; -------------------------------------------- _x000a_ Menjatuhkan pidana kepada  Terdakwa  BUDI SUPRIYANTO  dengan pidana penjara selama  5 (lima) tahun  dan denda sebesar Rp. 300.000.000,- (tiga ratus juta rupiah) dengan ketentuan apabila denda tersebut tidak dibayar akan diganti dengan pidana kurungan selama  2  (dua)  bulan  ; _x000a_ Menetapkan masa  penahanan dan penangkapan  Terdakwa dikurangkan seluruhnya dari pidana yang dijatuhkan ; --------------------- _x000a_ Menetapkan Terdakwa tetap berada dalam tahanan ; ----------------------- _x000a_ Menetapkan barang bukti berupa : _x000a_ _x000a_ _x000a_ 1 s/d 393 dan  402 s/d 406 dikembalikan kepada Penuntut Umum untuk dipergunakan sebagai barang bukti dalam perkara atas nama AMRAN HI MUSTARY; _x000a_ 394 s/d 401 dirampas untuk negara; _x000a_ 407 dan 408 dikembalikan kepada HARLY AGUNG PRABOWO; _x000a_ 409, 410 dan 411 dikembalikan kepada WINANTUNINGTYASTITI; _x000a_ 412 s/d 416 dikembalikan kepada Penuntut Umum untuk dipergunakan sebagai barang bukti dalam perkara atas nama AMRAN HI MUSTARY. _x000a_ _x000a_ Membebani  Terdakwa untuk membayar biaya perkara sebesar Rp. 10.000.- (Sepuluh Ribu Rupiah)"/>
    <s v="Senin, 28 Nov. 2016"/>
    <s v="Kamis, 10 Nov. 2016"/>
    <s v="FRANGKI TAMBUWUN"/>
    <s v="JHON HALASAN BUTAR BUTAR"/>
    <s v="FAHZAL HENDRI"/>
    <s v="ANSYORI SYARIFUDIN"/>
    <s v="MOHAMMAD IDRIS M.AMIN"/>
    <s v="KARIR"/>
    <s v="KARIR"/>
    <s v="KARIR"/>
    <s v="ADHOC"/>
    <s v="ADHOC"/>
    <x v="1"/>
    <n v="3"/>
    <x v="0"/>
    <n v="0.4"/>
    <n v="0"/>
    <s v="MOCH. WIRAKSAJAYA, SH."/>
    <m/>
    <m/>
    <m/>
    <m/>
    <m/>
    <m/>
    <m/>
    <m/>
    <m/>
    <m/>
    <m/>
    <n v="1"/>
    <s v="LISNUR FAUZIAH, SH."/>
    <m/>
    <m/>
    <n v="1"/>
    <x v="0"/>
  </r>
  <r>
    <s v="63/Pid.Sus-TPK/2017/PN .Jkt.Pst"/>
    <n v="1.1666666666666701"/>
    <n v="50000000"/>
    <n v="8.3333333333333301E-2"/>
    <n v="919916047.17999995"/>
    <n v="0.33333333333333298"/>
    <s v="H. AHMAD YAZID BUSTOMI, ST., MM"/>
    <d v="2017-04-21T00:00:00"/>
    <x v="7"/>
    <s v="Minutasi"/>
    <n v="110"/>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 _x000a_   _x000a_ 1.    Menyatakan, terdakwa  H. AHMAD YAZIED BUSTOMI, ST, MM  tidak terbukti secara sah dan meyakinkan bersalah melakukan tindak pidana korupsi, sebagaimana dalam dakwaan primer. _x000a_ 2.    Membebaskan terdakwa  H. AHMAD YAZIED BUSTOMI, ST, MM   dari dakwaan primer tersebut. _x000a_ 3.    Menyatakan terdakwa  H. AHMAD YAZIED BUSTOMI, ST, MM     telah terbukti secara sah dan meyakinkan bersalah melakukan tindak pidana korupsi secara bersama-sama dan berlanjut, sebagaimana dalam dakwaan subsider. _x000a_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_x000a_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_x000a_ 6.    Menetapkan agar masa penahanan yang telah dijalankan oleh terdakwa             H. AHMAD YAZIED BUSTOMI, ST, MM   dikurangkan seluruhnya dari pidana yang dijatuhkan; _x000a_ 7.    Memerintahkan agar Terdakwa   H. AHMAD YAZIED BUSTOMI, ST,MM     tetap berada dalam tahanan; _x000a_ 8.    Menetapkan barang bukti berupa : _x000a_ _x000a_ 1 (satu) bundel dokumen pekerjaan pengerjaan pengadaan langsung swakelola di Suku Dinas Pekerjaan Umum Jalan Jakarta Timur TA 2012 atas nama PT. RAMA ABDI PRATAMA. _x000a_ 1 (satu) bundel dokumen pekerjaan pengerjaan pengadaan langsung swakelola di Suku Dinas Pekerjaan Umum Jalan Jakarta Timur TA 2013 atas nama PT. RAMA ABDI PRATAMA. _x000a_ 105 (seratus lima) buku dokumen data kegiatan kegiatan penanggulangan segera kerusakan jalan dan jembatan serta kelengkapannya / tidak terprediksi (swakelola) TA 2012. _x000a_ 100 (seratus) buku dokumen data kegiatan kegiatan penanggulangan segera kerusakan jalan dan jembatan serta kelengkapannya / tidak terprediksi (swakelola) TA 2013. _x000a_ 3 (tiga) lembar Surat Keputusan kepala Suku Dinas Pekerjaan Umum jalan kota Administrasi Jakarta Timur Nomor 02 Tahun 2012 tanggal 12 Januari 2012. _x000a_ 3 (tiga) lembar Surat Keputusan kepala Suku Dinas Pekerjaan Umum jalan kota Administrasi Jakarta Timur Nomor 03 Tahun 2012 tanggal 21 Januari 2012. _x000a_ 1 (satu) Bundel Surat perintah Pencairan Dana (SP2D) TA 2012. _x000a_ 1 (satu) Bundel Surat perintah Pencairan Dana (SP2D) TA 2013. _x000a_ 1 (satu) Bundel Dokumen Pelaksanaan Anggaran Satuan Kerja Perangkat Daerah (DPPA-SKPD) TA 2012 nomor : 093/DPA/ 2012 tanggal 02 Januari 2012. _x000a_ 1 (satu) Bundel Dokumen Pelaksanaan Perubahan Anggaran Satuan kerja Perangkat Daerah (DPPA-SKPD) TA 2012 nomor : 093/DPA/ 2012 tanggal 17 September 2012 _x000a_ 1 (satu) Bundel Dokumen Pelaksanaan Anggaran Satuan Kerja Perangkat Daerah (DPPA-SKPD) TA 2012 nomor : 667/DPA/ 2013 tanggal 26 Februari 2013. _x000a_ 1 (satu) Bundel Dokumen Pelaksanaan Perubahan Anggaran Satuan Kerja Perangkat Daerah (DPPA-SKPD) TA 2013 nomor : 667/DPA/ 2013 tanggal 25 Oktober 2013 _x000a_ SPJ PT. PYRAMIDA T.A. 2012 dan  SPJ PT. PYRAMIDA T.A. 2013; _x000a_ SPJ PT. ROADMIXINDO T.A. 2012 dan SPJ PT. ROADMIXINDO T.A.2013; _x000a_ SPJ PT. WANITA MANDIRI PERKASA T.A.2012 dan SPJ PT. WANITA MANDIRI PERKASA T.A. 2013; _x000a_ 50 Laporan Hasil Pekerjaan PT. PYRAMIDA T.A. 2012 dan 50 Laporan Hasil Pekerjaan PT. PYRAMIDA T.A. 2013; _x000a_ 50 Laporan Hasil Pekerjaan PT. ROADMIXINDO T.A. 2012 dan 50 Laporan Hasil Pekerjaan PT. ROADMIXINDO T.A. 2013; _x000a_ 50 Laporan Hasil Pekerjaan PT. WANITA MANDIRI PERKASA T.A. 2012 dan 50 Laporan Hasil Pekerjaan PT. WANITA MANDIRI PERKASA T.A. 2013; _x000a_ 1 (satu) buktu catatran penerimaan dan pengeluaran operasional bendahara Suku Dinas Pekerjaan Umum Jalan Kota Administrasi Jakarta Timur Tahun 2013; _x000a_ 1 (satu) buktu catatran penerimaan dan pengeluaran operasional bendahara Suku Dinas Pekerjaan Umum Jalan Kota Administrasi Jakarta Timur; _x000a_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_x000a_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_x000a_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_x000a_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_x000a_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_x000a_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_x000a_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_x000a_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_x000a_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_x000a_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_x000a_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_x000a_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_x000a_ _x000a_ Dikembalikan kepada Penuntut Umum untuk dipergunakan dalam perkara Sudirman dkk. _x000a_ 6.   Menetapkan biaya perkara sebesar Rp 7.500.00,- (tujuh ribu lima ratus rupiah) dibebankan kepada Terdakwa."/>
    <s v="Rabu, 09 Agu. 2017"/>
    <s v="Rabu, 09 Agu. 2017"/>
    <s v="sahlan efendi"/>
    <s v="dahlan"/>
    <s v="JOKO SUBAGYO"/>
    <m/>
    <m/>
    <s v="KARIR"/>
    <s v="KARIR"/>
    <s v="ADHOC"/>
    <s v=""/>
    <s v=""/>
    <x v="0"/>
    <n v="2"/>
    <x v="1"/>
    <n v="0.33333333333333331"/>
    <n v="0"/>
    <s v="PAIDI"/>
    <m/>
    <m/>
    <m/>
    <m/>
    <m/>
    <m/>
    <m/>
    <m/>
    <m/>
    <m/>
    <m/>
    <n v="1"/>
    <s v="ALDINO HERYANTO"/>
    <m/>
    <m/>
    <n v="1"/>
    <x v="0"/>
  </r>
  <r>
    <s v="63/Pid.Sus-TPK/2018/PN Jkt.Pst"/>
    <n v="1"/>
    <n v="50000000"/>
    <n v="0.25"/>
    <n v="0"/>
    <n v="0"/>
    <s v="HENDRAWAN SA"/>
    <d v="2018-07-20T00:00:00"/>
    <x v="8"/>
    <s v="Minutasi"/>
    <n v="10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I : _x000a_ 1.   Menyatakan Terdakwa  HENDRAWAN SA  tidak terbukti secara sah dan meyakinkan bersalah melakukan tindak pidana korupsi secara bersama-sama sebagaimana dalam dakwaan Primair; _x000a_ 2.   Membebaskan Terdakwa oleh karena itu dari dakwaan Primer; _x000a_ 3.   Menyatakan Terdakwa  HENDRAWAN SA  terbukti secara sah dan meyakinkan bersalah melakukan tindak pidana korupsi secara bersama-sama sebagaimana dalam dakwaan Subsidair; _x000a_ 4.   Menjatuhkan  pidana  terhadap  Terdakwa    oleh  karena  itu    dengan   pidana  penjara selama 1 (satu) tahun dandenda sejumlah Rp50.000.000,00  (lima puluh juta rupiah), dengan ketentuan apabila denda tersebut  tidak  dibayar ,   maka  diganti  pidana kurungan selama  3 (tiga) bulan; _x000a_ 5.   Menetapkan masa penangkapan dan penahanan yang telah dijalani Terdakwa dikurangkan seluruhnya dari pidana yang dijatuhkan; _x000a_ 6.   Menetapkan Terdakwa tetap ditahan; _x000a_ 7.   Menetapkan barang bukti berupa: _x000a_ (sebagaimana terlampir) _x000a_ 8.   Membebankan kepada Terdakwa membayar biaya perkara sejumlah Rp10.000,00 (sepuluh ribu rupiah);"/>
    <s v="Jumat, 22 Feb. 2019"/>
    <s v="Senin, 05 Nov. 2018"/>
    <s v="I WAYAN WIRJANA"/>
    <s v="FAHZAL HENDRY"/>
    <s v="JOKO SUBAGYO"/>
    <m/>
    <m/>
    <s v="KARIR"/>
    <s v="KARIR"/>
    <s v="ADHOC"/>
    <s v=""/>
    <s v=""/>
    <x v="0"/>
    <n v="2"/>
    <x v="1"/>
    <n v="0.33333333333333331"/>
    <n v="0"/>
    <s v="MUSTOFA N, SH"/>
    <m/>
    <m/>
    <m/>
    <m/>
    <m/>
    <m/>
    <m/>
    <m/>
    <m/>
    <m/>
    <m/>
    <n v="1"/>
    <s v="AGNASIA MARLIANA TUBALAWONY"/>
    <m/>
    <m/>
    <n v="1"/>
    <x v="0"/>
  </r>
  <r>
    <s v="64/PID.SUS/TPK/2013/PN JKT.PST"/>
    <n v="1"/>
    <n v="50000000"/>
    <n v="0.25"/>
    <n v="0"/>
    <n v="0"/>
    <s v="WARDI, S.Ip"/>
    <d v="2013-10-30T00:00:00"/>
    <x v="3"/>
    <s v="Pemberitahuan Putus Kasasi"/>
    <n v="103"/>
    <s v="PRIMAIR : Pasal 12 huruf e UU No.31/1999 jo UU No.20/2001 jo UU No.31/1999 _x000a_ SUBSIDIAIR : Pasal 11 UU No.31/1999 jo UU No.20/2001 jo UU No.31/1999 "/>
    <n v="1"/>
    <s v="MENGADILI : _x000a_ _x000a_ Menyatakan Terdakwa Wardi, S.Ip. tidak terbukti secara sah dan meyakinkan melakukan tindak pidana korupsi sebagaimana dalam dakwaan primer surat dakwaan; _x000a_ Membebaskan Terdakwa dari dakwaan Primer; _x000a_ Menyatakan Terdakwa terbukti secara sah dan meyakinkan bersalah melakukan tidak pidana korupsi sebagaimana dalam dakwaan subsidiair; _x000a_ Menjatuhkan pidana penjara 1 tahun dan denda Rp.50.000.000,- subsidiair 3 bulan kurungan; _x000a_ Memerintahkan Terdakwa tetap dalam tahanan; _x000a_ Memerintahkan masa penahanan terdakwa dikurangkan sepenuhnya dari pidana yang dijatuhkan; _x000a_ Memerintahkan barang bukti terlampir dalam berkas perkara ; _x000a_ Membebankan biaya perkara Rp.10.000,- _x000a_"/>
    <s v="Selasa, 01 Apr. 2014"/>
    <s v="Senin, 10 Feb. 2014"/>
    <s v="PURWONO EDI SANTOSA, SH. MH."/>
    <s v="ASWIJON"/>
    <s v="SUTIO JUMAGI AKHIRNO"/>
    <s v="I MADE HENDRA KUSUMA,S.H."/>
    <s v="JOKO SUBAGYO"/>
    <s v="KARIR"/>
    <s v="KARIR"/>
    <s v="KARIR"/>
    <s v="ADHOC"/>
    <s v="ADHOC"/>
    <x v="1"/>
    <n v="3"/>
    <x v="0"/>
    <n v="0.4"/>
    <n v="0"/>
    <s v="MARTHA P. BERLIANA"/>
    <m/>
    <m/>
    <m/>
    <m/>
    <m/>
    <m/>
    <m/>
    <m/>
    <m/>
    <m/>
    <m/>
    <n v="1"/>
    <s v="FATONI, SH"/>
    <s v="MATIUS B.SITURU, SH"/>
    <m/>
    <n v="2"/>
    <x v="0"/>
  </r>
  <r>
    <s v="64/PID.SUS/TPK/2014/PN.JKT.PST"/>
    <n v="8"/>
    <n v="800000000"/>
    <n v="0.5"/>
    <n v="0"/>
    <n v="0"/>
    <s v="Drs. SYAHRUL RAJA SEMPURNAJAYA"/>
    <d v="2014-07-15T00:00:00"/>
    <x v="4"/>
    <s v="Penerimaan Kembali Berkas Banding"/>
    <n v="120"/>
    <s v="KESATU PERTAMA : Pasal 12 huruf e UU No.31/1999 jo UU No.20/2001 jo Pasal 64 (1) KUHP atau KEDUA : Pasal 11 UU No.31/1999 jo UU No.20/2001 jo Pasal 64 (1) KUHP _x000a_ DAN KEDUA PERTAMA : Pasal 12 b UU No.31/1999 jo UU No.20/2001 _x000a_ DAN KETIGA PERTAMA : Pasal 12 huruf aUU No.31/1999 jo UU No.20/2001  atau KEDUA : Pasal 11 UU No.31/1999 jo UU No.20/2001 _x000a_ DAN KEEMPAT PERTAMA : PAsal 12 huruf e UU No.31/1999 jo UU No.20/2001 atau KEDUA : Pasal 11 UU No.31/1999 jo UU No.20/2001 jo Pasal 55 (1) ke -2 KUHP _x000a_ DAN KELIMA : Pasal 5 (1) huruf a UU No.31/1999 jo UU No.20/2001 jo Pasal 55 (1) ke 1 jo Pasal 64 (1) KUHP _x000a_ DAN KEENAM : Pasal 3 UU No.8/2010 jo Pasal 55 (1) ke -1 KUHP jo. Pasal 65 (1) KUHP"/>
    <n v="3"/>
    <s v="M  E  N  G  A  D  I  L  I    : _x000a_ _x000a_ Menyatakan Terdakwa  Drs.  SYAHRUL RAJA SEMPURNAJAYA  tidak terbukti secara sah dan meyakinkan bersalah melakukan tindak pidana korupsi sebagaimana Dakwaan Ke-Empat Penuntut Umum; _x000a_ Membebaskan oleh karenanya Terdakwa  Drs.  SYAHRUL RAJA SEMPURNAJAYA  tersebut dari Dakwaan Ke-Empat Penuntut Umum tersebut; _x000a_ Menyatakan Terdakwa Drs.  SYAHRUL RAJA SEMPURNAJAYA  terbukti secara sah  dan meyakinkan bersalah : _x000a_ _x000a_ _x000a_ melakukan tindak pidana korupsi secara berlanjut sebagaimana Dakwaan Ke-Satu Pertama dan _x000a_ melakukan tindak pidana korupsi sebagaimana Dakwaan Ke-Dua Pertama dan _x000a_ melakukan tindak pidana korupsi sebagaimana Dakwaan Ke-Tiga Pertama Surat Dakwaan perkara ini; dan _x000a_ melakukan tindak pidana korupsi sebagaimana Dakwaan Ke-Lima dan _x000a_ melakukan tindak pidana pencucian uang sebagai gabungan beberapa perbuatan sebagaimana Dakwaan Ke-Enam; _x000a_ _x000a_ _x000a_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_x000a_ Memerintahkan Terdakwa tetap berada dalam tahanan ; _x000a_ Memerintahkan masa penahanan yang telah dijalani Terdakwa dikurangkan sepenuhnya dari pidana yang dijatuhkan ; _x000a_ Memerintahkan barang bukti : _x000a_ _x000a_ BARANG BUKTI TERKAIT IDENTITAS TERSANGKA _x000a_ 8. Membebankan biaya perkara sebesar Rp 10.000,00 (sepuluh ribu rupiah).  kepada Terdakwa. _x000a_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
    <s v="Selasa, 27 Jan. 2015"/>
    <s v="Rabu, 12 Nov. 2014"/>
    <s v="SINUNG HERMAWAN"/>
    <s v="IBNU BASUKI WIDODO"/>
    <s v="SUTIO JUMAGI AKHIRNO"/>
    <s v="I MADE HENDRA KUSUMA,S.H."/>
    <s v="JOKO SUBAGYO"/>
    <s v="KARIR"/>
    <s v="KARIR"/>
    <s v="KARIR"/>
    <s v="ADHOC"/>
    <s v="ADHOC"/>
    <x v="1"/>
    <n v="3"/>
    <x v="0"/>
    <n v="0.4"/>
    <n v="0"/>
    <s v="ELY KUSUMASTUTI, SH."/>
    <s v="SIGIT W. SH"/>
    <s v="Budi Nugroho"/>
    <s v="Irman Yudiandri"/>
    <s v="WAWAN Y., SH."/>
    <s v="OLIVIA BR. SEMBIRING, SH."/>
    <m/>
    <m/>
    <m/>
    <m/>
    <m/>
    <m/>
    <n v="6"/>
    <s v="ENDANG_PURWANINGSIH, SH."/>
    <s v="ZUHERNA, SH."/>
    <m/>
    <n v="2"/>
    <x v="0"/>
  </r>
  <r>
    <s v="64/PID.SUS/TPK/2015/PN JKT.PST"/>
    <n v="1.3333333333333299"/>
    <n v="50000000"/>
    <n v="8.3333333333333301E-2"/>
    <n v="0"/>
    <n v="0"/>
    <s v="FAUZAN YUNAS"/>
    <d v="2015-06-18T00:00:00"/>
    <x v="5"/>
    <s v="Pencabutan Perkara Banding"/>
    <n v="146"/>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   M E N G A D I L I : _x000a_ _x000a_ Menyatakan terdakwa   FAUZAN YUNAS  tidak terbukti secara sah dan meyakinkan bersalah melakukan tindak pidana sebagaimana didakwakan dalam dakwaan primair; _x000a_ Membebaskan Terdakwa oleh karena itu dari  dakwaan primair  penuntut umum tersebut; _x000a_ Menyatakan terdakwa   FAUZAN YUNAS    terbukti secara sah dan meyakinkan bersalah melakukan tindak pidana “turut serta melakukan tindak pidana korupsi”; _x000a_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_x000a_ Menetapkan lamanya masa penangkapan dan penahanan yang telah dijalani oleh terdakwa dikurangkan seluruhnya dari pidana yang dijatuhkan; _x000a_ Menetapkan agar terdakwa tetap berada dalam tahanan. _x000a_ Menetapkan barang bukti berupa: _x000a_ _x000a_     1.Fotocopy legalisir Dokumen terkait pelelangan GI 150 kV Asahimas II,   terdiri dari : _x000a_ a. Dokumen Pengadaan; _x000a_ b. Berita Acara Penjelasan dan Addendum Dokumen Pengadaan; _x000a_ c. Berita Acara Hasil Evaluasi Penawaran; _x000a_ d. Berita Acara Hasil Pelelangan; _x000a_ e. Dokumen Penawaran Pemenang (2 kardus); _x000a_     2 Fotocopy  legalisir Dokumen terkait pelelangan GI 150 kV Cilegon Baru II,  terdiri dari : _x000a_ a. Dokumen Pengadaan; _x000a_ b. Berita Acara Penjelasan dan Addendum Dokumen Pengadaan; _x000a_ c. Berita Acara Hasil Evaluasi Penawaran; _x000a_ d. Berita Acara Hasil Pelelangan; _x000a_ e. Dokumen Penawaran Pemenang (1 kardus); _x000a_    3. Fotocopy legalisir Dokumen terkait pelelangan GI 150 kV Cimanggis, terdiri dari : _x000a_ a. Dokumen Pengadaan; _x000a_ b. Berita Acara Penjelasan dan Addendum Dokumen Pengadaan; _x000a_ c. Berita Acara Hasil Evaluasi Penawaran; _x000a_ d. Berita Acara Hasil Pelelangan; _x000a_ e. Dokumen Penawaran Pemenang (2 kardus); _x000a_    4. Fotocopy legalisir Dokumen terkait pelelangan GI 150 kV Malimping, terdiri dari : _x000a_ a. Dokumen Pengadaan; _x000a_ b. Berita Acara Penjelasan dan Addendum Dokumen Pengadaan; _x000a_ c. Berita Acara Hasil Evaluasi Penawaran; _x000a_ d. Berita Acara Hasil Pelelangan; _x000a_ e. Dokumen Penawaran Pemenang (1 kardus); _x000a_    5. Fotocopy legalisir Dokumen terkait pelelangan GI 150 kV Jatiluhur II, terdiri dari : _x000a_ a. Dokumen Pengadaan; _x000a_ b. Berita Acara Penjelasan dan Addendum Dokumen Pengadaan; _x000a_ c. Berita Acara Hasil Evaluasi Penawaran; _x000a_ d. Berita Acara Hasil Pelelangan; _x000a_ e. Dokumen Penawaran Pemenang (3 kardus); _x000a_    6. Fotocopy legalisir Dokumen terkait pelelangan GI 150 kV Jatirangon 2, terdiri dari : _x000a_ a. Dokumen Pengadaan; _x000a_ b. Berita Acara Penjelasan dan Addendum Dokumen Pengadaan; _x000a_ c. Berita Acara Hasil Evaluasi Penawaran; _x000a_ d. Berita Acara Hasil Pelelangan; _x000a_ e. Dokumen Penawaran Pemenang (2 kardus); _x000a_    7. Fotocopy legalisir Dokumen terkait pelelangan GI 150 kV Kadipaten, terdiri dari : _x000a_ a. Dokumen Pengadaan; _x000a_ b. Berita Acara Penjelasan dan Addendum Dokumen Pengadaan; _x000a_ c. Berita Acara Hasil Evaluasi Penawaran; _x000a_ d. Berita Acara Hasil Pelelangan; _x000a_ e. Dokumen Penawaran Pemenang (1 kardus); _x000a_    8. Fotocopy legalisir Dokumen terkait pelelangan GI 150 kV Pelabuhan Ratu Baru, terdiri dari: _x000a_ a. Dokumen Pengadaan; _x000a_ b. Berita Acara Penjelasan dan Addendum Dokumen Pengadaan; _x000a_ c. Berita Acara Hasil Evaluasi Penawaran; _x000a_ d. Berita Acara Hasil Pelelangan; _x000a_ e. Dokumen Penawaran Pemenang (1 kardus); _x000a_    9. Fotocopy legalisir Dokumen terkait pelelangan GI 150 kV Kedinding, terdiri dari : _x000a_ a. Dokumen Pengadaan; _x000a_ b. Berita Acara Penjelasan dan Addendum Dokumen Pengadaan; _x000a_ c. Berita Acara Hasil Evaluasi Penawaran; _x000a_ d. Berita Acara Hasil Pelelangan; _x000a_ e. Dokumen Penawaran Pemenang (2 kardus); _x000a_ 10. Fotocopy legalisir Dokumen terkait pelelangan GI 150 kV Surabaya Selatan, terdiri dari: _x000a_ a. Dokumen Pengadaan; _x000a_ b. Berita Acara Penjelasan dan Addendum Dokumen Pengadaan; _x000a_ c. Berita Acara Hasil Evaluasi Penawaran; _x000a_ d. Berita Acara Hasil Pelelangan; _x000a_ e. Dokumen Penawaran Pemenang (3 kardus); _x000a_ 11. Fotocopy  legalisir  Dokumen  terkait  pelelangan GI 150 kV Fajar Surya Ext, terdiri dari: _x000a_ a. Dokumen Pengadaan; _x000a_ b. Berita Acara Penjelasan dan Addendum Dokumen Pengadaan; _x000a_ c. Berita Acara Hasil Evaluasi Penawaran; _x000a_ d. Berita Acara Hasil Pelelangan; _x000a_ e. Dokumen Penawaran Pemenang (2 kardus); _x000a_ 12.  Fotocopy legalisir Dokumen terkait pelelangan GI 150 kV Mantang, terdiri dari : _x000a_ a. Dokumen Pengadaan; _x000a_ b. Berita Acara Penjelasan dan Addendum Dokumen Pengadaan; _x000a_ c. Berita Acara Hasil Evaluasi Penawaran; _x000a_ d. Berita Acara Hasil Pelelangan; _x000a_ e. Dokumen Penawaran Pemenang (1 kardus);         _x000a_ 13. Fotocopy legalisir Dokumen terkait pelelangan GI 150 kV New Porong, terdiri dari : _x000a_ a. Dokumen Pengadaan; _x000a_ b. Berita Acara Penjelasan dan  Addendum Dokumen Pengadaan; _x000a_ c. Berita Acara Hasil Evaluasi Penawaran; _x000a_ d. Berita Acara Hasil Pelelangan; _x000a_ e. Dokumen Penawaran Pemenang (1 kardus); _x000a_ 14. Fotocopy legalisir Dokumen terkait pelelangan GI 150 kV New Sanur, terdiri dari : _x000a_ a. Dokumen Pengadaan; _x000a_ b. Berita Acara Penjelasan dan Addendum Dokumen Pengadaan; _x000a_ c. Berita Acara Hasil Evaluasi Penawaran; _x000a_ d. Berita Acara Hasil Pelelangan; _x000a_ e. Dokumen Penawaran Pemenang (1 kardus); _x000a_ 15.  Fotocopy legalisir Dokumen terkait pelelangan GI 150 kV New Wlingi, terdiri dari : _x000a_ a. Dokumen Pengadaan; _x000a_ b. Berita Acara Penjelasan dan Addendum Dokumen Pengadaan; _x000a_ c. Berita Acara Hasil Evaluasi Penawaran; _x000a_ d. Berita Acara Hasil Pelelangan; _x000a_ e. Dokumen Penawaran Pemenang (1 kardus); _x000a_ 16. Fotocopy legalisir Dokumen terkait pelelangan GI 150 kV Tanjung, terdiri dari : _x000a_ a. Dokumen Pengadaan; _x000a_ b. Berita Acara Penjelasan dan Addendum Dokumen Pengadaan; _x000a_ c. Berita Acara Hasil Evaluasi Penawaran; _x000a_ d. Berita Acara Hasil Pelelangan; _x000a_ e. Dokumen Penawaran Pemenang (1 kardus); _x000a_ 17. Fotocopy legalisir Dokumen terkait pelelangan GI 150 kV Taliwang, terdiri dari : _x000a_ a. Dokumen Pengadaan; _x000a_ b.Berita Acara Penjelasan dan Addendum Dokumen Pengadaan; _x000a_ c. Berita Acara Hasil Evaluasi Penawaran; _x000a_ d. Berita Acara Hasil Pelelangan; _x000a_ e. Dokumen Penawaran Pemenang (1 kardus); _x000a_ 18. Fotocopy legalisir Dokumen terkait pelelangan GI 150 kV Labuhan, terdiri   dari : _x000a_ a. Dokumen Pengadaan; _x000a_ b. Berita Acara Penjelasan dan Addendum Dokumen Pengadaan; _x000a_ c. Berita Acara Hasil Evaluasi Penawaran; _x000a_ d. Berita Acara Hasil Pelelangan; _x000a_ e. Dokumen Penawaran Pemenang (1 kardus); _x000a_ (Disita dari JOHN YUDDY STEVEN, MT) _x000a_ 19. Fotocopy Surat PT. PLN Unit Induk Pembangunan Jaringan Jawa Bali Unit Pelaksana Konstruksi Jaringan Jawa Bali IV (Region Jawa Barat) Nomor : 018/500/UPKJJB REGION IV/2012 tanggal 23 Februari 2012 perihal Revisi rencana usulan Penyerapan Anggaran Bulan Maret 2012 ; _x000a_ 20. Fotocopy Surat PT. PLN Unit Induk Pembangunan Jaringan Jawa Bali Unit Pelaksana Konstruksi Jaringan Jawa Bali IV (Region Jawa Barat) Nomor : 043/500/UPKJJB REGION IV/2012 tanggal 21 Mei 2012 perihal Usulan Penyerapan Anggaran Bulan Juni 2012 ; _x000a_ 21. Fotocopy Surat PT. PLN Unit Induk Pembangunan Jaringan Jawa Bali Unit Pelaksana Konstruksi Jaringan Jawa Bali IV (Region Jawa Barat) Nomor : 082/500/UPKJJB REGION IV/2011 tanggal 19 Desember 2011 perihal Rencana Usulan Penyerapan Anggaran Bulan Januari 2012 ; _x000a_ 22. Fotocopy  Surat  PT.PLN  Unit  Induk  Pembangunan  Jaringan  Jawa  Bali Unit Pelaksana Konstruksi Jaringan Jawa Bali IV (Region Jawa Barat) Nomor : 011/500/UPKJJB REGION IV/2012 tanggal 20 Januari 2012 perihal Rencana Usulan Penyerapan Anggaran Bulan Februari 2012; _x000a_ 23. Fotocopy Surat PT. PLN Unit Induk Pembangunan Jaringan Jawa Bali Unit Pelaksana Konstruksi Jaringan Jawa Bali V (Region DKI Jakarta dan Banten) Nomor : 1882/520/UPKJJB V/2012 tanggal 10 Agutus 2012 perihal Rencana Kebutuhan Pembiayaan Non Rutin Bulan September 2012; _x000a_ 24. Fotocopy Surat PT. PLN Unit Induk Pembangunan Jaringan Jawa Bali Unit Pelaksana Konstruksi Jaringan Jawa Bali V (Region DKI Jakarta dan Banten) Nomor : 0138/520/UPKJJB  V/2013 tanggal 17 Januari 2013 perihal Rencana Kebutuhan Pembiayaan Non Rutin Bulan Februari 2013; _x000a_ 25. Fotocopy Surat PT. PLN Unit Induk Pembangunan Jaringan Jawa Bali Unit Pelaksana Konstruksi Jaringan Jawa Bali V (Region DKI Jakarta dan Banten) Nomor : 0357/520/UPKJJB V/2013 tanggal 15 Februari 2013 perihal Rencana Kebutuhan Pembiayaan Non Rutin Bulan Maret 2013 ; _x000a_ 26. Fotocopy Surat PT. PLN Unit Induk Pembangunan Jaringan Jawa Bali Unit Pelaksana Konstruksi Jaringan Jawa Bali V (Region DKI Jakarta dan Banten) Nomor : 0545/520/UPKJJB  V/2013 tanggal 20 Maret 2013 perihal Rencana Kebutuhan Pembiayaan Non Rutin Bulan April 2013 ; _x000a_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_x000a_ 28. Fotocopy Surat PT. PLN Unit Induk Pembangunan Jaringan Jawa Bali Unit Pelaksana Konstruksi Jaringan Jawa Bali V (Region DKI Jakarta dan Banten) Nomor : 1140/520/UPKJJB II/2013 tanggal 19 Juni 2013 perihal Rencana Kebutuhan Pembiayaan Non Rutin Bulan Juli 2013 ; _x000a_ 29. Fotocopy  Surat  PT. PLN  Unit  Induk  Pembangunan V Unit Pelaksana Konstruksi Jaringan Jawa Bali 2 Nomor : 1307/521/UPKJJB II/2013 tanggal 16 Juli 2013 perihal Droping Pembayaran GI 150 kV Cimanggis II. _x000a_ 30. Fotocopy Surat PT. PLN Unit Induk Pembangunan VII Unit Pelaksana Konstruksi Jaringan Jawa Bali 8 Nomor : 330/521/UPKJJB 8/2013 tanggal 19 September 2013 perihal Rencana Kebutuhan Biaya Investasi Bulan Oktober 2013 PT. PLN (Persero) UPKJJB 8 ; _x000a_        (Disita dari SUHARI, SE); _x000a_ 31. 1(satu) bendel Fotocopy DISBURSE BULANAN UIP JJB TAHUN 2011 ; _x000a_ 32. Fotocopy Petunjuk Operasional Kegiatan Tahun Anggaran 2013 unit kerja Unit Induk Pembangunan Jaringan Jawa Bali ; _x000a_ 33. 1 (satu) bendel Fotocopy Rincian Belanja Satuan Kerja Tahun Anggaran 2011;  _x000a_ 34. Fotocopy Peraturan Menteri ESDM RI Nomor : 019 Tahun 2007 tentang Pedoman Pengelolaan Anggaran Pendapatan dan Belanja Negara di Lingkungan Departemen Energi dan Sumber Daya Mineral ; _x000a_ 35.  Fotocopy Surat Inspektorat Jenderal Kementerian ESDM RI Nomor : 7104/07.02/IJN/2013 tanggal 24 September 2013 perihal Hasil Audit Operasional/Kinerja pada Satuan Kerja Unit Induk Pembangunan (UIP) Jaringan Jawa dan Bali PT. PLN (persero) di Surabaya Tahun Anggaran 2012 dan 2013 ; _x000a_ 36.  Fotocopy Surat Inspektorat Jenderal Kementerian ESDM RI Nomor : 8842/07.02/IJN/2012 tanggal 30 November 2012 perihal Hasil Pemeriksaan Operasional/Kinerja pada  Unit Induk Pembangunan (UIP) Jaringan Jawa Bali di Semarang ; _x000a_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_x000a_ 38. Fotocopy  Surat  Inspektorat  Jenderal Kementerian ESDM RI Nomor : 47/07.02/IJN/2014 tanggal 16 April 2014 perihal Pengantar Laporan Hasil Audit pada Unit Induk Pembangunan Jaringan Jawa Bali ; _x000a_ 39. Fotocopy Surat Keputusan Menteri Energi dan Sumber Daya Mineral Nomor : 3271 K/73/MEM/2011 tanggal 29 Desember 2011 Tentang Pengangkatan Pengelola APBN Kementerian ESDM pada Satuan Kerja Unit Pembangunan dan Listrik Perdesaan ; _x000a_ 40. Fotocopy UIP KITRING NUSRA, GI 150 kV Tanjung, GI 150kV Mantang, GI 150 kV Labuhan/Sumbawa GI 70 kV Taliwang, GI 70 kV Soe/Nonohanis Extension dan GI 70 kV Kefamenanu Extensio ; _x000a_ 41. Fotocopy UIP JARINGAN JAWA BALI, GI 150 kV Cilegon Baru II, Jatirangon 2, Malimping, Asahimas II, Cimanggis II, Fajar Surya Ext, Jatiluhur Baru, Pelabuhan Ratu Baru, Kadipaten, New Wlingi, Kedinding, GITET 500 kV Surabaya Selatan, GI 150 kV New Porong, dan New Sanur; _x000a_ 42. Fotocopy Surat Keputusan Menteri ESDM Nomor : 1297 K/73/MEM/2013 tanggal 28 Februari 2013 Tentang Pengangkatan dan Pemberhentian Pengelola APBN Kementerian ESDM pada Satuan Kerja Unit Induk Pembangunan dan Listrik Perdesaan; _x000a_ 43. Fotocopy Surat Keputusan Menteri ESDM Nomor : 3312 K/73/MEM/2010 tanggal 31 Desember 2010 Tentang Pengangkatan Pengelola APBN Kementerian ESDM Tahun Anggaran 2011 pada Satuan Kerja Induk Pembangkit dan Jaringan Serta Listrik Perdesaan ; _x000a_ 44. Fotocopy Petunjuk  Operasional  Kegiatan Tahun Anggaran 2013 unit Induk Pembangunan Pembangkit dan Jaringan Nusa Tenggara senilai Rp.444.403.338.000.- (empat ratus empat puluh empat milyar empat ratus tiga juta tiga ratus tiga puluh delapan ribu rupiah) ; _x000a_ 45. Fotocopy Daftar Isian Pelaksanaan Anggaran (DIPA)  Tahun Anggaran 2012; _x000a_ 46. Fotocopy Kertas Kerja RKA-KL Rencana Kinerja Satuan Kerja Tahun Anggaran 2013 ; _x000a_ 47. Fotocopy legalisir Kegiatan Gardu Induk Ex IKITRING JBN Tahun Anggaran 2011-2013 REKAP perbandingan Antara IMYC Awal Terbit dengan IMYC Rekomposisi ; _x000a_ 48. Fotocopy legalisir Surat Kementerian ESDM Nomor : 9102/82/SJN.K/2013 tanggal 09 Desember 2013 perihal Pengusulan Kembali Rekomposisi Anggaran Kegiatan Tahun Jamak Satker-Satker Unit Induk Pembangunan Pembangkit dan Jaringan (UIP KITRING) Tahun 2013 ; _x000a_ 49.  Fotocopy legalisir Surat Menteri Keuangan RI Nomor : S-238/MK.2/2011 tanggal 18 Oktober 2011 perihal Permohonan Persetujuan Izin Multiyears Contract Tahun 2011-2013 Satker-Satker Induk Pembangkit dan Jaringan (IKITRING) Kementerian ESDM ; _x000a_ 50. 1 (satu) bendel Fotocopy legalisir SATKER UIP RING JAWA BALI Progress Proyek APBN per Nopember 2012 ; _x000a_ 51. 1 (satu) eksemplar Fotocopy legalisir Surat Pernyataan Nilai dan Lokasi KDP pada Satker UIP Pembangkit dan Jaringan Nusa Tenggara Nomor : 002.SP/PPK/SATKER UIP KITRING NUSRA/2014 tanggal 11 April 2014; _x000a_ 52. 1 (satu) eksemplar fotocopy legalisir Nota Dinas Kementerian ESDM RI Dirjen. Kelistrikan Nomor : 295/25/DTK.2/2014 tanggal 25 Juli 2014 perihal Pertimbangan Teknis Permohonan Perpanjangan Multiyears Contract; _x000a_ 53. 2 (dua) lembar fotocopy legalisir surat Kementerian ESDM RI Dirjen Ketenagalistrikan Nomor : 2686/25/DLP.2/2014 tanggal 05 Agustus 2014 perihal Penyampaian Rekomendasi atas kajian teknis sebagai data dukung perpanjangan ijin multiyears; _x000a_ 54. 2 (dua) lembar fotocopy legalisir surat Kementerian ESDM RI Dirjen Ketenagalistrikan Nomor : 0009/074/UIP JJB/2015 tanggal 13 Januari 2015 perihal Laporan Rekapitulasi progress; _x000a_ 55. 1 (satu) eksemplar fotocopy surat BPKP Nomor : LAP-65/D1/02/2013 tanggal 04 Desember 2013 perihal Laporan Hasil Audit atas perpanjangan ijin kegiatan Tahun Jamak pada Satker Unit Induk pembangunan Pembangkit dan Jaringan Nusa Tenggara yang bersumber dari APBN ; _x000a_ 56. 1 (satu) eksemplar fotocopy surat BPKP Nomor : SPM-36/D1/02/2013 tanggal 13 November 2013 perihal Laporan Hasil Audit atas perpanjangan ijin kegiatan Tahun Jamak pada Satker Unit Induk pembangunan Pembangkit dan Jaringan Nusa Tenggara yang bersumber dari APBN; _x000a_ 57. 1 (satu) eksemplar fotocopy surat BPKP Nomor : LAP-64/D1/02/2013 tanggal 04 Desember 2013 perihal Laporan Hasil Audit atas perpanjangan ijin kegiatan Tahun Jamak pada Satker Unit Induk pembangunan Pembangkit dan Jaringan Nusa Tenggara yang bersumber dari APBN ; _x000a_ 58. 1(satu) lembar fotocopy legalisir surat PT. PLN Nomor : 1583/512/DIRUT/2014 tanggal 08 Agustus 2014 perihal Penyampaian data dukung usulan perpanjangan ijin multiyears contract satker UIP; _x000a_ 59.  2 (dua) lembar fotocopy legalisir surat Kementerian ESDM RI Nomor : 137/KPA/DJL.2/2014 tanggal 18 Agustus 2014 perihal usulan Perpanjangan Ijin Multiyears contract Satker UIP ; _x000a_ 60. 2 (dua) lembar fotocopy legalisir surat Kementerian ESDM RI Nomor : 5469/82/SJL.K/2014 tanggal 27 Agustus 2014 perihal usulan Perpanjangan ijin multiyears contract Satker Unit Induk Pembangunan Pembangkit dan jaringan (SATKER UIP) Direktorat jenderal Ketenagalistrikan ; _x000a_ 61.  2 (dua) lembar fotocopy legalisir Catatan Penelaahan usulan perpanjangan ijin Multiyears contract ; _x000a_ 62. 2 (dua) lembar fotocopy legalisir surat Nomor : S-105/MK.2/2014 tanggal 09 Oktober 2014 perihal usulan Persetujuan Perpanjangan Kontrak Tahun Jamak pembangunan Infrastruktur Ketenagalistrikan; _x000a_ 63. 1 (satu) lembar fotocopy legalisir surat Kementerian ESDM RI Nomor : 6577/82/SJN.K/2014 tanggal 16 Oktober 2014 perihal usul persetujuan perpanjangan kontrak Tahun Jamak Pembangunan Infrastruktur Ketenagalistrikan ; _x000a_ 64. 1(satu) lembar fotocopy legalisir surat Kementerian ESDM RI Nomor : 3665/82/DLP.2/2014 tanggal 21 Oktober 2014 perihal Perbaikan Kelengkapan Data Dukung Usulan Perpanjangan Kontrak Tahun Jamak ; _x000a_ 65. 1 (satu) lembar fotocopy legalisir surat PT. PLN Nomor : 3051/131/DIRUT/2014 tanggal 10 November 2014 perihal Perbaikan kelangkapan Data Dukung Usulan Perpanjangan KOntrak Tahun Jamak ; _x000a_ 66. 1 (satu) eksemplar fotocopy legalisir surat Kementerian ESDM RI Nomor : 3915/03/DLP.2/2014 tanggal 12 November 2014 perihal Perbaikan kelengkapan data dukung usulan perpanjangan kontrak tahun jamak ; _x000a_ 67. 1 (satu) lembar fotocpy legalisir surat PT. PLN Nomor : 3274/131/DIRUT/2014 tanggal 26 November 2014 perihal Perbaikan kelangkapan data dukung usulan perpanjangan kontrak tahun jamak ; _x000a_ 68. 2 (dua) lembar fotocopy legalisir surat Kementerian ESDM RI Nomor : 176/KPA/DJL.2/2014 tanggal 02 Desember 2014 perihal Kelengkapan data usulan perpanjangan ijin multiyears contract satker UIP; _x000a_ 69. 1 (satu) lembar fotocopy legalisir surat Kementerian ESDM RI Nomor : 7799/82/SJN.K/2014 tanggal 03 Desember 2014 perihal Usulan perpanjangan ijin multiyears contract Satker Unit Induk Pembangunan Pembangkit dan Jaringan (SATKER UIP) Direktorat Jenderal Ketenagalistrikan; _x000a_ 70. 1 (satu) lembar fotocopy legalisir surat Menteri Keuangan RI Nomor : S-137/MK.2/2014 tanggal 24 Desember 2014 perihal Usulan perpanjangan Multiyears Contract Pembangunan Infrastruktur Ketenagalistrikan; _x000a_ (Disita dari JARMAN);  _x000a_ 71. 2 (dua) bundel foto copy legalisir kontrak dan dokumen pembayaran pekerjaan pembangunan  gardu  induk 150 KV Kedinding; _x000a_ 72. 1 (satu) bundel Foto copy legalisir kontrak dan dokumen pembayaran pembangunan gardu induk  150 KV Cimanggis II; _x000a_ 73. 1 (satu) bundel foto copy legalisir kontrak dan dokumen pembayaran pekerjaan pembangunan gardu induk 150 KV Fajar Surya Extention; _x000a_ 74. 1 (satu) bundel foto copy legalisir kontrak dan dokumen pembayaran pembangunan gardu induk 150 KV Asahimas II.; _x000a_ 75. 1 (satu) bundel foto copy legilisir kontrak dan dokumen pembayaran pembangunan gardu induk 150 KV Cilegon Baru II; _x000a_ 76. 1 (satu) bundel foto copy legilisir kontrak dan dokumen pembayaran pembangunan gardu induk 150 KV Pelabuhan Ratu II;    _x000a_ 77. 2 (dua) bundel foto copy legilisir kontrak dan dokumen pembayaran pembangunan gardu induk 150 KV Malimping ;  _x000a_ 78. 1 (satu) bundel foto copy legilisir kontrak dan dokumen pembayaran pembangunan GITET 500 KV SURABAYA SELATAN; _x000a_ 79. 1 (satu) bundel foto copy legilisir kontrak dan dokumen pembayaran pembangunan gardu induk 150 KV Kadipaten; _x000a_ 80. 1 (satu) bundel foto copy legilisir kontrak dan dokumen pembayaran pembangunan gardu induk 150 KV New Sanur; _x000a_ 81. 2 (dua) bundel foto copy legilisir kontrak dan dokumen pembayaran pembangunan gardu induk 150 KV Welingi; _x000a_ 82. 1 (satu) bundel foto copy legilisir kontrak dan dokumen pembayaran pembangunan gardu induk 150 Jati luhur Baru; _x000a_ 83. 1 (satu) bundel foto copy legilisir kontrak dan dokumen pembayaran pembangunan gardu induk 150 New Porong; _x000a_ 84. 1 (satu) bundel foto copy legilisir kontrak dan dokumen pembayaran pembangunan gardu induk 150 Jati Rangon 2. _x000a_ (Disita dari  Ir. AMIHWANUDDIN); _x000a_ 85. Fotocopy Tanda Terima Giro dari PT. Wahana Tunggal Putra untuk tagihan atas nama PT. Hyfermerrindo Yakin Mandiri senilai Rp.2.517.114.000.- (dua milyar lima ratus tujuh belas juta seratus empat belas ribu rupiah) ; _x000a_ 86. Fotocopy 2 (dua) lembar Surat Jalan dari PT. Armindo Catur Pratama kepada PT. Hyfermerrindo Yakin Mandiri Nomor : T-20140596 dan No. T-20140594 tanggal 02 April 2014; _x000a_ 87. Fotocopy 2 (dua) lembar Invoice Tower Nomor TW-2012387 dan No. TW-2012388 tanggal 13 Maret 2014 dari PT. Armindo Catur Pratama kepada PT. Hyfermerrindo Yakin Mandiri; _x000a_ 88. Fotocopy rekening Giro BNI Cabang 130 Pencenongan kepada PR. Armindo Catur Pratama; _x000a_ 89. Fotocopy 2(dua) lembar Invoice Tower kepada PT. Hyfermerrindo Yakin Mandiri No.2012387 dan 2012388; _x000a_ 90. Fotocopy 2 (dua) lembar PURCHASE ORDER dari PT. Hyfermerrindo Yakin Mandiri kepada PT. Armindo Catur Pratama Project pembangunan GI 150 kV Jatiluhur Baru dan GI 150 kV Jatirangon2; _x000a_ 91. Fotocopy surat PT. Wahana Tunggal Putra Nomor : 028/WTP/P-GI/III/14 tanggal 19 Maret 2014 perihal Pemesanan Stell Structure GI Jatirangon dan GI Jatuluhur. _x000a_ 92. Fotocopy Surat Jalan dari PT. Armindo Catur Pratama kepada PT. Hyfermerrindo Yakin Mandiri Nomor : T-20140589 tanggal 01 April   2014; _x000a_ 93. Fotocopy Surat Jalan dari PT. Armindo Catur Pratama kepada PT. Hyfermerrindo Yakin Mandiri tanggal 02 April 2014 ; _x000a_ (Disita dari LELI ZUHRATI); _x000a_ 94. 1 (satu) map plastic PT. Unindo, Fotocopy List of Documents : Project Jatiluhur Baru ; _x000a_ 95. 1 (satu) map plastic PT. Unindo, Fotocopy List of Documents : Project Jatirangon 2 ; _x000a_ 96. 1 (satu) map plastic PT. Unindo, Fotocopy Tanda Terima Sales Order, GI 150 kV Jatiluhur Baru _x000a_ 97.  1 (satu) map plastic PT. Unindo, Fotocopy Tanda terima Sales Order, GI 150 kV Jatirangon 2 ; _x000a_ 98. 1 (satu) map plastic, Fotocopy List of Documents : Project SIANTAN ; _x000a_ 99. 1 (satu) map palstik, Fotocopy List of Documents Project PENYABUNGAN; _x000a_ (Disita dari ONDI MAULIN); _x000a_ 100. 1 (satu)  buah buku kas Proyek PT. Hyfemerrindo Yakin Mandiri tahun 2010; _x000a_ 101. 2 (dua)  buah buku kas Proyek PT. Hyfemerrindo Yakin Mandiri tahun 2011 _x000a_ 102. 1 (satu) bundel buku kas Induk bulan Juni s/d Desember 2011 PT. Hyfemerrindo Yakin Mandiri ; _x000a_ 103. 1 (satu) bundel dokomen arsip Jatirangon dan Jatiluhur yang berisi : _x000a_ _x000a_ 1 (satu) bundel pelunasan pembayaran Trapo 60 MVA150/20 Kv GI Jatiluhur dan GI Jatirangon dari PT. WAHANA TUNGGAL PUTRA Nomor: 030a/WTP/R61/IV/14 tanggal 14 April 2014 kepada  PT. Unelec Indonesia sebesar Rp. 22.294.800.000,00; _x000a_ 1 (satu) lembar copy surat dari PT. Wahana Tunggal Putra Nomor: 030/WTP/P-GI/IV/14 tanggal 08 April 2014  kepada PT. Unelec Indonesia perihal Pemesanan Trafo 60 MVA GI Jatiluhur dan Jatirangon _x000a_ 1 (satu) lembar copy Bilyet Giro No. BP 109403 Bank BNI tanggal 08 April 2014 sebesar Rp. 6.688.440.000,00 dan  1 (satu) lembar copy cek No CJ 592563 Bank BNI tanggal 08 April 2014 sebesar Rp. 15.606.360.000 kepada PT. Unelec Indonesia; _x000a_ 1 (satu) lembar copy surat dari PT. Wahana Tunggal Putra Nomor: 038/WTP/P-GI/VII/14 tanggal 24 Juli 2014  kepada PT. Unelec Indonesia perihal Penundaan sebagai pebayaran _x000a_ 1 (satu) lembar copy Cek No. CK 816160 Bank BNI tanggal 30 Juni 2014 sebesar Rp. 6.688.440.000,00 _x000a_ 1 (satu) lembar copy surat PT. Wahana Tunggal Putra Nomor: 028/WTP/P-GI/III/14 tanggal 19 Maret 2014 kepada PT. Armindo Catur Pratama perihal Pemesanan Stell Structure GI Jatirangon dan GI Jatiluhur _x000a_ 1 (satu) lembar copy Bilyet Giro No. BP109401 tanggal 19 Maret 2014 Bank BNI kepada PT. Armindo Catur Pratama senilai Rp. 2.517.114.000,00 _x000a_ 1 (satu) lembar Incoice Date 13 Maret 2014 TW 20140080 dan TW 20140081 _x000a_ 1 (satu) bundel invoic angkutan Stell Structure GI Jatirangon dan GI Jatiluhur No. 187/INV/PAS/IV/2014 tanggal 3 April 2014 dari PT. PAS kepada PT. HIM tital sebesar Rp. 40.000.000,00 _x000a_ 1 (satu) eksemplar Berita Acara Penyerahan/ Penerimaan barang Nomor: 210/BAP/PAS/IV/2014 tanggal 01 April 2014 dari PT. PAS kepada PT. HIM _x000a_ 1 (satu) eksemplar Berita Acara Penyerahan/ Penerimaan barang Nomor: 211/BAP/PAS/IV/2014 tanggal 02 April 2014 dari PT. PAS kepada PT. HIM _x000a_ 1 (satu) bundel slip pembayaran CCTV dari PT. Bintang Eka Guna kepada PT. HIM _x000a_ 1 (satu) bundel pembayaran angkutan disc konektor _x000a_ 1 (satu) bundel pembayaran angkutan  trafo; _x000a_ 1 (satu) bundel pembayaran angkutan kubikel; _x000a_ _x000a_ 104. 1 (satu) bundel map warna biru rekening Giro Bank BRI Cab. Otistas raya No. 034-001-324302 tahun 2013; _x000a_ 105.  1 (satu) bundel map warna biru rekening koran Bank Mandiri Palembang No. 113.00.098.00981 tahun 2013; _x000a_ 106.  1 (satu) bundel map warna biru rekening Giro Rabo Bank  Semarang No. 700.000.7271 tahun 2013; _x000a_ 107.  1 (satu) bundel map warna biru rekening koran Bank Mandiri Palembang No. 113.00.098.00982 tahun 2013; _x000a_ 108.  1 (satu) bundel map warna biru rekening koran escrow Bank BNI bandung No. 022.8884.2961 tahun 2011; _x000a_ 109. 1 (satu) bundel map warna biru rekening Giro Bank BNI bandung No. 816.730.6860 tahun 2011; _x000a_ 110. 1 (satu) bundel map warna biru rekening Giro Bank BCA Cab. Duta Merlin No. 3083.688.889 tahun 2013; _x000a_ 111. 1 (satu) bundel map warna biru rekening koran pinjaman Bank BNI bandung No. 021.696.9298 tahun 2013; _x000a_ 112. 1 (satu) bundel map warna biru rekening Giro Uero Bank BNI Bekasi No. 179.898.8970 tahun 2013; _x000a_ 113. 1 (satu) bundel map warna biru rekening Giro Bank BNI bandung No. 816.730.6860 tahun 2013; _x000a_ 114. 1 (satu) bundel map warna biru rekening Giro pinjaman Bank BNI bandung No. 0241.5833.16 tahun 2013; _x000a_ 115. 1 (satu) bundel map warna biru rekening Giro pinjaman Bank BNI bandung No. 02.70785.817 tahun 2013; _x000a_ 116. 1 (satu) bundel map warna biru rekening Giro pinjaman Bank BNI bandung No. 021231. 25012013 tahun 2013; _x000a_ 117. 1 (satu) bundel map warna biru rekening Giro pinjaman Bank BNI bandung No. 021 6966253 tahun 2013; _x000a_ 118.  1 (satu) bundel map warna biru rekening Giro Bank BRI Cab Jatinegara No. 012201001492305 tahun 2013; _x000a_ 119.  1 (satu) bundel map warna biru rekening Giro Bank Mandiri Jatinegara No. 006.00.07222726 tahun 2013; _x000a_ 120.  1 (satu) bundel map warna biru rekening USD Bank BN Bekasi No.1798989892 tahun 2013; _x000a_ 121.  1 (satu) bundel map warna biru rekening Koran Pinjaman Bank BNI Bandung  Jatinegara No. 0270779799 tahun 2013; _x000a_ 122. 1 (satu) bundel map warna biru rekening Giro Bank BNI Bekasi  No. 1798989858 tahun 2013; _x000a_ 123. 1 (satu) bundel map warna biru rekening Giro Eskro Bank Mandiri bandung No. 0228842961 tahun 2013; _x000a_ 124.  1 (satu) bundel map warna biru Pengeluaran Bank Mandiri Jatinegara No. 006.00.07222726 tahun 2013; _x000a_ 125.  1 (satu) bundel asli kwitansi PT. Tugu Krena Pratama  kepada PT. HIM senilai 84.893.505,00; _x000a_ 126. 1 (satu) bundel map warna biru tagihan Jatiluhur terdiri dari uang muka dan tagihan pertama. _x000a_ 127.  1 (satu) bundel map warna biru tagihan jatiragon terdiri dari tagihan uang muka dan angsuran pertama; _x000a_ 128.  1 (satu) bundel map warna biru laporan bulan jatiluhur baru priode September s/d Desember 2012; _x000a_ 129. 1 (satu) bundel map warna biru Progres Jatiluhur bulan Mei 2012 untuk Bank BNI Bandung. _x000a_ 130. 1 (satu) bundel progres map warna hijau Jatiluhur bulan Agustus 2012 untuk Bank BNI Bandung 2012; _x000a_ 131. 1 (satu) pengeluaran map warna hijau Bank BNI Bandung No. Rek 8167306860 tahun 2011; _x000a_ 132. 1 (satu) bundel map warna hijau pengeluaran Bank BNI Bekasi No. Rek 1798989858 tahun 2011; _x000a_ 133. 1 (satu) bundel map warna hijau pengeluaran Rabo Bank No. Rek 7000007271 tahun 2011; _x000a_ 134. 1 (satu) bundel map warna biru pengeluaran kas tahun 2012; _x000a_ 135. 1 (satu) bundel map warna biru pengeluaran Bank Mandiri Palembang tahun 2012; _x000a_ 136. 1 (satu) bundel map warna biru pengeluaran Bank BCA Duta Merlin No. Rek 3083688889 tahun 2012; _x000a_ 137. 1 (satu) bundel map warna biru pengeluaran Rabo Bank tahun 2012; _x000a_ 138. 1 (satu) bundel map warna merah  pengeluaran Bank BNI Bandung No. Rek 021 6969298  tahun 2012; _x000a_ 139. 1 (satu) bundel map warna biru pengeluaran Bank Mandiri No. Rek 1130009800982 Palembang tahun 2012; _x000a_ 140. 1 (satu) bundel map warna biru pengeluaran Bank BNI Bandung  No. Rek 8167306860 tahun 2012; _x000a_ 141. 1 (satu) bundel map warna Merah pengeluaran Bank BNI Bekasi No. Rek 17989898 58 tahun 2012; _x000a_ 142. 1 (satu) bundel map warna merah  pengeluaran dana mingguan tahun 2012; _x000a_ 143. 1 (satu) bundel map warna biru pengeluaran Bank Mandiri Palembang tahun 2012; _x000a_ 144. 1 (satu) bundel map warna biru Rekening Koran Pinjaman Bank BNI Bekasi No. Rek 0207794044 tahun 2011; _x000a_ 145. 1 (satu) bundel map warna biru Rekening Koran Pinjaman Bank BNI Bekasi No.rek 02077795059 tahun 2011; _x000a_ 146. 1 (satu) bundel map warna biru rekening koran pinjaman BNI Bekasi No. Rek 0212312501 tahun 2011; _x000a_ 147. 1 (satu) bundel map warna Merah Rekening UERO Bank BNI Bekasi No. Rek 1798989870 tahun 2011; _x000a_ 148. 1 (satu) bundel map warna Merah Rekening USD Bank BNI Bekasi No. Rek 1798989892 tahun 2011; _x000a_ 149. 1 (satu) bundel map warna Biru Rekening Giro Rabo Bank Semarang No. Rek 7000007271 tahun 2011; _x000a_ 150. 1 (satu) bundel map warna Hijau Rekening Giro Bank BNI Bekasi No. Rek 1798989858 tahun 2011; _x000a_ 151. 1 (satu) bundel map warna Biru Rekening Giro Bank BNI Bekasi No. Rek 1798989858 tahun 2012; _x000a_ 152. 1 (satu) bundel map warna Biru Rekening Giro Bank BNI Bandung No. Rek 8167306860 tahun 2011; _x000a_ 153. 1 (satu) bundel map warna Biru Rekening Pinjaman Bank BNI Bandung No. Rek 0270785817 tahun 2012; _x000a_ 154.  1 (satu) bundel map warna Biru Rekening Eskro Bank BNI Bandung No. Rek 0228842961 tahun 2012; _x000a_ 155.  1 (satu) bundel map warna Biru Rekening USD Bank BNI Bekasi No. Rek 1798989892 tahun 2012; _x000a_ 156.  1 (satu) bundel map warna Biru Rekening Giro Bank BRI jatinegara No. Rek 012201001492305 tahun 2012; _x000a_ 157. 1 (satu) bundel map warna Biru Rekening Eskro Bank BNI Bandung No. Rek 228842961 tahun 2011; _x000a_ 158.  1 (satu) bundel map warna Biru Rekening Giro Bank Mandiri Jatinegara No. Rek 0060007222726 tahun 2012; _x000a_ 159.  1 (satu) bundel map warna Biru Rekening koran Bank BRI Otista No. Rek 034001001324302 tahun 2012; _x000a_ 160.  1 (satu) bundel map warna Biru Rekening Pinjaman Bank BNI Bandung No. Rek 0216969298 tahun 2011 dan 2012; _x000a_ 161.  1 (satu) bundel map warna Biru Rekening pinjaman Bank BNI Bandung No. Rek 0216966253 tahun 2012; _x000a_ 162.  1 (satu) bundel map warna Biru Rekening Pinjaman Bank BNI Bandung No. Rek 0241583316 tahun 2012; _x000a_ 163.  1 (satu) bundel map warna Biru Rekening UERO Bank BNI Bekasi No. Rek 1798989870 tahun 2012; _x000a_ 164.  1 (satu) bundel map warna Biru Rekening Giro Bank BCA Duta Merlin No. Rek 3083688889 tahun 2012; _x000a_ 165.  1 (satu) bundel map warna Biru Rekening Giro Bank BNI Bandung No. Rek 8167306860 tahun 2011 _x000a_ 166.  1 (satu) bundel map warna Biru Rekening Pinjaman Bank BNI Bandung No. Rek 0212312501 tahun 2012 _x000a_ 167.  1 (satu) bundel map warna Hijau Pengeluaran Bank BNI Bandung No. Rek 0216969298 tahun 2011 _x000a_ 168.  1 (satu) bundel map warna Biru Kecil Bukti Pengeluaran Kas Proyek JatiRagon bulan Juni s/d Desember 2011 _x000a_ 169. 1 (satu) bundel map warna Biru Kecil Bukti Pengeluaran Kas Proyek JatiRagon bulan Januari s/d Maret 2012 _x000a_ 170.  1 (satu) bundel map warna Biru Kecil Bukti Pengeluaran Kas Proyek JatiRagon bulan Januari s/d Maret 2012 _x000a_ 171.  1 (satu) bundel map warna Biru Kecil Bukti Pengeluaran Kas Proyek JatiRagon bulan Juli tahun 2012 _x000a_ 172.  1 (satu) bundel map warna Biru Kecil Bukti Pengeluaran Kas Proyek JatiRagon bulan April s/d September 2012 _x000a_ 173.  1 (satu) bundel map warna Biru Kecil Bukti Pengeluaran Kas Proyek JatiRagon bulan Oktober 2012 _x000a_ 174.  1 (satu) bundel map warna Biru Kecil Bukti Pengeluaran Kas Proyek JatiRagon bulan Nopember 2012 _x000a_ 175.  1 (satu) bundel map warna Biru Kecil Bukti Pengeluaran Kas Proyek JatiRagon bulan Januari s/d April 2014 _x000a_ 176.  1 (satu) bundel map warna Biru Kecil Bukti Pengeluaran Kas Proyek Jatiluhur bulan Januari 2012 _x000a_ 177.  1 (satu) bundel map warna Biru Kecil Bukti Pengeluaran Kas Proyek Jatiluhur bulan April s/d Mei 2012 _x000a_ 178.  1 (satu) bundel map warna Biru Kecil Bukti Pengeluaran Kas Proyek Jatiluhur bulan Oktober 2012 _x000a_ 179.  1 (satu) bundel map warna Biru Kecil Bukti Pengeluaran Kas Proyek Jatiluhur bulan Nopember 2012 _x000a_ 180.  1 (satu) bundel map warna Biru Kecil Bukti Pengeluaran Kas Proyek Jatiluhur bulan Januari s/d April  2014. _x000a_ 181.  1 (satu) otner warna putih proyek Jatiragon 2 berisi Purchase Order, Invoice dan Bukti Pembayaran _x000a_ 182.  1 (satu) otner warna putih proyek Jatiluhur berisi Purchase Order, Invoice dan Bukti Pembayaran _x000a_ 183.  2 (dua) photo copy salinan Akta Jual Beli Rumah No. 126/2012 tanggal 10 April 2012  Sertifikat Hak Milik No. 102 Propinsi Daerah Khusus Ibu Kota Jakarta Kota Administrasi Jakarta Timur Kec. Jatinegara Kelurahan Balimester tanah luas 882M2 an. Ferdinand Rambing Dien. _x000a_ 184.  1 (satu) unit CPU warna hitam strip merah _x000a_ 185. 1 (satu) bundel bonggol/ slip cek Bank BNI No. Rek 1798989858 rekening giro Nomor giro BZ824891s/d BZ824910 _x000a_ 86.    1 (satu) bundel bonggol/ slip cek Bank BNI No. Rek 1798989858 rekening giro Nomor giro BZ292431s/d BZ292450 _x000a_ 187.  1 (satu) bundel bonggol/ slip cek Bank BNI No. Rek 1798989858 rekening giro Nomor giro BU952101s/d BU952110 _x000a_ 188.  1 (satu) bundel bonggol/ slip cek Bank BNI No. Rek 1798989858 rekening giro"/>
    <s v="Rabu, 09 Des. 2015"/>
    <s v="Rabu, 11 Nov. 2015"/>
    <s v="SUGIYANTO"/>
    <s v="ARIFIN"/>
    <s v="ALEXANDER MARWATA, AK. SH. CFE."/>
    <m/>
    <m/>
    <s v="KARIR"/>
    <s v="KARIR"/>
    <s v="ADHOC"/>
    <s v=""/>
    <s v=""/>
    <x v="0"/>
    <n v="2"/>
    <x v="1"/>
    <n v="0.33333333333333331"/>
    <n v="0"/>
    <s v="LISBETH HUTAHEAN,SH"/>
    <m/>
    <m/>
    <m/>
    <m/>
    <m/>
    <m/>
    <m/>
    <m/>
    <m/>
    <m/>
    <m/>
    <n v="1"/>
    <s v="SRI TASLIHIYAH, SH."/>
    <s v="WIJI ASTUTI"/>
    <m/>
    <n v="2"/>
    <x v="0"/>
  </r>
  <r>
    <s v="64/Pid.Sus-TPK/2016/PN Pn.Jkt.Pst"/>
    <n v="4"/>
    <n v="200000000"/>
    <n v="0"/>
    <n v="0"/>
    <n v="0"/>
    <s v="SURYADI"/>
    <d v="2016-08-10T00:00:00"/>
    <x v="6"/>
    <s v="Minutasi"/>
    <n v="134"/>
    <s v="PRIMAIR : _x000a_ Pasal 2 ayat (1) UU No.31/1999 jo UU No.20/2001 jo Pasal 55 ayat (1) ke-1 KUHP. _x000a_   _x000a_ SUBSIDAIR : _x000a_ Pasal 3 UU No.31/1999 jo UU No.20/2001 jo Pasal 55 ayat (1) ke-1 KUHP."/>
    <n v="1"/>
    <s v="M E N G A D I L I _x000a_   _x000a_ _x000a_ Menyatakan Terdakwa SURYADI  telah terbukti secara sah dan meyakinkan bersalah melakukan tindak pidana pidana“ KORUPSI SECARA BERSAMA-SAMA“ sebagaimana dalam dakwaan Primair; _x000a_ Menjatuhkan pidana kepada Terdakwa dengan pidana penjara selama 4 (empat)  tahun dan denda sebesar Rp.200.000.000.-(dua ratus juta rupiah) dengan ketentuan apabila denda tersebut tidak dibayar akan diganti dengan pidana kurungan selama ...........  bulan; _x000a_ Menetapkan masa  penahanan dan penangkapan  Terdakwa dikurangkan seluruhnya dari pidana yang dijatuhkan; _x000a_ Menetapkan Terdakwa tetap berada dalam tahanan; _x000a_ Menetapkan barang bukti berupa : Surat-surat Nomor urut 1 berupa uang sejumlah  Rp. 200.000.000 ( dua ratus juta rupiah ) sampai dengan Nomor urut 85.  Dan berupa uang tunai  sebesar Rp. 50.000.000 ( lima puluh juta rupiah )  dipergunakan untuk perkara  Ir. CETO DWISAPTONO, MM. _x000a_ Membebani  Terdakwa untuk membayar biaya perkara sebesar Rp. 10.000.- ( sepuluh ribu rupiah ); _x000a_"/>
    <s v="Kamis, 29 Des. 2016"/>
    <s v="Kamis, 22 Des. 2016"/>
    <s v="HARIONO"/>
    <s v="ASWIJON"/>
    <s v="SUKARTONO."/>
    <m/>
    <m/>
    <s v="KARIR"/>
    <s v="KARIR"/>
    <s v="ADHOC"/>
    <s v=""/>
    <s v=""/>
    <x v="0"/>
    <n v="2"/>
    <x v="1"/>
    <n v="0.33333333333333331"/>
    <n v="0"/>
    <s v="TASJRIFIN M.A HALIM"/>
    <m/>
    <m/>
    <m/>
    <m/>
    <m/>
    <m/>
    <m/>
    <m/>
    <m/>
    <m/>
    <m/>
    <n v="1"/>
    <s v="MATIUS B.SITURU, SH"/>
    <m/>
    <m/>
    <n v="1"/>
    <x v="0"/>
  </r>
  <r>
    <s v="64/Pid.Sus-TPK/2017/PN .Jkt.Pst"/>
    <n v="1.1666666666666701"/>
    <n v="50000000"/>
    <n v="8.3333333333333301E-2"/>
    <n v="118827500"/>
    <n v="0"/>
    <s v="Ir. H. EDDY SUDRAJAT, M.Si"/>
    <d v="2017-04-21T00:00:00"/>
    <x v="7"/>
    <s v="Minutasi"/>
    <n v="87"/>
    <s v="PRIMAIR : _x000a_ Pasal 2 ayat (1) jo Pasal 18 UU No.31/1999 jo UU No.20/2001 jo Pasal 55 ayat (1) ke-1 KUHP jo Pasal 64 ayat (1) KUHP. _x000a_   _x000a_ SUBSIDAIR : _x000a_ Pasal 3 jo Pasal 18 UU No.31/1999 jo UU No.20/2001 jo Pasal 55 ayat (1) ke-1 KUHP jo Pasal 64 ayat (1) KUHP."/>
    <n v="1"/>
    <s v="MENGADILI : _x000a_ _x000a_ Menyatakan Terdakwa terbukti bersalah sebagaimana Dakwaan PRIMAIR _x000a_ Menjatuhkan pidana terhadap Tedakwa dengan pidana penjara selama 1 tahun 2 bulan dikurangi dengan masa penahanan  yang telah dilajani dan denda sebesar Rp. 50.000.000 subsidair 1 bulan kurungan; _x000a_ Menjatuhkan pidana tambahan untuk membayar ung pengganti sebesar Rp. 118.827.500; _x000a_ Menetapkan agar masa penahanan yang telah dijalankan oleh Terdakwa dikurangkan seluruhnya  dari pidana yang dijatuhkan; _x000a_ Memerintahkan terdakwa tetap dalam tehanan; _x000a_ Menetapkan barang bukti dikembalikan kepada Penuntut Umum untuk dipergunakan dalam perkara Ir. H. AHMAD YAZID BUSTOMI; _x000a_ Menetapkan biaya perkara sebesar Rp. 7.500 dibebankan kepada Terdakwa. _x000a_"/>
    <s v="Senin, 07 Agu. 2017"/>
    <s v="Senin, 17 Jul. 2017"/>
    <s v="sahlan efendi"/>
    <s v="dahlan"/>
    <s v="JOKO SUBAGYO"/>
    <m/>
    <m/>
    <s v="KARIR"/>
    <s v="KARIR"/>
    <s v="ADHOC"/>
    <s v=""/>
    <s v=""/>
    <x v="0"/>
    <n v="2"/>
    <x v="1"/>
    <n v="0.33333333333333331"/>
    <n v="0"/>
    <s v="PAIDI"/>
    <m/>
    <m/>
    <m/>
    <m/>
    <m/>
    <m/>
    <m/>
    <m/>
    <m/>
    <m/>
    <m/>
    <n v="1"/>
    <s v="TEUKU UMAR, SH. MH."/>
    <m/>
    <m/>
    <n v="1"/>
    <x v="0"/>
  </r>
  <r>
    <s v="64/Pid.Sus-TPK/2018/PN Jkt.Pst"/>
    <n v="1"/>
    <n v="50000000"/>
    <n v="0.25"/>
    <n v="0"/>
    <n v="0"/>
    <s v="NELSON"/>
    <d v="2018-07-20T00:00:00"/>
    <x v="8"/>
    <s v="Minutasi"/>
    <n v="10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I : _x000a_ 1.    Menyatakan Terdakwa NELSON tidak terbukti secara sah dan meyakinkan bersalah melakukan tindak pidana korupsi secara bersama-sama sebagaimana dalam dakwaan Primair; _x000a_ 2.    Membebaskan Terdakwa oleh karena itu dari dakwaan Primer; _x000a_ 3.    Menyatakan Terdakwa NELSON terbukti secara sah dan meyakinkan bersalah melakukan tindak pidana korupsi secara bersama-sama sebagaimana dalam dakwaan Subsidair; _x000a_ 4.    Menjatuhkan  pidana  terhadap  Terdakwa  oleh  karena  itu  dengan  pidana penjara selama 1 (satu) tahun dandenda sejumlah Rp50.000.000,00  (lima puluh juta rupiah), dengan ketentuan apabila denda tersebut  tidak  dibayar,  maka  diganti  pidana kurungan selama  3 (tiga) bulan; _x000a_ 5.    Menetapkan masa penangkapan dan penahanan yang telah dijalani Terdakwa dikurangkan seluruhnya dari pidana yang dijatuhkan; _x000a_ 6.    Menetapkan Terdakwa tetap ditahan; _x000a_ 7.    Menetapkan barang bukti berupa: _x000a_ A. Barang Bukti Yang Disita dari ADI APANDI: _x000a_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_x000a_ B. Barang Bukti Yang Disita dari BENY JACKSON MALIOTA: _x000a_ 1.    1   (satu)   lembar   fotokopi   Surat   dari  Kementerian  Perhubungan Direktorat Jenderal  Perhubungan  Laut  kepada  CV.  Ratu  Mina  Persada _x000a_        Nomor   :   PK.101/46/13/DK-16   tanggal   13   Desember    2016    perihal _x000a_        Pemeriksaan Gambar Kapal (bangunan baru); _x000a_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_x000a_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_x000a_ 4.    1 (satu) set fotokopi Surat dari Pemprop DKI Jakarta Dinas Perhubungan dan Transportasi kepada Bupati Kabupaten Administrasi Kepulauan Seribu Nomor: 4830/-077-3 tanggal 23 Juni 2016 Tenaga Tim Teknis Konsultas Pengawas Kegiatan Pengadaan Kapal Dinas Aparatur; _x000a_ C. Barang Bukti Yang Disita dari HADRIAN RACHMAWIJAYA: _x000a_ 1.    1 (satu) set fotokopi dokumen pembayaran Kegiatan Pengadaan Kapal Dinas Aparatur; _x000a_ 2.    1 (satu) lembar fotokopi Surat Perintah Pencairan Dana (SP2D) Nomor: 6002614/SP2D/XII/2016 Tanggal 23 Desember 2016; _x000a_ 3.    1 (satu) set fotokopi  Surat  Keputusan   Gubernur   Provinsi   DKI   Jakarta _x000a_        Nomor: 227 Tahun 2016 Tentang Penetapan Bendahara Penerimaan, Bendahara Pengeluaran, Bendahara Penerimaan Pembantu, Bendahara Pengeluaran Pembantu dan Atasan Langsungnya Tahun Anggaran 2016 tanggal 22 Januari 2016; _x000a_ 4.    1 (satu) lembar fotokopi Surat Jaminan Pemeliharaan dari PT. Asuransi Tugu Kresna Pratama tertanggal 15 Desember 2016; _x000a_ D. Barang Bukti Yang Disita dari SUGENG YULIANTO: _x000a_ 1.    1 (satu) set surat PT. Biro Klasifikasi Indonesia (persero) No. A.0542/SV.101/LL/KI-16 tanggal 31 Maret 2016 Perihal Hasil Pemeriksaan Kapal Dinas VIP Bupati. (fotokopi); _x000a_ 2.    1   (satu)   set   surat   PT.   Biro  Klasifikasi  Indonesia  (persero)  No. _x000a_        A.0543/SV.101/LL/KI-16 tanggal 31 Maret 2016 Perihal Hasil Pemeriksaan Kapal Angkutan Pegawai Kabupaten. (fotokopi); _x000a_ 3.    1 (satu) set surat tanda terima No. 002/TG/KPL.FRP/III/2016 tanggal 04 Maret 2016 Perihal Permohonan  Pemeriksaan  dan  Persetujuan  Gambar _x000a_        Kapal Fiberglass. (fotokopi); _x000a_ 4.    2 (dua) lembar Invoice Nomor Seri Klas. 012207 tanggal 08 April 2016. (fotokopi); _x000a_ 5.    2 (dua) lembar Invoice Nomor Seri Klas. 012211 tanggal 08 April 2016. (fotokopi); _x000a_ E. Barang Bukti Yang Disita dari SULOLIPU DJAMIL KOBONG: _x000a_ 1.    1 (satu) lembar fotokopi Sales Quotation No. 50873; _x000a_ 1 (satu) set fotokopi Sales Order No. 62555; _x000a_1 (satu) set fotokopi Sales Order No. 60983; _x000a_1 (satu) set fotokopi Sales Order No. 63264; _x000a_1 (satu) set fotokopi Sales Order No. 63536; _x000a_1 (satu) lembar fotokopi Rekap Pembelian dan Pembayaran CV. Ratu Mina Persada; _x000a_1 (satu) lembar fotokopi Surat Penawaran Harga PT. Karya Bahari Abadi; _x000a_1 (satu) lembar fotokopi Price List PT. Karya Bahari Abadi tanggal 02 Januari 2015; _x000a_1 (satu) lembar fotokopi Price List PT. Karya Bahari Abadi tanggal 01 Juni 2016; _x000a_3 (tiga) lembar fotokopi Rekening Giro PT. Karya Bahari Abadi No Rekening. 8780039605 pada Bank BCA; _x000a_ F. Barang Bukti Yang Disita dari VECKY YOHANES: _x000a_ 1.    1 (satu) eksemplar fotokopi  Surat  Tugas  Bupati  Kabupaten  Administrasi _x000a_        Kepulauan Seribu Nomor: 24571-077.3 Tentang Tim Teknis Pengawas Kegiatan Pengadaan Kapal Dinas Aparatur Tanggal 29 Agustus 2016 beserta lampiran Surat Tugas Bupati Kabupaten Administrasi Kepulauan Seribu Nomor: 24571-077.3 Tanggal 29 Agustus 2016; _x000a_ G. Barang Bukti Yang Disita dari YURRY WIDYATMOKO: _x000a_ 1.    1 (satu) eksemplar fotokopi Surat Tugas Nomor: 1511/-077.321 Tentang Susunan Kelompok Kerja (POKJA) Pemilihan Penyedia Jasa  Konstruksi   Belanja   Modal   Pengadaan   Speedboat   tanggal _x000a_        18 Mei 2016; _x000a_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_x000a_ tanggal 29 April 2016; _x000a_ H. Barang Bukti Yang Disita dari HALDIN MUNAWARI: _x000a_ 1.    2 (dua) lembar fotokopi Daftar Gambar Yang Telah Diterima dan Diperiksa Di Kantor Pusat, No. Kontrak: 1605190017 _x000a_ 2.    2 (dua) lembar fotokopi Daftar Gambar Yang Telah Diterima dan Diperiksa Di Kantor Pusat, No. Kontrak: 1605190016 _x000a_ I. Barang Bukti Yang Disita dari NELSON: _x000a_ 1.    1 (satu) set fotokopi Surat Permohonan Nama Kapal; _x000a_ 2.    1 (satu) set fotokopi Surat Tugas Nomor: 1511/-077.321 Tentang Susunan Kelompok Kerja (POKJA) Pemilihan Penyedia Jasa Konstruksi Belanja Modal Pengadaan Speedboat tanggal 18 Mei 2016; _x000a_ 3.    1 (satu) buah fotokopi Buku Laporan Perencanaan Pengadaan Kapal Untuk Angkutan Pegawai 50 Seat TA 2014; _x000a_ 4.    1 (satu) buah fotokopi Buku Laporan Perencanaan Pengadaan Kapal Dinas VIP Bupati TA 2014; _x000a_ 5.    1 (satu) eksemplar fotokopi Owners Manual PAGURO 6000; _x000a_ 6.    1 (satu) lembar fotokopi Gambar Gasoline Silent Generator; _x000a_ 7.    1 (satu) lembar fotokopi Gambar Garmin GPSMAP 580/585; _x000a_ 8.    1 (satu) eksemplar fotokopi Kontraktor Pelaksana CV. Ratu Mina Persada Progress Report Prabu Bahari Utama Kab. Adm. Kep. Seribu TA 2016; _x000a_ 9.    1 (satu) eksemplar fotokopi Kontraktor Pelaksana CV. Ratu Mina Persada Progress Report Prabu Bahari 1 Kab. Adm. Kep. Seribu TA 2016; _x000a_ 10.  1 (satu) eksemplar fotokopi Kontraktor Pelaksana CV. Ratu Mina Persada Progress Report Prabu Bahari 2 Kab. Adm. Kep. Seribu TA 2016; _x000a_ 11.  1 (satu) eksemplar fotokopi Kontraktor Pelaksana CV. Ratu Mina Persada Progress Report Prabu Bahari 3 Kab. Adm. Kep. Seribu TA 2016; _x000a_ 12.  1  (satu)  eksemplar  fotokopi  Kontraktor  Pelaksana  CV.  Ratu  Mina _x000a_        Persada Laporan Harian Prabu Bahari 1, Prabu Bahari 2, Prabu Bahari 3, Prabu Bahari Utama Kab. Adm. Kep. Seribu TA 2016; _x000a_ 13.  1 (satu) eksemplar fotokopi Foto Dokumen Prabu Bahari 1; _x000a_ J. Barang Bukti Yang Disita dari ADHAM A MANGGALA: _x000a_ 1.    1 (satu) set fotokopi Surat Perjanjian Kontrak  Nomor 702/-077-322 Kabupaten Administrasi Kepulauan Seribu – Belanja Modal Pengadaan Speed Boat; _x000a_ 2.    1 (satu) set fotokopi Surat Keputusan Bupati Kabupaten Administrasi Kepulauan Seribu Nomor 46 Tahun 2016 tentang Penetapan Pejabat Pembuat  Komitmen  (PPK)  Pada  Bagian-Bagian  Sekretariat  Kabapaten _x000a_        Administrasi Kepulauan Seribu Tahun Anggaran 2016  tanggal  15  Januari _x000a_ 2016; _x000a_ 3.    1 (satu) lembar fotokopi Surat Dukungan PT Karya Bahari Abadi Nomor 59/KBA-TDR/V/2016; _x000a_ 4.    1 (satu) lembar fotokopi Surat Pernyataan PT Karya Bahari Abadi tanggal 30 Mei 2016; _x000a_ 5.    1 (satu) lembar fotokopi Surat Jaminan Keaslian Barang dari PT Karya Bahari Abadi tanggal 30 Mei 2016; _x000a_ 6.    1 (satu) lembar fotokopi surat Direktorat Jenderal Perdagangan Dalam Negeri No. 867/UPP/2/2016 tanggal 12 Pebruari 2016; _x000a_ 7.    1 (satu) lembar fotokopi Surat Tanda Pendaftaran Sebagai Distributor Barang   Produksi   Luar   Negeri   No.  868/STP-LN/UPP/2/2016  dari _x000a_        Kementerian Perdagangan; _x000a_ 8.    1 (satu) lembar fotokopi surat Yamaha tanggal Jan 20th, 2016; _x000a_ 9.    1 (satu) lembar fotokopi brosur produk Yamaha; _x000a_ 10. 1 (satu) eksemplar fotokopi Kerangka Acuan Kerja Pengadaan Kapal Dinas Aparatur; _x000a_ 11.  1 (satu) eksemplar fotocoppy Prosedur Rinci Pembangunan Perencanaan Pengadaan Kapal Untuk Angkutan DInas Aparatur &amp; VIP Bupati; _x000a_ 12. 1 (satu) eksemplar fotokopi Bill of Quantity (BQ); _x000a_ 13. 1 (satu) set fotokopi gambar rancang konstruksi kapal VIP Bupati; _x000a_ 14. 1 (satu) set fotokopi gambar rancang konstruksi kapal 50 penumpang _x000a_ 15.  1 (satu) eksemplar fotokopi Keputusan Bupati Kabupaten Administrasi Kepulauan Seribu Provinsi DKI Jakarta Nomor 663 Tahun 2016 tentang Perubahan Penetapan Panitia Pemeriksa/Serah Terima Barang dan Jasa Kabupaten  Administrasi  Kepulauan  Seribu _x000a_        Tahun Anggaran 2016; _x000a_ 16. 1 (satu) eksemplar fotokopi surat Sekretariat Kabupaten Administrasi Kepulauan  Seribu  No.  1196/077.32  tanggal   14   Desember   2016 _x000a_ perihal Permohonan Pemeriksaan Hasil Pekerjaan; _x000a_ 17.  1 (satu) eksemplar fotokopi Berita Acara Pemeriksaan/Serah Terima Pekerjaan Nomor 018/-1720/-076-341/BAST/XII/2016 beserta lampirannya; _x000a_ 18.  1 (satu) lembar surat rekomendasi Sea Trial kapal Prabu Bahari Utama dari Kantor Kesyahbandaran dan Otoritas Pelabuhan Kelas III Sunda Kelapa; _x000a_ 19.  1 (satu) lembar surat rekomendasi  Sea  Trial  kapal  Prabu  Bahari 1   dari _x000a_        Kantor Kesyahbandaran dan Otoritas Pelabuhan Kelas III Sunda Kelapa; _x000a_ 20.  1 (satu) lembar surat rekomendasi Sea Trial kapal Prabu Bahari 2 dari Kantor Kesyahbandaran dan Otoritas Pelabuhan Kelas III Sunda Kelapa; _x000a_ 21.  1 (satu) lembar surat rekomendasi Sea Trial kapal Prabu Bahari 3 dari Kantor Kesyahbandaran dan Otoritas Pelabuhan Kelas III Sunda Kelapa; _x000a_ 22. 1 (satu) set fotokopi Laporan Uji Coba Laut / Sea Trial Prabu Bahari Utama; _x000a_ 23. 1 (satu) set fotokopi Laporan Uji Coba Laut/Sea Trial Prabu Bahari 1; _x000a_ 24. 1 (satu) set fotokopi Laporan Uji Coba Laut/Sea Trial Prabu Bahari 2; _x000a_ 25. 1 (satu) set fotokopi Laporan Uji Coba Laut/Sea Trial Prabu Bahari 3; _x000a_ 26. 1 (satu) unit flash disk 16gb Toshiba warna putih; _x000a_ L. Barang Bukti Yang Disita  dari ANDREAS KOKASIH: _x000a_ 1.    1 (satu) set fotokopi Price List Paguro Genset 2016 – PT. Trayagantha Pinasthika; _x000a_ 2.    1 (satu) lembar fotokopi Surat Dukungan Keagenan JLS Marine Supplies; _x000a_ 3.    1 (satu) lembar fotokopi Sales Invoice tanggal 09 Maret 2017 Nomor:17/01/0020; _x000a_ 4.    1 (satu) lembar fotokopi Delivery Order tanggal 09 Maret 2017 Nomor:2017-000114; _x000a_ 5.    1 (satu) lembar fotokopi Faktur Pajak kode dan nomor seri faktur pajak: 011.017-17.43956403; _x000a_ L. Barang Bukti Yang Disita dari FAJAR FARDIANSYAH: _x000a_ 1.    1 (satu) set Rekening Koran Bank BJB atas nama CV. Ratu Mina Persada No. Rek: 0057519622001 tanggal data: 2016-01-01 s.d 2016-12-31; _x000a_ 2.    1  (satu)  set  Rekening  Koran  Bank  BJB  atas nama CV. Ratu Mina _x000a_        Persada No. Rek: 0057519622001 tanggal data: 2016-01-01 s.d 2017-12-01; _x000a_ M. Barang Bukti Yang Disita dari HENDRIKUS API BUPU B: _x000a_ 1.    1 (satu) set fotokopi Survey and Report Inflatable Liferaft Kapal Prabu Bahari Utama No. Sertifikat: 140/SV-BSN/XII/2016 Life Raft type RAFT-A-10 SNO A0810187 tanggal 02 Desember 2016 yang dikeluarkan oleh PT. Bahari Simpati Nusantara; _x000a_ 2.    1 (satu) set fotokopi Survey and Report Inflatable Liferaft Kapal Prabu Bahari Utama No. Sertifikat: 141/SV-BSN/XII/2016 Life Raft type KHA-86-10 SNO 730 tanggal 02 Desember 2016 yang dikeluarkan oleh PT. Bahari Simpati Nusantara; _x000a_ 3.    1 (satu) set  fotokopi  Survey  and  Report  Inflatable  Liferaft  Kapal  Prabu _x000a_        Bahari Utama 1 No. Sertifikat: 102/SV-BSN/X/2016 Life Raft type KHA-A-10 SNO 2324 tanggal 26 Oktober 2016 yang dikeluarkan oleh PT. Bahari Simpati Nusantara; _x000a_ 4.    1 (satu) set fotokopi Survey and Report Inflatable Liferaft Kapal Prabu Bahari Utama 1 No. Sertifikat: 103/SV-BSN/X/2016 Life Raft type _x000a_ HYF-A-25 SNO 073 tanggal 26 Oktober 2016 yang dikeluarkan oleh PT. Bahari Simpati Nusantara; _x000a_ 5.    1 (satu) set fotokopi Survey and Report Inflatable Liferaft Kapal Prabu _x000a_        Bahari Utama 1 No. Sertifikat: 104/SV-BSN/X/2016 Life Raft type HYF-A-25 SNO 027 tanggal 26 Oktober 2016 yang dikeluarkan oleh PT. Bahari Simpati Nusantara; _x000a_ 6.    1 (satu) set fotokopi Survey and Report Inflatable Liferaft Kapal Prabu Bahari Utama 2 No. Sertifikat: 105/SV-BSN/XI/2016 Life Raft type FRN-A-25 SNO A251433 tanggal 07 November 2016 yang dikeluarkan oleh PT. Bahari Simpati Nusantara; _x000a_ 7.    1 (satu) set fotokopi Survey and Report Inflatable Liferaft Kapal Prabu Bahari Utama 2 No. Sertifikat: 106/SV-BSN/XI/2016 Life Raft type FRN-A-25 SNO A251434 tanggal 07 November 2016 yang dikeluarkan oleh PT. Bahari Simpati Nusantara; _x000a_ 8.    1 (satu) set fotokopi Survey and Report Inflatable Liferaft Kapal Prabu Bahari Utama 2 No. Sertifikat: 107/SV-BSN/XI/2016 Life Raft type CRVF-A-10 SNO 700433 tanggal 07 November 2016 yang dikeluarkan  oleh  PT. _x000a_        Bahari Simpati Nusantara; _x000a_ 9.    1 (satu) set fotokopi Survey and Report Inflatable Liferaft Kapal Prabu Bahari Utama 3 No. Sertifikat: 138/SV-BSN/XII/2016 Life Raft type FRN-A-25 SNO   A200536    tanggal    01    Desember    2016    yang _x000a_        dikeluarkan oleh PT. Bahari Simpati Nusantara; _x000a_ 10.  1 (satu) set fotokopi Survey and Report Inflatable Liferaft Kapal Prabu Bahari Utama 3 No. Sertifikat: 139/SV-BSN/XII/2016 Life Raft type 10DL SNO DIGSUDL 30440 tanggal 01 Desember 2016 yang dikeluarkan oleh PT. Bahari Simpati Nusantara; _x000a_ Tetap terlampir dalam berkas perkara; _x000a_ 8. Membebankan kepada Terdakwa membayar biaya perkara sejumlah         Rp10.000,00 (sepuluh ribu rupiah);"/>
    <s v="Selasa, 05 Mar. 2019"/>
    <s v="Senin, 05 Nov. 2018"/>
    <s v="I WAYAN WIRJANA"/>
    <s v="FAHZAL HENDRY"/>
    <s v="JOKO SUBAGYO"/>
    <m/>
    <m/>
    <s v="KARIR"/>
    <s v="KARIR"/>
    <s v="ADHOC"/>
    <s v=""/>
    <s v=""/>
    <x v="0"/>
    <n v="2"/>
    <x v="1"/>
    <n v="0.33333333333333331"/>
    <n v="0"/>
    <s v="MUSTOFA N, SH"/>
    <m/>
    <m/>
    <m/>
    <m/>
    <m/>
    <m/>
    <m/>
    <m/>
    <m/>
    <m/>
    <m/>
    <n v="1"/>
    <s v="MIS NANI BM GULTOM"/>
    <m/>
    <m/>
    <n v="1"/>
    <x v="0"/>
  </r>
  <r>
    <s v="65/PID.SUS/TPK/2013/PN JKT.PST"/>
    <n v="2"/>
    <n v="100000000"/>
    <n v="0.5"/>
    <n v="0"/>
    <n v="0"/>
    <s v="dr. HAKIM MAULANA SIREGAR"/>
    <d v="2013-11-01T00:00:00"/>
    <x v="3"/>
    <s v="Minutasi"/>
    <n v="122"/>
    <s v="PRIMAIR : Pasal 2 (1)  jo Pasal 18 (1) huruf b UU No.31/1999 jo UU No.20/2001 jo Pasal 55 ayat (1)  ke -1 KUHP; _x000a_ SUBSIDIAIR : Pasal 3 jo Pasal 18 (1) huruf b UU No.31/1999 jo UU No.20/2001 jo Pasal 55 ayat (1)  ke -1 KUHP;"/>
    <n v="1"/>
    <s v="MENGADILI : _x000a_ _x000a_ Menyatakan Terdakwa Dr. Hakim Maulana Siregar tidak terbukti secara sah dan meyakinkan bersalah melakukan tindak pidana korupsi sebagaimana dalam dakwaan primair; _x000a_ Membebaskna Terdakwa dari Dakwaan Primair; _x000a_ Menyatakan Terdakwa terbukti secara sah dan meyakinkan bersalah melakukan tindak pidana korupsi secara bersama - sama sebagaimana dalam dakwaan subsidiair; _x000a_ Menjatuhkan pidana penjara 2 tahun dan denda Rp.100.000.000,- subsidiair 6 bulan kurungan; _x000a_ Menetapkan masa penahanan yang dijalankan Terdakwa dikurangkan seluruhnya dari pidana yang dijatuhkan; _x000a_ Memerintahkan Terdakwa tetap berada dalam tahanan; _x000a_ Memerintahkan barang bukti dipergunakan sebagaimana barang bukti dalam perkara lain; _x000a_ Menetapkan Terdakwa membayar ongkos perkara Rp.10.000,- _x000a_"/>
    <s v="Rabu, 28 Mei 2014"/>
    <s v="Senin, 03 Mar. 2014"/>
    <s v="ASWIJON"/>
    <s v="SUTIO JUMAGI AKHIRNO"/>
    <s v="Slamet Subagyo,SH."/>
    <m/>
    <m/>
    <s v="KARIR"/>
    <s v="KARIR"/>
    <s v="ADHOC"/>
    <s v=""/>
    <s v=""/>
    <x v="0"/>
    <n v="2"/>
    <x v="1"/>
    <n v="0.33333333333333331"/>
    <n v="0"/>
    <s v="EKO BAMBANG R."/>
    <m/>
    <m/>
    <m/>
    <m/>
    <m/>
    <m/>
    <m/>
    <m/>
    <m/>
    <m/>
    <m/>
    <n v="1"/>
    <s v="RUSTIANI, SH"/>
    <s v="WIJI ASTUTI"/>
    <m/>
    <n v="2"/>
    <x v="0"/>
  </r>
  <r>
    <s v="65/PID.SUS/TPK/2014/PN.JKT.PST"/>
    <m/>
    <m/>
    <m/>
    <m/>
    <m/>
    <s v="TAFSIR NURCHAMID"/>
    <d v="2014-07-16T00:00:00"/>
    <x v="4"/>
    <s v="Pengiriman Berkas PK"/>
    <n v="140"/>
    <s v="PERTAMA : Pasal 2(1) UU No.31/1999 Jo. UU No.20/2001 jo. Pasal 55 (1) ke 1 KUHP _x000a_ ATAU KEDUA : Pasal 3 UU No.31/1999 Jo. UU No.20/2001 jo. Pasal 55 (1) ke 1 KUHP"/>
    <n v="1"/>
    <m/>
    <s v="Rabu, 11 Feb. 2015"/>
    <s v="Rabu, 03 Des. 2014"/>
    <s v="SINUNG HERMAWAN"/>
    <s v="IBNU BASUKI WIDODO"/>
    <s v="AVIANTARA, SH. MHum."/>
    <s v="Slamet Subagyo,SH."/>
    <s v="JOKO SUBAGYO"/>
    <s v="KARIR"/>
    <s v="KARIR"/>
    <s v="KARIR"/>
    <s v="ADHOC"/>
    <s v="ADHOC"/>
    <x v="1"/>
    <n v="3"/>
    <x v="0"/>
    <n v="0.4"/>
    <n v="0"/>
    <s v="SUPARDI, SH."/>
    <s v="ADYANTANA MERU. H"/>
    <s v="KRISTANTI YUNI P"/>
    <s v="ABDUL BASIR"/>
    <s v="ADI PURNAMA"/>
    <s v="AGUS PRASETYA R"/>
    <s v="ROY RIADI"/>
    <m/>
    <m/>
    <m/>
    <m/>
    <m/>
    <n v="7"/>
    <s v="RUSTIANI, SH"/>
    <m/>
    <m/>
    <n v="1"/>
    <x v="1"/>
  </r>
  <r>
    <s v="65/PID.SUS/TPK/2015/PN JKT.PST"/>
    <n v="1.3333333333333299"/>
    <n v="50000000"/>
    <n v="8.3333333333333301E-2"/>
    <n v="0"/>
    <n v="0"/>
    <s v="SYAIFOEL ARIEF"/>
    <d v="2015-06-18T00:00:00"/>
    <x v="5"/>
    <s v="Pencabutan Perkara Banding"/>
    <n v="146"/>
    <s v="PRIMAIR : _x000a_ Pasal 2 ayat (1) Jo. Pasal 18 Ayat (1) huruf b UU No.31/1999 Jo. UU No.20/2001 Jo. UU No.31/1999 Jo. Pasal 55 ayat (1) ke-1 KUHP. _x000a_   _x000a_ SUBSIDAIR : _x000a_ Pasal 3 Jo. Pasal 18 Ayat (1) huruf b UU No.31/1999 Jo. UU No.20/2001 Jo. UU No.31/1999 Jo. Pasal 55 ayat (1) ke-1 KUHP."/>
    <n v="1"/>
    <s v="M   E   N   G   A   D   I   L   I  : _x000a_ _x000a_ Menyatakan  Terdakwa  SYAIFOEL ARIEF   tidak   terbukti bersalah melakukan tindak pidana korupsi sebagaimana tersebut didalam Dakwaan Primair; _x000a_ Membebaskan Terdakwa oleh karena itu dari Dakwaan Primair tersebut; _x000a_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_x000a_ Menjatuhkan pidana oleh karena itu terhadap Terdakwa   dengan pidana penjara selama 1 (satu) tahun dan 4 (empat) bulan dan denda sebesar Rp50.000.000,00 (lima puluh juta rupiah) dengan ketentuan apabila denda tidak dibayar maka diganti dengan pidana kurungan selama 1 (satu) bulan; _x000a_ Menetapkan lamanya penahanan yang sudah dijalani Terdakwa dikurangkan seluruhnya dari pidana yang dijatuhkan; _x000a_ Memerintah Terdakwa tetap berada dalam tahanan; _x000a_ Memerintahkan barang bukti berupa: _x000a_ _x000a_ 1.    Fotocopy legalisir Dokumen terkait pelelangan GI 150 kV Asahimas II, terdiri dari : _x000a_ a. Dokumen Pengadaan; _x000a_ b. Berita Acara Penjelasan dan Addendum Dokumen Pengadaan; _x000a_ c. Berita Acara Hasil Evaluasi Penawaran; _x000a_ d. Berita Acara Hasil Pelelangan; _x000a_ e. Dokumen Penawaran Pemenang (2 kardus); _x000a_ 2.    Fotocopy legalisir Dokumen terkait pelelangan GI 150 kV Cilegon Baru II, terdiri dari : _x000a_ a. Dokumen Pengadaan; _x000a_ b. Berita Acara Penjelasan dan Addendum Dokumen Pengadaan; _x000a_ c. Berita Acara Hasil Evaluasi Penawaran; _x000a_ d. Berita Acara Hasil Pelelangan; _x000a_ e. Dokumen Penawaran Pemenang (1 kardus); _x000a_ 3.    Fotocopy legalisir Dokumen terkait pelelangan GI 150 kV Cimanggis, terdiri dari: _x000a_ a. Dokumen Pengadaan; _x000a_ b. Berita Acara Penjelasan dan Addendum Dokumen Pengadaan; _x000a_ c. Berita Acara Hasil Evaluasi Penawaran; _x000a_ d. Berita Acara Hasil Pelelangan; _x000a_ e. Dokumen Penawaran Pemenang (2 kardus); _x000a_ 4.    Fotocopy legalisir Dokumen terkait pelelangan GI 150 kV Malimping, terdiri dari : _x000a_ a. Dokumen Pengadaan; _x000a_ b. Berita Acara Penjelasan dan Addendum Dokumen Pengadaan; _x000a_ c. Berita Acara Hasil Evaluasi Penawaran; _x000a_ d. Berita Acara Hasil Pelelangan; _x000a_ e. Dokumen Penawaran Pemenang (1 kardus); _x000a_ 5.    Fotocopy legalisir Dokumen terkait pelelangan GI 150 kV Jatiluhur II, terdiri dari: _x000a_ a. Dokumen Pengadaan; _x000a_ b. Berita Acara Penjelasan dan Addendum Dokumen Pengadaan; _x000a_ c. Berita Acara Hasil Evaluasi Penawaran; _x000a_ d. Berita Acara Hasil Pelelangan; _x000a_ e. Dokumen Penawaran Pemenang (3 kardus); _x000a_ 6.    Fotocopy legalisir Dokumen terkait pelelangan GI 150 kV Jatirangon 2, terdiri dari : _x000a_ a. Dokumen Pengadaan; _x000a_ b. Berita Acara Penjelasan dan Addendum Dokumen Pengadaan; _x000a_ c. Berita Acara Hasil Evaluasi Penawaran; _x000a_ d. Berita Acara Hasil Pelelangan; _x000a_ e. Dokumen Penawaran Pemenang (2 kardus); _x000a_ 7.    Fotocopy legalisir Dokumen terkait pelelangan GI 150 kV Kadipaten, terdiri dari: _x000a_ a. Dokumen Pengadaan; _x000a_ b. Berita Acara Penjelasan dan Addendum Dokumen Pengadaan; _x000a_ c. Berita Acara Hasil Evaluasi Penawaran; _x000a_ d. Berita Acara Hasil Pelelangan; _x000a_ e. Dokumen Penawaran Pemenang (1 kardus); _x000a_ 8.    Fotocopy legalisir Dokumen terkait pelelangan GI 150 kV Pelabuhan Ratu Baru, terdiri dari: _x000a_ a. Dokumen Pengadaan; _x000a_ b. Berita Acara Penjelasan dan Addendum Dokumen Pengadaan; _x000a_ c. Berita Acara Hasil Evaluasi Penawaran; _x000a_ d. Berita Acara Hasil Pelelangan; _x000a_ e. Dokumen Penawaran Pemenang (1 kardus); _x000a_ 9.    Fotocopy legalisir Dokumen terkait pelelangan GI 150 kV Kedinding, terdiri dari: _x000a_ a. Dokumen Pengadaan; _x000a_ b. Berita Acara Penjelasan dan Addendum Dokumen Pengadaan; _x000a_ c. Berita Acara Hasil Evaluasi Penawaran; _x000a_ d. Berita Acara Hasil Pelelangan; _x000a_ e. Dokumen Penawaran Pemenang (2 kardus); _x000a_ 10. Fotocopy legalisir Dokumen terkait pelelangan GI 150 kV Surabaya Selatan, terdiri dari: _x000a_ a. Dokumen Pengadaan; _x000a_ b. Berita Acara Penjelasan dan Addendum Dokumen Pengadaan; _x000a_ c. Berita Acara Hasil Evaluasi Penawaran; _x000a_ d. Berita Acara Hasil Pelelangan; _x000a_ e. Dokumen Penawaran Pemenang (3 kardus); _x000a_ 11. Fotocopy  legalisir  Dokumen  terkait  pelelangan GI 150 kV Fajar Surya Ext, terdiri dari: _x000a_ a. Dokumen Pengadaan; _x000a_ b. Berita Acara Penjelasan dan Addendum Dokumen Pengadaan; _x000a_ c. Berita Acara Hasil Evaluasi Penawaran; _x000a_ d. Berita Acara Hasil Pelelangan; _x000a_ e. Dokumen Penawaran Pemenang (2 kardus); _x000a_ 12.  Fotocopy legalisir Dokumen terkait pelelangan GI 150 kV Mantang, terdiri dari : _x000a_ a. Dokumen Pengadaan; _x000a_ b. Berita Acara Penjelasan dan Addendum Dokumen Pengadaan; _x000a_ c. Berita Acara Hasil Evaluasi Penawaran; _x000a_ d. Berita Acara Hasil Pelelangan; _x000a_ e. Dokumen Penawaran Pemenang (1 kardus);     _x000a_ 13. Fotocopy legalisir Dokumen terkait pelelangan GI 150 kV New Porong, terdiri dari: _x000a_ a. Dokumen Pengadaan; _x000a_ b. Berita Acara Penjelasan dan  Addendum Dokumen Pengadaan; _x000a_ c. Berita Acara Hasil Evaluasi Penawaran; _x000a_ d. Berita Acara Hasil Pelelangan; _x000a_ e. Dokumen Penawaran Pemenang (1 kardus); _x000a_ 14. Fotocopy legalisir Dokumen terkait pelelangan GI 150 kV New Sanur, terdiri dari: _x000a_ a. Dokumen Pengadaan; _x000a_ b. Berita Acara Penjelasan dan Addendum Dokumen Pengadaan; _x000a_ c. Berita Acara Hasil Evaluasi Penawaran; _x000a_ d. Berita Acara Hasil Pelelangan; _x000a_ e. Dokumen Penawaran Pemenang (1 kardus); _x000a_ 15.  Fotocopy legalisir Dokumen terkait pelelangan GI 150 kV New Wlingi, terdiri dari: _x000a_ a. Dokumen Pengadaan; _x000a_ b. Berita Acara Penjelasan dan Addendum Dokumen Pengadaan; _x000a_ c. Berita Acara Hasil Evaluasi Penawaran; _x000a_ d. Berita Acara Hasil Pelelangan; _x000a_ e. Dokumen Penawaran Pemenang (1 kardus); _x000a_ 16. Fotocopy legalisir Dokumen terkait pelelangan GI 150 kV Tanjung, terdiri dari : _x000a_ a. Dokumen Pengadaan; _x000a_ b. Berita Acara Penjelasan dan Addendum Dokumen Pengadaan; _x000a_ c. Berita Acara Hasil Evaluasi Penawaran; _x000a_ d. Berita Acara Hasil Pelelangan; _x000a_ e. Dokumen Penawaran Pemenang (1 kardus); _x000a_ 17. Fotocopy legalisir Dokumen terkait pelelangan GI 150 kV Taliwang, terdiri dari: _x000a_ a. Dokumen Pengadaan; _x000a_ b.Berita Acara Penjelasan dan Addendum Dokumen Pengadaan; _x000a_ c. Berita Acara Hasil Evaluasi Penawaran; _x000a_ d. Berita Acara Hasil Pelelangan; _x000a_ e. Dokumen Penawaran Pemenang (1 kardus); _x000a_ 18. Fotocopy legalisir Dokumen terkait pelelangan GI 150 kV Labuhan, terdiri   dari: _x000a_ a. Dokumen Pengadaan; _x000a_ b. Berita Acara Penjelasan dan Addendum Dokumen Pengadaan; _x000a_ c. Berita Acara Hasil Evaluasi Penawaran; _x000a_ d. Berita Acara Hasil Pelelangan; _x000a_ e. Dokumen Penawaran Pemenang (1 kardus); _x000a_ (Disita dari JOHN YUDDY STEVEN, MT) _x000a_ 19. Fotocopy Surat PT. PLN Unit Induk Pembangunan Jaringan Jawa Bali Unit Pelaksana Konstruksi Jaringan Jawa Bali IV (Region Jawa Barat) Nomor : 018/500/UPKJJB REGION IV/2012 tanggal 23 Februari 2012 perihal Revisi rencana usulan Penyerapan Anggaran Bulan Maret 2012; _x000a_ 20. Fotocopy Surat PT. PLN Unit Induk Pembangunan Jaringan Jawa Bali Unit Pelaksana Konstruksi Jaringan Jawa Bali IV (Region Jawa Barat) Nomor : 043/500/UPKJJB REGION IV/2012 tanggal 21 Mei 2012 perihal Usulan Penyerapan Anggaran Bulan Juni 2012; _x000a_ 21. Fotocopy Surat PT. PLN Unit Induk Pembangunan Jaringan Jawa Bali Unit Pelaksana Konstruksi Jaringan Jawa Bali IV (Region Jawa Barat) Nomor : 082/500/UPKJJB REGION IV/2011 tanggal 19 Desember 2011 perihal Rencana Usulan Penyerapan Anggaran Bulan Januari 2012; _x000a_ 22. Fotocopy  Surat  PT.PLN  Unit  Induk  Pembangunan  Jaringan  Jawa  Bali Unit Pelaksana Konstruksi Jaringan Jawa Bali IV (Region Jawa Barat) Nomor : 011/500/UPKJJB REGION IV/2012 tanggal 20 Januari 2012 perihal Rencana Usulan Penyerapan Anggaran Bulan Februari 2012; _x000a_ 23. Fotocopy Surat PT. PLN Unit Induk Pembangunan Jaringan Jawa Bali Unit Pelaksana Konstruksi Jaringan Jawa Bali V (Region DKI Jakarta dan Banten) Nomor : 1882/520/UPKJJB V/2012 tanggal 10 Agutus 2012 perihal Rencana Kebutuhan Pembiayaan Non Rutin Bulan September 2012; _x000a_ 24. Fotocopy Surat PT. PLN Unit Induk Pembangunan Jaringan Jawa Bali Unit Pelaksana Konstruksi Jaringan Jawa Bali V (Region DKI Jakarta dan Banten) Nomor : 0138/520/UPKJJB  V/2013 tanggal 17 Januari 2013 perihal Rencana Kebutuhan Pembiayaan Non Rutin Bulan Februari 2013; _x000a_ 25. Fotocopy Surat PT. PLN Unit Induk Pembangunan Jaringan Jawa Bali Unit Pelaksana Konstruksi Jaringan Jawa Bali V (Region DKI Jakarta dan Banten) Nomor : 0357/520/UPKJJB V/2013 tanggal 15 Februari 2013 perihal Rencana Kebutuhan Pembiayaan Non Rutin Bulan Maret 2013; _x000a_ 26. Fotocopy Surat PT. PLN Unit Induk Pembangunan Jaringan Jawa Bali Unit Pelaksana Konstruksi Jaringan Jawa Bali V (Region DKI Jakarta dan Banten) Nomor : 0545/520/UPKJJB  V/2013 tanggal 20 Maret 2013 perihal Rencana Kebutuhan Pembiayaan Non Rutin Bulan April 2013; _x000a_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_x000a_ 28. Fotocopy Surat PT. PLN Unit Induk Pembangunan Jaringan Jawa Bali Unit Pelaksana Konstruksi Jaringan Jawa Bali V (Region DKI Jakarta dan Banten) Nomor : 1140/520/UPKJJB II/2013 tanggal 19 Juni 2013 perihal Rencana Kebutuhan Pembiayaan Non Rutin Bulan Juli 2013; _x000a_ 29. Fotocopy Surat  PT. PLN  Unit  Induk  Pembangunan V Unit Pelaksana Konstruksi Jaringan Jawa Bali 2 Nomor : 1307/521/UPKJJB II/2013 tanggal 16 Juli 2013 perihal Droping Pembayaran GI 150 kV Cimanggis II. _x000a_ 30. Fotocopy Surat PT. PLN Unit Induk Pembangunan VII Unit Pelaksana Konstruksi Jaringan Jawa Bali 8 Nomor : 330/521/UPKJJB 8/2013 tanggal 19 September 2013 perihal Rencana Kebutuhan Biaya Investasi Bulan Oktober 2013 PT. PLN (Persero) UPKJJB 8 ; _x000a_        (Disita dari SUHARI, SE); _x000a_ 31. 1(satu) bendel Fotocopy DISBURSE BULANAN UIP JJB TAHUN 2011 ; _x000a_ 32. Fotocopy Petunjuk Operasional Kegiatan Tahun Anggaran 2013 unit kerja Unit Induk Pembangunan Jaringan Jawa Bali; _x000a_ 33. 1 (satu) bendel Fotocopy Rincian Belanja Satuan Kerja Tahun Anggaran 2011;  _x000a_ 34. Fotocopy Peraturan Menteri ESDM RI Nomor : 019 Tahun 2007 tentang Pedoman Pengelolaan Anggaran Pendapatan dan Belanja Negara di Lingkungan Departemen Energi dan Sumber Daya Mineral; _x000a_ 35.  Fotocopy Surat Inspektorat Jenderal Kementerian ESDM RI Nomor : 7104/07.02/IJN/2013 tanggal 24 September 2013 perihal Hasil Audit Operasional/Kinerja pada Satuan Kerja Unit Induk Pembangunan (UIP) Jaringan Jawa dan Bali PT. PLN (persero) di Surabaya Tahun Anggaran 2012 dan 2013; _x000a_ 36.  Fotocopy Surat Inspektorat Jenderal Kementerian ESDM RI Nomor : 8842/07.02/IJN/2012 tanggal 30 November 2012 perihal Hasil Pemeriksaan Operasional/Kinerja pada  Unit Induk Pembangunan (UIP) Jaringan Jawa Bali di Semarang; _x000a_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_x000a_ 38. Fotocopy Surat Inspektorat Jenderal Kementerian ESDM RI Nomor : 47/07.02/IJN/2014 tanggal 16 April 2014 perihal Pengantar Laporan Hasil Audit pada Unit Induk Pembangunan Jaringan Jawa Bali ; _x000a_ 39. Fotocopy Surat Keputusan Menteri Energi dan Sumber Daya Mineral Nomor : 3271 K/73/MEM/2011 tanggal 29 Desember 2011 Tentang Pengangkatan Pengelola APBN Kementerian ESDM pada Satuan Kerja Unit Pembangunan dan Listrik Perdesaan ; _x000a_ 40. Fotocopy UIP KITRING NUSRA, GI 150 kV Tanjung, GI 150kV Mantang, GI 150 kV Labuhan/Sumbawa GI 70 kV Taliwang, GI 70 kV Soe/Nonohanis Extension dan GI 70 kV Kefamenanu Extensio ; _x000a_ 41. Fotocopy UIP JARINGAN JAWA BALI, GI 150 kV Cilegon Baru II, Jatirangon 2, Malimping, Asahimas II, Cimanggis II, Fajar Surya Ext, Jatiluhur Baru, Pelabuhan Ratu Baru, Kadipaten, New Wlingi, Kedinding, GITET 500 kV Surabaya Selatan, GI 150 kV New Porong, dan New Sanur; _x000a_ 42. Fotocopy Surat Keputusan Menteri ESDM Nomor : 1297 K/73/MEM/2013 tanggal 28 Februari 2013 Tentang Pengangkatan dan Pemberhentian Pengelola APBN Kementerian ESDM pada Satuan Kerja Unit Induk Pembangunan dan Listrik Perdesaan; _x000a_ 43. Fotocopy Surat Keputusan Menteri ESDM Nomor : 3312 K/73/MEM/2010 tanggal 31 Desember 2010 Tentang Pengangkatan Pengelola APBN Kementerian ESDM Tahun Anggaran 2011 pada Satuan Kerja Induk Pembangkit dan Jaringan Serta Listrik Perdesaan ; _x000a_ 44. Fotocopy Petunjuk  Operasional  Kegiatan Tahun Anggaran 2013 unit Induk Pembangunan Pembangkit dan Jaringan Nusa Tenggara senilai Rp.444.403.338.000.- (empat ratus empat puluh empat milyar empat ratus tiga juta tiga ratus tiga puluh delapan ribu rupiah) ; _x000a_ 45. Fotocopy Daftar Isian Pelaksanaan Anggaran (DIPA)  Tahun Anggaran 2012; _x000a_ 46. Fotocopy Kertas Kerja RKA-KL Rencana Kinerja Satuan Kerja Tahun Anggaran 2013; _x000a_ 47. Fotocopy legalisir Kegiatan Gardu Induk Ex IKITRING JBN Tahun Anggaran 2011-2013 REKAP perbandingan Antara IMYC Awal Terbit dengan IMYC Rekomposisi ; _x000a_ 48. Fotocopy legalisir Surat Kementerian ESDM Nomor : 9102/82/SJN.K/2013 tanggal 09 Desember 2013 perihal Pengusulan Kembali Rekomposisi Anggaran Kegiatan Tahun Jamak Satker-Satker Unit Induk Pembangunan Pembangkit dan Jaringan (UIP KITRING) Tahun 2013 ; _x000a_ 49.  Fotocopy legalisir Surat Menteri Keuangan RI Nomor : S-238/MK.2/2011 tanggal 18 Oktober 2011 perihal Permohonan Persetujuan Izin Multiyears Contract Tahun 2011-2013 Satker-Satker Induk Pembangkit dan Jaringan (IKITRING) Kementerian ESDM ; _x000a_ 50. 1 (satu) bendel Fotocopy legalisir SATKER UIP RING JAWA BALI Progress Proyek APBN per Nopember 2012 ; _x000a_ 51. 1 (satu) eksemplar Fotocopy legalisir Surat Pernyataan Nilai dan Lokasi KDP pada Satker UIP Pembangkit dan Jaringan Nusa Tenggara Nomor : 002.SP/PPK/SATKER UIP KITRING NUSRA/2014 tanggal 11 April 2014; _x000a_ 52. 1 (satu) eksemplar fotocopy legalisir Nota Dinas Kementerian ESDM RI Dirjen. Kelistrikan Nomor : 295/25/DTK.2/2014 tanggal 25 Juli 2014 perihal Pertimbangan Teknis Permohonan Perpanjangan Multiyears Contract; _x000a_ 53. 2 (dua) lembar fotocopy legalisir surat Kementerian ESDM RI Dirjen Ketenagalistrikan Nomor : 2686/25/DLP.2/2014 tanggal 05 Agustus 2014 perihal Penyampaian Rekomendasi atas kajian teknis sebagai data dukung perpanjangan ijin multiyears; _x000a_ 54. 2 (dua) lembar fotocopy legalisir surat Kementerian ESDM RI Dirjen Ketenagalistrikan Nomor : 0009/074/UIP JJB/2015 tanggal 13 Januari 2015 perihal Laporan Rekapitulasi progress; _x000a_ 55. 1 (satu) eksemplar fotocopy surat BPKP Nomor : LAP-65/D1/02/2013 tanggal 04 Desember 2013 perihal Laporan Hasil Audit atas perpanjangan ijin kegiatan Tahun Jamak pada Satker Unit Induk pembangunan Pembangkit dan Jaringan Nusa Tenggara yang bersumber dari APBN ; _x000a_ 56. 1 (satu) eksemplar fotocopy surat BPKP Nomor : SPM-36/D1/02/2013 tanggal 13 November 2013 perihal Laporan Hasil Audit atas perpanjangan ijin kegiatan Tahun Jamak pada Satker Unit Induk pembangunan Pembangkit dan Jaringan Nusa Tenggara yang bersumber dari APBN; _x000a_ 57. 1 (satu) eksemplar fotocopy surat BPKP Nomor : LAP-64/D1/02/2013 tanggal 04 Desember 2013 perihal Laporan Hasil Audit atas perpanjangan ijin kegiatan Tahun Jamak pada Satker Unit Induk pembangunan Pembangkit dan Jaringan Nusa Tenggara yang bersumber dari APBN ; _x000a_ 58. 1(satu) lembar fotocopy legalisir surat PT. PLN Nomor : 1583/512/DIRUT/2014 tanggal 08 Agustus 2014 perihal Penyampaian data dukung usulan perpanjangan ijin multiyears contract satker UIP; _x000a_ 59.  2 (dua) lembar fotocopy legalisir surat Kementerian ESDM RI Nomor : 137/KPA/DJL.2/2014 tanggal 18 Agustus 2014 perihal usulan Perpanjangan Ijin Multiyears contract Satker UIP ; _x000a_ 60. 2 (dua) lembar fotocopy legalisir surat Kementerian ESDM RI Nomor : 5469/82/SJL.K/2014 tanggal 27 Agustus 2014 perihal usulan Perpanjangan ijin multiyears contract Satker Unit Induk Pembangunan Pembangkit dan jaringan (SATKER UIP) Direktorat jenderal Ketenagalistrikan ; _x000a_ 61.  2 (dua) lembar fotocopy legalisir Catatan Penelaahan usulan perpanjangan ijin Multiyears contract ; _x000a_ 62. 2 (dua) lembar fotocopy legalisir surat Nomor : S-105/MK.2/2014 tanggal 09 Oktober 2014 perihal usulan Persetujuan Perpanjangan Kontrak Tahun Jamak pembangunan Infrastruktur Ketenagalistrikan; _x000a_ 63. 1 (satu) lembar fotocopy legalisir surat Kementerian ESDM RI Nomor : 6577/82/SJN.K/2014 tanggal 16 Oktober 2014 perihal usul persetujuan perpanjangan kontrak Tahun Jamak Pembangunan Infrastruktur Ketenagalistrikan ; _x000a_ 64. 1(satu) lembar fotocopy legalisir surat Kementerian ESDM RI Nomor : 3665/82/DLP.2/2014 tanggal 21 Oktober 2014 perihal Perbaikan Kelengkapan Data Dukung Usulan Perpanjangan Kontrak Tahun Jamak ; _x000a_ 65. 1 (satu) lembar fotocopy legalisir surat PT. PLN Nomor : 3051/131/DIRUT/2014 tanggal 10 November 2014 perihal Perbaikan kelangkapan Data Dukung Usulan Perpanjangan KOntrak Tahun Jamak ; _x000a_ 66. 1 (satu) eksemplar fotocopy legalisir surat Kementerian ESDM RI Nomor : 3915/03/DLP.2/2014 tanggal 12 November 2014 perihal Perbaikan kelengkapan data dukung usulan perpanjangan kontrak tahun jamak ; _x000a_ 67. 1 (satu) lembar fotocpy legalisir surat PT. PLN Nomor : 3274/131/DIRUT/2014 tanggal 26 November 2014 perihal Perbaikan kelangkapan data dukung usulan perpanjangan kontrak tahun jamak ; _x000a_ 68. 2 (dua) lembar fotocopy legalisir surat Kementerian ESDM RI Nomor : 176/KPA/DJL.2/2014 tanggal 02 Desember 2014 perihal Kelengkapan data usulan perpanjangan ijin multiyears contract satker UIP; _x000a_ 69. 1 (satu) lembar fotocopy legalisir surat Kementerian ESDM RI Nomor : 7799/82/SJN.K/2014 tanggal 03 Desember 2014 perihal Usulan perpanjangan ijin multiyears contract Satker Unit Induk Pembangunan Pembangkit dan Jaringan (SATKER UIP) Direktorat Jenderal Ketenagalistrikan; _x000a_ 70. 1 (satu) lembar fotocopy legalisir surat Menteri Keuangan RI Nomor : S-137/MK.2/2014 tanggal 24 Desember 2014 perihal Usulan perpanjangan Multiyears Contract Pembangunan Infrastruktur Ketenagalistrikan; _x000a_ (Disita dari JARMAN);  _x000a_ 71. 2 (dua) bundel foto copy legalisir kontrak dan dokumen pembayaran pekerjaan pembangunan  gardu  induk 150 KV Kedinding; _x000a_ 72. 1 (satu) bundel Foto copy legalisir kontrak dan dokumen pembayaran pembangunan gardu induk  150 KV Cimanggis II; _x000a_ 73. 1 (satu) bundel foto copy legalisir kontrak dan dokumen pembayaran pekerjaan pembangunan gardu induk 150 KV Fajar Surya Extention; _x000a_ 74. 1 (satu) bundel foto copy legalisir kontrak dan dokumen pembayaran pembangunan gardu induk 150 KV Asahimas II.; _x000a_ 75. 1 (satu) bundel foto copy legilisir kontrak dan dokumen pembayaran pembangunan gardu induk 150 KV Cilegon Baru II; _x000a_ 76. 1 (satu) bundel foto copy legilisir kontrak dan dokumen pembayaran pembangunan gardu induk 150 KV Pelabuhan Ratu II;    _x000a_ 77. 2 (dua) bundel foto copy legilisir kontrak dan dokumen pembayaran pembangunan gardu induk 150 KV Malimping ;  _x000a_ 78. 1 (satu) bundel foto copy legilisir kontrak dan dokumen pembayaran pembangunan GITET 500 KV SURABAYA SELATAN; _x000a_ 79. 1 (satu) bundel foto copy legilisir kontrak dan dokumen pembayaran pembangunan gardu induk 150 KV Kadipaten; _x000a_ 80. 1 (satu) bundel foto copy legilisir kontrak dan dokumen pembayaran pembangunan gardu induk 150 KV New Sanur; _x000a_ 81. 2 (dua) bundel foto copy legilisir kontrak dan dokumen pembayaran pembangunan gardu induk 150 KV Welingi; _x000a_ 82. 1 (satu) bundel foto copy legilisir kontrak dan dokumen pembayaran pembangunan gardu induk 150 Jati luhur Baru; _x000a_ 83. 1 (satu) bundel foto copy legilisir kontrak dan dokumen pembayaran pembangunan gardu induk 150 New Porong; _x000a_ 84. 1 (satu) bundel foto copy legilisir kontrak dan dokumen pembayaran pembangunan gardu induk 150 Jati Rangon 2; _x000a_ (Disita dari  Ir. AMIHWANUDDIN); _x000a_ 85. Fotocopy Tanda Terima Giro dari PT. Wahana Tunggal Putra untuk tagihan atas nama PT. Hyfermerrindo Yakin Mandiri senilai Rp.2.517.114.000.- (dua milyar lima ratus tujuh belas juta seratus empat belas ribu rupiah); _x000a_ 86. Fotocopy 2 (dua) lembar Surat Jalan dari PT. Armindo Catur Pratama kepada PT. Hyfermerrindo Yakin Mandiri Nomor : T-20140596 dan No. T-20140594 tanggal 02 April 2014; _x000a_ 87. Fotocopy 2 (dua) lembar Invoice Tower Nomor TW-2012387 dan No. TW-2012388 tanggal 13 Maret 2014 dari PT. Armindo Catur Pratama kepada PT. Hyfermerrindo Yakin Mandiri; _x000a_ 88. Fotocopy rekening Giro BNI Cabang 130 Pencenongan kepada PR. Armindo Catur Pratama; _x000a_ 89. Fotocopy 2(dua) lembar Invoice Tower kepada PT. Hyfermerrindo Yakin Mandiri No.2012387 dan 2012388; _x000a_ 90. Fotocopy 2 (dua) lembar PURCHASE ORDER dari PT. Hyfermerrindo Yakin Mandiri kepada PT. Armindo Catur Pratama Project pembangunan GI 150 kV Jatiluhur Baru dan GI 150 kV Jatirangon2; _x000a_ 91. Fotocopy surat PT. Wahana Tunggal Putra Nomor : 028/WTP/P-GI/III/14 tanggal 19 Maret 2014 perihal Pemesanan Stell Structure GI Jatirangon dan GI Jatuluhur. _x000a_ 92. Fotocopy Surat Jalan dari PT. Armindo Catur Pratama kepada PT. Hyfermerrindo Yakin Mandiri Nomor : T-20140589 tanggal 01 April   2014 ; _x000a_ 93. Fotocopy Surat Jalan dari PT. Armindo Catur Pratama kepada PT. Hyfermerrindo Yakin Mandiri tanggal 02 April 2014 ; _x000a_ (Disita dari LELI ZUHRATI); _x000a_ 94. 1 (satu) map plastic PT. Unindo, Fotocopy List of Documents : Project Jatiluhur Baru ; _x000a_ 95. 1 (satu) map plastic PT. Unindo, Fotocopy List of Documents : Project Jatirangon 2 ; _x000a_ 96. 1 (satu) map plastic PT. Unindo, Fotocopy Tanda Terima Sales Order, GI 150 kV Jatiluhur Baru _x000a_ 97. 1 (satu) map plastic PT. Unindo, Fotocopy Tanda terima Sales Order, GI 150 kV Jatirangon 2 ; _x000a_ 98. 1 (satu) map plastic, Fotocopy List of Documents : Project SIANTAN ; _x000a_ 99. 1 (satu) map palstik, Fotocopy List of Documents Project PENYABUNGAN; _x000a_ (Disita dari ONDI MAULIN); _x000a_ 100.   1 (satu)  buah buku kas Proyek PT. Hyfemerrindo Yakin Mandiri tahun 2010; _x000a_ 101.   2 (dua)  buah buku kas Proyek PT. Hyfemerrindo Yakin Mandiri tahun 2011 _x000a_ 102.   1 (satu) bundel buku kas Induk bulan Juni s/d Desember 2011 PT. Hyfemerrindo Yakin Mandiri ; _x000a_ 103.   1 (satu) bundel dokomen arsip Jatirangon dan Jatiluhur yang berisi : _x000a_ _x000a_ 1 (satu) bundel pelunasan pembayaran Trapo 60 MVA150/20 Kv GI Jatiluhur dan GI Jatirangon dari PT. WAHANA TUNGGAL PUTRA Nomor: 030a/WTP/R61/IV/14 tanggal 14 April 2014 kepada  PT. Unelec Indonesia sebesar Rp. 22.294.800.000,00; _x000a_ 1 (satu) lembar copy surat dari PT. Wahana Tunggal Putra Nomor: 030/WTP/P-GI/IV/14 tanggal 08 April 2014  kepada PT. Unelec Indonesia perihal Pemesanan Trafo 60 MVA GI Jatiluhur dan Jatirangon _x000a_ 1 (satu) lembar copy Bilyet Giro No. BP 109403 Bank BNI tanggal 08 April 2014 sebesar Rp. 6.688.440.000,00 dan  1 (satu) lembar copy cek No CJ 592563 Bank BNI tanggal 08 April 2014 sebesar Rp. 15.606.360.000 kepada PT. Unelec Indonesia; _x000a_ 1 (satu) lembar copy surat dari PT. Wahana Tunggal Putra Nomor: 038/WTP/P-GI/VII/14 tanggal 24 Juli 2014  kepada PT. Unelec Indonesia perihal Penundaan sebagai pebayaran; _x000a_ 1 (satu) lembar copy Cek No. CK 816160 Bank BNI tanggal 30 Juni 2014 sebesar Rp. 6.688.440.000,00; _x000a_ 1 (satu) lembar copy surat PT. Wahana Tunggal Putra Nomor: 028/WTP/P-GI/III/14 tanggal 19 Maret 2014 kepada PT. Armindo Catur Pratama perihal Pemesanan Stell Structure GI Jatirangon dan GI Jatiluhur; _x000a_ 1 (satu) lembar copy Bilyet Giro No. BP109401 tanggal 19 Maret 2014 Bank BNI kepada PT. Armindo Catur Pratama senilai Rp. 2.517.114.000,00; _x000a_ 1 (satu) lembar Incoice Date 13 Maret 2014 TW 20140080 dan TW 20140081; _x000a_ 1 (satu) bundel invoic angkutan Stell Structure GI Jatirangon dan GI Jatiluhur No. 187/INV/PAS/IV/2014 tanggal 3 April 2014 dari PT. PAS kepada PT. HIM tital sebesar Rp. 40.000.000,00 _x000a_ 1 (satu) eksemplar Berita Acara Penyerahan/ Penerimaan barang Nomor: 210/BAP/PAS/IV/2014 tanggal 01 April 2014 dari PT. PAS kepada PT. HIM _x000a_ 1 (satu) eksemplar Berita Acara Penyerahan/ Penerimaan barang Nomor: 211/BAP/PAS/IV/2014 tanggal 02 April 2014 dari PT. PAS kepada PT. HIM _x000a_ 1 (satu) bundel slip pembayaran CCTV dari PT. Bintang Eka Guna kepada PT. HIM _x000a_ 1 (satu) bundel pembayaran angkutan disc konektor _x000a_ 1 (satu) bundel pembayaran angkutan  trafo; _x000a_ 1 (satu) bundel pembayaran angkutan kubikel; _x000a_ _x000a_ 104. 1 (satu) bundel map warna biru rekening Giro Bank BRI Cab. Otistas raya No. 034-001-324302 tahun 2013; _x000a_ 105.   1 (satu) bundel map warna biru rekening koran Bank Mandiri Palembang No. 113.00.098.00981 tahun 2013; _x000a_ 106.   1 (satu) bundel map warna biru rekening Giro Rabo Bank  Semarang No. 700.000.7271 tahun 2013; _x000a_ 107.   1 (satu) bundel map warna biru rekening koran Bank Mandiri Palembang No. 113.00.098.00982 tahun 2013; _x000a_ 108.   1 (satu) bundel map warna biru rekening koran escrow Bank BNI bandung No. 022.8884.2961 tahun 2011; _x000a_ 109.   1 (satu) bundel map warna biru rekening Giro Bank BNI bandung No. 816.730.6860 tahun 2011; _x000a_ 110.   1 (satu) bundel map warna biru rekening Giro Bank BCA Cab. Duta Merlin No. 3083.688.889 tahun 2013; _x000a_ 111.   1 (satu) bundel map warna biru rekening koran pinjaman Bank BNI bandung No. 021.696.9298 tahun 2013; _x000a_ 112.   1 (satu) bundel map warna biru rekening Giro Uero Bank BNI Bekasi No. 179.898.8970 tahun 2013; _x000a_ 113.   1 (satu) bundel map warna biru rekening Giro Bank BNI bandung No. 816.730.6860 tahun 2013; _x000a_ 114.   1 (satu) bundel map warna biru rekening Giro pinjaman Bank BNI bandung No. 0241.5833.16 tahun 2013; _x000a_ 115.   1 (satu) bundel map warna biru rekening Giro pinjaman Bank BNI bandung No. 02.70785.817 tahun 2013; _x000a_ 116.   1 (satu) bundel map warna biru rekening Giro pinjaman Bank BNI bandung No. 021231. 25012013 tahun 2013; _x000a_ 117.   1 (satu) bundel map warna biru rekening Giro pinjaman Bank BNI bandung No. 021 6966253 tahun 2013; _x000a_ 118.   1 (satu) bundel map warna biru rekening Giro Bank BRI Cab Jatinegara No. 012201001492305 tahun 2013; _x000a_ 119.   1 (satu) bundel map warna biru rekening Giro Bank Mandiri Jatinegara No. 006.00.07222726 tahun 2013; _x000a_ 120.   1 (satu) bundel map warna biru rekening USD Bank BN Bekasi No.1798989892 tahun 2013; _x000a_ 121.   1 (satu) bundel map warna biru rekening Koran Pinjaman Bank BNI Bandung  Jatinegara No. 0270779799 tahun 2013; _x000a_ 122.   1 (satu) bundel map warna biru rekening Giro Bank BNI Bekasi  No. 1798989858 tahun 2013; _x000a_ 123.   1 (satu) bundel map warna biru rekening Giro Eskro Bank Mandiri bandung No. 0228842961 tahun 2013; _x000a_ 124.   1 (satu) bundel map warna biru Pengeluaran Bank Mandiri Jatinegara No. 006.00.07222726 tahun 2013; _x000a_ 125.   1 (satu) bundel asli kwitansi PT. Tugu Krena Pratama  kepada PT. HIM senilai 84.893.505,00; _x000a_ 126.   1 (satu) bundel map warna biru tagihan Jatiluhur terdiri dari uang muka dan tagihan pertama. _x000a_ 127.   1 (satu) bundel map warna biru tagihan jatiragon terdiri dari tagihan uang muka dan angsuran pertama; _x000a_ 128.   1 (satu) bundel map warna biru laporan bulan jatiluhur baru priode September s/d Desember 2012; _x000a_ 129.   1 (satu) bundel map warna biru Progres Jatiluhur bulan Mei 2012 untuk Bank BNI Bandung. _x000a_ 130.   1 (satu) bundel progres map warna hijau Jatiluhur bulan Agustus 2012 untuk Bank BNI Bandung 2012; _x000a_ 131.   1 (satu) pengeluaran map warna hijau Bank BNI Bandung No. Rek 8167306860 tahun 2011; _x000a_ 132.   1 (satu) bundel map warna hijau pengeluaran Bank BNI Bekasi No. Rek 1798989858 tahun 2011; _x000a_ 133.   1 (satu) bundel map warna hijau pengeluaran Rabo Bank No. Rek 7000007271 tahun 2011; _x000a_ 134.   1 (satu) bundel map warna biru pengeluaran kas tahun 2012; _x000a_ 135.   1 (satu) bundel map warna biru pengeluaran Bank Mandiri Palembang tahun 2012; _x000a_ 136.   1 (satu) bundel map warna biru pengeluaran Bank BCA Duta Merlin No. Rek 3083688889 tahun 2012; _x000a_ 137.   1 (satu) bundel map warna biru pengeluaran Rabo Bank tahun 2012; _x000a_ 138.   1 (satu) bundel map warna merah  pengeluaran Bank BNI Bandung No. Rek 021 6969298  tahun 2012; _x000a_ 139.   1 (satu) bundel map warna biru pengeluaran Bank Mandiri No. Rek 1130009800982 Palembang tahun 2012; _x000a_ 140.   1 (satu) bundel map warna biru pengeluaran Bank BNI Bandung  No. Rek 8167306860 tahun 2012; _x000a_ 141.   1 (satu) bundel map warna Merah pengeluaran Bank BNI Bekasi No. Rek 17989898 58 tahun 2012; _x000a_ 142.   1 (satu) bundel map warna merah  pengeluaran dana mingguan tahun 2012; _x000a_ 143.   1 (satu) bundel map warna biru pengeluaran Bank Mandiri Palembang tahun 2012; _x000a_ 144.   1 (satu) bundel map warna biru Rekening Koran Pinjaman Bank BNI Bekasi No. Rek 0207794044 tahun 2011; _x000a_ 145.   1 (satu) bundel map warna biru Rekening Koran Pinjaman Bank BNI Bekasi No.rek 02077795059 tahun 2011; _x000a_ 146.   1 (satu) bundel map warna biru rekening koran pinjaman BNI Bekasi No. Rek 0212312501 tahun 2011; _x000a_ 147.   1 (satu) bundel map warna Merah Rekening UERO Bank BNI Bekasi No. Rek 1798989870 tahun 2011; _x000a_ 148.   1 (satu) bundel map warna Merah Rekening USD Bank BNI Bekasi No. Rek 1798989892 tahun 2011; _x000a_ 149.   1 (satu) bundel map warna Biru Rekening Giro Rabo Bank Semarang No. Rek 7000007271 tahun 2011; _x000a_ 150.   1 (satu) bundel map warna Hijau Rekening Giro Bank BNI Bekasi No. Rek 1798989858 tahun 2011; _x000a_ 151.   1 (satu) bundel map warna Biru Rekening Giro Bank BNI Bekasi No. Rek 1798989858 tahun 2012; _x000a_ 152.   1 (satu) bundel map warna Biru Rekening Giro Bank BNI Bandung No. Rek 8167306860 tahun 2011; _x000a_ 153.   1 (satu) bundel map warna Biru Rekening Pinjaman Bank BNI Bandung No. Rek 0270785817 tahun 2012; _x000a_ 154.   1 (satu) bundel map warna Biru Rekening Eskro Bank BNI Bandung No. Rek 0228842961 tahun 2012; _x000a_ 155.   1 (satu) bundel map warna Biru Rekening USD Bank BNI Bekasi No. Rek 1798989892 tahun 2012; _x000a_ 156.   1 (satu) bundel map warna Biru Rekening Giro Bank BRI jatinegara No. Rek 012201001492305 tahun 2012; _x000a_ 157. 1 (satu) bundel map warna Biru Rekening Eskro Bank BNI Bandung No. Rek 228842961 tahun 2011; _x000a_ 158.   1 (satu) bundel map warna Biru Rekening Giro Bank Mandiri Jatinegara No. Rek 0060007222726 tahun 2012; _x000a_ 159.   1 (satu) bundel map warna Biru Rekening koran Bank BRI Otista No. Rek 034001001324302 tahun 2012; _x000a_ 160.   1 (satu) bundel map warna Biru Rekening Pinjaman Bank BNI Bandung No. Rek 0216969298 tahun 2011 dan 2012; _x000a_ 161.   1 (satu) bundel map warna Biru Rekening pinjaman Bank BNI Bandung No. Rek 0216966253 tahun 2012; _x000a_ 162.   1 (satu) bundel map warna Biru Rekening Pinjaman Bank BNI Bandung No. Rek 0241583316 tahun 2012; _x000a_ 163.   1 (satu) bundel map warna Biru Rekening UERO Bank BNI Bekasi No. Rek 1798989870 tahun 2012; _x000a_ 164.   1 (satu) bundel map warna Biru Rekening Giro Bank BCA Duta Merlin No. Rek 3083688889 tahun 2012; _x000a_ 165.   1 (satu) bundel map warna Biru Rekening Giro Bank BNI Bandung No. Rek 8167306860 tahun 2011 _x000a_ 166.   1 (satu) bundel map warna Biru Rekening Pinjaman Bank BNI Bandung No. Rek 0212312501 tahun 2012 _x000a_ 167.   1 (satu) bundel map warna Hijau Pengeluaran Bank BNI Bandung No. Rek 0216969298 tahun 2011 _x000a_ 168.   1 (satu) bundel map warna Biru Kecil Bukti Pengeluaran Kas Proyek JatiRagon bulan Juni s/d Desember 2011 _x000a_ 169.   1 (satu) bundel map warna Biru Kecil Bukti Pengeluaran Kas Proyek JatiRagon bulan Januari s/d Maret 2012 _x000a_ 170.   1 (satu) bundel map warna Biru Kecil Bukti Pengeluaran Kas Proyek JatiRagon bulan Januari s/d Maret 2012 _x000a_ 171.   1 (satu) bundel map warna Biru Kecil Bukti Pengeluaran Kas Proyek JatiRagon bulan Juli tahun 2012 _x000a_ 172.   1 (satu) bundel map warna Biru Kecil Bukti Pengeluaran Kas Proyek JatiRagon bulan April s/d September 2012 _x000a_ 173.   1 (satu) bundel map warna Biru Kecil Bukti Pengeluaran Kas Proyek JatiRagon bulan Oktober 2012 _x000a_ 174.   1 (satu) bundel map warna Biru Kecil Bukti Pengeluaran Kas Proyek JatiRagon bulan Nopember 2012 _x000a_ 175.   1 (satu) bundel map warna Biru Kecil Bukti Pengeluaran Kas Proyek JatiRagon bulan Januari s/d April 2014 _x000a_ 176.   1 (satu) bundel map warna Biru Kecil Bukti Pengeluaran Kas Proyek Jatiluhur bulan Januari 2012 _x000a_ 177.   1 (satu) bundel map warna Biru Kecil Bukti Pengeluaran Kas Proyek Jatiluhur bulan April s/d Mei 2012 _x000a_ 178.   1 (satu) bundel map warna Biru Kecil Bukti Pengeluaran Kas Proyek Jatiluhur bulan Oktober 2012 _x000a_ 179.   1 (satu) bundel map warna Biru Kecil Bukti Pengeluaran Kas Proyek Jatiluhur bulan Nopember 2012 _x000a_ 180.   1 (satu) bundel map warna Biru Kecil Bukti Pengeluaran Kas Proyek Jatiluhur bulan Januari s/d April  2014. _x000a_ 181.   1 (satu) otner warna putih proyek Jatiragon 2 berisi Purchase Order, Invoice dan Bukti Pembayaran _x000a_ 182.   1 (satu) otner warna putih proyek Jatiluhur berisi Purchase Order, Invoice dan Bukti Pembayaran _x000a_ 183.   2 (dua) photo copy salinan Akta Jual Beli Rumah No. 126/2012 tanggal 10 April 2012 Sertifikat Hak Milik No. 102 Propinsi Daerah Khusus Ibu Kota Jakarta Kota Administrasi Jakarta Timur Kec. Jatinegara Kelurahan Balimester tanah luas 882M2 an. Ferdinand Rambing Dien. _x000a_ 184.   1 (satu) unit CPU warna hitam st"/>
    <s v="Kamis, 03 Des. 2015"/>
    <s v="Rabu, 11 Nov. 2015"/>
    <s v="ARIFIN"/>
    <s v="SUGIYANTO"/>
    <s v="JOKO SUBAGYO"/>
    <m/>
    <m/>
    <s v="KARIR"/>
    <s v="KARIR"/>
    <s v="ADHOC"/>
    <s v=""/>
    <s v=""/>
    <x v="0"/>
    <n v="2"/>
    <x v="1"/>
    <n v="0.33333333333333331"/>
    <n v="0"/>
    <s v="LISBETH HUTAHEAN,SH"/>
    <m/>
    <m/>
    <m/>
    <m/>
    <m/>
    <m/>
    <m/>
    <m/>
    <m/>
    <m/>
    <m/>
    <n v="1"/>
    <s v="AGUS WIDODO"/>
    <s v="DJOKO SANTOSO, SH"/>
    <m/>
    <n v="2"/>
    <x v="0"/>
  </r>
  <r>
    <s v="65/Pid.Sus-TPK/2016/PN Pn.Jkt.Pst"/>
    <n v="3"/>
    <n v="100000000"/>
    <n v="0.16666666666666699"/>
    <n v="0"/>
    <n v="0"/>
    <s v="Ir. BUDIANTORO SYAHLANI"/>
    <d v="2016-08-10T00:00:00"/>
    <x v="6"/>
    <s v="Pemberitahuan Putusan Banding"/>
    <n v="134"/>
    <s v="PRIMAIR : _x000a_ Pasal 2 ayat (1) jo Pasal 18 UU No.31/1999 jo UU No.20/2001 jo Pasal 55 ayat (1) ke-1 KUHP jo Pasal 64 ayat (1) KUHP. _x000a_   _x000a_ SUBSIDAIR : _x000a_ Pasal 3 jo Pasal 18 UU No.31/1999 jo UU No.20/2001 jo Pasal 55 ayat (1) ke-1 KUHP jo Pasal 64 ayat (1) KUHP."/>
    <n v="1"/>
    <s v="  _x000a_ M E N G A D I L I : _x000a_   _x000a_ _x000a_ Menyatakan  Terdakwa Ir. BUDIANTORO SYAHLANI   tidak terbukti secara sah dan meyakinkan bersalah melakukan tindak pidana sebagaimana didakwakan dalam dakwaan Primair Penuntut  Umum ; _x000a_ Membebaskan Terdakwa oleh karena itu dari dakwaan Primair Penuntut Umum. _x000a_ Menyatakan  Terdakwa Ir. BUDIANTORO SYAHLANI   telah terbukti secara sah dan meyakinkan bersalah melakukan tindak pidana pidana  “ KORUPSI“  sebagaimana dalam dakwaan Subsidair Penuntut  Umum ; _x000a_ Menjatuhkan pidana kepada Terdakwa dengan pidana penjara selama  3 (tiga) tahun  dan denda sebesar  Rp. 100.000.000 (seratus juta rupiah)   dengan ketentuan apabila denda tersebut tidak dibayar akan diganti dengan pidana kurungan selama  2 (dua)  bulan  ; _x000a_ Menetapkan masa  penahanan yang telah dijalani Terdakwa dikurangkan seluruhnya dari pidana yang dijatuhkan ; _x000a_ Menetapkan Terdakwa tetap berada dalam tahanan ;  _x000a_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_x000a_ Membebani  Terdakwa untuk membayar biaya perkara sebesar Rp. 5.000.- (lima ribu rupiah) ; _x000a_ _x000a_  "/>
    <s v="Rabu, 11 Jan. 2017"/>
    <s v="Kamis, 22 Des. 2016"/>
    <s v="ASWIJON"/>
    <s v="HARIONO"/>
    <s v="SUKARTONO."/>
    <m/>
    <m/>
    <s v="KARIR"/>
    <s v="KARIR"/>
    <s v="ADHOC"/>
    <s v=""/>
    <s v=""/>
    <x v="0"/>
    <n v="2"/>
    <x v="1"/>
    <n v="0.33333333333333331"/>
    <n v="0"/>
    <s v="TUMPAL MANGASA, SH."/>
    <m/>
    <m/>
    <m/>
    <m/>
    <m/>
    <m/>
    <m/>
    <m/>
    <m/>
    <m/>
    <m/>
    <n v="1"/>
    <s v="TEUKU UMAR, SH. MH."/>
    <m/>
    <m/>
    <n v="1"/>
    <x v="0"/>
  </r>
  <r>
    <s v="65/Pid.Sus-TPK/2017/PN .Jkt.Pst"/>
    <n v="3"/>
    <n v="100000000"/>
    <n v="0.16666666666666699"/>
    <n v="0"/>
    <n v="0"/>
    <s v="MARISI MATONDANG"/>
    <d v="2017-04-28T00:00:00"/>
    <x v="7"/>
    <s v="Pencabutan Perkara Banding"/>
    <n v="138"/>
    <s v="PERTAMA : _x000a_ Pasal 2 ayat (1) jo Pasal 18 UU No.31/1999 jo UU No.20/2001 jo Pasal 55 ayat (1) ke-1 KUHP. _x000a_   _x000a_ ATAU _x000a_ KEDUA : _x000a_ Pasal 3 jo Pasal 18 UU No.31/1999 jo UU No.20/2001 jo Pasal 55 ayat (1) ke-1 KUHP."/>
    <n v="1"/>
    <s v="MENGADILI : _x000a_ _x000a_ Menyatakan Terdakwa MARISI MATONDANG terbukti secara sah dan meyakinkan bersalah melakukan Tindak Pidana Korupsi secara bersama-sama sebagaimana Dakwaan Kedua;           _x000a_ Menjatuhkan pidana kepada Terdakwa MARISI MATONDANG dengan pidana penjara selama 3 (tiga) tahun dan pidana denda sebesar Rp.100.000.000 (seratus juta rupiah) dengan ketentuan apabila denda tidak dibayar maka diganti dengan pidana kurungan selama 2 (dua) bulan ;  _x000a_ Menetapkan masa penahanan yang telah dijalankan Terdakwa dikurangkan seluruhnya dari pidana yang dijatuhkan ; _x000a_ Menetapkan Terdakwa tetap berada dalam tahanan ;            _x000a_ Menetapkan barang bukti berupa : sebagaimana terlampir dalam berkas putusan; _x000a_ Membebankan Terdakwa membayar biaya perkara sebesar Rp. 7.500,- (tujuh ribu lima ratus rupiah); _x000a_ _x000a_  "/>
    <s v="Selasa, 28 Nov. 2017"/>
    <s v="Rabu, 13 Sep. 2017"/>
    <s v="IBNU BASUKI WIDODO"/>
    <s v="DIAH SITI BASARIAH"/>
    <s v="HASTOPO"/>
    <s v="SOFIALDI"/>
    <s v="MOCH. AGUS SALIM"/>
    <s v="KARIR"/>
    <s v="KARIR"/>
    <s v="KARIR"/>
    <s v="ADHOC"/>
    <s v="ADHOC"/>
    <x v="1"/>
    <n v="3"/>
    <x v="0"/>
    <n v="0.4"/>
    <n v="0"/>
    <s v="RONALD F.W., SH."/>
    <m/>
    <m/>
    <m/>
    <m/>
    <m/>
    <m/>
    <m/>
    <m/>
    <m/>
    <m/>
    <m/>
    <n v="1"/>
    <s v="ENDANG_PURWANINGSIH, SH."/>
    <m/>
    <m/>
    <n v="1"/>
    <x v="0"/>
  </r>
  <r>
    <s v="65/Pid.Sus-TPK/2018/PN Jkt.Pst"/>
    <n v="10"/>
    <n v="500000000"/>
    <n v="0.25"/>
    <n v="0"/>
    <n v="0"/>
    <s v="Irvanto Hendra Pambudi Cahyo"/>
    <d v="2018-07-20T00:00:00"/>
    <x v="8"/>
    <s v="Minutasi"/>
    <n v="138"/>
    <s v="PERTAMA :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_x000a_ Menyatakan Terdakwa I Irvanto Hendra Pambudi Cahyo dan Terdakwa II Made Oka Masagung, telah terbukti secara sah dan meyakinkan bersalah melakukan tindak pidana korupsi yang dilakukan secara bersama-sama sebagaimana dalam Dakwaan Pertama; _x000a_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_x000a_ Menetapkan masa penahanan yang telah dijalankan oleh para Terdakwa dikurangkan seluruhnya dari pidana yang dijatuhkan. _x000a_ Menetapkan para Terdakwa tetap berada dalam tahanan; _x000a_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_x000a_ Membebankan kepada para Terdakwa untuk membayar biaya perkara, masing-masing sebesar Rp7.500,00 (tujuh ribu lima ratus rupiah); _x000a_"/>
    <s v="Kamis, 20 Des. 2018"/>
    <s v="Rabu, 05 Des. 2018"/>
    <s v="YANTO"/>
    <s v="FRANGKI TAMBUWUN"/>
    <s v="EMILIA DJAJASUBAGIA"/>
    <s v="Anwar,SH."/>
    <s v="ANSYORI SYARIFUDIN"/>
    <s v="KARIR"/>
    <s v="KARIR"/>
    <s v="KARIR"/>
    <s v="ADHOC"/>
    <s v="ADHOC"/>
    <x v="1"/>
    <n v="3"/>
    <x v="0"/>
    <n v="0.4"/>
    <n v="0"/>
    <s v="Eva Yustiana"/>
    <m/>
    <m/>
    <m/>
    <m/>
    <m/>
    <m/>
    <m/>
    <m/>
    <m/>
    <m/>
    <m/>
    <n v="1"/>
    <s v="YURIS DHETIAWAN"/>
    <m/>
    <m/>
    <n v="1"/>
    <x v="0"/>
  </r>
  <r>
    <s v="65/Pid.Sus-TPK/2018/PN Jkt.Pst"/>
    <n v="10"/>
    <n v="500000000"/>
    <n v="0.25"/>
    <n v="0"/>
    <n v="0"/>
    <s v="Made Oka Masagung"/>
    <d v="2018-07-20T00:00:00"/>
    <x v="8"/>
    <s v="Minutasi"/>
    <n v="138"/>
    <s v="PERTAMA : _x000a_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ATAU _x000a_ KEDUA : _x000a_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_x000a_ Menyatakan Terdakwa I Irvanto Hendra Pambudi Cahyo dan Terdakwa II Made Oka Masagung, telah terbukti secara sah dan meyakinkan bersalah melakukan tindak pidana korupsi yang dilakukan secara bersama-sama sebagaimana dalam Dakwaan Pertama; _x000a_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_x000a_ Menetapkan masa penahanan yang telah dijalankan oleh para Terdakwa dikurangkan seluruhnya dari pidana yang dijatuhkan. _x000a_ Menetapkan para Terdakwa tetap berada dalam tahanan; _x000a_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_x000a_ Membebankan kepada para Terdakwa untuk membayar biaya perkara, masing-masing sebesar Rp7.500,00 (tujuh ribu lima ratus rupiah); _x000a_"/>
    <s v="Kamis, 20 Des. 2018"/>
    <s v="Rabu, 05 Des. 2018"/>
    <s v="YANTO"/>
    <s v="FRANGKI TAMBUWUN"/>
    <s v="EMILIA DJAJASUBAGIA"/>
    <s v="Anwar,SH."/>
    <s v="ANSYORI SYARIFUDIN"/>
    <s v="KARIR"/>
    <s v="KARIR"/>
    <s v="KARIR"/>
    <s v="ADHOC"/>
    <s v="ADHOC"/>
    <x v="1"/>
    <n v="3"/>
    <x v="0"/>
    <n v="0.4"/>
    <n v="0"/>
    <s v="Eva Yustiana"/>
    <m/>
    <m/>
    <m/>
    <m/>
    <m/>
    <m/>
    <m/>
    <m/>
    <m/>
    <m/>
    <m/>
    <n v="1"/>
    <s v="YURIS DHETIAWAN"/>
    <m/>
    <m/>
    <n v="1"/>
    <x v="0"/>
  </r>
  <r>
    <s v="66/PID.SUS/TPK/2013/PN JKT.PST"/>
    <n v="3"/>
    <n v="150000000"/>
    <n v="0.25"/>
    <n v="0"/>
    <n v="0"/>
    <s v="IZEDRIK EMIR MOEIS"/>
    <d v="2013-11-20T00:00:00"/>
    <x v="3"/>
    <s v="Minutasi"/>
    <n v="145"/>
    <s v="PERTAMA : Pasal 12 huruf b UU No.31/1999 jo UU No.20/2001 _x000a_ ATAU KEDUA : Pasal 11 UU No.31/1999 jo UU No.20/2001"/>
    <n v="1"/>
    <s v="MENGADILI : _x000a_ _x000a_ Menyatakan Terdakwa Izedrik Emir Moeis terbukti secara sah dan meyakinkan bersalah melakukan tindak pidana korupsi sebagaimana dalam dakwaan alternatif kedua; _x000a_ Menjatuhkan pidana penjara 3 tahun dan denda Rp.150.000.000,- subsidiair 3 bulan kurungan; _x000a_ Menetpkan masa penahanan yang dijalani terdakwa dikurangkan seluruhnya dari pidana yang dijatuhkan; _x000a_ Menetapkan Terdakwa tetap dalam tahanan; _x000a_ Memerintahkan barang bukti terlampir dalam berkas perkara ; _x000a_ Menetapkan biaya perkara kepada Terdakwa Rp.10.000 _x000a_"/>
    <s v="Kamis, 12 Jun. 2014"/>
    <s v="Senin, 14 Apr. 2014"/>
    <s v="MATHEUS SAMIAJI"/>
    <s v="AVIANTARA, SH. MHum."/>
    <s v="ANNAS MUSTAQIM, SH. MHum."/>
    <s v="SOFIALDI"/>
    <s v="Slamet Subagyo,SH."/>
    <s v="KARIR"/>
    <s v="KARIR"/>
    <s v="KARIR"/>
    <s v="ADHOC"/>
    <s v="ADHOC"/>
    <x v="1"/>
    <n v="3"/>
    <x v="0"/>
    <n v="0.4"/>
    <n v="0"/>
    <s v="I Kadek W."/>
    <m/>
    <m/>
    <m/>
    <m/>
    <m/>
    <m/>
    <m/>
    <m/>
    <m/>
    <m/>
    <m/>
    <n v="1"/>
    <s v="SRI TASLIHIYAH, SH."/>
    <s v="TEUKU UMAR, SH. MH."/>
    <m/>
    <n v="2"/>
    <x v="0"/>
  </r>
  <r>
    <s v="66/PID.SUS/TPK/2014/PN.JKT.PST"/>
    <n v="2.6666666666666701"/>
    <n v="50000000"/>
    <n v="0.25"/>
    <n v="8543856"/>
    <n v="0.16666666666666699"/>
    <s v="SALAMUN"/>
    <d v="2014-07-17T00:00:00"/>
    <x v="4"/>
    <s v="Minutasi"/>
    <n v="126"/>
    <s v="PRIMAIR : Pasal 2 (1) jo Pasal 18 UU No.31/1999 Jo. UU No.20/2001 jo. Pasal  55 (1) ke 1 KUHP jo Pasal 64 (1) KUHP _x000a_ SUBSIDAIR : Pasal 3 jo Pasal 18 UU No.31/1999 Jo. UU No.20/2001 jo. Pasal  55 (1) ke 1 KUHP jo Pasal 64 (1) KUHP"/>
    <n v="1"/>
    <s v="M E N G A D I L I _x000a_   _x000a_ _x000a_ Menyatakan terdakwa SALAMUN tidak terbukti secara sah dan meyakinkan bersalah melakukan tindak pidana sebagaimana tercantum dalam  dakwaan primair ;---------------------------------------------------------------- _x000a_ Membebaskan terdakwa dari dakwaan primair tersebut ; ---------------------- _x000a_ Menyatakan terdakwa SALAMUN terbukti secara sah dan meyakinkan bersalah melakukan ?TINDAK PIDANA KORUPSI SECARA BERSAMA-SAMA DAN BERLANJUT?, sebagaimana tercantum dalam dakwaan subsidair ;------------------------------------------------------------------------------------ _x000a_ Menjatuhkan pidana kepada terdakwa oleh karena itu dengan  pidana penjara selama : 2 (dua) tahun dan 8 (delapan) bulan  dan denda sebesar Rp. 50.000.000,- (lima puluh juta rupiah) dengan ketentuan apabila denda tersebut tidak dibayar, maka diganti dengan pidana kurungan selama 3 (tiga) bulan ;----------------------------------------------------------------------------------- _x000a_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_x000a_ Menetapkan masa selama terdakwa berada dalam tahanan dikurangkan seluruhnya dari pidana yang dijatuhkan ;---------------------------------------------- _x000a_ Memerintahkan agar terdakwa tetap beradadalam tahanan; -------------------- _x000a_ Memerintahkan agar barang bukti berupa :_x000a_ Terlampir dalam berkas perkara; _x000a_ _x000a_ _x000a_ Membebani kepada Terdakwa untuk membayar biaya perkara sebesar Rp. 7.500,- (tujuh ribu lima ratus rupiah) ; ----------------------------------------------- _x000a_ _x000a_"/>
    <s v="Senin, 03 Agu. 2015"/>
    <s v="Kamis, 20 Nov. 2014"/>
    <s v="IBNU BASUKI WIDODO"/>
    <s v="SINUNG HERMAWAN"/>
    <s v="HENDRA YOSPIN,SH."/>
    <m/>
    <m/>
    <s v="KARIR"/>
    <s v="KARIR"/>
    <s v="ADHOC"/>
    <s v=""/>
    <s v=""/>
    <x v="0"/>
    <n v="2"/>
    <x v="1"/>
    <n v="0.33333333333333331"/>
    <n v="0"/>
    <s v="TOLHAS B.H"/>
    <s v="B. OKTAVIANES"/>
    <s v="ARIE APRIANSYAH"/>
    <s v="INTAN INDRIA R"/>
    <s v="RONALD T.M"/>
    <m/>
    <m/>
    <m/>
    <m/>
    <m/>
    <m/>
    <m/>
    <n v="5"/>
    <s v="MATIUS B.SITURU, SH"/>
    <m/>
    <m/>
    <n v="1"/>
    <x v="0"/>
  </r>
  <r>
    <s v="66/PID.SUS/TPK/2015/PN JKT.PST"/>
    <n v="1.3333333333333299"/>
    <n v="50000000"/>
    <n v="8.3333333333333301E-2"/>
    <n v="0"/>
    <n v="0"/>
    <s v="ENDY PURWANTO"/>
    <d v="2015-06-18T00:00:00"/>
    <x v="5"/>
    <s v="Pencabutan Perkara Banding"/>
    <n v="146"/>
    <s v="PRIMAIR : _x000a_ Pasal 2 ayat (1) Jo. Pasal 18 Ayat (1) huruf b UU No.31/1999 Jo. UU No.20/2001 Jo. UU No.31/1999 Jo. Pasal 55 ayat (1) ke-1 KUHP Jo Pasal 64 ayat (1) KUHP. _x000a_   _x000a_ SUBSIDAIR : _x000a_ Pasal 3 Jo. Pasal 18 Ayat (1) huruf b UU No.31/1999 Jo. UU No.20/2001 Jo. UU No.31/1999 Jo. Pasal 55 ayat (1) ke-1 KUHP Jo Pasal 64 ayat (1) KUHP."/>
    <n v="1"/>
    <s v="M E N G A D I L I  : _x000a_   _x000a_ _x000a_ Menyatakan Terdakwa ENDY PURWANTO Tidak terbukti secara sah dan meyakinkan bersalah melakukan tindak pidana Korupsi sebagaimana didalam dakwaan Kesatu Primair; _x000a_ Membebaskan Terdakwa dari Dakwaan Kesatu Primair tersebut; _x000a_ Menyatakan Terdakwa ENDY PURWANTO Terbukti secara sah dan meyakinkan bersalah melakukan Tindak Pidana Korupsi yang dilakukan secara bersama-sama; _x000a_ Menjatuhkan pidana penjara kepada  Terdakwa  ENDY PURWANTO    selama : 1 (satu) Tahun dan 4 (empat) Bulan,  dikurangi selama Terdakwa berada dalam penahanan; _x000a_ Menjatuhkan pidana denda   kepada  Terdakwa  sebesar  Rp50.000.000,- (lima puluh juta rupiah), subsidair selama : 1 (satu) Bulan Kurungan; _x000a_ Menetapkan lamanya Terdakwa ditahan dikurangkan seluruhnya dari lamanya Terdakwa ditangkap dan ditahan; _x000a_ Memerintahkan Terdakwa tetap berada dalam tahanan; _x000a_ Barang bukti : _x000a_ _x000a_ 1.    Fotocopy legalisir Dokumen terkait pelelangan GI 150 kV Asahimas II, terdiri dari : _x000a_ Dikembalikan kepada Jaksa Penuntut Umum untuk dipergunakan dalam perkara lain ; _x000a_   _x000a_ 9.    Membebankan Biaya perkara kepada Terdakwa sebesar Rp10.000,00 (sepuluh ribu rupiah);"/>
    <s v="Senin, 21 Des. 2015"/>
    <s v="Rabu, 11 Nov. 2015"/>
    <s v="TITO SUHUD"/>
    <s v="SUGIYANTO"/>
    <s v="JOKO SUBAGYO"/>
    <m/>
    <m/>
    <s v="KARIR"/>
    <s v="KARIR"/>
    <s v="ADHOC"/>
    <s v=""/>
    <s v=""/>
    <x v="0"/>
    <n v="2"/>
    <x v="1"/>
    <n v="0.33333333333333331"/>
    <n v="0"/>
    <s v="LISBETH HUTAHEAN,SH"/>
    <m/>
    <m/>
    <m/>
    <m/>
    <m/>
    <m/>
    <m/>
    <m/>
    <m/>
    <m/>
    <m/>
    <n v="1"/>
    <s v="AGUS WIDODO"/>
    <s v="DJOKO SANTOSO, SH"/>
    <m/>
    <n v="2"/>
    <x v="0"/>
  </r>
  <r>
    <s v="66/Pid.Sus-TPK/2016/PN Pn.Jkt.Pst"/>
    <n v="7"/>
    <n v="250000000"/>
    <n v="0.16666666666666699"/>
    <n v="0"/>
    <n v="0"/>
    <s v="MOHAMAD SANUSI"/>
    <d v="2016-08-12T00:00:00"/>
    <x v="6"/>
    <s v="Pengiriman Berkas PK"/>
    <n v="139"/>
    <s v="KESATU _x000a_ Pertama : _x000a_ Pasal 12 huruf a UU No.31/1999 jo UU No.20/2001 jo Pasal 55 ayat (1) ke-1 KUHP jo Pasal 64 ayat (1) KUHP. _x000a_ Atau _x000a_ Kedua : _x000a_ Pasal 11 UU No.31/1999 jo UU No.20/2001 jo Pasal 55 ayat (1) ke-1 KUHP jo Pasal 64 ayat (1) KUHP. _x000a_   _x000a_ DAN _x000a_ KEDUA : _x000a_ Pasal 3 UU No.8/2010 jo Pasal 64 ayat (1) KUHP."/>
    <n v="1"/>
    <s v="                                                                                   M E N G A D I L I _x000a_   _x000a_ 1.     Menyatakan Terdakwa    Mohamad Sanusi  terbukti secara sah dan meyakinkan bersalah melakukan tindak pidana korupsi secara berlanjut sebagaimana diatur dalam dakwaan Kesatu Pertama dan Tindak Pidana Pencucian Uang sebagaimana dalam dakwaan Kedua; _x000a_ 2.Menjatuhkan pidana terhadap Terdakwa    Mohamad Sanusi   oleh karena itu dengan pidana penjara selama 7 (tujuh) tahun dan pidana denda sebesar Rp. 250.000.000,- ( dua ratus lima puluh juta rupiah ) apabila denda tersebut tidak dibayar, diganti dengan pidana kurungan selama 2  (dua)  bulan; _x000a_ 3.Menetapkan agar masa penahanan yang telah dijalankan oleh Terdakwa   Mohamad Sanusi  dikurangkan seluruhnya dari pidana yang dijatuhkan; _x000a_ 4. Memerintahkan agar Terdakwa   Mohamad Sanusi  tetap berada dalam tahanan _x000a_ 5. Menetapkan barang bukti berupa"/>
    <s v="Senin, 30 Jan. 2017"/>
    <s v="Kamis, 29 Des. 2016"/>
    <s v="SUMPENO"/>
    <s v="BASLIN SINAGA"/>
    <s v="MAS'UD"/>
    <s v="Ugo,SH."/>
    <s v="Anwar,SH."/>
    <s v="KARIR"/>
    <s v="KARIR"/>
    <s v="KARIR"/>
    <s v="ADHOC"/>
    <s v="ADHOC"/>
    <x v="1"/>
    <n v="3"/>
    <x v="0"/>
    <n v="0.4"/>
    <n v="0"/>
    <s v="RONALD F.W., SH."/>
    <m/>
    <m/>
    <m/>
    <m/>
    <m/>
    <m/>
    <m/>
    <m/>
    <m/>
    <m/>
    <m/>
    <n v="1"/>
    <s v="ENDANG_PURWANINGSIH, SH."/>
    <m/>
    <m/>
    <n v="1"/>
    <x v="0"/>
  </r>
  <r>
    <s v="66/Pid.Sus-TPK/2017/PN .Jkt.Pst"/>
    <n v="3"/>
    <n v="100000000"/>
    <n v="0.25"/>
    <n v="0"/>
    <n v="0"/>
    <s v="Ir. JOHAN INDRACHMAN"/>
    <d v="2017-05-02T00:00:00"/>
    <x v="7"/>
    <s v="Minutasi"/>
    <n v="245"/>
    <s v="PRIMIAR : _x000a_ Pasal 2 ayat (1) UU No.31/1999 jo UU No.20/2001 jo Pasal 55 ayat (1) ke-1 KUHP. _x000a_   _x000a_ SUBSIDAIR : _x000a_ Pasal 3 UU No.31/1999 jo UU No.20/2001 jo Pasal 55 ayat (1) ke-1 KUHP."/>
    <n v="1"/>
    <s v="M E N G A D I L I: _x000a_  _x000a_ 1.  Menyatakan bahwa Terdakwa Ir. Johan Indrachman tidak terbukti secara sah dan meyakinkan melakukan tindak pidana korupsi, sebagaimana dalam Dakwaan Primair; _x000a_ 2.  Membebaskan Terdakwa Ir. Johan Indrachman dari Dakwaan Primair tersebut; _x000a_ 3.  Menyatakan Terdakwa Ir. Johan Indrachman telah terbukti secara sah dan meyakinkan menurut hukum bersalah melakukan tindak pidana korupsi secara bersama-sama; _x000a_ 4.  Menjatuhkan pidana oleh karenanya terhadap Terdakwa Ir. Johan Indrachman dengan pidana penjara selama 3 (Tiga) Tahun dan pidana denda sebesar Rp.100.000.000,- (seratus juta rupiah), apabila denda tersebut tidak dibayar, diganti dengan pidana kurungan selama 3 (Tiga) bulan; _x000a_ 5.  Menetapkan agar masa penahanan yang telah dijalankan Terdakwa Ir. Johan Indrachman dikurangkan seluruhnya dari pidana yang dijatuhkan; _x000a_ 6.  Memerintahkan agar Terdakwa Ir. Johan Indrachman  tetap berada dalam tahanan; _x000a_ 7.  Menetapkan barang bukti berupa :   _x000a_ A. Disita dari : ARI MARSUDI, VP Financial Accounting &amp; Reporting PT. Pertamina (Persero)  _x000a_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_x000a_ (Keterangan : Lembar Surat Pernyataan Direksi Tentang Tanggung Jawab Atas Laporan Keungan Konsolidasian untuk tanggal 31 Desember 2010 dan 2009 benar dan sesuai dengan data aslinya); _x000a_ 8.  Menetapkan barang bukti yang diajukan oleh Penasihat Hukum Terdakwa terlampir dalam berkas perkara; _x000a_ 9. Membebankan biaya perkara kepada Terdakwa Ir. Johan Indrachman sebesar Rp. 10.000,- ( sepuluh ribu rupiah );"/>
    <s v="Rabu, 31 Jan. 2018"/>
    <s v="Selasa, 02 Jan. 2018"/>
    <s v="HARIONO"/>
    <s v="HASTOPO"/>
    <s v="DIAH SITI BASARIAH"/>
    <s v="Ugo,SH."/>
    <s v="TITI SANSIWI"/>
    <s v="KARIR"/>
    <s v="KARIR"/>
    <s v="KARIR"/>
    <s v="ADHOC"/>
    <s v="ADHOC"/>
    <x v="1"/>
    <n v="3"/>
    <x v="0"/>
    <n v="0.4"/>
    <n v="0"/>
    <s v="T.M PAKPAHAN, SH., MH."/>
    <m/>
    <m/>
    <m/>
    <m/>
    <m/>
    <m/>
    <m/>
    <m/>
    <m/>
    <m/>
    <m/>
    <n v="1"/>
    <s v="TASTAO SIANIPAR"/>
    <m/>
    <m/>
    <n v="1"/>
    <x v="0"/>
  </r>
  <r>
    <s v="67/PID.SUS/TPK/2013/PN JKT.PST"/>
    <n v="5"/>
    <n v="200000000"/>
    <n v="0.16666666666666699"/>
    <n v="0"/>
    <n v="0"/>
    <s v="R. BASUKI WISMANTORO"/>
    <d v="2013-11-26T00:00:00"/>
    <x v="3"/>
    <s v="Pengiriman Berkas Kasasi"/>
    <n v="169"/>
    <s v="PRIMAIR : Pasal 2 ayat (1) Pasal 18 UU No.31/1999 jo UU No.20/2001 jo Pasal 55 ayat (1)  ke -1 KUHP; _x000a_ SUBSIDIAIR : Pasal 3 jo Pasal 18 UU No.31/1999 jo UU No.20/2001 jo Pasal 55 ayat (1)  ke -1 KUHP;"/>
    <n v="1"/>
    <s v="MENGADILI : _x000a_ _x000a_ Menyatakan bahwa Terdakwa R. BASUKI WISMANTORO terbukti secara sah dan meyakinkan  bersalah melakukan tindak pidana korupsi secara bersama - sama, dalam dakwaan primair ; _x000a_ Menjatuhkan pidana oleh karena itu terhadap R. BASUKI WISMANTORO dengan pidana penjara selama 5 (lima) tahun dan pidana denda sebesar Rp.200.000.000,- (dua ratus juta rupiah); dengan ketentuan apabila denda tersebut tidak dibayar maka diganti dengan pidana kurungan selama 2 (dua) bulan; _x000a_ Menetapkan masa penangkapan dan/ atau masa penahanan yang telah dijalani oleh terdakwa dikurangkan seluruhnya dari pidana yang dijatuhkan; _x000a_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_x000a_ Membebankan kepada Terdakwa untuk membayar biaya perkara sebesar Rp.10.000,- _x000a_"/>
    <s v="Kamis, 09 Okt. 2014"/>
    <s v="Rabu, 14 Mei 2014"/>
    <s v="AVIANTARA, SH. MHum."/>
    <s v="LIDYA SASANDO PARAPAT, SH. MH."/>
    <s v="ANNAS MUSTAQIM, SH. MHum."/>
    <s v="HENDRA YOSPIN,SH."/>
    <s v="SOFIALDI"/>
    <s v="KARIR"/>
    <s v="KARIR"/>
    <s v="KARIR"/>
    <s v="ADHOC"/>
    <s v="ADHOC"/>
    <x v="1"/>
    <n v="3"/>
    <x v="0"/>
    <n v="0.4"/>
    <n v="0"/>
    <s v="BUDI H. PANJAITAN"/>
    <m/>
    <m/>
    <m/>
    <m/>
    <m/>
    <m/>
    <m/>
    <m/>
    <m/>
    <m/>
    <m/>
    <n v="1"/>
    <s v="HARTANTO, SH"/>
    <s v="SUAEB. SH"/>
    <m/>
    <n v="2"/>
    <x v="0"/>
  </r>
  <r>
    <s v="67/PID.SUS/TPK/2014/PN.JKT.PST"/>
    <n v="2.6666666666666701"/>
    <n v="50000000"/>
    <n v="0.25"/>
    <n v="0"/>
    <n v="0"/>
    <s v="KOMARIAH"/>
    <d v="2014-07-17T00:00:00"/>
    <x v="4"/>
    <s v="Minutasi"/>
    <n v="126"/>
    <s v="PRIMAIR : Pasal 2(1) jo Pasal 18 UU No.31/1999 Jo. UU No.20/2001 jo. Pasal 55 (1) ke 1 KUHP jo Pasal 64 (1) KUHP _x000a_ SUBSIDAIR : Pasal 3 jo Pasal 18 UU No.31/1999 Jo. UU No.20/2001 jo. Pasal 55 (1) ke 1 KUHP jo Pasal 64 (1) KUHP"/>
    <n v="1"/>
    <s v="M  E  N  G  A  D  I  L  I   : _x000a_ _x000a_ Menyatakan Terdakwa KOMARIAH tidak terbukti secara sah dan meyakinkan melakukan tindak pidana sebagaimana tercantum dalam dakwaan Primair  _x000a_ Membebaskan Terdakwa oleh karena itu dari dakwaan Primair tersebut ; - _x000a_ Menyatakan Terdakwa KOMARIAH terbukti secara sah dan meyakinkan bersalah melakukan  ?TINDAK PIDANA KORUPSI SESARA BERSAMA-SAMA dan BERLANJUT?,  sebagaimana tercantum dalam dakwaan subsider ; - _x000a_ Menjatuhkan pidana kepada Terdakwa oleh karena itu dengan  Pidana Penjara selama 2 (dua) Tahun dan 8 (delapan) bulan dan denda sebesar Rp 50.000.000,- (lima puluh juta rupiah) dengan ketentuan apabila denda tersebut tidak dibayar, maka diganti dengan pidana kurungan selama 3 (tiga) bulan ;  _x000a_ Menetapkan masa selama Terdakwa berada dalam tahanan dikurangkan seluruhnya dari pidana yang dijatuhkan ; _x000a_ Memerintahkan agar Terdakwa tetap berada dalam tahanan ; _x000a_ Memerintahkan agar barang bukti berupa: No Urut 1 s/d 71 &quot; Dipergunakan dalam berkas perkara an. ?Suherman als. Herman? _x000a_ Membebani Terdakwa untuk membayar biaya perkara sebesar Rp. 7.500,- (tujuh ribu lima ratus rupiah) _x000a_"/>
    <s v="Senin, 06 Apr. 2015"/>
    <s v="Kamis, 20 Nov. 2014"/>
    <s v="IBNU BASUKI WIDODO"/>
    <s v="SINUNG HERMAWAN"/>
    <s v="HENDRA YOSPIN,SH."/>
    <m/>
    <m/>
    <s v="KARIR"/>
    <s v="KARIR"/>
    <s v="ADHOC"/>
    <s v=""/>
    <s v=""/>
    <x v="0"/>
    <n v="2"/>
    <x v="1"/>
    <n v="0.33333333333333331"/>
    <n v="0"/>
    <s v="TOLHAS B.H"/>
    <s v="B. OKTAVIANES"/>
    <s v="ARIE APRIANSYAH"/>
    <s v="INTAN INDRIA R"/>
    <s v="RONALD T.M"/>
    <m/>
    <m/>
    <m/>
    <m/>
    <m/>
    <m/>
    <m/>
    <n v="5"/>
    <s v="LISNUR FAUZIAH, SH."/>
    <m/>
    <m/>
    <n v="1"/>
    <x v="0"/>
  </r>
  <r>
    <s v="67/PID.SUS/TPK/2015/PN JKT.PST"/>
    <n v="4.5"/>
    <n v="150000000"/>
    <n v="0.25"/>
    <n v="0"/>
    <n v="0"/>
    <s v="BARNABAS SUEBU"/>
    <d v="2015-06-29T00:00:00"/>
    <x v="5"/>
    <s v="Putusan PK"/>
    <n v="143"/>
    <s v="PERTAMA : _x000a_ Pasal 2 ayat (1) Jo Pasal 18 UU No.31/1999 Jo UU No.20/2001 Jo UU No.31/1999 Jo Pasal 55 ayat (1) ke-1 Jo Pasal 65 ayat (1) KUHPidana. _x000a_   _x000a_ ATAU _x000a_ KEDUA : _x000a_ Pasal 3 Jo Pasal 18 UU No.31/1999 Jo UU No.20/2001 Jo UU No.31/1999 Jo Pasal 55 ayat (1) ke-1 Jo Pasal 65 ayat (1) KUHPidana."/>
    <n v="1"/>
    <s v="MENGADILI _x000a_ 1. menyatakan terdakwa barnabas suebu telah terbukti secara sah dan meyakinkan menurut hukum  bersalah melakukan tindak pidana korupsi secara bersama-sama sebagaimana dalam dakwaan kedua; _x000a_ 2. menjatuhkan pidana terhadap terdakwa barnabas suebu berupa pidana penjara selama 4 tahun dan 6 bulan dan pidana denda sebesar Rp. 150.000.000; dengan ketentuan apabila denda tersebut tidak dibayar maka diganti dengan pidana penjara selama 3 bulan; _x000a_ 3. menetapkan masa penahanan yang telah dijalanakan terdakwa dikurangkan seluruhnya dari pidana yang dijatuhkan; _x000a_ 4. menetapkan terdakwa tetap berada dalam tahanan; _x000a_ 5. menyatakan semua barang bukti dalam perkara ini dikembalikan kepada penuntut umum untuk dipergunakan dalam perkara lain; _x000a_ 6. menetapkan agar terdakwa membayar biaya perkara sebesar Rp.10.000"/>
    <s v="Senin, 21 Des. 2015"/>
    <s v="Kamis, 19 Nov. 2015"/>
    <s v="TITO SUHUD"/>
    <s v="MOH. MUCHLIS, SH. MH."/>
    <s v="JHON HALASAN BUTAR BUTAR"/>
    <s v="SOFIALDI"/>
    <s v="ALEXANDER MARWATA, AK. SH. CFE."/>
    <s v="KARIR"/>
    <s v="KARIR"/>
    <s v="KARIR"/>
    <s v="ADHOC"/>
    <s v="ADHOC"/>
    <x v="1"/>
    <n v="3"/>
    <x v="0"/>
    <n v="0.4"/>
    <n v="0"/>
    <s v="FITROH R. "/>
    <m/>
    <m/>
    <m/>
    <m/>
    <m/>
    <m/>
    <m/>
    <m/>
    <m/>
    <m/>
    <m/>
    <n v="1"/>
    <s v="SUSWANTI, SH."/>
    <s v="WIDI ASTUTI, SH"/>
    <m/>
    <n v="2"/>
    <x v="0"/>
  </r>
  <r>
    <s v="67/Pid.Sus-TPK/2016/PN Pn.Jkt.Pst"/>
    <n v="1"/>
    <n v="50000000"/>
    <n v="0.25"/>
    <n v="0"/>
    <n v="0"/>
    <s v="URIP PASTINTORO, ST"/>
    <d v="2016-08-16T00:00:00"/>
    <x v="6"/>
    <s v="Minutasi"/>
    <n v="127"/>
    <s v="PRIMAIR : _x000a_ Pasal 2 ayat (1) jo Pasal 18 UU No.31/1999 jo UU No.20/2001 jo Pasal 55 ayat (1) ke-1 KUHP jo Pasal 64 ayat (1) KUHP. _x000a_   _x000a_ SUBSIDAIR : _x000a_ Pasal 3 jo Pasal 18 UU No.31/1999 jo UU No.20/2001 jo Pasal 55 ayat (1) ke-1 KUHP jo Pasal 64 ayat (1) KUHP."/>
    <n v="1"/>
    <s v="_x000a_ MENGADILI _x000a_ _x000a_ Menyatakan Terdakwa URIP PASTINTORO,ST tidak terbukti secara sah dan meyakinkan bersalah melakukan tindak pidana sebagaimana tercantum dalam dakwaan primer. _x000a_ Membebaskan Terdakwa URIP PASTINTORO,ST dari dakwaan primer tersebut. _x000a_ Menyatakan Terdakwa URIP PASTINTORO,ST terbukti secara sah dan meyakinkan bersalah melakukan Tindak Pidana “ KORUPSI secara bersama sama dan berlanjut ”  ; _x000a_ Menjatuhkan pidana kepada Terdakwa URIP PASTINTORO,ST oleh karena itu, dengan pidana penjara selama 1 (satu) tahun dan  denda sebesar Rp.50.000.000,-(lima puluh juta rupiah) dengan ketentuan apabila denda tersebut tidak dibayar, diganti dengan pidana kurungan selama 3 (tiga) bulan; _x000a_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_x000a_ Membebankan kepada Terdakwa untuk membayar biaya perkara sebesar Rp.5.000,- (lima ribu rupiah); _x000a_"/>
    <s v="Kamis, 07 Sep. 2017"/>
    <s v="Rabu, 21 Des. 2016"/>
    <s v="JHON HALASAN BUTAR BUTAR"/>
    <s v="FRANGKI TAMBUWUN"/>
    <s v="MOHAMMAD IDRIS M.AMIN"/>
    <m/>
    <m/>
    <s v="KARIR"/>
    <s v="KARIR"/>
    <s v="ADHOC"/>
    <s v=""/>
    <s v=""/>
    <x v="0"/>
    <n v="2"/>
    <x v="1"/>
    <n v="0.33333333333333331"/>
    <n v="0"/>
    <s v="PAIDI"/>
    <m/>
    <m/>
    <m/>
    <m/>
    <m/>
    <m/>
    <m/>
    <m/>
    <m/>
    <m/>
    <m/>
    <n v="1"/>
    <s v="YETTI, SH."/>
    <s v="ZULFIKRI, SH"/>
    <m/>
    <n v="2"/>
    <x v="0"/>
  </r>
  <r>
    <s v="67/Pid.Sus-TPK/2017/PN .Jkt.Pst"/>
    <n v="2"/>
    <n v="100000000"/>
    <n v="0.25"/>
    <n v="0"/>
    <n v="0"/>
    <s v="EDDY"/>
    <d v="2017-05-02T00:00:00"/>
    <x v="7"/>
    <s v="Minutasi"/>
    <n v="135"/>
    <s v="PRIMIAR : _x000a_ Pasal 2 ayat (1) UU No.31/1999 jo UU No.20/2001 jo Pasal 55 ayat (1) ke-1 KUHP. _x000a_   _x000a_ SUBSIDAIR : _x000a_ Pasal 3 UU No.31/1999 jo UU No.20/2001 jo Pasal 55 ayat (1) ke-1 KUHP."/>
    <n v="1"/>
    <s v="M E N G A D I L I  : _x000a_ _x000a_ Menyatakan  Terdakwa EDDY  tidak terbukti secara sah dan meyakinkan  bersalah melakukan Tindak Pidana sebagaimana didakwakan dalam dakwaan Primair ; _x000a_ Membebaskan  Terdakwa oleh karena itu dari Dakwaan Primair  tersebut; _x000a_ Menyatakan  Terdakwa EDDY  terbukti secara sah dan meyakinkan bersalah melakukan “ tindak pidana  korupsi secara bersama-sama ”  ; _x000a_ Menjatuhkan pidana kepada Terdakwa oleh karena itu dengan pidana penjara  selama   2  ( dua ) tahun   dan denda sebesar  Rp.   100.000.000;  (seratus juta rupiah) dengan ketentuan apabila Terdakwa tidak membayar denda tersebut diganti dengan pidana kurungan selama   3 (tiga)  bulan ; _x000a_ Menyatakan Terdakwa tetap ditahan di rumah tahanan Negara ; _x000a_ Menetapkan lamanya penahanan yang telah dijalani oleh Terdakwa, dikurangkan seluruhnya dengan pidana penjara yang dijatuhkan; _x000a_ Menetapkan barang bukti berupa  : _x000a_ _x000a_ Barang bukti No.1 sampai dengan No.130 dikembalikan kepada Penuntut Umum untuk dipergunakan dalam perkara lain; _x000a_ Membebankan Terdakwa untuk membayar biaya perkara sebesar  Rp.10.000,- (sepuluh ribu rupi"/>
    <s v="Senin, 09 Okt. 2017"/>
    <s v="Kamis, 14 Sep. 2017"/>
    <s v="HARIONO"/>
    <s v="DIAH SITI BASARIAH"/>
    <s v="HASTOPO"/>
    <s v="Ugo,SH."/>
    <s v="TITI SANSIWI"/>
    <s v="KARIR"/>
    <s v="KARIR"/>
    <s v="KARIR"/>
    <s v="ADHOC"/>
    <s v="ADHOC"/>
    <x v="1"/>
    <n v="3"/>
    <x v="0"/>
    <n v="0.4"/>
    <n v="0"/>
    <s v="T.M PAKPAHAN, SH., MH."/>
    <m/>
    <m/>
    <m/>
    <m/>
    <m/>
    <m/>
    <m/>
    <m/>
    <m/>
    <m/>
    <m/>
    <n v="1"/>
    <s v="FATONI, SH"/>
    <m/>
    <m/>
    <n v="1"/>
    <x v="0"/>
  </r>
  <r>
    <s v="67/Pid.Sus-TPK/2018/PN Jkt.Pst"/>
    <n v="3"/>
    <n v="50000000"/>
    <n v="8.3333333333333301E-2"/>
    <n v="0"/>
    <n v="0"/>
    <s v="MADE MEREGAWA"/>
    <d v="2018-08-06T00:00:00"/>
    <x v="8"/>
    <s v="Minutasi"/>
    <n v="156"/>
    <s v="PERTAMA: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_x000a_ _x000a_ Menyatakan Terdakwa  Made Meregawa  tersebut di atas terbukti secara sah dan meyakinkan bersalah melakukan tindak pidana korupsi secara  bersama-sama dan berlanjut sebagaimana dakwaan alternatif ke dua ; _x000a_ Menjatuhkan  pidana kepada Terdakwa oleh karena itu dengan pidana penjara selama  3(tiga) tahun  dan denda sejumlah Rp.50.000.000,-(lima puluh juta rupiah), dengan ketentuan apabila denda tersebut tidak dibayar diganti dengan pidana kurungan selama 1(satu) bulan ; _x000a_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_x000a_ Membebani  Terdakwa untuk membayar biaya perkara sebesar Rp. 10.000.- (Sepuluh Ribu Rupiah) ; _x000a_"/>
    <s v="Kamis, 28 Feb. 2019"/>
    <s v="Rabu, 09 Jan. 2019"/>
    <s v="R. IIM NUROHIM, SH."/>
    <s v="TOTOK SAPTO INDRATO"/>
    <s v="EMILIA DJAJASUBAGIA"/>
    <s v="ANSYORI SYARIFUDIN"/>
    <s v="Anwar,SH."/>
    <s v="KARIR"/>
    <s v="KARIR"/>
    <s v="KARIR"/>
    <s v="ADHOC"/>
    <s v="ADHOC"/>
    <x v="1"/>
    <n v="3"/>
    <x v="0"/>
    <n v="0.4"/>
    <n v="0"/>
    <s v="RONALD F.W., SH."/>
    <m/>
    <m/>
    <m/>
    <m/>
    <m/>
    <m/>
    <m/>
    <m/>
    <m/>
    <m/>
    <m/>
    <n v="1"/>
    <s v="ACHMAD DINDIN JUNAEDI"/>
    <m/>
    <m/>
    <n v="1"/>
    <x v="0"/>
  </r>
  <r>
    <s v="68/PID.SUS/TPK/2013/PN JKT.PST"/>
    <n v="1"/>
    <n v="50000000"/>
    <n v="0.25"/>
    <n v="314000000"/>
    <n v="1"/>
    <s v="HOSPITA CH. SINAGA"/>
    <d v="2013-11-27T00:00:00"/>
    <x v="3"/>
    <s v="Penerimaan Kembali Berkas Banding"/>
    <n v="140"/>
    <s v="PERTAMA PRIMAIR : Pasal 2 (1) jo Pasal 18 UU No.31/1999 jo UU No.20/2001 jo Pasal 55 (1) ke -1 KUHP; _x000a_ SUBSIDIAIR : Pasal 3 jo Pasal 18 U No.31/1999 jo UU No.20/2001 jo Pasal 55 (1) ke -1 KUHP; _x000a_ ATAU KEDUA : Pasal 9 jo Pasal 18 U No.31/1999 jo UU No.20/2001 jo Pasal 55 (1) ke -1 KUHP;"/>
    <n v="2"/>
    <s v="MENGADILI : _x000a_ _x000a_ Menyatakan Terdakwa I Hospita CH Sinaga dan Terdakwa II Rafael Pahotani tidak terbukti secara sah dan meyakinkan bersalah  melakukan tindak pidana korupsi sebagaimana dakwaan pertama primair dan membebaskan para terdakwa dari dakwaan tersebut; _x000a_ Menyatakan para Terdakwa terbukti secara sah dan meyakinkan bersalah melakukan tindak pidana korupsi sebagaimana dalam dakwaan subsidiair ; _x000a_ Menjatuhkan pidana penjara 1 tahun kepada Terdakwa I Hospita CH Sinaga dan 1 tahun 6 bulan kepada Terdakwa II Rafael Pahotani dan denda masing - masing Rp.50.000.000,- (lima puluh juta rupiah), subsidiair 3 bulan kurungan; _x000a_ Menghukum Para Terdakwa membayar uang pengganti Rp.628.000.000,- secara tanggung renteng apabila tidak dibayar dalam 1 bulan, maka harta bendanya disita dan dilelang Jaksa, Jika tidak mencukupi, dipidana penjara masing - masing selama 1 tahun; _x000a_ Menetapakan masa penahanan para terdakwa dikurangi seluruhnya dari pidana yang dijatuhkan; _x000a_ Menetapkan Para Terdakwa tetap dalam Tahanan; _x000a_ Menetapkan bukti - bukti terlampir dalam berkas perkara ; _x000a_ Membebankan biaya perkara kepada Para Terdakwa masing - masing Rp.10.000,- (sepuluh ribu rupiah); _x000a_"/>
    <s v="Senin, 02 Jun. 2014"/>
    <s v="Rabu, 16 Apr. 2014"/>
    <s v="LIDYA SASANDO PARAPAT, SH. MH."/>
    <s v="HENDRA YOSPIN,SH."/>
    <s v="ALEXANDER MARWATA, AK. SH. CFE."/>
    <m/>
    <m/>
    <s v="KARIR"/>
    <s v="ADHOC"/>
    <s v="ADHOC"/>
    <s v=""/>
    <s v=""/>
    <x v="0"/>
    <n v="1"/>
    <x v="0"/>
    <n v="0.66666666666666663"/>
    <n v="1"/>
    <s v="IMRAN YUSUF"/>
    <m/>
    <m/>
    <m/>
    <m/>
    <m/>
    <m/>
    <m/>
    <m/>
    <m/>
    <m/>
    <m/>
    <n v="1"/>
    <s v="DJOKO SANTOSO, SH"/>
    <s v="SURYONO, SH."/>
    <m/>
    <n v="2"/>
    <x v="0"/>
  </r>
  <r>
    <s v="68/PID.SUS/TPK/2013/PN JKT.PST"/>
    <n v="1.5"/>
    <n v="50000000"/>
    <n v="0.25"/>
    <n v="314000000"/>
    <n v="1"/>
    <s v="RAFAEL PAHOTANI"/>
    <d v="2013-11-27T00:00:00"/>
    <x v="3"/>
    <s v="Penerimaan Kembali Berkas Banding"/>
    <n v="140"/>
    <s v="PERTAMA PRIMAIR : Pasal 2 (1) jo Pasal 18 UU No.31/1999 jo UU No.20/2001 jo Pasal 55 (1) ke -1 KUHP; _x000a_ SUBSIDIAIR : Pasal 3 jo Pasal 18 U No.31/1999 jo UU No.20/2001 jo Pasal 55 (1) ke -1 KUHP; _x000a_ ATAU KEDUA : Pasal 9 jo Pasal 18 U No.31/1999 jo UU No.20/2001 jo Pasal 55 (1) ke -1 KUHP;"/>
    <n v="2"/>
    <s v="MENGADILI : _x000a_ _x000a_ Menyatakan Terdakwa I Hospita CH Sinaga dan Terdakwa II Rafael Pahotani tidak terbukti secara sah dan meyakinkan bersalah  melakukan tindak pidana korupsi sebagaimana dakwaan pertama primair dan membebaskan para terdakwa dari dakwaan tersebut; _x000a_ Menyatakan para Terdakwa terbukti secara sah dan meyakinkan bersalah melakukan tindak pidana korupsi sebagaimana dalam dakwaan subsidiair ; _x000a_ Menjatuhkan pidana penjara 1 tahun kepada Terdakwa I Hospita CH Sinaga dan 1 tahun 6 bulan kepada Terdakwa II Rafael Pahotani dan denda masing - masing Rp.50.000.000,- (lima puluh juta rupiah), subsidiair 3 bulan kurungan; _x000a_ Menghukum Para Terdakwa membayar uang pengganti Rp.628.000.000,- secara tanggung renteng apabila tidak dibayar dalam 1 bulan, maka harta bendanya disita dan dilelang Jaksa, Jika tidak mencukupi, dipidana penjara masing - masing selama 1 tahun; _x000a_ Menetapakan masa penahanan para terdakwa dikurangi seluruhnya dari pidana yang dijatuhkan; _x000a_ Menetapkan Para Terdakwa tetap dalam Tahanan; _x000a_ Menetapkan bukti - bukti terlampir dalam berkas perkara ; _x000a_ Membebankan biaya perkara kepada Para Terdakwa masing - masing Rp.10.000,- (sepuluh ribu rupiah); _x000a_"/>
    <s v="Senin, 02 Jun. 2014"/>
    <s v="Rabu, 16 Apr. 2014"/>
    <s v="LIDYA SASANDO PARAPAT, SH. MH."/>
    <s v="HENDRA YOSPIN,SH."/>
    <s v="ALEXANDER MARWATA, AK. SH. CFE."/>
    <m/>
    <m/>
    <s v="KARIR"/>
    <s v="ADHOC"/>
    <s v="ADHOC"/>
    <s v=""/>
    <s v=""/>
    <x v="0"/>
    <n v="1"/>
    <x v="0"/>
    <n v="0.66666666666666663"/>
    <n v="1"/>
    <s v="IMRAN YUSUF"/>
    <m/>
    <m/>
    <m/>
    <m/>
    <m/>
    <m/>
    <m/>
    <m/>
    <m/>
    <m/>
    <m/>
    <n v="1"/>
    <s v="DJOKO SANTOSO, SH"/>
    <s v="SURYONO, SH."/>
    <m/>
    <n v="2"/>
    <x v="0"/>
  </r>
  <r>
    <s v="68/PID.SUS/TPK/2014/PN.JKT.PST"/>
    <n v="5"/>
    <n v="250000000"/>
    <n v="0.25"/>
    <n v="4198734981"/>
    <n v="2"/>
    <s v="AL JONA AL KAUTSAR"/>
    <d v="2014-08-07T00:00:00"/>
    <x v="4"/>
    <s v="Permohonan Kasasi"/>
    <n v="109"/>
    <s v="PRIMAIR : Pasal 2 (1) jo Pasal 18 UU No.31/1999 jo. UU No. 20/2001 jo UU No.31/1999 _x000a_ SUBSIDIAIR : Pasal 3 jo Pasal 18 UU No.31/1999 jo. UU No. 20/2001 jo UU No.31/1999"/>
    <n v="1"/>
    <s v="MENGADILI : _x000a_   _x000a_ _x000a_ Menyatakan bahwa Terdakwa  AL JONA AL KAUTSAR  tidak terbukti secara sah dan meyakinkan melakukan tindak pidana korupsi sebagaimana dalam dakwaan primair; _x000a_ Membebaskan Terdakwa  AL JONA AL KAUTSAR  dari dakwaan Primair; _x000a_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_x000a_ Menjatuhkan pidana oleh karenanya terhadap Terdakwa  AL JONA AL KAUTSAR  dengan pidana penjara selama 5 (lima) tahun dan pidana denda sebesar Rp.250.000.000,- (dua ratus lima puluh juta rupiah) apabila tidak dibayar, diganti dengan pidana kurungan selama 3 (tiga) bulan; _x000a_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_x000a_ Menetapkan agar masa penahanan yang telah dijalankan, dikurangkan seluruhnya dari pidana yang dijatuhkan; _x000a_ Memerintahkan agar Terdakwa  AL JONA AL KAUTSAR  tetap berada dalam tahanan; _x000a_ Menetapkan agar barang bukti : (a) No.1 s.d No.8 Dirampas untuk negara dan dikompensasikan dengan jumlah kerugian keuangan negara tersebut; (b) No.15 s.d 18, No.22 s.d 24, dan No 50 dirampas untuk Negara; (c) No.9 s.d 14, No.19 s.d No.21, No.25 s.d 49 tetap terlampir dalam berkas perkara; _x000a_ Membebankan biaya perkara kepada Terdakwa  AL JONA AL KAUTSAR  sebesar Rp.10.000 (sepuluh ribu rupiah); _x000a_"/>
    <s v="Jumat, 16 Jan. 2015"/>
    <s v="Senin, 24 Nov. 2014"/>
    <s v="ARTHA THERESIA, SH."/>
    <s v="AVIANTARA, SH. MHum."/>
    <s v="Ugo,SH."/>
    <m/>
    <m/>
    <s v="KARIR"/>
    <s v="KARIR"/>
    <s v="ADHOC"/>
    <s v=""/>
    <s v=""/>
    <x v="0"/>
    <n v="2"/>
    <x v="1"/>
    <n v="0.33333333333333331"/>
    <n v="0"/>
    <s v="Nopita R."/>
    <s v="Three Wolse F. Rais"/>
    <s v="Boby Dewi A."/>
    <s v="SINTA DEWI, SH"/>
    <s v="FAROUK FAHROZI, SH"/>
    <m/>
    <m/>
    <m/>
    <m/>
    <m/>
    <m/>
    <m/>
    <n v="5"/>
    <s v="DJOKO SANTOSO, SH"/>
    <s v="WIDI ASTUTI, SH"/>
    <m/>
    <n v="2"/>
    <x v="0"/>
  </r>
  <r>
    <s v="68/PID.SUS/TPK/2015/PN JKT.PST"/>
    <n v="1.3333333333333299"/>
    <n v="50000000"/>
    <n v="8.3333333333333301E-2"/>
    <n v="0"/>
    <n v="0"/>
    <s v="drh. CHAIDIR TAUFIK, M.Si"/>
    <d v="2015-06-29T00:00:00"/>
    <x v="5"/>
    <s v="Putusan Kasasi"/>
    <n v="206"/>
    <s v="PRIMAIR : _x000a_ Pasal 2 ayat (1) jo Pasal 18 UU No.31/1999 jo UU No.20/2001 jo UU No.31/1999 jo Pasal 55 ayat (1) ke-1 KUHP. _x000a_   _x000a_ SUBSIDAIR : _x000a_ Pasal 3 ayat (1) jo Pasal 18 UU No.31/1999 jo UU No.20/2001 jo UU No.31/1999 jo Pasal 55 ayat (1) ke-1 KUHP."/>
    <n v="1"/>
    <s v="M E N G A D I L I: _x000a_   _x000a_ _x000a_ Menyatakan, Terdakwa Drh. CHAIDIR TAUFIK, M.Si tidak terbukti secara sah dan meyakinkan bersalah melakukan tindak pidana korupsi, sebagaimana dalam dakwaan primer;---------------------------------------------------. _x000a_ Membebaskan Terdakwa Drh. CHAIDIR TAUFIK. M.Si dari dakwaan primer tersebut;------------------------------------------------------------------------------------------ _x000a_ Menyatakan Terdakwa Drh. CHAIDIR TAUFIK, M.Si telah terbukti secara sah dan meyakinkan bersalah melakukan tindak pidana korupsi secara bersama-sama, sebagaimana dalam dakwaan subsidair;--------------------------------------- _x000a_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_x000a_ Menetapkan agar masa penahanan yang telah dijalankan oleh Terdakwa, dikurangkan seluruhnya dari pidana yang dijatuhkan;-------------------------------- _x000a_ Menetapkan barang bukti berupa : _x000a_ _x000a_ _x000a_ Fotocopy surat No.2655.3/-1823.5 Tanggal 30 November 2010 Perihal Evaluasi dan Rekomendasi; _x000a_ Berita Acara Pekerjaan Tambah Kurang, tanggal 08 Desember 2010. _x000a_ Surat No. 02/ADM-TB/CRM-RPA/XII/2010 tanggal 03 Desember 2010 perihal Hasil Evaluasi dan Rekomendasi dari PT.Cipta Rancang Mandiri. _x000a_ Surat No. 02/ADM-TB/CRM-RPA/XII/2010 tanggal 03 Desember 2010 perihal Undangan Kunjungan lapangan pekerjaan Tambah Kurang dari PT.Cipta Rancang Mandiri. _x000a_ Surat No.02.1/2010 tanggal 25 Januari 2010 tentang PPTK SUDIN TA.2010. _x000a_ Laporan hasil pemeriksaan atas belanja daerah TA.2010 dan semester I TA.2011 serta kerjasama pemanfaatan lahan Taman Margasatwa Ragunan pada Dinas Kelautan dan Pertanian Provinsi DKI Jakarta No.14/LHP/XVIII.Jkt-XVIII.Jkt.4/11/2011 tanggal 22 November 2011. _x000a_ Asli Akta Notaris WIDODO BUDIDARMO, SH., M.Kn No.06 Tanggal 30 September 2010. _x000a_ Asli Kontrak Pengawasan RPA di Jakarta Selatan No.1088.2/-1.712.34 tanggal 25 Mei 2010. _x000a_ 1 (satu) Lembar Rekening Koran Asli Bank DKI PT.PINAPAN GUNUNG MAS, No. AC:101-08-08013-0, tanggal : 04 Januari 2011. _x000a_ 1 (satu) Lembar Rekening Koran Asli Bank DKI PT.PINAPAN GUNUNG MAS, No. AC:101-08-08013-0, tanggal : 01 Desember 2010. _x000a_ 1 (satu) Lembar Rekening Koran Asli Bank DKI PT.PINAPAN GUNUNG MAS, No. AC:101-08-08013-0, tanggal : 08 November 2010. _x000a_ 1 (satu) Lembar Rekening Koran Asli Bank DKI PT.PINAPAN GUNUNG MAS, No. AC:101-08-08013-0, tanggal : 11 Oktober 2010. _x000a_ 1 (satu) Eksemplar Asli Rekapitulasi Opname Pekerjaaan (Final) dengan jumlah bobot pekerjaan Final 87,2778 %. _x000a_ Asli Surat Pernyataan Realisasi pembangunan Fisik RPA Dinas Pekerjaan Peternakan dan Perikanan   Jakarta Selatan berdasarkan opname Pekerjaan Final 87,2778 % yang ditandatangani oleh  RD.Freddy Ahadiat, ST. _x000a_ 1 (satu) berkas Surat Perjanjian / Kontrak Pengawasan Pembangunan Rumah Potong Ayam (RPA) Di Jakarta Selatan, Nomor : 1088.2/-1.712.34, Tanggal : 25 Mei 2010 Antara Kepala Suku Dinas Peternakan dan Perikanan Jakarta Selatan selaku Kuasa Pengguna Anggaran dengan PT.Cipta Rancang Mandiri. _x000a_ 1 (satu) Berkas foto copy Legalisir Keputusan Suku Dinas Peternakan dan Perikanan Jakarta Selatan, nomor :02.1/2010, tentang Pejabat Pelaksana Teknis Kegiatan (PPTK) Suku Dinas Peternakan dan Perikanan Jakarta Selatan Tahun Anggaran 2010, tanggal 25 Januari 2010. _x000a_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_x000a_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_x000a_ 1 (satu) Eksemplar Foto Copy Surat Keputusan Gubernur Provinsi DKI Jakarta  Nomor : 260/2010 tentang Pejabat yang diber wewenang menandatangani Surat Perintah Membayar (SPM) Tahun Anggaran 2010; _x000a_ 1 (satu) Eksemplar Foto Copy Surat Peraturan  Gubernur Provinsi DKI Jakarta  Nomor : 87 Tahun 2009 tentang Organisasi dan Tata Kerja dinas Kelautan dan Pertanian; _x000a_ 1 (satu) eksemplar Foto Copy Surat Keputusan Kepala Dinas Peternakan dan Perikanan  Nomor : 1620/ 2010 Tentang Penetapan Kembali Panitia Pengadaan Barang / Jasa Suku Dinas Peternakan dan Perikanan Kota administrasi Jakarta Selatan; _x000a_ 1(satu) lembar Berita Acara Serah Terima Pekerjaan Pertama Nomor : 2809.g/-1.823.5. _x000a_ 1(satu) lembar Berita Acara Serah Terima Pekerjaan Kedua Nomor : 2809.g/-1.823.5. _x000a_ 1(satu) eksemplar Foto Copy Dokumen Rencana Kerja dan Syarat-Syarat Teknis  (RKS TEKNIS) Pembuatan Detail Desain Sentralisasi TPA/TpnA Jakarta Selatan ; _x000a_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_x000a_ 1(satu) lembar Kwitansi Pembayaran Angsuran ke-II untuk Kegiatan Pembangunan Rumah Potong Ayam (RPA) di Jakarta Selatan, dengan Nomor : 2029/-1.712.34 tanggal 17 September 2010. Sebesar Rp.1.759. 004.700.00 ( Satu milyar tujuh ratus  lima  puluh Sembilan  juta empat  ribu tujuh  ratus rupiah) ; _x000a_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_x000a_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_x000a_ 1(satu) eksemplar Foto Copy Rekapitulasi Rencana Anggaran Biaya (RAB)  Pembangunan RPA Petukangan Utara Jakarta Selatan, Tahun Anggaran 2010 ; _x000a_ Foto copy Laporan Minggu Ke-01 Periode 17 September 2010 s/d 23 September 2010 Pembangunan rumah potong ayam (Fasum, Rumah Potong &amp; Kandang Penampungan) dari Konsultan Pengawas PT. Cipta Rancang Mandiri ; _x000a_ Foto copy Laporan Minggu Ke-02 Periode 24 September 2010 s/d 30 September 2010 Pembangunan rumah potong ayam (Fasum, Rumah Potong &amp; Kandang Penampungan) dari Konsultan Pengawas PT. Cipta Rancang Mandiri ; _x000a_ Foto copy Laporan Minggu Ke-03 Periode 1 Oktober 2010 s/d 7 Oktober 2010 Pembangunan rumah potong ayam (Fasum, Rumah Potong &amp; Kandang Penampungan) dari Konsultan Pengawas PT. Cipta Rancang Mandiri ; _x000a_ Foto copy Laporan Minggu Ke-04 Periode 08 Oktober 2010 s/d 14 Oktober 2010 Pembangunan rumah potong ayam (Fasum, Rumah Potong &amp; Kandang Penampungan) dari Konsultan Pengawas PT. Cipta Rancang Mandiri ; _x000a_ Foto copy Laporan Minggu Ke-05 Periode 15 Oktober 2010 s/d 21 Oktober 2010 Pembangunan rumah potong ayam (Fasum, Rumah Potong &amp; Kandang Penampungan) dari Konsultan Pengawas PT. Cipta Rancang Mandiri; _x000a_ Foto copy Laporan Minggu Ke-06 Periode 22 Oktober 2010 s/d 28 Oktober 2010 Pembangunan rumah potong ayam (Fasum, Rumah Potong &amp; Kandang Penampungan) dari Konsultan Pengawas PT. Cipta Rancang Mandiri ; _x000a_ Foto copy Laporan Minggu Ke-07 Periode 29 Oktober 2010 s/d 4 November 2010 Pembangunan rumah potong ayam (Fasum, Rumah Potong &amp; Kandang Penampungan) dari Konsultan Pengawas PT. Cipta Rancang Mandiri ; _x000a_ Foto copy Laporan Minggu Ke-08 Periode 5 November s/d 11 November 2010 Pembangunan rumah potong ayam (Fasum, Rumah Potong &amp; Kandang Penampungan) dari Konsultan Pengawas PT. Cipta Rancang Mandiri ; _x000a_ Foto copy Laporan Minggu Ke-09 Periode 12 November s/d 18 November 2010 Pembangunan rumah potong ayam (Fasum, Rumah Potong &amp; Kandang Penampungan) dari Konsultan Pengawas PT. Cipta Rancang Mandiri ; _x000a_ Foto copy Laporan Minggu Ke-10 Periode 19 November s/d 25 November 2010 Pembangunan rumah potong ayam (Fasum, Rumah Potong &amp; Kandang Penampungan) dari Konsultan Pengawas PT. Cipta Rancang Mandiri ; _x000a_ Foto copy laporan Minggu Ke-11 Periode 26 November s/d 2 Desember 2010 Pembangunan rumah potong ayam (Fasum, Rumah Potong &amp; Kandang Penampungan) dari Konsultan Pengawas PT. Cipta Rancang Mandiri ;. _x000a_ Foto copy laporan Minggu Ke-12 Periode 3 Desember s/d 9 Desember 2010 Pembangunan rumah potong ayam (Fasum, Rumah Potong &amp; Kandang Penampungan) dari Konsultan Pengawas PT. Cipta Rancang Mandiri ; _x000a_ Foto copy laporan Minggu Ke-13 Periode 10 Desember s/d 15 Desember 2010 Pembangunan rumah potong ayam (Fasum, Rumah Potong &amp; Kandang Penampungan) dari Konsultan Pengawas PT. Cipta Rancang Mandiri; _x000a_ 1 (satu) eksemplar Foto Copy As Built Drawing Pembangunan RPA Petukangan Utara Jakarta Selatan; _x000a_ Foto copy Harga Penawaran Sendiri (HPS ) Plumbing, Pembangunan RPA Petukangan Utara Jakarta Selatan Suku Dinas Peternakan dan Perikanan Kota administrasi Jakarta Selatan tahun anggaran 2010; _x000a_ Foto copy Harga Penawaran Sendiri (HPS ) Struktur dan Arsitektur, Pembangunan RPA Petukangan Utara Jakarta Selatan Sub Pekerjaan Rumah Potong Ayam Tradisional Suku Dinas Peternakan dan Perikanan Kota administrasi Jakarta Selatan tahun anggaran 2010; _x000a_ Foto copy ringkasan kontrak tanggal 14 Desember 2010 kegiatan Pembangunan RPA Petukangan Utara Jakarta Selatan Suku Dinas Peternakan dan Perikanan Kota administrasi Jakarta Selatan tahun anggaran 2010 dengan Nilai kontrak sebesar Rp. 5.863.349.000; _x000a_ Foto copy Surat Perjanjian / Kontrak Pembangunan Rumah Potong Ayam Petukangan Utara Jakarta Selatan Nomor : 2029/-1.712.34 tanggal 17 September 2010 antara Kepala Suku Dinas Peternakan dan Perikanan Jakarta Selatan selaku KPA dengan PT. Pinapan Gunung Mas. _x000a_ Foto copy Rekapitulasi Bobot Pekerjaan Pembangunan Rumah Potong Ayam Petukangan Utara Jakarta Selatan tahun anggaran 2010 Minggu ke I s/d XIII; _x000a_ Foto copy memo lapangan PT. Cipta Rancang Mandiri Nomor : 01/ADM CRM/EEN RPA/X/2010 tanggal 04 Oktober 2010  kegiatan Pembangunan Rumah Potong tradisional / fasilitas umum / kandang penampungan Jakarta Selatan; _x000a_ Foto copy surat PT. Cipta Rancang Mandiri Nomor : 01/ADM_ CRM/ BGN_RPA/X/2010 tanggal 08 Oktober 2010 perihal Instruksikan Pekerjaan; _x000a_ Foto copy surat PT. Cipta Rancang Mandiri Nomor : 93/CRM-RPA/XII/ 2010 tanggal 04 Desember 2010 perihal instruksi Pelaksanaan Pekerjaan; _x000a_ Foto copy Tanda Bukti Pembayaran Iuran Jamsostek PT.Pinapan Gunung Mas dengan nilai kontrak sebesar Rp.5.863.349.000. _x000a_ Foto copy Berita  Acara Bobot Prestasi Pekerjaan 100 % yang ditandatangani pada hari Kamis tanggal 18 Nopember 2010, antara Jaliun Lumban Batu dengan Freddy Ahadiat dengan harga borongan sebesar Rp.5.863.349.000.00; _x000a_ Foto copy Berita  Acara Bobot Prestasi Pekerjaan struktur 50 % yang ditandatangani pada hari Rabu tanggal 03 Nopember 2010, antara Jaliun Lumban Batu dengan Freddy Ahadiat dengan harga borongan sebesar Rp.5.863.349.000.00; _x000a_ Foto copy Berita  Acara Bobot Prestasi Pekerjaan 20 % yang ditandatangani pada hari Rabu  tanggal 13 Otober  2010, antara Jaliun Lumban Batu dengan Freddy Ahadiat dengan harga borongan sebesar Rp.5.863.349.000.00; _x000a_ Foto copy Surat Pernyataan tanggung Jawab Pengguna Anggaran / Kuasa Pengguna Anggaran Nomor : 56/XII/2010 sebesar Rp.4.397.511. 750. _x000a_ Foto copy Surat Addendum Kontrak Pembangunan Rumah Potong Ayam  (RPA) di Jakarta Selatan. Nomor : 2613/-1.823.5 tanggal 25 Nopember 2010. _x000a_ Foto copy Surat Permohonan  Pelelangan Umum Nomor : 1622/-1.712. 34 tanggal 27 Juli 2010. _x000a_ Foto copy Surat Jadwal Pelelangan Umum Pasca Kualifikasi Pembangunan Rumah Potong Ayam (RPA) di Jakarta Selatan tahun Anggaran 2010 per bulan Agustus 2010. _x000a_ Foto copy Surat Laporan Hasil Pelelangan Umum No: 113/P2BJ/ NAKKAN-JS/VIII/2010 Tanggal 25 Agustus 2010. _x000a_ Foto copy Surat Usulan Penetapan Calon Pemenang Pelelangan Umum No: 113/P2BJ/NAKKAN-JS/VIII/2010,  Tanggal 25 Agustus 2010. _x000a_ Foto copy Surat Penetapan calon Pemenang Pelelangan Umum, Nomor :1888/-1.712.tanggal 27 Agustus 2010. _x000a_ Foto copy Keputusan Kepala Dinas Peternakan dan Perikanan Kota Administrasi Jakarta Selatan Nomor 1998/2010 tanggal 14 September 2010 tentang Penunjukkan Penyedia Jasa Pemboronangan Pekerjaan Pembangunan Rumah Potong Ayam di Jakarta Selatan; _x000a_ Foto copy Surat Perintah Mulai Kerja (SPMK) Nomor : 2044/-1.712.34 tanggal 17 September 2010 tentang Pelaksanaa Pekerjaan Pembangunan Rumah Potong Ayam di Jakarta Selatan; _x000a_ Foto Copy surat Pengumuman Pemenang Pembangunan Rumah Potong Ayam (RPA) di Jakarta Selatan Suku Dinas Peternakan dan Perikanan Jakarta Selatan Nomor : 119/P2BJ/NAKKAN-JS/VIII/2010 tanggal 27 Agustus 2010; _x000a_ Foto copy surat Berita Acara Evaluasi Dokumen Penawaran Nomor 133/P2BJ/NAKKAN-JS/IX/2010 tanggal 24 Agustus 2010; _x000a_ Foto copy daftar hadir panitia pembukaan surat penawaran harga Pembangunan Rumah Potong Ayam (RPA) di Jakarta Selatan pada hari Kamis tanggal 19 Agustus 2010; _x000a_ Foto copy daftar hadir peserta pembukaan surat penawaran harga Pembangunan Rumah Potong Ayam (RPA) di Jakarta Selatan pada hari Kamis tanggal 19 Agustus 2010; _x000a_ Foto copy daftar hadir peserta pemasukan surat penawaran harga pembangunan rumah potong ayam (RPA) di Jakarta Selatan tanggal 19 Agustus 2010; _x000a_ Foto copy daftar hadir peserta pendaftaran dan pengambilan dokumen lelang pembangunan rumah potong ayam (RPA) di Jakarta Selatan Hari Kamis  tanggal 05 Agustus 2010; _x000a_ Foto copy daftar hadir panitia pendaftaran dan pengambilan dokumen lelang pembangunan rumah potong ayam (RPA) di Jakarta Selatan hari Jum’at tanggal 06 Agustus 2010; _x000a_ Foto copy daftar hadir panitia pendaftaran dan pengambilan dokumen lelang pembangunan rumah potong ayam (RPA) di Jakarta Selatan hari Rabu  tanggal 11 Agustus 2010; _x000a_ Foto copy daftar hadir panitia pendaftaran dan pengambilan dokumen lelang pembangunan rumah potong ayam (RPA) di Jakarta Selatan hari Kamis  tanggal 12 Agustus 2010; _x000a_ Foto copy daftar hadir peserta pendaftaran dan pengambilan dokumen lelang pembangunan rumah potong ayam (RPA) di Jakarta Selatan Hari Senin tanggal 09 Agustus 2010; _x000a_ Foto copy daftar hadir peserta pendaftaran dan pengambilan dokumen lelang pembangunan rumah potong ayam (RPA) di Jakarta Selatan hari Selasa  tanggal 10 Agustus 2010; _x000a_ Foto copy pengumuman pelelangan umum pasca kualifikasi Pembangunan Rumah Potong Ayam (RPA) di Jakarta Selatan Nomor : 105/P2BJ/NAKKAN-JS/VIII/2010; _x000a_ Foto copy daftar hadir panitia rapat penjelasan (aanwijzing) pembangunan rumah potong ayam (RPA) di Jakarta Selatan tanggal 11 Agustus 2010; _x000a_ Foto copy Berita Acara Rapat Penjelasan (Aanwijzing) Nomor : 106/ P2BJ/NAKKAN-JS/VIII/2010 tanggal 11 Agustus 2010; _x000a_ Foto copy Berita Acara Rapat Penjelasan (Aanwijzing) Nomor : 107.1/ P2BJ/NAKKAN-JS/VIII/2010 tanggal 19 Agustus 2010; _x000a_ Foto copy Pengumuman Pelelangan Umum Pasca Kualifikasi  Pembangunan RPA di Jakarta Selatan Nomor : 105/P2BJ/NAKKAN-JS/VIII/2010 tanggal 04 Agustus 2010; _x000a_ Foto copy Pengumuman Pelelangan Umum Nomor : 105/P2BJ/NAKKAN-JS/VIII/2010 tanggal 04 Agustus 2010; _x000a_ Foto copy Harga Penawaran Sendiri (HPS) Struktur kegiatan pembangunan RPA Petukangan Utara Jakarta Selatan sub kegiatan kandang penampungan Suku Dinas Peternakan dan Perikanan Jakarta Selatan; _x000a_ Foto copy Rekapitulasi Harga Penawaran Sendiri (HPS) kegiatan pembangunan RPA Petukangan Utara Jakarta Selatan sub kegiatan kantor dan fasilitas umum Suku Dinas Peternakan dan Perikanan Jakarta Selatan; _x000a_ Foto copy Rencana Anggaran Biaya (RAB) kegiatan pembangunan RPA Petukangan Utara Jakarta Selatan Suku Dinas Peternakan dan Perikanan Jakarta Selatan; _x000a_ Foto copy Surat x dari Kasudin Peternakan dan Perikanan Jakarta Selatan  No :1622/-1.712.34 tanggal 27 Juli 2010 ; _x000a_ Foto copy Surat Pengumuman Pelelangan Umum No.105/P2BJ/ NAKKAN-JS/VII/2010 tanggal 4 Agustus 2010; _x000a_ Foto copy Daftar Hadir Panitia Pendaftaran dan pengambilan dokumen lelang Pembangunan RPA Di Jakarta Selatan, hari Kamis tanggal 5 Agustus 2010 jam 09.00 s/d 12.00 Wib, di BPP Lebak Bulus Cilandak  Jln.Pertanian  Raya Lebak Bulus Cilandak Jakarta Selatan ; _x000a_ Foto copy Daftar Hadir Panitia Pendaftaran dan pengambilan dokumen lelang Pembangunan RPA Di Jakarta Selatan, hari Jum’at tanggal 6 Agustus 2010 jam 09.00 s/d 12.00 Wib, di BPP Lebak Bulus Cilandak  Jln.Pertanian  Raya Lebak Bulus Cilandak Jakarta Selatan ; _x000a_ Foto copy Daftar Hadir Panitia Pendaftaran dan pengambilan dokumen lelang Pembangunan RPA Di Jakarta Selatan, hari Senin tanggal 9 Agustus 2010 jam 09.00 s/d 12.00 Wib, di BPP Lebak Bulus Cilandak  Jln.Pertanian  Raya Lebak Bulus Cilandak Jakarta Selatan ; _x000a_ Foto copy Daftar Hadir Panitia Pendaftaran dan pengambilan dokumen lelang Pembangunan RPA Di Jakarta Selatan, hari Selasa  tanggal 10 Agustus 2010 jam 09.00 s/d 12.00 Wib, di BPP Lebak Bulus Cilandak  Jln.Pertanian  Raya Lebak Bulus Cilandak Jakarta Selatan ; _x000a_ Foto copy Daftar Hadir Panitia Pendaftaran dan pengambilan dokumen lelang Pembangunan RPA Di Jakarta Selatan, hari Rabu  tanggal 11 Agustus 2010 jam 09.00 s/d 12.00 Wib, di BPP Lebak Bulus Cilandak  Jln.Pertanian  Raya Lebak Bulus Cilandak Jakarta Selatan ; _x000a_ Foto copy Daftar Hadir Panitia Pendaftaran dan pengambilan dokumen lelang Pembangunan RPA Di Jakarta Selatan, hari Kamis  tanggal 12 Agustus 2010 jam 09.00 s/d 12.00 Wib, di BPP Lebak Bulus Cilandak  Jln.Pertanian  Raya Lebak Bulus Cilandak Jakarta Selatan; _x000a_ _x000a_   _x000a_ _x000a_ Foto copy Rekapitulasi Bill of Quantity (BQ); _x000a_ Foto Copy Dokumen Pemilihan No.99/P2BJ/NAKKAN-JS/VII/2010 TANGGAL 28 Juli 2010 Sudin Peternakan dan Perikanan Jakarta Selatan untuk Pekerjaan Pembangunan Rumah Potong Ayam RPA  di Jakarta Selatan; _x000a_ Foto Copy Rekapitulasi Rencana Anggaran Biaya (RAB) Struktur dan arsitektur sub kegiatan kandang penampungan kegiatan Pembangunan RPA Petukangan Utara Jakarta Selatan, Tahun Anggaran 2010; _x000a_ Foto copy rekap potongan dari Badan Pengelola Keuangan Daerah Daerah Khusus Ibukota Jakarta tanggal 17 Agustus 2010 dengan jumlah potongan Rp 526.586.252,-; _x000a_ Foto copy bukti pemotongan PPH Pasal 23 Jakarta dengan jumlah Rp 119.932.139,- tertanggal tanggal 17 Agustus 2010; _x000a_ Foto copy surat setoran pajak PT.Pinapan Gunung Mas senilai Rp. 399.773.795,- tertanggal 17 Agustus 2010; _x000a_ Surat Perintah Pencairan Dana (SP2D) Nomor : 00115022010 Tahun 2010 dengan jumlah SP2D yang harus dibayar Rp.4.397.511.750; _x000a_ Foto copy Harga Penawaran Sendiri (HPS) Arsitektur kegiatan pembangunan RPA Petukangan Utara Jakarta Selatan sub kegiatan kantor dan fasilitas umum Suku Dinas Peternakan dan Perikanan Jakarta Selatan; _x000a_ Foto copy Harga Penawaran Sendiri (HPS) Struktur kegiatan pembangunan RPA Petukangan Utara Jakarta Selatan sub kegiatan kantor dan fasilitas umum Suku Dinas Peternakan dan Perikanan Jakarta Selatan; _x000a_ Foto copy Rekapitulasi Harga Penawaran Sendiri (HPS) kegiatan pembangunan RPA Petukangan Utara Jakarta Selatan sub pekerjaan Rumah Potong Ayam Tradisional Suku Dinas Peternakan dan Perikanan Jakarta Selatan; _x000a_ Foto copy surat tanda setoran dari Suku Dinas Peternakan dan Perikanan Jakarta Selatan untuk pengembalian anggaran atas temuan BPK kegiatan Pembangunan Rumah Potong Ayam di Jakarta Selatan senilai Rp. 173.206.100,-; _x000a_ Foto copy surat perintah pencairan dana (SP2D) tanggal 17 Desember 2010 sebesar Rp. 4.397.511.750,-; _x000a_ Foto copy surat perintah pencairan dana (SP2D) tanggal 22 Desember 2010 sebesar Rp. 1.181.933.891,-;. _x000a_ _x000a_ DIPERGUNAKAN SEBAGAI BARANG BUKTI DALAM PERKARA LAIN an. TERSANGKA  JALIUN LUMBAN BATU. _x000a_ Membebankan biaya perkara kepada Terdakwa sebesar Rp.10.000.00,- (sepuluh ribu rupiah);--------------------------------------------------------------------------"/>
    <s v="Selasa, 29 Mar. 2016"/>
    <s v="Kamis, 21 Jan. 2016"/>
    <s v="SAIFUL ARIF"/>
    <s v="CASMAYA"/>
    <s v="JOKO SUBAGYO"/>
    <m/>
    <m/>
    <s v="KARIR"/>
    <s v="KARIR"/>
    <s v="ADHOC"/>
    <s v=""/>
    <s v=""/>
    <x v="0"/>
    <n v="2"/>
    <x v="1"/>
    <n v="0.33333333333333331"/>
    <n v="0"/>
    <s v="AGUS KURNIAWAN"/>
    <m/>
    <m/>
    <m/>
    <m/>
    <m/>
    <m/>
    <m/>
    <m/>
    <m/>
    <m/>
    <m/>
    <n v="1"/>
    <s v="RUSTIANI, SH"/>
    <s v="WIDI ASTUTI, SH"/>
    <m/>
    <n v="2"/>
    <x v="0"/>
  </r>
  <r>
    <s v="68/Pid.Sus-TPK/2016/PN Pn.Jkt.Pst"/>
    <n v="2.5"/>
    <n v="50000000"/>
    <n v="0.16666666666666699"/>
    <n v="0"/>
    <n v="0"/>
    <s v="BERTHANATALIA RURUK KARIMAN"/>
    <d v="2016-08-19T00:00:00"/>
    <x v="6"/>
    <s v="Minutasi"/>
    <n v="94"/>
    <s v="KESATU : _x000a_ Pasal 5 ayat (1) huruf a UU No.31/1999 jo UU No.20/2001 jo Pasal 55 ayat (1) ke-1 KUHP. _x000a_   _x000a_ DAN _x000a_ KEDUA _x000a_ Pertama : _x000a_ Pasal 6 ayat (1) huruf a UU No.31/1999 jo UU No.20/2001 jo Pasal 55 ayat (1) ke-1 KUHP. _x000a_ Atau _x000a_ Kedua : _x000a_ Pasal 5 ayat (1) huruf b UU No.31/1999 jo UU No.20/2001 jo Pasal 55 ayat (1) ke-1 KUHP. _x000a_ Atau _x000a_ Ketiga : _x000a_ Pasal 13 UU No.31/1999 jo UU No.20/2001 jo Pasal 55 ayat (1) ke-1 KUHP."/>
    <n v="1"/>
    <s v="M E N G A D I L I  : _x000a_ _x000a_ Menyatakan  Terdakwa I BERTHANATALIA RURUK KARIMAN  dan  Terdakwa II SAMSUL HIDAYATULLAH    telah terbukti secara sah dan meyakinkan bersalah melakukan tindak pidana  ”korupsi yang dilakukan secara bersama-sama”   sebagaimana dalam dakwaan Kesatu dan Kedua alternatif kedua. _x000a_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_x000a_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_x000a_ Menetapkan masa penangkapan dan penahanan yang telah dijalani oleh Para Terdakwa dikurangkan seluruhnya dari pidana yang dijatuhkan. _x000a_ Memerintahkan Para Terdakwa  tetap berada dalam Tahanan. _x000a_ Menetapkan  barang bukti berupa :   _x000a_ _x000a_ _x000a_ _x000a_ _x000a_ _x000a_ _x000a_ BB No.1    :   1 (satu) buah Kartu Tanda Pengenal Mahkamah Agung RI atas nama ROHADI, SH, MH. Nip: 040062378. _x000a_ _x000a_ _x000a_ _x000a_ _x000a_ _x000a_ _x000a_ BB No.2   :  1 (satu) buah id card  Mahkamah Agung  RI, Pengadilan  Negeri Jakarta Utara an. ROHADI, SH, MH, NIP: 040062378 _x000a_ _x000a_ _x000a_ _x000a_ _x000a_ _x000a_ _x000a_ BB No.3 :    1 (satu) buah kartu advokat no. 262809/001/PPP-KAI/2013 atas nama Adv. Berthanatalia KAriman, SH, MH. Dewan Pimpinan Pusat Kongres Advokat Indonesia, berlaku hingga Agustus 2017. _x000a_ _x000a_ _x000a_ _x000a_ _x000a_ _x000a_ _x000a_ BB No.4   :     2 (dua) lembar fotokopi Surat Kuasa Khusus No: 1/TL-SJ/SKH-Pdn/2016 tanggal 19 Februari 2016 dengan Pemberi Kuasa SAIPUL JAMIL BIN H. TB. M. KAWI kepada Team Lawyer’s SAIPUL JAMIL. _x000a_ _x000a_ _x000a_ _x000a_ _x000a_ _x000a_ _x000a_ BB No.5 : 1 (satu) lembar fotokopi Kartu Keluarga No. 3172041802110029 atas nama kepala keluarga BUKHORI. _x000a_ _x000a_ _x000a_ _x000a_ _x000a_ _x000a_ _x000a_ BB No.6     :       1 (satu) lembar fotocopy legalisir Penetapan Nomor : 439/Pen.Pid/SUS/2016/PN.JKT.UTR tanggal 26 April 2016 yang ditandatangani oleh JEFERSON TARIGAN, SH, MH selaku Plt. Ketua dan Wakil Ketua Pengadilan Negeri Jakarta Utara. _x000a_ _x000a_ _x000a_ _x000a_ _x000a_ _x000a_ _x000a_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_x000a_ _x000a_ _x000a_ _x000a_ _x000a_ _x000a_ _x000a_ BB No.8 :        2 (dua) lembar fotocopy legalisir Surat Kuasa Khusus No : 3/TL-SJ/SKH-Pdn/2016 tanggal 21 April 2016 yang ditandangani oleh KASMAN SANGAJI. _x000a_ _x000a_ _x000a_ _x000a_ _x000a_ _x000a_ _x000a_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_x000a_ _x000a_ _x000a_ _x000a_ _x000a_ _x000a_ _x000a_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_x000a_ _x000a_ _x000a_ _x000a_ _x000a_ _x000a_ _x000a_ BB No.11 :     1 (satu) lembar fotocopy legalisir Surat Penunjukan Panitera Pengganti dalam perkara pidana nomor. 454/Pid.Sus/2016/PN.Jkt.Utr tanggal 11 April 2016 yang ditandatangani oleh RINA PERTIWI, SH selaku Panitera Pengadilan Negeri Jakarta Utara. _x000a_ _x000a_ _x000a_ _x000a_ _x000a_ _x000a_ _x000a_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_x000a_ _x000a_ _x000a_ _x000a_ _x000a_ _x000a_ _x000a_ BB No.13 :      3 (tiga) lembar fotocopy legalisir Pendapat Penuntut Umum Atas Keberata (Eksepsi) Tim Penasehat Hukum Terdakwa Saipul Jamil Bin H. TB. M. Kawi tanggal 9 Mei 2016 yang ditandatangani oleh DADO ACHMAD EKRONI, SH. M.Kn. _x000a_ _x000a_ _x000a_ _x000a_ _x000a_ _x000a_ _x000a_ BB No.14 :      1 (satu) bundel fotocopy legalisir Surat Tuntutan No. Reg. Perk : PDM-245/JKTUT/04/2016 yang ditandatangani oleh DADO ACHMAD EKRONI, SH., Mkn selaku Jaksa Penuntut Umum. _x000a_ _x000a_ _x000a_ _x000a_ _x000a_ _x000a_ _x000a_ BB No.15 :    1 (satu) bundel Replik Penuntut Umum, Hadirkan Negara Untuk Melayani dan Melindungi, Stop Pelecehan Seksual Terhadap Anakindonesia atas Pledoi Tim Penasihat Hukum Saiful Jamil. _x000a_ _x000a_ _x000a_ _x000a_ _x000a_ _x000a_ _x000a_ BB No.16 :      1 (satu) bundel fotocopy legalisir Keberatan / Eksepsi Terhadap Surat Dakwaan Penuntut Umum No. Reg. Perkara : PDM-245/JKTUT/03/2016 tanggal 4 April 2016 atas nama terdakwa SAIPUL JAMIL Bin H. TB. M. KAWI. _x000a_ _x000a_ _x000a_ _x000a_ _x000a_ _x000a_ _x000a_ BB No.17 :     1 (satu) bundel fotocopy legalisir Draft Putusan Nomor : 454/PID.SUS/2016/PN.JKT.UTR. _x000a_ _x000a_ _x000a_ _x000a_ _x000a_ _x000a_ _x000a_ BB No.18 :     1 (satu) bundel Pembelaan (Pledoi) Judul Aduh, Bang Ipul “Terjerembab Lingkaran “Anak” Numpang Tenar” BAP Bukanlah Kitab Suci Terhadap Surat Tuntutan Jaksa Penuntut Umum Kejaksaan Negeri Jakarta Utara No. Reg. Perk : PDM-245/JKTUT/04/2016 tanggal 7 Juni 2016. _x000a_ _x000a_ _x000a_ _x000a_ _x000a_ _x000a_ _x000a_ BB No.19 :        2 (dua) lembar fotocopy legalisir Salinan Keputusan Direktur Jenderal Badan Peradilan Umum Nomor : 57/DJU/SK/KP04.5/8/2014 tentang Promosi dan Mutasi Kepaniteran Dilingkungan Perdilan Umum Direktur  jenderal Badan Peradilan Umum tanggal 19 Agustus 2014 beserta lampirannya. _x000a_ _x000a_ _x000a_ _x000a_ _x000a_ _x000a_ _x000a_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_x000a_ _x000a_ _x000a_ _x000a_ _x000a_ _x000a_ _x000a_ BB No.21 :      1 (satu) lembar asli formulir penarikan BNI Syariah tanggal 14 Juni 2016 No. TRX: 78313 421821 000060 2 No. Rek: 5555599005 Bpk SAIPUL JAMIL, Jumlah: IDR 565.000.000.000,- tarik tunai. _x000a_ _x000a_ _x000a_ _x000a_ _x000a_ _x000a_ _x000a_ BB No.22 :   1 (satu) lembar asli Surat Kuasa SAIPUL JAMIL memberikan kuasa kepada AMINUDIN dan SAMSUL HIDAYATULLAH, tanggal 13 April 2016 beserta 1 (satu) lembar fotokopi : _x000a_ _x000a_ _x000a_ ATM BNI Syariah an. SAIPUL JAMIL No. 5264 2282 0016 2706 _x000a_ KTP SAIPUL JAMIL _x000a_ KTP AMINUDIN _x000a_ KTP HIDAYATULLAH _x000a_ _x000a_ _x000a_ _x000a_ _x000a_ _x000a_ _x000a_ BB No.23 :  1 (satu) buah buku agenda dengan judul Agenda Sidang Panitera Pengadilan Negeri 2016, Mahkamah Agung RI Direktorat Jenderal Badan Peradilan Umum. _x000a_ _x000a_ _x000a_ _x000a_ _x000a_ _x000a_ _x000a_ BB No.24 :    Uang sebesar Rp40.000.000,00 (empat puluh juta rupiah) yang terdiri dari 4 (empat) bundel uang pecahan Rp100.000,00 (seratus ribu rupiah). _x000a_ _x000a_ _x000a_ _x000a_ _x000a_ _x000a_ _x000a_ BB No.25 :      1 (satu) buah dompet berwarna merah, yang berisi: 75 (tujuh puluh lima) lembar uang pecahan Rp. 100.000,00 (seratus ribu rupiah _x000a_ _x000a_ _x000a_ _x000a_ _x000a_ _x000a_ _x000a_ BB No.26 :        2.500 (dua ribu lima ratus) lembar uang pecahan Rp. 100.000,- dengan jumlah total Rp. 250.000.000,- (dua ratus lima puluh juta rupiah) di bungkus plastik warna merah. _x000a_ _x000a_ _x000a_ _x000a_ _x000a_ _x000a_ _x000a_ BB No.27 :       2 (dua) bundel uang pecahan 100 ribuan dengan nilai total Rp. 20.000.000,- ( dua puluh juta rupiah ) _x000a_ _x000a_ _x000a_ _x000a_ _x000a_ _x000a_ _x000a_ BB No.28 :       Uang didalam tas warna coklat tua merk Samsonite dalam bentuk rupiah senilai Rp. 6.576.900,- (enam juta lima ratus tujuh puluh enam ribu sembilan ratus rupiah) yang terdiri dari : _x000a_ _x000a_ _x000a_ 65 (enam puluh lima) lembar pecahan Rp.   100.000,- _x000a_ 1 (satu) lembar pecahan Rp. 20.000,- _x000a_ 4 (empat) lembar pecahan Rp. 10.000,- _x000a_ 2 (dua) lembar pecahan Rp. 5.000,- _x000a_ 2 (dua) lembar pecahan Rp. 2.000,- _x000a_ 2 (dua) buah koin pecahan Rp. 1.000,- _x000a_ 1 (satu) buah koin pecahan Rp. 500,- _x000a_ 2 (dua) buah koin pecahan Rp. 200,- _x000a_ _x000a_ _x000a_ _x000a_ _x000a_ _x000a_ _x000a_ BB No.29 :      1 (satu) unit Mobil Pajero Sport No. Pol. B 100 THN, Warna Putih Metalik, Nomor Mesin 4D56UCEF9898, Nomor Rangka MMBGYKG40DF010380 beserta STNK dan Kunci kontaknya _x000a_ _x000a_ _x000a_ _x000a_ _x000a_ _x000a_ _x000a_ BB No.30 :     1 Unit mobil merk Mitsubishi Type Pajero Sport, Warna Hitam, Nopol : B 8 RPC, an. ROHADI SH, beserta 1 ( satu) buah dompet berlogokan Pajero Sport yang didalamnya terdapat kunci  utama mobil, STNK, kertas identifikasi mobil yang dibungkus plastik mika _x000a_ _x000a_ _x000a_ _x000a_ _x000a_ _x000a_ _x000a_ BB No.31 :      1 (satu) buah kunci cadangan cadangan Pajero Sport _x000a_ _x000a_ _x000a_ _x000a_ _x000a_ _x000a_ _x000a_ BB No.32 :   1 (satu) Handphone warna hitam Merk Blackberry, Model: 9320, IMEI:  355419052680702, PIN BB: 24BE3740 yang didalamnya terdapat Simcard Provider XL dengan nomor kode: 96211913021446155-6 tanpa memory card. _x000a_ _x000a_ _x000a_ _x000a_ _x000a_ _x000a_ _x000a_ BB No.33 :      1 (satu) Handphone warna hitam Merk ASUS, Model: ASUS_Z00ED, IMEI 1: 354826070853569, IMEI 2: 354826070853577, SN: FCAZCY045575 yang didalamnya terdapat Simcard 1 provider XL dengan  nomor kode: 896211533132787755-5 dan Simcard 2 provider Telkomsel, tanpa Memory Card _x000a_ _x000a_ _x000a_ _x000a_ _x000a_ _x000a_ _x000a_ BB No.34 :     Perangkat elektronik jenis handphone, warna biru-hitam, Merk: NOKIA; Model: RM-1134; IMEI: 359755063332403, di dalamnya terdapat Sim Card provider XL dengan nomor 6287884921545, ICCID: 896211913109008350-6, tanpa charger dan memory eksternal yang didapatkan dari Sdri. HAFIYAH. _x000a_ _x000a_ _x000a_ _x000a_ _x000a_ _x000a_ _x000a_ BB No.35 : 1 (satu) buah handphone, merk: iPhone 6, model: 98000, warna: hitam, yang didalamnya terdapat kartu SIM (SIM card), operator: XL,dengan nomor 0818858553 _x000a_ _x000a_ _x000a_ _x000a_ _x000a_ _x000a_ _x000a_ BB No.36 : 1 (satu) buah handphone, merk: Blackberry, model: 98000, warna: putih, IMEI: 355466047616143, PIN: 26B6FOE8, yang didalamnya terdapat kartu SIM (SIM card), operator: Telkomsel, dengan ICCID: 6120 0311 7211 0339 00, dan Kartu Memori (Memory Card), Merk: V-Gen, Kapasitas: 8GB, kode L04392665. _x000a_ _x000a_ _x000a_ _x000a_ _x000a_ _x000a_ _x000a_ BB No.37 : 1 (satu) buah handphone, merk: Samsung, warna: Merah, model: GT-i9300, IMEI: 353922050515228, S/N: RV1C80BY0XF, yang didalamnya terdapat kartu SIM (SIM card), operator: Telkomsel, , dan Kartu Memori (Memory Card), Merk: SanDisk, Kapasitas: 8GB,beserta silicone case warna hitam. _x000a_ _x000a_ _x000a_ _x000a_ _x000a_ _x000a_ _x000a_ BB No.38 :       1 (satu) buah Handphone Merk Apple A1524, MOdel MGA82PA/A, S/n : FK1NV0NSG5QQ, dengan IMEI : 354377069084741, ICCID : 8962100298257644494, dengan SimCard Telkomsel beserta dengan softcase warna hitam TUCANO, yang digunakan oleh Karel Tuppu _x000a_ _x000a_ _x000a_ _x000a_ _x000a_ _x000a_ _x000a_ BB No.39 :   1 (satu) Handphone warna abu-abu Merk Apple, Type:iPhone, Model: MG4N2LL/A, SN: DNPNQZN7G5MC, IMEI: 354444065425169, Simcard provider Telkomsel dengan ICCID: 8962100298256347792 _x000a_ _x000a_ _x000a_ _x000a_ _x000a_ _x000a_ _x000a_ BB No.40 :    1 (satu) Handphone warna hitam Merk Samsung, Type: Galaxy S5, Model: SM-G900H, IMEI: 352957061111865, SN: RF1F50HHDXE yang didalamnya terdapat Simcard provider Telkomsel, memory card type microsd merk V-GEN dengan nomor kode: A 09577147, kapasitas 32GB _x000a_ _x000a_ _x000a_ _x000a_ _x000a_ _x000a_ _x000a_ BB No.41 :       1 (satu) Handphone warna hitam Merk Nokia, Model: C2-01, Type: RM-721, IMEI: 355942057058368 yang didalamnya terdapat Simcard provider Indosat dengan nomor kode: 8962013000 0737141350, tanpa memory card _x000a_ _x000a_ _x000a_ _x000a_ _x000a_ _x000a_ _x000a_ BB No.42 :     1 (satu) Handphone warna hitam Merk Nokia, Model: 215, Type: RM-1110, IMEI 1: 355120070710444, IMEI 2: 355120070710451 yang didalamnya terdapat Simcard 1 Provider Telkomsel (simpati) dengan nomor kode: 6210 0222 3221 5469 06, Simcard 2 kosong, tanpa memory card _x000a_ _x000a_ _x000a_ _x000a_ _x000a_ _x000a_ _x000a_ BB No.43 :     1 (satu) Handphone warna hitam Merk Nokia, Model: 105, Type: RM1134, IMEI: 359755063036616, Simcard provider XL dengan nomor kode: 8962116411 04391088-7 _x000a_ _x000a_ _x000a_ _x000a_ _x000a_ _x000a_ _x000a_ BB No.44 :    1 (satu) Handphone warna hitam Merk Nokia, Model: C5-00.2, Type: RM-745, IMEI: 351685054590529, yang didalamnya terdapat Simcard provider Telkomsel dengan nomor kode: 6210 0397 2505 9561 00, Memory card microsd dengan nomor kode: MMAGR02GUECA, kapasitas 2GB _x000a_ BB No.45 :      1 (satu) buah handphone merk SMARTFREN warna putih model E781A, pESN: 8021173E, MEID: A10000264EA8D5, no kartu SMARTFREN: 89620 97101 20187 22800 _x000a_ _x000a_ _x000a_ _x000a_ _x000a_ _x000a_ _x000a_ BB No.46 :     3. 1 (satu) buah Handphone merk iPhone model A1524 FCC ID: BCG-E2817A, IMEI: 359244063511753, kartu SIM Simpati 4G, no kartu: 0525 0000 0003 1743, beserta dengan casing Discover Innovation. _x000a_ _x000a_ _x000a_ _x000a_ _x000a_ _x000a_ _x000a_ BB No.47 :       1 (satu) buah Handphone merk iPhone model A1586, FCC ID: BCG-E2816A, IMEI: 356985069652602, kartu SIM INDOSAT Super 4G-LTE, no kartu: 5201 3000 1325 G120-U, beserta dengan casing warna silver. _x000a_ BB No.48 :         1 (satu) buah Handphone merk iPhone model A1524, FCC ID: BCG-E2817A, IMEI: 354379060656758, kartu SIM XL, no kartu: 8962119203482926XX(xx-angka terpotong)-8, beserta dengan casing warna silver. _x000a_ _x000a_ _x000a_ _x000a_ _x000a_ _x000a_ _x000a_ BB No.49 :     1 (satu) Handphone warna hitam Merk Lenovo, Model: A536, SN: HGECE3Y6, IMEI 1: 866161025896419, SIM 2: 866161025896427 yang didalmnya terdapat Simcard provider AXIS dengan nomor kode: 89620 87103 15420 071-2, Memory Card MicroSD Merk SanDisk kapasitas 2 GB. _x000a_ _x000a_ _x000a_ _x000a_ _x000a_ _x000a_ _x000a_ BB No.50 :        1 (satu) Handphone warna hitam Merk Nokia, Model: C2-01, Type: RM-721, IMEI: 357012042350466 yang didalamnya terdapat Simcard provider XL dengan nomor kode: 896211913027451443-5, Memory Card MicroSD Merk V-GEN dengan kode: Y 04999182, kapasitas 4GB. _x000a_ _x000a_ _x000a_ _x000a_ _x000a_ _x000a_ _x000a_ BB No.51 :      Packing perdana simcard provider simpati telkomsel 4G LTE dengan Nomor  081298634779 _x000a_ _x000a_ _x000a_ _x000a_ _x000a_ _x000a_ _x000a_ BB No.52 :      Packing perdana simcard provider simpati telkomsel best for smartphone  4G LTE dengan Nomor 081297059561. _x000a_ BB No.53 :         1 (satu) buah Laptop MacBook Model: A1465, FCC ID: QDS-BRCM1072, Serial: C02P205UG084 Warna silver dengan sticker bertuliskan “TRUST FOR SMILE” beserta dengan kabel charger MagSafe 2 Power Adapter warna putih. _x000a_ _x000a_ _x000a_ _x000a_ _x000a_ _x000a_ _x000a_ BB No.54 :    1 (satu) buah flashdisk merk Kingston tipe DataTraveler G3 warna putih abu-abu, kapasitas 4 GB. _x000a_ _x000a_ _x000a_ _x000a_ _x000a_ _x000a_ _x000a_ BB No.55 :   1 (satu) buah flashdisk merk V-Gen warna hitam kapasitas 8 GB. _x000a_ _x000a_ _x000a_ _x000a_ _x000a_ _x000a_ _x000a_ BB No.56 :  1 (satu) buah Flashdisk, Warna: Putih, Merk: Transcend, Kapasitas: 8 GB, S/N: EW4NY619 (dilihat menggunakan software USBDeview), Pengguna: Doly Siregar, yang didalanya berisi file: _x000a_ _x000a_ _x000a_ _x000a_ _x000a_ _x000a_ _x000a_ BB No.57 :      1 (satu) buah Flashdisk warna putih, Merk Toshiba, Kapasitas: 8 GB, Nomor Kode: FARG01S, SN: 971C600FBFE6CD61B1AB9ED7 (dilihat mengguna­­kan software USB Deview).- _x000a_ _x000a_ _x000a_ _x000a_ _x000a_ _x000a_ _x000a_ BB No.58 :  1 (satu) buah set flashdisk merk Kingston, Data Traveller 256 MB berwarna putih. _x000a_ _x000a_ _x000a_ _x000a_ _x000a_ _x000a_ _x000a_ BB No.59 :  1 (satu) buah set flashdisk merk Kingston, Data Traveller 4 GB, berwarna putih. _x000a_ BB No.60 :  1 (satu) buah USB Flashdisk merk KINGSTON DataTraveler warna Putih Ungu no kode: CH 070707 05360-374.A00LF kapasitas 4 GB _x000a_ _x000a_ _x000a_ _x000a_ _x000a_ _x000a_ _x000a_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_x000a_ _x000a_ _x000a_ _x000a_ _x000a_ _x000a_ _x000a_ BB No.62 :      1 (satu) Keping CD-R, Merk: Verbatim, Kapasitas: 700 MB, Warna: Silver, S/N: A3131RE03175494LH, Pengguna: Doly Siregar, dengan tulisan tangan: Data Saipul Jamil 16/6' 16, dan ditanda tangani oleh Doly Siregar _x000a_ _x000a_ _x000a_ _x000a_ _x000a_ _x000a_ _x000a_ BB No.63 :      1 (satu) Keping CD-R, Merk: Verbatim, Kapasitas: 700 MB, Warna: Silver, S/N: A3131RE04131504LH, dengan tulisan tangan: Putusan Sela SJ, Putusan Akhir SJ, 16/6-2016. Ditanda tangani oleh Dahlan, SH., MH, yang didalamnya berisi file: _x000a_ _x000a_ _x000a_ _x000a_ _x000a_ _x000a_ _x000a_ BB No.64 :     1 (satu) keping DVD-R, Merk: Verbatim, Warna: Silver, Kapasitas: 4.7 GB, S/N: MAPA23RC24090685 6, dengan tulisan tangan: Data Rekaman CCTV Sudirman Mansion 13/6 -'16 . _x000a_ _x000a_ _x000a_ _x000a_ _x000a_ _x000a_ _x000a_ BB No.65 :     1 (satu) keping media penyimpanan data elektronik jenis DVD-R, Warna putih: MAPA25PH290400324, dengan tulisan “KPK, Komisi Pemberantasan Korupsi. _x000a_ _x000a_ _x000a_ _x000a_ _x000a_ _x000a_ _x000a_ BB No.66 :      1 (satu) keping DVD Merk max-pro, kapasitas 4.7GB, SN/kode : 728TY dengan tulisan tangan “Data CCTV BNI Syariah” yang ditanda tangani oleh ERIK tertanggal 22/06-16 _x000a_ _x000a_ _x000a_ _x000a_ _x000a_ _x000a_ _x000a_ BB No.67 :     1 (satu) keping media penyimpanan data elektronik jenis DVD-R, Warna putih, SN: MAPA25PH29185238 4, dengan tulisan “KPK”, Komisi Pemberantasan Korupsi. _x000a_ _x000a_ _x000a_ _x000a_ _x000a_ _x000a_ _x000a_ BB No.68 :  1 (satu) keping media penyimpanan data elektronik jenis DVD-R, Warna putih, SN : MAPA25PH29141945 3, dengan tulisan “KPK, Komisi Pemberantasan Korupsi” _x000a_ _x000a_ _x000a_ _x000a_ _x000a_ _x000a_ _x000a_ BB No.69 :     1 (satu) keping media penyimpanan data elektronik jenis DVD-R, Warna putih, SN : MAPA25PH29134975 4, dengan tulisan “KPK, Komisi Pemberantasan Korupsi” _x000a_ _x000a_ _x000a_ _x000a_ _x000a_ _x000a_ _x000a_ BB No.70 :     1 (satu) keping media penyimpanan data elektronik jenis DVD-R, Warna putih, SN : MAPAPI1D182491 3, dengan tulisan “KPK, Komisi Pemberantasan Korupsi” _x000a_ _x000a_ _x000a_ _x000a_ _x000a_ _x000a_ _x000a_ BB No.71 :      1 (satu) buah kaset (cassete Recorder), Merk: Maxell, durasi kaset: 90 menit, dengan tulisan tangan: Saipul Jamil 21/4'16. _x000a_ _x000a_ _x000a_ _x000a_ _x000a_ _x000a_ _x000a_ BB No.72 :     1 (satu) buah kaset (cassete Recorder), Merk: Maxell, durasi kaset: 90 menit, dengan tulisan tangan: Saipul Jamil 9/5'16 + 16/5'16. _x000a_ _x000a_ _x000a_ _x000a_ _x000a_ _x000a_ _x000a_ BB No.73 :    1 (satu) buah kaset (cassete Recorder), Merk: Maxell, durasi kaset: 90 menit, dengan tulisan tangan: Saipul Jamil 14/6'16. _x000a_ _x000a_ _x000a_ _x000a_ _x000a_ _x000a_ BB No. 1 sampai dengan BB No. 73. Dipergunakan dalam perkara lain atas nama Terdakwa Rohadi.,  _x000a_ _x000a_ Membebankan   Para Terdakwa   untuk membayar biaya perkara masing masing sebesar Rp. 10.000,- (sepuluh ribu rupiah); _x000a_"/>
    <s v="Senin, 13 Feb. 2017"/>
    <s v="Senin, 21 Nov. 2016"/>
    <s v="BASLIN SINAGA"/>
    <s v="MAS'UD"/>
    <s v="EDDY SOEPRAYITNO S PUTRA"/>
    <s v="Ugo,SH."/>
    <s v="Anwar,SH."/>
    <s v="KARIR"/>
    <s v="KARIR"/>
    <s v="KARIR"/>
    <s v="ADHOC"/>
    <s v="ADHOC"/>
    <x v="1"/>
    <n v="3"/>
    <x v="0"/>
    <n v="0.4"/>
    <n v="0"/>
    <s v="DZAKIYUL FIKRI"/>
    <m/>
    <m/>
    <m/>
    <m/>
    <m/>
    <m/>
    <m/>
    <m/>
    <m/>
    <m/>
    <m/>
    <n v="1"/>
    <s v="SITI AGUSTIATI"/>
    <m/>
    <m/>
    <n v="1"/>
    <x v="0"/>
  </r>
  <r>
    <s v="68/Pid.Sus-TPK/2016/PN Pn.Jkt.Pst"/>
    <n v="2"/>
    <n v="50000000"/>
    <n v="0.16666666666666699"/>
    <n v="0"/>
    <n v="0"/>
    <s v="SAMSUL HIDAYATULLAH"/>
    <d v="2016-08-19T00:00:00"/>
    <x v="6"/>
    <s v="Minutasi"/>
    <n v="94"/>
    <s v="KESATU : _x000a_ Pasal 5 ayat (1) huruf a UU No.31/1999 jo UU No.20/2001 jo Pasal 55 ayat (1) ke-1 KUHP. _x000a_   _x000a_ DAN _x000a_ KEDUA _x000a_ Pertama : _x000a_ Pasal 6 ayat (1) huruf a UU No.31/1999 jo UU No.20/2001 jo Pasal 55 ayat (1) ke-1 KUHP. _x000a_ Atau _x000a_ Kedua : _x000a_ Pasal 5 ayat (1) huruf b UU No.31/1999 jo UU No.20/2001 jo Pasal 55 ayat (1) ke-1 KUHP. _x000a_ Atau _x000a_ Ketiga : _x000a_ Pasal 13 UU No.31/1999 jo UU No.20/2001 jo Pasal 55 ayat (1) ke-1 KUHP."/>
    <n v="1"/>
    <s v="M E N G A D I L I  : _x000a_ _x000a_ Menyatakan  Terdakwa I BERTHANATALIA RURUK KARIMAN  dan  Terdakwa II SAMSUL HIDAYATULLAH    telah terbukti secara sah dan meyakinkan bersalah melakukan tindak pidana  ”korupsi yang dilakukan secara bersama-sama”   sebagaimana dalam dakwaan Kesatu dan Kedua alternatif kedua. _x000a_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_x000a_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_x000a_ Menetapkan masa penangkapan dan penahanan yang telah dijalani oleh Para Terdakwa dikurangkan seluruhnya dari pidana yang dijatuhkan. _x000a_ Memerintahkan Para Terdakwa  tetap berada dalam Tahanan. _x000a_ Menetapkan  barang bukti berupa :   _x000a_ _x000a_ _x000a_ _x000a_ _x000a_ _x000a_ _x000a_ BB No.1    :   1 (satu) buah Kartu Tanda Pengenal Mahkamah Agung RI atas nama ROHADI, SH, MH. Nip: 040062378. _x000a_ _x000a_ _x000a_ _x000a_ _x000a_ _x000a_ _x000a_ BB No.2   :  1 (satu) buah id card  Mahkamah Agung  RI, Pengadilan  Negeri Jakarta Utara an. ROHADI, SH, MH, NIP: 040062378 _x000a_ _x000a_ _x000a_ _x000a_ _x000a_ _x000a_ _x000a_ BB No.3 :    1 (satu) buah kartu advokat no. 262809/001/PPP-KAI/2013 atas nama Adv. Berthanatalia KAriman, SH, MH. Dewan Pimpinan Pusat Kongres Advokat Indonesia, berlaku hingga Agustus 2017. _x000a_ _x000a_ _x000a_ _x000a_ _x000a_ _x000a_ _x000a_ BB No.4   :     2 (dua) lembar fotokopi Surat Kuasa Khusus No: 1/TL-SJ/SKH-Pdn/2016 tanggal 19 Februari 2016 dengan Pemberi Kuasa SAIPUL JAMIL BIN H. TB. M. KAWI kepada Team Lawyer’s SAIPUL JAMIL. _x000a_ _x000a_ _x000a_ _x000a_ _x000a_ _x000a_ _x000a_ BB No.5 : 1 (satu) lembar fotokopi Kartu Keluarga No. 3172041802110029 atas nama kepala keluarga BUKHORI. _x000a_ _x000a_ _x000a_ _x000a_ _x000a_ _x000a_ _x000a_ BB No.6     :       1 (satu) lembar fotocopy legalisir Penetapan Nomor : 439/Pen.Pid/SUS/2016/PN.JKT.UTR tanggal 26 April 2016 yang ditandatangani oleh JEFERSON TARIGAN, SH, MH selaku Plt. Ketua dan Wakil Ketua Pengadilan Negeri Jakarta Utara. _x000a_ _x000a_ _x000a_ _x000a_ _x000a_ _x000a_ _x000a_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_x000a_ _x000a_ _x000a_ _x000a_ _x000a_ _x000a_ _x000a_ BB No.8 :        2 (dua) lembar fotocopy legalisir Surat Kuasa Khusus No : 3/TL-SJ/SKH-Pdn/2016 tanggal 21 April 2016 yang ditandangani oleh KASMAN SANGAJI. _x000a_ _x000a_ _x000a_ _x000a_ _x000a_ _x000a_ _x000a_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_x000a_ _x000a_ _x000a_ _x000a_ _x000a_ _x000a_ _x000a_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_x000a_ _x000a_ _x000a_ _x000a_ _x000a_ _x000a_ _x000a_ BB No.11 :     1 (satu) lembar fotocopy legalisir Surat Penunjukan Panitera Pengganti dalam perkara pidana nomor. 454/Pid.Sus/2016/PN.Jkt.Utr tanggal 11 April 2016 yang ditandatangani oleh RINA PERTIWI, SH selaku Panitera Pengadilan Negeri Jakarta Utara. _x000a_ _x000a_ _x000a_ _x000a_ _x000a_ _x000a_ _x000a_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_x000a_ _x000a_ _x000a_ _x000a_ _x000a_ _x000a_ _x000a_ BB No.13 :      3 (tiga) lembar fotocopy legalisir Pendapat Penuntut Umum Atas Keberata (Eksepsi) Tim Penasehat Hukum Terdakwa Saipul Jamil Bin H. TB. M. Kawi tanggal 9 Mei 2016 yang ditandatangani oleh DADO ACHMAD EKRONI, SH. M.Kn. _x000a_ _x000a_ _x000a_ _x000a_ _x000a_ _x000a_ _x000a_ BB No.14 :      1 (satu) bundel fotocopy legalisir Surat Tuntutan No. Reg. Perk : PDM-245/JKTUT/04/2016 yang ditandatangani oleh DADO ACHMAD EKRONI, SH., Mkn selaku Jaksa Penuntut Umum. _x000a_ _x000a_ _x000a_ _x000a_ _x000a_ _x000a_ _x000a_ BB No.15 :    1 (satu) bundel Replik Penuntut Umum, Hadirkan Negara Untuk Melayani dan Melindungi, Stop Pelecehan Seksual Terhadap Anakindonesia atas Pledoi Tim Penasihat Hukum Saiful Jamil. _x000a_ _x000a_ _x000a_ _x000a_ _x000a_ _x000a_ _x000a_ BB No.16 :      1 (satu) bundel fotocopy legalisir Keberatan / Eksepsi Terhadap Surat Dakwaan Penuntut Umum No. Reg. Perkara : PDM-245/JKTUT/03/2016 tanggal 4 April 2016 atas nama terdakwa SAIPUL JAMIL Bin H. TB. M. KAWI. _x000a_ _x000a_ _x000a_ _x000a_ _x000a_ _x000a_ _x000a_ BB No.17 :     1 (satu) bundel fotocopy legalisir Draft Putusan Nomor : 454/PID.SUS/2016/PN.JKT.UTR. _x000a_ _x000a_ _x000a_ _x000a_ _x000a_ _x000a_ _x000a_ BB No.18 :     1 (satu) bundel Pembelaan (Pledoi) Judul Aduh, Bang Ipul “Terjerembab Lingkaran “Anak” Numpang Tenar” BAP Bukanlah Kitab Suci Terhadap Surat Tuntutan Jaksa Penuntut Umum Kejaksaan Negeri Jakarta Utara No. Reg. Perk : PDM-245/JKTUT/04/2016 tanggal 7 Juni 2016. _x000a_ _x000a_ _x000a_ _x000a_ _x000a_ _x000a_ _x000a_ BB No.19 :        2 (dua) lembar fotocopy legalisir Salinan Keputusan Direktur Jenderal Badan Peradilan Umum Nomor : 57/DJU/SK/KP04.5/8/2014 tentang Promosi dan Mutasi Kepaniteran Dilingkungan Perdilan Umum Direktur  jenderal Badan Peradilan Umum tanggal 19 Agustus 2014 beserta lampirannya. _x000a_ _x000a_ _x000a_ _x000a_ _x000a_ _x000a_ _x000a_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_x000a_ _x000a_ _x000a_ _x000a_ _x000a_ _x000a_ _x000a_ BB No.21 :      1 (satu) lembar asli formulir penarikan BNI Syariah tanggal 14 Juni 2016 No. TRX: 78313 421821 000060 2 No. Rek: 5555599005 Bpk SAIPUL JAMIL, Jumlah: IDR 565.000.000.000,- tarik tunai. _x000a_ _x000a_ _x000a_ _x000a_ _x000a_ _x000a_ _x000a_ BB No.22 :   1 (satu) lembar asli Surat Kuasa SAIPUL JAMIL memberikan kuasa kepada AMINUDIN dan SAMSUL HIDAYATULLAH, tanggal 13 April 2016 beserta 1 (satu) lembar fotokopi : _x000a_ _x000a_ _x000a_ ATM BNI Syariah an. SAIPUL JAMIL No. 5264 2282 0016 2706 _x000a_ KTP SAIPUL JAMIL _x000a_ KTP AMINUDIN _x000a_ KTP HIDAYATULLAH _x000a_ _x000a_ _x000a_ _x000a_ _x000a_ _x000a_ _x000a_ BB No.23 :  1 (satu) buah buku agenda dengan judul Agenda Sidang Panitera Pengadilan Negeri 2016, Mahkamah Agung RI Direktorat Jenderal Badan Peradilan Umum. _x000a_ _x000a_ _x000a_ _x000a_ _x000a_ _x000a_ _x000a_ BB No.24 :    Uang sebesar Rp40.000.000,00 (empat puluh juta rupiah) yang terdiri dari 4 (empat) bundel uang pecahan Rp100.000,00 (seratus ribu rupiah). _x000a_ _x000a_ _x000a_ _x000a_ _x000a_ _x000a_ _x000a_ BB No.25 :      1 (satu) buah dompet berwarna merah, yang berisi: 75 (tujuh puluh lima) lembar uang pecahan Rp. 100.000,00 (seratus ribu rupiah _x000a_ _x000a_ _x000a_ _x000a_ _x000a_ _x000a_ _x000a_ BB No.26 :        2.500 (dua ribu lima ratus) lembar uang pecahan Rp. 100.000,- dengan jumlah total Rp. 250.000.000,- (dua ratus lima puluh juta rupiah) di bungkus plastik warna merah. _x000a_ _x000a_ _x000a_ _x000a_ _x000a_ _x000a_ _x000a_ BB No.27 :       2 (dua) bundel uang pecahan 100 ribuan dengan nilai total Rp. 20.000.000,- ( dua puluh juta rupiah ) _x000a_ _x000a_ _x000a_ _x000a_ _x000a_ _x000a_ _x000a_ BB No.28 :       Uang didalam tas warna coklat tua merk Samsonite dalam bentuk rupiah senilai Rp. 6.576.900,- (enam juta lima ratus tujuh puluh enam ribu sembilan ratus rupiah) yang terdiri dari : _x000a_ _x000a_ _x000a_ 65 (enam puluh lima) lembar pecahan Rp.   100.000,- _x000a_ 1 (satu) lembar pecahan Rp. 20.000,- _x000a_ 4 (empat) lembar pecahan Rp. 10.000,- _x000a_ 2 (dua) lembar pecahan Rp. 5.000,- _x000a_ 2 (dua) lembar pecahan Rp. 2.000,- _x000a_ 2 (dua) buah koin pecahan Rp. 1.000,- _x000a_ 1 (satu) buah koin pecahan Rp. 500,- _x000a_ 2 (dua) buah koin pecahan Rp. 200,- _x000a_ _x000a_ _x000a_ _x000a_ _x000a_ _x000a_ _x000a_ BB No.29 :      1 (satu) unit Mobil Pajero Sport No. Pol. B 100 THN, Warna Putih Metalik, Nomor Mesin 4D56UCEF9898, Nomor Rangka MMBGYKG40DF010380 beserta STNK dan Kunci kontaknya _x000a_ _x000a_ _x000a_ _x000a_ _x000a_ _x000a_ _x000a_ BB No.30 :     1 Unit mobil merk Mitsubishi Type Pajero Sport, Warna Hitam, Nopol : B 8 RPC, an. ROHADI SH, beserta 1 ( satu) buah dompet berlogokan Pajero Sport yang didalamnya terdapat kunci  utama mobil, STNK, kertas identifikasi mobil yang dibungkus plastik mika _x000a_ _x000a_ _x000a_ _x000a_ _x000a_ _x000a_ _x000a_ BB No.31 :      1 (satu) buah kunci cadangan cadangan Pajero Sport _x000a_ _x000a_ _x000a_ _x000a_ _x000a_ _x000a_ _x000a_ BB No.32 :   1 (satu) Handphone warna hitam Merk Blackberry, Model: 9320, IMEI:  355419052680702, PIN BB: 24BE3740 yang didalamnya terdapat Simcard Provider XL dengan nomor kode: 96211913021446155-6 tanpa memory card. _x000a_ _x000a_ _x000a_ _x000a_ _x000a_ _x000a_ _x000a_ BB No.33 :      1 (satu) Handphone warna hitam Merk ASUS, Model: ASUS_Z00ED, IMEI 1: 354826070853569, IMEI 2: 354826070853577, SN: FCAZCY045575 yang didalamnya terdapat Simcard 1 provider XL dengan  nomor kode: 896211533132787755-5 dan Simcard 2 provider Telkomsel, tanpa Memory Card _x000a_ _x000a_ _x000a_ _x000a_ _x000a_ _x000a_ _x000a_ BB No.34 :     Perangkat elektronik jenis handphone, warna biru-hitam, Merk: NOKIA; Model: RM-1134; IMEI: 359755063332403, di dalamnya terdapat Sim Card provider XL dengan nomor 6287884921545, ICCID: 896211913109008350-6, tanpa charger dan memory eksternal yang didapatkan dari Sdri. HAFIYAH. _x000a_ _x000a_ _x000a_ _x000a_ _x000a_ _x000a_ _x000a_ BB No.35 : 1 (satu) buah handphone, merk: iPhone 6, model: 98000, warna: hitam, yang didalamnya terdapat kartu SIM (SIM card), operator: XL,dengan nomor 0818858553 _x000a_ _x000a_ _x000a_ _x000a_ _x000a_ _x000a_ _x000a_ BB No.36 : 1 (satu) buah handphone, merk: Blackberry, model: 98000, warna: putih, IMEI: 355466047616143, PIN: 26B6FOE8, yang didalamnya terdapat kartu SIM (SIM card), operator: Telkomsel, dengan ICCID: 6120 0311 7211 0339 00, dan Kartu Memori (Memory Card), Merk: V-Gen, Kapasitas: 8GB, kode L04392665. _x000a_ _x000a_ _x000a_ _x000a_ _x000a_ _x000a_ _x000a_ BB No.37 : 1 (satu) buah handphone, merk: Samsung, warna: Merah, model: GT-i9300, IMEI: 353922050515228, S/N: RV1C80BY0XF, yang didalamnya terdapat kartu SIM (SIM card), operator: Telkomsel, , dan Kartu Memori (Memory Card), Merk: SanDisk, Kapasitas: 8GB,beserta silicone case warna hitam. _x000a_ _x000a_ _x000a_ _x000a_ _x000a_ _x000a_ _x000a_ BB No.38 :       1 (satu) buah Handphone Merk Apple A1524, MOdel MGA82PA/A, S/n : FK1NV0NSG5QQ, dengan IMEI : 354377069084741, ICCID : 8962100298257644494, dengan SimCard Telkomsel beserta dengan softcase warna hitam TUCANO, yang digunakan oleh Karel Tuppu _x000a_ _x000a_ _x000a_ _x000a_ _x000a_ _x000a_ _x000a_ BB No.39 :   1 (satu) Handphone warna abu-abu Merk Apple, Type:iPhone, Model: MG4N2LL/A, SN: DNPNQZN7G5MC, IMEI: 354444065425169, Simcard provider Telkomsel dengan ICCID: 8962100298256347792 _x000a_ _x000a_ _x000a_ _x000a_ _x000a_ _x000a_ _x000a_ BB No.40 :    1 (satu) Handphone warna hitam Merk Samsung, Type: Galaxy S5, Model: SM-G900H, IMEI: 352957061111865, SN: RF1F50HHDXE yang didalamnya terdapat Simcard provider Telkomsel, memory card type microsd merk V-GEN dengan nomor kode: A 09577147, kapasitas 32GB _x000a_ _x000a_ _x000a_ _x000a_ _x000a_ _x000a_ _x000a_ BB No.41 :       1 (satu) Handphone warna hitam Merk Nokia, Model: C2-01, Type: RM-721, IMEI: 355942057058368 yang didalamnya terdapat Simcard provider Indosat dengan nomor kode: 8962013000 0737141350, tanpa memory card _x000a_ _x000a_ _x000a_ _x000a_ _x000a_ _x000a_ _x000a_ BB No.42 :     1 (satu) Handphone warna hitam Merk Nokia, Model: 215, Type: RM-1110, IMEI 1: 355120070710444, IMEI 2: 355120070710451 yang didalamnya terdapat Simcard 1 Provider Telkomsel (simpati) dengan nomor kode: 6210 0222 3221 5469 06, Simcard 2 kosong, tanpa memory card _x000a_ _x000a_ _x000a_ _x000a_ _x000a_ _x000a_ _x000a_ BB No.43 :     1 (satu) Handphone warna hitam Merk Nokia, Model: 105, Type: RM1134, IMEI: 359755063036616, Simcard provider XL dengan nomor kode: 8962116411 04391088-7 _x000a_ _x000a_ _x000a_ _x000a_ _x000a_ _x000a_ _x000a_ BB No.44 :    1 (satu) Handphone warna hitam Merk Nokia, Model: C5-00.2, Type: RM-745, IMEI: 351685054590529, yang didalamnya terdapat Simcard provider Telkomsel dengan nomor kode: 6210 0397 2505 9561 00, Memory card microsd dengan nomor kode: MMAGR02GUECA, kapasitas 2GB _x000a_ BB No.45 :      1 (satu) buah handphone merk SMARTFREN warna putih model E781A, pESN: 8021173E, MEID: A10000264EA8D5, no kartu SMARTFREN: 89620 97101 20187 22800 _x000a_ _x000a_ _x000a_ _x000a_ _x000a_ _x000a_ _x000a_ BB No.46 :     3. 1 (satu) buah Handphone merk iPhone model A1524 FCC ID: BCG-E2817A, IMEI: 359244063511753, kartu SIM Simpati 4G, no kartu: 0525 0000 0003 1743, beserta dengan casing Discover Innovation. _x000a_ _x000a_ _x000a_ _x000a_ _x000a_ _x000a_ _x000a_ BB No.47 :       1 (satu) buah Handphone merk iPhone model A1586, FCC ID: BCG-E2816A, IMEI: 356985069652602, kartu SIM INDOSAT Super 4G-LTE, no kartu: 5201 3000 1325 G120-U, beserta dengan casing warna silver. _x000a_ BB No.48 :         1 (satu) buah Handphone merk iPhone model A1524, FCC ID: BCG-E2817A, IMEI: 354379060656758, kartu SIM XL, no kartu: 8962119203482926XX(xx-angka terpotong)-8, beserta dengan casing warna silver. _x000a_ _x000a_ _x000a_ _x000a_ _x000a_ _x000a_ _x000a_ BB No.49 :     1 (satu) Handphone warna hitam Merk Lenovo, Model: A536, SN: HGECE3Y6, IMEI 1: 866161025896419, SIM 2: 866161025896427 yang didalmnya terdapat Simcard provider AXIS dengan nomor kode: 89620 87103 15420 071-2, Memory Card MicroSD Merk SanDisk kapasitas 2 GB. _x000a_ _x000a_ _x000a_ _x000a_ _x000a_ _x000a_ _x000a_ BB No.50 :        1 (satu) Handphone warna hitam Merk Nokia, Model: C2-01, Type: RM-721, IMEI: 357012042350466 yang didalamnya terdapat Simcard provider XL dengan nomor kode: 896211913027451443-5, Memory Card MicroSD Merk V-GEN dengan kode: Y 04999182, kapasitas 4GB. _x000a_ _x000a_ _x000a_ _x000a_ _x000a_ _x000a_ _x000a_ BB No.51 :      Packing perdana simcard provider simpati telkomsel 4G LTE dengan Nomor  081298634779 _x000a_ _x000a_ _x000a_ _x000a_ _x000a_ _x000a_ _x000a_ BB No.52 :      Packing perdana simcard provider simpati telkomsel best for smartphone  4G LTE dengan Nomor 081297059561. _x000a_ BB No.53 :         1 (satu) buah Laptop MacBook Model: A1465, FCC ID: QDS-BRCM1072, Serial: C02P205UG084 Warna silver dengan sticker bertuliskan “TRUST FOR SMILE” beserta dengan kabel charger MagSafe 2 Power Adapter warna putih. _x000a_ _x000a_ _x000a_ _x000a_ _x000a_ _x000a_ _x000a_ BB No.54 :    1 (satu) buah flashdisk merk Kingston tipe DataTraveler G3 warna putih abu-abu, kapasitas 4 GB. _x000a_ _x000a_ _x000a_ _x000a_ _x000a_ _x000a_ _x000a_ BB No.55 :   1 (satu) buah flashdisk merk V-Gen warna hitam kapasitas 8 GB. _x000a_ _x000a_ _x000a_ _x000a_ _x000a_ _x000a_ _x000a_ BB No.56 :  1 (satu) buah Flashdisk, Warna: Putih, Merk: Transcend, Kapasitas: 8 GB, S/N: EW4NY619 (dilihat menggunakan software USBDeview), Pengguna: Doly Siregar, yang didalanya berisi file: _x000a_ _x000a_ _x000a_ _x000a_ _x000a_ _x000a_ _x000a_ BB No.57 :      1 (satu) buah Flashdisk warna putih, Merk Toshiba, Kapasitas: 8 GB, Nomor Kode: FARG01S, SN: 971C600FBFE6CD61B1AB9ED7 (dilihat mengguna­­kan software USB Deview).- _x000a_ _x000a_ _x000a_ _x000a_ _x000a_ _x000a_ _x000a_ BB No.58 :  1 (satu) buah set flashdisk merk Kingston, Data Traveller 256 MB berwarna putih. _x000a_ _x000a_ _x000a_ _x000a_ _x000a_ _x000a_ _x000a_ BB No.59 :  1 (satu) buah set flashdisk merk Kingston, Data Traveller 4 GB, berwarna putih. _x000a_ BB No.60 :  1 (satu) buah USB Flashdisk merk KINGSTON DataTraveler warna Putih Ungu no kode: CH 070707 05360-374.A00LF kapasitas 4 GB _x000a_ _x000a_ _x000a_ _x000a_ _x000a_ _x000a_ _x000a_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_x000a_ _x000a_ _x000a_ _x000a_ _x000a_ _x000a_ _x000a_ BB No.62 :      1 (satu) Keping CD-R, Merk: Verbatim, Kapasitas: 700 MB, Warna: Silver, S/N: A3131RE03175494LH, Pengguna: Doly Siregar, dengan tulisan tangan: Data Saipul Jamil 16/6' 16, dan ditanda tangani oleh Doly Siregar _x000a_ _x000a_ _x000a_ _x000a_ _x000a_ _x000a_ _x000a_ BB No.63 :      1 (satu) Keping CD-R, Merk: Verbatim, Kapasitas: 700 MB, Warna: Silver, S/N: A3131RE04131504LH, dengan tulisan tangan: Putusan Sela SJ, Putusan Akhir SJ, 16/6-2016. Ditanda tangani oleh Dahlan, SH., MH, yang didalamnya berisi file: _x000a_ _x000a_ _x000a_ _x000a_ _x000a_ _x000a_ _x000a_ BB No.64 :     1 (satu) keping DVD-R, Merk: Verbatim, Warna: Silver, Kapasitas: 4.7 GB, S/N: MAPA23RC24090685 6, dengan tulisan tangan: Data Rekaman CCTV Sudirman Mansion 13/6 -'16 . _x000a_ _x000a_ _x000a_ _x000a_ _x000a_ _x000a_ _x000a_ BB No.65 :     1 (satu) keping media penyimpanan data elektronik jenis DVD-R, Warna putih: MAPA25PH290400324, dengan tulisan “KPK, Komisi Pemberantasan Korupsi. _x000a_ _x000a_ _x000a_ _x000a_ _x000a_ _x000a_ _x000a_ BB No.66 :      1 (satu) keping DVD Merk max-pro, kapasitas 4.7GB, SN/kode : 728TY dengan tulisan tangan “Data CCTV BNI Syariah” yang ditanda tangani oleh ERIK tertanggal 22/06-16 _x000a_ _x000a_ _x000a_ _x000a_ _x000a_ _x000a_ _x000a_ BB No.67 :     1 (satu) keping media penyimpanan data elektronik jenis DVD-R, Warna putih, SN: MAPA25PH29185238 4, dengan tulisan “KPK”, Komisi Pemberantasan Korupsi. _x000a_ _x000a_ _x000a_ _x000a_ _x000a_ _x000a_ _x000a_ BB No.68 :  1 (satu) keping media penyimpanan data elektronik jenis DVD-R, Warna putih, SN : MAPA25PH29141945 3, dengan tulisan “KPK, Komisi Pemberantasan Korupsi” _x000a_ _x000a_ _x000a_ _x000a_ _x000a_ _x000a_ _x000a_ BB No.69 :     1 (satu) keping media penyimpanan data elektronik jenis DVD-R, Warna putih, SN : MAPA25PH29134975 4, dengan tulisan “KPK, Komisi Pemberantasan Korupsi” _x000a_ _x000a_ _x000a_ _x000a_ _x000a_ _x000a_ _x000a_ BB No.70 :     1 (satu) keping media penyimpanan data elektronik jenis DVD-R, Warna putih, SN : MAPAPI1D182491 3, dengan tulisan “KPK, Komisi Pemberantasan Korupsi” _x000a_ _x000a_ _x000a_ _x000a_ _x000a_ _x000a_ _x000a_ BB No.71 :      1 (satu) buah kaset (cassete Recorder), Merk: Maxell, durasi kaset: 90 menit, dengan tulisan tangan: Saipul Jamil 21/4'16. _x000a_ _x000a_ _x000a_ _x000a_ _x000a_ _x000a_ _x000a_ BB No.72 :     1 (satu) buah kaset (cassete Recorder), Merk: Maxell, durasi kaset: 90 menit, dengan tulisan tangan: Saipul Jamil 9/5'16 + 16/5'16. _x000a_ _x000a_ _x000a_ _x000a_ _x000a_ _x000a_ _x000a_ BB No.73 :    1 (satu) buah kaset (cassete Recorder), Merk: Maxell, durasi kaset: 90 menit, dengan tulisan tangan: Saipul Jamil 14/6'16. _x000a_ _x000a_ _x000a_ _x000a_ _x000a_ _x000a_ BB No. 1 sampai dengan BB No. 73. Dipergunakan dalam perkara lain atas nama Terdakwa Rohadi.,  _x000a_ _x000a_ Membebankan   Para Terdakwa   untuk membayar biaya perkara masing masing sebesar Rp. 10.000,- (sepuluh ribu rupiah); _x000a_"/>
    <s v="Senin, 13 Feb. 2017"/>
    <s v="Senin, 21 Nov. 2016"/>
    <s v="BASLIN SINAGA"/>
    <s v="MAS'UD"/>
    <s v="EDDY SOEPRAYITNO S PUTRA"/>
    <s v="Ugo,SH."/>
    <s v="Anwar,SH."/>
    <s v="KARIR"/>
    <s v="KARIR"/>
    <s v="KARIR"/>
    <s v="ADHOC"/>
    <s v="ADHOC"/>
    <x v="1"/>
    <n v="3"/>
    <x v="0"/>
    <n v="0.4"/>
    <n v="0"/>
    <s v="DZAKIYUL FIKRI"/>
    <m/>
    <m/>
    <m/>
    <m/>
    <m/>
    <m/>
    <m/>
    <m/>
    <m/>
    <m/>
    <m/>
    <n v="1"/>
    <s v="SITI AGUSTIATI"/>
    <m/>
    <m/>
    <n v="1"/>
    <x v="0"/>
  </r>
  <r>
    <s v="68/Pid.Sus-TPK/2017/PN .Jkt.Pst"/>
    <n v="2"/>
    <n v="100000000"/>
    <n v="0.25"/>
    <n v="70895471670.75"/>
    <n v="0"/>
    <s v="CARLO GAMBINO HUTAHAEAN"/>
    <d v="2017-05-02T00:00:00"/>
    <x v="7"/>
    <s v="Minutasi"/>
    <n v="135"/>
    <s v="PRIMIAR : _x000a_ Pasal 2 ayat (1) UU No.31/1999 jo UU No.20/2001 jo Pasal 55 ayat (1) ke-1 KUHP. _x000a_   _x000a_ SUBSIDAIR : _x000a_ Pasal 3 UU No.31/1999 jo UU No.20/2001 jo Pasal 55 ayat (1) ke-1 KUHP."/>
    <n v="1"/>
    <s v="M E N G A D I L I  : _x000a_   _x000a_ _x000a_ Menyatakan  Terdakwa CARLO GAMBINO HUTAHAEAN  tidak terbukti secara sah dan meyakinkan  bersalah melakukan Tindak  Pidana  sebagaimana didakwakan  dalam dakwaan Primair ; _x000a_ Membebaskan   Terdakwa oleh karena itu  dari Dakwaan Primair  tersebut; _x000a_ Menyatakan  Terdakwa CARLO GAMBINO HUTAHAEAN  terbukti secara sah dan meyakinkan bersalah melakukan “ tindak pidana  korupsi secara bersama-sama ”  ; _x000a_ Menjatuhkan pidana Kepada  Terdakwa oleh karena itu  dengan pidana penjara  selama 2 (dua) tahun  dan denda sebesar Rp.100.000.000,00,- (seratus juta rupiah) dengan ketentuan apabila Terdakwa tidak membayar denda tersebut diganti dengan pidana kurungan selama  3 (tiga) bulan ; _x000a_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_x000a_ Menyatakan Terdakwa tetap ditahan di rumah tahanan Negara ; _x000a_ Menetapkan masa penahanan yang telah dijalani oleh Terdakwa, dikurangkan seluruhnya dari pidana penjara yang dijatuhkan; _x000a_ _x000a_   _x000a_ _x000a_ Menetapkan barang bukti berupa  ; _x000a_ _x000a_ _x000a_ _x000a_ _x000a_ _x000a_ _x000a_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_x000a_ dst....... _x000a_ _x000a_ _x000a_ _x000a_ _x000a_"/>
    <s v="Rabu, 06 Des. 2017"/>
    <s v="Kamis, 14 Sep. 2017"/>
    <s v="HARIONO"/>
    <s v="HASTOPO"/>
    <s v="DIAH SITI BASARIAH"/>
    <s v="Ugo,SH."/>
    <s v="TITI SANSIWI"/>
    <s v="KARIR"/>
    <s v="KARIR"/>
    <s v="KARIR"/>
    <s v="ADHOC"/>
    <s v="ADHOC"/>
    <x v="1"/>
    <n v="3"/>
    <x v="0"/>
    <n v="0.4"/>
    <n v="0"/>
    <s v="T.M PAKPAHAN, SH., MH."/>
    <m/>
    <m/>
    <m/>
    <m/>
    <m/>
    <m/>
    <m/>
    <m/>
    <m/>
    <m/>
    <m/>
    <n v="1"/>
    <s v="AGUSTIATI JAMILAH, SH."/>
    <m/>
    <m/>
    <n v="1"/>
    <x v="0"/>
  </r>
  <r>
    <s v="68/Pid.Sus-TPK/2018/PN Jkt.Pst"/>
    <n v="8"/>
    <n v="1000000000"/>
    <n v="0.33333333333333298"/>
    <n v="0"/>
    <n v="0"/>
    <s v="FAYAKHUN ANDRIADI"/>
    <d v="2018-08-08T00:00:00"/>
    <x v="8"/>
    <s v="Putusan"/>
    <n v="270"/>
    <s v="PRIMAIR: _x000a_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_x000a_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Menyatakan Terdakwa Fayakhun Andriadi tersebut diatas terbukti secara sah dan meyakinkan bersalah melakukan tindak pidana korupsi secara berlanjut sebagaimana dalam dakwaan Primair ; _x000a_ Menjatuhkan pidana kepada Terdakwa oleh karena itu dengan pidana penjara selama 8 (delapan) tahun dan denda sejumlah Rp.1.000.000.000,00 (satu milyard rupiah), dengan ketentuan apabila denda tersebut tidak dibayar diganti dengan pidana kurungan selama 4 (empat) bulan ; _x000a_ Menjatuhkan pidana tambahan kepada Terdakwa berupa pencabutan hak untuk dipilih dalam jabatan publik selama 5 (lima) tahun, terhitung sejak selesai menjalani pidana pokok ; _x000a_ Menetapkan masa penangkapan dan penahanan Terdakwa dikurangi seluruhnya dari pidana yang dijatuhkan ; _x000a_ Menetapkan Terdakwa tetap ditahan ; _x000a_ Memerintahkan Jaksa Penuntut Umum Komisi Pemberantasan Korupsi untuk membuka blokir rekening atas nama Terdakwa di :......... _x000a_ Menetapkan barang bukti :........................................ _x000a_ Membebani Terdakwa untuk membayar biaya perkara sebesar Rp.10.000,- (sepuluh ribu rupiah) ; _x000a_ _x000a_  "/>
    <m/>
    <s v="Kamis, 29 Nov. 2018"/>
    <s v="FRANGKI TAMBUWUN"/>
    <s v="EMILIA DJAJASUBAGIA"/>
    <s v="R. IIM NUROHIM, SH."/>
    <s v="ANSYORI SYARIFUDIN"/>
    <s v="MOHAMMAD IDRIS M.AMIN"/>
    <s v="KARIR"/>
    <s v="KARIR"/>
    <s v="KARIR"/>
    <s v="ADHOC"/>
    <s v="ADHOC"/>
    <x v="1"/>
    <n v="3"/>
    <x v="0"/>
    <n v="0.4"/>
    <n v="0"/>
    <s v="KRESNO ANTO WIBOWO, SH.,MH."/>
    <m/>
    <m/>
    <m/>
    <m/>
    <m/>
    <m/>
    <m/>
    <m/>
    <m/>
    <m/>
    <m/>
    <n v="1"/>
    <s v="EDWARD WILLY"/>
    <m/>
    <m/>
    <n v="1"/>
    <x v="0"/>
  </r>
  <r>
    <s v="69/PID.SUS/TPK/2013/PN JKT.PST"/>
    <n v="2"/>
    <n v="50000000"/>
    <n v="0.25"/>
    <n v="0"/>
    <n v="0"/>
    <s v="MURSALIM MUHAIYANG"/>
    <d v="2013-11-27T00:00:00"/>
    <x v="3"/>
    <s v="Pencabutan Perkara Banding"/>
    <n v="140"/>
    <s v="PERTAMA PRIMAIR : Pasal 2 (1) jo Pasal 18 UU No.31/1999 jo UU No.20/2001 jo UU No.31/1999 Jo Pasal 55 ayat (1) ke 1 KUHP; _x000a_ SUBSIDIAIR : Pasal 3 jo Pasal 18 UU No.31/1999 jo UU No.20/2001 jo UU No.31/1999 Jo Pasal 55 ayat (1) ke 1 KUHP; _x000a_ ATAU KEDUA : Pasal 9 jo Pasal 18 UU No.31/1999 jo UU No.20/2001 jo UU No.31/1999 Jo Pasal 55 ayat (1) ke 1 KUHP;"/>
    <n v="2"/>
    <s v="M E N G A D I L I _x000a_   _x000a_ _x000a_ Menyatakan Terdakwa I: IR. MURSALIM MUHAIYANG, M.Si., MM dan Terdakwa II: SUSILO BUDI RIYANTO, S.E., MM tidak terbukti secara sah dan meyakinkan bersalah melakukan tindak pidana sebagaimana dalam dakwaan pertama primair; _x000a_ Membebaskan Terdakwa I: IR. MURSALIM MUHAIYANG, M.Si., MM dan Terdakwa II: SUSILO BUDI RIYANTO, S.E., MM oleh karena itu dari Dakwaan Pertama Primair tersebut; _x000a_ Menyatakan Terdakwa I: IR. MURSALIM MUHAIYANG, M.Si., MM dan Terdakwa II: SUSILO BUDI RIYANTO, S.E., MM telah terbukti secara sah dan meyakinkan bersalah melakukan Tindak Pidana Korupsi secara bersama-sama sebagaimana dalam Dakwaan Pertama Subsidiair; _x000a_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_x000a_ Menetapkan masa penahanan yang telah dijalankan oleh Terdakwa I dan terdakwa II dikurangkan seluruhnya dari pidana yang dijatuhkan; _x000a_ Menetapkan Terdakwa I dan terdakwa II tetap berada dalam tahanan; _x000a_ Memerintahkan agar barang bukti, berupa: No Urut 1 s/d 40 dipergunakan dalam perkara lain a/n Hospita CH SInaga dan Rafael Pahotani; _x000a_ Membebankan kepada Terdakwa I dan Terdakwa II untuk membayar biaya perkara masing-masing sebesar Rp.10.000,- (sepuluh ribu rupiah) _x000a_"/>
    <s v="Jumat, 13 Jun. 2014"/>
    <s v="Rabu, 16 Apr. 2014"/>
    <s v="GOSEN BUTAR BUTAR, SH. MHum."/>
    <s v="ALEXANDER MARWATA, AK. SH. CFE."/>
    <s v="HENDRA YOSPIN,SH."/>
    <m/>
    <m/>
    <s v="KARIR"/>
    <s v="ADHOC"/>
    <s v="ADHOC"/>
    <s v=""/>
    <s v=""/>
    <x v="0"/>
    <n v="1"/>
    <x v="0"/>
    <n v="0.66666666666666663"/>
    <n v="1"/>
    <s v="IMRAN YUSUF"/>
    <m/>
    <m/>
    <m/>
    <m/>
    <m/>
    <m/>
    <m/>
    <m/>
    <m/>
    <m/>
    <m/>
    <n v="1"/>
    <s v="FATONI, SH"/>
    <s v="YETTI, SH."/>
    <m/>
    <n v="2"/>
    <x v="0"/>
  </r>
  <r>
    <s v="69/PID.SUS/TPK/2013/PN JKT.PST"/>
    <n v="2"/>
    <n v="50000000"/>
    <n v="0.25"/>
    <n v="0"/>
    <n v="0"/>
    <s v="SUSILO BUDI RIYANTO"/>
    <d v="2013-11-27T00:00:00"/>
    <x v="3"/>
    <s v="Pencabutan Perkara Banding"/>
    <n v="140"/>
    <s v="PERTAMA PRIMAIR : Pasal 2 (1) jo Pasal 18 UU No.31/1999 jo UU No.20/2001 jo UU No.31/1999 Jo Pasal 55 ayat (1) ke 1 KUHP; _x000a_ SUBSIDIAIR : Pasal 3 jo Pasal 18 UU No.31/1999 jo UU No.20/2001 jo UU No.31/1999 Jo Pasal 55 ayat (1) ke 1 KUHP; _x000a_ ATAU KEDUA : Pasal 9 jo Pasal 18 UU No.31/1999 jo UU No.20/2001 jo UU No.31/1999 Jo Pasal 55 ayat (1) ke 1 KUHP;"/>
    <n v="2"/>
    <s v="M E N G A D I L I _x000a_   _x000a_ _x000a_ Menyatakan Terdakwa I: IR. MURSALIM MUHAIYANG, M.Si., MM dan Terdakwa II: SUSILO BUDI RIYANTO, S.E., MM tidak terbukti secara sah dan meyakinkan bersalah melakukan tindak pidana sebagaimana dalam dakwaan pertama primair; _x000a_ Membebaskan Terdakwa I: IR. MURSALIM MUHAIYANG, M.Si., MM dan Terdakwa II: SUSILO BUDI RIYANTO, S.E., MM oleh karena itu dari Dakwaan Pertama Primair tersebut; _x000a_ Menyatakan Terdakwa I: IR. MURSALIM MUHAIYANG, M.Si., MM dan Terdakwa II: SUSILO BUDI RIYANTO, S.E., MM telah terbukti secara sah dan meyakinkan bersalah melakukan Tindak Pidana Korupsi secara bersama-sama sebagaimana dalam Dakwaan Pertama Subsidiair; _x000a_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_x000a_ Menetapkan masa penahanan yang telah dijalankan oleh Terdakwa I dan terdakwa II dikurangkan seluruhnya dari pidana yang dijatuhkan; _x000a_ Menetapkan Terdakwa I dan terdakwa II tetap berada dalam tahanan; _x000a_ Memerintahkan agar barang bukti, berupa: No Urut 1 s/d 40 dipergunakan dalam perkara lain a/n Hospita CH SInaga dan Rafael Pahotani; _x000a_ Membebankan kepada Terdakwa I dan Terdakwa II untuk membayar biaya perkara masing-masing sebesar Rp.10.000,- (sepuluh ribu rupiah) _x000a_"/>
    <s v="Jumat, 13 Jun. 2014"/>
    <s v="Rabu, 16 Apr. 2014"/>
    <s v="GOSEN BUTAR BUTAR, SH. MHum."/>
    <s v="ALEXANDER MARWATA, AK. SH. CFE."/>
    <s v="HENDRA YOSPIN,SH."/>
    <m/>
    <m/>
    <s v="KARIR"/>
    <s v="ADHOC"/>
    <s v="ADHOC"/>
    <s v=""/>
    <s v=""/>
    <x v="0"/>
    <n v="1"/>
    <x v="0"/>
    <n v="0.66666666666666663"/>
    <n v="1"/>
    <s v="IMRAN YUSUF"/>
    <m/>
    <m/>
    <m/>
    <m/>
    <m/>
    <m/>
    <m/>
    <m/>
    <m/>
    <m/>
    <m/>
    <n v="1"/>
    <s v="FATONI, SH"/>
    <s v="YETTI, SH."/>
    <m/>
    <n v="2"/>
    <x v="0"/>
  </r>
  <r>
    <s v="69/PID.SUS/TPK/2014/PN.JKT.PST"/>
    <n v="3"/>
    <n v="100000000"/>
    <n v="0.16666666666666699"/>
    <n v="0"/>
    <n v="0"/>
    <s v="Drs. AGUNG WRADSONGKO, MP"/>
    <d v="2014-08-12T00:00:00"/>
    <x v="4"/>
    <s v="Minutasi"/>
    <n v="121"/>
    <s v="PRIMAIR : Pasal 2 (1) jo. Pasal 18 ayat (1) huruf b UU No.31/1999 jo. UU No. 20/2001 jo UU No.31/1999 jo Pasal 55 (1) ke -1 KUHP _x000a_ SUBSIDIAIR : Pasal 3 jo Pasal 18 (1) huruf b UU No.31/1999 jo. UU No. 20/2001 jo UU No.31/1999 jo Pasal 55 (1) ke - 1 KUHP"/>
    <n v="1"/>
    <s v="MENGADILI : _x000a_ _x000a_ Menyatakan Terdakwa  Drs. AGUNG WRADSONGKO, M.P  tidak terbukti secara sah dan meyakinkan melakukan tindak pidana korupsi sebagaimana Dakwaan Primer Surat Dakwaan perkara ini; _x000a_ Membebaskan oleh karenanya Terdakwa  Drs. AGUNG WRADSONGKO, M.P  dari Dakwaan Primer tersebut; _x000a_ Menyatakan Terdakwa  Drs. AGUNG WRADSONGKO, M.P  terbukti secara sah dan meyakinkan bersalah melakukan tindak pidana korupsi secara bersama - sama sebagaimana Dakwaan Subsider Surat Dakwaan perkara ini; _x000a_ Menjatuhkan pidana oleh karenanya terhadap Terdakwa  Drs. AGUNG WRADSONGKO, M.P  dengan pidana penjara selama 3 (tiga) tahun dan denda sebesar Rp.100.000.000,- (seratus juta rupiah) dengan ketentuan apabila denda tersebut tidak dibayar maka diganti dengan pidana kurungan selama 2 (dua) bulan; _x000a_ Memerintahkan Terdakwa tetap berada dalam tahanan; _x000a_ Memerintahkan masa penahanan yang telah dijalani Terdakwa dikurangkan seluruhnya dari pidana yang dijatuhkan; _x000a_ Memerintahkan barang bukti : Nomor Urut 1 sampai dengan nomor 712 dikembalikan kepada Jaksa Penuntut Umum untuk dipergunakan dalam perkara lain; _x000a_ Membebankan Terdakwa untuk membayar biaya perkara sebesar Rp.10.000,- (sepuluh ribu rupiah) _x000a_"/>
    <s v="Senin, 02 Feb. 2015"/>
    <s v="Kamis, 11 Des. 2014"/>
    <s v="ANNAS MUSTAQIM, SH. MHum."/>
    <s v="AVIANTARA, SH. MHum."/>
    <s v="I MADE HENDRA KUSUMA,S.H."/>
    <m/>
    <m/>
    <s v="KARIR"/>
    <s v="KARIR"/>
    <s v="ADHOC"/>
    <s v=""/>
    <s v=""/>
    <x v="0"/>
    <n v="2"/>
    <x v="1"/>
    <n v="0.33333333333333331"/>
    <n v="0"/>
    <s v="LISBETH HUTAHAEN"/>
    <s v="MARTHA P. BERLIANA"/>
    <s v="LENNY SEBAYANG"/>
    <s v="Ella Angelia"/>
    <s v="ARDHI H"/>
    <s v="ABDUL KADIR S."/>
    <m/>
    <m/>
    <m/>
    <m/>
    <m/>
    <m/>
    <n v="6"/>
    <s v="SRI TASLIHIYAH, SH."/>
    <m/>
    <m/>
    <n v="1"/>
    <x v="0"/>
  </r>
  <r>
    <s v="69/PID.SUS/TPK/2015/PN JKT.PST"/>
    <n v="1"/>
    <n v="50000000"/>
    <n v="0.25"/>
    <n v="3966614600"/>
    <n v="0"/>
    <s v="BUDI SUSANTO"/>
    <d v="2015-07-01T00:00:00"/>
    <x v="5"/>
    <s v="Minutasi"/>
    <n v="126"/>
    <s v="PRIMAIR : _x000a_ Pasal 2 ayat (1) jo Pasal 18 ayat (1) huruf b UU No.31/1999 jo UU No.20/2001 jo Pasal 55 ayat (1) ke-1 KUHP. _x000a_   _x000a_ SUBSIDAIR : _x000a_ Pasal 3 ayat (1) jo Pasal 18 ayat (1) huruf b UU No.31/1999 jo UU No.20/2001 jo Pasal 55 ayat (1) ke-1 KUHP."/>
    <n v="1"/>
    <s v="M E N G A D I L I  : _x000a_ 1. Menyatakan Terdakwa  BUDI SUSANTO  t idak terbukti secara sah dan meyakinkan bersalah melakukan Tindak Pidana Korupsi sebagaimana yang didakwakan  dalam Dakwaan Primair ; _x000a_ 2.   Membebaskan Terdakwa oleh karena itu dari Dakwaan Primair tersebut ; _x000a_ 3.   Menyatakan Terdakwa  BUDI SUSANTO  telah terbukti secara sah dan meyakinkan bersalah melakukan Tindak Pidana Korupsi secara bersama-sama sebagaimana dalam dakwaan subsidair. _x000a_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_x000a_ _x000a_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_x000a_ Menetapkan masa penahanan yang telah dijalankan Terdakwa dikurangkan seluruhnya dari pidana yang dijatuhkan ; _x000a_ Menetapkan Terdakwa tetap ditahan ;           _x000a_ Menetapkan  barang bukti dalam perkara ini dikembalikan kepada Penuntut Umum untuk digunakan dalam perkara lain; _x000a_ _x000a_   _x000a_   _x000a_ _x000a_ Membebani Terdakwa untuk membayar biaya perkara sebesar Rp.10.000,- (sepuluh ribu rupiah); _x000a_"/>
    <s v="Kamis, 11 Agu. 2016"/>
    <s v="Rabu, 04 Nov. 2015"/>
    <s v="SAIFUL ARIF"/>
    <s v="CASMAYA"/>
    <s v="SOFIALDI"/>
    <m/>
    <m/>
    <s v="KARIR"/>
    <s v="KARIR"/>
    <s v="ADHOC"/>
    <s v=""/>
    <s v=""/>
    <x v="0"/>
    <n v="2"/>
    <x v="1"/>
    <n v="0.33333333333333331"/>
    <n v="0"/>
    <s v="IMMANUEL RICHENDRY"/>
    <m/>
    <m/>
    <m/>
    <m/>
    <m/>
    <m/>
    <m/>
    <m/>
    <m/>
    <m/>
    <m/>
    <n v="1"/>
    <s v="SUSWANTI, SH."/>
    <s v="ZULFIKRI, SH"/>
    <m/>
    <n v="2"/>
    <x v="0"/>
  </r>
  <r>
    <s v="69/Pid.Sus-TPK/2016/PN Pn.Jkt.Pst"/>
    <n v="3.5"/>
    <n v="100000000"/>
    <n v="0.16666666666666699"/>
    <n v="0"/>
    <n v="0"/>
    <s v="KASMAN alias KASMAN SANGAJI"/>
    <d v="2016-08-22T00:00:00"/>
    <x v="6"/>
    <s v="Pengiriman Berkas PK"/>
    <n v="84"/>
    <s v="KESATU : _x000a_ Pasal 5 ayat (1) huruf a UU No.31/1999 jo UU No.20/2001 jo Pasal 55 ayat (1) ke-1 KUHP. _x000a_ DAN _x000a_ KEDUA _x000a_ Pertama : _x000a_ Pasal 6 ayat (1) huruf a UU No.31/1999 jo UU No.20/2001 jo Pasal 55 ayat (1) ke-1 KUHP _x000a_ ATAU _x000a_ Kedua : _x000a_ Pasal 5 ayat (1) huruf b UU No.31/1999 jo UU No.20/2001 jo Pasal 55 ayat (1) ke-1 KUHP _x000a_ ATAU _x000a_ Ketiga : _x000a_ Pasal 13 UU No.31/1999 jo UU No.20/2001 jo Pasal 55 ayat (1) ke-1 KUHP"/>
    <n v="1"/>
    <s v="M E N G A D I L I  : _x000a_ _x000a_ Menyatakan Terdakwa Kasman alias Kasman Sangaji  telah terbukti secara sah dan meyakinkan bersalah melakukan tindak pidana korupsi yang dilakukan secara bersama-sama ; _x000a_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_x000a_ Menetapkan masa penahanan yang telah dijalani Terdakwa  dikurangkan seluruhnya daripidana yang dijatuhkan; _x000a_ Memerintahkan Terdakwa  tetap berada dalam Tahanan. _x000a_ Menetapkan  barang bukti berupa :  TERLAMPIR DALAM BERKAS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Dikembalikan kepada Terdakwa KASMAN alias KASMAN SANGAJI. _x000a_ _x000a_ Membebankan  Terdakwa Kasman alias Kasman Sangaji   untuk membayar biaya perkara sebesar Rp. 10.000,- (sepuluh ribu rupiah). _x000a_"/>
    <s v="Selasa, 03 Jan. 2017"/>
    <s v="Senin, 14 Nov. 2016"/>
    <s v="MAS'UD"/>
    <s v="BASLIN SINAGA"/>
    <s v="HARIONO"/>
    <s v="Ugo,SH."/>
    <s v="Anwar,SH."/>
    <s v="KARIR"/>
    <s v="KARIR"/>
    <s v="KARIR"/>
    <s v="ADHOC"/>
    <s v="ADHOC"/>
    <x v="1"/>
    <n v="3"/>
    <x v="0"/>
    <n v="0.4"/>
    <n v="0"/>
    <s v="Afni Carolina"/>
    <m/>
    <m/>
    <m/>
    <m/>
    <m/>
    <m/>
    <m/>
    <m/>
    <m/>
    <m/>
    <m/>
    <n v="1"/>
    <s v="SRI TASLIHIYAH, SH."/>
    <m/>
    <m/>
    <n v="1"/>
    <x v="0"/>
  </r>
  <r>
    <s v="69/Pid.Sus-TPK/2017/PN .Jkt.Pst"/>
    <n v="5"/>
    <n v="100000000"/>
    <n v="0.25"/>
    <n v="0"/>
    <n v="0"/>
    <s v="D. SIDHI WIDYAWAN"/>
    <d v="2017-05-02T00:00:00"/>
    <x v="7"/>
    <s v="Pemberitahuan Permohonan Kasasi"/>
    <n v="135"/>
    <s v="PRIMIAR : _x000a_ Pasal 2 ayat (1) UU No.31/1999 jo UU No.20/2001 jo Pasal 55 ayat (1) ke-1 KUHP. _x000a_   _x000a_ SUBSIDAIR : _x000a_ Pasal 3 UU No.31/1999 jo UU No.20/2001 jo Pasal 55 ayat (1) ke-1 KUHP."/>
    <n v="1"/>
    <s v="MENGADILI : _x000a_ _x000a_ Menyatakan Terdakwa D. SIDHI WIDYAWAN tidak terbukti secara sah dan meyakinkan bersalah melakukan Tindak Pidana Korupsi secara bersama-sama sebagaimana Dakwaan Primair;    _x000a_ Membebaskan Terdakwa D. SIDHI WIDYAWAN dari Dakwaan Primair tersebut; _x000a_ Menyatakan Terdakwa D. SIDHI WIDYAWAN terbukti secara sah dan meyakinkan bersalah melakukan Tindak Pidana Korupsi secara bersama-sama;            _x000a_ Menjatuhkan pidana kepada Terdakwa D. SIDHI WIDYAWAN dengan pidana penjara selama 5 (lima) tahun dan pidana denda sebesar Rp.100.000.000 (seratus juta rupiah) dengan ketentuan apabila denda tidak dibayar maka diganti dengan pidana kurungan selama 3 (tiga) bulan ;  _x000a_ Menetapkan masa penahanan yang telah dijalankan Terdakwa dikurangkan seluruhnya dari pidana yang dijatuhkan ; _x000a_ Menetapkan Terdakwa D. SIDHI WIDYAWAN tetap berada dalam tahanan ;      _x000a_ Menetapkan barang bukti berupa : sebagaimana terlampir dalam berkas putusan; _x000a_ Membebankan Terdakwa D. SIDHI WIDYAWAN membayar biaya perkara sebesar Rp. 10.000,- (sepuluh ribu rupiah); _x000a_ _x000a_  "/>
    <s v="Selasa, 26 Sep. 2017"/>
    <s v="Kamis, 14 Sep. 2017"/>
    <s v="HARIONO"/>
    <s v="HASTOPO"/>
    <s v="DIAH SITI BASARIAH"/>
    <s v="Ugo,SH."/>
    <s v="TITI SANSIWI"/>
    <s v="KARIR"/>
    <s v="KARIR"/>
    <s v="KARIR"/>
    <s v="ADHOC"/>
    <s v="ADHOC"/>
    <x v="1"/>
    <n v="3"/>
    <x v="0"/>
    <n v="0.4"/>
    <n v="0"/>
    <s v="T.M PAKPAHAN, SH., MH."/>
    <m/>
    <m/>
    <m/>
    <m/>
    <m/>
    <m/>
    <m/>
    <m/>
    <m/>
    <m/>
    <m/>
    <n v="1"/>
    <s v="SRI TASLIHIYAH, SH."/>
    <m/>
    <m/>
    <n v="1"/>
    <x v="0"/>
  </r>
  <r>
    <s v="69/Pid.Sus-TPK/2018/PN Jkt.Pst"/>
    <m/>
    <m/>
    <m/>
    <m/>
    <m/>
    <s v="SYAIFUL BAHRI"/>
    <d v="2018-08-08T00:00:00"/>
    <x v="8"/>
    <s v="Tuntutan"/>
    <n v="270"/>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LEBIH _x000a_ SUBSIDAIR  : _x000a_ Pasal 9 Undang-undang Nomor 31 Tahun 1999 tentang Pemberantasan Tindak Pidana Korupsi, sebagaimana telah diubah dengan Undang-undang Nomor 20 Tahun 2001 tentang Perubahan Atas Undang-Undang Nomor 31 tahun 1999 tentang Pemberantasan Tindak Pidana Korupsi jo Pasal 55 ayat (1) ke-1 KUHP."/>
    <n v="1"/>
    <m/>
    <m/>
    <s v="Senin, 07 Jan. 2019"/>
    <s v="FAHZAL HENDRY"/>
    <s v="I WAYAN WIRJANA"/>
    <s v="JOKO SUBAGYO"/>
    <m/>
    <m/>
    <s v="KARIR"/>
    <s v="KARIR"/>
    <s v="ADHOC"/>
    <s v=""/>
    <s v=""/>
    <x v="0"/>
    <n v="2"/>
    <x v="1"/>
    <n v="0.33333333333333331"/>
    <n v="0"/>
    <s v="Dr. ERIANTO N, SH., MH"/>
    <m/>
    <m/>
    <m/>
    <m/>
    <m/>
    <m/>
    <m/>
    <m/>
    <m/>
    <m/>
    <m/>
    <n v="1"/>
    <s v="ALDINO HERYANTO"/>
    <m/>
    <m/>
    <n v="1"/>
    <x v="1"/>
  </r>
  <r>
    <s v="7/PID.SUS/TPK/2013/PN.JKT.PST"/>
    <n v="2"/>
    <n v="50000000"/>
    <n v="8.3333333333333301E-2"/>
    <n v="0"/>
    <n v="0"/>
    <s v="ARIANTO"/>
    <d v="2013-02-27T00:00:00"/>
    <x v="3"/>
    <s v="Pengiriman Berkas Kasasi"/>
    <n v="182"/>
    <s v="PRIMAIR: Pasal 2 (1) UU No.31/1999 jo. UU No.20/2001 jo. Pasal 55 (1) ke-1 KUHP _x000a_ SUBSIDAIR : Pasal 3 UU No.31/1999 jo. UU No.20/2001 jo. Pasal 55 (1) ke-1 KUHP"/>
    <n v="1"/>
    <s v="MENGADILI : _x000a_ _x000a_ Menyatakan terdakwa  Ir. ARIANTO, MM  tidak terbukti secara sah dan meyakinkan bersalah melakukan Tindak Pidana Korupsi sebagaimana dalam Dakwaan Primair; _x000a_ Membebaskan Terdakwa oleh karena itu dari Dakwaan Primair; _x000a_ Menyatakan terdakwa  Ir. ARIANTO, MM   telah terbukti secara sah dan meyakinkan bersalah melakukan “Tindak Pidana Korupsi secara bersama-sama” sebagaimana dalam Dakwaan Subsidair;- _x000a_ Menjatuhkan pidana terhadap terdakwa dengan pidana penjara selama 2 (dua) tahun dan denda sebesar Rp. 50.000.000,- (lima puluh juta  rupiah) dengan ketentuan apabila denda tidak dibayar diganti dengan pidana kurungan selama 1 (satu) bulan; _x000a_ Menetapkan masa penahanan kota yang telah dijalani oleh terdakwa dikurangkan seluruhnya dengan pidana yang dijatuhkan ; _x000a_ Menetapkan alat bukti surat dan barang bukti berupa : &quot;sebagaimana termuat dalam berkas putusan&quot; _x000a_ Membebankan terdakwa untuk membayar biaya perkara sebesar Rp.10.000,- (sepuluh ribu rupiah) _x000a_"/>
    <s v="Kamis, 12 Des. 2013"/>
    <s v="Rabu, 28 Agu. 2013"/>
    <s v="ANNAS MUSTAQIM, SH. MHum."/>
    <s v="ANTONIUS WIDIJANTONO, SH."/>
    <s v="Anwar,SH."/>
    <m/>
    <m/>
    <s v="KARIR"/>
    <s v="KARIR"/>
    <s v="ADHOC"/>
    <s v=""/>
    <s v=""/>
    <x v="0"/>
    <n v="2"/>
    <x v="1"/>
    <n v="0.33333333333333331"/>
    <n v="0"/>
    <s v="Nopita R."/>
    <m/>
    <m/>
    <m/>
    <m/>
    <m/>
    <m/>
    <m/>
    <m/>
    <m/>
    <m/>
    <m/>
    <n v="1"/>
    <s v="SUAEB. SH"/>
    <s v="ZUHERNA, SH."/>
    <m/>
    <n v="2"/>
    <x v="0"/>
  </r>
  <r>
    <s v="7/PID.SUS/TPK/2014/PN.JKT.PST"/>
    <n v="5"/>
    <n v="150000000"/>
    <n v="0.33333333333333298"/>
    <n v="0"/>
    <n v="0"/>
    <s v="TOTOK HENDRIYATNO"/>
    <d v="2014-01-28T00:00:00"/>
    <x v="4"/>
    <s v="Minutasi"/>
    <n v="113"/>
    <s v="-"/>
    <n v="1"/>
    <s v="MENGADILI : _x000a_ _x000a_ Menyatakan Terdakwa TOTOK HENDRIYATNO, AK., M.M. telah terbukti secara sah dan meyakinkan bersalah melakukan tindak pidana korupsi secara bersama-sama sebagaimana didakwakan dalam dakwaan Kesatu yang ketiga dan tindak pidana pencucian uang sebagaimana didakwakan dalam dakwaan kedua; _x000a_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_x000a_ Menetapkan masa penahanan yang telah dijalankan Terdakwa dikurangkan seluruhnya dari pidana yang dijatuhkan; _x000a_ Memerintahkan Terdakwa tetap berada dalam tahanan; _x000a_ Menyatakan barang bukti tersebut di bawah ini berupa : &quot;sebagaimana termuat dalam berkas putusan&quot; _x000a_ Membebani Terdakwa untuk membayar biaya perkara sebesar Rp10.000,- (sepuluh ribu rupiah). _x000a_"/>
    <s v="Senin, 09 Feb. 2015"/>
    <s v="Rabu, 21 Mei 2014"/>
    <s v="LIDYA SASANDO PARAPAT, SH. MH."/>
    <s v="ROCHMAD, SH."/>
    <s v="Slamet Subagyo,SH."/>
    <m/>
    <m/>
    <s v="KARIR"/>
    <s v="KARIR"/>
    <s v="ADHOC"/>
    <s v=""/>
    <s v=""/>
    <x v="0"/>
    <n v="2"/>
    <x v="1"/>
    <n v="0.33333333333333331"/>
    <n v="0"/>
    <s v="BUDI H. PANJAITAN"/>
    <s v="NELLITA ARIANI"/>
    <s v="DASTER SITOHANG"/>
    <s v="ARIF RAHMANA"/>
    <m/>
    <m/>
    <m/>
    <m/>
    <m/>
    <m/>
    <m/>
    <m/>
    <n v="4"/>
    <s v="ENDANG_PURWANINGSIH, SH."/>
    <s v="WIDI ASTUTI, SH"/>
    <m/>
    <n v="2"/>
    <x v="0"/>
  </r>
  <r>
    <s v="7/PID.SUS/TPK/2015/PN JKT.PST"/>
    <n v="1.3333333333333299"/>
    <n v="50000000"/>
    <n v="8.3333333333333301E-2"/>
    <n v="0"/>
    <n v="0"/>
    <s v="RAFIDIN HAMUS Alias MUHAMAD RAFIDIN, SE.,MM."/>
    <d v="2015-02-03T00:00:00"/>
    <x v="5"/>
    <s v="Minutasi"/>
    <n v="76"/>
    <s v="PERTAMA : Pasal 5 ayat (1) huruf a UU RI Nomor 20/2001 Perubahan UU RI Nomor 31/1999 jo Pasal 56 ayat (1), (2) KUHP; _x000a_ ATAU _x000a_ KEDUA : _x000a_ Pasal 12 huruf b UU RI Nomor 20/2001 Perubahan UU RI Nomor 31/1999 _x000a_ ATAU _x000a_ KETIGA: _x000a_ Pasal 11 UU RI Nomor 20/2001 Perubahan UU RI Nomor 31/1999"/>
    <n v="1"/>
    <s v="mengadili _x000a_ 1. menyatakan terdakwa rafidin hamus alias muhammad rafidin  SE,MM telah terbukti secara sah dan meyakinkan bersalah membantu melakukan tindak pidana korupsi sebagaimana dalam dakwaan pertama; _x000a_ 2. menjatuhkan pidana terhadap terdakwa dengan pidana penjara selama 1(satu) tahun dan 4 bulan dan denda sebesar Rp.50.000.000 dengan ketentutan apabila denda tersebut tidak dibayar diganti pidana kurungan selama 1 bulan; _x000a_ 3. menetapkan masa penangkapan dan penahanan yang telah dijalani terdakwa dikurangkan seluruhnya dari pidana yang dijatuhkan; _x000a_ 4. menetapkan terdakwa tetap berada didalam tahanan; _x000a_ 5. menyatakan barang bukti berupa : _x000a_ sesuai dengan berkas _x000a_ 6. membebankan terdakwa untuk membayar biaya perkara sebesar Rp.7.500;"/>
    <s v="Rabu, 17 Jun. 2015"/>
    <s v="Senin, 20 Apr. 2015"/>
    <s v="ANNAS MUSTAQIM, SH. MHum."/>
    <s v="JHON HALASAN BUTAR BUTAR"/>
    <s v="SOFIALDI"/>
    <m/>
    <m/>
    <s v="KARIR"/>
    <s v="KARIR"/>
    <s v="ADHOC"/>
    <s v=""/>
    <s v=""/>
    <x v="0"/>
    <n v="2"/>
    <x v="1"/>
    <n v="0.33333333333333331"/>
    <n v="0"/>
    <s v="ALFONSIUS G. LOE MAU"/>
    <m/>
    <m/>
    <m/>
    <m/>
    <m/>
    <m/>
    <m/>
    <m/>
    <m/>
    <m/>
    <m/>
    <n v="1"/>
    <s v="MATIUS B.SITURU, SH"/>
    <s v="SURYONO, SH."/>
    <m/>
    <n v="2"/>
    <x v="0"/>
  </r>
  <r>
    <s v="7/PID.SUS/TPK/2016/PN JKT.PST"/>
    <n v="2"/>
    <n v="200000000"/>
    <n v="0.25"/>
    <n v="0"/>
    <n v="0"/>
    <s v="EGON CHAIRUL ARIFIN"/>
    <d v="2016-01-26T00:00:00"/>
    <x v="6"/>
    <s v="Minutasi"/>
    <n v="141"/>
    <s v="PRIMAIR : _x000a_ Pasal 2 ayat (1) jo Pasal 18 ayat (1) huruf b UU No.31/1999 jo UU No.20/2001 jo Pasal 55 ayat (1) ke-1 KUHP. _x000a_   _x000a_ SUBSIDAIR : _x000a_ Pasal 3 jo Pasal 18 ayat (1) huruf b UU No.31/1999 jo UU No.20/2001 jo Pasal 55 ayat (1) ke-1 KUHP."/>
    <n v="1"/>
    <s v="M  E  N  G  A  D  I  L  I   : _x000a_ _x000a_ Menyatakan Terdakwa  EGON CHAIRUL ARIFIN ., tidak terbukti secara sah dan meyakinkan bersalah melakukan Tindak Pidana Korupsi sebagaimana yang didakwakan  dalam Dakwaan Primair ; _x000a_ Membebaskan Terdakwa EGON CHAIRUL ARIFIN tersebut oleh karena itu dari Dakwaan Primair ; _x000a_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_x000a_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_x000a_ Menetapkan masa penahanan yang telah dijalankan Terdakwa dikurangkan seluruhnya dari pidana yang dijatuhkan ; ---------------------------------------------------------- _x000a_ Menetapkan Terdakwa tetap berada dalam tahanan ; ---------------------------------------- _x000a_ Menetapkan  barang bukti dalam perkara ini berupa : Terlampir dalam berkas perkara _x000a_ Membebani Terdakwa untuk membayar Biaya Perkara sebesar Rp.10.000,- (sepuluh ribu rupiah) _x000a_"/>
    <s v="Kamis, 11 Agu. 2016"/>
    <s v="Rabu, 15 Jun. 2016"/>
    <s v="BASLIN SINAGA"/>
    <s v="DIDIEK RIYONO PUTRO"/>
    <s v="SOFIALDI"/>
    <m/>
    <m/>
    <s v="KARIR"/>
    <s v="KARIR"/>
    <s v="ADHOC"/>
    <s v=""/>
    <s v=""/>
    <x v="0"/>
    <n v="2"/>
    <x v="1"/>
    <n v="0.33333333333333331"/>
    <n v="0"/>
    <s v="LISBETH HUTAHAEN"/>
    <m/>
    <m/>
    <m/>
    <m/>
    <m/>
    <m/>
    <m/>
    <m/>
    <m/>
    <m/>
    <m/>
    <n v="1"/>
    <s v="CANDRASAH"/>
    <s v="LISNUR FAUZIAH, SH."/>
    <m/>
    <n v="2"/>
    <x v="0"/>
  </r>
  <r>
    <s v="7/Pid.Sus-TPK/2017/PN Pn.Jkt.Pst"/>
    <n v="1.75"/>
    <n v="100000000"/>
    <n v="0.16666666666666699"/>
    <n v="761714358"/>
    <n v="0.66666666666666696"/>
    <s v="H. SUNARTO, SE bin H. SUNARDI"/>
    <d v="2017-01-06T00:00:00"/>
    <x v="7"/>
    <s v="Minutasi"/>
    <n v="124"/>
    <s v="PRIMAIR : _x000a_ Pasal 2 ayat (1) jo Pasal 18 UU No.31/1999 jo UU No.20/2001 jo Pasal 55 ayat (1) KUHP jo Pasal 64 ayat (1) KUHP. _x000a_   _x000a_ SUBSIDAIR : _x000a_ Pasal 3 jo Pasal 18 UU No.31/1999 jo UU No.20/2001 jo Pasal 55 ayat (1) KUHP jo Pasal 64 ayat (1) KUHP."/>
    <n v="1"/>
    <s v="_x000a_ Menyatakan  Terdakwa H. SUNARTO, SE. bin H. SUNARDI  tidak terbukti secara sah dan meyakinkan bersalah melakukan tindak pidana sebagaimana dalam Dakwaan Primair. _x000a_ Membebaskan Terdakwa dari dakwaan primair tersebut. _x000a_ Menyatakan  Terdakwa H. SUNARTO, SE. bin H. SUNARDI  telah terbukti secara sah dan meyakinkan bersalah melakukan tindak pidana  “Korupsi secara bersama-sama dan berlanjut”  sebagaimana dalam dakwaan Subsidiair. _x000a_ Menjatuhkan pidana kepada Terdakwa dengan pidana penjara selama  1 (satu) tahun dan   9 (sembilan) bulan,  denda sebesar Rp.100.000.000,00 (seratus juta rupiah) dengan ketentuan apabila denda tersebut tidak dibayar akan diganti dengan pidana kurungan selama  2 (dua) bulan . _x000a_ Memerintahkan masa penahanan Terdakwa dikurangkan seluruhnya dari pidana yang dijatuhkan. _x000a_ Memerintahkan Terdakwa tetap berada dalam tahanan. _x000a_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_x000a_ Menetapkan barang bukti berupa : _x000a_ _x000a_ _x000a_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_x000a_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_x000a_ _x000a_ _x000a_ Membebani Terdakwa untuk membayar biaya perkara sebesar Rp.5.000,00 (lima ribu rupiah). _x000a_"/>
    <s v="Senin, 11 Sep. 2017"/>
    <s v="Rabu, 10 Mei 2017"/>
    <s v="YOHANES PRIYANA"/>
    <s v="IBNU BASUKI WIDODO"/>
    <s v="MOCH. AGUS SALIM"/>
    <m/>
    <m/>
    <s v="KARIR"/>
    <s v="KARIR"/>
    <s v="ADHOC"/>
    <s v=""/>
    <s v=""/>
    <x v="0"/>
    <n v="2"/>
    <x v="1"/>
    <n v="0.33333333333333331"/>
    <n v="0"/>
    <s v="T.M PAKPAHAN, SH., MH."/>
    <m/>
    <m/>
    <m/>
    <m/>
    <m/>
    <m/>
    <m/>
    <m/>
    <m/>
    <m/>
    <m/>
    <n v="1"/>
    <s v="YURIS DHETIAWAN"/>
    <m/>
    <m/>
    <n v="1"/>
    <x v="0"/>
  </r>
  <r>
    <s v="7/Pid.Sus-TPK/2018/PN Jkt.Pst"/>
    <n v="1"/>
    <n v="50000000"/>
    <n v="0.16666666666666699"/>
    <n v="7847967125"/>
    <n v="0"/>
    <s v="ATENG HERMAWAN"/>
    <d v="2018-01-24T00:00:00"/>
    <x v="8"/>
    <s v="Minutasi"/>
    <n v="148"/>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Menyatakan, Terdakwa ATENG HERMAWAN tidak terbukti secara sah dan meyakinkan bersalah melakukan tindak pidana korupsi, sebagaimana dalam dakwaan primer. _x000a_ Membebaskan Terdakwa ATENG HERMAWAN dari dakwaan primer tersebut. _x000a_ Menyatakan Terdakwa  ATENG HERMAWAN, telah terbukti secara sah dan meyakinkan bersalah melakukan tindak pidana korupsi secara bersama-sama, sebagaimana dalam dakwaan subsider. _x000a_ Menjatuhkan pidana oleh karenanya terhadap Terdakwa dengan pidana penjara selama 1 (satu) tahun  dan pidana denda sejumlah Rp.50.000.000.00 (lima puluh juta rupiah) dan apabila denda tersebut tidak dibayar, diganti dengan pidana kurungan selama 2 (dua) bulan. _x000a_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_x000a_ Menetapkan agar masa penahanan yang telah dijalankan oleh Terdakwa dikurangkan seperlima dari pidana yang dijatuhkan; _x000a_ Memerintahkan agar Terdakwa tetap ditahan. _x000a_ Menetapkan barang bukti berupa : _x000a_ _x000a_         Daftar Barang Bukti Ke - 1 (Satu)  terdiri dari  :  _x000a_ _x000a_ Uang sejumlah Rp.1.000.000.00 (satu juta rupiah) dalam bentuk pecahan uang kertas dengan nominal lima puluh ribu rupiah dan seratus ribu rupiah.  _x000a_ _x000a_ Dikembalikan kepada siapa barang bukti tersebut disita.  _x000a_ _x000a_ Uang sejumlah Rp.7.847.967.125.00  (tujuh miliar delapan ratus empat puluh tujuh juta sembilan ratus enam puluh tujuh ibu seratus dua puluh lima rupiah) dalam bentuk pecahan uang kertas dengan nominal lima puluh ribu rupiah dan seratus ribu rupiah.  _x000a_ _x000a_ Dirampas untuk negara dan diperhitungkan sebagai pengembalian uang pengganti _x000a_ _x000a_ 1.   1 (satu) buah alat kesehatan berupa Spyghmomanometer/tensi-meter dengan merek KENKO dengan kotak warna abu-abu muda. _x000a_ _x000a_               2.    1 (satu) buah barang alkes berupa alat ukur panjang badan yang terbuat dari kayu, yang bagian dalam nya di lapisi alas plastik warna coklat dan alat ukur dengan satuan Centimeter. _x000a_ 4.   1.     4 (empat) lembar Surat Keputusan Direksi Nomor : KEP.47/KFTD-DIR/XII/2004 tentang Struktur Organisasi PT. Kimia Farma Trading &amp; Distribution di tetapkan di Jakarta tanggal 08 Desember 2004 yang ditandatangani oleh Drs. Handy Rusman. _x000a_ _x000a_ 1  (satu) lembar Surat Ketetapan Pengangkatan Sebagai Pegawai Bulanan Tetap Per 1 Juli 1986 yang di tetapkan di Jakarta PadaTanggal 29 Oktober 1986 yang ditandatangani Manager Personalia atas nama Direksi PT (PERSERO) Kimia Farma. _x000a_ 1  (satu) lembar Surat Keputusan Direksi Nomor : Ktp.5/002/SDM-KFTD/18-II/2004 Tentang Rangkap Jabatan Memutuskan Drs. Ateng Hermawan Jabatan Manager Istitusi dan Kacab PBF Majapahit tanggal 18 Pebruari 2004 yang ditandatangani oleh Drs. Handy Rusman. _x000a_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_x000a_ 1 (satu) lembar slip Surat Setoran Bukan Pajak (SSBP) dengan nilai Rp. 308.693.349, tanggal 19 Maret 2013 yang ditandatangani oleh Anita Dwi Jayanti pada Bank Mandiri cabang Jakarta- Juanda. _x000a_ 1 (satu) lembar Surat Setoran Bukan Pajak (SSBP) dengan nilai Rp. 20.000.000 untuk denda keterlambatan pengadaan alat kesehatan Program JPKMM Tahun 2006, Nomor : 139 tanggal 7 Mei 2010 _x000a_ 1 (satu) lembar slip Surat Setoran Bukan Pajak (SSBP) dengan nilai RP. 20.000.000, tanggal 7 Mei 2010 pada Bank BNI cabang Harmoni. _x000a_ _x000a_ Dikembalikan kepada Jaksa Penuntut Umum untuk dipergunakan dalam perkara lain. _x000a_ Daftar Barang Bukti ke 2  (dua) yang terdiri dari  : _x000a_ A.      Telah dilakukan penyitaan dokumen/surat-surat dari saksi YENNRUMI tanggal 14 Maret 2013 berupa : _x000a_ _x000a_ 1 (satu) lembar foto copy bukti penerimaan bank dari Depkes R.I untuk penerimaan piutang dagang dari kuasa pengguna anggaran peningkatan pelayanan kesehatan keluarga miskin Depkes RI Kepada PT. Kimia Farma senilai Rp. 11.773.198.119, tanggal 2 Mei 2006; _x000a_ 1 (satu) lembar foto copy Nota Inkasso No. 05613, tanggal 02052006, dengan nama piutang kuasa pengguna anggaran peningkatan pelayanan kesehatan keluarga miskin Depkes RI senilai Rp. 11.773.198.119, tanggal 2 Mei 2006 _x000a_ 1 (satu) lembar foto copy faktur pembayaran kredit No. 10647 sebesar  Rp. 13.147.733.940.00 _x000a_ 1 (satu) lembar foto copy Bukti Penerimaan Bank No. Reg. 12033161, tanggal 2-5-2006 sebesar Rp. 11.773.198.119,- keperluan Pen.U.Muka PD dari Depkes yang tidak ditandatangani oleh pemohon dan yang menyerahkan _x000a_ 1 (satu) lembar foto copy Bukti Penerimaan Bank Validasi No. Reg. 12033161, No. Bukti BM1003198, tanggal 252006 sebesar Rp. 11.773.198.119, keperluan Pen.U.Muka PD dari Depkes yang tidak ditandatangani oleh pemohon dan yang menyerahkan; _x000a_ 1 (satu) lembar foto copy Surat Setoran Pajak (SSP) PT. Kimia Farma untuk PPn atas faktur No. 10647 dan faktur pajak No. CIJWM0514835877 sebesar Rp. 1.195.248.540,; _x000a_ 1 (satu) lembar foto copy Surat Setoran Pajak (SSP) PT. Kimia Farma, PPh Pasal 22 atas faktur No. 10647 dan faktur pajak No. CIJWN0514835877 sebesar Rp. 179.287.281,; _x000a_ 1 (satu) lembar foto copy Faktur Pajak Standar No. CIJWM0514835877 PT. Kimia Farma Trading &amp; Distribution sebesar Rp. 13.147.733.940,00; _x000a_ 1 (satu) lembar foto copybukti penerimaan bank dari Depkes R.I untuk penerimaan piutang dagang dari kuasa pengguna anggaran peningkatan pelayanan kesehatan keluarga miskin Depkes RI senilai Rp. 47.092.792.476, tanggal 2 Mei 2006; _x000a_ 1 (satu) lembar foto copy Nota Inkasso No. 05612, tanggal 02052006, nama piutang kuasa pengguna anggaran peningkatan pelayanan kesehatan keluarga miskin Depkes RI senilai Rp. 47.092.792.476, tanggal 2 Mei 2006 (transfer via BNI Harmoni tanggal 01052006 sebesar Rp. 47.092.792.476,); _x000a_ 1 (satu) lembar foto copy faktur pembayaran kredit No. 10651 sebesar Rp. 52.590.935.760,00; _x000a_ 1 (satu) lembar foto copy Bukti Penerimaan Bank No. Reg. 12033159, tanggal 252006 sebesar Rp. 47.092.792.476,00 keperluanU.Muka PD dari Depkes fak 10651 yang tidak ditandatangani oleh pemohon dan yang menyerahkan; _x000a_ 1 (satu) lembar foto copy Bukti Penerimaan Bank Validasi No. Reg. 12033159, No. Bukti BM1003196, tanggal 252006 sebesar Rp. 47.092.792.476, untuk U.Muka PD dari Depkes fak 10651, yang tidak ditandatangani oleh pemohon dan yang menyerahkan; _x000a_ 1 (satu) lembar foto copy Surat Setoran Pajak (SSP) PT. Kimia Farma, PPh Pasal 22 untuk faktur pajak No. CIJWM0514835879, pengadaan peralatan pelayanan kesehatan sebesar Rp. 717.149.124,; _x000a_ 1 (satu) lembar foto copy Faktur Pajak Standar No. CIJWM0514835879 PT. Kimia Farma Trading &amp; Distribution sebesar Rp. 52.590.935.760,00; _x000a_ 1 (satu) lembar foto copy Surat Setoran Pajak (SSP) PT. Kimia Farma untuk PPn 10% untuk faktur pajak CIJWM0514835879 pengadaan peralatan pelayanan kesehatan sebesar Rp. 4.780.994.160 _x000a_ 1 (satu) lembar foto copy bukti pengeluaran bank PT. Kimia Farma tanggal 5 Mei 2006 sebesar Rp. 2.000.000.000, untuk pembayaran uang muka keI pada PT. Damarus; _x000a_ 1 (satu) lembar foto copy kwitansi dari PT. Kimia Farma tanggal 5 Mei 2006 sebesar Rp. 2.000.000.000, untuk pembayaran uang muka untuk proyek Binkesmas tahap II; _x000a_ 1 (satu) lembar foto copy Bukti Pengeluaran Bank No. Reg. 12033244 tanggal 552006 sebesar Rp. 2.000.000.000, keperluan U.Muka HD pada PT. Damarus yang tidak ditandatangani oleh pemohon dan yang menyerahkan; _x000a_ 1 (satu) lembar foto copy Bukti Pengeluaran Bank Validasi No. Reg. 12033244 No. Bukti BK 1005806, tanggal 552006 sebesar Rp. 2.000.000.000, keperluan U.Muka HD pada PT. Damarus yang tidak ditandatangani oleh pemohon dan yang menyerahkan; _x000a_ 1 (satu) lembar foto copy bukti pengeluaran bank PT. Kimia Farma tanggal 10 Mei 2006 sebesar Rp. 7.175.280.000, untuk pembayaran uang muka hutang dagang pada PT. Dwi Warna Jaya Raya; _x000a_ 1 (satu) lembar foto copy kwitansi PT. Dwi Warna Jaya Raya tanggal 9 Mei 2006, No. Kwitansi : 011 / KWT / Mei / 2006 sebesar Rp. 14.312.344.222,; untuk pembayaran pengadaan peralatan kesehatan bidan kit dan sudah termasuk PPn 10 %, yang ditandatangani oleh Dodo Sugiarto; _x000a_ 1 (satu) lembar foto copy Faktur Kwitansi PT. Dwi Warna Jaya Raya kepada PT. Kimia Farma No : 010 / FKDJR / 09V / 2006 senilai Rp. 14.312.344.222,; tanggal 9 Mei 2006 yang ditandatangani oleh Dodo Sugiarto; _x000a_ 1 (satu) lembar foto copy Bukti Pengeluaraan Bank No. Reg. 12033256 tanggal 1052006 sebesar Rp. 7.175.280.000, keperluan U.Muka HD pada PT. Dwi Warna yang tidak ditandatangani oleh pemohon dan yang menyerahkan; _x000a_ 1 (satu) lembar foto copy Bukti Pengeluaraan Bank validasi No. Reg. 12033256 No. Bukti BK1005816, tanggal 1052006 sebesar Rp. 7.175.280.000, keperluan U.Muka HD pada PT. Dwi Warna yang tidak ditandatangani oleh pemohon dan yang menyerahkan; _x000a_ 1 (satu) lembar foto copy bukti pengeluaran bank PT. Kimia Farma tanggal 10 Mei 2006 sebesar Rp. 11.416.000.000, untuk pembayaran uang muka keII pembelian pada PT. Damarus hutang dagang; _x000a_ 1 (satu) lembar foto copy kwitansi dari PT. Kimia Farma tanggal 10 Mei 2006 sebesar Rp. 11.416.000.000, untuk pembayaran tahap keI untuk proyek Binkesmas tahap II; _x000a_ 1 (satu) lembar foto copy Bukti Pengeluaran Bank No. Reg. 12033258 tanggal 1052006 sebesar Rp. 11.416.000.000, keperluan U.Muka HD pada PT. Damarus yang tidak ditandatangani oleh pemohon dan yang menyerahkan; _x000a_ 1 (satu) lembar foto copy Bukti Pengeluaran Bank Validasi No. Reg. 12033258 No. Bukti BK1005818, tanggal 1052006 sebesar Rp. 11.416.000.000, keperluan U.Muka HD pada PT. Damarus yang tidak ditandatangani oleh pemohon dan yang menyerahkan; _x000a_ 1 (satu) lembar foto copy Bukti Pengeluaran Bank PT. Kimia Farma tanggal 1 Juni 2006 sebesar Rp. 5.857.225.640, untuk pembayaran hutang dagang pada PT. Damarus; _x000a_ 1 (satu) lembar foto copy Faktur Penjualan dari PT. Damarus Panen Utama kepada PT. Kimia Farma Trading &amp; Distribution dengan No. Faktur : 04.08, tanggal 24 April 2006 senilai Rp. 21.200.548.204,; _x000a_ 1 (satu) lembar foto copy Bukti Pengeluaran Bank No. Reg. 12033582 tanggal 162006 sebesar Rp. 5.857.225.640, keperluan U.Muka HD pada PT. Damarus yang tidak ditandatangani oleh pemohon dan yang menyerahkan; _x000a_ 1 (satu) lembar foto copy Bukti Pengeluaran Bank Validasi No. Reg. 12033582 Bo. Bukti BK1005857 tanggal 162006 sebesar Rp. 5.857.225.640, keperluan U.Muka HD pada PT. Damarus yang tidak ditandatangani oleh pemohon dan yang menyerahkan; _x000a_ 1 (satu) lembar foto copy bukti pengeluaran bank PT. Kimia Farma tanggal 12 Juni 2006 sebesar Rp. 3.835.942.020, untuk pembayaran hutang dagang pada PT. Dwi Warna Jaya Raya _x000a_ 1 (satu) lembar foto copy kwitansi dari PT. Kimia Farma Trading &amp; Distribution tanggal 12 Juni 2006 sebesar Rp. 3.835.942.020, untuk pembayaran hutang dagang PT. Dwi Warna; _x000a_ 1 (satu) lembar foto copy Bukti Pengeluaran Bank No. Reg. 12033625 tanggal 1262006 sebesar Rp. 3.835.942.020, keperluan U.Muka HD pada PT. Dwi Warna Jaya Raya yang tidak ditandatangani oleh pemohon dan yang menyerahkan; _x000a_ 1 (satu) lembar foto copy Bukti Pengeluaran Bank Validasi No. Reg. 12033625 No. Bukti BK1005892, tanggal 1262006 sebesar Rp. 3.835.942.020, keperluan U.Muka HD pada PT. Dwi Warna Jaya Raya yang tidak ditandatangani oleh pemohon dan yang menyerahkan; _x000a_ 1 (satu) lembar foto copy bukti pengeluaran bank PT. Kimia Farma tanggal 25 Juli 2006 sebesar Rp. 2.000.000.000, untuk pembayaran hutang dagang pada PT. Dwi Warna Jaya Raya _x000a_ 1 (satu) lembar foto copy surat PT. Dwi Warna Jaya Raya, No. Kwitansi : 013 / KWT / Juni / 2006, tanggal 9 Juni 2006 sebesar Rp. 14.312.344.222, untuk pembayaran pengadaan peralatan kesehatan bidan kit dan sudah termasuk PPn 10 %; _x000a_ 1 (satu) lembar foto copy faktur Kwitansi PT. Dwi Warna Jaya Raya, No.: 013 / FKDJR / 09VI / 2006, tanggal 9 Juni 2006 sebesar Rp. 14.312.344.222,; _x000a_ 1 (satu) lembar foto copy Faktur Pajak Standar No. DYUSF0350000059 PT. Dwi Warna Jaya Raya sebesar Rp. 14.312.344.222 _x000a_ 1 (satu) lembar foto copy Bukti pengeluaran Bank No. Reg. 12034470 tanggal 2572006 sebesar Rp. 2.000.000.000, untuk HD pada PT. Dwi Warna Jaya Raya yang tidak ditandatangani pemohon dan yang menyerahkan; _x000a_ 1 (satu) lembar foto copy Bukti pengeluaran Bank Validasi No. Reg. 12034470 No. Bukti BK1006020, tanggal 2572006 sebesar Rp. 2.000.000.000, untuk HD pada PT. Dwi Warna Jaya Raya yang tidak ditandatangani pemohon dan yang menyerahkan; _x000a_ 1 (satu) lembar foto copy bukti pengeluaran bank PT. Kimia Farma tanggal 2 Agustus 2006 sebesar Rp. 1.301.122.202, untuk pembayaran hutang dagang pada PT. Dwi Warna Jaya Raya; _x000a_ 1 (satu) lembar foto copy Surat Setoran Pajak (SSP) PT. Dwi Warna Jaya Raya tanggal 02 Agustus 2006 sebesar Rp. 1.301.122.202, untuk PPn ; _x000a_ 1 (satu) lembar foto copy Bukti pengeluaran Bank No. Reg. 12034652 tanggal 282006 sebesar Rp. 1.301.122.202, untuk HD PT. Dwi Warna Jaya Raya, yang tidak ditandatangani oleh pemohon dan yang menyerahkan _x000a_ 1 (satu) lembar foto copy Bukti pengeluaran Bank Validasi No. Reg. 12034652 No.Bukti BK1006056 tanggal 282006 sebesar Rp. 1.301.122.202, untuk HD PT. Dwi Warna Jaya Raya, yang tidak ditandatangani oleh pemohon dan yang menyerahkan; _x000a_ _x000a_ B.      Telah dilakukan penyitaan dokumen/surat-surat dari saksi ALIMAN HALIMAN tanggal 11 Maret 2013 sebagai berikut : _x000a_ _x000a_ 1 (satu) lembar Surat PT. Kimia Farma Trading &amp; Distribution Nomor. : 018A/00/AH/TRD/02/06, tgl 10 Feb 2006 kepada  PT. Damarusperihal Permintaan Penawaran Harga yang ditanda tangani oleh Manager Trading ATENG HERMAWAN; _x000a_ 1 (satu) lembar Surat PT. Kimia Farma Trading &amp; Distribution Nomor. : 047/00/AH/TRD/04/06, tgl 7 April 2006 kepada  PT. Damarusperihal Pesanan barang yang ditanda tangani oleh ATENG HERMAWAN  dan 1 lembar Daftar kuantitas dan harga; _x000a_ Faktur Penjualan PT Damarus Panen Utama Jakarta tanggal 7 April 2006, ditujukan kepada PT Kimia Farma TD. Senilai total Rp 21.200.548.204,-. _x000a_ 1 (satu) lembar kuitansi penerimaan uang dari PT Kimia Farma sebesar Rp  2.000.000.000,- tanggal 5 Mei 2006; _x000a_ 1 (satu) lembar kuitansi penerimaan uang dari PT Kimia Farma sebesar Rp 11.416.000.000,- tanggal 10 Mei 2006; _x000a_ Invoice no : WXEG7010/6G tanggal 1 Maret 2006. Dan kuitansi nomor : 2827142 tanggal 1 Juni 2006; _x000a_ Invoice no : WXEG7007/6G tanggal 7 Maret 2006. Dan  kuitansi nomor  : 2827145  tanggal 7 Juni 2006; _x000a_ Invoice no : WXEG7008/6G tanggal 6 Maret 2006. Dan  kuitansi nomor  : 2827147  tanggal 9 Juni 2006; _x000a_ Invoice no : 1205 DT : 17 /04/2006 Dari International Biological Laboratories. _x000a_ Packing List Nomor 1205 DT : 17 /04/2006 Dari International Biological Laboratories; _x000a_ Rekening Buku Tabungan Bank Panin nomor rekening 1212003887 atas nama ALIMAN HALIMAN. Transaksi tanggal 11 Mei 2006; _x000a_ Rekening Giro PT Damarus Panen Utama No rek 0009139546 , transaksi tanggal 5 Mei dan 2 Juni 2006; _x000a_ _x000a_ C.      Telah dilakukan penyitaan dokumen/surat-surat dari saksi AGUSTINUS SUHARSO tanggal 13 Pebruari 2013 sebagai berikut : _x000a_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_x000a_ _x000a_ Daftar kuantitas dan lampiran harga, _x000a_ Spesifikasi teknis dan perbandingan, _x000a_ Daftar dan jadwal pengiriman barang, _x000a_ Jaminan penawaran harga, _x000a_ Surat Kuasa No. 015/KUA/DIR/03/06 tanggal 9 Maret 2006, _x000a_ Surat Pernyataan sanggup diuji/ diperiksa baik kuantitas maupun kualitas dari barang yang diserahkan , _x000a_ Surat pernyataan sanggup menyerahkan barang 100 % baru selama 30 hari kalender, _x000a_ Akta No. 7 tanggal 4 Januari 2003 tentang PT. Kimia Farma, _x000a_ Akta No. 43 tanggal 22 April 2003 tentang perubahan anggaran dasar PT. Kimia Farma, _x000a_ Susunan pengurus perusahaan PT. Kimia Farma T.D, _x000a_ Susunan pemilik modal PT. Kimia Farma T.D, _x000a_ Surat pernyataan tunduk Keppres No. 80 tahun 2003, _x000a_ Surat pernyataan sanggup memberikan garansi selama 1 tahun dan layanan purna jual selama 5 tahun, _x000a_ Surat pernyataan sanggup menyerahkan jaminan pelaksanaan dari bank sebesar 5% dari nilai kontrak, _x000a_ Brosur, _x000a_ Surat dukungan dari agen/ pabrik, _x000a_ Surat pernyataan minat untuk mengikuti pengadaan pemilihan langsung peralatan pelayanan kesehatan dasar, _x000a_ Pakta integritas PT. Kimia Farma, _x000a_ Data Isian Penilaian Kualifikasi Pengadaan Pemilihan Langsung Peralatan Pelayanan Kesehatan Dasar, Kantor Ditjen Bina Kesehatan Masyarakat Departemen Kesehatan TA. 2006, _x000a_ SIUP PT. Kimia Farma, _x000a_ NPWP PT. Kimia Farma, _x000a_ Neraca perusahaan PT. Kimia Farma, _x000a_ Surat Keputusan Menkes No. HK.01.02.SK.I568 tentang Izin Penyalur Alat Kesehatan, _x000a_ Surat dukungan Bank dari BNI No: HMN/03/0645/SKB/2006, tanggal 9 Maret 2006 perihal surat keterangan Bank, _x000a_ Surat Referensi Bank dari BNI No: HMN/03/0651/SKB/2006, tanggal 9 Maret 2006 perihal surat keterangan Bank, _x000a_ Surat Keterangan Domisili Perusahaan dari Kelurahan Petojo Selatan Kecamatan Gambir No:97/1.824.02/III/2005, tanggal 23 Maret 2005, _x000a_ Surat Keterangan Set Kadin Prov. DKI Jakarta, Nomor : 942/SKET/SET/II/2006, tanggal 14 Pebruari 2006, _x000a_ Sertifikat Kompetensi dan kualifikasi perusahaan pemasok barang Nomor: A.003 202 01-3-0065, _x000a_ Dokumen bukti setor pajak 3 bulan terakhir PT. Kimia Farma TD, _x000a_ Dokumen copy kontrak/ pengalaman kerja PT. Kimia Farma TD. _x000a_ _x000a_ D.      Telah dilakukan penyitaan dokumen/surat-surat dari saksi SUHARDJO tanggal 13 Pebruari 2013 sebagai berikut : _x000a_ _x000a_ 1 (satu) lembar fotocopy yang telah dilegalisir Agenda tanpa nomor tanggal tidak tercantum Bulan Februari 2006 yang ditandatangani oleh Direktorat Jenderal Bina Kesehatan Masyarakat Dr. Bambang Sardjono, MPH. _x000a_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_x000a_ 2 (dua) lembar fotocopy yang telah dilegalisir Laporan Hasil Rapat Pembahasan Pemanfaatan Sisa Anggaran Pengadaan Sepeda Motor dan Alkes Puskesmas APBN-P PKPS BBM Bid Kesehatan tahun 2005, dengan Dep. Keuangan dan BPK/BPKP, tanggal 1 Februari 2006. _x000a_ 2 (dua) lembar fotocopy yang telah dilegalisir Telaahan Staf Sisa Pemanfaatan Sisa Anggaran Pengadaan Sepeda Motor anggaran APBNP 2005, tanpa tanggal dan tanpa tandatangan. _x000a_ _x000a_ E.      Telah dilakukan penyitaan dokumen/surat-surat dari saksi EMAN SULAEMAN  tanggal 14 pebruari 2013 sebagai berikut : _x000a_ _x000a_ 3 (tiga) lembar fotocopy yang telah dilegalisir DIPA Nomor : 2321.0.L/024-03.0/-/2006 dengan kode dan Nama Satker : 668846 Peningkatan Pelayanan Kesehatan Keluarga Miskin, tanggal 31 Desember 2005 yang ditandatangani oleh dr. Sjafii Ahmad, MPH selaku Sekjen atas nama Menteri Kesehatan RI. _x000a_ 1 (satu) lembar fotocopy yang telah dilegalisir Surat Pengesahan DIPA Luncuran TA. 2006 Nomor : 2321.0.L/024-03.0/-/2006, tanggal 31 Desember 2005 yang ditandatangani oleh Mulia P. Nasution selaku Direktur Jenderal Perbendaharaan atas nama Menteri Keuangan RI. _x000a_ 1 (satu) lembar fotocopy yang telah dilegalisir Surat Perintah Membayar (SPM) nomor : 00017/668846/IV/2006, sebesar Rp. 11.773.198.119,- tanggal 13 April 2006, yang ditandatangani oleh Kuasa Pengguna Anggaran (KPA) adalah sdr Dr. I.B Indra Gotama, SKM, M.Si. _x000a_ 1 (satu) lembar fotocopy yang telah dilegalisir Surat Permintaan Pembayaran (SPP) No.16/SPP-LS/PPK-Gakin/03/IV/2006, tanggal 17 April 2006, sebesar Rp. 13.147.733.940,-, yang di tandatangani oleh atas nama Kuasa Pengguna Anggaran Dr. Bambang Sardjono, MPH. _x000a_ 1 (satu) lembar fotocopy yang telah dilegalisir Surat Pernyataan Tanggung Jawab Belanja Nomor: 16/SPTB/PPK-Gakin/03/IV/2006, tanggal 17 April 2006 sebesar Rp. 13.147.733.940,-, yang di tandatangani oleh PPK atas nama Kuasa Pengguna Anggaran Dr. Bambang Sardjono, MPH. _x000a_ 1 (satu) fotocopy yang telah dilegalisir Surat Pernyataan SPP-LS nomor : 16/SPP-LS/PPK-Gakin/03/IV/2006, tanggal 17 April 2006, sebesar Rp. 13.147.733.940 yang di tanda tangani oleh PPK atas nama Kuasa Pengguna Anggaran Dr. Bambang Sardjono, MPH. _x000a_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_x000a_ 1 (satu) lembar fotocopy yang telah dilegalisir Ringkasan kontrak, tanggal 13 April 2006 yang ditanda tangani oleh PPK atas nama Kuasa Pengguna Anggaran Dr. Bambang Sardjono, MPH. _x000a_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_x000a_ 1 (satu) lembar fotocopy yang telah dilegalisir Faktur Pajak Standar, nomor 10647, dengan kode dan seri faktur pajak Nomor : CIJWM-051-4835877, tidak tercantum tanggal, sebesar Rp. 13.147.733.940,- yang ditandatangani Drs. Ateng Hermawan. _x000a_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_x000a_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_x000a_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_x000a_ 1 (satu) lembar fotocopy yang telah dilegalisir Surat Perintah Membayar (SPM) nomor : 00035/668846/IV/2006, tanggal 25 April 2006, sebesar Rp. 47.092.792.476,- yang ditandatangani oleh Kuasa Pengguna Anggaran (KPA) atas nama Menteri Kesehatan Dr. IB Indra Gotama, SKM, M.Si _x000a_ 1 (satu) lembar fotocopy yang telah dilegalisir Surat Permintaan Pembayaran No. 19/SPP-LS/PPK-Gakin/03/IV/2006, tanggal 21 April 2006, sebesar Rp. 52.590.935.760, yang ditandatangani oleh Drs. Eman Sulaeman selaku Bendahara Pengeluaran, dan mengetahui/ menyetujui PPK Dr. Bambang Sardjono, MPH. _x000a_ 1 (satu) lembar fotocopy yang telah dilegalisir Surat Pernyataan Tanggung Jawab Belanja Nomor: 19/SPTB/PPK-Gakin/03/IV/2006, tanggal 23 April 2006 sebesar Rp. 52.590.935.760,- yang di tandatangani oleh PPK atas nama Kuasa Pengguna Anggaran Dr. Bambang Sardjono, MPH. _x000a_ 1 (satu) lembar fotocopy yang telah dilegalisir Surat Pernyataan SPP-LS nomor : 19/SPP-LS/PPK-Gakin/03/IV/2006, tanggal 21 April 2006 sebesar Rp.52.590.935.760,- yang di tandatangani oleh PPK atas nama Kuasa Pengguna Anggaran Dr. Bambang Sardjono, MPH. _x000a_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_x000a_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_x000a_ _x000a_ F.      Telah dilakukan penyitaan dokumen/surat-surat dari saksi Drs. I. GUSTI BAGUS SARJANA tanggal 25 Pebruari 2013 sebagai berikut : _x000a_ _x000a_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_x000a_ 1 (satu) lembar fotocopy berlegalisir laporan pemeriksaan peralatan Yankes Dasar satker Peningkatan Yankes Gakin (tahap II), tanggal 19 April 2006. _x000a_ 1 (satu) lembar fotocopy berlegalisir laporan pemeriksaan peralatan Yankes Dasar satker Peningkatan Yankes Gakin (tahap II), tanggal 21 April 2006. _x000a_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_x000a_ _x000a_ G.      Telah dilakukan penyitaan dokumen/surat-surat dari saksi TAN HOAN GIE / AGUS SOBARI Als RICKI tanggal 19 Pebruari 2013 sebagai berikut: _x000a_ _x000a_ 1 (satu) lembar fotocopy berlegalisir surat dari  PT. Kimia Farma TD Nomor : 018C/00/AH/TRD/02/06 tanggal 10 Februari 2006, perihal permintaan penawaran harga. _x000a_ 8 (delapan) lembar fotocopy berlegalisir surat dari  PT. Kimia Farma TD Nomor : 018C/00/AH/TRD/03/06 tanggal 2 Maret  2006, perihal permintaan penawaran harga beserta lampiran. _x000a_ 5 (lima) lembar fotocopy berlegalisir surat UD. Mega nomor : 22/ M/R/ III/ 2006 tanggal 6 Maret 2006  perihal penawaran harga beserta lampirandaftar penawaran harga. _x000a_ 5 (lima) lembar fotocopy berlegalisir surat UD. Mega nomor : 026/M/R/ III/2006 tanggal 3 April 2006 perihal Harga Negosiasi beserta lampiran penawaran harga. _x000a_ 2 (dua) lembar fotocopy berlegalisir surat pesanan barang dari PT Kimia Farma, TD dengan nomor : 045/00/AH/TRD/04/06, tanggal 7 April 2006 perihal pesanan barang beserta daftar kuantitas dan harga. _x000a_ 1 (satu) lembar fotocopy berlegalisir Faktur penjualan nomor : 06-040025, tanggal 28 April 2006. _x000a_ 1 (satu) lembar fotocopy berlegalisir Giro Pengeluaran Bank Nomor : CB 909725 Bank BNI Harmoni, tanggal 10 Mei 2006, perihal pembayaran uang muka hutang dagang pada Mega Putra sebesar Rp. 3.290.000.000,-. _x000a_ 1 (satu) lembar fotocopy berlegalisir Giro Pengeluaran Bank Nomor : CB 659672 Bank BNI Harmoni, tanggal 1 Juni 2006, perihal pembayaran hutang dagang pada Mega Putra sebesar Rp. 2.217.657.260,-. _x000a_ _x000a_ H.      Telah dilakukan penyitaan dokumen/surat-surat dari saksi DODO SUGIARTO tanggal 6 Maret 2013 sebagai berikut: _x000a_ _x000a_ 3 (tiga) lembar fotocopy berlegalisir surat PT. Kimia Farma TD Nomor : 046/00/AH/TRD/04/06 tanggal 7 April 2006  perihal penawaran pesanan barang beserta lampirandaftar kuantitas dan harga. _x000a_ 1 (satu) lembar fotocopy berlegalisir Invoice dari Prexa Industries Pakistan, nomor : PI/411-012/06 tanggal 11 / 04 /06. _x000a_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_x000a_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_x000a_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_x000a_ 1 (satu) lembar fotocopy berlegalisir Faktur Pajak Standar nomor : DYUSF – 35- 0000059, tanggal 25 Juli 2006, yang ditanda tangani oleh DODO SUGIARTO. _x000a_ 1 (satu) lembar fotocopy berlegalisir Surat Setoran Pajak (SSP), Nomor : 411211, sebesar Rp. 1.301.122.202, tanpa tanggal bulan Juli 2006, yang ditanda tangani oleh DODO SUGIARTO. _x000a_ _x000a_ I.        Telah dilakukan penyitaan dokumen/surat-surat dari saksi HANDY RUSMAN tanggal 7 Maret 2013 adalah : _x000a_           1 (satu) lembar fotocopy yang telah dilegalisir Surat Kuasa Khusus Nomor : 014/KUA/DIR/03/06 tanggal 2 Maret 2006 yang ditandatangani oleh Drs. Handy Rusman, Direksi selaku yang memberi kuasa dan Drs. Ateng Hermawan, Manajer Trading selaku yang diberi kuasa. _x000a_ J.       Telah dilakukan penyitaan dokumen/surat-surat dari hasil penggeledahan di Setditjen Binakesmas dari sdr. MARUFI tanggal 17 April 2013 sebagai berikut: _x000a_ _x000a_ 1 (satu) lembar Asli Laporan pemeriksaan peralatan Yankes Dasar Satker Peningkatan Yankes Gakin (tahap) tanggal 21 April 2006, yang ditujukan kepada Sesditjen Bina Kesmas dari Tim Penerima dan pemeriksa barang beserta lampiran berupa 6 (enam) lembar foto kegiatan pemeriksaan Alkes. _x000a_ 1 (satu) lembar Surat Ses Ditjen selaku Pejabat Pembuat Komitmen Satker peningkatan Yan Gakin Nomor : PL.00.03.2.02.1039, tanggal 19 April 2006, perihal permintaan pemeriksaan barang, yang ditandatangani oleh Dr. Bambang Sardjono, MPH. _x000a_ 1 (satu) lembar Surat Ses Ditjen Binkesmas Nomor : PL.00.03.2.02 tanggal 9 Februari 2006, perihal pemeriksaan dan penerimaan pengadaan peralatan pelayanan kesehatan dasar satuan kerja peningkatan pelayanan keluarga miskin, yang ditandatangani oleh Dr. Bambang Sardjono, MPH _x000a_ _x000a_ K.      Telah dilakukan penyitaan dokumen/surat-surat dari saksi SITI AKHADIYAH  tanggal 2 mei 2013 sebagai berikut : _x000a_ _x000a_ 1 (satu) bundel Asli Company Profile Leading in Trading and Distribution PT. Kimia Farma _x000a_ 1 (satu) bundel fotocopy yang telah dilegalisir Akta Perseroan Terbatas PT. Kimia Farma Trading &amp; Distribution nomor 7, tanggal 4 Januari 2003. _x000a_ 1 (satu) bundel fotocopy yang telah dilegalisir Akta Perubahan Anggaran Dasar PT. Kimia Farma Trading &amp; Distribution nomor : 43, tanggal 22 April 2003. _x000a_ 1 (satu) bundel fotocopy yang telah dilegalisir Akta Risalah Rapat Umum Pemegang Saham Luar Biasa PT. Kimia Farma Trading &amp; Distribution nomor : 73, tanggal 08 Agustus 2008. _x000a_ 1 (satu) bundel fotocopy yang telah dilegalisir Akta Pernyataan Keputusan Pemegang Saham di luar rapat dan Perubahan Anggaran Dasar PT. Kimia Farma Trading &amp; Distribution disingkat KFTD nomor : 15, tanggal 22 April 2010. _x000a_ 1 (satu) bundel fotocopy rekening koran BNI cabang Harmoni yang telah dilegalisir atas nama PT. Kimia Farma TD, nomor rekening : 0018291353, periode bulan Januari s.d Desember 2006. _x000a_ _x000a_ L.      Telah dilakukan penyitaan dokumen/surat-surat dari saksi SOELAIMAN  tanggal 20 pebruari 2013 sebagai berikut: _x000a_ _x000a_ 1 (satu) lembar fotocopy berlegalisir surat dari  PT. Kimia Farma TD Nomor : 018D/00/AH/TRD/02/06, tanggal 10 Februari 2006, perihal permintaan penawaran harga. _x000a_ 6 (enam) lembar fotocopy berlegalisir 012/GS/SL/II/06 tanggal 14 Februari 2006  perihal daftar harga beserta lampiran penawaran harga. _x000a_ 8 (delapan) lembar fotocopy berlegalisir surat dari  PT. Kimia Farma TD Nomor : 018D/00/AH/TRD/03/06 tanggal 2 Maret  2006, perihal permintaan penawaran harga beserta lampiran. _x000a_ 7 (tujuh) lembar fotocopy berlegalisir surat PT. Golden Star nomor : 012/GS/SL/III/06 tanggal 3 Maret 2006  perihal daftar harga beserta lampiran penawaran harga. _x000a_ 7 (tujuh) lembar fotocopy berlegalisir surat PT. Golden Star nomor : 028/GS/SL/IV/06 tanggal 3 April 2006  perihal daftar harga beserta lampiran penawaran harga. _x000a_ 3 (tiga) lembar fotocopy "/>
    <s v="Senin, 01 Okt. 2018"/>
    <s v="Kamis, 21 Jun. 2018"/>
    <s v="FAHZAL HENDRY"/>
    <s v="sahlan efendi"/>
    <s v="JOKO SUBAGYO"/>
    <m/>
    <m/>
    <s v="KARIR"/>
    <s v="KARIR"/>
    <s v="ADHOC"/>
    <s v=""/>
    <s v=""/>
    <x v="0"/>
    <n v="2"/>
    <x v="1"/>
    <n v="0.33333333333333331"/>
    <n v="0"/>
    <s v="SURMA, SH."/>
    <m/>
    <m/>
    <m/>
    <m/>
    <m/>
    <m/>
    <m/>
    <m/>
    <m/>
    <m/>
    <m/>
    <n v="1"/>
    <s v="MIS NANI BM GULTOM"/>
    <m/>
    <m/>
    <n v="1"/>
    <x v="0"/>
  </r>
  <r>
    <s v="7/Pid.Sus-TPK/2019/PN Jkt.Pst"/>
    <n v="7"/>
    <n v="30000000"/>
    <n v="0.25"/>
    <n v="0"/>
    <n v="0"/>
    <s v="HELPANDI"/>
    <d v="2019-01-08T00:00:00"/>
    <x v="9"/>
    <s v="Putusan"/>
    <n v="117"/>
    <s v="KESATU : _x000a_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_x000a_ ATAU _x000a_ KEDU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_x000a_ ATAU _x000a_ KETIG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n v="1"/>
    <s v="M E N G A D I L I _x000a_ _x000a_ Menyatakan Terdakwa  Helpandi  telah terbukti secara sah dan meyakinkan bersalah melakukan tindak pidana korupsi secara bersama-sama sebagaimana  dalam dakwaan Kedua; _x000a_ Menjatuhkan pidana terhadap Terdakwa oleh karena itu dengan pidana penjara selama 7 (tujuh) tahun dan membayar denda sebesar Rp300.000.000,00 (tiga ratus juta rupiah) dengan ketentuan apabila denda tidak dibayar, akan diganti dengan pidana kurungan selama 3 (tiga) bulan; _x000a_ Menetapkan masa penangkapan dan penahanan yang telah dijalani Terdakwa dikurangkan seluruhnya dari pidana yang dijatuhkan; _x000a_ Menetapkan agar Terdakwa tetap berada dalam tahanan; _x000a_ Menetapkan barang bukti   : _x000a_ _x000a_ _x000a_ 1 (satu) bundel print-out asli Kutipan Putusan Daftar Pidana Pengadilan Negeri Medan Kelas 1A Khusus Nomor 33/Pid.Sus-TPK/2018/PN. Mdn yang ditandatangani oleh Hakim Ketua Majelis Wahyu Prasetyo Wibowo, S.H.,M.H;          .....dst _x000a_"/>
    <m/>
    <s v="Kamis, 04 Apr. 2019"/>
    <s v="ROSMINA"/>
    <s v="SAIFUDIN ZUHRI"/>
    <s v="DUTA BASKARA"/>
    <s v="SIGIT HERMAN BINAJI"/>
    <s v="SUKARTONO."/>
    <s v="KARIR"/>
    <s v="KARIR"/>
    <s v="KARIR"/>
    <s v="ADHOC"/>
    <s v="ADHOC"/>
    <x v="1"/>
    <n v="3"/>
    <x v="0"/>
    <n v="0.4"/>
    <n v="0"/>
    <s v="LUKI DWI NUGROHO, SH."/>
    <m/>
    <m/>
    <m/>
    <m/>
    <m/>
    <m/>
    <m/>
    <m/>
    <m/>
    <m/>
    <m/>
    <n v="1"/>
    <s v="AGUSTIATI JAMILAH, SH."/>
    <m/>
    <m/>
    <n v="1"/>
    <x v="0"/>
  </r>
  <r>
    <s v="70/PID.SUS/TPK/2013/PN JKT.PST"/>
    <n v="1.5"/>
    <n v="50000000"/>
    <n v="0.25"/>
    <n v="117000000"/>
    <n v="0.5"/>
    <s v="SOTER SIJABAT"/>
    <d v="2013-11-27T00:00:00"/>
    <x v="3"/>
    <s v="Pemberitahuan Putusan Banding"/>
    <n v="138"/>
    <s v="PRIMAIR : Pasal 2 ayat (1) jo Pasal 18 UU No.31/1999 jo UU No.20/2001 jo UU No.31/1999 jo Pasal 55 ayat (1) ke -1 KUHP; _x000a_ SUBSIDIAIR : Pasal 3 jo Pasal 18 UU No.31/1999 jo UU No.20/2001 jo UU No.31/1999 jo Pasal 55 ayat (1) ke -1 KUHP; _x000a_ ATAU KEDUA : Pasal 9 jo Pasal 18 UU No.31/1999 jo UU No.20/2001 jo UU No.31/1999 jo Pasal 55 ayat (1) ke -1 KUHP;"/>
    <n v="1"/>
    <s v="MENGADILI : _x000a_ _x000a_ Menyatakan Terdakwa SOTER SIJABAT tidak terbukti secara sah dan meyakinkan bersalah melakukan tindak pidana sebagaimana dalam Dakwaan Pertama Primair; _x000a_ Membebaskan terdakwa SOTER SIJABAT oleh karena itu dari Dakwaan Pertama Primair tersebut ; _x000a_ Menyatakan Terdakwa SOTER SIJABAT telah terbukti secara sah dan meyakinkan bersalah melakukan Tindak Pidana Korupsi secara bersama-sama sebagaimana dalam Dakwaan Pertama Subsidair ; _x000a_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_x000a_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_x000a_ Menetapkan masa penahanan yang telah dijalankan oleh Terdakwa dikurangkan seluruhnya dari pidana yang dijatuhkan; _x000a_ Menetapkan Terdakwa tetap berada dalam tahanan; _x000a_ Memerintahkan agar barang bukti, berupa : no urut 1 s/d 40 digunakan dalam perkara lain atas nama Hospita CH Sinaga, dkk. _x000a_ Membebankan kepada Terdakwa untuk membayar biaya perkara sebesar Rp.10.000,- (sepuluh ribu rupiah); _x000a_"/>
    <s v="Jumat, 13 Jun. 2014"/>
    <s v="Senin, 14 Apr. 2014"/>
    <s v="ASWIJON"/>
    <s v="SOFIALDI"/>
    <s v="ALEXANDER MARWATA, AK. SH. CFE."/>
    <m/>
    <m/>
    <s v="KARIR"/>
    <s v="ADHOC"/>
    <s v="ADHOC"/>
    <s v=""/>
    <s v=""/>
    <x v="0"/>
    <n v="1"/>
    <x v="0"/>
    <n v="0.66666666666666663"/>
    <n v="1"/>
    <s v="IMRAN YUSUF"/>
    <m/>
    <m/>
    <m/>
    <m/>
    <m/>
    <m/>
    <m/>
    <m/>
    <m/>
    <m/>
    <m/>
    <n v="1"/>
    <s v="MATIUS B.SITURU, SH"/>
    <s v="SUAEB. SH"/>
    <m/>
    <n v="2"/>
    <x v="0"/>
  </r>
  <r>
    <s v="70/PID.SUS/TPK/2014/PN.JKT.PST"/>
    <n v="2"/>
    <n v="5000000"/>
    <n v="8.3333333333333301E-2"/>
    <n v="217546000"/>
    <n v="0.5"/>
    <s v="Ir. AZI NURZAMAN"/>
    <d v="2014-08-12T00:00:00"/>
    <x v="4"/>
    <s v="Minutasi"/>
    <n v="125"/>
    <s v="PRIMAIR : Pasal 2 (1) jo Pasal 18 ayat (1) huruf b UU No.31/1999 jo UU No.20/2001 jo. No.UU No. 31/1999 jo. Pasal 55 (1) ke - 1 KUHP _x000a_ SUBSIDIAIR : Pasal 3 jo. Pasal 18 (1) huruf b UU No.31/1999 jo UU No.20/2001 jo. No.UU No. 31/1999 jo. Pasal 55 (1) ke - 1 KUHP"/>
    <n v="1"/>
    <s v="M   E   N   G   A   D   I   L   I  : _x000a_ _x000a_ Menyatakan Terdakwa Ir.AZI NURZAMAN tidak terbukti secara sah dan meyakinkan bersalah melakukan ?Tindak Pidana Korupsi secara bersama-sama? sebagaimana dalam Dakwaan Primair; _x000a_ Membebaskan Terdakwa oleh karena itu dari Dakwaan Primair; _x000a_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_x000a_ Menjatuhkan pidana oleh karena itu terhadap  Terdakwa  dengan pidana penjara selama 2 (dua) tahun dan denda sebesar Rp.50.000.000,- (lima puluh juta rupiah) dengan ketentuan apabila denda tidak dibayar maka diganti dengan pidana kurungan selama 1 (satu) bulan; _x000a_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_x000a_ Menetapkan lamanya Terdakwa ditahan dikurangkan seluruhnya dari lamanya Terdakwa ditangkap dan ditahan; _x000a_ Menetapkan Terdakwa tetap berada dalam tahanan; _x000a_ Memerintahkan barang bukti yang diberi nomor urut 1 sampai dengan nomor 713 dikembalikan kepada Jaksa Penuntut Umum ; _x000a_ Membebankan terdakwa untuk membayar biaya perkara sebesar Rp.10.000,- (sepuluh ribu rupiah); _x000a_ _x000a_  "/>
    <s v="Jumat, 22 Mei 2015"/>
    <s v="Senin, 15 Des. 2014"/>
    <s v="ANNAS MUSTAQIM, SH. MHum."/>
    <s v="AVIANTARA, SH. MHum."/>
    <s v="I MADE HENDRA KUSUMA,S.H."/>
    <m/>
    <m/>
    <s v="KARIR"/>
    <s v="KARIR"/>
    <s v="ADHOC"/>
    <s v=""/>
    <s v=""/>
    <x v="0"/>
    <n v="2"/>
    <x v="1"/>
    <n v="0.33333333333333331"/>
    <n v="0"/>
    <s v="LISBETH HUTAHAEN"/>
    <s v="DIRJA"/>
    <s v="MARTHA P. BERLIANA"/>
    <s v="HERLAN J. B"/>
    <s v="ARIF SETIA N."/>
    <s v="Lenny Sebayang"/>
    <s v="Ella Angelia"/>
    <s v="ARDHI H"/>
    <s v="ABDUL KADIR S."/>
    <m/>
    <m/>
    <m/>
    <n v="9"/>
    <s v="CANDRASAH"/>
    <m/>
    <m/>
    <n v="1"/>
    <x v="0"/>
  </r>
  <r>
    <s v="70/PID.SUS/TPK/2015/PN JKT.PST"/>
    <n v="1"/>
    <n v="50000000"/>
    <n v="0"/>
    <n v="10878037000"/>
    <n v="0"/>
    <s v="CHEN CHONG KYEONG"/>
    <d v="2015-07-01T00:00:00"/>
    <x v="5"/>
    <s v="Minutasi"/>
    <n v="133"/>
    <s v="PRIMAIR : _x000a_ Pasal 2 ayat (1) jo Pasal 18 UU No.31/1999 jo UU No.20/2001 jo Pasal 55 ayat (1) ke-1 KUHP _x000a_   _x000a_ SUBSIDAIR : _x000a_ Pasal 3 ayat (1) jo Pasal 18 UU No.31/1999 jo UU No.20/2001 jo Pasal 55 ayat (1) ke-1 KUHP"/>
    <n v="1"/>
    <s v="MENGADILI : _x000a_   _x000a_ 1. Menyatakan Terdakwa tidak terbukti secar sah dan meyakinkan bersalah melakukan Tindak Pidana Korupsi sebagimana Dakwaan Primair. _x000a_ 2. Membebaskan terdakwa dari Dakwaan Primair tersebut. _x000a_ 3. Menyatakan Terdakwa terbukti secara sah dan meyakinkan melakukan Tindak Pidana Korupsi sebagimana dalam Dakwaan Subsidair. _x000a_ 4. Menjatuhkan pidana terhadap Terdakwa dengan Pidana Penjara selama 1 Tahun dan denda sebesar Rp. 50.000.000,- _x000a_ 5. Menghukum Terdakwa membayar uang pengganti sebesar 10.878.037.000. _x000a_ 6. Menetapkan masa penahanan dikurangkan seluruhnya dari pidana yang dijatuhkan. _x000a_ 7. Memetapkan terdakwa tetap ditahan. _x000a_ 8. Menetapkan barang bukti : _x000a_ _x000a_ 1-168 dan 170-195 dinyatakan tetap terlampir dalam berkas perkara. _x000a_ Barang Bukti No.169 Rp.6.201.799.959 dirampas untuk negara. _x000a_ Uang sebesar Rp. 11.264.201.041 dikembalikan pada terdakwa. _x000a_ _x000a_ 9. Membebani terdakwa untuk membayar biaya perkara sebesar Rp.10.000,-"/>
    <s v="Senin, 23 Nov. 2015"/>
    <s v="Rabu, 11 Nov. 2015"/>
    <s v="CASMAYA"/>
    <s v="SAIFUL ARIF"/>
    <s v="SOFIALDI"/>
    <m/>
    <m/>
    <s v="KARIR"/>
    <s v="KARIR"/>
    <s v="ADHOC"/>
    <s v=""/>
    <s v=""/>
    <x v="0"/>
    <n v="2"/>
    <x v="1"/>
    <n v="0.33333333333333331"/>
    <n v="0"/>
    <s v="ARIF RAHMAN"/>
    <m/>
    <m/>
    <m/>
    <m/>
    <m/>
    <m/>
    <m/>
    <m/>
    <m/>
    <m/>
    <m/>
    <n v="1"/>
    <s v="SUSWANTI, SH."/>
    <s v="ZULFIKRI, SH"/>
    <m/>
    <n v="2"/>
    <x v="0"/>
  </r>
  <r>
    <s v="70/Pid.Sus-TPK/2016/PN Pn.Jkt.Pst"/>
    <n v="1.25"/>
    <n v="50000000"/>
    <n v="8.3333333333333301E-2"/>
    <n v="0"/>
    <n v="0"/>
    <s v="HERI SETYAWAN"/>
    <d v="2016-08-23T00:00:00"/>
    <x v="6"/>
    <s v="Pemberitahuan Putusan Banding"/>
    <n v="107"/>
    <s v="KESATU _x000a_ PRIMAIR : _x000a_ Pasal 2 ayat (1) jo Pasal 18 UU No.31/1999 jo UU No.20/2001 jo Pasal 55 ayat (1) ke-1 KUHP. _x000a_ SUBSIDAIR : _x000a_ Pasal 3 jo Pasal 18 UU No.31/1999 jo UU No.20/2001 jo Pasal 55 ayat (1) ke-1 KUHP. _x000a_   _x000a_ ATAU _x000a_ KEDUA : _x000a_ Pasal 9 UU No.20/2001 jo Pasal 55 ayat (1) ke-1 KUHP."/>
    <n v="1"/>
    <s v="MENGADILI _x000a_   _x000a_ _x000a_ Menyatakan Terdakwa HERI SETYAWAN tersebut diatas telah terbukti secara sah dan meyakinkan bersalah melakukan tindak pidana korupsi secara bersama-sama sebagaimana dalam dakwaan kedua;. _x000a_ Menjatuhkan pidana oleh karena itu kepada Terdakwa HERI SETYAWAN dengan pidana penjara selama 1 (satu) tahun 3 (tiga) bulan dan denda sebesar Rp. 50.000.000,- (lima puluh juta rupiah) dengan ketentuan apabila denda tersebut tidak dibayar, diganti dengan pidana kurungan selama 1 (satu) bulan; _x000a_ Menetapkan masa penahanan yang telah dijalani terdakwa tersebut dikurangkan seluruhnya dari pidana yang dijatuhkan. _x000a_ Memerintahkan agar terdakwa tetap berada dalam tahanan; _x000a_ Menetapkan barang bukti : _x000a_ A.1 s/d BX.54,  dikembalikan kepada Penuntut Umum untuk dipergunakan dalam perkara atas nama terdakwa Ahmad Mawardi. _x000a_ BX. 55, berupa uang tunai sebesar Rp.22.000.000,- (dua puluh dua juta rupiah) dikembalikan kepada terdakwa HERI SETYAWAN; _x000a_ BX. 56, terlampir dalam berkas perkara. _x000a_ BX. 57 s/d BX. 62,  dikembalikan kepada Penuntut Umum untuk dipergunakan dalam perkara atas nama terdakwa Ahmad Mawardi. _x000a_ _x000a_ Membebankan kepada terdakwa untuk membayar biaya perkara sebesar               Rp. 10.000,- (sepuluh ribu rupiah). _x000a_ _x000a_ _x000a_"/>
    <s v="Selasa, 03 Jan. 2017"/>
    <s v="Kamis, 08 Des. 2016"/>
    <s v="CASMAYA"/>
    <s v="YOHANES PRIYANA"/>
    <s v="SOFIALDI"/>
    <m/>
    <m/>
    <s v="KARIR"/>
    <s v="KARIR"/>
    <s v="ADHOC"/>
    <s v=""/>
    <s v=""/>
    <x v="0"/>
    <n v="2"/>
    <x v="1"/>
    <n v="0.33333333333333331"/>
    <n v="0"/>
    <s v="ARIF RAHMAN"/>
    <m/>
    <m/>
    <m/>
    <m/>
    <m/>
    <m/>
    <m/>
    <m/>
    <m/>
    <m/>
    <m/>
    <n v="1"/>
    <s v="WIDI ASTUTI, SH"/>
    <m/>
    <m/>
    <n v="1"/>
    <x v="0"/>
  </r>
  <r>
    <s v="70/Pid.Sus-TPK/2017/PN .Jkt.Pst"/>
    <n v="1"/>
    <n v="50000000"/>
    <n v="8.3333333333333301E-2"/>
    <n v="0"/>
    <n v="0"/>
    <s v="HENDRIK HANDOKO"/>
    <d v="2017-05-02T00:00:00"/>
    <x v="7"/>
    <s v="Minutasi"/>
    <n v="141"/>
    <s v="PRIMAIR : _x000a_ Pasal 2 ayta (1) UU No.31/1999 jo UU No.20/2001 jo Pasal 55 ayat (1) ke-1 KUHP. _x000a_   _x000a_ SUBSIDAIR : _x000a_ Pasal 3 UU No.31/1999 jo UU No.20/2001 jo Pasal 55 ayat (1) ke-1 KUHP."/>
    <n v="1"/>
    <s v="_x000a_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_x000a_ Membebaskan oleh karena itu kepada Terdakwa dari Dakwaan Primair tersebut. _x000a_ Menyatakan Terdakwa HENDRIK HANDOKO telah terbukti secara sah dan meyakinkan bersalah melakukan tindak pidana korupsi secara bersama-sama sebagaimana didakwakan dalam dakwaan subsidair. _x000a_ Menjatuhkan pidana oleh karenanya kepada Terdakwa HENDRIK HANDOKO dengan pidana penjara selama 1 (satu) tahun dan pidana denda sebesar Rp.50.000.000.- (lima puluh juta rupiah) apabila denda tersebut tidak dibayar, diganti dengan pidana kurungan selama 1 (satu) bulan. _x000a_ Menetapkan Terdakwa tetap berada dalam tahanan. _x000a_ Menetapkan masa penahanan yang telah dijalani Terdakwa dikurangkan seluruhnya dari pidana yang dijatuhkan. _x000a_ Menetapkan agar barang bukti, berupa : _x000a_ _x000a_ _x000a_ BB No. 1 s/d No. 88 dikembalikan kepada Penuntut Umum untuk digunakan dalam perkara a/n Terdakwa LUDIE ERISTIAWAN KUSUMA, SE. _x000a_ _x000a_ _x000a_ Membebankan kepada Terdakwa untuk membayar biaya perkara sebesar Rp.10.000,- (sepuluh ribu rupiah); _x000a_"/>
    <s v="Kamis, 06 Des. 2018"/>
    <s v="Rabu, 20 Sep. 2017"/>
    <s v="DIAH SITI BASARIAH"/>
    <s v="IBNU BASUKI WIDODO"/>
    <s v="SOFIALDI"/>
    <m/>
    <m/>
    <s v="KARIR"/>
    <s v="KARIR"/>
    <s v="ADHOC"/>
    <s v=""/>
    <s v=""/>
    <x v="0"/>
    <n v="2"/>
    <x v="1"/>
    <n v="0.33333333333333331"/>
    <n v="0"/>
    <s v="TASJRIFIN M.A HALIM"/>
    <m/>
    <m/>
    <m/>
    <m/>
    <m/>
    <m/>
    <m/>
    <m/>
    <m/>
    <m/>
    <m/>
    <n v="1"/>
    <s v="YURIS DHETIAWAN"/>
    <m/>
    <m/>
    <n v="1"/>
    <x v="0"/>
  </r>
  <r>
    <s v="70/Pid.Sus-TPK/2018/PN Jkt.Pst"/>
    <n v="5.5"/>
    <n v="100000000"/>
    <n v="0.16666666666666699"/>
    <n v="2050000000"/>
    <n v="2"/>
    <s v="HERMAN SUDIANTO, SE"/>
    <d v="2018-08-08T00:00:00"/>
    <x v="8"/>
    <s v="Putusan"/>
    <n v="270"/>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LEBIH _x000a_ SUBSIDAIR  : _x000a_ Pasal 9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HERMAN SUDIANTO, SE   tidak terbukti secara sah dan meyakinkan bersalah melakukan tindak pidana korupsi secara bersama-sama, sebagaimana dalam dakwaan primer. _x000a_ Membebaskan terdakwa  HERMAN SUDIANTO, SE  dari dakwaan primer tersebut. _x000a_ Menyatakan terdakwa  HERMAN SUDIANTO, SE  telah terbukti secara sah dan meyakinkan bersalah melakukan tindak pidana korupsi secara bersama-sama, sebagaimana dalam dakwaan subsider. _x000a_ Menjatuhkan pidana oleh karenanya terhadap Terdakwa dengan pidana penjara selama 5 (lima) tahun dan 6 (enam) bulan dan pidana denda sejumlah Rp100.000.000,00 (seratus juta rupiah) dan apabila denda tersebut tidak dibayar, diganti dengan pidana kurungan selama 2 (dua) bulan. _x000a_ _x000a_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_x000a_ 6.    Menetapkan masa penahanan dan penangkapan yang telah dijalani Terdakwa dikurangkan seluruhnya dari pidana yang dijatuhkan ; _x000a_ 7.    Memerintahkan agar Terdakwa tetap ditahan. _x000a_ 8.    Menetapkan barang bukti berupa : _x000a_ _x000a_ Disita dari  SUPRIYONO  tanggal 06 April 2017 _x000a_ _x000a_ _x000a_ 1 (satu) Bundel Asli Rekening Koran Bank BRI dengan Nomor Rekening 0302-01-000024-30-3 atas nama PT. SANG HYANG SERI (Persero) untuk periode 01/01/12-31/12/12; _x000a_ 1 (satu) Bundel Asli Rekening Koran Bank BRI dengan Nomor Rekening 0302-01-000024-30-3 atas nama PT. SANG HYANG SERI (Persero) untuk periode 01/01/13-31/12/13;           _x000a_ 1 (satu) Bundel Asli Rekening Koran Bank BNI dengan Nomor Rekening 0002653606 atas nama PT. SANG HYANG SERI (Persero) untuk periode 01/01/12-31/12/12; _x000a_ 1 (satu) Bundel Asli Rekening Koran Bank BNI dengan Nomor Rekening 0002653606 atas nama PT. SANG HYANG SERI (Persero) untuk periode 01/01/13-31/12/13. _x000a_ _x000a_ _x000a_ Disita dari  Ir. ISTOCHRI UTOMO  tanggal 12 April 2017 _x000a_ _x000a_ _x000a_ 1 (satu) Bundel copy legalisr dari PT. Bank Rakyat Indonesia (Persero) Tbk Nomor: R.II.303-ADK/DKR/07/2012 Tanggal 26 Juli 2012 Perihal Penawaran Putusan Kredit kepada Direksi PT. Sang Hyang Seri (Persero); _x000a_ 1 (satu) Bundel copy legalisr dari PT. Bank Rakyat Indonesia (Persero) Tbk Nomor: R.II.309-ADK/DKR/09/2013 Tanggal 13 September 2013 Perihal Penawaran Putusan Kredit kepada Direksi PT. Sang Hyang Seri (Persero) _x000a_ 1 (satu) Bundel copy legalisr dari BNI Nomor : BIN/1.4/030/R Tanggal 19 Maret 2012 Perihal Persetujuan Perpanjangan Fasilitas Kredit Saudara kepada Direksi PT. Sang Hyang Seri (Persero); _x000a_ 1 (satu) Bundel copy legalisr dari BNI Nomor : BIN/4.3/041/R Tanggal 04 April 2013 Perihal Persetujuan Perpanjangan Fasilitas Kredit Saudara kepada Direksi PT. Sang Hyang Seri (Persero); _x000a_ 1 (satu) Bundel copy legalisir Risalah Rapat Umum Pemegang Saham (RUPS) PT. Sang Hyang Seri (Persero) Tentang Pengesahan Rencana Kerja dan Anggaran Perusahaan dan Bina Lingkungan (RKA Program KBL) Tahun 2012; _x000a_ 1 (satu) Bundel copy legalisir Risalah Rapat Umum Pemegang Saham (RUPS) PT. Sang Hyang Seri (Persero) Tentang Pengesahan Rencana Kerja dan Anggaran Perusahaan dan Bina Lingkungan (RKA Program KBL) Tahun 2013. _x000a_ _x000a_ C .    Disita dari  HERMAN SUDIANTO, SE  tanggal 20 April 2017 _x000a_ _x000a_ 1 (satu) Bundel copy legalisr Perjanjian Kredit Nomor 08.269 tanggal 9 Juni 2008 beserta addendum perubahannya; _x000a_ 1 (satu) Bundel copy legalisir Addendum dan Persetujuan Kredit Modal Kerja (KMK-1) Nomor 12 tanggal 12 Agustus 2011 beserta addendum perubahannya; _x000a_ 1 (satu) Bundel copy legalisir Addendum dan Persetujuan Kredit Modal Kerja (KMK-2) Nomor 13 tanggal 12 Agustus 2011 beserta addendum perubahannya; _x000a_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_x000a_ 1 (satu) Bundel copy legalisir Risalah Rapat Umum Pemegang Saham (RUPS) PT. Sang Hyang Seri (Persero) Tentang Pengesahan Rencana Kerja dan Anggaran Perusahaan dan Bina Lingkungan (RKA Program KBL) Tahun 2012 tanggal 19 Desember 2011; _x000a_ 1 (satu) Bundel copy legalisir Risalah Rapat Umum Pemegang Saham (RUPS) PT. Sang Hyang Seri (Persero) Tentang Pengesahan Rencana Kerja dan Anggaran Perusahaan dan Bina Lingkungan (RKA Program KBL) Tahun 2013 Nomor: RIS-01/SHS.01/RUPS/I/2013 tanggal 29 Januari 2013; _x000a_ _x000a_ D.   Disita dari  SUPRIYONO  tanggal 10 Mei 2017 _x000a_ _x000a_ 1 (satu) Bundel copy legalisir Bukti Kas Pengeluaran Nomor 00824 tanggal 09-07-2013 dengan jumlah Rp. 236.711.479,00; _x000a_ 1 (satu) Bundel copy legalisir Bukti Kas Pengeluaran Nomor 00830 tanggal 13-07-2013 dengan jumlah Rp. 356.500.000,00; _x000a_ 1 (satu) Bundel copy legalisir Bukti Kas Pengeluaran Nomor 00849 tanggal 17-07-2013 dengan jumlah Rp. 76.650.000,00; _x000a_ 1 (satu) Bundel copy legalisir Bukti Kas Pengeluaran Nomor 00854 tanggal 18-07-2013 dengan jumlah Rp. 555.202.696,00; _x000a_ 1 (satu) Bundel copy legalisir Bukti Kas Pengeluaran Nomor 01690 tanggal 07-12-2013 dengan jumlah Rp. 654.386.369,00; _x000a_ 1 (satu) Bundel copy legalisir Bukti Kas Pengeluaran Nomor 00141 tanggal 08-02-2014 dengan jumlah Rp. 1.382.000.000,00; _x000a_ 1 (satu) Bundel copy legalisir Bukti Kas Pengeluaran Nomor 00142 tanggal 08-02-2014 dengan jumlah Rp. 1.591.689.085,00; _x000a_ 1 (satu) Bundel copy legalisir Bukti Kas Pengeluaran Nomor 01445 tanggal 04-11-2013 dengan jumlah Rp. 703.500.000,00; _x000a_ 1 (satu) Bundel copy legalisir Bukti Kas Pengeluaran Nomor 00140 tanggal 07-02-2014 dengan jumlah Rp. 3.410.560.773,00; _x000a_ 1 (satu) Bundel copy legalisir Bukti Kas Pengeluaran Nomor 01585 tanggal 27-11-2013 dengan jumlah Rp. 84.500.000,00; _x000a_ 1 (satu) Bundel copy legalisir Bukti Kas Pengeluaran Nomor 01595 tanggal 29-11-2013 dengan jumlah Rp. 5.051.822.544,00; _x000a_ 1 (satu) Bundel copy legalisir Bukti Kas Pengeluaran Nomor 01670 tanggal 04-12-2013 dengan jumlah Rp. 55.000.000,00; _x000a_ 1 (satu) Bundel copy legalisir Bukti Kas Pengeluaran Nomor 01694 tanggal 11-12-2013 dengan jumlah Rp. 383.409.409,00; _x000a_ 1 (satu) Bundel copy legalisir Bukti Kas Pengeluaran Nomor 01702 tanggal 14-12-2013 dengan jumlah Rp. 245.376.000,00; _x000a_ 1 (satu) Bundel copy legalisir Bukti Kas Pengeluaran Nomor 01703 tanggal 14-12-2013 dengan jumlah Rp. 254.641.500,00; _x000a_ 1 (satu) Bundel copy legalisir Bukti Kas Pengeluaran Nomor 01675 tanggal 04-12-2013 dengan jumlah Rp. 499.210.000,00; _x000a_ 1 (satu) Bundel copy legalisir Bukti Kas Pengeluaran Nomor 00397 tanggal 28-04-2014 dengan jumlah Rp. 591.065.321,00; _x000a_ 1 (satu) Bundel copy legalisir Bukti Kas Pengeluaran Nomor 01681 tanggal 05-12-2013 dengan jumlah Rp. 100.000.000,00; _x000a_ 1 (satu) Bundel copy legalisir Bukti Kas Pengeluaran Nomor 01682 tanggal 05-12-2013 dengan jumlah Rp. 40.000.000,00; _x000a_ 1 (satu) Bundel copy legalisir Bukti Kas Pengeluaran Nomor 01683 tanggal 05-12-2013 dengan jumlah Rp. 46.000.000,00; _x000a_ 1 (satu) Bundel copy legalisir Bukti Kas Pengeluaran Nomor 00492 tanggal 09-05-2014 dengan jumlah Rp. 275.193.877,00; _x000a_ _x000a_ E.    Disita dari  AHMAD YANI  tanggal 22 Agustus 2017 _x000a_ _x000a_ 1 (satu) Bundel copy legalisir Surat Kuasa Nomor : 271/SKu/ SHS.01/VIII/2011 tanggal 18 Agustus 2011, Surat Kuasa Nomor : 160/SKu/SHS.01/VIII/2012, Surat Kuasa Nomor : 31/SKu/SHS.01/ II/2013 dan Surat Kuasa Nomor : 130/SKu/SHS.01/VII/2013,-; _x000a_ 1 (satu) Bundel copy legalisir Berita Acara Serah Terima Jabatan Nomor : 199/SHS.01/BA/VIII/2011 tanggal 18 Agustus 2011 dan Berita Acara Serah Terima Jabatan Nomor : 2844/SHS.01/BA/XII/2012 tanggal 05 Desember 2012.           _x000a_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_x000a_ _x000a_ F.    Disita dari  AJI GUMILAR SURYA PERDANA , SE  tanggal 07 September 2017 _x000a_ _x000a_ 1 (satu) lembar copy legalisir Bukti Kas Penerimaan Nomor 00261 tanggal 9-7-2013 senilai Rp. 1.000.000.000; _x000a_ 1 (satu) lembar copy legalisir Bukti Kas Penerimaan Nomor 00313 tanggal 4-10-2013 senilai Rp. 500.000.000;                    _x000a_ 1 (satu) lembar copy legalisir Bukti Kas Penerimaan Nomor 00318 tanggal 7-10-2013 senilai Rp. 2.000.000.000; _x000a_ 1 (satu) lembar copy legalisir Bukti Kas Penerimaan Nomor 00319 tanggal 8-10-2013 senilai Rp. 1.000.000.000; _x000a_ 1 (satu) lembar copy legalisir Bukti Kas Penerimaan Nomor 00329 tanggal 16-10-2013 senilai Rp. 900.000.000; _x000a_ 1 (satu) lembar copy legalisir Bukti Transfer tanggal 4-11-2013 senilai                              Rp. 639,545,455; _x000a_ 1 (satu) lembar copy legalisir Bukti Kas Penerimaan Nomor 00367 tanggal 6-11-2013 senilai Rp. 3.000.000.000; _x000a_ 1 (satu) lembar copy legalisir Bukti Kas Penerimaan Nomor 00368 tanggal 7-11-2013 senilai Rp. 2.000.000.000; _x000a_ 1 (satu) lembar copy legalisir Bukti Kas Penerimaan Nomor 00369 tanggal 8-11-2013 senilai Rp. 2.646.500.000; _x000a_ 1 (satu) lembar copy legalisir Bukti Transfer tanggal 8-11-2013 senilai  Rp. 100.000.000; _x000a_ 1 (satu) lembar copy legalisir Bukti Transfer tanggal 8-11-2013 senilai Rp. 359.466.625; _x000a_ 1 (satu) lembar copy legalisir Bukti Transfer tanggal 8-11-2013 senilai Rp. 360.000.000; _x000a_ 1 (satu) lembar copy legalisir Bukti Transfer tanggal 8-11-2013 senilai Rp. 150.000.000; _x000a_ 1 (satu) lembar copy legalisir Bukti Transfer tanggal 8-11-2013 senilai Rp. 443.750.000; _x000a_ 1 (satu) lembar copy legalisir Bukti Kas Penerimaan Nomor 00415 tanggal 4-12-2013 senilai Rp. 2.000.000.000; _x000a_ _x000a_ G.   Disita dari  ATENG SUDRAJAT, SE  tanggal 04 Oktober 2017 _x000a_ _x000a_ 6 (enam) lembar Fotocopy print out Rekening PT. SHS Cabang Serang pada Bank BNI Cabang Serang Nomor Rekening 0219838808 tahun 2012; _x000a_ 1 (satu) lembar Fotocopy print out Rekening PT. SHS Cabang Serang pada Bank BNI Cabang Serang Nomor Rekening 0097310464 periode Januari samapai dengan Desember 2013; _x000a_ 2 (dua) lembar Fotocopy print out Rekening PT. SHS Cabang Serang pada Bank BNI Cabang Serang Nomor Rekening 08131567143 tahun 2013; _x000a_ 12 (dua belas) lembar fotocopy Bukti Setor Pengembalian uang yang dikirim dari KR I Sukamandi ke PT. SHS Cabang Serang yang kemudian dikirim kembali ke KR I Sukamandi tahun 2012 pada Bank BNI Cabang Kerawang dengan nomor rekening 0200944939. _x000a_ _x000a_ H.   Disita dari  DUDU  tanggal 04 Oktober 2017 _x000a_ _x000a_ 5 (lima) lembar fotocopy Bukti Setor Pengembalian uang yang dikirim dari KR I Sukamandi ke PT. SHS Cabang Ciamis yang kemudian dikirim kembali ke KR I Sukamandi tahun 2012 pada Bank BNI Cabang Cikampek dengan nomor rekening 0200944939. _x000a_ 2 (dua) lembar fotocopy Bukti Setor Pengembalian uang yang dikirim dari KR I Sukamandi ke PT. SHS Cabang Ciamis yang kemudian dikirim kembali ke KR I Sukamandi tahun 2012 pada Bank BRI Cabang Cikampek dengan nomor rekening 020301000024303. _x000a_ _x000a_ I.     Disita dari  HERMAN SUDIANTO, SE  tanggal 25 Oktober 2017 _x000a_ _x000a_ 1 (satu) bundel copy legalisir Dokumen Droping Dana Kantor Regional I Tahun 2012 &amp; 2013 yang diantaranya terdapat   dokumen: _x000a_ _x000a_ _x000a_ 1 (satu) eksemplar copy Bukti Bank Pengeluaran Nomor 00001, tanggal 08 Pebruari 2012 yang berisi antara lain, droping dana untuk biaya operasional Ke KR.1 Sukamandi Rp. 6.000.000.000,00 yang ditandatangani oleh Drs. Kitot Prihatno selaku Kadiv Keuangan dan Kisnowo Srihardatin; _x000a_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_x000a_ 1 (satu) eksemplar copy Bukti Bank Pengeluaran Nomor 00002 tanggal 21 Pebruari 2012 yang berisi antara lain, droping dana untuk biaya operasional Ke KR.1 Suklamandi Rp. 5.000.000.000,00 yang ditandatangani oleh Drs. Kitot Prihatno selaku Kadiv Keuangan dan Kisnowo Srihardatin; _x000a_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_x000a_ 1 (satu) eksemplar copy Bukti bank Pengeluaran nomor 00166, tanggal 24 Juli 2012 yang berisi antara lain, droping dana untuk biaya operasional Ke KR.1 Suklamandi Rp. 8.500.000.000,00 yang ditandatangani oleh Drs. Kitot Prihatno selaku Kadiv Keuangan dan Kisnowo Srihardatin; _x000a_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_x000a_ _x000a_ J.    Disita dari  Drs. KITOT PRIHARTONO, MM  tanggal 08 November 2017 _x000a_ _x000a_ 1 (satu) eksemplar copy Surat Keputusan Direksi PT. Sang Hyang Seri (Persero) Nomor: 60/SHS.01/Kpts/IV/2008 Tanggal 28 April 2008, Tentang Pengangkatan dan Penyesuaian Jabatan Pegawai Di Lingkungan PT. Sang Hyang Seri (Persero) atas nama Drs. KITOT PRIHARTONO, MM sebagai Kepala Divisi Keuangan. _x000a_ _x000a_ K.    Disita dari  IMAN WINANDAR  tanggal 08 Maret 2018 _x000a_ _x000a_ 1 (satu) bundel copy SURAT PERNYATAAN atas nama: _x000a_ _x000a_ _x000a_ IMAM WINANDAR _x000a_ ADE YULIANTO _x000a_ LILI ALIBASYAH _x000a_ _x000a_ Yang beserta lampirannya _x000a_ Dipergunakan dalam perkara lain atas nama terdakwa SYAIFUL BAHRI. _x000a_ 9.   Menetapkan biaya perkara sebesar Rp10.000,00 (sepuluh ribu rupiah) dibebankan kepada Terdakwa."/>
    <s v="Rabu, 08 Mei 2019"/>
    <s v="Kamis, 14 Mar. 2019"/>
    <s v="I WAYAN WIRJANA"/>
    <s v="FAHZAL HENDRY"/>
    <s v="JOKO SUBAGYO"/>
    <m/>
    <m/>
    <s v="KARIR"/>
    <s v="KARIR"/>
    <s v="ADHOC"/>
    <s v=""/>
    <s v=""/>
    <x v="0"/>
    <n v="2"/>
    <x v="1"/>
    <n v="0.33333333333333331"/>
    <n v="0"/>
    <s v="Dr. ERIANTO N, SH., MH"/>
    <m/>
    <m/>
    <m/>
    <m/>
    <m/>
    <m/>
    <m/>
    <m/>
    <m/>
    <m/>
    <m/>
    <n v="1"/>
    <s v="AGNASIA MARLIANA TUBALAWONY"/>
    <m/>
    <m/>
    <n v="1"/>
    <x v="0"/>
  </r>
  <r>
    <s v="71/PID.SUS/TPK/2013/PN JKT.PST"/>
    <n v="4.5"/>
    <n v="200000000"/>
    <n v="0.25"/>
    <n v="0"/>
    <n v="0"/>
    <s v="JONAIDI SYAHRI"/>
    <d v="2013-11-27T00:00:00"/>
    <x v="3"/>
    <s v="Minutasi"/>
    <n v="78"/>
    <s v="PRIMAIR PERTAMA : Pasal 12 huruf a UU No.31/1999 jo UU No.20/2001 jo UU No.31/1999 jo Pasal 55 ayat (1) ke 1 jo Pasal 64 ayat (1) KUHP; _x000a_ ATAU KEDUA : Pasal 12 huruf b UU No.31/1999 jo UU No.20/2001 jo UU No.31/1999 jo Pasal 55 ayat (1) ke 1 jo Pasal 64 ayat (1) KUHP;"/>
    <n v="2"/>
    <s v="MENGADILI : _x000a_ _x000a_ Menyatakan Terdakwa I Jonaidi Syahri dan Terdakwa II Muchlis Tohir terbukti secara sah dan meyakinkan bersalah melakukan tindak pidana korupsi sebagaimana dakwaan pertama primair ; _x000a_ Menjatuhkan pidana penjara kepada Para Terdakwa Masing - masing 4 tahun dan 6 bulan dan denda Rp.200.000.000,- (dua ratus juta rupiah), apabila denda tidak dibayar maka diganti dengan pidana kurungan selama 3 bulan; _x000a_ Memerintahkan Para Terdakwa tetap ditahan; _x000a_ Menetapkan masa tahanan para Terdakwa dikurangkan sepenuhnya dari pidana yang dijatuhkan; _x000a_ Menetapkan barang bukti tetap terlampir dalam berkas perkara ; _x000a_ Menetapkan para Terdakwa membayar biaya perkara masing - masing Rp.10.000,- (sepuluh ribu rupiah); _x000a_"/>
    <s v="Selasa, 26 Agu. 2014"/>
    <s v="Kamis, 13 Feb. 2014"/>
    <s v="Tatik Hadiyanti, SH. MH."/>
    <s v="ASWIJON"/>
    <s v="MATHEUS SAMIAJI"/>
    <s v="Anwar,SH."/>
    <s v="Ugo,SH."/>
    <s v="KARIR"/>
    <s v="KARIR"/>
    <s v="KARIR"/>
    <s v="ADHOC"/>
    <s v="ADHOC"/>
    <x v="1"/>
    <n v="3"/>
    <x v="0"/>
    <n v="0.4"/>
    <n v="0"/>
    <s v="PULUNG RINANDORO, SH."/>
    <m/>
    <m/>
    <m/>
    <m/>
    <m/>
    <m/>
    <m/>
    <m/>
    <m/>
    <m/>
    <m/>
    <n v="1"/>
    <s v="MATIUS B.SITURU, SH"/>
    <s v="SURYONO, SH."/>
    <m/>
    <n v="2"/>
    <x v="0"/>
  </r>
  <r>
    <s v="71/PID.SUS/TPK/2013/PN JKT.PST"/>
    <n v="4.5"/>
    <n v="200000000"/>
    <n v="0.25"/>
    <n v="0"/>
    <n v="0"/>
    <s v="MUCHLIS TOHIR"/>
    <d v="2013-11-27T00:00:00"/>
    <x v="3"/>
    <s v="Minutasi"/>
    <n v="78"/>
    <s v="PRIMAIR PERTAMA : Pasal 12 huruf a UU No.31/1999 jo UU No.20/2001 jo UU No.31/1999 jo Pasal 55 ayat (1) ke 1 jo Pasal 64 ayat (1) KUHP; _x000a_ ATAU KEDUA : Pasal 12 huruf b UU No.31/1999 jo UU No.20/2001 jo UU No.31/1999 jo Pasal 55 ayat (1) ke 1 jo Pasal 64 ayat (1) KUHP;"/>
    <n v="2"/>
    <s v="MENGADILI : _x000a_ _x000a_ Menyatakan Terdakwa I Jonaidi Syahri dan Terdakwa II Muchlis Tohir terbukti secara sah dan meyakinkan bersalah melakukan tindak pidana korupsi sebagaimana dakwaan pertama primair ; _x000a_ Menjatuhkan pidana penjara kepada Para Terdakwa Masing - masing 4 tahun dan 6 bulan dan denda Rp.200.000.000,- (dua ratus juta rupiah), apabila denda tidak dibayar maka diganti dengan pidana kurungan selama 3 bulan; _x000a_ Memerintahkan Para Terdakwa tetap ditahan; _x000a_ Menetapkan masa tahanan para Terdakwa dikurangkan sepenuhnya dari pidana yang dijatuhkan; _x000a_ Menetapkan barang bukti tetap terlampir dalam berkas perkara ; _x000a_ Menetapkan para Terdakwa membayar biaya perkara masing - masing Rp.10.000,- (sepuluh ribu rupiah); _x000a_"/>
    <s v="Selasa, 26 Agu. 2014"/>
    <s v="Kamis, 13 Feb. 2014"/>
    <s v="Tatik Hadiyanti, SH. MH."/>
    <s v="ASWIJON"/>
    <s v="MATHEUS SAMIAJI"/>
    <s v="Anwar,SH."/>
    <s v="Ugo,SH."/>
    <s v="KARIR"/>
    <s v="KARIR"/>
    <s v="KARIR"/>
    <s v="ADHOC"/>
    <s v="ADHOC"/>
    <x v="1"/>
    <n v="3"/>
    <x v="0"/>
    <n v="0.4"/>
    <n v="0"/>
    <s v="PULUNG RINANDORO, SH."/>
    <m/>
    <m/>
    <m/>
    <m/>
    <m/>
    <m/>
    <m/>
    <m/>
    <m/>
    <m/>
    <m/>
    <n v="1"/>
    <s v="MATIUS B.SITURU, SH"/>
    <s v="SURYONO, SH."/>
    <m/>
    <n v="2"/>
    <x v="0"/>
  </r>
  <r>
    <s v="71/PID.SUS/TPK/2014/PN.JKT.PST"/>
    <n v="2.5"/>
    <n v="100000000"/>
    <n v="0.16666666666666699"/>
    <n v="175441184"/>
    <n v="0"/>
    <s v="AGUS IRWANTO"/>
    <d v="2014-08-12T00:00:00"/>
    <x v="4"/>
    <s v="Minutasi"/>
    <n v="121"/>
    <s v="PRIMAIR :Pasal 2 (1) Jo. Pasal 18 (1) Huruf b UU No.31/1999 jo UU No.20/2001 jo UU No.31/1999 jo Pasal 55 (1) ke 1 KUHP _x000a_ SUBSIDIAIR : Pasal 3 jo Pasal 18 (1) huruf b UU No.31/1999 jo UU No.20/2001 jo UU No.31/1999 jo Pasal 55 (1) ke 1 KUHP"/>
    <n v="1"/>
    <s v="MENGADILI : _x000a_ _x000a_ Menyatakan Bahwa Terdakwa AGUS IRWANTO tersebut diatas, tidak terbukti secara sah dan meyakinkan bersalah  melakukan tindak pidana korupsi sebagaimana dalam dakwaan primair; _x000a_ Membebaskan Terdakwa AGUS IRWANTO dari Dakwaan Primair ; _x000a_ Menyatakan bahwa Terdakwa AGUS IRWANTO terbukti secara sah dan meyakinkan bersalah melakukan Tindak Pidana Korupsi secara bersama - sama sebagaimana dimaksud dalam dakwaan subsidiair; _x000a_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_x000a_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_x000a_ Menetapkan masa penangkapan dan atau masa penahanan yang telah dijalani oleh Terdakwa dikurangkan seluruhnya dari Pidana yang dijatuhkan; _x000a_ Memerintahkan Terdakwa tetap berada dalam tahanan; _x000a_ Memerintahkan barang bukti berupa : &quot;sebagaimana termuat dalam berkas putusan&quot; _x000a_ Membebankan kepada Terdakwa untuk membayar biaya perkara sebesar Rp.10.000,- (sepuluh ribu rupiah); _x000a_"/>
    <s v="Senin, 09 Mar. 2015"/>
    <s v="Kamis, 11 Des. 2014"/>
    <s v="AVIANTARA, SH. MHum."/>
    <s v="ANNAS MUSTAQIM, SH. MHum."/>
    <s v="I MADE HENDRA KUSUMA,S.H."/>
    <m/>
    <m/>
    <s v="KARIR"/>
    <s v="KARIR"/>
    <s v="ADHOC"/>
    <s v=""/>
    <s v=""/>
    <x v="0"/>
    <n v="2"/>
    <x v="1"/>
    <n v="0.33333333333333331"/>
    <n v="0"/>
    <s v="LISBETH HUTAHAEN"/>
    <s v="DIRJA"/>
    <s v="MARTHA P. BERLIANA"/>
    <s v="HERLAN J. B"/>
    <s v="ARIEF SETYANUGRAHA, SH"/>
    <s v="Lenny Sebayang"/>
    <s v="Ella Angelia"/>
    <s v="ARDHI H"/>
    <s v="ABDUL KADIR S."/>
    <m/>
    <m/>
    <m/>
    <n v="9"/>
    <s v="YETTI, SH."/>
    <m/>
    <m/>
    <n v="1"/>
    <x v="0"/>
  </r>
  <r>
    <s v="71/PID.SUS/TPK/2015/PN JKT.PST"/>
    <n v="4"/>
    <n v="50000000"/>
    <n v="0.16666666666666699"/>
    <n v="0"/>
    <n v="0"/>
    <s v="Drs. YUSRALUDIN, M.Kes"/>
    <d v="2015-07-01T00:00:00"/>
    <x v="5"/>
    <m/>
    <n v="141"/>
    <s v="PRIMAIR : _x000a_ Pasal 2 ayat (1) jo Pasal 18 UU No.31/1999 jo UU No.20/2001 jo Pasal 55 ayat (1) ke-1 jo Pasal 64 ayat (1) KUHP. _x000a_   _x000a_ SUBSIDAIR : _x000a_ Pasal 3 ayat (1) jo Pasal 18 UU No.31/1999 jo UU No.20/2001 jo Pasal 55 ayat (1) ke-1 jo Pasal 64 ayat (1) KUHP."/>
    <n v="1"/>
    <s v="mengadili _x000a_ 1. menyatakan terdakwa bersalah melakukan tindak pidana korupsi; _x000a_ 2. menajtuhkan pidana terhadap terdakwa selama 4 tahun denda Rp.50.000.000 dengan ketentuan apabila denda tersebut tidak dibayar maka diganti dengan pidana penjara selama 2 bulan; _x000a_ 3. menyatakan lamanya terdakwa selama berada dalam tahanan sementara dikurangkan seluruhnya dari pidana yang dijatuhkan; _x000a_ 4. memerintahkan agar terdakwa tetap dihukum ; _x000a_ 5. menyatakan abarang bukti berupa : _x000a_ sesuai dalam berkas _x000a_ 6. memerintahkan agar terdakwa membayar biaya sebesar Rp.10.000;"/>
    <s v="Senin, 18 Jan. 2016"/>
    <s v="Kamis, 19 Nov. 2015"/>
    <s v="ASWIJON"/>
    <s v="SUTIO JUMAGI AKHIRNO"/>
    <s v="JOKO SUBAGYO"/>
    <m/>
    <m/>
    <s v="KARIR"/>
    <s v="KARIR"/>
    <s v="ADHOC"/>
    <s v=""/>
    <s v=""/>
    <x v="0"/>
    <n v="2"/>
    <x v="1"/>
    <n v="0.33333333333333331"/>
    <n v="0"/>
    <s v="TUMPAL MANGASA, SH."/>
    <m/>
    <m/>
    <m/>
    <m/>
    <m/>
    <m/>
    <m/>
    <m/>
    <m/>
    <m/>
    <m/>
    <n v="1"/>
    <s v="AGUS WIDODO"/>
    <s v="SUAEB. SH"/>
    <m/>
    <n v="2"/>
    <x v="0"/>
  </r>
  <r>
    <s v="71/Pid.Sus-TPK/2016/PN Pn.Jkt.Pst"/>
    <n v="1.3333333333333299"/>
    <n v="50000000"/>
    <n v="8.3333333333333301E-2"/>
    <n v="9000000"/>
    <n v="8.3333333333333301E-2"/>
    <s v="Binahar Pangaribuan bin Jentan Pangaribuan"/>
    <d v="2016-08-23T00:00:00"/>
    <x v="6"/>
    <s v="Minutasi"/>
    <n v="107"/>
    <s v="PRIMAIR : _x000a_ Pasal 2 ayat (1) jo Pasal 18 UU No.31/1999 jo UU No.20/2001 jo Pasal 55 ayat (1) ke-1 KUHP. _x000a_ SUBSIDAIR : _x000a_ Pasal 3 jo Pasal 18 UU No.31/1999 jo UU No.20/2001 jo Pasal 55 ayat (1) ke-1 KUHP. _x000a_  "/>
    <n v="1"/>
    <s v="M   E   N   G   A   D   I   L   I _x000a_ _x000a_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_x000a_ Membebaskan Terdakwa oleh karena itu dari dakwaan primair tersebut. _x000a_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_x000a_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_x000a_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_x000a_ Menetapkan Terdakwa BINAHAR PANGARIBUAN tetap berada dalam tahanan; _x000a_ Menetapkan masa penahanan yang telah dijalani terdakwa tersebut dikurangkan seluruhnya dari pidana yang dijatuhkan. _x000a_ Menyatakan barang bukti berupa :_x000a_  _x000a_ A.1 s/d BX.50,  dikembalikan kepada Penuntut Umum untuk dipergunakan dalam perkara atas nama terdakwa Yoyo Suryanto. _x000a_ BY, berupa uang tunai sebesar Rp.9.000.000,- (sembilan juta rupiah) dirampas untuk negara dan diperhitungkan sebagai pengurangan terhadap uang pengganti yang dibebankan kepada terdakwa. _x000a_ _x000a_ _x000a_ Menghukum terdakwa untuk membayar biaya perkara sebesar Rp. 10.000,- (sepuluh ribu rupiah) _x000a_"/>
    <s v="Selasa, 03 Jan. 2017"/>
    <s v="Kamis, 08 Des. 2016"/>
    <s v="CASMAYA"/>
    <s v="YOHANES PRIYANA"/>
    <s v="SOFIALDI"/>
    <m/>
    <m/>
    <s v="KARIR"/>
    <s v="KARIR"/>
    <s v="ADHOC"/>
    <s v=""/>
    <s v=""/>
    <x v="0"/>
    <n v="2"/>
    <x v="1"/>
    <n v="0.33333333333333331"/>
    <n v="0"/>
    <s v="ARIF RAHMAN"/>
    <m/>
    <m/>
    <m/>
    <m/>
    <m/>
    <m/>
    <m/>
    <m/>
    <m/>
    <m/>
    <m/>
    <n v="1"/>
    <s v="WIDI ASTUTI, SH"/>
    <m/>
    <m/>
    <n v="1"/>
    <x v="0"/>
  </r>
  <r>
    <s v="71/Pid.Sus-TPK/2017/PN .Jkt.Pst"/>
    <n v="1.5"/>
    <n v="50000000"/>
    <n v="8.3333333333333301E-2"/>
    <n v="0"/>
    <n v="0"/>
    <s v="LUDIE ERISTIAWAN KUSUMA, SE"/>
    <d v="2017-05-02T00:00:00"/>
    <x v="7"/>
    <s v="Pemberitahuan Putusan Banding"/>
    <n v="141"/>
    <s v="PRIMAIR : _x000a_ Pasal 2 ayat (1) UU No.31/1999 jo UU No.20/2001 jo Pasal 55 ayat (1) ke-1 KUHP. _x000a_   _x000a_ SUBSIDAIR : _x000a_ Pasal 3 UU No.31/1999 jo UU No.20/2001 jo Pasal 55 ayat (1) ke-1 KUHP."/>
    <n v="1"/>
    <s v="MENGADILI : _x000a_ _x000a_ Menyatakan Terdakwa LUDI ERISTIAWAN KUSUMA, SE tidak terbukti secara sah dan meyakinkan bersalah melakukan Tindak Pidana Korupsi sebagaimana dalam Dakwaan Primar;  _x000a_ Membebaskan Terdakwa dari Dakwaan Primair; _x000a_ Menyatakan Terdakwa LUDI ERISTIAWAN KUSUMA, SE terbukti secara sah dan meyakinkan bersalah melakukan Tindak Pidana Korupsi sebagaimana Dakwaan Subsidair;          _x000a_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_x000a_ Menetapkan masa penahanan yang telah dijalankan Terdakwa dikurangkan seluruhnya dari pidana yang dijatuhkan ; _x000a_ Menetapkan Terdakwa tetap berada dalam tahanan ;            _x000a_ Menetapkan barang bukti berupa : No.1 s/d No.88 tetap terlampir dalam berkas putusan; _x000a_ Membebankan Terdakwa membayar biaya perkara sebesar Rp.10.000,- (sepuluh ribu rupiah); _x000a_ _x000a_  "/>
    <s v="Rabu, 20 Des. 2017"/>
    <s v="Rabu, 20 Sep. 2017"/>
    <s v="DIAH SITI BASARIAH"/>
    <s v="IBNU BASUKI WIDODO"/>
    <s v="SOFIALDI"/>
    <m/>
    <m/>
    <s v="KARIR"/>
    <s v="KARIR"/>
    <s v="ADHOC"/>
    <s v=""/>
    <s v=""/>
    <x v="0"/>
    <n v="2"/>
    <x v="1"/>
    <n v="0.33333333333333331"/>
    <n v="0"/>
    <s v="TASJRIFIN M.A HALIM"/>
    <m/>
    <m/>
    <m/>
    <m/>
    <m/>
    <m/>
    <m/>
    <m/>
    <m/>
    <m/>
    <m/>
    <n v="1"/>
    <s v="TATI DORESLY SIMAMORA, SH"/>
    <m/>
    <m/>
    <n v="1"/>
    <x v="0"/>
  </r>
  <r>
    <s v="71/Pid.Sus-TPK/2018/PN Jkt.Pst"/>
    <n v="6"/>
    <n v="150000000"/>
    <n v="0.16666666666666699"/>
    <n v="4950000000"/>
    <n v="3"/>
    <s v="Drs. Kitot Prihartono, S., MM"/>
    <d v="2018-08-08T00:00:00"/>
    <x v="8"/>
    <s v="Putusan"/>
    <n v="270"/>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LEBIH _x000a_ SUBSIDAIR  : _x000a_ Pasal 9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Drs. KITOT PRIHARTONO.S, MM tidak terbukti secara sah dan meyakinkan bersalah melakukan tindak pidana korupsi secara bersama-sama, sebagaimana dalam dakwaan primer; _x000a_Membebaskan terdakwa Drs. KITOT PRIHARTONO.S, MM dari dakwaan primer tersebut; _x000a_Menyatakan terdakwa Drs. KITOT PRIHARTONO.S, MM telah terbukti secara sah dan meyakinkan bersalah melakukan tindak pidana korupsi secara bersama-sama, sebagaimana dalam dakwaan subsider; _x000a_Menjatuhkan pidana oleh karenanya terhadap Terdakwa dengan pidana penjara selama 6 (enam) tahun dan pidana denda sejumlah Rp. 150.000.000,00 (seratus lima puluh juta rupiah) dan apabila denda tersebut tidak dibayar, diganti dengan pidana kurungan selama 2 (dua) bulan; _x000a_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_x000a_ 6.    Menetapkan masa penahanan dan penangkapan yang telah dijalani Terdakwa dikurangkan seluruhnya dari pidana yang dijatuhkan; _x000a_ 7.    Memerintahkan agar Terdakwa tetap ditahan; _x000a_ 8.    Menetapkan barang bukti berupa : _x000a_ Disita dari SUPRIYONO tanggal 06 April 2017 _x000a_ 1 (satu) Bundel Asli Rekening Koran Bank BRI dengan Nomor Rekening 0302-01-000024-30-3 atas nama PT. SANG HYANG SERI (Persero) untuk periode 01/01/12-31/12/12; _x000a_1 (satu) Bundel Asli Rekening Koran Bank BRI dengan Nomor Rekening 0302-01-000024-30-3 atas nama PT. SANG HYANG SERI (Persero) untuk periode 01/01/13-31/12/13;           _x000a_1 (satu) Bundel Asli Rekening Koran Bank BNI dengan Nomor Rekening 0002653606 atas nama PT. SANG HYANG SERI (Persero) untuk periode 01/01/12-31/12/12; _x000a_1 (satu) Bundel Asli Rekening Koran Bank BNI dengan Nomor Rekening 0002653606 atas nama PT. SANG HYANG SERI (Persero) untuk periode 01/01/13-31/12/13. _x000a_ Disita dari Ir. ISTOCHRI UTOMO tanggal 12 April 2017 _x000a_ 1 (satu) Bundel copy legalisr dari PT. Bank Rakyat Indonesia (Persero) Tbk Nomor: R.II.303-ADK/DKR/07/2012 Tanggal 26 Juli 2012 Perihal Penawaran Putusan Kredit kepada Direksi PT. Sang Hyang Seri (Persero); _x000a_1 (satu) Bundel copy legalisr dari PT. Bank Rakyat Indonesia (Persero) Tbk Nomor: R.II.309-ADK/DKR/09/2013 Tanggal 13 September 2013 Perihal Penawaran Putusan Kredit kepada Direksi PT. Sang Hyang Seri (Persero) _x000a_1 (satu) Bundel copy legalisr dari BNI Nomor : BIN/1.4/030/R Tanggal 19 Maret 2012 Perihal Persetujuan Perpanjangan Fasilitas Kredit Saudara kepada Direksi PT. Sang Hyang Seri (Persero); _x000a_1 (satu) Bundel copy legalisr dari BNI Nomor : BIN/4.3/041/R Tanggal 04 April 2013 Perihal Persetujuan Perpanjangan Fasilitas Kredit Saudara kepada Direksi PT. Sang Hyang Seri (Persero); _x000a_1 (satu) Bundel copy legalisir Risalah Rapat Umum Pemegang Saham (RUPS) PT. Sang Hyang Seri (Persero) Tentang Pengesahan Rencana Kerja dan Anggaran Perusahaan dan Bina Lingkungan (RKA Program KBL) Tahun 2012; _x000a_1 (satu) Bundel copy legalisir Risalah Rapat Umum Pemegang Saham (RUPS) PT. Sang Hyang Seri (Persero) Tentang Pengesahan Rencana Kerja dan Anggaran Perusahaan dan Bina Lingkungan (RKA Program KBL) Tahun 2013; _x000a_ C.   Disita dari HERMAN SUDIANTO, SE tanggal 20 April 2017 _x000a_ 1 (satu) Bundel copy legalisr Perjanjian Kredit Nomor 08.269 tanggal 9 Juni 2008 beserta addendum perubahannya; _x000a_1 (satu) Bundel copy legalisir Addendum dan Persetujuan Kredit Modal Kerja (KMK-1) Nomor 12 tanggal 12 Agustus 2011 beserta addendum perubahannya; _x000a_1 (satu) Bundel copy legalisir Addendum dan Persetujuan Kredit Modal Kerja (KMK-2) Nomor 13 tanggal 12 Agustus 2011 beserta addendum perubahannya; _x000a_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_x000a_1 (satu) Bundel copy legalisir Risalah Rapat Umum Pemegang Saham (RUPS) PT. Sang Hyang Seri (Persero) Tentang Pengesahan Rencana Kerja dan Anggaran Perusahaan dan Bina Lingkungan (RKA Program KBL) Tahun 2012 tanggal 19 Desember 2011; _x000a_1 (satu) Bundel copy legalisir Risalah Rapat Umum Pemegang Saham (RUPS) PT. Sang Hyang Seri (Persero) Tentang Pengesahan Rencana Kerja dan Anggaran Perusahaan dan Bina Lingkungan (RKA Program KBL) Tahun 2013 Nomor: RIS-01/SHS.01/RUPS/I/2013 tanggal 29 Januari 2013; _x000a_ D.   Disita dari SUPRIYONO tanggal 10 Mei 2017 _x000a_ 1 (satu) Bundel copy legalisir Bukti Kas Pengeluaran Nomor 00824 tanggal 09-07-2013 dengan jumlah Rp. 236.711.479,00; _x000a_1 (satu) Bundel copy legalisir Bukti Kas Pengeluaran Nomor 00830 tanggal 13-07-2013 dengan jumlah Rp. 356.500.000,00;           _x000a_1 (satu) Bundel copy legalisir Bukti Kas Pengeluaran Nomor 00849 tanggal 17-07-2013 dengan jumlah Rp. 76.650.000,00; _x000a_1 (satu) Bundel copy legalisir Bukti Kas Pengeluaran Nomor 00854 tanggal 18-07-2013 dengan jumlah Rp. 555.202.696,00; _x000a_1 (satu) Bundel copy legalisir Bukti Kas Pengeluaran Nomor 01690 tanggal 07-12-2013 dengan jumlah Rp. 654.386.369,00; _x000a_1 (satu) Bundel copy legalisir Bukti Kas Pengeluaran Nomor 00141 tanggal 08-02-2014 dengan jumlah Rp. 1.382.000.000,00; _x000a_1 (satu) Bundel copy legalisir Bukti Kas Pengeluaran Nomor 00142 tanggal 08-02-2014 dengan jumlah Rp. 1.591.689.085,00; _x000a_1 (satu) Bundel copy legalisir Bukti Kas Pengeluaran Nomor 01445 tanggal 04-11-2013 dengan jumlah Rp. 703.500.000,00; _x000a_1 (satu) Bundel copy legalisir Bukti Kas Pengeluaran Nomor 00140 tanggal 07-02-2014 dengan jumlah Rp. 3.410.560.773,00; _x000a_1 (satu) Bundel copy legalisir Bukti Kas Pengeluaran Nomor 01585 tanggal 27-11-2013 dengan jumlah Rp. 84.500.000,00; _x000a_1 (satu) Bundel copy legalisir Bukti Kas Pengeluaran Nomor 01595 tanggal 29-11-2013 dengan jumlah Rp. 5.051.822.544,00; _x000a_1 (satu) Bundel copy legalisir Bukti Kas Pengeluaran Nomor 01670 tanggal 04-12-2013 dengan jumlah Rp. 55.000.000,00; _x000a_1 (satu) Bundel copy legalisir Bukti Kas Pengeluaran Nomor 01694 tanggal 11-12-2013 dengan jumlah Rp. 383.409.409,00; _x000a_1 (satu) Bundel copy legalisir Bukti Kas Pengeluaran Nomor 01702 tanggal 14-12-2013 dengan jumlah Rp. 245.376.000,00; _x000a_1 (satu) Bundel copy legalisir Bukti Kas Pengeluaran Nomor 01703 tanggal 14-12-2013 dengan jumlah Rp. 254.641.500,00; _x000a_1 (satu) Bundel copy legalisir Bukti Kas Pengeluaran Nomor 01675 tanggal 04-12-2013 dengan jumlah Rp. 499.210.000,00; _x000a_1 (satu) Bundel copy legalisir Bukti Kas Pengeluaran Nomor 00397 tanggal 28-04-2014 dengan jumlah Rp. 591.065.321,00; _x000a_1 (satu) Bundel copy legalisir Bukti Kas Pengeluaran Nomor 01681 tanggal 05-12-2013 dengan jumlah Rp. 100.000.000,00; _x000a_1 (satu) Bundel copy legalisir Bukti Kas Pengeluaran Nomor 01682 tanggal 05-12-2013 dengan jumlah Rp. 40.000.000,00; _x000a_1 (satu) Bundel copy legalisir Bukti Kas Pengeluaran Nomor 01683 tanggal 05-12-2013 dengan jumlah Rp. 46.000.000,00; _x000a_1 (satu) Bundel copy legalisir Bukti Kas Pengeluaran Nomor 00492 tanggal 09-05-2014 dengan jumlah Rp. 275.193.877,00; _x000a_ E.    Disita dari AHMAD YANI tanggal 22 Agustus 2017 _x000a_ 1 (satu) Bundel copy legalisir Surat Kuasa Nomor : 271/SKu/ SHS.01/VIII/2011 tanggal 18 Agustus 2011, Surat Kuasa Nomor : 160/SKu/SHS.01/VIII/2012, Surat Kuasa Nomor : 31/SKu/SHS.01/II/2013 dan Surat Kuasa Nomor : 130/SKu/SHS.01/VII/2013; _x000a_1 (satu) Bundel copy legalisir Berita Acara Serah Terima Jabatan Nomor : 199/SHS.01/BA/VIII/2011 tanggal 18 Agustus 2011 dan Berita Acara Serah Terima Jabatan Nomor : 2844/SHS.01/BA/XII/2012 tanggal 05 Desember 2012;           _x000a_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_x000a_ F.    Disita dari AJI GUMILAR SURYA PERDANA, SE tanggal 07 September 2017 _x000a_ 1 (satu) lembar copy legalisir Bukti Kas Penerimaan Nomor 00261 tanggal 9-7-2013 senilai Rp. 1.000.000.000; _x000a_1 (satu) lembar copy legalisir Bukti Kas Penerimaan Nomor 00313 tanggal 4-10-2013 senilai Rp. 500.000.000;                    _x000a_1 (satu) lembar copy legalisir Bukti Kas Penerimaan Nomor 00318 tanggal 7-10-2013 senilai Rp. 2.000.000.000; _x000a_1 (satu) lembar copy legalisir Bukti Kas Penerimaan Nomor 00319 tanggal 8-10-2013 senilai Rp. 1.000.000.000; _x000a_1 (satu) lembar copy legalisir Bukti Kas Penerimaan Nomor 00329 tanggal 16-10-2013 senilai Rp. 900.000.000; _x000a_1 (satu) lembar copy legalisir Bukti Transfer tanggal 4-11-2013 senilai Rp. 639,545,455; _x000a_1 (satu) lembar copy legalisir Bukti Kas Penerimaan Nomor 00367 tanggal 6-11-2013 senilai Rp. 3.000.000.000; _x000a_1 (satu) lembar copy legalisir Bukti Kas Penerimaan Nomor 00368 tanggal 7-11-2013 senilai Rp. 2.000.000.000; _x000a_1 (satu) lembar copy legalisir Bukti Kas Penerimaan Nomor 00369 tanggal 8-11-2013 senilai Rp. 2.646.500.000; _x000a_1 (satu) lembar copy legalisir Bukti Transfer tanggal 8-11-2013 senilai  Rp. 100.000.000; _x000a_1 (satu) lembar copy legalisir Bukti Transfer tanggal 8-11-2013 senilai Rp. 359.466.625; _x000a_1 (satu) lembar copy legalisir Bukti Transfer tanggal 8-11-2013 senilai Rp. 360.000.000; _x000a_1 (satu) lembar copy legalisir Bukti Transfer tanggal 8-11-2013 senilai Rp. 150.000.000; _x000a_1 (satu) lembar copy legalisir Bukti Transfer tanggal 8-11-2013 senilai Rp. 443.750.000; _x000a_1 (satu) lembar copy legalisir Bukti Kas Penerimaan Nomor 00415 tanggal 4-12-2013 senilai Rp. 2.000.000.000; _x000a_ G.   Disita dari ATENG SUDRAJAT, SE tanggal 04 Oktober 2017 _x000a_ 6 (enam) lembar Fotocopy print out Rekening PT. SHS Cabang Serang pada Bank BNI Cabang Serang Nomor Rekening 0219838808 tahun 2012; _x000a_1 (satu) lembar Fotocopy print out Rekening PT. SHS Cabang Serang pada Bank BNI Cabang Serang Nomor Rekening 0097310464 periode Januari samapai dengan Desember 2013; _x000a_2 (dua) lembar Fotocopy print out Rekening PT. SHS Cabang Serang pada Bank BNI Cabang Serang Nomor Rekening 08131567143 tahun 2013; _x000a_12 (dua belas) lembar fotocopy Bukti Setor Pengembalian uang yang dikirim dari KR I Sukamandi ke PT. SHS Cabang Serang yang kemudian dikirim kembali ke KR I Sukamandi tahun 2012 pada Bank BNI Cabang Kerawang dengan nomor rekening 0200944939. _x000a_ H.   Disita dari DUDU tanggal 04 Oktober 2017 _x000a_ 5 (lima) lembar fotocopy Bukti Setor Pengembalian uang yang dikirim dari KR I Sukamandi ke PT. SHS Cabang Ciamis yang kemudian dikirim kembali ke KR I Sukamandi tahun 2012 pada Bank BNI Cabang Cikampek dengan nomor rekening 0200944939. _x000a_2 (dua) lembar fotocopy Bukti Setor Pengembalian uang yang dikirim dari KR I Sukamandi ke PT. SHS Cabang Ciamis yang kemudian dikirim kembali ke KR I Sukamandi tahun 2012 pada Bank BRI Cabang Cikampek dengan nomor rekening 020301000024303. _x000a_ I.     Disita dari HERMAN SUDIANTO, SE tanggal 25 Oktober 2017 _x000a_ 1 (satu) bundel copy legalisir Dokumen Droping Dana Kantor Regional I Tahun 2012 &amp; 2013 yang diantaranya terdapat   dokumen: _x000a_ 1 (satu) eksemplar copy Bukti Bank Pengeluaran Nomor 00001, tanggal 08 Pebruari 2012 yang berisi antara lain, droping dana untuk biaya operasional Ke KR.1 Sukamandi Rp. 6.000.000.000,00 yang ditandatangani oleh Drs. Kitot Prihatno selaku Kadiv Keuangan dan Kisnowo Srihardatin; _x000a_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_x000a_1 (satu) eksemplar copy Bukti Bank Pengeluaran Nomor 00002 tanggal   21 Pebruari 2012 yang berisi antara lain, droping dana untuk biaya operasional Ke KR.1 Suklamandi Rp. 5.000.000.000,00 yang ditandatangani oleh Drs. Kitot Prihatno selaku Kadiv Keuangan dan Kisnowo Srihardatin; _x000a_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_x000a_1 (satu) eksemplar copy Bukti bank Pengeluaran nomor 00166, tanggal 24 Juli 2012 yang berisi antara lain, droping dana untuk biaya operasional Ke KR.1 Suklamandi Rp. 8.500.000.000,00 yang ditandatangani oleh Drs. Kitot Prihatno selaku Kadiv Keuangan dan Kisnowo Srihardatin; _x000a_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_x000a_ J.    Disita dari Drs. KITOT PRIHARTONO, MM tanggal 08 November 2017 _x000a_ 1 (satu) eksemplar copy Surat Keputusan Direksi PT. Sang Hyang Seri (Persero) Nomor: 60/SHS.01/Kpts/IV/2008 Tanggal 28 April 2008, Tentang Pengangkatan dan Penyesuaian Jabatan Pegawai Di Lingkungan PT. Sang Hyang Seri (Persero) atas nama Drs. KITOT PRIHARTONO, MM sebagai Kepala Divisi Keuangan. _x000a_ K.    Disita dari IMAN WINANDAR tanggal 08 Maret 2018 _x000a_ 1 (satu) bundel copy SURAT PERNYATAAN atas nama: _x000a_ IMAM WINANDAR _x000a_ADE YULIANTO _x000a_LILI ALIBASYAH _x000a_ Yang beserta lampirannya _x000a_ Dipergunakan dalam perkara lain atas nama terdakwa HERMAN SUDIANTO. _x000a_ 9.         Menetapkan biaya perkara sebesar Rp10.000,00 (sepuluh ribu rupiah) dibebankan kepada Terdakwa."/>
    <m/>
    <s v="Rabu, 26 Des. 2018"/>
    <s v="FAHZAL HENDRY"/>
    <s v="I WAYAN WIRJANA"/>
    <s v="JOKO SUBAGYO"/>
    <m/>
    <m/>
    <s v="KARIR"/>
    <s v="KARIR"/>
    <s v="ADHOC"/>
    <s v=""/>
    <s v=""/>
    <x v="0"/>
    <n v="2"/>
    <x v="1"/>
    <n v="0.33333333333333331"/>
    <n v="0"/>
    <s v="Dr. ERIANTO N, SH., MH"/>
    <m/>
    <m/>
    <m/>
    <m/>
    <m/>
    <m/>
    <m/>
    <m/>
    <m/>
    <m/>
    <m/>
    <n v="1"/>
    <s v="MIS NANI BM GULTOM"/>
    <m/>
    <m/>
    <n v="1"/>
    <x v="0"/>
  </r>
  <r>
    <s v="72/PID.B/TPKOR/2012/PN JKT.PST"/>
    <n v="4"/>
    <n v="250000000"/>
    <n v="0.5"/>
    <n v="0"/>
    <n v="0"/>
    <s v="HENDRO TIRTAJAYA"/>
    <d v="2012-11-08T00:00:00"/>
    <x v="1"/>
    <s v="Putusan PK"/>
    <n v="133"/>
    <s v="PRIMAIR : _x000a_ Pasal 2 ayat (1) UU RI No.31/1999 jo UU RI No.20/2001 jo UU RI No.31/1999 jo Pasal 55 ayat (1) ke 1 KUHP; _x000a_ SUBSIDIAIR : _x000a_ Pasal 5 ayat (1) huruf a UU RI No.31/1999 jo UU RI No.20/2001 jo UU RI No.31/1999 jo Pasal 55 ayat (1) ke 1 KUHP;"/>
    <n v="1"/>
    <s v="MENGADILI : _x000a_ _x000a_ Menyatakan Terdakwa  HENDRO TIRTAJAYA  tersebut tidak terbukti bersalah melakukan tindak pidana sebagaimana dalam dakwaan Primair maupun Subsidiair ; _x000a_ Membebaskan Terdakwa dari dakwaan Primair maupun Subsidiair tersebut; _x000a_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_x000a_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_x000a_ Menetapkan masa penahanan yang telah dijalani Terdakwa dikurangkan seluruhnya dari pidana penjara yang dijatuhkan ; _x000a_ Memerintahkan Terdakwa tetap ditahan; _x000a_ Menetapkan barang bukti &quot;Sebagaimana termuat dalam berkas putusan&quot; _x000a_ Membebankan kepada Terdakwa untuk membayar biaya perkara sebesar Rp. 10.000,- (sepuluh ribu rupiah) _x000a_"/>
    <s v="Rabu, 22 Mei 2013"/>
    <s v="Kamis, 21 Mar. 2013"/>
    <s v="SUJATMIKO, SH. MH"/>
    <s v="AVIANTARA, SH. MHum."/>
    <s v="ANNAS MUSTAQIM, SH. MHum."/>
    <s v="Slamet Subagyo,SH."/>
    <s v="SOFIALDI"/>
    <s v="KARIR"/>
    <s v="KARIR"/>
    <s v="KARIR"/>
    <s v="ADHOC"/>
    <s v="ADHOC"/>
    <x v="1"/>
    <n v="3"/>
    <x v="0"/>
    <n v="0.4"/>
    <n v="0"/>
    <s v="M. RIZAL S."/>
    <m/>
    <m/>
    <m/>
    <m/>
    <m/>
    <m/>
    <m/>
    <m/>
    <m/>
    <m/>
    <m/>
    <n v="1"/>
    <s v="FATONI, SH"/>
    <s v="HARTANTO, SH"/>
    <m/>
    <n v="2"/>
    <x v="0"/>
  </r>
  <r>
    <s v="72/PID.SUS/TPK/2013/PN JKT.PST"/>
    <n v="2"/>
    <n v="50000000"/>
    <n v="0.16666666666666699"/>
    <n v="0"/>
    <n v="0"/>
    <s v="HARIS ANDI SURAHMAN alias HARIS SURAHMAN MANAB"/>
    <d v="2013-12-03T00:00:00"/>
    <x v="3"/>
    <s v="Pencabutan Perkara Banding"/>
    <n v="77"/>
    <s v="PRIMAIR : Pasal 5 (1) huruf a UU No.31/1999 jo UU No.20/2001 jo UU No.31/1999 jo Pasal 55 ayat (1) ke -1 KUHP; _x000a_ SUBSIDIAIR : Pasal 13 UU No.31/1999 jo UU No.20/2001 jo UU No.31/1999 jo Pasal 55 ayat (1) ke -1 KUHP;"/>
    <n v="1"/>
    <s v="MENGADILI : _x000a_ _x000a_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_x000a_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_x000a_ Menetapkan agar masa penahanan yang telah dijalankan, dikurangkan seluruhnya dari pidana yang dijatuhkan; _x000a_ Memerintahkan agar Terdakwa  HARIS ANDI SURAHMAN ALS HARIS SURAHMAN MANAB, S.Pd  tetap berada dalam tahanan;- _x000a_ Menetapkan agar barang bukti berupa no urut 1 s/d 222 tetap terlampir dalam berkas perkara ; _x000a_ Membebankan biaya perkara kepadaTerdakwa sebesar Rp 10.000,-  (sepuluh ribu rupiah) _x000a_"/>
    <s v="Selasa, 29 Apr. 2014"/>
    <s v="Selasa, 18 Feb. 2014"/>
    <s v="AMIN ISMANTO, SH. MH."/>
    <s v="PURWONO EDI SANTOSA, SH. MH."/>
    <s v="SUTIO JUMAGI AKHIRNO"/>
    <s v="HENDRA YOSPIN,SH."/>
    <s v="ALEXANDER MARWATA, AK. SH. CFE."/>
    <s v="KARIR"/>
    <s v="KARIR"/>
    <s v="KARIR"/>
    <s v="ADHOC"/>
    <s v="ADHOC"/>
    <x v="1"/>
    <n v="3"/>
    <x v="0"/>
    <n v="0.4"/>
    <n v="0"/>
    <s v="I Kadek W."/>
    <m/>
    <m/>
    <m/>
    <m/>
    <m/>
    <m/>
    <m/>
    <m/>
    <m/>
    <m/>
    <m/>
    <n v="1"/>
    <s v="ROMA SIALLAGAN, SH."/>
    <s v="SUAEB. SH"/>
    <m/>
    <n v="2"/>
    <x v="0"/>
  </r>
  <r>
    <s v="72/PID.SUS/TPK/2014/PN.JKT.PST"/>
    <n v="4.5"/>
    <n v="200000000"/>
    <n v="0.33333333333333298"/>
    <n v="0"/>
    <n v="0"/>
    <s v="YESAYA SOMBUK"/>
    <d v="2014-08-12T00:00:00"/>
    <x v="4"/>
    <s v="Minutasi"/>
    <n v="78"/>
    <s v="PRIMAIR : Pasal 12 a UU No.31/1999 jo UU No.20/2001 jo UU No.31/1999 jo Pasal 64 ayat (1) KUHPidana _x000a_ SUBSIDAIR : Pasal 5 ayat (2) jo Pasal 5 ayat (1) huruf a UU No.31/1999 jo UU No.20/2001 jo UU No.31/1999 jo Pasal 64 ayat (1) KUHPidana _x000a_ LEBIH SUBSIDIAIR : Pasal 11 UU No.31/1999 jo UU No.20/2001 jo UU No.31/1999 jo Pasal 64 ayat (1) KUHPidana"/>
    <n v="1"/>
    <s v="MENGADILI : _x000a_ _x000a_ Menyatakan Teredakwa YESAYA SOMBUK tersebut diatas, terbukti secara sah dan meyakinkan bersalah melakukan tindak pidana korupsi secara berlanjut sebagaimana dalam dakwaan primair; _x000a_ Menjatuhkan pidana kepada Terdakwa oleh karena itu dengan pidana penjara selama 4 (empat) tahun 6 (enam) bulan dan denda sejumlah Rp.200.000.000 (dua ratus juta rupiah) dengan ketentuan apabila denda tersebut tidak dibayar diganti dengan pidana kurungan selama 4 (empat) bulan; _x000a_ Menetapkan masa penangkapan dan penahanan yang telah dijalani Terdakwa dikurangkan seluruhnya dari pidana yang dijatuhkan; _x000a_ Menetapkan Terdakwa tetap ditahan; _x000a_ Menetapkan barang bukti berupa : No urut 1 s/d 79 dikembalikan kepada penuntut umum untuk dipergunakan dalam perkara lain; _x000a_ Membebankan kepada Terdakwa membayar biaya perkara sejumlah Rp.10.000,- (sepuluh ribu rupiah); _x000a_"/>
    <s v="Rabu, 31 Des. 2014"/>
    <s v="Rabu, 29 Okt. 2014"/>
    <s v="ARTHA THERESIA, SH."/>
    <s v="ANNAS MUSTAQIM, SH. MHum."/>
    <s v="AVIANTARA, SH. MHum."/>
    <s v="I MADE HENDRA KUSUMA,S.H."/>
    <s v="ALEXANDER MARWATA, AK. SH. CFE."/>
    <s v="KARIR"/>
    <s v="KARIR"/>
    <s v="KARIR"/>
    <s v="ADHOC"/>
    <s v="ADHOC"/>
    <x v="1"/>
    <n v="3"/>
    <x v="0"/>
    <n v="0.4"/>
    <n v="0"/>
    <s v="K.MS. RONI"/>
    <s v="HAERUDIN, SH.,MH."/>
    <s v="NI NENGAH GINA SARASWATI"/>
    <s v="HENDRA EKA SAPUTRA,SH"/>
    <m/>
    <m/>
    <m/>
    <m/>
    <m/>
    <m/>
    <m/>
    <m/>
    <n v="4"/>
    <s v="ZULFIKRI, SH"/>
    <m/>
    <m/>
    <n v="1"/>
    <x v="0"/>
  </r>
  <r>
    <s v="72/PID.SUS/TPK/2015/PN JKT.PST"/>
    <m/>
    <m/>
    <m/>
    <m/>
    <m/>
    <s v="LA MUSI DIDI"/>
    <d v="2015-07-02T00:00:00"/>
    <x v="5"/>
    <s v="Putusan Kasasi"/>
    <n v="144"/>
    <s v="PERTAMA : _x000a_ Pasal 2 ayat (1) jo Pasal 18 UU No.31/1999 jo UU No.20/2001 jo Pasal 55 ayat (1)ke-1 KUHP jo Pasal 65 ayat (1) KUHPidana. _x000a_   _x000a_ ATAU _x000a_ KEDUA : _x000a_ Pasal 3 jo Pasal 18 UU No.31/1999 jo UU No.20/2001 jo Pasal 55 ayat (1)ke-1 KUHP jo Pasal 65 ayat (1) KUHPidana."/>
    <n v="1"/>
    <m/>
    <s v="Senin, 21 Des. 2015"/>
    <s v="Senin, 23 Nov. 2015"/>
    <s v="JHON HALASAN BUTAR BUTAR"/>
    <s v="TITO SUHUD"/>
    <s v="MOH. MUCHLIS, SH. MH."/>
    <s v="SOESILO ATMOKO"/>
    <s v="ALEXANDER MARWATA, AK. SH. CFE."/>
    <s v="KARIR"/>
    <s v="KARIR"/>
    <s v="KARIR"/>
    <s v="KARIR"/>
    <s v="ADHOC"/>
    <x v="1"/>
    <n v="4"/>
    <x v="1"/>
    <n v="0.2"/>
    <n v="0"/>
    <s v="RINI TRININGSIH, SH."/>
    <m/>
    <m/>
    <m/>
    <m/>
    <m/>
    <m/>
    <m/>
    <m/>
    <m/>
    <m/>
    <m/>
    <n v="1"/>
    <s v="AGUS WAWAN"/>
    <s v="RUSTIANI, SH"/>
    <m/>
    <n v="2"/>
    <x v="1"/>
  </r>
  <r>
    <s v="72/Pid.Sus-TPK/2016/PN Pn.Jkt.Pst"/>
    <n v="1.25"/>
    <n v="50000000"/>
    <n v="8.3333333333333301E-2"/>
    <n v="0"/>
    <n v="0"/>
    <s v="AHMAD MAWARDY"/>
    <d v="2016-08-23T00:00:00"/>
    <x v="6"/>
    <s v="Pemberitahuan Putusan Banding"/>
    <n v="107"/>
    <s v="KESATU _x000a_ PRIMAIR : _x000a_ Pasal 2 ayat (1) jo Pasal 18 UU No.31/1999 jo UU No.20/2001 jo Pasal 55 ayat (1) ke-1 KUHP. _x000a_ SUBSIDAIR : _x000a_ Pasal 3 jo Pasal 18 UU No.31/1999 jo UU No.20/2001 jo Pasal 55 ayat (1) ke-1 KUHP. _x000a_   _x000a_ ATAU _x000a_ KEDUA : _x000a_ Pasal 9 UU No.20/2001 jo Pasal 55 ayat (1) ke-1 KUHP."/>
    <n v="1"/>
    <s v="MENGADILI _x000a_ _x000a_ Menyatakan Terdakwa AHMAD MAWARDY tersebut diatas telah terbukti secara sah dan meyakinkan bersalah melakukan tindak pidana korupsi secara bersama-sama sebagaimana dalam dakwaan kedua;. _x000a_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_x000a_ Menetapkan masa penahanan yang telah dijalani terdakwa tersebut dikurangkan seluruhnya dari pidana yang dijatuhkan. _x000a_ Memerintahkan agar terdakwa tetap berada dalam tahanan; _x000a_ Menetapkan barang bukti : _x000a_ A.1 s/d BX.51,  dikembalikan kepada Penuntut Umum untuk dipergunakan dalam perkara atas nama terdakwa Yoyo Suryanto. _x000a_ BX. 52, berupa uang tunai sebesar Rp.28.000.000,- (dua puluh delapan juta rupiah) dikembalikan kepada terdakwa Ahmad Mawardy; _x000a_ BX. 53 s/d BX 54, terlampir dalam berkas perkara. _x000a_ BX. 57 s/d BX. 62,  dikembalikan kepada Penuntut Umum untuk dipergunakan dalam perkara atas nama terdakwa Yoyo Suryanto. _x000a_ _x000a_ Membebankan kepada terdakwa untuk membayar biaya perkara sebesar               Rp. 10.000,- (sepuluh ribu rupiah). _x000a_ _x000a_ _x000a_"/>
    <s v="Selasa, 03 Jan. 2017"/>
    <s v="Kamis, 08 Des. 2016"/>
    <s v="CASMAYA"/>
    <s v="YOHANES PRIYANA"/>
    <s v="SOFIALDI"/>
    <m/>
    <m/>
    <s v="KARIR"/>
    <s v="KARIR"/>
    <s v="ADHOC"/>
    <s v=""/>
    <s v=""/>
    <x v="0"/>
    <n v="2"/>
    <x v="1"/>
    <n v="0.33333333333333331"/>
    <n v="0"/>
    <s v="ARIF RAHMAN"/>
    <m/>
    <m/>
    <m/>
    <m/>
    <m/>
    <m/>
    <m/>
    <m/>
    <m/>
    <m/>
    <m/>
    <n v="1"/>
    <s v="WIDI ASTUTI, SH"/>
    <m/>
    <m/>
    <n v="1"/>
    <x v="0"/>
  </r>
  <r>
    <s v="72/Pid.Sus-TPK/2017/PN .Jkt.Pst"/>
    <n v="4"/>
    <n v="150000000"/>
    <n v="0.25"/>
    <n v="0"/>
    <n v="0"/>
    <s v="SO KOK SENG alias ASENG"/>
    <d v="2017-05-12T00:00:00"/>
    <x v="7"/>
    <s v="Minutasi"/>
    <n v="80"/>
    <s v="PRIMAIR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_x000a_ SUBSIDAIR : _x000a_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 I : _x000a_   _x000a_ _x000a_ Menyatakan Terdakwa  So Kok Seng alias Aseng tersebut diatas, terbukti secara sah dan meyakinkan bersalah melakukan tindak pidana korupsi secara bersama-sama ; _x000a_ _x000a_   _x000a_ _x000a_ Menjatuhkan pidana kepada Terdakwa oleh karena itudengan pidana penjara selama 4 (empat) tahun dan denda sejumlah Rp.150.000.000,- (seratus lima puluh juta rupiah) dengan ketentuan apabila denda tersebut tidak dibayar diganti dengan pidana kurungan selama 3 (tiga) bulan; _x000a_ _x000a_   _x000a_ _x000a_ Menetapkan masa penangkapan dan penahanan yang telah dijalani Terdakwa  dikurangkan seluruhnya daripidana yang dijatuhkan; _x000a_ _x000a_   _x000a_ _x000a_ Menetapkan Terdakwa tetap ditahan. _x000a_ _x000a_   _x000a_ _x000a_ Menetapkan barang bukti berupa: _x000a_ _x000a_ _x000a_ BB Nomor 1 s.d. BB Nomor 36 dipergunakan dalam perkara lain atas nama YUDI WIDIANA ADIA _x000a_ BB Nomor 37 s.d. BB Nomor 45 dikembalikan kepada TAN LENDY TANAYA _x000a_ BB Nomor 46 s.d. BB Nomor 51 dipergunakan dalam perkara lain atas nama YUDI WIDIANA ADIA _x000a_ BB Nomor 52 s.d. BB Nomor 54 dikembalikan kepada TAN LENDY TANAYA _x000a_ BB Nomor55 s.d. BB Nomor 73 dipergunakan dalam perkara lain atas nama YUDI WIDIANA ADIA _x000a_ BB Nomor 74 s.d. BB Nomor 76 dikembalikan kepada TAN LENDY TANAYA _x000a_ BB Nomor 77 s.d. BB Nomor 80 dipergunakan dalam perkara lain atas nama YUDI WIDIANA ADIA _x000a_ BB Nomor 81 s.d. BB Nomor 88 dikembalikan kepada TAN LENDY TANAYA _x000a_ BB Nomor 89 s.d. BB Nomor 161 dipergunakan dalam perkara lain atas NAMA YUDI WIDIANA ADIA _x000a_ BB Nomor 162 s.d. BB Nomor 172 dikembalikan kepada BPJN IX maluku melalui ALBERT TALEHALA _x000a_ BB Nomor 173 s.d. BB Nomor 174 dipergunakan dalam perkara lain atas nama YUDI WIDIANA ADIA _x000a_ BB Nomor 175 s.d. BB Nomor 177 dikembalikan kepada BPJN IX maluku melalui ALBERT TALEHALA _x000a_ BB Nomor 178 s.d. BB Nomor 179 dipergunakan dalam perkara lain atas nama YUDI WIDIANA ADIA _x000a_ BB Nomor 180 s.d. BB Nomor 187 dikembalikan kepada bpjn ix maluku melalui ALBER TALEHALA _x000a_ BB Nomor 188 s.d. BB Nomor 193 dipergunakan dalam perkara lain atas nama YUDI WIDIANA ADIA. _x000a_ BB Nomor 194 s.d. BB Nomor 196 dikembalikan kepada TAN LENDY TANAYA; _x000a_ BB Nomor 197 s.d. BB Nomor 200 dipergunakan dalam perkara lain atas nama YUDI WIDIANA ADIA _x000a_ BB Nomor 201 s.d. BB Nomor 207 dikembalikan kepada TAN LENDY TANAYA _x000a_ BB Nomor 208 s.d. BB Nomor 219 dipergunakan dalam perkara lain atas nama YUDI WIDIANA ADIA _x000a_ BB Nomor 220 s.d. BB Nomor 222 dikembalikan kepada TAN LENDY TANAYA _x000a_ BB Nomor 223 s.d. BB Nomor 227 dipergunakan dalam perkara lain atas nama YUDI WIDIANA ADIA _x000a_ BB Nomor 228 s.d. BB Nomor 229 dikembalikan kepada kementerian pupr melalui REIZA SETIAWAN _x000a_ BB Nomor 230 s.d. BB Nomor 240 dipergunakan dalam perkara lain atas nama YUDI WIDIANA ADIA _x000a_ BB Nomor 241 s.d. BB Nomor 245 dikembalikan kepada CAROLINA WAHYU APRILIASARI _x000a_ BB Nomor 246 s.d. BB Nomor 259 dipergunakan dalam perkara lain atas nama YUDI WIDIANA ADIA. _x000a_ _x000a_   _x000a_ 6. Membebankan kepada Terdakwa membayar biaya Perkara sejumlah Rp.10.000,-  (sepuluh ribu rupiah); _x000a_  "/>
    <s v="Kamis, 30 Nov. 2017"/>
    <s v="Senin, 31 Jul. 2017"/>
    <s v="MAS'UD"/>
    <s v="HARIONO"/>
    <s v="BASLIN SINAGA"/>
    <s v="SIGIT HERMAN BINAJI"/>
    <s v="TITI SANSIWI"/>
    <s v="KARIR"/>
    <s v="KARIR"/>
    <s v="KARIR"/>
    <s v="ADHOC"/>
    <s v="ADHOC"/>
    <x v="1"/>
    <n v="3"/>
    <x v="0"/>
    <n v="0.4"/>
    <n v="0"/>
    <s v="ISKANDAR MARWANTO"/>
    <m/>
    <m/>
    <m/>
    <m/>
    <m/>
    <m/>
    <m/>
    <m/>
    <m/>
    <m/>
    <m/>
    <n v="1"/>
    <s v="AGUS WAWAN"/>
    <s v="WIDI ASTUTI, SH"/>
    <m/>
    <n v="2"/>
    <x v="0"/>
  </r>
  <r>
    <s v="72/Pid.Sus-TPK/2018/PN Jkt.Pst"/>
    <n v="6"/>
    <n v="500000000"/>
    <n v="0.25"/>
    <n v="0"/>
    <n v="0"/>
    <s v="ZUMI ZOLA ZULKIFLI"/>
    <d v="2018-08-20T00:00:00"/>
    <x v="8"/>
    <s v="Minutasi"/>
    <n v="108"/>
    <s v="KESATU _x000a_ Pertama  : _x000a_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_x000a_   _x000a_ ATAU _x000a_ Kedua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DAN _x000a_ KEDUA _x000a_ Pertama  : _x000a_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ATAU _x000a_ Kedua  : _x000a_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 _x000a_   _x000a_ _x000a_ Menyatakan Terdakwa ZUMI ZOLA ZULKIFLI telah terbukti secara sah dan meyakinkan bersalah melakukan tindak pidana korupsi secara bersama-sama sebagaimana dalam Dakwaan Kesatu Pertama dan Dakwaan Kedua Pertama ; _x000a_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_x000a_  Menetapkan masa penahanan yang telah di jalani oleh terdakwa di kurangkan seluruhnya;  _x000a_  Menetapkan  agar  Terdakwa  tetap  berada  dalam  tahanan; _x000a_  Menjatuhkan pidana tambahan terhadap Terdakwa ZUMI ZOLA ZULKIFLI, berupa Pencabutan Hak untuk dipilih dalam jabatan publik selama 5 (lima) tahun sejak Terdakwa selesai menjalani pidana pokoknya; _x000a_  Menyatakan Barang Bukti Nomor : _x000a_ Menetapkan agar Terdakwa membayar biaya perkara sebesar Rp10.000,00 ( sepuluh ribu rupiah ). _x000a_"/>
    <s v="Rabu, 19 Des. 2018"/>
    <s v="Kamis, 06 Des. 2018"/>
    <s v="YANTO"/>
    <s v="FRANGKI TAMBUWUN"/>
    <s v="SAIFUDIN ZUHRI"/>
    <s v="Anwar,SH."/>
    <s v="TITI SANSIWI"/>
    <s v="KARIR"/>
    <s v="KARIR"/>
    <s v="KARIR"/>
    <s v="ADHOC"/>
    <s v="ADHOC"/>
    <x v="1"/>
    <n v="3"/>
    <x v="0"/>
    <n v="0.4"/>
    <n v="0"/>
    <s v="ISKANDAR MARWANTO"/>
    <m/>
    <m/>
    <m/>
    <m/>
    <m/>
    <m/>
    <m/>
    <m/>
    <m/>
    <m/>
    <m/>
    <n v="1"/>
    <s v="ROMA SIALLAGAN, SH."/>
    <m/>
    <m/>
    <n v="1"/>
    <x v="0"/>
  </r>
  <r>
    <s v="73/PID.SUS/TPK/2013/PN JKT.PST"/>
    <n v="2.5"/>
    <n v="300000000"/>
    <n v="0.25"/>
    <n v="7305200"/>
    <n v="2"/>
    <s v="DRS. R. HENDARKO HUDOYO"/>
    <d v="2013-12-10T00:00:00"/>
    <x v="3"/>
    <s v="Penerimaan Kembali Berkas Kasasi"/>
    <n v="141"/>
    <s v="PRIMAIR : Pasal 2 ayat (1) jo Pasal 18 UU No.31/1999 jo UU No.20/2001 jo UU No.31/1999 jo Pasal 55 ayat (1) ke 1 jo Pasal 64 (1) KUHP; _x000a_ SUBSIDIAIR : Pasal 3 jo Pasal 18 UU No.31/1999 jo UU No.20/2001 jo UU No.31/1999 jo Pasal 55 ayat (1) ke 1 jo Pasal 64 (1) KUHP;"/>
    <n v="1"/>
    <s v="MENGADILI : _x000a_ _x000a_ Menyatakan Terdakwa I: DRS. R. HENDARKO HUDOYO dan Terdakwa II: H.M. ASEP KUSNAN tidak terbukti secara sah dan meyakinkan bersalah melakukan tindak pidana sebagaimana dalam dakwaan pertama primair; _x000a_ Membebaskan Terdakwa I: DRS. R. HENDARKO HUDOYO dan     Terdakwa II: H.M. ASEP KUSNAN oleh karena itu dari Dakwaan Pertama Primair tersebut; _x000a_ Menyatakan Terdakwa I: DRS. R. HENDARKO HUDOYO dan Terdakwa II: H.M. ASEP KUSNAN telah terbukti secara sah dan meyakinkan bersalah melakukan Tindak Pidana Korupsi secara bersama-sama sebagaimana dalam Dakwaan Pertama Subsidiair; _x000a_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_x000a_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_x000a_ Menetapkan masa penahanan yang telah dijalankan oleh Terdakwa I dan terdakwa II dikurangkan seluruhnya dari pidana yang dijatuhkan; _x000a_ Menetapkan Terdakwa I dan terdakwa II tetap berada dalam tahanan; _x000a_ Memerintahkan agar barang bukti, berupa : No. Urut 1 s/d 717 dipergunakan dalam perkara lain atas nama Eko Bharuna dan Kartono; _x000a_ Membebankan kepada Terdakwa I dan Terdakwa II untuk membayar biaya perkara masing-masing sebesar Rp10.000,- (sepuluh ribu rupiah); _x000a_"/>
    <s v="Rabu, 18 Jun. 2014"/>
    <s v="Rabu, 30 Apr. 2014"/>
    <s v="ANTONIUS WIDIJANTONO, SH."/>
    <s v="GOSEN BUTAR BUTAR, SH. MHum."/>
    <s v="ALEXANDER MARWATA, AK. SH. CFE."/>
    <m/>
    <m/>
    <s v="KARIR"/>
    <s v="KARIR"/>
    <s v="ADHOC"/>
    <s v=""/>
    <s v=""/>
    <x v="0"/>
    <n v="2"/>
    <x v="1"/>
    <n v="0.33333333333333331"/>
    <n v="0"/>
    <s v="MARTHA P. BERLIANA"/>
    <m/>
    <m/>
    <m/>
    <m/>
    <m/>
    <m/>
    <m/>
    <m/>
    <m/>
    <m/>
    <m/>
    <n v="1"/>
    <s v="HARTANTO, SH"/>
    <s v="SUAEB. SH"/>
    <m/>
    <n v="2"/>
    <x v="0"/>
  </r>
  <r>
    <s v="73/PID.SUS/TPK/2013/PN JKT.PST"/>
    <n v="2.5"/>
    <n v="300000000"/>
    <n v="0.25"/>
    <n v="7305200"/>
    <n v="2"/>
    <s v="H.M. ASEP KUSNAN alias KUSNAN"/>
    <d v="2013-12-10T00:00:00"/>
    <x v="3"/>
    <s v="Penerimaan Kembali Berkas Kasasi"/>
    <n v="141"/>
    <s v="PRIMAIR : Pasal 2 ayat (1) jo Pasal 18 UU No.31/1999 jo UU No.20/2001 jo UU No.31/1999 jo Pasal 55 ayat (1) ke 1 jo Pasal 64 (1) KUHP; _x000a_ SUBSIDIAIR : Pasal 3 jo Pasal 18 UU No.31/1999 jo UU No.20/2001 jo UU No.31/1999 jo Pasal 55 ayat (1) ke 1 jo Pasal 64 (1) KUHP;"/>
    <n v="1"/>
    <s v="MENGADILI : _x000a_ _x000a_ Menyatakan Terdakwa I: DRS. R. HENDARKO HUDOYO dan Terdakwa II: H.M. ASEP KUSNAN tidak terbukti secara sah dan meyakinkan bersalah melakukan tindak pidana sebagaimana dalam dakwaan pertama primair; _x000a_ Membebaskan Terdakwa I: DRS. R. HENDARKO HUDOYO dan     Terdakwa II: H.M. ASEP KUSNAN oleh karena itu dari Dakwaan Pertama Primair tersebut; _x000a_ Menyatakan Terdakwa I: DRS. R. HENDARKO HUDOYO dan Terdakwa II: H.M. ASEP KUSNAN telah terbukti secara sah dan meyakinkan bersalah melakukan Tindak Pidana Korupsi secara bersama-sama sebagaimana dalam Dakwaan Pertama Subsidiair; _x000a_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_x000a_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_x000a_ Menetapkan masa penahanan yang telah dijalankan oleh Terdakwa I dan terdakwa II dikurangkan seluruhnya dari pidana yang dijatuhkan; _x000a_ Menetapkan Terdakwa I dan terdakwa II tetap berada dalam tahanan; _x000a_ Memerintahkan agar barang bukti, berupa : No. Urut 1 s/d 717 dipergunakan dalam perkara lain atas nama Eko Bharuna dan Kartono; _x000a_ Membebankan kepada Terdakwa I dan Terdakwa II untuk membayar biaya perkara masing-masing sebesar Rp10.000,- (sepuluh ribu rupiah); _x000a_"/>
    <s v="Rabu, 18 Jun. 2014"/>
    <s v="Rabu, 30 Apr. 2014"/>
    <s v="ANTONIUS WIDIJANTONO, SH."/>
    <s v="GOSEN BUTAR BUTAR, SH. MHum."/>
    <s v="ALEXANDER MARWATA, AK. SH. CFE."/>
    <m/>
    <m/>
    <s v="KARIR"/>
    <s v="KARIR"/>
    <s v="ADHOC"/>
    <s v=""/>
    <s v=""/>
    <x v="0"/>
    <n v="2"/>
    <x v="1"/>
    <n v="0.33333333333333331"/>
    <n v="0"/>
    <s v="MARTHA P. BERLIANA"/>
    <m/>
    <m/>
    <m/>
    <m/>
    <m/>
    <m/>
    <m/>
    <m/>
    <m/>
    <m/>
    <m/>
    <n v="1"/>
    <s v="HARTANTO, SH"/>
    <s v="SUAEB. SH"/>
    <m/>
    <n v="2"/>
    <x v="0"/>
  </r>
  <r>
    <s v="73/PID.SUS/TPK/2014/PN.JKT.PST"/>
    <m/>
    <m/>
    <m/>
    <m/>
    <m/>
    <s v="TEDDY RENYUT"/>
    <d v="2014-08-13T00:00:00"/>
    <x v="4"/>
    <s v="Minutasi"/>
    <n v="140"/>
    <s v="PRIMAIR :Pasal 5 (1) huruf a UU No.31/1999 jo. UU No.20/2001 jo. UU No. 31/1999 jo. Pasal 64 (1) KUH Pidana. _x000a_ SUBSIDIAIR : Pasal 13 UU No.31/1999 jo. UU No.20/2001 jo. UU No. 31/1999 jo. Pasal 64 (1) KUH Pidana."/>
    <n v="1"/>
    <s v="-"/>
    <s v="Senin, 09 Feb. 2015"/>
    <s v="Rabu, 31 Des. 2014"/>
    <s v="ARTHA THERESIA, SH."/>
    <s v="ANNAS MUSTAQIM, SH. MHum."/>
    <s v="AVIANTARA, SH. MHum."/>
    <s v="I MADE HENDRA KUSUMA,S.H."/>
    <s v="ALEXANDER MARWATA, AK. SH. CFE."/>
    <s v="KARIR"/>
    <s v="KARIR"/>
    <s v="KARIR"/>
    <s v="ADHOC"/>
    <s v="ADHOC"/>
    <x v="1"/>
    <n v="3"/>
    <x v="0"/>
    <n v="0.4"/>
    <n v="0"/>
    <s v="TITIK UTAMI"/>
    <s v="RINI TRININGSIH, SH."/>
    <s v="ANTONIUS BUDI S."/>
    <s v="MUH. ASRI IRAWAN"/>
    <s v="ZAINAL ABIDIN"/>
    <s v="ARIN KURNIA SARI"/>
    <s v="FERDIAN ADI NUGRAHA"/>
    <m/>
    <m/>
    <m/>
    <m/>
    <m/>
    <n v="7"/>
    <s v="TEUKU UMAR, SH. MH."/>
    <m/>
    <m/>
    <n v="1"/>
    <x v="1"/>
  </r>
  <r>
    <s v="73/PID.SUS/TPK/2015/PN JKT.PST"/>
    <n v="5"/>
    <n v="150000000"/>
    <n v="0.25"/>
    <n v="4904662400"/>
    <n v="1"/>
    <s v="JANNES JOHAN KARUBABA"/>
    <d v="2015-07-02T00:00:00"/>
    <x v="5"/>
    <s v="Minutasi"/>
    <n v="144"/>
    <s v="PERTAMA : _x000a_ Pasal 2 ayat (1) jo Pasal 18 UU No.31/1999 jo UU No.20/2001 jo Pasal 55 ayat (1)ke-1 KUHP jo Pasal 65 ayat (1) KUHPidana. _x000a_   _x000a_ ATAU _x000a_ KEDUA : _x000a_ Pasal 3 jo Pasal 18 UU No.31/1999 jo UU No.20/2001 jo Pasal 55 ayat (1)ke-1 KUHP jo Pasal 65 ayat (1) KUHPidana."/>
    <n v="1"/>
    <s v="M E N G A D I L I _x000a_   _x000a_ _x000a_ Menyatakan Terdakwa JANNES JOHAN KARUBABA telah terbukti secara sah dan meyakinkan bersalah melakukan Tindak Pidana Korupsi secara bersama-sama sebagaimana dalam Dakwaan Kedua; _x000a_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_x000a_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_x000a_ Menetapkan masa penahanan yang telah dijalankan oleh Terdakwa dikurangkan seluruhnya dari pidana yang dijatuhkan; _x000a_ Menetapkan Terdakwa tetap berada dalam tahanan; _x000a_ Memerintahkan agar barang bukti, berupa: _x000a_ _x000a_ -       BB No. 1:1 (satu) lembar asli Kartu Gaji Perorangan Biro Keuangan Bagian Perbendaharaan, Nama dan Nama Kecil : BARNABAS SUEBU, SH, NIP : 00, Pangkat/Jabatan : PNS  IV/E Pembina Utama, Dinas/Bagian/Kantor : Kepala Daerah dan Wakil Kepala Daerah; _x000a_ -       BB No. 2: 3 (tiga) lembar foto copy legalisir Salinan Keputusan Presiden Republik Indonesia Nomor 31/P tahun 2006, tanggal 20 Juli 2006 yang ditanda tangani oleh Presiden Republik Indonesia Dr. H. Susilo Bambang Yudhoyono; _x000a_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_x000a_ -       BB No. 4: 1 (satu) lembar asli Kartu Gaji Pemerintah Provinsi Papua Badan Pengelola Keuangan dan Aset Daerah Bidang Perbendaharaan SUB Bidang Belanja Pegawai Nip Pegawai : 100004966, Nama Pegawai : Drs. JANNES J. KARUBABA, Instansi : Dinas Energi dan Sumber Daya Mineral Provinsi Papua; _x000a_ -       BB No. 5: 4 (empat) lembar copy Naskah Pelantikan Nomor : 821.2/714/SET tanggal 28 Pebruari 2009 yang ditandatangi oleh Gubernur Provinsi Papua BARNABAS SUEBU, SH; _x000a_ -       BB No. 6: 1 (satu) lembar copy Berita Acara Pengambilan Janji an. Dr. JANNES JOHAN KARUBABA, M.Sc tanggal 3 Desember 2008 yang ditandatangani oleh BARNABAS SUEBU, SH; _x000a_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_x000a_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_x000a_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_x000a_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_x000a_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_x000a_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_x000a_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_x000a_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_x000a_ -       BB No. 15: 1 (satu) lembar asli Surat Kepala Dinas Pertambangan dan Energi Provinsi Papua Nomor: 450/108.a tertanggal 7 April 2010 kepada Bupati Kabupaten Mamberamo Raya, Perihal Survei Transmisi Perencanaan DED PLTA Sungai Mamberamo Kab. Mamberamo Raya beserta 1 (satu) lembar lampiran; _x000a_ -       BB No. 16: 1 (satu) fotocopy Buku Dokumen Pelaksanaan Anggaran Satuan Kerja Perangkat Daerah (DPA SKPD) Dinas Pertambangan dan Energi Tahun Anggaran 2009; _x000a_ -       BB No. 17: 1 (satu) fotocopy Buku Dokumen Pelaksanaan Perubahan Anggaran Satuan Kerja Perangkat Daerah (DPA-P SKPD) Dinas Pertambangan dan Energi Tahun Anggaran 2009; _x000a_ -       BB No. 18 : 1 (satu) fotocopy Buku Dokumen Pelaksanaan Anggaran Satuan Kerja Perangkat Daerah (DPA SKPD) Dinas Pertambangan dan Energi Tahun Anggaran 2010; _x000a_ -       BB No. 19: 1 (satu) buah buku Dokumen Pelaksanaan Anggaran Perubahan (DPA-P) Tahun Anggaran 2010 Satuan Kerja Perangkat Daerah Dinas Pertambangan dan Energi yang ditanda tangani oleh Sekretaris Daerah Sdr. CONSTANT KARMA tanggal 21 Oktober 2010; _x000a_ -       BB No. 20 : 1 (satu) fotocopy Buku Dokumen Pelaksanaan Anggaran Satuan Kerja Perangkat Daerah (DPA SKPD) Dinas Pertambangan dan Energi Tahun Anggaran 2011; _x000a_ -       BB No. 21: 1 (satu) fotocopy Buku Dokumen Pelaksanaan Perubahan Anggaran Satuan Kerja Perangkat Daerah (DPPA SKPD) Dinas Pertambangan dan Energi Tahun Anggaran 2011; _x000a_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_x000a_ -       BB No. 23: 1 (satu) bundel draft Rekapitulasi Usulan Program/Kegiatan Tahun 2008 Dinas Pertambangan dan Energi Provinsi Papua; _x000a_ -       BB No. 24: 1 (satu) bundel Usulan Program/Kegiatan Pembangunan Tahun Anggaran 2009 Dinas Pertambangan dan Energi Provinsi Papua Maret 2008; _x000a_ -       BB No. 25: 1 (satu) bundel asli Rencana Kerja Satuan Kerja Perangkat Daerah Dinas Pertambangan dan Energi Provinsi Papua Tahun Anggaran 2010; _x000a_ -       BB No. 26: 1 (satu) lembar asli Surat nomor : 900/264, perihal Revisi DPA-SKPD, tertanggal 18 Mei 2009; _x000a_ -       BB No. 27: 1 (satu) bundel asli dokumen Revisi Anggaran Belanja Langsung Per Kegiatan Satuan Kerja Perangkat Daerah Tahun Anggaran 2009, dengan urusan pemerintahan : Urusan Pilihan Energi dan Sumber Daya Mineral; _x000a_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_x000a_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_x000a_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_x000a_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_x000a_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_x000a_ -       BB No. 33: 1 (satu) asli Buku Dokumen Prakualifikasi Pekerjaan Detail Engineering Design PLTA Sungai Urumuka Kabupaten Mimika Tahap II Sumber Dana APBD Tahun Anggaran 2009, PT. Indra Karya (Persero), Wilayah I-Jawa Timur; _x000a_ -       BB No. 34: 1 (satu) buah buku “Dokumen Penawaran Teknis Pekerjaan Detail Engineering Design PLTA Sungai Urumuka Kabupaten Mimika (tahap II) Sumber Dana APBD Tahun Anggaran 2009 dari PT. Ika Adya Perkasa Consulting Engineering &amp; General Trading Jl. Sidoarjo No.1 Malang-Jawa Timur; _x000a_ -       BB No. 35: 1 (satu) buah buku Dokumen Penawaran Teknis paket pekerjaan Detail Engineering Design PLTA Sungai Urumuka Kabupaten Urumuka (tahap II) Sumber dana APBD Tahun Anggaran 2009 dari PT. Indra Karya (Persero) Wilayah I Jawa Timur; _x000a_ -       BB No. 36: 1 (satu) buah buku Dokumen Penawaran Tehnis paket pekerjaan Detail Engineering Design PLTA Sungai Urumuka Kabupaten Mimika Sumber dana APBD Tahun Anggaran 2009 dari PT. Indra Karya (Persero) Wilayah I Jawa Timur; _x000a_ -       BB No. 37: 1 (satu) bundel Dokumen Usulan Biaya Paket Pekerjaan Detail Engineering Design (DED) PLTA Sungai Mamberamo di Kabupaten Mamberamo Raya, Sumber Dana APBD Tahun Anggaran 2009 oleh PT Ika Adya Perkasa; _x000a_ -       BB No. 38: 1 (satu) bundel dokumen Usulan Biaya DED PLTA Sungai Mamberamo di Kabupaten Mamberamo Raya, Sumber Dana APBD Tahun Anggaran 2009 oleh Kanta Karya Utama; _x000a_ -       BB No. 39: 1 (satu) bundel Dokumen Administrasi DED PLTA Sungai Mamberamo di Kabupaten Mamberamo Raya, Sumber Dana APBD Tahun Anggaran 2009 oleh Kanta Karya Utama _x000a_ -       BB No. 40: 1 (satu) bundel Dokumen Usulan Teknis DED PLTA Sungai Mamberamo di Kabupaten Mamberamo Raya, Sumber Dana APBD Tahun Anggaran 2009 oleh Kanta Karya Utama; _x000a_ -       BB No. 41: 1 (satu) bundel asli dokumen Foto-foto Kegiatan Survey PLTA Urumuka Tahap I dan II di Distrik Mimika Barat Kabupaten Mimika Provinsi Papua Tahun Kegiatan 2009 – 2010, PPTK Philipus Waromi; _x000a_ -       BB No. 42: 1 (satu) bundel asli dokumen Ringkasan Laporan Studi PLTA Urumuka Tahap I dan II di Distrik Mimika Barat Kabupaten Mimika Provinsi Papua Tahun Kegiatan 2009 – 2010, PPTK Philipus Waromi; _x000a_ -       BB No. 43: 1 (satu) buah Buku “Gambar Perencanaan Pekerjaan Perencanaan Detail Engineering Design Pre Feasibility Study PLTA Sungai Urumuka di Kabupaten Mimika Tahun 2009” atas nama PT Indra Karya (Persero) Consulting Engineering Wilayah I Malang; _x000a_ -       BB No. 44: 1 (satu) buah Buku “Gambar Perencanaan Pekerjaan Perencanaan Detail Engineering Design PLTA Sungai Urumuka di Kabupaten Mimika (Tahap – I: Pre Feasibility Study) Tahun 2009” atas nama PT Indra Karya (Persero) Consulting Engineering Wilayah I Malang; _x000a_ -       BB No. 45: 1 (satu) buah Buku “Gambar Survey dan Investigasi Pekerjaan Perencanaan Detail Engineering Design Pre Feasibility Study PLTA Sungai Urumuka di Kabupaten Mimika Tahun 2009” atas nama PT Indra Karya (Persero) Consulting Engineering Wilayah I Malang; _x000a_ -       BB No. 46: 1 (satu) buah Buku “Gambar Survey dan Investigasi Pekerjaan Detail Engineering Design PLTA Sungai Urumuka di Kabupaten Mimika (Tahap – I: Pre Feasibility Study) Tahun 2009” atas nama PT Indra Karya (Persero) Consulting Engineering Wilayah I Malang; _x000a_ -       BB No. 47: 1 (satu) bundel dokumen Detailed Engineering Design Urumuka River Hydro Electric Power Project Mimika Regency Pre-Feasibility Study Volume 1 Executive Summary September 2009 oleh PT Indra Karya (Persero) Consulting Engineers Wilayah – 1 Malang’ _x000a_ -       BB No. 48: 1 (satu) bundel dokumen Detailed Engineering Design Urumuka River Hydro Electric Power Project Mimika Regency Pre-Feasibility Study Volume 2 Main Report September 2009 oleh PT Indra Karya (Persero) Consulting Engineers Wilayah – 1 Malang; _x000a_ -       BB No. 49: 1 (satu) bundel dokumen Detailed Engineering Design Urumuka River Hydro Electric Power Project Mimika Regency Pre-Feasibility Study Volume 3 Supporting Report 3A Topographical Report September 2009 oleh PT Indra Karya (Persero) Consulting Engineers Wilayah – 1 Malang; _x000a_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_x000a_ -       BB No. 51: 1 (satu) bundel dokumen Detailed Engineering Design Urumuka River Hydro Electric Power Project Mimika Regency Pre-Feasibility Study Volume 3 Supporting Report 3C Hydrological Report September 2009 oleh PT Indra Karya (Persero) Consulting Engineers Wilayah – 1 Malang; _x000a_ -       BB No. 52: 1 (satu) bundel dokumen Detailed Engineering Design Urumuka River Hydro Electric Power Project Mimika Regency Pre-Feasibility Study Volume 3 Supporting Report 3D Preliminary Design Report September 2009 oleh PT Indra Karya (Persero) Consulting Engineers Wilayah – 1 Malang; _x000a_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_x000a_ -       BB No. 54: 1 (satu) bundel dokumen Laporan Pendahuluan Perencanaan Detail Engineering Design PLTA Sungai Urumuka Kabupaten Mimika Agustus 2009 oleh PT Indra Karya (Persero) Consulting Engineers Wilayah – 1 Malang; _x000a_ -       BB No. 55: 1 (satu) bundel dokumen Konsep Laporan Akhir Perencanaan Detail Engineering Design PLTA Sungai Urumuka di Kabupaten Mimika September 2009 oleh PT Indra Karya (Persero) Consulting Engineers Wilayah – 1 Malang; _x000a_ -       BB No. 56: 1 (satu) bundel dokumen Laporan Ringkas Perencanaan Detail Engineering Design PLTA Sungai Urumuka di Kabupaten Mimika September 2009 oleh PT Indra Karya (Persero) Consulting Engineers Wilayah – 1 Malang; _x000a_ -       BB No. 57: 1 (satu) bundel dokumen Laporan Penunjang Perencanaan Dasar Perencanaan Detail Engineering Design PLTA Sungai Urumuka Kabupaten Mimika September 2009 oleh PT Indra Karya (Persero) Consulting Engineers Wilayah – 1 Malang; _x000a_ -       BB No. 58: 1 (satu) bundel dokumen Laporan Penunjang Geologi Teknik &amp; Pengujian Laboratorium Perencanaan Detail Engineering Design PLTA Sungai Urumuka Kabupaten Mimika September 2009 oleh PT Indra Karya (Persero) Consulting Engineers Wilayah – 1 Malang; _x000a_ -       BB No. 59: 1 (satu) bundel dokumen Laporan Penunjang Survey Topografi Perencanaan Detail Engineering Design PLTA Sungai Urumuka Kabupaten Mimika September 2009 oleh PT Indra Karya (Persero) Consulting Engineers Wilayah – 1 Malang; _x000a_ -       BB No. 60: 1 (satu) bundel dokumen Laporan Penunjang Analisa Ekonomi Awal Perencanaan Detail Engineering Design PLTA Sungai Urumuka di Kabupaten Mimika September 2009 oleh PT Indra Karya (Persero) Consulting Engineers Wilayah – 1 Malang; _x000a_ -       BB No. 61: 1 (satu) bundel dokumen Laporan Penunjang Hidrologi &amp; Neraca Air Perencanaan Detail Engineering Design PLTA Sungai Urumuka di Kabupaten Mimika September 2009 oleh PT Indra Karya (Persero) Consulting Engineers Wilayah – 1 Malang; _x000a_ -       BB No. 62: 1 (satu) bundel dokumen Laporan Akhir Perencanaan Detail Engineering Design PLTA Sungai Urumuka di Kabupaten Mimika September 2009 oleh PT Indra Karya (Persero) Consulting Engineers Wilayah – 1 Malang; _x000a_ -       BB No. 63: 1 (satu) bundel copy dokumen Dinas Pertambangan dan Energi Pemerintah Provinsi Papua, Urumuka Hydroelectric Power Development Project Tahap I (Pra Studi Kelayakan), Desember 2009; _x000a_ -       BB No. 64: 1 (satu) buah buku “Gambar Perencanaan Dasar Pekerjaan Perencanaan Detail Engineering Design PLTA Sungai Urumuka di Kabupaten Mimika (Tahap – II: Feasibility Study), April 2010 atas nama PT Indra Karya (Persero) Consulting Engineering Wilayah I Malang _x000a_ -       BB No. 65: 1 (satu) buah buku “Gambar Survey Investigasi Pekerjaan Perencanaan Detail Engineering Design PLTA Sungai Urumuka di Kabupaten Mimika (Tahap – II: Feasibility Study), April 2010 atas nama PT Indra Karya (Persero) Consulting Engineering Wilayah I Malang; _x000a_ -       BB No. 66: 1 (satu) bundel dokumen Hasil Diskusi Draf Laporan Pendahuluan Perencanaan Detail Engineering Design PLTA Sungai Urumuka di Kabupaten Mimika (Tahap II), Nopember 2009 oleh PT Indra Karya (Persero) Consulting Engineering Wilayah I Malang; _x000a_ -       BB No. 67: 1 (satu) bundel dokumen Laporan Pendahuluan Perencanaan Detail Engineering Design PLTA Sungai Urumuka di Kabupaten Mimika (Tahap II), Nopember 2009 oleh PT Indra Karya (Persero) Consulting Engineering Wilayah I Malang; _x000a_ -       BB No. 68: 1 (satu) bundel dokumen Hasil Diskusi Draft Laporan Akhir Perencanaan Detail Engineering Design PLTA Sungai Urumuka di Kabupaten Mimika (Tahap II), April 2010 oleh PT Indra Karya (Persero) Consulting Engineering Wilayah I Malang; _x000a_ -       BB No. 69: 1 (satu) bundel dokumen Draft Detail Engineering Design Urumuka River Hydro Electric Power Project Mimika Regency (Stage II), Feasibility Study Volume 1 Summary Report, April 2010 oleh PT Indra Karya (Persero) Consulting Engineering Wilayah I Malang; _x000a_ -       BB No. 70: 1 (satu) bundel dokumen Draft Detail Engineering Design Urumuka River Hydro Electric Power Project Mimika Regency (Stage II), Feasibility Study Volume 2 Main Report, April 2010 oleh PT Indra Karya (Persero) Consulting Engineering Wilayah I Malang; _x000a_ -       BB No. 71: 1 (satu) bundel dokumen Detail Engineering Design PLTA Sungai Urumuka di Kabupaten Mimika (Tahap II), Studi Kelayakan Laporan Interim, Januari 2010 oleh PT Indra Karya (Persero) Consulting Engineering Wilayah I Malang; _x000a_ -       BB No. 72: 1 (satu) bundel dokumen Detail Engineering Design PLTA Sungai Urumuka di Kabupaten Mimika (Tahap II), Studi Kelayakan Volume 1 Laporan Ringkas, April 2010 oleh PT Indra Karya (Persero) Consulting Engineering Wilayah I Malang; _x000a_ -       BB No. 73: 1 (satu) bundel dokumen Detail Engineering Design PLTA Sungai Urumuka di Kabupaten Mimika (Tahap II), Studi Kelayakan Volume 2 Laporan Utama, April 2010 oleh PT Indra Karya (Persero) Consulting Engineering Wilayah I Malang; _x000a_ -       BB No. 74: 1 (satu) bundel dokumen Detail Engineering Design PLTA Sungai Urumuka di Kabupaten Mimika (Tahap II), Studi Kelayakan Volume 3A Laporan Survei Topografi, April 2010 oleh PT Indra Karya (Persero) Consulting Engineering Wilayah I Malang; _x000a_ -       BB No. 75: 1 (satu) bundel dokumen Detail Engineering Design PLTA Sungai Urumuka di Kabupaten Mimika (Tahap II), Studi Kelayakan Volume 3B Laporan Geoteknik dan Pengujian Laboratorium, April 2010 oleh PT Indra Karya (Persero) Consulting Engineering Wilayah I Malang; _x000a_ -       BB No. 76: 1 (satu) bundel dokumen Detail Engineering Design PLTA Sungai Urumuka di Kabupaten Mimika (Tahap II), Studi Kelayakan Volume 3C Laporan Hidrologi dan Neraca Air, April 2010 oleh PT Indra Karya (Persero) Consulting Engineering Wilayah I Malang; _x000a_ -       BB No. 77: 1 (satu) bundel dokumen Detail Engineering Design PLTA Sungai Urumuka di Kabupaten Mimika (Tahap II), Studi Kelayakan Volume 3D Laporan Perencanaan Dasar, April 2010 oleh PT Indra Karya (Persero) Consulting Engineering Wilayah I Malang; _x000a_ -       BB No. 78: 1 (satu) bundel dokumen Detail Engineering Design PLTA Sungai Urumuka di Kabupaten Mimika (Tahap II), Studi Kelayakan Volume 3E Laporan Analisa Ekonomi, April 2010 oleh PT Indra Karya (Persero) Consulting Engineering Wilayah I Malang; _x000a_ -       BB No. 79: 1 (satu) buah Buku Gambar Perencanaan Kegiatan Perencanaan Teknis Detail Engineering Design (DED) PLTA Sungai Urumuka Tahap III di Kabupaten Mimika, PT Konsultasi Pembangunan Irian Jaya; _x000a_ -       BB No. 80: 1 (satu) buah Buku Gambar Survei dan Investigasi Kegiatan Perencanaan Teknis Detail Engineering Design (DED) PLTA Sungai Urumuka Tahap III di Kabupaten Mimika, PT Konsultasi Pembangunan Irian Jaya; _x000a_ -       BB No. 81: 1 (satu) buah Buku Gambar Perencanaan Kegiatan Perencanaan Teknis Detail Engineering Design (DED) PLTA Sungai Urumuka Tahap III di Kabupaten Mimika Tahun Anggaran 2010, PT Konsultasi Pembangunan Irian Jaya; _x000a_ -       BB No. 82: 1 (satu) buah buku Gambar Survey dan Investigasi Kegiatan Perencanaan Teknis Detail Engineering Design (DED) PLTA Sungai Urumuka Tahap III di Kabupaten Mimika Tahun Anggaran 2010, PT Konsultasi Pembangunan Irian Jaya; _x000a_ -       BB No. 83: 1 (satu) bundel dokumen Perencanaan Teknis Detail Engineering Design (DED) PLTA Sungai Urumuka Tahap III di Kabupaten Mimika, Laporan Analisa Topografi dan Pemetaan, Tahun Anggaran 2010 oleh PT Konsultasi Pembangunan Irian Jaya; _x000a_ -       BB No. 84: 1 (satu) bundel dokumen Perencanaan Teknis Detail Engineering Design (DED) PLTA Sungai Urumuka Tahap III di Kabupaten Mimika, Presentase Laporan Pendahuluan, Tahun Anggaran 2010 oleh PT Konsultasi Pembangunan Irian Jaya; _x000a_ -       BB No. 85: 1 (satu) bundel dokumen Perencanaan Teknis Detail Engineering Design (DED) PLTA Sungai Urumuka Tahap III di Kabupaten Mimika, Laporan Analisa Hidrologi, Tahun Anggaran 2010 oleh PT Konsultasi Pembangunan Irian Jaya; _x000a_ -       BB No. 86: 1 (satu) bundel dokumen Perencanaan Teknis Detail Engineering Design (DED) PLTA Sungai Urumuka Tahap III di Kabupaten Mimika, Laporan Perencanaan Biaya Jadwal Pelaksanaan dan Rencana Konstruksi, Tahun Anggaran 2010 oleh PT Konsultasi Pembangunan Irian Jaya; _x000a_ -       BB No. 87: 1 (satu) bundel dokumen Perencanaan Teknis Detail Engineering Design (DED) PLTA Sungai Urumuka Tahap III di Kabupaten Mimika, Desain Kriteria, Tahun Anggaran 2010 oleh PT Konsultasi Pembangunan Irian Jaya; _x000a_ -       BB No. 88: 1 (satu) bundel dokumen Perencanaan Teknis Detail Engineering Design (DED) PLTA Sungai Urumuka Tahap III di Kabupaten Mimika, Laporan Studi Kelayakan, Tahun Anggaran 2010 oleh PT Konsultasi Pembangunan Irian Jaya; _x000a_ -       BB No. 89: 1 (satu) bundel dokumen Perencanaan Teknis Detail Engineering Design (DED) PLTA Sungai Urumuka Tahap III di Kabupaten Mimika, Laporan Draft Final TA 2010 oleh PT Konsultasi Pembangunan Irian Jaya; _x000a_ -       BB No. 90: 1 (satu) bundel dokumen Perencanaan Teknis Detail Engineering Design (DED) PLTA Sungai Urumuka Tahap III di Kabupaten Mimika, Laporan Draft Akhir, Tahun Anggaran 2010 oleh PT Konsultasi Pembangunan Irian Jaya; _x000a_ -       BB No. 91:1 (satu) bundel dokumen Perencanaan Teknis Detail Engineering Design (DED) PLTA Sungai Urumuka Tahap III di Kabupaten Mimika, Laporan Analisa Topografi dan Pemetaan TA 2010 oleh PT Konsultasi Pembangunan Irian Jaya. _x000a_ -       BB No. 92:1 (satu) bundel dokumen Perencanaan Teknis Detail Engineering Design (DED) PLTA Sungai Urumuka Tahap III di Kabupaten Mimika, Laporan Construction Plan, Jadual Pelaksanaan dan Estimasi Biaya oleh PT Konsultasi Pembangunan Irian Jaya. _x000a_ -       BB No. 93:1 (satu) bundel dokumen Perencanaan Teknis Detail Engineering Design (DED) PLTA Sungai Urumuka Tahap III di Kabupaten Mimika, Laporan Pendahuluan TA 2010 oleh PT Konsultasi Pembangunan Irian Jaya. _x000a_ -       BB No. 94:1 (satu) bundel dokumen Perencanaan Teknis Detail Engineering Design (DED) PLTA Sungai Urumuka Tahap III di Kabupaten Mimika, Laporan Operasi &amp; Pemeliharaan oleh PT Konsultasi Pembangunan Irian Jaya. _x000a_ -       BB No. 95:1 (satu) bundel dokumen Perencanaan Teknis Detail Engineering Design (DED) PLTA Sungai Urumuka Tahap III di Kabupaten Mimika, Laporan Geologi oleh PT Konsultasi Pembangunan Irian Jaya. _x000a_ -       BB No. 96:1 (satu) bundel dokumen Perencanaan Teknis Detail Engineering Design (DED) PLTA Sungai Urumuka Tahap III di Kabupaten Mimika, Dokumen Tender oleh PT Konsultasi Pembangunan Irian Jaya. _x000a_ -       BB No. 97:1 (satu) bundel dokumen Perencanaan Teknis Detail Engineering Design (DED) PLTA Sungai Urumuka Tahap III di Kabupaten Mimika, Dokumentasi Tender Tahun Anggaran 2010 oleh PT Konsultasi Pembangunan Irian Jaya. _x000a_ -       BB No. 98:1 (satu) bundel dokumen Perencanaan Teknis Detail Engineering Design (DED) PLTA Sungai Urumuka Tahap III di Kabupaten Mimika, Laporan Akhir TA 2010 oleh PT Konsultasi Pembangunan Irian Jaya. _x000a_ -       BB No. 99:1 (satu) bundel dokumen Perencanaan Teknis Detail Engineering Design (DED) PLTA Sungai Urumuka Tahap III di Kabupaten Mimika, Laporan Akhir, Tahun Anggaran 2010 oleh PT Konsultasi Pembangunan Irian Jaya. _x000a_ -       BB No. 100:1 (satu) bundel dokumen Perencanaan Teknis Detail Engineering Design (DED) PLTA Sungai Urumuka Tahap III di Kabupaten Mimika, Presentase Draft Akhir oleh PT Konsultasi Pembangunan Irian Jaya. _x000a_ -       BB No. 101:1 (satu) bundel dokumen Perencanaan Teknis Detail Engineering Design (DED) PLTA Sungai Urumuka Tahap III di Kabupaten Mimika, Laporan Geologi dan Pengujian Laboratorium oleh PT Konsultasi Pembangunan Irian Jaya. _x000a_ -       BB No. 102:1 (satu) bundel dokumen Perencanaan Teknis Detail Engineering Design (DED) PLTA Sungai Urumuka Tahap III di Kabupaten Mimika, Laporan Interin, Tahun Anggaran 2010 oleh PT Konsultasi Pembangunan Irian Jaya. _x000a_ -       BB No. 103:1 (satu) bundel dokumen Perencanaan Teknis Detail Engineering Design (DED) PLTA Sungai Urumuka Tahap III di Kabupaten Mimika, Laporan Perencanaan ke-1 Tahun Anggaran 2010 oleh PT Konsultansi Pembangunan Irian Jaya. _x000a_ -       BB No. 104:1 (satu) bundel dokumen Perencanaan Teknis Detail Engineering Design (DED) PLTA Sungai Urumuka Tahap III di Kabupaten Mimika, Laporan Perencanaan ke-2 Tahun Anggaran 2010 oleh PT Konsultansi Pembangunan Irian Jaya. _x000a_ -       BB No. 105:1 (satu) bundel dokumen Perencanaan Teknis Detail Engineering Design (DED) PLTA Sungai Urumuka Tahap III di Kabupaten Mimika, Laporan Perencanaan ke-3 Tahun Anggaran 2010 oleh PT Konsultansi Pembangunan Irian Jaya. _x000a_ -       BB No. 106:1 (satu) bundel dokumen Perencanaan Teknis Detail Engineering Design (DED) PLTA Sungai Urumuka Tahap III di Kabupaten Mimika, Laporan Perencanaan ke-4 Tahun Anggaran 2010 oleh PT Konsultansi Pembangunan Irian Jaya. _x000a_ -       BB No. 107:1 (satu) bundel dokumen Perencanaan Teknis Detail Engineering Design (DED) PLTA Sungai Urumuka Tahap III di Kabupaten Mimika, Laporan Perencanaan ke-5 Tahun Anggaran 2010 oleh PT Konsultansi Pembangunan Irian Jaya. _x000a_ -       BB No. 108:1 (satu) bundel dokumen Perencanaan Teknis Detail Engineering Design (DED) PLTA Sungai Urumuka Tahap III di Kabupaten Mimika, Laporan Executive Summary TA 2010 oleh PT Konsultasi Pembangunan Irian Jaya. _x000a_ -       BB No. 109:1 (satu) bundel dokumen Perencanaan Teknis Detail Engineering Design (DED) PLTA Sungai Urumuka Tahap III di Kabupaten Mimika, Executive Summary oleh PT Konsultasi Pembangunan Irian Jaya. _x000a_ -       BB No. 110:1 (satu) bundel dokumen Perencanaan Teknis Detail Engineering Design (DED) PLTA Sungai Urumuka Tahap III di Kabupaten Mimika Tahap Studi Awal, Laporan Akhir Desember 2010 oleh PT Konsultasi Pembangunan Irian Jaya. _x000a_ -       BB No. 111:1 (satu) bundel dokumen Perencanaan Teknis Detail Engineering Design (DED) PLTA Sungai Urumuka Tahap III di Kabupaten Mimika, Laporan Akhir TA 2010 oleh PT Konsultasi Pembangunan Irian Jaya. _x000a_ -       BB No. 112:1 (satu) bundel dokumen Perencanaan Teknis Detail Engineering Design (DED) PLTA Sungai Urumuka Tahap III di Kabupaten Mimika, Laporan Akhir oleh PT Konsultasi Pembangunan Irian Jaya. _x000a_ -       BB No. 113:1 (satu) bundel dokumen Perencanaan Teknis Detail Engineering Design (DED) PLTA Sungai Urumuka Tahap III di Kabupaten Mimika, Laporan Hidrologi oleh PT Konsultasi Pembangunan Irian Jaya. _x000a_ -       BB No. 114:1 (satu) bundel dokumen Perencanaan Teknis Detail Engineering Design (DED) PLTA Sungai Urumuka Tahap III di Kabupaten Mimika, Laporan Pendahuluan TA 2010 atas nama PT Konsultansi Pembangunan Irian Jaya. _x000a_ -       BB No. 115:1 (satu) bundel dokumen Perencanaan Teknis Detail Engineering Design (DED) PLTA Sungai Urumuka Tahap III di Kabupaten Mimika, Laporan Akhir TA 2010 atas nama PT Konsultansi Pembangunan Irian Jaya.BB No. 111: _x000a_ -       BB No. 116:1 (satu) buah Buku Gambar Perencanaan Kegiatan Perencanaan Teknis Detail Engineering Design (DED) PLTA Sungai Mamberamo Tahap I di Kabupaten Mamberamo Raya Tahun Anggaran 2009, PT Geo Ace – PT Konsultan Pembangunan Irian Jaya; _x000a_ -       BB No. 117 :1 (satu) buah Buku Gambar Survei dan Investigasi Kegiatan Perencanaan Teknis Detail Engineering Design (DED) PLTA Sungai Mamberamo Tahap I di Kabupaten Mamberamo Raya Tahun Anggaran 2009, PT Geo Ace – PT Konsultasi Pembangunan Irian Jaya; _x000a_ -       BB No. 118:1 (satu) bundel dokumen Foto-foto Kegiatan Survey PLTA Mamberamo Tahap I di Distrik Mamberamo Tengah Kabupaten Mamberamo Raya Provinsi Papua Tahun Kegiatan 2009 – 2010, PPTK Philipus Waromi; _x000a_ -       BB No. 119:1 (satu) bundel asli dokumen Ringkasan Laporan Studi PLTA Mamberamo Tahap I di Distrik Mamberamo Tengah Kabupaten Mamberamo Raya Provinsi Papua Tahun Kegiatan 2009 – 2010. PPTK Philipus Waromi; _x000a_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_x000a_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_x000a_ -       BB No. 122 : 1 (satu) bundel dokumen Persentase Laporan Pendahuluan Detail Engineering Design (DED) PLTA Sungai Mamberamo 123Tahap I Kabupaten Mamberamo Raya Tahun Anggaran 2009, PT Geo "/>
    <s v="Kamis, 18 Agu. 2016"/>
    <s v="Senin, 23 Nov. 2015"/>
    <s v="TITO SUHUD"/>
    <s v="JHON HALASAN BUTAR BUTAR"/>
    <s v="SAIFUL ARIF"/>
    <s v="SOFIALDI"/>
    <s v="ALEXANDER MARWATA, AK. SH. CFE."/>
    <s v="KARIR"/>
    <s v="KARIR"/>
    <s v="KARIR"/>
    <s v="ADHOC"/>
    <s v="ADHOC"/>
    <x v="1"/>
    <n v="3"/>
    <x v="0"/>
    <n v="0.4"/>
    <n v="0"/>
    <s v="SRI KUNCORO"/>
    <m/>
    <m/>
    <m/>
    <m/>
    <m/>
    <m/>
    <m/>
    <m/>
    <m/>
    <m/>
    <m/>
    <n v="1"/>
    <s v="AGUS WAWAN"/>
    <s v="RUSTIANI, SH"/>
    <m/>
    <n v="2"/>
    <x v="0"/>
  </r>
  <r>
    <s v="73/Pid.Sus-TPK/2016/PN Pn.Jkt.Pst"/>
    <n v="1.6666666666666701"/>
    <n v="50000000"/>
    <n v="8.3333333333333301E-2"/>
    <n v="60000000"/>
    <n v="0.25"/>
    <s v="Arnold Welly Arde bin A. Doloksaribu"/>
    <d v="2016-08-23T00:00:00"/>
    <x v="6"/>
    <s v="Minutasi"/>
    <n v="107"/>
    <s v="PRIMAIR : _x000a_ Pasal 2 ayat (1) jo Pasal 18 UU No.31/1999 jo UU No.20/2001 jo Pasal 55 ayat (1) ke-1 KUHP. _x000a_ SUBSIDAIR : _x000a_ Pasal 3 jo Pasal 18 UU No.31/1999 jo UU No.20/2001 jo Pasal 55 ayat (1) ke-1 KUHP. _x000a_  "/>
    <n v="1"/>
    <s v="MENGADIL I : _x000a_ _x000a_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_x000a_ Membebaskan terdakwa oleh karena itu dari dakwaan tersebut di atas. _x000a_ Menyatakan terdakwa ARNOLD WELLY ARDE, SE Bin A. DOLOKSARIBU tersebut diatas terbukti secara sah dan meyakinkan bersalah melakukan Tindak Pidana Korupsi secara bersama-sama; _x000a_ Menjatuhkan pidana terhadap terdakwa oleh karena itu  dengan pidana penjara selama 1 (satu) dan 8 (delapan) bulan dan denda sejumlah Rp.50.000.000,- (lima puluh juta rupiah) dengan ketentuan apabila denda tersebut tidak dibayar diganti dengan pidana kurungan  selama 1 (satu) bulan; _x000a_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_x000a_ Menetapkan masa penangkapan dan penahanan yang telah dijalankan terdakwa dikurangi sepenuhnya  dari pidana yang telah dijalankan; _x000a_ Menetapkan terdakwa tetap ditahanan; _x000a_ Menyatakan barang bukti berupa :_x000a_  _x000a_ A.1 s/d BX.50,  dikembalikan kepada Penuntut Umum untuk dipergunakan dalam perkara atas nama terdakwa Yoyo Suryanto. _x000a_ BY, berupa uang tunai sebesar Rp.60.000.000,- (Enam puluh juta rupiah) dirampas untuk negara. Dan dikompensasikan sebagai pembayaran uang pengganti _x000a_ 9.Menghukum terdakwa untuk membayar biaya perkara sebesar Rp. 10.000,- (sepuluh ribu rupiah). _x000a_ _x000a_ _x000a_"/>
    <s v="Senin, 23 Jan. 2017"/>
    <s v="Kamis, 08 Des. 2016"/>
    <s v="CASMAYA"/>
    <s v="YOHANES PRIYANA"/>
    <s v="SOFIALDI"/>
    <m/>
    <m/>
    <s v="KARIR"/>
    <s v="KARIR"/>
    <s v="ADHOC"/>
    <s v=""/>
    <s v=""/>
    <x v="0"/>
    <n v="2"/>
    <x v="1"/>
    <n v="0.33333333333333331"/>
    <n v="0"/>
    <s v="ARIF RAHMAN"/>
    <m/>
    <m/>
    <m/>
    <m/>
    <m/>
    <m/>
    <m/>
    <m/>
    <m/>
    <m/>
    <m/>
    <n v="1"/>
    <s v="WIDI ASTUTI, SH"/>
    <m/>
    <m/>
    <n v="1"/>
    <x v="0"/>
  </r>
  <r>
    <s v="73/Pid.Sus-TPK/2017/PN .Jkt.Pst"/>
    <n v="3"/>
    <n v="150000000"/>
    <n v="0.33333333333333298"/>
    <n v="660177170"/>
    <n v="0.66666666666666696"/>
    <s v="ACHMAD NAHROWI, SE., MM"/>
    <d v="2017-05-15T00:00:00"/>
    <x v="7"/>
    <s v="Minutasi"/>
    <n v="119"/>
    <s v="KESATU _x000a_ Primair : _x000a_ Pasal 2 ayat (1) jo Pasal 18 UU No.31/1999 jo UU No.20/2001. _x000a_ Subsidair : _x000a_ Pasal 3 jo Pasal 18 UU No.31/1999 jo UU No.20/2001. _x000a_   _x000a_ ATAU _x000a_ KEDUA : _x000a_ Pasal 8 jo Pasal 18 UU No.31/1999 jo UU No.20/2001."/>
    <n v="1"/>
    <s v="M E N G A D I L I : _x000a_1.    Menyatakan Terdakwa ACHMAD NAHROWI, SE.MM tersebut diatas, terbukti secara sah dan meyakinkan bersalah melakukan tindak pidana “KORUPSI” sebagaimana didakwakan  dalam Dakwaan Kedua; _x000a_2.    Menjatuhkan pidana kepada Terdakwa oleh karena itu dengan pidana penjara selama 3 (tiga) tahun dan denda sejumlah Rp 150.000.000,- (seratus lima puluh juta rupiah) dengan ketentuan apabila denda tersebut tidak dibayar diganti dengan pidana kurungan selama 4 (empat) bulan; _x000a_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_x000a_ 4.    Menetapkan masa penangkapan dan penahanan yang telah dijalani Terdakwa  dikurangkan seluruhnya dari pidana yang dijatuhkan; _x000a_ 5.    Memerintahkan agar Terdakwa tetap berada dalam tahanan. _x000a_ 6.    Memerintahkan barang bukti : _x000a_I.     Disita dari saksi FIGUSTIN KARTIKASARI terdiri dari : _x000a_-    1 (satu) lembar cek mandiri No. GT 776790 tanggal 29 Juni 2016 senilai Rp. 262.650.000.- (dua ratus enam puluh dua juta enam ratus lima puluh ribu rupiah) yang dilegalisir oleh Bank Mandiri Perum Pel. Tg. Priok. _x000a_ II. Disita dari saksi HARRY GANDA terdiri dari  : _x000a_-    1 (satu) bendhel Surat Nomor : B/342/I/2016/Baharkam tanggal 26 Januari 2016 perihal Permohonan Anggaran Kontijensi Polri dalam Rangka Gangguan Kamtibmas di Laut pada saat “Operasi Ketupat dan Operasi Lilin–2016”. _x000a_-    1 (satu) bendhel Surat Nomor : B/256/IV/2016/Srena tanggal 04 April 2016 perihal Dukungan anggaran tambahan satker Ditsatwa dan Ditpolair Baharkam Polri. _x000a_-    1 (satu) bendhel Surat Nomor : B/173/VII/2016/Baharkam tanggal 13 Juni 2016 tentang Permohonan Direktif Anggaran Kontijensi Sops Polri Satker Ditpolair Baharkam Polri TA. 2016. _x000a_-    1 (satu) lembar Surat Perintah Penyaluran BMP (SP2M) Nomor 0306-01/0512-956/VI/2016 tanggal 30 Juni 2016 yang diterbitkan oleh Direktorat Kepolisian Perairan Baharkam Polri. _x000a_-    1 (satu) bendhel Surat Perintah Pelaksanaan Pengambilan BMP (SP3M) Nomor 0306.001/VI/RAMADNIYA/2016 tanggal 30 Juni 2016 yang diterbitkan oleh Direktorat Kepolisian Perairan Baharkam Polri. _x000a_-    1 (satu) bendhel Surat Perintah Pelaksanaan Pengambilan BMP (SP3M) Nomor 0306.002/VI/RAMADNIYA/2016 tanggal 30 Juni 2016 yang diterbitkan oleh Direktorat Kepolisian Perairan Baharkam Polri. _x000a_-    1 (satu) bendhel Surat Perintah Pelaksanaan Pengambilan BMP (SP3M) Nomor 0306.003/VI/RAMADNIYA/2016 tanggal 30 Juni 2016 yang diterbitkan oleh Direktorat Kepolisian Perairan Baharkam Polri. _x000a_-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_x000a_-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_x000a_-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_x000a_-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_x000a_-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_x000a_-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_x000a_-    Foto Copy 1 (satu) lembar Surat Permintaan Membayar (SPM) tanggal 01 Nopember 2016 nomor  : 00372 / XI / 2016 / Ditpolair yang telah dilegalisir. _x000a_-    Foto Copy 1 (satu) lembar Surat Perintah Membayar (SPM) tanggal 03 Nopember 2016 2016 nomor : 00372 / XI / 2016 / Ditpolair yang telah dilegalisir. _x000a_-    Foto Copy 1 (satu) lembar Surat Perintah Membayar tanggal 12 -01-2016 nomor 0006 / I / 2016 / DITPOLAIR pada Dit.Polair Baharkam Polri pada awal tahun 2016 yaitu  Rp. 403.250.000.- (empat ratus tiga juta dua ratus lima puluh ribu rupiah) untuk uang Persediaan (UP) yang telah dilegalisir. _x000a_-    Foto Copy 1 (satu) bendhel Surat Telegram dari Kapolri Nomor : ST / 868 / IV / 2016 tanggal 11 April 2016 tentang Pemberhentian dan Pengangkatan dari Jabatan dalam  Institusi Kepolisian Negara Republik Indonesia. _x000a_-    Foto Copy 1 (satu) bendhel Surat Perintah nomor : Sprin/1124/VII/2016 tanggal 14 juli 2016 tentang pelaksanaan tugas dan tanggung jawab Kompol ACHMAD NAHROWI, SE, MM jabatan sebagai Kaur Keuangan Ditpolair Baharkam Polri yang telah dilegalisir. _x000a_-    Foto Copy 1 (satu) bendhel Surat Perintah nomor : Sprin/1874/XI/2016 tanggal 25 Nopember 2016 tentang penyerahan tugas dan tanggung jawab Kompol ACHMAD NAHROWI, SE, MM kepada Kompol UMI FATRIYAH, SH, MM sebagai Kaurkeu Ditpolair Baharkam Polri yang telah dilegalisir. _x000a_ III. Disita dari saksi AGUS YULIANTO terdiri dari : _x000a_-    Foto Copy 1 (satu) lembar Kwitansi pengambilan Cek tanggal 29 Juni 2016 senilai Rp. 262.650.000.- yang diambil dari SOPS POLRI yang diterima dari Kaurkeu Sops Polri untuk keperluan Anggaran Operasi Ramadniya 2016 untuk Satker Dit.Polair Baharkam Polri. _x000a_-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_x000a_-    1 (satu) buah Buku Kas Uang Persedian (UP) tahun 2016 Urusan Keuangan Direktorat Kepolisian Perairan Baharkam Polri. _x000a_-    1 (satu) lembar SPM (Surat Perintah Membayar) Tanggal 11-07-2016 Nomor 00259 / VII / 2016 / DITPOLAIR dengan uraian penggantian Uang Persediaan untuk Keperluan Belanja Perjalanan biasa (Backup Penyelidikan) sebesar Rp. 13.600.000.- (tiga belas juta enam ratus ribu rupiah). _x000a_-    1 (satu) lembar SPM (Surat Perintah Membayar) Tanggal 11-07-2016 Nomor 00262 / VII / 2016 / DITPOLAIR dengan uraian penggantian Uang Persediaan untuk Keperluan Belanja Biaya Pemeliharaan Peralatan dan Mesin (Har Ranmor R.2) sebesar Rp. 615.000.- (enam ratus lima belas ribu rupiah). _x000a_-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_x000a_-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_x000a_-    1 (satu) lembar SPM (Surat Perintah Membayar) Tanggal 11-07-2016 Nomor 00260 / VII / 2016 / DITPOLAIR dengan uraian penggantian Uang Persediaan untuk Keperluan Belanja Biaya Pemeliharaan Jaringan (Har Server Web dan Server Email)  sebesar Rp. 10.400.000.- (sepuluh juta empat ratus ribu rupiah). _x000a_-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_x000a_-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_x000a_-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_x000a_-    1 (satu) lembar SPM (Surat Perintah Membayar) Tanggal 11-07-2016 Nomor 00265 / VII / 2016 / DITPOLAIR dengan uraian penggantian Uang Persediaan untuk Keperluan Belanja Perjalanan Dinas Dalam Kota sebesar Rp. 1.820.000.- (satu juta delapan ratus dua puluh ribu rupiah). _x000a_-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_x000a_-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_x000a_-    1 (satu) lembar SPM (Surat Perintah Membayar) Tanggal 11-07-2016 Nomor 00253 / VII / 2016 / DITPOLAIR dengan uraian penggantian Uang Persediaan untuk Keperluan Belanja Pemeliharaan Peralatan dan Mesin  (Harwat Radio VHF Marines Base Station) sebesar Rp. 15.000.000.- (lima belas juta rupiah). _x000a_-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_x000a_-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_x000a_-    1 (satu) lembar SPM (Surat Perintah Membayar) Tanggal 11-07-2016 Nomor 00257 / VII / 2016 / DITPOLAIR dengan uraian penggantian Uang Persediaan untuk Keperluan Belanja Barang Operasional Lainnya (Deteksi) sebesar Rp. 22.500.000.- (dua puluh dua juta lima ratus ribu rupiah). _x000a_-    1 (satu) lembar SPM (Surat Perintah Membayar) Tanggal 11-07-2016 Nomor 00264 / VII / 2016 / DITPOLAIR dengan uraian penggantian Uang Persediaan untuk Keperluan Belanja Perjalanan Biasa (Jaldis Chang Crew) sebesar Rp. 25.711.500.- (dua puluh lima juta tujuh ratus sebelas ribu lima ratus rupiah). _x000a_-    1 (satu) lembar SPM (Surat Perintah Membayar) Tanggal 11-07-2016 Nomor 00249 / VII / 2016 / DITPOLAIR dengan uraian penggantian Uang Persediaan untuk Keperluan Belanja Barang Operasional Lainnya (Tukjar Intelijen TP Perairan Di wilayah Riau) sebesar Rp. 30.000.000.- (tiga puluh juta rupiah). _x000a_-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_x000a_-    1 (satu) lembar SPM (Surat Perintah Membayar) Tanggal 31-08-2016 Nomor 00302/ VIII/2016/DITPOLAIR dengan uraian penggantian Uang Persediaan untuk Keperluan Belanja Biaya Har Alsin (PABX Telephone) sebesar Rp. 14.000.000.- (empat belas juta rupiah). _x000a_-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_x000a_-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_x000a_-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_x000a_-    1 (satu) lembar SPM (Surat Perintah Membayar) Tanggal 31-08-2016 Nomor 00296 / VIII / 2016 / DITPOLAIR dengan uraian penggantian Uang Persediaan untuk Keperluan Belanja Perjalanan Biasa (backup penyelidikan) sebesar Rp. 15.900.000.- (lima belas juta sembilan ratus ribu rupiah). _x000a_-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_x000a_-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_x000a_-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_x000a_-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_x000a_-    1 (satu) lembar SPM (Surat Perintah Membayar) Tanggal 31-08-2016 Nomor 00311 / VIII / 2016 / DITPOLAIR dengan uraian penggantian Uang Persediaan untuk Keperluan Belanja Barang Operasional Lainnya (Sidang Disiplin) sebesar Rp. 3.050.000.- (tiga juta lima puluh ribu rupiah). _x000a_-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_x000a_-    1 (satu) lembar SPM (Surat Perintah Membayar) Tanggal 31-08-2016 Nomor 00309/ VIII / 2016 / DITPOLAIR dengan uraian penggantian Uang Persediaan untuk Keperluan Belanja Barang Biaya Har Jaringan (Har LED Command Centre) sebesar Rp. 5.000.000.- (lima juta rupiah). _x000a_-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_x000a_-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_x000a_-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_x000a_-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_x000a_-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_x000a_-    1 (satu) lembar SPM (Surat Perintah Membayar) Tanggal 31-08-2016 Nomor 00305 / VIII / 2016 / DITPOLAIR dengan uraian penggantian Uang Persediaan untuk Keperluan Belanja Perjalanan Dinas dalam Kota  sebesar Rp.12.180.000.- (dua belas juta seratus delapan puluh ribu rupiah). _x000a_-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_x000a_-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_x000a_-    1 (satu) lembar SPM (Surat Perintah Membayar) Tanggal 02-12-2016 Nomor 00394 / XII / 2016 / DITPOLAIR dengan uraian penggantian Uang Persediaan untuk Keperluan Belanja Barang Operasional Lainnya (Deteksi) sebesar Rp.22.500.000.- (dua puluh dua juta lima ratus ribu rupiah). _x000a_-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_x000a_-    1 (satu) lembar SPM (Surat Perintah Membayar) Tanggal 02-12-2016 Nomor 00398 / XII / 2016 / DITPOLAIR dengan uraian penggantian Uang Persediaan untuk Keperluan Belanja Barang Operasional Lainnya (Buletin dan Cetak Cover Buletin Bulan Juli 2016) sebesar Rp.4.000.000.- (empat juta rupiah). _x000a_-    1 (satu) lembar SPM (Surat Perintah Membayar) Tanggal 02-12-2016 Nomor 00395 / XII / 2016 / DITPOLAIR dengan uraian penggantian Uang Persediaan untuk Keperluan Belanja Pengadaan Bahan Makanan (Makan Tahanan) sebesar Rp.4.486.000.- (empat juta empat ratus delapan puluh enam ribu rupiah). _x000a_-    1 (satu) lembar SPM (Surat Perintah Membayar) Tanggal 02-12-2016 Nomor 00396 / XII / 2016 / DITPOLAIR dengan uraian penggantian Uang Persediaan untuk Keperluan Belanja Barang Operasionalnya Lainnya (Biaya Rapat) sebesar Rp.5.405.000.- (lima juta empat ratus lima ribu rupiah). _x000a_-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_x000a_-    1 (satu) lembar SPM (Surat Perintah Membayar) Tanggal 02-12-2016 Nomor 00399 / XII / 2016 / DITPOLAIR dengan uraian penggantian Uang Persediaan untuk Keperluan Belanja Biaya Har Alsin sebesar Rp.15.000.000.- (lima belas juta rupiah). _x000a_-    1 (satu) lembar SPM (Surat Perintah Membayar) Tanggal 02-12-2016 Nomor 00407 / XII / 2016 / DITPOLAIR dengan uraian penggantian Uang Persediaan untuk Keperluan Belanja Biaya Har Alsin (Harwat Radio HF SSB 1 KW) sebesar Rp.15.000.000.- (lima belas juta rupiah). _x000a_-    1 (satu) lembar SPM (Surat Perintah Membayar) Tanggal 02-12-2016 Nomor 00406 / XII / 2016 / DITPOLAIR dengan uraian penggantian Uang Persediaan untuk Keperluan Belanja Operasional Lainnya (Quick Wins Program 6) sebesar Rp.15.615.000.- (lima belas juta enam ratus lima belas ribu rupiah). _x000a_-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_x000a_-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_x000a_-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_x000a_-    1 (satu) lembar SPM (Surat Perintah Membayar) Tanggal 02-12-2016 Nomor 00402 / XII / 2016 / DITPOLAIR dengan uraian penggantian Uang Persediaan untuk Keperluan Biaya Har Alsin (Perbaikan PABX KX-TD500) sebesar Rp.2.400.000.- (dua juta empat ratus ribu rupiah). _x000a_-    1 (satu) lembar SPM (Surat Perintah Membayar) Tanggal 02-12-2016 Nomor 00404 / XII / 2016 / DITPOLAIR dengan uraian penggantian Uang Persediaan untuk Keperluan Biaya Har  Jaringan (Har LED Command Centre) sebesar Rp.5.541.000.- (lima juta lima ratus empat puluh satu ribu rupiah). _x000a_-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_x000a_-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_x000a_-    1 (satu) lembar SPM (Surat Perintah Membayar) Tanggal 02-12-2016 Nomor 00392 / XII / 2016 / DITPOLAIR dengan uraian penggantian Uang Persediaan untuk Keperluan Belanja Barang Operasional Lainnya (Sidang Disiplin) sebesar Rp.8.860.000.- (delapan juta delapan ratus enam puluh ribu rupiah). _x000a_-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_x000a_-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_x000a_-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_x000a_-    1 (satu) lembar SPM (Surat Perintah Membayar) Tanggal 02-12-2016 Nomor 00403/ XII / 2016 / DITPOLAIR dengan uraian penggantian Uang Persediaan untuk Keperluan Belanja Barang Operasional (Binjar Intelijen) sebesar Rp.32.500.000.- (tiga puluh dua   juta lima ratus ribu  rupiah). _x000a_ IV.Disita dari saksi UMI FATRIYAH terdiri dari : _x000a_-    1 (satu) bendhel Berita Acara Serah Terima Kaur Keu Ditpolair Baharkam Polri tanggal 12 Juli 2016 dari KOMPOL UMI FATRIYAH kepada KOMPOL ACHMAD NAHROWI. _x000a_ V.    Disita dari saksi HERRY PRIMATAMA berupa : _x000a_-    1 (satu) lembar Cek No. CFK 786657 tanggal 14-7-2016 sejumlah Rp. 150.000.000.- (seratus lima puluh juta rupiah). _x000a_ -    1 (satu) lembar Cek No. CFK 786659 tanggal 25 Juli 2016 sejumlah Rp. 221.990.079.- (dua ratus dua puluh satu juta sembilan ratus sembilan puluh ribu tujuh puluh sembilan rupiah). _x000a_-    1 (satu) lembar Cek No. CFK 786660 tanggal 4 -8-2016 sejumlah Rp. 70.000.000.- (tujuh puluh ribu rupiah). _x000a_-    1 (satu) lembar Cek No. CFK 786661 tanggal 5 -8-2016 sejumlah Rp. 989.097.897.- (sembilan ratus delapan puluh sembilan juta sembilan puluh tujuh ribu delapan ratus sembilan puluh tujuh rupiah). _x000a_-    1 (satu) lembar Cek No. CFK 786662 tanggal 10 -8 – 2016 sejumlah Rp. 238.638.679.- (dua ratus tiga puluh delapan juta enam ratus tiga puluh delapan ribu enam ratus tujuh puluh rupiah). _x000a_-    1 (satu) lembar Cek No. CFK 786664 tanggal 7 -9-2016 sejumlah Rp. 760.502.089.- (tujuh ratus enam puluh juta lima ratus dua ribu delapan puluh sembilan rupiah). _x000a_-    1 (satu) lembar Cek No. CFK 786665 tanggal 23 -9-2016 sejumlah Rp. 10.000.000.- (sepuluh juta rupiah). _x000a_-    1 (satu) lembar Cek No. CFK 786667 tanggal 6-10-2016 sejumlah Rp. 613.125.500.- (enam ratus tiga belas juta seratus dua puluh lima ribu lima ratus rupiah). _x000a_-    1 (satu) lembar Cek No. CFK 786668 tanggal 11 – 11- 2016 sejumlah Rp. 386.921.072.- (tiga ratus delapan puluh enam juta sembilan ratus dua puluh satu ribu tujuh puluh dua rupiah). _x000a_-    1 (satu) lembar Cek No. CFK 786658 tanggal 22-7-2016 sejumlah Rp. 150.000.000.- ( seratus lima puluh juta rupiah). _x000a_-    1 (satu) lembar Cek No. CFK 786671 tanggal 7- 12 – 2016 sejumlah 823.160.086.- ( delapan ratus dua puluh tiga juta seratus enam puluh ribu delapan puluh enam rupiah). _x000a_-    1 (satu) bendhel Laporan Transaksi / Rekening Koran periode 01/07/16 – 30 / 12 / 16 No. Rekening 0816-01-000596-30-4 yang diterbitkan oleh PT. Bank Rakyat Indonesia (Persero) Tbk Kantor Cabang Jakarta Tanjung Priok Jalan Yos Sudarso No.1 Tanjung Priok Jakarta Utara. _x000a_ V.    Disita dari terdakwa ACHMAD NAHROWI terdiri dari : _x000a_ -    1 (satu) buah Kartu Tanda Penduduk (KTP) an. A. NAHROWI, SE dengan NIK 1671120902740001 yang dikeluarkan oleh Kecamatan Gandus, Palembang, Sumatera Selatan. _x000a_-    1 (satu) buah Kartu Tanda Penduduk (KTP) an. ACHMAD NAHROWI dengan NIK 3671090902740023 yang dikeluarkan oleh Kecamatan Cibodas, Kota Tangerang, Banten. _x000a_-    1 (satu) buah Kartu Tanda Penduduk (KTP) an. AHMAD NAHROWI dengan NIK 1671120902740001 yang dikeluarkan dari Kecamatan Gandus Kota Palembang, Sumatera Selatan. _x000a_-    1 (satu) buah Kartu ATM Platinum Bank BCA dengan Nomor 6019 0045 1134 2444. _x000a_-    1 (satu) buah Kartu ATM Bank Mandiri dengan Nomor 4137 1903 0460 6962 an. AHMAD NAHROWI. _x000a_-    1 (satu) buah Kartu ATM Bank BRI dengan Nomor 5221 8420 8869 2501. _x000a_-    1 (satu) buah Kartu ATM Bank BRI dengan Nomor 5221 8410 4969 9852. _x000a_-    1 (satu) buah Kartu ATM Bank ATM Bank BNI dengan Nomor 5264 2207 6146 9406. _x000a_-    1 (satu) buah Kartu ATM Platinum Debit Bank Mandiri dengan Nomor 4617 0051 2212 3363 an. AHMAD NAHROWI. _x000a_-    1 (satu) buah Kartu ATM Bank BCA dengan Nomor 4556 3300 3191 9906 an. ACHMAD NAHROWI. _x000a_-    1 (satu) lembar Bukti Transfer ATM PRIMA tanggal 24 / 12 / 2016, Jam 12 : 54 :12 pengirim an. ACHMAD NAHROWI Bank Asal Bank Mandiri dengan Bank Tujuan Bank BCA No.Rek 2731823598 an. AHMAD NAHROWI, SE sejumlah Rp. 2.500.000.- (dua juta lima ratus ribu rupiah). _x000a_-    1 (satu) lembar Bukti Transfer ATM PRIMA tanggal 13 / 01 / 2016, Jam 14 :13 :00 pengirim an. AHMAD NAHROWI, SE Bank Asal Bank BCA kepada Bank Tujuan BRI No. Rek 81490 10000 16538 an. SUPARDI sejumlah Rp. 500.000.- (lima ratus ribu rupiah). _x000a_-    1 (satu) lembar Bukti Transfer tanggal 12 / 29 / 2016 , jam 12 : 07 dari Bank Mandiri an. ACHMAD NAHROWI ke Bank BCA an. ARIS SUSANTO No. Rek : 0711722733 sejumlah Rp. 3.000.000.- (tiga juta rupiah). _x000a_-    1 (satu) lembar Bukti Transfer ATM PRIMA tanggal 11 / 01 / 2017, jam 15 : 07 : 27 pengirim AHMAD NAHROWI, SE, Bank Asal Bank BCA, Bank Tujuan : Bank BCA No. Rek 8015206311 an. Drs. H. ENDY sejumlah Rp. 2.800.000.- (dua juta delapan ratus ribu rupiah). _x000a_-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_x000a_-    1 (satu) lembar Bukti Transfer tanggal 20 / 12 / 2016, jam 16 : 53 : 16 dari Bank Mandiri an. ACHMAD NAHROWI kepada Bank BCA an. Drs. H. ENDY No.Rek 8015206311 sejumlah Rp. 800.000.- (delapan ratus ribu rupiah). _x000a_-    1 (satu) lembar Bukti Transfer tanggal 12 / 25 / 2016, jam 12 : 30  ke AHMAD FIKRIANSYAH No. Rek 1130011415332 sejumlah Rp. 1.500.000.- (satu juta lima ratus ribu rupiah). _x000a_-    1 (satu) lembar Bukti Transfer tanggal 12 / 31 / 2016, jam 14 : 39 dari Bank Mandiri an. ACHMAD NAHROWI ke Bank PERMATA an. SABAR No. Rek 4107721415 sejumlah Rp. 1.000.000.- (satu juta rupiah). _x000a_-    1 (satu) lembar Bukti Transfer tanggal 10 / 01 / 2016, jam 10 : 55 dari Bank Mandiri ke Bank BRI an. SOPYAN SAORI No.Rek 010501057539509 sejumlah Rp. 2.700.000.- (dua juta tujuh ratus ribu rupiah). _x000a_-    1 (satu) lembar Bukti Transfer tanggal 11 / 10 / 2016, jam 14 : 02 : 31 ke Bank BRI an. SOPYAN SAORI No. Rek 010501057539509. sejumlah Rp. 1.000.000.- (satu juta rupiah). _x000a_-    1 (satu) lembar Bukti Setoran Tunai tanggal 29/12/2016 dari Bank Mandiri No. Rek 126.00.9021974.1 an. ACHMAD NAHROWI sejumlah Rp. 4.000.000.- (empat juta rupiah). _x000a_-    1 (satu) lembar Bukti Penyetoran tanggal 02 -11-2016 kepada an. GANGGANG WIDONO No. Rek 0426-01-010693-508 sejumlah Rp. 30.000.000.- (tiga puluh juta rupiah) penyetor AHMAD. _x000a_-    1 (satu) lembar Tanda Terima Adira Angsuran Tanggal 13 -09-2016, Jam 10 : 41 : 48 nama Pelanggan ACHMAD NAHROWI sejumlah Rp. 773.500.- (tujuh ratus tujuh puluh tiga ribu lima ratus rupiah) yang dikeluarkan dari PT. POS INDONESIA. _x000a_-    1 (satu) lembar Slip Pembayaran tanggal 03 / 10 / 2016, Jam 20 : 58 ; 01 atas nama ACHMAD NAHROWI, No.Pol : B – 3137-STA sejumlah Rp. 768.500.- (tujuh ratus enam puluh delapan ribu lima ratus rupiah). _x000a_-    1 (satu) lembar Bukti Pembayaran tanggal 28 Juli 2016, Jam 19 : 55 : 12 Nama Konsumen : ACHMAD NAHROWI, Jenis : Adira Finance, No.Pol : B – 3137-STA sejumlah Rp. 768.500.- (tujuh ratus enam puluh delapan ribu lima ratus rupiah). _x000a_-    1 (satu) lembar Bukti Penyerahan adira finance tanggal 11-Nov-2016 jam 14 : 55 : 41 nama konsumen ACHMAD NAHROWI, Nomor : B-3137-STA, sejumlah Rp. 768.500.- (tujuh ratus enam puluh delapan ribu li"/>
    <s v="Senin, 09 Jul. 2018"/>
    <s v="Senin, 11 Sep. 2017"/>
    <s v="IBNU BASUKI WIDODO"/>
    <s v="DIAH SITI BASARIAH"/>
    <s v="SIGIT HERMAN BINAJI"/>
    <m/>
    <m/>
    <s v="KARIR"/>
    <s v="KARIR"/>
    <s v="ADHOC"/>
    <s v=""/>
    <s v=""/>
    <x v="0"/>
    <n v="2"/>
    <x v="1"/>
    <n v="0.33333333333333331"/>
    <n v="0"/>
    <s v="Theodora Marpaung, SH., MH"/>
    <m/>
    <m/>
    <m/>
    <m/>
    <m/>
    <m/>
    <m/>
    <m/>
    <m/>
    <m/>
    <m/>
    <n v="1"/>
    <s v="TATI DORESLY SIMAMORA, SH"/>
    <m/>
    <m/>
    <n v="1"/>
    <x v="0"/>
  </r>
  <r>
    <s v="73/Pid.Sus-TPK/2018/PN Jkt.Pst"/>
    <n v="1.5"/>
    <n v="5000000"/>
    <n v="0.16666666666666699"/>
    <n v="893667250"/>
    <n v="0.16666666666666699"/>
    <s v="Martinus Suto Adikara"/>
    <d v="2018-08-30T00:00:00"/>
    <x v="8"/>
    <s v="Pemberitahuan Putusan"/>
    <n v="248"/>
    <s v="PRIMAIR : _x000a_ Pasal 2 ayat (1) jo Pasal 18 UU No.31/1999 jo Pasal 55 ayat (1) ke-1 KUHP _x000a_   _x000a_ SUBSIDAIR : _x000a_ Pasal 3 jo Pasal 18 UU No.31/1999 jo Pasal 55 ayat (1) ke-1 KUHP"/>
    <n v="1"/>
    <s v="M E N G A D I L I : _x000a_ _x000a_ Menyatakan Terdakwa Martinus Suto Adikara tidak terbukti secara sah dan meyakinkan bersalah melakukan tindak pidana korupsi dalam dakwaan primer dan membebaskan Terdakwa dari dakwaan primer tersebut ; _x000a_ Menyatakan Terdakwa Martinus Suto Adikara tersebut di atas terbukti secara sah dan meyakinkan bersalah melakukan tindak pidana korupsi secara  bersama-sama sebagaimana dakwaan subsider ; _x000a_ Menjatuhkan  pidana kepada Terdakwa oleh karena itu dengan pidana penjara selama 1(satu) tahun 6(enam) bulan dan denda sejumlah                  Rp. 50.000.000,- (lima puluh juta rupiah) dengan ketentuan apabila denda tersebut tidak dibayar diganti dengan pidana kurungan selama 2(dua) bulan; _x000a_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_x000a_ Menetapkan barang bukti : _x000a_ _x000a_ _x000a_ 1 (satu) bundel Surat Perjanjian Kerja/Kontrak, Pengadaan Peralatan Fitnes UPT GOR Jakarta Barat, Nomor : 1611/-077.14, tanggal 03 September 2013, Tahun Anggaran 2013 (foto copy); _x000a_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_x000a_ 1 (satu) berkas Peraturan Gubernur Provinsi DKI Jakarta Nomor 79 Tahun 2009 tentang Organisasi dan Tata Kerja Dinas Olahraga dan Pemuda, tanggal 27 Mei 2009; _x000a_ 1 (satu) berkas Peraturan Gubernur Nomor 223 Tahun 2013 tentang Organisasi dan Tata Kerja Unit Pengelola Gelanggang Remaja, tanggal 31 Desember 2009; _x000a_ 1 (satu) berkas Keputusan Kepala Dinas Olahraga dan Pemuda Nomor 398/2013 tentang Pembentukan Panitia Pengadaan Barang dan Jasa Dinas Olahraga dan Pemuda Provinsi DKI Jakarta Tahun Anggaran 2013, tanggal 04 Februari 2013; _x000a_ 1 (satu) berkas Keputusan Kepala Dinas Olahraga dan Pemuda Nomor 1638/2013 tentang Penetapan Harga Satuan Insidentil Barang Peralatan Olahraga di lingkungan Dinas Olahraga dan Pemuda Provinsi DKI Jakarta, tanggal 15 Mei 2013; _x000a_ 1 (satu) berkas Surat Kepala Badan Pengelola Keuangan Daerah Nomor 2044/-077.92 tentang Permohonan Persetujuan Harga Satuan Insidentil; _x000a_ 2 (dua) lembar Rencana Anggaran Belanja UPT Gelanggang Remaja Jakarta Barat Tahun 2013. _x000a_ 1 (satu) bundel Buku Agenda Surat Keluar Tahun 2013 (Buku 1) UPT Gelanggang Jakarta Barat, Tahun 2013; _x000a_ 1 (satu) bundel Buku Agenda SARPAS &amp; BIMLAT Tahun 2013 (Buku 1) UPT Gelanggang Jakarta Barat, Tahun 2013; _x000a_ 1 (satu) bundel Surat Perjanjian Kerja/Kontrak, Pengadaan Peralatan Fitnes UPT GOR Jakarta Barat, Nomor : 1611/-077.14, tanggal 03 September 2013, Tahun Anggaran 2013 (foto copy). _x000a_ 1 (satu) bundel Dokumen Pelaksanaan Anggaran  Satuan Kerja Perangkat Daerah (DPA-SKPD) Tahun Anggaran 2013, Dinas Pemuda dan Olahraga, SKPD Gelanggang Remaja Jakarta Barat, Nomor : 058/DPA/2013, tanggal 7 Maret 2013. _x000a_ 2 (dua) lembar Keputusan Gubernur Kepala Daerah Khusus Ibu Kota Jakarta Nomor 33288/1980, tentang Pengangkatan sebagai Pegawai Negeri Sipil tanggal 8 Mei 1980; _x000a_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_x000a_ 1 (satu) lembar rekening koran, PT. DWI LINTAS LESTARI, No. Rekening : 5810393833, Halaman 1 (satu), Periode 31-07-2013 s/d 31-08-2013, Mata Uang : IDR 127813; _x000a_ 1 (satu) eksemplar Perjanjian Jual Beli No. 036/CL-PJB/V/DLL/2013, Selasa, 28 Mei 2013; _x000a_ 1 (satu) eksemlpar Purchase Order Fitness Equipments 2 No. S.39/May/2013, Jakarta 23 Mei 2013; _x000a_ 1 (satu) eksemplar Akta Notaris LINDA HERAWATI, S.H., S.K.MENKEH. No. C-14.HT.03.02-Th.1995 Tgl. 10-01-1995, Pernyataan Keputusan Para Pemegang Saham “PT. DWI WARNA LINTAS LESTARI”, berkedudukan di Jakarta Utara, No : 45, tanggal 16 April 2015; _x000a_ 1 (satu) eksemplar Akta Notaris LINDA HERAWATI, S.H., S.K.MENKEH. No. C-14.HT.03.02-Th.1995 Tgl. 10-01-1995, Pernyataan Keputusan Para Pemegang Saham “PT. DWI WARNA LINTAS LESTARI”, berkedudukan di Jakarta Utara, No : 70, tanggal 17 Juni 2013; _x000a_ 1 (satu) eksemplar Surat Jalan PT. DWWARNA LINTAS LESTARI No : 060/DL-DO/XII/2013, tanggal 14 Desember 2013; _x000a_ 1 (satu) eksemplar Notaris SETIAWAN, S.H, SK. MENTERI KEHAKIMAN REPUBLIK Indonesia Nomor C-1534. HT.03.02-Th. 1999 Tanggal 15 Juli 1999, Akta : Pendirian Perseroan Terbatas (PT. DWI WARNA LINTAS LESTARI), tanggal 03 Maret 2008; _x000a_ 1 (satu) lembar Keputusan Menteri Hukum dan Hak Asasi Manusia RI Nomor : AHU-31540.AH.01.01 Tahun 2008, tentang Pengesahan Badan Hukum Perseroan, di tetapkan tanggal 09 Juni 2008; _x000a_ 1 (satu) eksemplar Surat Setoran Pabean, Cukai dan Pajak (SSPCP), Nomor : 027477538048000, tanggal 27 Desember 2013; _x000a_ 1 (satu) eksemplar Surat Setoran Pabean, Cukai dan Pajak (SSPCP), Nomor : 027477538048000, tanggal 08 Maret 2013; _x000a_ 3 (tiga) lembar Surat Pernyataan dan Pengakuan Martinus Suto, tanggal 26 Agustus 2015; _x000a_ 1 (bundel) FITPLUS  Total Quality Fitness  Company Profie, Tahun 2016. _x000a_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_x000a_ 1 (satu) lembar INVOCE, PT. DWI WARNA LINTAS LESTARI, To : Martinus Suto (Jakarta), Nomor : 056C/DL-INV/X/2013, tanggal 23 Oktober 2013; _x000a_ 1 (satu) eksemplar Pernyataan Keputusan Para Pemegang Saham “PT. DWI MITRA SUKSES LESTARI”, Nomor 65, tanggal 22 September 2015. _x000a_ 1 (satu) eksemplar Rekening Koran PT. Bank Mandiri (Persero) Cabang Jakarta Rawamangun Pengambiran Nomor : 0060007220084 A.N. MARTINUS SUTO ADIKARA, Periode 1 Mei 2013 s/d 31 Januari 2014 (Fotocopy); _x000a_ 2 (dua) lembar daftar pembelian alat-lat olahraga antara Muhammad Chutobi dan Martinus Suto Adikara perode Juni s/d Oktober 2013 (Fotocopy); _x000a_ 1 (satu) lembar Rekening Tahapan Nomor Rekening 08810185199 A.N. MARTINUS SUTO, Periode 05 s/d 12 2013, KCP Balai Pustaka BCA (Fotocopy); _x000a_ 1 (satu) Eksemplar SPT Tahunan, Lampiran I-A, Nomor Urut : 0008, tanggal 10 Maret 2013 (Fotocopy); _x000a_ 3 (tiga) lembar Surat Perjanjian Jual Beli Peralatan Fitness The Kuningan Place, antara Martinus Suto dengan Yusuf Valen Nomor : 108/MKT-FP/X/09, tanggal 8 Oktober 2009 (Fotocopy); _x000a_ Surat Perintah Kerja Nomor  : SPK-128/HTL-CPR/LJM/VII/2012, antara Yudha Bhakti (Direktur PT. Citra Putra Realty) dengan Martinus Suto (Direktur PT. Lestarindo Jaya Mandiri), tanggal 05 Juli 2012 (Fotocopy); _x000a_ 1 (satu) lembar Surat Penawaran Fitness Equipments (Fotocopy); _x000a_ 3 (tiga) lembar Salinan/Grosse AKTA Notaris Linda Herawati, SH, S.K.MENKEH. No. C.14.HT.03.02. Th. 1995 Tgl. 10.01.1995, Nomor 41, tanggal 17 Mei 2010 (Fotocopy); _x000a_ 1 (satu) lembar Keputusan Menteri Hukum dan HAM RI, Nomor : AHU-39964.AH.01.01. Tahun 2010, tentang Pengesahan Badan Hukum Perseroan, tanggal 12 Agustus 2010 (Fotocopy); _x000a_ 1 (satu) eksemplar Keputusan Gubernur Provinsi DKI Jakarta, Nomor : 1286/2012, tentang Pembentukan Tim Anggaran Pemerintah Daerah Tahun Anggaran 2013, tanggal 29 Agustus 2012; _x000a_ 1 (satu) dokumen Data Histori APBD Tahun 2013 (Alat Fitnes di Gelanggang). _x000a_ 1 (satu) eksemplar Surat Perintah Pencairan Dana (SP2D) Kuasa Bendahara Umum Daerah, UPPK Kota Administrasi Jakarta Barat, tanggal 22 Desember 2013. _x000a_ 1 (satu) bundel Surat Nomor 1931/-1.857.6, Perihal : Permohonan Daftar Harga Peralatan Olahraga, tanggal 4 April 2013. _x000a_ 1 (satu) bundel Surat Nomor : 002/MRK-IV/DO/IV/2013, Perihal : Daftar Harga Peralatan Olahraga DKI, tanggal 29 April 2013. _x000a_ _x000a_ Digunakan sebagai barang bukti dalam perkara Eddy Budhaya _x000a_ _x000a_ Penyitaan uang tunai sebesar Rp. 30.000.000,-  (tiga puluh juta rupiah)  untuk dijadikan barang bukti dari saksi Mardjuk. _x000a_ Penyitaan uang tunai sebesar Rp. 30.000.000,-  (tiga puluh juta rupiah)  untuk dijadikan barang bukti dari saksi Hendri. _x000a_ Penyitaan uang tunai sebesar Rp. 10.000.000,- (sepuluh puluh juta rupiah) untuk dijadikan barang bukti dari Suwasti. _x000a_ Penyitaan uang tunai sebesar Rp. 6.000.000,- (enam juta rupiah) untuk dijadikan barang bukti dari saksi Jamanter Silaban. _x000a_ Penyitaan uang tunai sebesar Rp. 6.000.000,- ( enam juta rupiah)  untuk dijadikan barang bukti dari saksi Saduri. _x000a_ Penyitaan uang tunai sebesar Rp. 7.000.000,-  (tujuh juta rupiah)  untuk dijadikan barang bukti dari saksi Maman Kusuma. _x000a_ Penyitaan uang sebesar Rp.150.000.000,- (seratus lima puluh juta rupiah) untuk dijadikan barang bukti dari saksi Martinus Suto Adikara. _x000a_ Penyitaan uang sebesar Rp.50.000.000,- (lima puluh juta rupiah) untuk dijadikan barang buktti dari saksi Martinus Suto Adikara; _x000a_ Penyitaan Uang Tunai sebesar Rp.75.000.000,- (tujuh puluh lima juta rupiah) untuk dijadikan barang bukti dari Martinus Suto Adikara; _x000a_ Penyitaan Uang Tunai sebesar Rp.25.000.000,- (dua puluh lima juta rupiah) untuk dijadikan barang bukti dari Martinus Suto Adikara; _x000a_ Penyitaan Uang Tunai sebesar Rp.127.000.000,- (seratus dua puluh tujuh juta rupiah) untuk dijadikan barang bukti dari M. Chutobi; _x000a_ Penyitaan Uang Tunai sebesar Rp.50.000.000,- (lima puluh juta rupiah) untuk dijadikan barang bukti dari M. Chutobi/Ainur Rofiq. _x000a_ _x000a_ Dirampas untuk negara. _x000a_ _x000a_ Membebani  Terdakwa untuk membayar biaya perkara sebesar Rp. 10.000.- (Sepuluh Ribu Rupiah) ; _x000a_ _x000a_  "/>
    <s v="Rabu, 08 Mei 2019"/>
    <s v="Rabu, 09 Jan. 2019"/>
    <s v="R. IIM NUROHIM, SH."/>
    <s v="TOTOK SAPTO INDRATO"/>
    <s v="ANSYORI SYARIFUDIN"/>
    <m/>
    <m/>
    <s v="KARIR"/>
    <s v="KARIR"/>
    <s v="ADHOC"/>
    <s v=""/>
    <s v=""/>
    <x v="0"/>
    <n v="2"/>
    <x v="1"/>
    <n v="0.33333333333333331"/>
    <n v="0"/>
    <s v="FEBBY SALAHUDDIN, S.Kom, SH"/>
    <m/>
    <m/>
    <m/>
    <m/>
    <m/>
    <m/>
    <m/>
    <m/>
    <m/>
    <m/>
    <m/>
    <n v="1"/>
    <s v="ACHMAD DINDIN JUNAEDI"/>
    <m/>
    <m/>
    <n v="1"/>
    <x v="0"/>
  </r>
  <r>
    <s v="74/PID.SUS/TPK/2013/PN JKT.PST"/>
    <s v="GUGUR"/>
    <s v="GUGUR"/>
    <s v="GUGUR"/>
    <s v="GUGUR"/>
    <s v="GUGUR"/>
    <s v="IFIANTARA SEPTRIMAN NASUTION alias DUDUT"/>
    <d v="2013-12-13T00:00:00"/>
    <x v="3"/>
    <s v="Minutasi"/>
    <n v="38"/>
    <s v="KESATU PRIMAIR : Pasal 2 (1) jo Pasal 18 UU No.31/1999 jo UU No.20/2001 jo UU No.31/1999 jo Pasal 55 ayat (1) ke - 1 KUHP; _x000a_ SUBSIDIAIR : Pasal 3 jo Pasal 18 UU No.31/1999 jo UU No.20/2001 jo UU No.31/1999 jo Pasal 55 ayat (1) ke - 1 KUHP; _x000a_ DAN KEDUA : Pasal 5 ayat (2) UU No.31/1999 jo UU No.20/2001 jo UU No.31/1999"/>
    <n v="2"/>
    <s v="GUGUR &quot;Terdakwa Meninggal pada saat sidang masih berjalan&quot;"/>
    <s v="Senin, 03 Feb. 2014"/>
    <s v="Senin, 20 Jan. 2014"/>
    <s v="ANTONIUS WIDIJANTONO, SH."/>
    <s v="MATHEUS SAMIAJI"/>
    <s v="ALEXANDER MARWATA, AK. SH. CFE."/>
    <m/>
    <m/>
    <s v="KARIR"/>
    <s v="KARIR"/>
    <s v="ADHOC"/>
    <s v=""/>
    <s v=""/>
    <x v="0"/>
    <n v="2"/>
    <x v="1"/>
    <n v="0.33333333333333331"/>
    <n v="0"/>
    <s v="BUDI H. PANJAITAN"/>
    <m/>
    <m/>
    <m/>
    <m/>
    <m/>
    <m/>
    <m/>
    <m/>
    <m/>
    <m/>
    <m/>
    <n v="1"/>
    <s v="DJOKO SANTOSO, SH"/>
    <s v="ROMA SIALLAGAN, SH."/>
    <m/>
    <n v="2"/>
    <x v="0"/>
  </r>
  <r>
    <s v="74/PID.SUS/TPK/2014/PN.JKT.PST"/>
    <n v="2"/>
    <n v="50000000"/>
    <n v="8.3333333333333301E-2"/>
    <n v="0"/>
    <n v="0"/>
    <s v="IKHSAN NUGRAHA"/>
    <d v="2014-08-14T00:00:00"/>
    <x v="4"/>
    <s v="Minutasi"/>
    <n v="119"/>
    <s v="PRIMAIR : Pasal 2 ayat (1) jo Pasal 18 ayat (1) Huruf b UU No. 31/1999 jo UU No.20/2001 jo UU No.31/1999 jo Pasal 55 ayat (1) ke 1 KUHP _x000a_ SUBSIDIAIR : Pasal 3 jo Pasal 18 ayat (1) huruf b UU No. 31/1999 jo UU No.20/2001 jo UU No.31/1999 jo Pasal 55 ayat (1) ke 1 KUHP"/>
    <n v="1"/>
    <s v="MENGADILI : _x000a_ _x000a_ Menyatakan Terdakwa IKHSAN NUGRAHA, S.Si tidak terbukti secara sah dan meyakinkan melakukan tindak pidana korupsi sebagaimana Dakwaan Primair Surat Dakwaan perkara ini; _x000a_ Membebaskan oleh karenanya Terdakwa IKHSAN NUGRAHA, S.Si dari Dakwaan Pimair Surat Dakwaan Penuntut Umum tersebut; _x000a_ Menyatakan Terdakwa IKHSAN NUGRAHA, S.Si terbukti secara sah dan meyakinkan bersalah melakukan tindak pidana korupsi sebagaimana Dakawaan Subsidair Surat Dakwaan Perkara ini; _x000a_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_x000a_ Memerintahkan Terdakwa tetap berada dalam tahanan; _x000a_ Memerintahkan masa penahanan yang telah dijalani Terdakwa dikurangkan seluruhnya dari pidana yang dijatuhkan; _x000a_ Memerintahkan Barang Bukti Berupa : Nomor Urut 1 s/d 712 Dikembalikan kepada Penuntut Umum untuk dipergunakan dalam perkara lain; _x000a_ Membebankan biaya perkara sebesar Rp.10.000,- (sepuluh ribu rupiah); _x000a_ _x000a_"/>
    <s v="Rabu, 25 Mar. 2015"/>
    <s v="Kamis, 11 Des. 2014"/>
    <s v="AVIANTARA, SH. MHum."/>
    <s v="ANNAS MUSTAQIM, SH. MHum."/>
    <s v="I MADE HENDRA KUSUMA,S.H."/>
    <m/>
    <m/>
    <s v="KARIR"/>
    <s v="KARIR"/>
    <s v="ADHOC"/>
    <s v=""/>
    <s v=""/>
    <x v="0"/>
    <n v="2"/>
    <x v="1"/>
    <n v="0.33333333333333331"/>
    <n v="0"/>
    <s v="LISBETH HUTAHAEN"/>
    <s v="MARTHA P. BERLIANA"/>
    <s v="LENNY SEBAYANG"/>
    <s v="Ella Angelia"/>
    <s v="ARDHI ARYO PUTRANTO, SH."/>
    <s v="ABDUL KADIR S."/>
    <m/>
    <m/>
    <m/>
    <m/>
    <m/>
    <m/>
    <n v="6"/>
    <s v="IDRIS_AWALUDDIN, SH."/>
    <s v="WIDI ASTUTI, SH"/>
    <m/>
    <n v="2"/>
    <x v="0"/>
  </r>
  <r>
    <s v="74/PID.SUS/TPK/2015/PN JKT.PST"/>
    <n v="1"/>
    <n v="50000000"/>
    <n v="0.16666666666666699"/>
    <n v="0"/>
    <n v="0"/>
    <s v="RINI YULIANTHIE FATIMAH"/>
    <d v="2015-07-08T00:00:00"/>
    <x v="5"/>
    <s v="Putusan Kasasi"/>
    <n v="134"/>
    <s v="PRIMAIR : _x000a_ Pasal 2 ayat (1) Jo Pasal 18 ayat (1) UU No.31/199 Jo. UU No.20/2001 Jo Pasal 55 ayat (1) ke-1 KUHP _x000a_   _x000a_ SUBSIDAIR : _x000a_ Pasal 3 Jo Pasal 18 ayat (1) UU No.31/199 Jo. UU No.20/2001 Jo Pasal 55 ayat (1) ke-1 KUHP"/>
    <n v="1"/>
    <s v="M   E   N   G   A   D  I  L   I  _x000a_ _x000a_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_x000a_ Membebaskan oleh karena itu Terdakwa  RINI YULIANTHIE FATIMAH  dari Dakwaan Primair tersebut; _x000a_ Menyatakan Terdakwa  RINI YULIANTHIE FATIMAH  telah terbukti secara sah dan meyakinkan bersalah melakukan tindak pidana  ”korupsi  secara bersama-sama ”  sebagaimana dalam Dakwaan Subsidair. _x000a_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_x000a_ Memerintahkan agar  agar barang bukti berupa : _x000a_ _x000a_ _x000a_ BB No. 1 s/d No. 63 dan 65 tetap terlampir dalam berkas perkara. _x000a_ Barang bukti No. 64 berupa uang tunai sebesar Rp. 180.000.000,- (seratus delapan puluh juta rupiah) yang dititipkan oleh Saksi H. Yufizar dirampas untuk Negara.  _x000a_ _x000a_ _x000a_ Membebankan kepada Terdakwa untuk membayar biaya perkara sebesar Rp.10.000,- (sepuluh ribu rupiah). _x000a_"/>
    <s v="Rabu, 02 Des. 2015"/>
    <s v="Kamis, 19 Nov. 2015"/>
    <s v="SINUNG HERMAWAN"/>
    <s v="IBNU BASUKI WIDODO"/>
    <s v="SOFIALDI"/>
    <m/>
    <m/>
    <s v="KARIR"/>
    <s v="KARIR"/>
    <s v="ADHOC"/>
    <s v=""/>
    <s v=""/>
    <x v="0"/>
    <n v="2"/>
    <x v="1"/>
    <n v="0.33333333333333331"/>
    <n v="0"/>
    <s v="TIKA SUHERTIKA, S.Kom., SH.,MH."/>
    <m/>
    <m/>
    <m/>
    <m/>
    <m/>
    <m/>
    <m/>
    <m/>
    <m/>
    <m/>
    <m/>
    <n v="1"/>
    <s v="TEUKU UMAR, SH. MH."/>
    <s v="WIDI ASTUTI, SH"/>
    <m/>
    <n v="2"/>
    <x v="0"/>
  </r>
  <r>
    <s v="74/Pid.Sus-TPK/2016/PN Pn.Jkt.Pst"/>
    <n v="1.25"/>
    <n v="50000000"/>
    <n v="8.3333333333333301E-2"/>
    <n v="0"/>
    <n v="0"/>
    <s v="Yoyo Suryanto bin Sutarya"/>
    <d v="2016-08-23T00:00:00"/>
    <x v="6"/>
    <s v="Pemberitahuan Putusan Banding"/>
    <n v="107"/>
    <s v="KESATU _x000a_ PRIMAIR : _x000a_ Pasal 2 ayat (1) jo Pasal 18 UU No.31/1999 jo UU No.20/2001 jo Pasal 55 ayat (1) ke-1 KUHP. _x000a_ SUBSIDAIR : _x000a_ Pasal 3 jo Pasal 18 UU No.31/1999 jo UU No.20/2001 jo Pasal 55 ayat (1) ke-1 KUHP. _x000a_   _x000a_ ATAU _x000a_ KEDUA : _x000a_ Pasal 9 UU No.20/2001 jo Pasal 55 ayat (1) ke-1 KUHP."/>
    <n v="1"/>
    <s v="M E N G A D I L I  : _x000a_ _x000a_ Menyatakan Terdakwa  YOYO SURYANTO,  terbukti secara sah dan meyakinkan bersalah melakukan “ tindak pidana  korupsi secara bersama-sama sebagaimana dalam Dakwaan Kedua  ”  ; _x000a_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_x000a_ Menyatakan Terdakwa tetap ditahan di rutan; _x000a_ Menetapkan lamanya penahanan yang telah dijalani oleh Terdakwa, dikurangkan seluruhnya dengan pidana penjara yang dijatuhkan; _x000a_ Memerintahkan barang bukti berupa ; _x000a_ _x000a_ _x000a_ A.1 s/d BX.50,  dikembalikan kepada Penuntut Umum untuk dipergunakan dalam    perkara atas nama terdakwa Nurhadi. _x000a_ BX. 51, berupa uang tunai sebesar Rp.1.200.000,- (satu juta dua ratus ribu rupiah) _x000a_ dan BX. 57, berupa uang tunai sebesar Rp.20.000.000,- (dua puluh juta rupiah), _x000a_ _x000a_        dikembalikan kepada Terdakwa   _x000a_ _x000a_ BX. 58, tetap terlampir dalam berkas perkara. _x000a_ BX. 59 s/d BX 62,  dikembalikan kepada Penuntut Umum untuk dipergunakan dalam perkara atas nama Subari . _x000a_ _x000a_ Membebankan Terdakwa untuk membayar biaya perkara sebesar  Rp. 7. 500,- (tujuh ribu lima ratus rupiah);"/>
    <s v="Jumat, 30 Des. 2016"/>
    <s v="Kamis, 08 Des. 2016"/>
    <s v="YOHANES PRIYANA"/>
    <s v="CASMAYA"/>
    <s v="TITI SANSIWI"/>
    <m/>
    <m/>
    <s v="KARIR"/>
    <s v="KARIR"/>
    <s v="ADHOC"/>
    <s v=""/>
    <s v=""/>
    <x v="0"/>
    <n v="2"/>
    <x v="1"/>
    <n v="0.33333333333333331"/>
    <n v="0"/>
    <s v="ARIF RAHMAN"/>
    <m/>
    <m/>
    <m/>
    <m/>
    <m/>
    <m/>
    <m/>
    <m/>
    <m/>
    <m/>
    <m/>
    <n v="1"/>
    <s v="AGUS WAWAN"/>
    <m/>
    <m/>
    <n v="1"/>
    <x v="0"/>
  </r>
  <r>
    <s v="74/Pid.Sus-TPK/2017/PN Jkt.Pst"/>
    <n v="7"/>
    <n v="400000000"/>
    <n v="0.25"/>
    <n v="0"/>
    <n v="0"/>
    <s v="BASUKI HARIMAN"/>
    <d v="2017-05-24T00:00:00"/>
    <x v="7"/>
    <s v="Penerimaan Memori PK"/>
    <n v="96"/>
    <s v="PERTAMA : _x000a_ Pasal 6 ayat (1) huruf a UU No.31/1999 jo UU No.20/2001 jo Pasal 55 ayat (1) ke-1 KUHP jo Pasal 64 ayat (1) KUHP. _x000a_   _x000a_ ATAU _x000a_ KEDUA : _x000a_ Pasal 13 UU No.31/1999 jo UU No.20/2001 jo Pasal 55 ayat (1) ke-1 KUHP jo Pasal 64 ayat (1) KUHP."/>
    <n v="1"/>
    <s v="M E N G A D I L I _x000a_ _x000a_ Menyatakan bahwa Terdakwa  Basuki Hariman  terbukti secara sah dan meyakinkan bersalah melakukan tindak pidana korupsi secara bersama-sama dan berlanjut; _x000a_ Menjatuhkan pidana oleh karenanya terhadap Terdakwa  Basuki Hariman  dengan pidana penjara selama 7 (tujuh) tahun dan pidana denda sebesar Rp400.000.000,00 (empat ratus juta rupiah) apabila denda tersebut tidak dibayar, diganti dengan pidana kurungan selama 3 (tiga) bulan; _x000a_ Menetapkan masa tahanan yang telah dijalankan oleh Terdakwa dikurangkan seluruhnya dari pidana yang dijatuhkan; _x000a_ Menetapkan Terdakwa  tetap berada dalam tahanan; _x000a_ Menetapkan barang bukti berupa: dikembalikan kepada Penuntut Umum untuk dipergunakan dalam perkara lain (Patrialis Akbar dan Kamaludin) ; _x000a_ Menyatakan barang bukti T-1 A sampai dengan bukti T-16 yang diajukan oleh Penasihat Hukum Terdakwa, tetap terlampir dalam berkas berkara; _x000a_ Membebankan biaya perkara kepada Terdakwa   Basuki Hariman  sebesar   Rp 10.000,- ( sepuluh ribu rupiah ); _x000a_"/>
    <s v="Kamis, 07 Sep. 2017"/>
    <s v="Senin, 28 Agu. 2017"/>
    <s v="NAWAWI POMOLANGO, SH."/>
    <s v="MAS'UD"/>
    <s v="HARIONO"/>
    <s v="Ugo,SH."/>
    <s v="TITI SANSIWI"/>
    <s v="KARIR"/>
    <s v="KARIR"/>
    <s v="KARIR"/>
    <s v="ADHOC"/>
    <s v="ADHOC"/>
    <x v="1"/>
    <n v="3"/>
    <x v="0"/>
    <n v="0.4"/>
    <n v="0"/>
    <s v="LIE PUTRA SETIAWAN"/>
    <m/>
    <m/>
    <m/>
    <m/>
    <m/>
    <m/>
    <m/>
    <m/>
    <m/>
    <m/>
    <m/>
    <n v="1"/>
    <s v="M. TAUFIK"/>
    <m/>
    <m/>
    <n v="1"/>
    <x v="0"/>
  </r>
  <r>
    <s v="74/Pid.Sus-TPK/2018/PN Jkt.Pst"/>
    <n v="1.5"/>
    <n v="50000000"/>
    <n v="0.16666666666666699"/>
    <n v="70000000"/>
    <n v="0.33333333333333298"/>
    <s v="Drs. EDDY BUDHAYA"/>
    <d v="2018-08-30T00:00:00"/>
    <x v="8"/>
    <s v="Minutasi"/>
    <n v="132"/>
    <s v="PRIMAIR : _x000a_ Pasal 2 ayat (1) jo Pasal 18 UU No.31/1999 jo Pasal 55 ayat (1) ke-1 KUHP _x000a_   _x000a_ SUBSIDAIR : _x000a_ Pasal 3 jo Pasal 18 UU No.31/1999 jo Pasal 55 ayat (1) ke-1 KUHP"/>
    <n v="1"/>
    <s v="1. menyatakan Terdakwa Drs. Eddy Budhaya tidak terbukti secara sah dan meyakinkan bersalah melakukan tindak pidana korupsi dalam dakwaan primair dan membebaskan terdakwa dari dakwaan primair tersebut. _x000a_ 2. menyatakan Terdakwa Drs. Eddy Budhaya tersebut diatas terbukti secara sah dan meyakinkan bersalah melakukan tindak pidana korupsi secara bersama-sama sebagaimana dakwaan Subsidair. _x000a_ 3. menjatuhkan pidana kepada Terdakwa oleh karena itu dengan pidana penjara selama 1 (satu) tahun 6 (enam) bulan dan denda sejumlah Rp.50.000.000,- (lima puluh juta  rupiah) dengan ketentuan apabila denda tersebut tidak dibayar diganti dengan pidana kurungan selama 2 (dua) bulan. _x000a_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_x000a_ 5. menetapkan barang bukti : TERLAMPIR DALAM BERKAS ACARA _x000a_ 6. Membebani Terdakwa untuk membayar biaya perkara sebesar Rp.10.000,- (sepuluh ribu rupiah)"/>
    <s v="Jumat, 08 Mar. 2019"/>
    <s v="Rabu, 09 Jan. 2019"/>
    <s v="R. IIM NUROHIM, SH."/>
    <s v="FAHZAL HENDRY"/>
    <s v="ANSYORI SYARIFUDIN"/>
    <m/>
    <m/>
    <s v="KARIR"/>
    <s v="KARIR"/>
    <s v="ADHOC"/>
    <s v=""/>
    <s v=""/>
    <x v="0"/>
    <n v="2"/>
    <x v="1"/>
    <n v="0.33333333333333331"/>
    <n v="0"/>
    <s v="FEBBY SALAHUDDIN, S.Kom, SH"/>
    <m/>
    <m/>
    <m/>
    <m/>
    <m/>
    <m/>
    <m/>
    <m/>
    <m/>
    <m/>
    <m/>
    <n v="1"/>
    <s v="PUDJI SUMARTONO"/>
    <m/>
    <m/>
    <n v="1"/>
    <x v="0"/>
  </r>
  <r>
    <s v="75/PID.SUS/TPK/2013/PN JKT.PST"/>
    <n v="2.5"/>
    <n v="100000000"/>
    <n v="0.25"/>
    <n v="758749500"/>
    <n v="1"/>
    <s v="Ir. HARI BUDIANTO"/>
    <d v="2013-12-13T00:00:00"/>
    <x v="3"/>
    <s v="Penerimaan Kembali Berkas Banding"/>
    <n v="150"/>
    <s v="KESATU PRIMAIR : Pasal 2 ayat (1) jo Pasal 18 UU No.31/1999 jo UU No.20/2001 jo UU No.31/1999 jo Pasal 55 ayat  (1) ke -1 KUHP; _x000a_ SUBSIDIAIR : Pasal 3 jo Pasal 18 UU No.31/1999 jo UU No.20/2001 jo UU No.31/1999 jo Pasal 55 ayat  (1) ke -1 KUHP; _x000a_ DAN KEDUA PERTAMA : Pasal 5 ayat (1) huruf a jo Pasal 18 UU No.31/1999 jo UU No.20/2001 jo UU No.31/1999 ; _x000a_ ATAU KEDUA : Pasal 5 ayat (1) huruf b jo Pasal 18 UU No.31/1999 jo UU No.20/2001 jo UU No.31/1999;"/>
    <n v="2"/>
    <s v="MENGADILI : _x000a_ _x000a_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_x000a_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_x000a_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_x000a_ Menetapkan masa penahanan yang telah dijalankan oleh Terdakwa Ir. Hari Budianto dikurangkan seluruhnya dari Pidana yang dijatuhkan ;  _x000a_ Menetapkan Terdakwa tetap berada dalam tahanan ;   _x000a_ Memerintahkan agar barang bukti berupa: No Urut 1 s/d 44 dipergunakan untuk perkara lain; _x000a_ Membebankan kepada Terdakwa untuk membayar biaya perkara masing-masing sebesar Rp. 10.000,- (sepuluh ribu rupiah) ; _x000a_"/>
    <s v="Senin, 23 Jun. 2014"/>
    <s v="Senin, 12 Mei 2014"/>
    <s v="MATHEUS SAMIAJI"/>
    <s v="ANTONIUS WIDIJANTONO, SH."/>
    <s v="ALEXANDER MARWATA, AK. SH. CFE."/>
    <m/>
    <m/>
    <s v="KARIR"/>
    <s v="KARIR"/>
    <s v="ADHOC"/>
    <s v=""/>
    <s v=""/>
    <x v="0"/>
    <n v="2"/>
    <x v="1"/>
    <n v="0.33333333333333331"/>
    <n v="0"/>
    <s v="BUDI H. PANJAITAN"/>
    <m/>
    <m/>
    <m/>
    <m/>
    <m/>
    <m/>
    <m/>
    <m/>
    <m/>
    <m/>
    <m/>
    <n v="1"/>
    <s v="LISNUR FAUZIAH, SH."/>
    <s v="SRI TASLIHIYAH, SH."/>
    <m/>
    <n v="2"/>
    <x v="0"/>
  </r>
  <r>
    <s v="75/PID.SUS/TPK/2014/PN.JKT.PST"/>
    <n v="1"/>
    <n v="0"/>
    <n v="0"/>
    <n v="0"/>
    <n v="0"/>
    <s v="YANUAR"/>
    <d v="2014-08-14T00:00:00"/>
    <x v="4"/>
    <s v="Minutasi"/>
    <n v="123"/>
    <s v="PRIMAIR : Pasal 2 ayat (1) jo Pasal 18 ayat (1) huruf b UU No. 31/1999 jo UU No.20/2001 jo UU No.31/1999 jo Pasal 55 ayat (1) ke 1 KUHP _x000a_ SUBSIDIAIR : Pasal 3 jo Pasal 18 ayat (1) UU No. 31/1999 jo UU No.20/2001 jo UU No.31/1999 jo Pasal 55 ayat (1) ke 1 KUHP"/>
    <n v="1"/>
    <s v="M  E  N  G  A  D  I  L  I   : _x000a_ _x000a_ Menyatakan bahwa Terdakwa    Yanuar  tidak terbukti secara sah dan meyakinkan bersalah melakukan Tindak Pidana Korupsi sebagaimana  dalam Dakwaan Primair; _x000a_ Membebaskan  Terdakwa    dari Dakwaan Primair; _x000a_ Menyatakan bahwa Terdakwa Yanuar telah   terbukti secara sah  dan meyakinkan bersalah melakukan  TINDAK PIDANA KORUPSI SECARA BERSAMA-SAMA  sebagaimana dalam Dakwaan Subsidair; _x000a_ Menjatuhkan pidana oleh karenanya kepada Terdakwa Yanuar dengan pidana penjara selama 1 (satu)  tahun.                                                                                         _x000a_ Menetapkan masa penangkapan dan atau masa penahanan yang telah dijalani oleh Terdakwa dikurangkan seluruhnya  dari pidana yang dijatuhkan. _x000a_ Memerintahkan Terdakwa tetap dalam tahanan; _x000a_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_x000a_ Membebankan kepada Terdakwa untuk membayar biaya perkara sebesar Rp. 10.000,- (sepuluh ribu rupiah) _x000a_"/>
    <s v="Rabu, 11 Mar. 2015"/>
    <s v="Senin, 15 Des. 2014"/>
    <s v="AVIANTARA, SH. MHum."/>
    <s v="ANNAS MUSTAQIM, SH. MHum."/>
    <s v="I MADE HENDRA KUSUMA,S.H."/>
    <m/>
    <m/>
    <s v="KARIR"/>
    <s v="KARIR"/>
    <s v="ADHOC"/>
    <s v=""/>
    <s v=""/>
    <x v="0"/>
    <n v="2"/>
    <x v="1"/>
    <n v="0.33333333333333331"/>
    <n v="0"/>
    <s v="LISBETH HUTAHAEN"/>
    <s v="DIRJA"/>
    <s v="MARTHA P. BERLIANA"/>
    <s v="HERLAN J. B"/>
    <s v="ARIEF SETYANUGRAHA, SH"/>
    <s v="Lenny Sebayang"/>
    <s v="Ella Angelia"/>
    <s v="ARDHI ARYO PUTRANTO, SH."/>
    <s v="ABDUL KADIR S."/>
    <m/>
    <m/>
    <m/>
    <n v="9"/>
    <s v="ENDANG_PURWANINGSIH, SH."/>
    <s v="FATONI, SH"/>
    <m/>
    <n v="2"/>
    <x v="0"/>
  </r>
  <r>
    <s v="75/PID.SUS/TPK/2015/PN JKT.PST"/>
    <n v="3"/>
    <n v="150000000"/>
    <n v="0.16666666666666699"/>
    <n v="0"/>
    <n v="0"/>
    <s v="RIZAL ABDULLAH"/>
    <d v="2015-07-09T00:00:00"/>
    <x v="5"/>
    <s v="Putusan Banding"/>
    <n v="141"/>
    <s v="PERTAMA : _x000a_ Pasal 2 ayat (1) Jo Pasal 18 UU No.31/1999 Jo.UU No.20/2001 Jo Pasal 55 ayat (1) ke-1 KUHP _x000a_   _x000a_ ATAU _x000a_ KEDUA : _x000a_ Pasal 3 Jo Pasal 18 UU No.31/1999 Jo.UU No.20/2001 Jo Pasal 55 ayat (1) ke-1 KUHP"/>
    <n v="1"/>
    <s v="M E N G A D I L I _x000a_   _x000a_ _x000a_ Menyatakan Terdakwa IR. RIZAL ABDULLAH, telah terbukti secara sah dan meyakinkan bersalah melakukan Tindak Pidana “Korupsi secara bersama-sama” sebagaimana dalam Dakwaan Kedua; _x000a_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_x000a_ Menetapkan masa penahanan yang telah dijalankan oleh Terdakwa dikurangkan seluruhnya dari pidana yang dijatuhkan; _x000a_ Menetapkan Terdakwa tetap berada dalam tahanan; _x000a_ Memerintahkan agar barang bukti, berupa:s _x000a_ _x000a_ 1)    Barang Bukti nomor 1 s.d. nomor 108 tetap terlampir dalam berkas perkara.1 _x000a_ 2)    Barang Bukti nomor 109 s.d. nomor 110 dikembalikan kepada PAULUS IWO. _x000a_ 3)    Barang Bukti nomor 111 dirampas untuk negara. _x000a_ 4)    Barang Bukti nomor 112 s.d. nomor 244 tetap terlampir dalam berkas perkara. _x000a_ 5)    Barang Bukti nomor 245 dirampas untuk negara. _x000a_ 6)    Barang Bukti nomor 246 s.d. nomor 257 tetap terlampir dalam berkas perkara. _x000a_ 7)    Barang Bukti nomor 258 s.d. nomor 259 Dikembalikan kepada RIZAL ABDULLAH. _x000a_ 8)    Barang Bukti nomor 260 s.d. nomor 273 tetap terlampir dalam berkas perkara. _x000a_ 9)    Barang Bukti nomor 274 s.d. nomor 275 dirampas untuk negara. _x000a_ 10) Barang Bukti nomor 276 s.d. nomor 278 tetap terlampir dalam berkas perkara _x000a_ 11) Barang Bukti nomor 279 s.d. nomor 282 Dipergunakan dalam perkara MUHAMMAD NAZARUDDIN (dalam perkara Tindak pidana Pencucian Uang) _x000a_ 12) Barang Bukti nomor 283 s.d. nomor 314 tetap terlampir dalam berkas perkara . _x000a_ 13) Barang Bukti nomor 315 s.d. nomor 316 dikembalikan kepada Ir. DEMI BASTRIA _x000a_ 14) Barang Bukti nomor 317 s.d. nomor 319 tetap terlampir dalam berkas perkara. _x000a_ 15) Barang Bukti nomor 320 s.d. nomor 321 Dikembalikan kepada LAURENSIUS TEGUH KHASANTO TAN. _x000a_ 16) Barang Bukti nomor 322 s.d. nomor 337 tetap terlampir dalam berkas perkara. _x000a_ 17) Barang Bukti nomor 338 dirampas untuk negara. _x000a_ 18) Barang Bukti nomor 339 s.d. nomor 346 tetap terlampir dalam berkas perkara. _x000a_ 19) Barang Bukti nomor 347 Dikembalikan kepada RIZAL ABDULLAH. _x000a_ 20) Barang Bukti nomor 348 Tetap terlampir dalam berkas perkara. _x000a_ 21) Barang Bukti nomor 349 Dikembalikan kepada RIZAL ABDULLAH _x000a_ 22) Barang Bukti nomor 350 s.d. nomor 354 Tetap terlampir dalam berkas perkara. _x000a_ 23) Barang Bukti nomor 355 Dikembalikan kepada RIZAL ABDULLAH _x000a_ 24) Barang Bukti nomor 356 dipergunakan dalam perkara Muhammad Nazaruddin _x000a_ 25) Barang Bukti nomor 357 s.d. nomor 358 Tetap terlampir dalam berkas perkara _x000a_ 26) Barang Bukti nomor 359 Dikembalikan kepada M. ARIFIN _x000a_ 27) Barang Bukti nomor 360 s.d. nomor 375 dirampas untuk negara. _x000a_ 28) Barang Bukti nomor 376 s.d. nomor 379 tetap terlampir dalam berkas perkara. _x000a_ 7.   Membebankan kepada Terdakwa untuk membayar biaya perkara sebesar Rp10.000,- (sepuluh ribu rupiah); _x000a_  "/>
    <s v="Senin, 21 Des. 2015"/>
    <s v="Jumat, 27 Nov. 2015"/>
    <s v="SUTIO JUMAGI AKHIRNO"/>
    <s v="ASWIJON"/>
    <s v="TITO SUHUD"/>
    <s v="SOFIALDI"/>
    <s v="ALEXANDER MARWATA, AK. SH. CFE."/>
    <s v="KARIR"/>
    <s v="KARIR"/>
    <s v="KARIR"/>
    <s v="ADHOC"/>
    <s v="ADHOC"/>
    <x v="1"/>
    <n v="3"/>
    <x v="0"/>
    <n v="0.4"/>
    <n v="0"/>
    <s v="SURYA NELLI, SH."/>
    <m/>
    <m/>
    <m/>
    <m/>
    <m/>
    <m/>
    <m/>
    <m/>
    <m/>
    <m/>
    <m/>
    <n v="1"/>
    <s v="TEUKU UMAR, SH. MH."/>
    <s v="WIDI ASTUTI, SH"/>
    <m/>
    <n v="2"/>
    <x v="0"/>
  </r>
  <r>
    <s v="75/Pid.Sus-TPK/2016/PN Pn.Jkt.Pst"/>
    <n v="0"/>
    <n v="0"/>
    <n v="0"/>
    <n v="0"/>
    <n v="0"/>
    <s v="NURHADI"/>
    <d v="2016-08-23T00:00:00"/>
    <x v="6"/>
    <s v="Pemberitahuan Putusan Banding"/>
    <n v="107"/>
    <s v="PRIMAIR : _x000a_ Pasal 2 ayat (1) jo Pasal 18 UU No.31/1999 jo UU No.20/2001 jo Pasal 55 ayat (1) ke-1 KUHP. _x000a_ SUBSIDAIR : _x000a_ Pasal 3 jo Pasal 18 UU No.31/1999 jo UU No.20/2001 jo Pasal 55 ayat (1) ke-1 KUHP. _x000a_  "/>
    <n v="1"/>
    <s v="_x000a_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_x000a_ Membebaskan Terdakwa Nurhadi dari dakwaan Subsidiar (Vrijspraak) atau setidak-tidaknya menyatakan terdakwa Nurhadi lepas dari segala tuntutan hukum (onslag van alle rechtsvolging).; _x000a_ Memulihkan segala hak Terdakwa Nurhadi dalam kemampuan, kedudukan, nama baik serta harkat dan martabatnya. _x000a_ Memerintahkan Penuntut Umum untuk melepaskan Terdakwa Nurhadi dari tahanan Rumah Tahanan Negara segera pada hari yang sama putusan diucapkan. _x000a_ Menyatakan terhadap barang bukti atau apapun yang disita dalam perkara ini dikembalikan kepada yang berhak. _x000a_ Membebankan biaya perkara kepada Negara. _x000a_"/>
    <s v="Jumat, 30 Des. 2016"/>
    <s v="Kamis, 08 Des. 2016"/>
    <s v="YOHANES PRIYANA"/>
    <s v="CASMAYA"/>
    <s v="TITI SANSIWI"/>
    <m/>
    <m/>
    <s v="KARIR"/>
    <s v="KARIR"/>
    <s v="ADHOC"/>
    <s v=""/>
    <s v=""/>
    <x v="0"/>
    <n v="2"/>
    <x v="1"/>
    <n v="0.33333333333333331"/>
    <n v="0"/>
    <s v="ARIF RAHMAN"/>
    <m/>
    <m/>
    <m/>
    <m/>
    <m/>
    <m/>
    <m/>
    <m/>
    <m/>
    <m/>
    <m/>
    <n v="1"/>
    <s v="AGUS WAWAN"/>
    <m/>
    <m/>
    <n v="1"/>
    <x v="0"/>
  </r>
  <r>
    <s v="75/Pid.Sus-TPK/2017/PN Jkt.Pst"/>
    <n v="5"/>
    <n v="200000000"/>
    <n v="0.16666666666666699"/>
    <n v="0"/>
    <n v="0"/>
    <s v="NG FENNY"/>
    <d v="2017-05-24T00:00:00"/>
    <x v="7"/>
    <s v="Penerimaan Memori PK"/>
    <n v="96"/>
    <s v="PERTAMA : _x000a_ Pasal 6 ayat (1) huruf a UU No.31/1999 jo UU No.20/2001 jo Pasal 55 ayat (1) ke-1 KUHP jo Pasal 64 ayat (1) KUHP. _x000a_   _x000a_ ATAU _x000a_ KEDUA : _x000a_ Pasal 13 UU No.31/1999 jo UU No.20/2001 jo Pasal 55 ayat (1) ke-1 KUHP jo Pasal 64 ayat (1) KUHP."/>
    <n v="1"/>
    <s v="MENGADILI : _x000a_ _x000a_ Menyatakan Terdakwa Ng Fenny terbukti secara sah dan meyakinkan bersalah melakukan Tindak Pidana Korupsi secara bersama-sama dan berlanjut;  _x000a_ Menjatuhkan pidana oleh karena itu terhadap Terdakwa Ng Fenny dengan pidana penjara selama 5 (lima) tahun dan pidana denda sebesar Rp.200.000.000 (dua ratus juta rupiah) dengan ketentuan apabila denda tidak dibayar maka diganti dengan pidana kurungan selama 2 (dua) bulan ;  _x000a_ Menetapkan masa penahanan yang telah dijalankan Terdakwa dikurangkan seluruhnya dari pidana yang dijatuhkan ; _x000a_ Menetapkan Terdakwa tetap berada dalam tahanan ;            _x000a_ Menetapkan barang bukti berupa : sebagaimana terlampir dalam berkas putusan; _x000a_ Menyatakan barang bukti T-1 A s/d bukti T-16 yang diajukan oleh Penasehat Hukum Terdakwa; _x000a_ Membebankan Terdakwa membayar biaya perkara sebesar Rp. 10.000,- (sepuluh ribu rupiah); _x000a_ _x000a_  "/>
    <s v="Jumat, 22 Sep. 2017"/>
    <s v="Senin, 28 Agu. 2017"/>
    <s v="NAWAWI POMOLANGO, SH."/>
    <s v="MAS'UD"/>
    <s v="HARIONO"/>
    <s v="Ugo,SH."/>
    <s v="TITI SANSIWI"/>
    <s v="KARIR"/>
    <s v="KARIR"/>
    <s v="KARIR"/>
    <s v="ADHOC"/>
    <s v="ADHOC"/>
    <x v="1"/>
    <n v="3"/>
    <x v="0"/>
    <n v="0.4"/>
    <n v="0"/>
    <s v="LIE PUTRA SETIAWAN"/>
    <m/>
    <m/>
    <m/>
    <m/>
    <m/>
    <m/>
    <m/>
    <m/>
    <m/>
    <m/>
    <m/>
    <n v="1"/>
    <s v="EDWARD WILLY"/>
    <m/>
    <m/>
    <n v="1"/>
    <x v="0"/>
  </r>
  <r>
    <s v="75/Pid.Sus-TPK/2018/PN Jkt.Pst"/>
    <n v="8"/>
    <n v="300000000"/>
    <n v="0.25"/>
    <n v="1006000000"/>
    <n v="1"/>
    <s v="AMIN SANTONO"/>
    <d v="2018-09-13T00:00:00"/>
    <x v="8"/>
    <s v="Minutasi"/>
    <n v="144"/>
    <s v="PRIMAIR: _x000a_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_x000a_ SUBSIDAIR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
    <n v="1"/>
    <s v="M E N G A D I L I : _x000a_   _x000a_ _x000a_ Menyatakan bahwa Terdakwa  AMIN SANTONO  terbukti secara sah dan meyakinkan bersalah melakukan tindak pidana “ Korupsi Secara Bersama-sama dan Merupakan Gabungan Beberapa Kejahatan Sebagaimana DakwaanPrimair” ; _x000a_ Menjatuhkan pidana terhadap Terdakwa  AMIN SANTONO  dengan pidana penjara selama  8 ( delapan) tahun , dan pidana denda sebesar  Rp. 300.000.000,- ( tiga  ratus juta rupiah) , dengan ketentuan apabila denda tersebut tidak dibayar, diganti dengan pidana kurungan selama  3 ( tiga) bulan ; _x000a_ Menetappkan masa Penahanan yang telah dijalani oleh Terdakwa dikurangkan seluruhnya dari Pidana yang dijatuhkan; _x000a_ Memerintahkan Terdakwa tetap ditahan; _x000a_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_x000a_ Menjatuhkan hukuman Tambahan kepada Terdakwa  AMIN SANTONO  berupa pencabutan hak untuk dipiih dalam jabatan Publik selama 3 (tiga) tahun setelah terdakawa  AMIN SANTONO  selesai menjalani pidana pokok; _x000a_ Menetapkan seluruh barang bukti dipergunakan dalam perkara lain; _x000a_ Membebani Terdakwa untuk membayar biaya perkara sebesar  Rp. 7 . 5 00,- ( tujuh ribu lima ratus ) ; _x000a_"/>
    <s v="Rabu, 27 Mar. 2019"/>
    <s v="Senin, 04 Feb. 2019"/>
    <s v="MOCHAMAD ARIFIN"/>
    <s v="BAMBANG HERMANTO"/>
    <s v="RUSTIYONO"/>
    <s v="SOFIALDI"/>
    <s v="MOCH. AGUS SALIM"/>
    <s v="KARIR"/>
    <s v="KARIR"/>
    <s v="KARIR"/>
    <s v="ADHOC"/>
    <s v="ADHOC"/>
    <x v="1"/>
    <n v="3"/>
    <x v="0"/>
    <n v="0.4"/>
    <n v="0"/>
    <s v="Eva Yustiana"/>
    <m/>
    <m/>
    <m/>
    <m/>
    <m/>
    <m/>
    <m/>
    <m/>
    <m/>
    <m/>
    <m/>
    <n v="1"/>
    <s v="ENDANG_PURWANINGSIH, SH."/>
    <m/>
    <m/>
    <n v="1"/>
    <x v="0"/>
  </r>
  <r>
    <s v="76/PID.SUS/TPK/2012/PN."/>
    <n v="2.6666666666666701"/>
    <n v="150000000"/>
    <n v="0.25"/>
    <n v="0"/>
    <n v="0"/>
    <s v="SITI HARTATI MURDAYA"/>
    <d v="2012-11-20T00:00:00"/>
    <x v="1"/>
    <s v="Minutasi"/>
    <n v="76"/>
    <s v="PERTAMA : _x000a_ Pasal 5 ayat (1) huruf a UU No.31/1999 jo UU No.20/2001 jo UU No.31/1999 jo Pasal 64 (1) ke 1 KUHP; _x000a_ ATAU KEDUA : _x000a_ Pasal 13 UU No.31/1999 jo. UU No.20/2001 jo UU No.31/1999 jo Pasal 64 (1) jo Pasal 55 (1) KUHP"/>
    <n v="1"/>
    <s v="MENGADILI : _x000a_ _x000a_ Menyatakan Terdakwa terbukti secara sah dan meyakinkan melakukan tindak pidana korupsi secara bersama - sama sebagai perbuatan berlanjut; _x000a_ Menjatuhkan pidana penjara 2 tahun dan 8 bulan dan denda 150.000.000 subsidaiar 3 bulan; _x000a_ Memerintahkan Terdakwa tetap ditahan; _x000a_ Memerintahkan masa penahanan yang dijalani terdakwa dikurangkan seluruhnya dengan pidana yang dijatuhkan; _x000a_ Memerintahkan barang bukti berupa &quot;sebagaimana termuat dalam berkas putusan&quot; _x000a_ Menetapkan biaya perkara Rp.10.000 dibebankan kepada Terdakwa _x000a_"/>
    <s v="Senin, 11 Mar. 2013"/>
    <s v="Senin, 04 Feb. 2013"/>
    <s v="GUSRIZAL"/>
    <s v="Tatik Hadiyanti, SH. MH."/>
    <s v="Slamet Subagyo,SH."/>
    <s v="I MADE HENDRA KUSUMA,S.H."/>
    <s v="JOKO SUBAGYO"/>
    <s v="KARIR"/>
    <s v="KARIR"/>
    <s v="ADHOC"/>
    <s v="ADHOC"/>
    <s v="ADHOC"/>
    <x v="1"/>
    <n v="2"/>
    <x v="2"/>
    <n v="0.6"/>
    <n v="1"/>
    <s v="Edy Hartoyo"/>
    <m/>
    <m/>
    <m/>
    <m/>
    <m/>
    <m/>
    <m/>
    <m/>
    <m/>
    <m/>
    <m/>
    <n v="1"/>
    <s v="TEUKU UMAR, SH. MH."/>
    <s v="WIJI ASTUTI"/>
    <m/>
    <n v="2"/>
    <x v="0"/>
  </r>
  <r>
    <s v="76/PID.SUS/TPK/2013/PN JKT.PST"/>
    <n v="5"/>
    <n v="250000000"/>
    <n v="0.16666666666666699"/>
    <n v="5810906113"/>
    <n v="2"/>
    <s v="TUSIWAN FARIANTO Bin REBAN KARYA WIGUNA"/>
    <d v="2013-12-16T00:00:00"/>
    <x v="3"/>
    <s v="Penerimaan Kembali Berkas Kasasi"/>
    <n v="112"/>
    <s v="KESATU PRIMAIR : Pasal 2 ayat (1) jo pasal 18 UU No.31/1999 jo UU No.20/2001 jo UU No.31/1999 jo Pasal 64 ayat (1) KUHP; _x000a_ SUBSIDIAIR : Pasal 3 jo pasal 18 UU No.31/1999 jo UU No.20/2001 jo UU No.31/1999 jo Pasal 64 ayat (1) KUHP; _x000a_ ATAU KEDUA : Pasal 8 jo pasal 18 UU No.31/1999 jo UU No.20/2001 jo UU No.31/1999 jo Pasal 64 ayat (1) KUHP;"/>
    <n v="2"/>
    <s v="M  E  N  G  A  D  I  L  I   : _x000a_   _x000a_ _x000a_ Menyatakan bahwa  Terdakwa  TUSIWAN FARIANTO BIN REBAN KARYAWIGUNA  terbukti secara sah  dan meyakinkan bersalah melakukan  TINDAK PIDANA KORUPSI SECARA BER LANJUT  dalam Dakwaan Kesatu Primair .    _x000a_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_x000a_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_x000a_ Menetapkan masa penangkapan dan/atau  masa penahanan yang telah dijalani oleh  Terdakwa dikurangkan seluruhnya dari pidana yang dijatuhkan. _x000a_ Memerintahkan Terdakwa  tetap dalam tahanan. _x000a_ Memerintahkan barang-barang bukti berupa: terlampir dalam putusan; _x000a_ Membebankan kepada Terdakwa untuk membayar biaya perkara sebesar Rp10.000,- (sepuluh ribu rupiah) _x000a_"/>
    <s v="Jumat, 30 Mei 2014"/>
    <s v="Senin, 07 Apr. 2014"/>
    <s v="AVIANTARA, SH. MHum."/>
    <s v="ANNAS MUSTAQIM, SH. MHum."/>
    <s v="SOFIALDI"/>
    <m/>
    <m/>
    <s v="KARIR"/>
    <s v="KARIR"/>
    <s v="ADHOC"/>
    <s v=""/>
    <s v=""/>
    <x v="0"/>
    <n v="2"/>
    <x v="1"/>
    <n v="0.33333333333333331"/>
    <n v="0"/>
    <s v="Eko Bambang Riyadi"/>
    <m/>
    <m/>
    <m/>
    <m/>
    <m/>
    <m/>
    <m/>
    <m/>
    <m/>
    <m/>
    <m/>
    <n v="1"/>
    <s v="SURYONO, SH."/>
    <s v="WIJI ASTUTI"/>
    <m/>
    <n v="2"/>
    <x v="0"/>
  </r>
  <r>
    <s v="76/PID.SUS/TPK/2014/PN.JKT.PST"/>
    <n v="2"/>
    <n v="50000000"/>
    <n v="8.3333333333333301E-2"/>
    <n v="0"/>
    <n v="0"/>
    <s v="HIDAYAT ABDUL RACHMAN"/>
    <d v="2014-08-14T00:00:00"/>
    <x v="4"/>
    <s v="Minutasi"/>
    <n v="119"/>
    <s v="PRIMAIR : Pasal 2 ayat (1) jo Pasal 18 ayat (1) HURUF B UU No. 31/1999 jo UU No.20/2001 jo UU No.31/1999 jo Pasal 55 ayat (1) ke 1 KUHP _x000a_ SUBSIDIAIR : Pasal 3 jo Pasal 18 ayat (1) huruf b UU No. 31/1999 jo UU No.20/2001 jo UU No.31/1999 jo Pasal 55 ayat (1) ke 1 KUHP"/>
    <n v="1"/>
    <s v="M  E  N  G  A  D  I  L  I   : _x000a_ _x000a_ 1.     Menyatakan Terdakwa  HIDAYAT  ABDUL RACHMAN   tidak terbukti secara sah dan meyakinkan melakukan tindak pidana korupsi sebagaimana Dakwaan Primer Surat Dakwaan perkara ini. _x000a_ 2.     Membebaskan oleh karenanya Terdakwa  HIDAYAT  ABDUL RACHMAN   dari Dakwaan Primer Surat Dakwaan Penuntut Umum tersebut. _x000a_ 3.     Menyatakan Terdakwa  HIDAYAT  ABDUL RACHMAN   terbukti secara sah  dan meyakinkan bersalah melakukan tindak pidana korupsi secara bersama-sama sebagaimana Dakwaan Subsider Surat Dakwaan Perkara ini.   _x000a_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_x000a_ 5.     Memerintahkan Terdakwa tetap berada dalam tahanan. _x000a_ 6.     Memerintahkan masa penahanan yang telah dijalani Terdakwa dikurangkan seluruhnya dari pidana yang dijatuhkan.   _x000a_ 7.      Memerintahkan barang bukti :_x000a_ nomor 1 sampai dengan nomor 712 dikembalikan kepada Jaksa Penuntut Umum untuk dipergunakan dalam perkara lain _x000a_ _x000a_ _x000a_ 8   Membebankan biaya perkara sebesar Rp 10.000,oo (sepuluh ribu rupiah) kepada Terdakwa. _x000a_ _x000a_"/>
    <s v="Jumat, 13 Feb. 2015"/>
    <s v="Kamis, 11 Des. 2014"/>
    <s v="ANNAS MUSTAQIM, SH. MHum."/>
    <s v="AVIANTARA, SH. MHum."/>
    <s v="I MADE HENDRA KUSUMA,S.H."/>
    <m/>
    <m/>
    <s v="KARIR"/>
    <s v="KARIR"/>
    <s v="ADHOC"/>
    <s v=""/>
    <s v=""/>
    <x v="0"/>
    <n v="2"/>
    <x v="1"/>
    <n v="0.33333333333333331"/>
    <n v="0"/>
    <s v="LISBETH HUTAHAEN"/>
    <s v="DIRJA"/>
    <s v="MARTHA P. BERLIANA"/>
    <s v="HERLAN J. B"/>
    <s v="ARIEF SETYANUGRAHA, SH"/>
    <s v="Lenny Sebayang"/>
    <s v="Ella Angelia"/>
    <s v="ARDHI ARYO PUTRANTO, SH."/>
    <s v="ABDUL KADIR S."/>
    <m/>
    <m/>
    <m/>
    <n v="9"/>
    <s v="ENDANG_PURWANINGSIH, SH."/>
    <s v="ZUHERNA, SH."/>
    <m/>
    <n v="2"/>
    <x v="0"/>
  </r>
  <r>
    <s v="76/PID.SUS/TPK/2015/PN JKT.PST"/>
    <n v="4"/>
    <n v="150000000"/>
    <n v="0.16666666666666699"/>
    <n v="0"/>
    <n v="0"/>
    <s v="RUSLI SIBUA"/>
    <d v="2015-07-28T00:00:00"/>
    <x v="5"/>
    <s v="Pengiriman Berkas PK"/>
    <n v="121"/>
    <s v="PRIMAIR : _x000a_ Pasal 6 ayat (1) huruf a UU No.31/1999 Jo UU No.20/2001 Jo Pasal 55 ayat (1) ke-1 KUHPidana. _x000a_   _x000a_ SUBSIDAIR : _x000a_ Pasal 13 UU No.31/1999 Jo UU No.20/2001 Jo Pasal 55 ayat (1) ke-1 KUHPidana."/>
    <n v="1"/>
    <s v="M E N G A D I L I _x000a_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_x000a_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_x000a_ 3.    Menetapkan masa penangkapan dan masa penahananTerdakwa sebelum putusan memperoleh kekuatan hukum yang tetap akan dikurangkan seluruhnya dari pidana yang dijatuhkan ;- _x000a_ 4.    Menetapkan terdakwa tetap dalam tahanan ;- _x000a_ 5.    Memerintahkan barang bukti berupa:Barang bukti No. 1-12, Barang bukti No. 14, barang bukti No. 20-39  digunakan sesuai putusan perkara Terdakwa M. Akil Mochtar yaitu berupa:  _x000a_ 6. Membebankan biaya perkara kepada Terdakwa sebesar Rp.10.000,00;- (sepuluh ribu rupiah);  _x000a_  "/>
    <s v="Selasa, 15 Des. 2015"/>
    <s v="Kamis, 26 Nov. 2015"/>
    <s v="SUPRIYONO, SH. MH."/>
    <s v="MOH. MUCHLIS, SH. MH."/>
    <s v="ANNAS MUSTAQIM, SH. MHum."/>
    <s v="Ugo,SH."/>
    <s v="JOKO SUBAGYO"/>
    <s v="KARIR"/>
    <s v="KARIR"/>
    <s v="KARIR"/>
    <s v="ADHOC"/>
    <s v="ADHOC"/>
    <x v="1"/>
    <n v="3"/>
    <x v="0"/>
    <n v="0.4"/>
    <n v="0"/>
    <s v="PULUNG RINANDORO, SH."/>
    <m/>
    <m/>
    <m/>
    <m/>
    <m/>
    <m/>
    <m/>
    <m/>
    <m/>
    <m/>
    <m/>
    <n v="1"/>
    <s v="CANDRASAH"/>
    <s v="EKO BUDIARNO"/>
    <m/>
    <n v="2"/>
    <x v="0"/>
  </r>
  <r>
    <s v="76/Pid.Sus-TPK/2016/PN Pn.Jkt.Pst"/>
    <n v="0"/>
    <n v="0"/>
    <n v="0"/>
    <n v="0"/>
    <n v="0"/>
    <s v="H. Ir. LA NYALLA MAHMUD MATTALITTI"/>
    <d v="2016-08-25T00:00:00"/>
    <x v="6"/>
    <s v="Pengiriman Berkas Kasasi"/>
    <n v="124"/>
    <s v="PRIMAIR : _x000a_ Pasal 2 ayat (1) jo Pasal 18 UU No.31/1999 jo UU No.20/2001 jo Pasal 55 ayat (1) ke-1 KUHP jo Pasal 65 KUHP. _x000a_   _x000a_ SUBSIDAIR : _x000a_ Pasal 3 jo Pasal 18 UU No.31/1999 jo UU No.20/2001 jo Pasal 55 ayat (1) ke-1 KUHP jo Pasal 65 KUHP."/>
    <n v="1"/>
    <s v="M E N G A D I L I : _x000a_ _x000a_ Menyatakan Terdakwa H. Ir. La Nyalla Mahmud Mattalitti tidak terbukti secara sah meyakinkan bersalah melakukan tindak pidana korupsi sebagaimana dalam dakwaan primair maupun subsidair; _x000a_ Membebaskan Terdakwa H. Ir. La Nyalla Mahmud Mattalitti tersebut dari kedua dakwaan tersebut di atas; _x000a_ Memerintahkan agar Terdakwa H. Ir. La Nyalla Mahmud Mattalitti segera dikeluarkan dari dalam tahanan; _x000a_ Memulihkan hak Terdakwa H. Ir. La Nyalla Mahmud Mattalitti dalam kemampuan, kedudukan, harkat serta martabatnya; _x000a_ Menetapkan barang bukti berupa : _x000a_ _x000a_ _x000a_ 1 (satu) bundel foto copy sesuai asli Permohonan Pembukaan Rekening Efek Perorangan PT. Mandiri Sekuritas   An. La Nyalla M. Mattalitti tanggal 15 Juni 2012; _x000a_ 1 (satu) lembar foto copy sesuai asli Client Stock Activity PT. Mandiri Sekuritas An. La Nyalla M. Mattalitti dari tanggal  01 Januari 2012 sampai dengan 31 Desember 2012; _x000a_ 1 (satu) lembar foto copy sesuai asli Trade Confirmation PT. Mandiri Sekuritas An. La Nyalla M. Mattalitti tanggal 02 April 2013; _x000a_ 1 (satu) lembar foto copy sesuai asli formulir instruksi penarikan PT. Mandiri Sekuritas sebesar Rp. 2.500.000.000,- (dua Milyar Lima ratus juta rupiah) An. La Nyalla M. Mattalitti pada tanggal 29 Mei 2013; _x000a_ 1 (satu) lembar foto copy sesuai asli Client Stock Activity PT. Mandiri Sekuritas An. La Nyalla M. Mattalitti dari tanggal  01 Januari 2013 sampai dengan 31 Desember 2013; _x000a_ 1 (satu) lembar foto copy sesuai asli Client Stock Activity PT. Mandiri Sekuritas An. La Nyalla M. Mattalitti dari tanggal  01 Januari 2014 sampai dengan 31 Desember 2014; _x000a_ 1 (satu) lembar foto copy sesuai asli Trade Confirmation PT. Mandiri Sekuritas An. La Nyalla M. Mattalitti tanggal 23 Pebruari 2015; _x000a_ 1 (satu) lembar foto copy sesuai asli formulir instruksi penarikan PT. Mandiri Sekuritas sebesar Rp. 2.000.000.000,- (dua Milyar rupiah) An. La Nyalla M. Mattalitti pada tanggal 26 Pebruari 2015; _x000a_ 1 (satu) lembar foto copy sesuai asli formulir instruksi penarikan PT. Mandiri Sekuritas sebesar Rp. 2.000.000.000,- (dua Milyar rupiah) An. La Nyalla M. Mattalitti pada tanggal 09 Maret 2015; _x000a_ 1 (satu) lembar foto copy sesuai asli Client Stock Activity PT. Mandiri Sekuritas An. La Nyalla M. Mattalitti dari tanggal  01 Januari 2015 sampai dengan 31 Desember 2015; _x000a_ 1 (satu) lembar foto copy sesuai asli Lembaran Pernyataan Minat Pemesanan Pembelian Saham Bank Jatim An. La Nyalla M. Mattalitti; _x000a_ 1 (satu) bendel foto copy sesuai aslinya Surat Kuasa pemindahbukuan rekening; _x000a_ 1 (satu) bendel foto copy sesuai aslinya Form pembukaan rekening baru perorangan (SIMPEDA) atas nama La Nyalla M. Mattalitti; _x000a_ 1 (satu) bendel foto copy sesuai aslinya Form permohonan Penutupan perorangan (SIMPEDA) atas nama La Nyalla Mattalitti; _x000a_ 1 (satu) bendel foto copy sesuai aslinya Surat Kuasa penutupan rekening; _x000a_ 1 (satu) bendel foto copy sesuai aslinya Surat Pemimpin Cabang Utama Surabaya ke Direktur Utama Bank Jatim Nomor : 053/141/CU/2015 tanggal 17 Februari 2015; _x000a_ 1 (satu) bendel foto copy sesuai aslinya Surat Pemimpin Cabang Utama Surabaya ke Pemimpin Divisi Kepatuhan Nomor : 053/150/CU/2015 tanggal 18 Februari 2015; _x000a_ Bilyet Giro nomor seri BG 069407; _x000a_ 1 (satu) bendel foto copy Print Out Rekening Koran dari Bank JATIM Cabang Utama Surabaya atas nama KADIN JATIM No. 0011227295 untuk bulan Januari s/d Desember 2012. _x000a_ 1 (satu) lembar bonggol Biro Gilyet No. BG 069407 tanggal 6 Juli 2012 sebesar Rp.5.359.479.150,- _x000a_ 1 (satu) bendel Proposal kepada Gubernur Jawa Timur dari KADIN Jawa Timur No. 1120A/K/D/IX/2011 tanggal 5 September 2011  perihal : Pengajuan Proposal Kegiatan Pemberdayaan UMKM berbasis Sumber Daya Lokal di Jawa Timur, dengan nilai Rp.5.000.000.000,-. _x000a_ 1 (satu) bendel Proposal kepada Gubernur Jawa Timur dari KADIN Jawa Timur No. 1124.A/K/D/IX/2011 tanggal 5 September 2011  perihal : Pengajuan Proposal Kegiatan Pengembangan Business Development Center, dengan nilai Rp.1.000.000.000,-. _x000a_ 1 (satu) bendel Proposal kepada Gubernur Jawa Timur dari KADIN Jawa Timur No. 1122.A/K/D/IX/2011 tanggal 5 September 2011 perihal : Pengajuan Proposal Kegiatan Penguatan dan Akselerasi Perekonomian Jawa Timur, dengan nilai Rp.4.000.000.000,-. _x000a_ 1 (satu) bendel foto copy Peraturan Gubernur Jawa Timur No. 80 Tahun 2011 tanggal 8 Nopember 2011 tentang Pedoman Pengelolaan Keuangan Satuan Kerja Pengelola Keuangan Daerah (SKPD) Propinsi Jawa Timur. _x000a_ 1 (satu) bendel foto copy Proposal dari KADIN Jawa Timur tahun 2011 perihal Proposal Kegiatan Akselerasi Perdagangan Antar Pulau Tahun 2011 dalam rangka koordinasi ke Kalimantan Barat, Nusatenggara Barat, Sulawesi Utara, Sulawesi Tenggara, Gorontalo, Maluku,  dengan nilai Rp.5.000.000.000,-. _x000a_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_x000a_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_x000a_ 1 (satu) lembar foto copy Surat Pernyataan Tanggungjawab Mutlak tanggal  Desember 2011 yang ditandatangani H. La Nyalla M. Mattalitti,Ir selaku Ketua KADIN Jawa Timur. _x000a_ 1 (satu) lembar foto copy Surat Perintah Pencairan Dana (SP2D) No. LS/0032670/2011 tanggal 30 Desember 2011 senilai Rp.5.000.000.000,- guna Pembayaran hibah untuk Kegiatan Akselerasi Perdagangan Antar Pulau. _x000a_ 1 (satu) bendel foto copy Dokumen Laporan Pertanggungjawaban Penggunaan Dana Hibah Tahun 2011 untuk Kegiatan Akselerasi Perdagangan Antar Pulau di Propinsi Kalimantan Barat, Nusatenggara Barat, Sulawesi Utara, Sulawesi Tenggara, Gorontalo, Maluku, dengan anggaran Rp.5.000.000.000,-. _x000a_ 1 (satu) bendel Laporan Business To Business (B2B) Meeting Tahun 2011 (Murni) senilai Rp.698.352.000,-. _x000a_ 1 (satu) bendel Laporan Business To Business (B2B) Meeting Tahun 2011 (APBD-P) senilai Rp.1.245.487.700,-. _x000a_ 1 (satu) bendel foto copy Dokumen Pelaksanaan Anggaran  Kuasa Pejabat Pengelola Keuangan Daerah (DPA-KPPKD) TA 2012 Biro Administrasi Perekonomian Sekretariat Daerah Propinsi Jawa Timur No. 914/52/213/2012 tanggal 22 Desember 2011. _x000a_ 1 (satu) bendel foto copy Peraturan Menteri Dalam Negeri No. 32 Tahun 2011 tentang Pedoman Pemberian Hibah dan Bantuan Sosial yang bersumber dari APBD. _x000a_ 1 (satu) lembar foto copy cek No.AA 819486 tanggal 6 Januari 2012 sebesar Rp.2.000.000.000,-. _x000a_ 1 (satu) bendel SK Dewan Pengurus Kamar Dagang dan Industri Jawa Timur No. 502A/K/SKEP-DP/1/2012 tanggal 31 Januari 2012 tentang Pendelegasian Wewenang Pengelolaan Keuangan Dana Hibah Pemerintah Pov. Jawa Timur TA 2012. _x000a_ 1 (satu) lembar foto copy cek No.AA 819489 tanggal 6 Pebruari 2012 sebesar Rp.550.000.000,-. _x000a_ 1 (satu) lembar foto copy cek No.AA 819490 tanggal 28 Pebruari 2012 sebesar Rp.650.000.000,-. _x000a_ 1 (satu) lembar foto copy cek No.AA 819488 tanggal 1 Maret 2012 sebesar Rp.1.000.000.000,-. _x000a_ 1 (satu) lembar foto copy cek No.AA 819491 tanggal 14 Maret 2012 sebesar Rp.800.000.000,-. _x000a_ 1 (satu) lembar Surat Pernyataan tanggal 4 Mei 2012 yang dibuat H. La Nyalla M. Mattalitti,Ir selaku Ketua KADIN Jawa Timur. _x000a_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_x000a_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_x000a_ 1 (satu) lembar foto copy Surat Pernyataan Tanggungjawab Mutlak tanggal 16 Mei 2012 yang dibuat H. La Nyalla M. Mattalitti,Ir selaku Ketua KADIN Jawa Timur. _x000a_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_x000a_ 1 (satu) lembar foto copy cek No.AA 819492 tanggal 11 Juni 2012 sebesar Rp.2.000.000.000,-. _x000a_ 1 (satu) lembar foto copy cek No.AA 819493 tanggal 19 Juni 2012 sebesar Rp.500.000.000,-. _x000a_ 1 (satu) lembar Invoice tanggal 29 Juni 2012 dan lampirannya dari PT Niki Tour &amp; Travel Service kepada sdr. Diar Kusuma Putra terkait penagihan pembayaran perjalanan ke Pekanbaru dan Batam senilai Rp.513.225.000,-. _x000a_ 1 (satu) lembar foto copy cek No. AA 819494 tanggal 6 Juli 2012 sebesar Rp.400.000.000,- _x000a_ 1 (satu) lembar foto copy Surat Pengakuan Hutang tanggal 9 Juli 2012 dari H. Ir. La Nyalla M Mattalitti. _x000a_ 1 (satu) lembar foto copy Biro Gilyet No. BG 069408 tanggal 20 Juli 2012 sebesar Rp. 590.000.000,-. _x000a_ 1 (satu) lembar kwitansi asli tanggal 23 Juli 2012 sebesar Rp.850.000.000,- yang diterima sdr. Nelson Sembiring. _x000a_ 1 (satu) lembar foto copy cek No. BA 304106 tanggal 10 Agustus 2012 sebesar Rp. 1.000.000.000,-. _x000a_ 1 (satu) lembar Invoice tanggal 13 Agustus 2012 dan lampirannya dari PT Niki Tour &amp; Travel Service kepada sdr. Diar Kusuma Putra terkait penagihan pembayaran perjalanan ke Balikpapan senilai Rp.227.645.000,. _x000a_ 1 (satu) foto copy cek tanggal 20 September 2012 sebesar Rp. 150.000.000,. _x000a_ 1 (satu) lembar kwitansi asli tanggal 1 Oktober 2012 sebesar Rp.920.000.000,- yang diterima sdr. Nelson Sembiring. _x000a_ 1 (satu) lembar kwitansi asli tanggal 1 Oktober 2012 sebesar Rp.226.011.000,- yang diterima sdr. Diar Kusuma Putra. _x000a_ 1 (satu) bendel foto copy Surat Keputusan Dewan Pengurus Kamar Dagang dan Industri Indonesia No.Skep/129/DP/X/2009 tanggal 7 Oktober 2009 tentang Pengesahan dan Pengukuhan Dewan Penasehat, Dewan Pertimbangan dan Dewan Pengurus KADIN Jawa Timur Masa Bakti 2009-2014. _x000a_ 1 (satu) lembar Invoice tanggal 16 Oktober 2012 dan lampirannya dari PT Niki Tour &amp; Travel Service kepada sdr. Diar Kusuma Putra terkait penagihan pembayaran perjalanan ke Sorong senilai Rp.425.546.000,-. _x000a_ 1 (satu) lembar kwitansi asli tanggal 29 Oktober 2012 sebesar Rp.100.000.000,- yang diterima sdr. Nelson Sembiring. _x000a_ 1 (satu) lembar kwitansi asli tanggal 7 Nopember 2012 sebesar Rp.3.263.468.150,- yang diterima sdr. Diar Kusuma Putra,SE. _x000a_ 1 (satu) bendel Dokumen Laporan Pertanggungjawaban Penggunaan Dana Hibah Tahun 2012 untuk Kegiatan Akselerasi Perdagangan Antar Pulau di Propinsi Riau, Propinsi Kepulauan Riau, Propinsi Kalimantan Timur dan Propinsi Papua Barat, dengan anggaran Rp.4.000.000.000,-. _x000a_ 1 (satu) bendel Dokumen Laporan Pertanggungjawaban Penggunaan Dana Hibah Tahun 2012 untuk Kegiatan Pemberdayaan UMKM Berbasis Sumber Daya Lokal di Jawa Timur, dengan anggaran Rp.5.000.000.000,-. _x000a_ 1 (satu) bendel Dokumen Laporan Pertanggungjawaban Penggunaan Dana Hibah Tahun 2012 untuk Kegiatan Pengembangan Business Development Center (BDC), dengan anggaran Rp.1.000.000.000,- dan Dokumen-dokumen lain yang berkaitan dengan dana Bantuan Hibah yang diterima KADIN JATIM tahun 2012. _x000a_ 1 (satu) bendel Laporan Business To Business (B2B) Meeting Tahun 2012 (Murni) senilai Rp.1.918.749.485,-. _x000a_ 1 (satu) bendel laporan Pelaksanaan Akselerasi Perdagangan Antar Pulau Dalam Misis Dagang di 4 Propinsi Riau, Kepulauan Riau, Kalimantan Timur, Papua Barat Tahun 2012. _x000a_ 1 (satu) bendel foto-foto Akselerasi Perdagangan Antar Pulau Tahun 2012 (Murni). _x000a_ 1 (satu) bendel Rekap Hasil Pertemuan B2B Meeting  tahun 2012 s/d 2013. _x000a_ 1 (satu) bendel bukti-bukti lain berupa kwitansi , tanda terima , rekapitulasi pengeluaran atas penggunaan riel dana hibah untuk kegiatan UMKM dan BDC tahun 2011 – 2014. _x000a_ 1 (satu) lembar foto kopi aplikasi transfer RTGS ke rekening bank Mandiri nomor : 1410000889999 atas nama la nyalla m mattalitti sejumlah Rp. 900 jt tanggal 11 Juni 2012, pengirim Diar Kusuma. _x000a_ 1 (satu) lembar foto kopi aplikasi transfer RTGS ke rekening bank Citibank Cabang Basuki Rahmat nomor : 1400015304 atas nama la nyalla m mattalitti sejumlah Rp. 400 jt tanggal 11 Juni 2012, pengirim Diar Kusuma. _x000a_ 1 (satu) lembar foto kopi bukti setoran ke rekening Bank Jatim Nomor 0017323792 atas nama H. La Nyalla M. Mattalitti, Ir sejumlah Rp. 100.100.000, tanggal 11 Juni 2012. _x000a_ 1 (satu) lembar foto kopi pencairan cek nomor AA 819492 sejumlah Rp. 2.000.000.000, tanggal 11 Juni 2012. _x000a_ _x000a_                 Seluruhnya tetap terlampir dalam berkas perkara. _x000a_ _x000a_ Membebankan ongkos perkara kepada Negara; _x000a_"/>
    <s v="Rabu, 01 Feb. 2017"/>
    <s v="Selasa, 27 Des. 2016"/>
    <s v="SUMPENO"/>
    <s v="BASLIN SINAGA"/>
    <s v="MAS'UD"/>
    <s v="Anwar,SH."/>
    <s v="SIGIT HERMAN BINAJI"/>
    <s v="KARIR"/>
    <s v="KARIR"/>
    <s v="KARIR"/>
    <s v="ADHOC"/>
    <s v="ADHOC"/>
    <x v="1"/>
    <n v="3"/>
    <x v="0"/>
    <n v="0.4"/>
    <n v="0"/>
    <s v="I Made Suarnawan, SH., MH"/>
    <m/>
    <m/>
    <m/>
    <m/>
    <m/>
    <m/>
    <m/>
    <m/>
    <m/>
    <m/>
    <m/>
    <n v="1"/>
    <s v="FATONI, SH"/>
    <m/>
    <m/>
    <n v="1"/>
    <x v="0"/>
  </r>
  <r>
    <s v="76/Pid.Sus-TPK/2017/PN Jkt.Pst"/>
    <n v="1"/>
    <n v="50000000"/>
    <n v="0.16666666666666699"/>
    <n v="215045400"/>
    <n v="0"/>
    <s v="TUGIYONO"/>
    <d v="2017-05-30T00:00:00"/>
    <x v="7"/>
    <s v="Minutasi"/>
    <n v="296"/>
    <s v="PRIMAIR : _x000a_ Pasal 2 ayat (1) jo Pasal 18 UU No.31/1999 jo UU No.20/2001 jo Pasal 55 ayat (1) ke-1 KUHP. _x000a_   _x000a_ SUBSIDAIR : _x000a_ Pasal 3 jo Pasal 18 UU No.31/1999 jo UU No.20/2001 jo Pasal 55 ayat (1) ke-1 KUHP."/>
    <n v="1"/>
    <s v="M E N G A D I L I _x000a_ _x000a_ Menyatakan Terdakwa Tugiyono tidak terbukti secara sah dan meyakinkan bersalah melakukan tindak pidana sebagaimana tersebut dalam dakwaan Primair ; _x000a_ Membebaskan Terdakwa Tugiyono oleh karena itu dari dakwaan Primair tersebut ; _x000a_ Menyatakan Terdakwa Tugiyono terbukti secara sah dan meyakinkan bersalah melakukan tindak pidana korupsi secara bersama-sama ; _x000a_ Menjatuhkan pidana kepada Terdakwa Tugiyono oleh karena itu dengan pidana penjara selama 1 (satu) tahun dan denda sebesar Rp.50.000.000,- (lima puluh juta rupiah) dengan ketentuan apabila denda tersebut tidak dibayar diganti dengan pidana kurungan selama 2 (dua) bulan ; _x000a_ Menetapkan bahwa uang sebesar Rp.215.045.400,- (dua ratus lima belas juta empat puluh lima ribu empat ratus rupiah) sebagai penitipan / pengembalian dari Terdakwa Tugiyono dirampas untuk Negara dan diperhitungkan sebagai pembayaran uang pengganti dalam perkara ini ; _x000a_ Menetapkan agar barang bukti, berupa : angka 1 sampai dengan angka 37, Tetap terlampir dalam berkas perkara ; _x000a_ Membebankan kepada Terdakwa untuk membayar biaya perkara sebesar Rp.5.000,- (lima ribu rupiah) ; _x000a_"/>
    <s v="Kamis, 03 Mei 2018"/>
    <s v="Kamis, 22 Mar. 2018"/>
    <s v="FRANGKI TAMBUWUN"/>
    <s v="JHON HALASAN BUTAR BUTAR"/>
    <s v="MOHAMMAD IDRIS M.AMIN"/>
    <m/>
    <m/>
    <s v="KARIR"/>
    <s v="KARIR"/>
    <s v="ADHOC"/>
    <s v=""/>
    <s v=""/>
    <x v="0"/>
    <n v="2"/>
    <x v="1"/>
    <n v="0.33333333333333331"/>
    <n v="0"/>
    <s v="PAIDI"/>
    <m/>
    <m/>
    <m/>
    <m/>
    <m/>
    <m/>
    <m/>
    <m/>
    <m/>
    <m/>
    <m/>
    <n v="1"/>
    <s v="EDWARD WILLY"/>
    <m/>
    <m/>
    <n v="1"/>
    <x v="0"/>
  </r>
  <r>
    <s v="76/Pid.Sus-TPK/2018/PN Jkt.Pst"/>
    <n v="4"/>
    <n v="200000000"/>
    <n v="8.3333333333333301E-2"/>
    <n v="158000000"/>
    <n v="0.5"/>
    <s v="EKA KAMALUDDIN"/>
    <d v="2018-09-13T00:00:00"/>
    <x v="8"/>
    <s v="Minutasi"/>
    <n v="144"/>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_x000a_ ATAU _x000a_ KEDUA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
    <n v="1"/>
    <s v="M E N G A D I L I _x000a_ _x000a_ Menyatakan Terdakwa EKA KAMALUDDIN terbukti secara sah dan meyakinkan bersalah melakukan tindak pidana korupsi secara bersama-sama dan Berbarengan sebagaimana dalam Dakwaan Pertama; _x000a_ Menjatuhkan pidana kepada Terdakwa dengan pidana penjara selama 4 (empat) tahun dan denda sebesar Rp. 200.000.000,00 (                                                         dua ratus juta) dengan ketentuan apabila denda tersebut tidak dibayar akan diganti dengan pidana kurungan selama  1 (satu)  bulan ; _x000a_  Menetapkan masa  penahanan dan penangkapan yang telah dijalani Terdakwa dikurangkan seluruhnya dari pidana yang dijatuhkan; _x000a_ Menetapkan Terdakwa tetap berada dalam tahanan ;  _x000a_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_x000a_ Menetapkan barang bukti yang ada dalam perkara  a quo , dikembalikan kepada Penuntut Umum untuk digunakan dalam perkara atas nama YAYA PURNOMO _x000a_ Membebani  Terdakwa untuk membayar biaya perkara sejumlah Rp. 7.500,00 (Tujuh Ribu Lima Ratus Rupiah) ; _x000a_"/>
    <s v="Rabu, 13 Mar. 2019"/>
    <s v="Senin, 04 Feb. 2019"/>
    <s v="RUSTIYONO"/>
    <s v="MOCHAMAD ARIFIN"/>
    <s v="BAMBANG HERMANTO"/>
    <s v="SOFIALDI"/>
    <s v="MOCH. AGUS SALIM"/>
    <s v="KARIR"/>
    <s v="KARIR"/>
    <s v="KARIR"/>
    <s v="ADHOC"/>
    <s v="ADHOC"/>
    <x v="1"/>
    <n v="3"/>
    <x v="0"/>
    <n v="0.4"/>
    <n v="0"/>
    <s v="WAWAN Y., SH."/>
    <m/>
    <m/>
    <m/>
    <m/>
    <m/>
    <m/>
    <m/>
    <m/>
    <m/>
    <m/>
    <m/>
    <n v="1"/>
    <s v="MARTHIN TURNIP"/>
    <m/>
    <m/>
    <n v="1"/>
    <x v="0"/>
  </r>
  <r>
    <s v="77/PID.SUS/TPK/2013/PN JKT.PST"/>
    <n v="6"/>
    <n v="300000000"/>
    <n v="0.25"/>
    <n v="830000000"/>
    <n v="1"/>
    <s v="MAHFUDI HUSODO, STP."/>
    <d v="2013-12-16T00:00:00"/>
    <x v="3"/>
    <s v="Minutasi"/>
    <n v="141"/>
    <s v="PERTAMA PRIMAIR : Pasal 2 ayat (1) jo Pasal 18 UU No.31/1999 jo UU No.20/2001 jo UU No.31/1999 jo Pasal 55 ayat (1) ke -1 KUHP; _x000a_ SUBSIDIAIR : Pasal 3 jo Pasal 18 UU No.31/1999 jo UU No.20/2001 jo UU No.31/1999 jo Pasal 55 ayat (1) ke -1 KUHP; _x000a_ ATAU KEDUA : Pasal 9 jo Pasal 18 UU No.31/1999 jo UU No.20/2001 jo UU No.31/1999 jo Pasal 55 ayat (1) ke -1 KUHP;"/>
    <n v="2"/>
    <s v="MENGADILI : _x000a_ _x000a_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_x000a_ Menjatuhkan pidana terhadap Terdakwa Mahfudi Husodo, STP,  berupa pidana   penjara selama 6 (enam) tahun dan ditambah dengan pidana denda sebesar Rp.300.000.000,( tiga ratus juta rupiah ) subsidair selama 3 (tiga)  bulan kurungan; _x000a_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_x000a_ Menetapkan agar masa penahanan yang telah dijalankan, dikurangkan seluruhnya dari pidana yang dijatuhkan; _x000a_ Memerintahkan agar Terdakwa Mahfudi Husodo, STP, tetap berada dalam tahanan; _x000a_ Menetapkan barang berupa :  Nomor urut 1 sampai dengan. 276  untuk dipergunakan dalam perkara lain atas nama SUTRISNO, SP., M.Hum; _x000a_ Menetapkan agar Terdakwa membayar biaya perkara sebesar Rp 10.000,- (sepuluh ribu rupiah); _x000a_ _x000a_"/>
    <s v="Rabu, 09 Sep. 2015"/>
    <s v="Selasa, 06 Mei 2014"/>
    <s v="SUTIO JUMAGI AKHIRNO"/>
    <s v="ASWIJON"/>
    <s v="PURWONO EDI SANTOSA, SH. MH."/>
    <s v="Anwar,SH."/>
    <s v="Ugo,SH."/>
    <s v="KARIR"/>
    <s v="KARIR"/>
    <s v="KARIR"/>
    <s v="ADHOC"/>
    <s v="ADHOC"/>
    <x v="1"/>
    <n v="3"/>
    <x v="0"/>
    <n v="0.4"/>
    <n v="0"/>
    <s v="BUDI H. PANJAITAN"/>
    <m/>
    <m/>
    <m/>
    <m/>
    <m/>
    <m/>
    <m/>
    <m/>
    <m/>
    <m/>
    <m/>
    <n v="1"/>
    <s v="YETTI, SH."/>
    <s v="ZULFIKRI, SH"/>
    <m/>
    <n v="2"/>
    <x v="0"/>
  </r>
  <r>
    <s v="77/PID.SUS/TPK/2014/PN.JKT.PST"/>
    <n v="1.5"/>
    <n v="50000000"/>
    <n v="8.3333333333333301E-2"/>
    <n v="0"/>
    <n v="0"/>
    <s v="AMSAR SHEBA"/>
    <d v="2014-08-14T00:00:00"/>
    <x v="4"/>
    <s v="Minutasi"/>
    <n v="123"/>
    <s v="PRIMAIR : Pasal 2 ayat (1) jo Pasal 18 ayat (1) huruf b UU No.31/1999 jo UU No.20/2001 jo UU No.31/1999 jo Pasal 55 ayat (1) ke 1 KUHP _x000a_ SUBSIDIAIR : Pasal 3 jo Pasal 18 ayat (1) huruf b UU No.31/1999 jo UU No.20/2001 jo UU No.31/1999 jo Pasal 55 ayat (1) ke 1 KUHP"/>
    <n v="1"/>
    <s v="M  E  N  G  A  D  I L I  : _x000a_ _x000a_ Menyatakan Terdakwa AMSAR SHEBA   tidak terbukti secara sah dan meyakinkan bersalah melakukan ?Tindak Pidana Korupsi secara bersama-sama? sebagaimana dalam Dakwaan Primair; _x000a_ Membebaskan Terdakwa oleh karena itu dari Dakwaan Primair; _x000a_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_x000a_ Menjatuhkan pidana oleh karena itu terhadap  Terdakwa  dengan pidana penjara selama 1 (satu) tahun dan 6 (enam) bulan dan denda sebesar Rp.50.000.000,- (lima puluh juta rupiah) dengan ketentuan apabila denda tidak dibayar maka diganti dengan pidana kurungan selama 1 (satu) bulan; _x000a_ Menetapkan lamanya Terdakwa ditahan dikurangkan seluruhnya dari lamanya Terdakwa ditangkap dan ditahan; _x000a_ Memerintahkan barang bukti berupa : _x000a_ Fotocopy surat berkop PT CAKRA BAHANA SEJAHTERA Jl.Raya Citayam Km 5,5 no.80 Pondok Jaya Depok 16431 telp/fax : (021) 77206915, Purchase Order tertanggal 09/11/2012, PO NUMBER : 17-3/PO-CBS/XI/12. Yang ditandatangani oleh Ismunanto Haribisono Direktur PT Cakra Bahana Sejahtera, total 19.843.428.990. _x000a_ Fotocopy surat Invoice No : BV123080 berkop HARIFF DAYA TUNGAL ENGINEERING yang ditandatangani oleh NURDIN HAMZAH Finance Operation Manager PT HARIFF DAYA TUNGAL ENINEERING, total 4.459.343.889. _x000a_ Fotocopy surat Invoice No : C12V3629 berkop HARIFF DAYA TUNGAL ENGINEERING yang ditandatangani oleh NURDIN HAMZAH Finance Operation Manager PT HARIFF DAYA TUNGAL ENGINERING, total 15.384.085.101. _x000a_ Fotocopy aplikasi setoran/transfer/kliring/inkaso Bank Mandiri dari ISMUNANTO HARIBISONO IDR 4,459,353,889,00 DP 20% LO : 17-3/POCBS/XI/12 tanggal 21/11/2012 kepada PT Hariff Daya Tunggal no.rekening 028-01-01119-001 Bank CIMG Niaga. _x000a_ Fotocopy aplikasi setoran/transfer/kliring/inkaso Bank Mandiri dari PT Cakrea Bahana Sejahtera IDR 15,384,085,101,00 tanggal 11/02/2013 kepada PT Hariff Daya Tunggal no.rekening 028-01-01119-001 Bank CIMG Niaga Cab Buah Batu. _x000a_ Fotocopy surat berkop PT CAKRA BAHANA SEJAHTERA Jl.Raya Citayam Km 5,5 no.80 Pondok Jaya Depok 16431 telp/fax : (021) 77206915, Purchase Order tertanggal 09/11/2012, PO NUMBER : 18-3/PO-CBS/XI/12. Yang ditandatangani oleh Ismunanto Haribisono Direktur PT Cakra Bahana Sejahtera, total 5.560.500.000. _x000a_ Fotocopy surat Invoice No : 01211574 berkop TELEHOUSE engineering yang ditandatangani oleh NURDIN HAMZAH Finance Operation Manager PT TELEHOUSE engineering, tanggal invoice 20 Nopember 2012, total 1.112.100.000. _x000a_ Fotocopy surat Invoice No : 01212630 berkop TELEHOUSE engineering yang ditandatangani oleh NURDIN HAMZAH Finance Operation Manager PT TELEHOUSE engineering, tanggal invoice 18 Desember 2012, total 4.448.400.000. _x000a_ Fotocopy surat berkop PT CAKRA BAHANA SEJAHTERA Jl.Raya Citayam Km 5,5 no.80 Pondok Jaya Depok 16431 telp/fax : (021) 77206915, Purchase Order tertanggal 09/11/2012, PO NUMBER : 19-3/PO-CBS/XI/12. Yang ditandatangani oleh Ismunanto Haribisono Direktur PT Cakra Bahana Sejahtera, total 4.444.693.000. _x000a_ Fotocopy surat Invoice No : 01212575 berkop TELEHOUSE engineering yang ditandatangani oleh NURDIN HAMZAH Finance Manager PT TELEHOUSE engineering, tanggal invoice 20 Nopember 2012, total 888.938.600. _x000a_ Fotocopy surat Invoice No : 01212631 berkop TELEHOUSE engineering yang ditandatangani oleh NURDIN HAMZAH Finance Manager PT TELEHOUSE engineering, tanggal invoice 18 Desember 2012, total 3.555.754.400. _x000a_ Fotocopy aplikasi setoran/transfer/kliring/inkaso Bank Mandiri dari ISMUNANTO HARIBISONO IDR 2,001,038,600,00 INV : TE/0121 1574 1575  tanggal 21/11/2012 kepada PT Telehouse Engineering no rekening 131-00-0491275-6 Bank Mandiri Cab Ujung Berung. _x000a_ Fotocopy aplikasi setoran/transfer/kliring/inkaso Bank Mandiri dari PT Cakra Bahana Sejahtera IDR 8,004,184,400,00  tanggal 11/02/2013 kepada PT Telehouse Engineering no rekening 224-01-01695-00 3 Bank CIMB Niaga  Cab Lembong Bandung. _x000a_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_x000a_ Print Scaning Lampiran BAST Nomor : 001/BAST/PDP-CBS/XII/2012, Total Price : 13.440.343.800,00 yang bertandatangan : AMSAR SHEBA (Direktur PT. Purna Dharha Perdana) dan ISMUNANTO HARIVISONO (Direktur PT Cakra Bahana Sejahtera). _x000a_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_x000a_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_x000a_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_x000a_ Print Scaning slip pengiriman uang dalam/luar negeri/kliring Bank BRI kepada PT Cakra Bahana Sejahtera Bank tujuan Mandiri KCP Pondok Pinang No.rekening 101-0004736557 dari PT Purna Dharma Perdana IDR 11,827,502,544 tanggal 08/02/2013. _x000a_ Print Scanning Slip Pengiriman uang dalam/luar negeri/kliring Bank BRI kepada PT Cakra Bahana Sejahtera Bank tujuan Mandiri KCP Pondok Pinang No.rekening 101-0004736557 dari PT Purna Dharma Perdana IDR 2,956,875,636,00 tanggal 19/11/2012, debet dari rekening nomor 03901-001058302. _x000a_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_x000a_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_x000a_ 1 (satu) bundle Print Scanning Brosur Light Trap Lampu Perangkap Serangga CBS. _x000a_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_x000a_ Print Scaning lampiran BAST Nomor : 001/BAST/PS-CBS/XII/2012 total price : 15.891.348.200,00 yang bertandatangan : : Ir AZI NURZAMAN (Direktur PT PRIMA SEJAHTERA) dan ISMUNANTO HARIBISONO (Direktur PT. Cakra Bahana Sejahtera). _x000a_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_x000a_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_x000a_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_x000a_ Fotocopy Slip pengiriman uang dalam/luar negeri/kliring bank BRI kepada PT Cakra Bahana Sejahtera Bank tujuan Mandiri KCP Pondok Pinang No.rekening 101-0004736557 dari CV Prima Sejahtrea IDR 13,984,416,00 tanggal 08/02/2013. _x000a_ Fotocopy Slip pengiriman uang dalam/luar negeri/kliring bank BRI kepada PT Cakra Bahana Sejahtera Bank tujuan Mandiri KCP Pondok Pinang No.rekening 101-0004736557 dari CV Prima Sejahtea IDR 13,984,416,00 tanggal 08/02/2013. _x000a_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_x000a_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_x000a_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_x000a_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_x000a_ Print Scaning Lampiran BAST  Nomor : 002/BAST/PS-CBS/XII/2012, Total price : 2.802.582.900,00 yang bertandatangan : Ir AZI NURZAMAN (Direktur PT PRIMA SEJAHTERA) dan ISMUNANTO HARIBISONO (Direktur PT. Cakra Bahana Sejahtera). _x000a_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_x000a_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_x000a_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_x000a_ Fotocopy Slip Pengiriman uang dalam/luar negeri/kliring Bank BRI kepada PT. Cakra Bahana Sejahtera Bank tujuan Mandiri KCP Pondok Pinang No.Rekening 101-0004736557 dari CV. Prima Sejahtera IDR 616,598,238,00 tanggal 19/11/2012. _x000a_ Fotocopy Slip Pengiriman uang dalam/luar negeri/kliring Bank BRI kepada PT. Cakra Bahana Sejahtera Bank tujuan Mandiri KCP Pondok Pinang No.Rekening 101-0004736557 dari CV. Prima Sejahtera IDR 2,466,302,952,00 tanggal 08/02/2013. _x000a_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_x000a_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_x000a_ 1 (satu) bundle Fotocopy Brosur Light Trap lampu perangkap serangga CBS dan Laporan Uji (Test Report) Perangkap Serangga (Light Trap) Tenaga Surya Merek Cakra Model TS 21. _x000a_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_x000a_ Fotocopy Hasil Evaluasi Penilaian Dokumen Teknis Pelelangan Umum Pengadaan Light Trap Bantuan Sarana Pengamatan OPT Tanaman Padi Direktorat Jenderal Tanaman Pangan T.A. 2012 yang ditandatangani oleh Tim ULP paket-1. _x000a_ Fotocopy Hasil Evaluasi Penilaian Dokumen Teknis Pelelangan Umum Pengadaan Light Trap Bantuan Sarana Pengamatan OPT Tanaman Padi Direktorat Jenderal Tanaman Pangan T.A. 2012 yang ditandatangani oleh Tim ULP paket-2. _x000a_ Fotocopy Hasil Evaluasi Penilaian Dokumen Teknis Pelelangan Umum Pengadaan Light Trap Bantuan Sarana Pengamatan OPT Tanaman Padi Direktorat Jenderal Tanaman Pangan T.A. 2012 yang ditandatangani oleh Tim ULP paket-3. _x000a_ Fotocopy Hasil Evaluasi Penilaian Dokumen Teknis Pelelangan Umum Pengadaan Light Trap Bantuan Sarana Pengamatan OPT Tanaman Padi Direktorat Jenderal Tanaman Pangan T.A. 2012 yang ditandatangani oleh Tim ULP paket-4. _x000a_ Fotocopy Hasil Evaluasi Penilaian Dokumen Teknis Pelelangan Umum Pengadaan Light Trap Bantuan Sarana Pengamatan OPT Tanaman Padi Direktorat Jenderal Tanaman Pangan T.A. 2012 yang ditandatangani oleh Tim ULP paket-5. _x000a_ Fotocopy Hasil Evaluasi Penilaian Dokumen Teknis Pelelangan Umum Pengadaan Light Trap Bantuan Sarana Pengamatan OPT Tanaman Padi Direktorat Jenderal Tanaman Pangan T.A. 2012 yang ditandatangani oleh Tim ULP paket-6. _x000a_ Fotocopy Hasil Evaluasi Penilaian Dokumen Teknis Pelelangan Umum Pengadaan Light Trap Bantuan Sarana Pengamatan OPT Tanaman Padi Direktorat Jenderal Tanaman Pangan T.A. 2012 yang ditandatangani oleh Tim ULP paket-7. _x000a_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_x000a_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_x000a_ Asli Notulen Rapat Tim Teknis Pengadaan Light Trap Tanggal 07 September 2012, 1 (satu) lembar, tempat Oproom Direktorat Perlindungan Tanaman Pangan yang ditandatangani oleh Drs. RUSWANDI, MM beserta daftar absensi Rapat Pengadaan Light Trap Jakarta 7 September 2012. _x000a_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_x000a_ Asli Notulen Rapat Tim Teknis Pengadaan Light Trap Tanggal 10 September 2012, 2 (dua) lembar, tempat Oproom Direktorat Perlindungan Tanaman Pangan yang ditandatangani oleh Drs. RUSWANDI, MM beserta daftar absensi Rapat Pengadaan Light Trap Jakarta 10 September 2012. _x000a_ Asli Surat Turunan Akta Kuasa Direktur tanggal 04 Oktober 2012 Nomor : 07, Notaris H . IWAN YUSUF ANWARI SH, SK Menkumam No.C-47 HT.03.02 Th.2006 Tanggal 20 April 2006. _x000a_ Print 1 (satu) surat Harga Pokok Produksi danf Rugi Laba PT Farsindo Danatama, Lokasi : Bali Nusa. _x000a_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_x000a_ Foto copy 1 (satu) Kwitansi berkop FORMITRA MULTI PRAKARSA jalan Pejaten Raya No.12-b Pejaten Raya-Jakarta Selaltan 12510, nomor : 1043/k/FMP/12, telah terima dari PT Farsindo Danatama uang sebanyak tujuh ratus delapan puluh juta rupiah tertanggal 15 Nopember 2012. _x000a_ Foto copy 1 (satu) surat INVOICE berkop FORMITRA MULTI PRAKARSA jalan Pejaten Raya No.12-b Pejaten Raya-Jakarta Selatan 12510 TANGGAL 15 Nopember 2012 nomor : 1043/F/FMP/12 yang ditandatangani oleh AGUS SATRIADI, SE selaku ADM Keuangan. _x000a_ Fotocopy 1 (satu) surat INVOICE berkop ANUGRAH MANDIRI Electrical-Mechanical General Trading Date : 14 Nopember 2012 INVOICE No. AR1012110000010, ditandatangani oleh TONY SETIAWAN. _x000a_ Fotocopy 1 (satu) FAKTUR PAJAK lembar ke 1 : untuk pembeli BKP/Penerima JKP sebagai bukti pajak masukan, kode dan nomor seri faktur pajak :010.000-12.00000154. _x000a_ Fotocopy 1 (satu) surat INVOICE berkop ANUGRAH MANDIRI Electrical-Mechanical General Trading Date : 26 Desember 2012 INVOICE No. AR1012120000009, ditandatangani oleh TONY SETIAWAN. _x000a_ Fotocopy 1 (satu) FAKTUR PAJAK lembar ke 1 : untuk pembeli BKP/Penerima JKP sebagai bukti pajak masukan, kode dan nomor seri faktur pajak :010.000-12.00000166. _x000a_ Fotocopy 1 (satu) Cheque No.CET 638123 tanggal 8/2/13 sejumlah Rp 2.651.906.400 (dua milyar enam ratus lima puluh satu juta Sembilan ratus enam ribu empat ratus rupiah). _x000a_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_x000a_ Fotocopy 1 (satu) Cheque No.CET 638101 tanggal 19/11/2012 sejumlah Rp 662.976.600 (enam ratus enam puluh dua juta Sembilan ratus tujuh puluh enam ribu enam ratus rupiah). _x000a_ Fotocopy 1 (satu) surat INVOICE berkop ANUGRAH MANDIRI Electrical-Mechanical General Trading Date : 14 Nopember 2012 INVOICE No. AR1012110000010, ditandatangani oleh TONY SETIAWAN dengan tulisan tangan : DP tgl 19/11/12 20% = 662.976.600. _x000a_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_x000a_ 1 (satu) buah flasdist merek Maxis 4G warna hijau. _x000a_ 1(satu) unit Laptop Toshiba Portege warna abu-abu seri nomor 78122614W berikut charger. _x000a_ 6 (enam) amplop rekening Koran Bank BCA KCP GRAHA INTI FAUZI Gedung Graha Inti Fauzi Lt. Dasar Jl.Buncit Raya No.22 Pejaten Jaksel an. Agus Irwanto selaku Direktur PT. Formitra Multi Prakarsa. _x000a_ 1 (satu) copy rekening Koran Bank Mandiri periode 1 Mei 2008 s/d 31 Mei 2008 atas nama PT Formitra Multi Prakarsa. _x000a_ 1 (satu) lembar asli rekeing Koran Bank BCA KCP GRAHA INTI FAUZI Gedung Graha Inti Fauzi Lt.Dasar Jl. Buncit Raya No.22 Pejaten Jaksel an. Agus Irwanto selaku Direktur PT Formitra Multi Prakarsa periode 31 Oktober 2009 s/d 30 Nopember 2009. _x000a_ 1 (satu) lembar copy Laporan Tranterdakwa Bank BRI milik PT Andalan Mitra Persada nomor Rek : 0447-01-000029-30-3 periode tranterdakwa tanggal 01 Juni 2012 s/d 24 Juni 2013. _x000a_ 1 (satu) lembar copy Laporan Tranterdakwa Bank BRI milik PT Andalan Mitra Persada nomor Rek : 0447-01-000029-30-3 periode tranterdakwa tanggal 01 Juni 2012 s/d 24 Juni 2013. _x000a_ 1 (satu) bundle copy Akta Pendirian Persero Terbatas PT Andalan Mitra Persada No.05 tanggal 22 Pebruari 2005 yang dibuat dan ditandatangani oleh Notaris Sri Sutiyah, SH, M.Kn. _x000a_ 1 (satu) lembar copy Pengesahan Akta Pendirian Persero terbatas PT  Andalan Mitra Persada Menteri Hukum dan Hak Asasi Manusia RI No.C-15796HT.01.01 thn 2005 tanggal 8 Juni 2005. _x000a_ 1 (satu) bundle Berita Acara Rapat Umum Pemegang Saham Luar Biasa Persero terbatas PT Andalan Mitra Persada No.4 tanggal 25 Agustus 2010 yang dibuat dan ditandatangani oleh Notaris Siti Nurweni Darmono, SH. _x000a_ 1 (satu) lembar copy Keputusan Menteri Hukum dan Hak Asasi Manusia RI Nomor : AHU-51692.AH.01.02 tahun 2010 tentang Persetujuan Perubahan Anggaran dasar Perseroan PT Andalan Mitra Persada tanggal 03 Nopember 2010. _x000a_ 1 (satu) lembar copy Surat Izin Perdagangan (SIUP) Menengah PT Formitra Multi Prakasa dari Kantor Departemen Perindustrian dan Perdagangan Kota Madya Jakarta Selatan Nomor 449/09-04/PM/V/2002 tanggal 17 Mei 2002. _x000a_ 1 (satu) bundle copy Akta Pendirian Persero Terbatas PT Formitra Multi Prakarsa No.05 tanggal 18 April 2002 yang dibuat dan ditandatangani oleh Notaris Siti Nurweni Darmono, SH. _x000a_ 1 (satu) eksemplar copy neraca per 31 Oktober 2012 milik PT Formitra Multi Prakarsa. _x000a_ Catatan tangan berisi distribusi uang ditemuan di ruangan Agus Irwanto. _x000a_ Resume Problem Light Trap pertanggal 10 Juli 2012. _x000a_ 1 (satu) lembar laporan hutang piutang dagang tahun 2013 PT Formitra Multi Prakarsa. _x000a_ 1 (satu) bundle Asli rekening Koran Bank BCA milik PT Formitra Multi Prakarsa. _x000a_ 1 (satu) bundle Laporan dana Harian bulan Mei 2011 Formitra Multi Prakarsa. _x000a_ 1 (satu) bundle Copy Surat Perjanjian Kontrak Pengadaan unit sarana Light Trap Pengamatan OPT Tanam Padi Direktorat Jenderal Tanaman Pangan Tahun Anggaran 2012. _x000a_ 1 (satu) bundle akta pernyataan keputusan Rapat PT Formitra No.3 tanggal 15 Februari 2013 Notaris Ny Siti Nurweni Darmono, SH. _x000a_ Berita Acara Rapat Umum Pemegang Saham Luar Biasa PT Andalan Mitra Persada No.4 tanggal 25 Agustus 2010, Notaris Ny Siti Nurweni Darmono, SH. _x000a_ 1 (satu) lembar copy surat Kementerian :Pertanian nomor : 32/KU.520/C.5/05/12/2013 tanggal 12 Desember 2013 perihal permintaan klarifikasi hasil audit BPKP perwakilan DKI Jakarta Pengadaan. _x000a_ 1 (satu) eksemplar company profile PT Formitra Multi Prakasra Light Trap. _x000a_ 1 (satu) bundle asli buku cek seri no.BD.900101 s/d BD 900125 atas nama Agus Irwanto dari Bank BCA KCP Graha Inti Fauzi nomor rekening 3753015368. _x000a_ 1 (satu) bundle asli buku cek seri no.AB 777576 s/d AB 777600 atas nama Gatema Consulindo dari Bank BCA KCP Graha Inti Fauzi nomor rekening 3753019939. _x000a_ 1 (satu) bundle asli buku cek seri no.AB 977476 s/d AB 977500 atas nama Agus Irwanto dari Bank BCA KCP Graha Inti Fauzi nomor rekening 3753015368. _x000a_ 1 (satu) bundle asli buku cek seri no.AV 246326 s/d AV 246350 atas nama Agus Irwanto dari Bank BCA KCP Graha Inti Fauzi nomor rekening 3753015368. _x000a_ 1 (satu) bundle asli buku cek seri no.AY 279251 s/d AY 279275 atas nama Agus Irwanto dari Bank BCA KCP Graha Inti Fauzi nomor rekening 3753015368. _x000a_ 1 (satu) bundle asli buku cek seri no.AP 353301 s/d AP 353525 atas nama Agus Irwanto dari Bank BCA KCP Graha Inti Fauzi nomor rekening 3753015368. _x000a_ 1 (satu) bundle asli buku cek seri no.AF 043326 s/d AF 043350 atas nama Agus Irwanto dari Bank BCA KCP Graha Inti Fauzi nomor rekening 3753015368. _x000a_ 1 (satu) bundle asli buku cek seri no.AC 454626 s/d AC 454650 atas nama PT Andalan Mitra Persada dari Bank BCA KCP Kuningan nomor rekening 2173088400. _x000a_ 1 (satu) bundle asli buku cek seri no.AH 228475 s/d AH 228475 atas nama PT Andalan Mitra Persada dari Bank BCA KCP Kuningan nomor rekening 2173088400. _x000a_ 1 (satu) bundle asli buku Bilyet Giro seri no.BB 039501 s/d BB 039525 atas nama PT Andalan Mitra Persada dari Bank BCA KCP Kuningan nomor rekening 2173088400. _x000a_ 1 (satu) bundle asli buku Bilyet Giro seri no.BB 094526 s/d BB 094550 atas nama Agus Irwanto dari Bank BCA KCP Menara Bidakara Jakarta Selatan nomor rekening 3753015368. _x000a_ 1 (satu) bundle asli buku cek seri no.EA 642526 s/d AC 642550 dari Bank KCP Kalibata nomor rekening 0004842442. _x000a_ 1 (satu) bundle asli buku cek seri no.MCB 641.401626 s/d MCB 641425 atas nama Agus Irwanto dari Bank Muamalat KCP Kalimas TI nomor rekening : 0001200980. _x000a_ 1 (satu) bundle asli buku cek seri no.MCB 837176 s/d MCB 837200 atas nama PT Tunjung Mas Raya dari Bank Muamalat KCP Fatmawati, nomor rekening 0002350453. _x000a_ 1 (satu) bundle asli buku cek seri no.MCB 873.226 s/d MCB 873.250 atas nama PT Tanjung Mas Jaya dari Bank Muamalat KCP Fatmawati, nomor rekening 0002350536. _x000a_ 1 (satu) bundle asli buku cek seri no.MCB 873.201 s/d MCB 873.225 atas nama PT Tanjung Mas Jaya dari Bank Muamalat KCP Fatmawati, nomor rekening 0002350370. _x000a_ 1 (satu) bundle Harga Pokok Produksi dan Rugi Laba lokasi Kalimantan (Paket 6) CV Prima Sejahtera. _x000a_ 1 (satu) lembar copy Cek seri CET 638079 Bank BRI atas nama PT Prima Sejahtera dengan nilai Rp 302.449.140. _x000a_ 1 (satu) lembar copy Cek seri CET 638095 Bank BRI atas nama PT Prima Sejahtera dengan nilai Rp 1.879.661.244. _x000a_ 1 (satu) lembar copy Cek seri CET 641277 Bank BRI atas nama PT Purna Dharma Persada dengan nilai Rp 1.851.860.501. _x000a_ 1 (satu) lembar copy Cek seri CET 635167 Bank BRI atas nama PT Purna Dharma Persada dengan nilai Rp 328.937.138. _x000a_ 1 (satu) lembar copy Cek seri CET 638104 Bank BRI atas nama PT Farsindo Danatama dengan nilai Rp 113.071.065. _x000a_ 1 (satu) lembar copy Cek seri CET 638124 Bank BRI atas nama PT Farsindo Danatama dengan nilai Rp 575.294.638. _x000a_ 1 (satu) lembar copy Cek seri CET 340184 Bank BRI atas nama PT Hariff Daya Enginering dengan nilai Rp 3.000.000.000,00. _x000a_ 1 (satu) lembar copy Slip Pengiriman Uang Bank BNI kepada PT Hariff Daya Enginering senilai Rp 5.000.000.000,00. _x000a_ 1 (satu) lembar print out rek Bank BNI atas nama PT Formitra Multi Persada dengan nomor rekening 0084509316 periode 01 April 2013 s/d 30 April 2013. _x000a_ 1 (satu) bundle Rekap Koordinasi Light Trap. _x000a_ 1 (satu) bundle Nota Dinas nomor 262/Tu.210/c/04/2013 tanggal 19 April 2013 Dari Direktur Jenderal Tanaman Pangan. _x000a_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_x000a_ 1 (satu) bundle surat dari PT Hariff Daya Tunggal Enginering kepada Direktur PT Aandalan Mitra Persada yang berisi Surat Laporan Perbaikan light trap Propinsi Jawa Barat Andalan Mitra Persada Cut off 30 Agustus 2013. _x000a_ 1 (satu) bundle Data Light Trap yang bermasalah di Propinsi Jabar dan Banten. _x000a_ 1 (satu) bundle Addendum Surat Perjanjan (Kontrak) Nomor : V DITLIN/PPK/ADD-LT.2/10/XII/2012 tanggal 14 Desember 2012. _x000a_ 1 (satu) bundle surat dari PT Formitra Mulya Prakarsa Nomor : 1037/S/FMP/12 tanggal 27 Nopember 2013 perihal Tagihan Pembayaran kepada PT Purna Dharma Perdana. _x000a_ 1 (satu) lembar biaya pasang Light trap 16 Kabupaten di Jatim. _x000a_ 1 (satu) bundle Invoice Nomor : 047/INV-CBS/X/12 tanggal 28 Oktober 2012 PT Purna Dharma Perdana. _x000a_ 1 (satu) lembar slip pembayaran atas nama PT Cakra Bahana Sejahtera tanggal 08 Pebruari 2013 dari bank BRI dengan nilai Rp 11.827.832.544,00. _x000a_ 1 (satu) lembar slip pembayaran atas nama PT. Cakra Bahana Sejahtera tanggal 19 Nopember 2012 dari bank BRI dengan nilai Rp 2.956.901.636,00 _x000a_ 1 (satu) bundle asli PURCHASE ORDER nomor 011/PK-D/PT-PDP/10/2012 tanggal 23 Oktober 2012. _x000a_ 1 (satu) lembar copy surat PT. Purna Dharma Perdana Nomor : 001/Dir-PDP/02/2013 tanggal 07 Pebruari 2013 perihal Permohonan Pemindahbukuan (overbooking) dan pelunasan Fasilitas Pinjaman Kredit kepada Pimpinan PT Bank BRI KC Jakarta Pasar Minggu. _x000a_ 1 (satu) bundle surat PT Formitra Multi Prakarsa nomor : 1038/FMP/12 tanggal 28 Nopember 2012 perihal tagihan pembayar yang ditujukan kepada PT Purna Dharma Perdana. _x000a_ 1 (satu) bundle surat PT Formitra Multi Prakarsa nomor : 1039/FMP/12 tanggal 30 Nopember 2012 perihal tagihan pembayar yang ditujukan kepada PT Purna Dharma Perdana. _x000a_ 1 (satu) bundle surat Perjanjian Sewa menyewa antara Maman Rukmana dengan Arie Sandy Suryo. _x000a_ 1 (satu) buku data perusahaan PT Purna Dharma Perdana. _x000a_ 1 (satu) outner warna biru bertuliskan PT Purna Dharma Perdana BAST Pemasangan Light Trap paket 4 (Jawa Timur). _x000a_ 1 (satu) bundle lalporan harga pokok Produksi dan rugi laba lokasi Bali Nusa PT Farsindo Dana Utama. _x000a_ 1 (satu) bundle lafporan harga pokok Produksi lokasi Jateng DI Jogja (Paket 3) CV Prima Sejahtera. _x000a_ 1 (satu) bundle laporan harga pokok Produksi dan Rugi laba lokasi Kalimantan (Paket 6) CV. Prima Sejahtera. _x000a_ 1 (satu) bundle laporan harga pokok Produksi dan Rugi laba PT Andalan Mitra Persada. _x000a_ 1 (satu) bundle laporan harga pokok Produksi dan Rugi laba lokasi Jatim (Paket 4) PT PURNA DHARMA PERDANA. _x000a_ Foto copy Akta Kuasa Direktur No.07 tanggal 04 Oktober 2012. _x000a_ 1 (satu) bundle asli laporan tranterdakwa Prima Sejahtera di Bank BRI nomor rekening 0339-1001091300. _x000a_ 1 (satu) bundle asli dokumen perusahaan CV Prima Sejahtera. _x000a_ 1 (satu) bundle asli buku bilyet giro seri no.GFA 399676 s/d GFA 399700 atas nama PT. Purna Dharma dari Bank BRI Kantor Cabang Pasar Minggu Jakarta nomor rekening 0339.01.001058.30.2. _x000a_ 1 (satu) bundle asli buku bilyet giro seri no.CET 641.276 s/d CET 641.300 atas nama PT. Purna Dharma dari Bank BRI Kantor Cabang Pasar Minggu Jakarta nomor rekening 0339.01.001058.30.2. _x000a_ 1 (satu) bundle asli buku cek seri no.CET 642.651 s/d CET 642.675 atas nama PT. Farsindo Danatama dari Bank BRI Kantor Cabang Pasar Minggu Jakarta nomor rekening 0339.01.001094.30.8. _x000a_ 1 (satu) bundle asli buku cek seri no.CET 638.101 s/d CET 638.125 atas nama PT. Farsindo Danatama dari Bank BRI Kantor Cabang Pasar Minggu Jakarta nomor rekening 0339.01.001094.30.8. _x000a_ 1 (satu) bundle asli buku bilyet giro seri no.GFA 398.026 s/d GFA 398050 atas nama PT. Farsindo Danatama dari Bank BRI Kantor Cabang Pasar Minggu Jakarta nomor rekening 0339.01.001094.30.8. _x000a_ 1 (satu) bundle asli buku cek seri no.CET 341.076 s/d CET 341.100 atas nama PT. Andalan Mitra Persada dari Bank BRI Kantor Cabang Cipulir nomor rekening 0447.01.000029.30.3. _x000a_ 1 (satu) bundle asli buku cek seri no.CET 365676 s/d CET 365700 atas nama PT. Andalan Mitra Persada dari Bank BRI Kantor Cabang Cipulir nomor rekening 0447.01.000029.30.3. _x000a_ 1 (satu) bundle asli buku cek seri no.BE 205226 s/d CET 205250 atas nama PT. Formitra Multi Prakarsa dari Bank BCA Cabang Pasar Minggu nomor rekening 1283006445. _x000a_ 1 (satu) bundle asli buku cek seri no.CET 638.076 s/d CET 368.100 atas nama PT. Prima Sejahtera dari Bank BRI nomor rekening 0339.01.00109130.0. _x000a_ 1 (satu) bundle asli buku bilyet giro seri no.GFA 398051 s/d GFA 398075 atas nama PT. Prima Sejahtera dari Bank BRI nomor rekening 0339.01.0010930.0. _x000a_ 1 ("/>
    <s v="Selasa, 31 Mar. 2015"/>
    <s v="Senin, 15 Des. 2014"/>
    <s v="ANNAS MUSTAQIM, SH. MHum."/>
    <s v="AVIANTARA, SH. MHum."/>
    <s v="I MADE HENDRA KUSUMA,S.H."/>
    <m/>
    <m/>
    <s v="KARIR"/>
    <s v="KARIR"/>
    <s v="ADHOC"/>
    <s v=""/>
    <s v=""/>
    <x v="0"/>
    <n v="2"/>
    <x v="1"/>
    <n v="0.33333333333333331"/>
    <n v="0"/>
    <s v="LISBETH HUTAHAEN"/>
    <s v="DIRJA"/>
    <s v="MARTHA P. BERLIANA"/>
    <s v="HERLAN J. B"/>
    <s v="ARIF SETIA N."/>
    <s v="Lenny Sebayang"/>
    <s v="Ella Angelia"/>
    <s v="ARDHI H"/>
    <s v="ABDUL KADIR S."/>
    <m/>
    <m/>
    <m/>
    <n v="9"/>
    <s v="DJOKO SANTOSO, SH"/>
    <s v="FATONI, SH"/>
    <m/>
    <n v="2"/>
    <x v="0"/>
  </r>
  <r>
    <s v="77/PID.SUS/TPK/2015/PN JKT.PST"/>
    <n v="3"/>
    <n v="150000000"/>
    <n v="0.16666666666666699"/>
    <n v="639035800"/>
    <n v="1"/>
    <s v="Ilham Ariefiany bin Margani Saijan"/>
    <d v="2015-07-30T00:00:00"/>
    <x v="5"/>
    <s v="Minutasi"/>
    <n v="95"/>
    <s v="Pasal 8 UU No.31/1999 Jo UU No.20/2001 Jo. Pasal 64 ayat (1) KUHP."/>
    <n v="1"/>
    <s v="M E N G A D I L I _x000a_ _x000a_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_x000a_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_x000a_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_x000a_ Menetapkan masa penangkapan dan masa penahananTerdakwa sebelum putusan memperoleh kekuatan hukum yang tetap akan dikurangkan seluruhnya dari pidana yang dijatuhkan ; _x000a_ Menetapkan terdakwa tetap dalam tahanan ;- _x000a_ Memerintahkan barang bukti berupa:  Terlampir dalam berkas perkara _x000a_ Membebankan kepada Terdakwa untuk membayar biaya perkara sebesar Rp10.000,- (sepuluh ribu rupiah); _x000a_"/>
    <s v="Rabu, 20 Apr. 2016"/>
    <s v="Senin, 02 Nov. 2015"/>
    <s v="SUPRIYONO, SH. MH."/>
    <s v="MOH. MUCHLIS, SH. MH."/>
    <s v="JOKO SUBAGYO"/>
    <m/>
    <m/>
    <s v="KARIR"/>
    <s v="KARIR"/>
    <s v="ADHOC"/>
    <s v=""/>
    <s v=""/>
    <x v="0"/>
    <n v="2"/>
    <x v="1"/>
    <n v="0.33333333333333331"/>
    <n v="0"/>
    <s v="TRIONO RAHYUDI"/>
    <m/>
    <m/>
    <m/>
    <m/>
    <m/>
    <m/>
    <m/>
    <m/>
    <m/>
    <m/>
    <m/>
    <n v="1"/>
    <s v="SRI TASLIHIYAH, SH."/>
    <s v="YETTI, SH."/>
    <m/>
    <n v="2"/>
    <x v="0"/>
  </r>
  <r>
    <s v="77/Pid.Sus-TPK/2016/PN Pn.Jkt.Pst"/>
    <n v="7"/>
    <n v="300000000"/>
    <n v="0.25"/>
    <n v="0"/>
    <n v="0"/>
    <s v="ROHADI"/>
    <d v="2016-08-26T00:00:00"/>
    <x v="6"/>
    <s v="Minutasi"/>
    <n v="104"/>
    <s v="KESATU _x000a_ Primair  : _x000a_ Pasal 12 huruf a UU No.31/1999 jo UU No.20/200. _x000a_ Subsidair : _x000a_ Pasal 11 UU No.31/1999 jo UU No.20/2001. _x000a_   _x000a_ DAN _x000a_ KEDUA _x000a_ Primair : _x000a_ Pasal 12 huruf c UU No.31/1999 jo UU No.20/2001 jo Pasal 55 ayat (1) KUHP. _x000a_ Subsidair : _x000a_ Pasal 12 huruf b UU No.31/1999 jo UU No.20/2001. _x000a_ Lebih Subsidair : _x000a_ Pasal 11 UU No.31/1999 jo UU No.20/2001."/>
    <n v="1"/>
    <s v="M  E  N  G  A  D  I  L  I   : _x000a_ _x000a_ Menyatakan Terdakwa Rohadi, SH. MH., terbukti secara sah dan meyakinkan bersalah melakukan  “Tindak Pidana Korupsi”  ; _x000a_ Menjatuhkan pidana kepada Terdakwa Rohadi, SH. MH., oleh karena itu dengan Pidana Penjara selama  7 (tujuh) tahun  dan Denda sebesar Rp. 300. 000.000,- (tiga ratus juta rupiah) dengan ketentuan apabila Terdakwa tidak membayar Denda tersebut diganti dengan Pidana Kurungan selama  3 (tiga) bulan  ; _x000a_ Menetapkan masa penahanan yang telah dijalani Terdakwa dikurangkan seluruhnya dari pidana yang dijatuhkan ; _x000a_ Menetapkan Terdakwa tetap ditahan dalam Rumah Tahanan Negara ; _x000a_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_x000a_ Membebakan kepada Terdakwa untuk membayar biaya perkara sebesar Rp. 10.000.(sepuluh ribu rupiah); _x000a_"/>
    <s v="Rabu, 04 Jan. 2017"/>
    <s v="Kamis, 08 Des. 2016"/>
    <s v="SUMPENO"/>
    <s v="JHON HALASAN BUTAR BUTAR"/>
    <s v="FRANGKI TAMBUWUN"/>
    <s v="ANSYORI SYARIFUDIN"/>
    <s v="MOHAMMAD IDRIS M.AMIN"/>
    <s v="KARIR"/>
    <s v="KARIR"/>
    <s v="KARIR"/>
    <s v="ADHOC"/>
    <s v="ADHOC"/>
    <x v="1"/>
    <n v="3"/>
    <x v="0"/>
    <n v="0.4"/>
    <n v="0"/>
    <s v="KRESNO ANTO WIBOWO, SH.,MH."/>
    <m/>
    <m/>
    <m/>
    <m/>
    <m/>
    <m/>
    <m/>
    <m/>
    <m/>
    <m/>
    <m/>
    <n v="1"/>
    <s v="LISNUR FAUZIAH, SH."/>
    <m/>
    <m/>
    <n v="1"/>
    <x v="0"/>
  </r>
  <r>
    <s v="77/Pid.Sus-TPK/2017/PN Jkt.Pst"/>
    <n v="1"/>
    <n v="50000000"/>
    <n v="8.3333333333333301E-2"/>
    <n v="3063000"/>
    <n v="8.3333333333333301E-2"/>
    <s v="M. MUSTOFA, S.Pd"/>
    <d v="2017-06-05T00:00:00"/>
    <x v="7"/>
    <s v="Minutasi"/>
    <n v="143"/>
    <s v="PRIMAIR : _x000a_ Pasal 2 ayat (1) jo Pasal 18 ayat (1), )2), (3) UU No.31/1999 jo UU No.20/2001 jo Pasal 55 ayat (1) ke-1 KUHP. _x000a_   _x000a_ SUBSIDAIR : _x000a_ Pasal 3 jo Pasal 18 ayat (1), )2), (3) UU No.31/1999 jo UU No.20/2001 jo Pasal 55 ayat (1) ke-1 KUHP. _x000a_   _x000a_ LEBIH SUBSIDAIR : _x000a_ Pasal 8 jo Pasal 18 ayat (1), )2), (3) UU No.31/1999 jo UU No.20/2001 jo Pasal 55 ayat (1) ke-1 KUHP."/>
    <n v="1"/>
    <s v="M E N G A D I L I : _x000a_   _x000a_ _x000a_ Menyatakan, Terdakwa M. MUSTOFA, S.Pd. tidak terbukti secara sah dan meyakinkan bersalah melakukan tindak pidana korupsi, sebagaimana dalam dakwaan primer. _x000a_ Membebaskan Terdakwa  M.MUSTOFA, S.Pd. dari dakwaan primer tersebut. _x000a_ Menyatakan Terdakwa  M. MUSTOFA, S.Pd.  telah terbukti secara sah dan meyakinkan bersalah melakukan tindak pidana korupsi secara bersama-sama, sebagaimana dalam dakwaan subsider. _x000a_ Menjatuhkan pidana oleh karenanya terhadap Terdakwa M.MUSTOFA, S.Pd.  dengan pidana penjara selama 1 (satu) tahun dan pidana dendasebesar Rp50.000.000,00 (lima puluh juta rupiah) dan apabila denda tersebut tidak dibayar, diganti dengan pidana kurungan selama 1 (satu) bulan. _x000a_ _x000a_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_x000a_ 6.    Menetapkan agar masa penahanan yang telah dijalankan oleh Terdakwa  M. MUSTOFA, S.Pd.  dikurangkan seluruhnya dari pidana yang dijatuhkan; _x000a_ 7.         Memerintahkan agar Terdakwa  M. MUSTOFA, S.Pd. tetap berada dalam tahanan; _x000a_ 8.    Menetapkan barang bukti berupa :"/>
    <s v="Jumat, 27 Okt. 2017"/>
    <s v="Kamis, 26 Okt. 2017"/>
    <s v="FAHZAL HENDRY"/>
    <s v="sahlan efendi"/>
    <s v="JOKO SUBAGYO"/>
    <m/>
    <m/>
    <s v="KARIR"/>
    <s v="KARIR"/>
    <s v="ADHOC"/>
    <s v=""/>
    <s v=""/>
    <x v="0"/>
    <n v="2"/>
    <x v="1"/>
    <n v="0.33333333333333331"/>
    <n v="0"/>
    <s v="FEBBY SALAHUDDIN, S.Kom, SH"/>
    <m/>
    <m/>
    <m/>
    <m/>
    <m/>
    <m/>
    <m/>
    <m/>
    <m/>
    <m/>
    <m/>
    <n v="1"/>
    <s v="R.IDA ISKANDIASTUTI, SH."/>
    <m/>
    <m/>
    <n v="1"/>
    <x v="0"/>
  </r>
  <r>
    <s v="77/Pid.Sus-TPK/2018/PN Jkt.Pst"/>
    <n v="6.5"/>
    <n v="200000000"/>
    <n v="1.0416666666666701"/>
    <n v="0"/>
    <n v="0"/>
    <s v="YAYA PURNOMO"/>
    <d v="2018-09-14T00:00:00"/>
    <x v="8"/>
    <s v="Pemberitahuan Putusan"/>
    <n v="233"/>
    <s v="PERTAMA _x000a_ Kesatu  : _x000a_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_x000a_ ATAU _x000a_ Kedua  : _x000a_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KEDUA  : _x000a_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 _x000a_   _x000a_ _x000a_ Menyatakan bahwa Terdakwa  YAYA PURNOMO  terbukti secara sah dan meyakinkan bersalah melakukan tindak pidana “ Korupsi Secara Bersama-sama dan Berlanjut sebagaimana dalam Dakwaan Pertama Kesatu dan “ Korupsi Secara Bersama-sama dan berbarangan Sebagaimana dalam Dakwaan Kedua” _x000a_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_x000a_ Menetapkan lama Penahanan yang telah dijalani oleh Terdakwa dikurangkan seluruhnya dari Pidana yang dijatuhkan; _x000a_ Menetapkan agar Terdakwa tetap berada dalam tahanan; _x000a_ Mennyatakan barang bukti berupa; terlampir dalam putusan perkara; _x000a_ Membebani Terdakwa untuk membayar biaya perkara sebesar  Rp. 7 . 5 00,- ( tujuh ribu lima ratus ) ; _x000a_"/>
    <m/>
    <s v="Senin, 04 Feb. 2019"/>
    <s v="BAMBANG HERMANTO"/>
    <s v="RUSTIYONO"/>
    <s v="MOCHAMAD ARIFIN"/>
    <s v="SOFIALDI"/>
    <s v="MOCH. AGUS SALIM"/>
    <s v="KARIR"/>
    <s v="KARIR"/>
    <s v="KARIR"/>
    <s v="ADHOC"/>
    <s v="ADHOC"/>
    <x v="1"/>
    <n v="3"/>
    <x v="0"/>
    <n v="0.4"/>
    <n v="0"/>
    <s v="WAWAN Y., SH."/>
    <m/>
    <m/>
    <m/>
    <m/>
    <m/>
    <m/>
    <m/>
    <m/>
    <m/>
    <m/>
    <m/>
    <n v="1"/>
    <s v="DHENY INDARTO"/>
    <m/>
    <m/>
    <n v="1"/>
    <x v="0"/>
  </r>
  <r>
    <s v="78/PID.SUS/TPK/2011/PN."/>
    <m/>
    <m/>
    <m/>
    <m/>
    <m/>
    <s v="ILHAM MARTUA HARAHAP"/>
    <d v="2011-12-16T00:00:00"/>
    <x v="0"/>
    <s v="Minutasi"/>
    <n v="124"/>
    <s v="PERTAMA: _x000a_ PAsal 2 (1) jo. Pasal 18 UU No.31/1999 jo. UU No.31/1999 jo. Pasal 55 (1) ke-1 KUHP jo. Pasal 64 (1) KUHP _x000a_ SUBSIDAIR: _x000a_ Pasal 3 jo. Pasal 18 UU No.31/1999 jo. UU No.20/2001 jo. Pasal 55 (1) ke-1 KUHP. _x000a_ KEDUA PERTAMA: _x000a_ Pasal 3 UU No.8/2010 jo. Pasal 55 (1) ke-1 KUHP jo. Pasal 64 (1) KUHP _x000a_ KEDUA: _x000a_ Pasal 5 UU No.8/2010 jo. Pasal 55 (1) ke-1 KUHP jo. Pasal 64 (1) KUHP. _x000a_ KETIGA: _x000a_ Pasal 15 jo. Pasal 5 UU No.31/1999 jo. Pasal 55 (1) ke-1 KUHP."/>
    <n v="1"/>
    <s v="MENGADILI :"/>
    <s v="Selasa, 29 Mei 2012"/>
    <s v="Rabu, 18 Apr. 2012"/>
    <s v="Pangeran Napitupulu, SH. MH."/>
    <s v="Tatik Hadiyanti, SH. MH."/>
    <s v="I MADE HENDRA KUSUMA,S.H."/>
    <m/>
    <m/>
    <s v="KARIR"/>
    <s v="KARIR"/>
    <s v="ADHOC"/>
    <s v=""/>
    <s v=""/>
    <x v="0"/>
    <n v="2"/>
    <x v="1"/>
    <n v="0.33333333333333331"/>
    <n v="0"/>
    <s v="Amril Rigo"/>
    <m/>
    <m/>
    <m/>
    <m/>
    <m/>
    <m/>
    <m/>
    <m/>
    <m/>
    <m/>
    <m/>
    <n v="1"/>
    <s v="RUSTIANI, SH"/>
    <s v="WIJI ASTUTI"/>
    <m/>
    <n v="2"/>
    <x v="1"/>
  </r>
  <r>
    <s v="78/PID.SUS/TPK/2012/PN.JKT.PST"/>
    <n v="1.5"/>
    <n v="100000000"/>
    <n v="0.25"/>
    <n v="0"/>
    <n v="0"/>
    <s v="MICHAEL SURYA GUNAWAN"/>
    <d v="2012-12-05T00:00:00"/>
    <x v="1"/>
    <s v="Minutasi"/>
    <n v="90"/>
    <s v="PRIMAIR : Pasal 2 (1) jo. Pasal 18 (1) b UU No.31/1999 jo. UU No.20/2001 jo. UU No.31/1999 jo. Pasal 56 (1) KUHP _x000a_ SUBSIDAIR : Pasal 3 jo. Pasal 18 (1) b jo. Pasal 15 UU No.31/1999 jo. UU No.20/2001 jo. UU No.31/1999 jo. Pasal 56 (1) KUHP _x000a_ DAN KEDUA : Pasal 22 jo. Pasal 35 (1) UU No.31/1999 jo. UU No.20/2001."/>
    <n v="1"/>
    <s v="MENGADILI : _x000a_ _x000a_ Menyatakan Terdakwa  Michael Surya Gunawan  tidak terbukti secara sah dan meyakinkan melakukan tindak pidana korupsi sebagaimana dakwaan pertama primair dan dakwaan kedua; _x000a_ Membebaskan Terdakwa  Michael Surya Gunawan  dari Dakwaan Primair dan kedua tersebut; _x000a_ Menyatakan Terdakwa  Michael Surya Gunawan  terbukti secara sah dan meyakinkan bersalah melakukan tindak pidana korupsi sebagaimana dakwaan pertama subsidiair; _x000a_ Menjatuhkan pidana penjara terhadap Terdakwa  Michael Surya Gunawan  selama 1 tahun dan 6 bulan dan denda Rp.100.000.000,- jika tidak dibayar diganti dengan pidana kurungan selama 3 bulan; _x000a_ Menetapkan masa tahanan yang dijalani terdakwa  Michael Surya Gunawan  dikurangkan seluruhnya dari pidana yang dijatuhkan; _x000a_ Memerintahlkan Terdakwa tetap berada dalam tahanan; _x000a_ Menetapkan barang bukti berupa No. 1 s/d No.314, digunakan dalam perkara lain; _x000a_ Membebankan biaya perkara kepada Terdakwa Rp.10.000 (sepuluh ribu rupiah) _x000a_"/>
    <s v="Kamis, 02 Mei 2013"/>
    <s v="Selasa, 05 Mar. 2013"/>
    <s v="Suhartoyo, SH. MH."/>
    <s v="Anwar,SH."/>
    <s v="Ugo,SH."/>
    <m/>
    <m/>
    <s v="KARIR"/>
    <s v="ADHOC"/>
    <s v="ADHOC"/>
    <s v=""/>
    <s v=""/>
    <x v="0"/>
    <n v="1"/>
    <x v="0"/>
    <n v="0.66666666666666663"/>
    <n v="1"/>
    <s v="NOPITA R. SOUTH"/>
    <m/>
    <m/>
    <m/>
    <m/>
    <m/>
    <m/>
    <m/>
    <m/>
    <m/>
    <m/>
    <m/>
    <n v="1"/>
    <s v="FATONI, SH"/>
    <s v="RUSTIANI, SH"/>
    <m/>
    <n v="2"/>
    <x v="0"/>
  </r>
  <r>
    <s v="78/PID.SUS/TPK/2013/PN JKT.PST"/>
    <n v="8"/>
    <n v="300000000"/>
    <n v="0.25"/>
    <n v="69438495705"/>
    <n v="3"/>
    <s v="SUTRISNO, S.P.,M.Hum."/>
    <d v="2013-12-16T00:00:00"/>
    <x v="3"/>
    <s v="Penerimaan Kembali Berkas Banding"/>
    <n v="141"/>
    <s v="PERTAMA PRIMAIR : Pasal 2 ayat (1) jo Pasal 18 UU No.31/1999 jo UU No.20/2001 jo UU No.31/1999 jo Pasal 55 ayat (1) ke 1 KUHP; _x000a_ SUBSIDIAIR : Pasal 3 jo Pasal 18 UU No.31/1999 jo UU No.20/2001 jo UU No.31/1999 jo Pasal 55 ayat (1) ke 1 KUHP; _x000a_ ATAU KEDUA : Pasal 9 jo Pasal 18 UU No.31/1999 jo UU No.20/2001 jo UU No.31/1999 jo Pasal 55 ayat (1) ke 1 KUHP;"/>
    <n v="2"/>
    <s v="MENGADILI : _x000a_   _x000a_ _x000a_ Menyatakan Terdakwa SUTRISNO, S.P., M.Hum terbukti secara sah dan meyakinkan bersalah melakukan Tindak Pidana Korupsi secara bersama-sama sebagaimana dalam Dakwaan Pertama Primair; _x000a_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_x000a_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_x000a_ Menetapkan masa penahanan yang telah dijalankan oleh Terdakwa dikurangkan seluruhnya dari pidana yang dijatuhkan; _x000a_ Menetapkan Terdakwa tetap berada dalam tahanan; _x000a_ Memerintahkan agar barang bukti, berupa : No. Urut 1 s/d 274 dipergunakan dalam perkara lain atas nama : Zaenal Fahmi. _x000a_ Membebankan kepada Terdakwa untuk membayar biaya perkara sebesar Rp10.000,- (sepuluh ribu rupiah); _x000a_"/>
    <s v="Senin, 23 Jun. 2014"/>
    <s v="Selasa, 06 Mei 2014"/>
    <s v="ASWIJON"/>
    <s v="SUTIO JUMAGI AKHIRNO"/>
    <s v="AMIN ISMANTO, SH. MH."/>
    <s v="HENDRA YOSPIN,SH."/>
    <s v="ALEXANDER MARWATA, AK. SH. CFE."/>
    <s v="KARIR"/>
    <s v="KARIR"/>
    <s v="KARIR"/>
    <s v="ADHOC"/>
    <s v="ADHOC"/>
    <x v="1"/>
    <n v="3"/>
    <x v="0"/>
    <n v="0.4"/>
    <n v="0"/>
    <s v="EKO BAMBANG R."/>
    <m/>
    <m/>
    <m/>
    <m/>
    <m/>
    <m/>
    <m/>
    <m/>
    <m/>
    <m/>
    <m/>
    <n v="1"/>
    <s v="MATIUS B.SITURU, SH"/>
    <s v="ROMA SIALLAGAN, SH."/>
    <m/>
    <n v="2"/>
    <x v="0"/>
  </r>
  <r>
    <s v="78/PID.SUS/TPK/2014/PN.JKT.PST"/>
    <m/>
    <m/>
    <m/>
    <m/>
    <m/>
    <s v="ALIMIN SOLA, SP."/>
    <d v="2014-08-14T00:00:00"/>
    <x v="4"/>
    <s v="Minutasi"/>
    <n v="139"/>
    <s v="PRIMAIR :Pasal 2 ayat (1) jo Pasal 18 ayat (1) huruf b UU No.31/1999 jo UU No.20/2001 jo UU No.31/1999 jo Pasal 55 ayat (1) ke 1 KUHP _x000a_ SUBSIDIAIR : Pasal 3 jo Pasal 18 ayat (1) huruf b UU No.31/1999 jo UU No.20/2001 jo UU No.31/1999 jo Pasal 55 ayat (1) ke 1 KUHP"/>
    <n v="1"/>
    <s v="-"/>
    <s v="Senin, 09 Feb. 2015"/>
    <s v="Rabu, 31 Des. 2014"/>
    <s v="ANNAS MUSTAQIM, SH. MHum."/>
    <s v="AVIANTARA, SH. MHum."/>
    <s v="I MADE HENDRA KUSUMA,S.H."/>
    <m/>
    <m/>
    <s v="KARIR"/>
    <s v="KARIR"/>
    <s v="ADHOC"/>
    <s v=""/>
    <s v=""/>
    <x v="0"/>
    <n v="2"/>
    <x v="1"/>
    <n v="0.33333333333333331"/>
    <n v="0"/>
    <s v="LISBETH HUTAHAEN"/>
    <m/>
    <m/>
    <m/>
    <m/>
    <m/>
    <m/>
    <m/>
    <m/>
    <m/>
    <m/>
    <m/>
    <n v="1"/>
    <s v="DJOKO SANTOSO, SH"/>
    <s v="MATIUS B.SITURU, SH"/>
    <m/>
    <n v="2"/>
    <x v="1"/>
  </r>
  <r>
    <s v="78/PID.SUS/TPK/2015/PN JKT.PST"/>
    <n v="0"/>
    <n v="0"/>
    <n v="0"/>
    <n v="0"/>
    <n v="0"/>
    <s v="HANDOKO LIE"/>
    <d v="2015-07-30T00:00:00"/>
    <x v="5"/>
    <s v="Penerimaan Kontra Memori Kasasi"/>
    <n v="141"/>
    <s v="PRIMAIR : _x000a_ Pasal 2 ayat (1) jo Pasal 18 UU No.31/1999 Jo UU No.20/2001 Jo Pasal 55 ayat (1) ke-1 KUHPidana. _x000a_   _x000a_ SUBSIDAIR : _x000a_ Pasal 3 jo Pasal 18 UU No.31/1999 Jo UU No.20/2001 Jo Pasal 55 ayat (1) ke-1 KUHPidana."/>
    <n v="1"/>
    <s v="M  E  N  G  A  D  I  L  I   : _x000a_   _x000a_ _x000a_ Menyatakan Dakwaan Penuntut Umum Nomor : Reg.Perk : PDS-41/JKT.PST/ 07/2015, tanggal 30 Juli 2015 Prematur : ----------------------------------------------------- _x000a_ _x000a_   _x000a_ _x000a_ Menyatakan Tuntutan Penuntut Umum tidak dapat diterima  (Niet onvakekijke verklaard) ; ------------------------------------------------------------------------ --------------------- _x000a_ _x000a_   _x000a_ _x000a_ Memerintahkan Terdakwa Handoko Lie dikeluarkan dari tahanan ; ------------------- _x000a_ _x000a_   _x000a_ _x000a_ Menyatakan Barang Bukti berupa : _x000a_ _x000a_ _x000a_ 2 (dua) lembar foto copy Salinan Surat Keputusan Menteri Dalam Negeri No SK. 84/HPL/DA/81 tanggal 22 SePTember 1982 ; -------------------------------------- _x000a_ 3 (tiga) lembar surat Gubernur Kepala daerah Tk I Propinsi Sumatera Utara No : 593.6-8915/82, tanggal 14 September 1982 yang ditujukan kepada Menteri Dalam Negeri tentang permohonan Hak Pengelolaan atas tanah Negara ; ------ _x000a_ 2 (dua) lembar foto copy surat Wali Kotamadya KDH Tk. II Medan Kantor Agraria Kotamadya Medan No : 1371/I/AIGM/82, tanggal 10 April 1982 perihal permohonan Hak Pengelolaan Atas Tanah Negara ; ----------------------------------- _x000a_ 2 (dua) lembar permohonan hak pengelolaan tanggal 27 Agustus 1982 yang ditandatangani AS Rangkuti Walikotamadya KDH TK. II Medan ; ------------------ _x000a_ 5 (lima) lembar Risalah Pemeriksaan Tanah Permohonan Hak Pengelolaan tanggal 30 Agustus 1982 atas tanah seluas 34.776 m2 di JI. Veteran dan JI. Jawa Desa Gg. Buntu Kec. Medan Timur Kodya Medan ; ---------------------------- _x000a_ 1 (satu) lembar foto copy surat keterangan pendaftaran tanah No 1203/II/ SKPT/AKM/1982, tanggal 9 SePTember 1982 ; ----------------------------------------- _x000a_ 2 (dua) lembar foto copy surat Balai Besar Perusahaan Jawatan Kereta Api No : 46475/01 tanggal 21 Juli 1981 yang ditujukan kepada Menteri Perhubungan Up. Sekertaris Jenderal ; ----------------------------------------------------------------------- _x000a_ 2 (dua) lembar surat Departemen Perhubungan No : B.691/11.MM/Sekjen, tanggal 12 Agustus 10981 perihal tukar menukar tanah PJKA di Medan yang ditujukan kepada Menteri Keuangan ; ------------------------------------------------------ _x000a_ 2 (dua) lembar surat Menteri Keuangan No : S-1378/MK.011/1981, tanggal 30 Nopember 1981 yang ditujukan kepada Menteri Perhubungan perihal tanah Perusahaan Jawatan Kereta Api di Medan ; ---------------------------------------------- _x000a_ 2 (dua) lembar foto copy Surat Menteri Perhubungan No : A.106/PL.101/MPHB, tanggal 6 Februari 1982 yang ditujukan kepada Kepala Perusahaan Jawatan Kereta Api perihal penyerahan hak atas tanah PJKA JI. Timor Medan dalam proses ganti rugi ; -------------------------------------------------- _x000a_ 2 (dua) lembar surat Perusahaan Jawatan Kereta Api No : 9881/82, tanggal 22 Februari 1982 yang ditujukan kepada Wali Kota KDH Tk. II Kotamadya Medan ; ------------------------------------------------------------------------------------------- _x000a_ 3 (tiga) lembar foto copy Surat Wali Kotamadya KDH Tk. II Medan No : 5369/ 593/10, tanggal 19 April 1982 yang ditujukan kepada Menteri Dalam Negeri Up. Bapak Dir. Jend. PUOD dp. Bapak Gubernur KDH TK. I Propinsi Sumatera Utara ; ------------------------------------------------------------------------------- _x000a_ 2 (dua) lembar surat Departemen Dalam Negeri Direktorat Jenderal Agraria No. 593.6/2151/1982, tanggal 19 SePTember 1982 yang ditujukan kepada Gubernur KDH Tk. I Sumatera Utara ; --------------------------------------------------- _x000a_ 2 (dua) lembar foto copy Surat Perusahaan Jawatan Kereta Api No ESU.1336/ D.1/82, tanggal 29 Mei 1982 yang ditujukan kepada Menteri Dalam Negeri Up. Dirjen Agraria ; --------------------------------------------------------- _x000a_ 1 (satu) lembar surat Walikotamadya KDH Tk. II Medan No : 7803/593/MD, tanggal 15 Juni 1982 yang ditujukan kepada Kepala Perusahaan Jawatan Kerata Api ; -------------------------------------------------------------------------------------- _x000a_ 1 (satu) lembar foto copy Surat Walikotamadya KDH Tk. II Medan No 7805/ 593/MD, tanggal 15 Juni 1982 yang ditujukan kepada Direktur PT. Inanta (Indra Utama) ; --------------------------------------------------------------------------------- _x000a_ 1 (satu) bendel foto copy akta Pernyataan Penanggalan Hak Atas Tanah dan Bangunan No : 47 tanggal 25 Agustus 1982 ; ------------------------------------------ _x000a_ 1 (satu) lembar foto copy kutipan gambar sebidang tanah hak/bekas hak-grant : Eigendom No : 33 seb tanggal 9 September 1982 ; ------------------------- _x000a_ 1 (satu) lembar foto copy kutipan gambar sebidang tanah hak/bekas hak-grant Eigendom No. 9 seb tanggal 9 September 1982 ; ----------------------------- _x000a_ 1 (satu) lembar copy kutipan gambar sebidang tanah hak/bekas hak-gran Eigendom No : 33 seb tanggal 9 September 1982 beserta lampiran berupa gambar peta ; ----------------------------------------------------------------------------------- _x000a_ 1 (satu) lembar foto copy surat Menteri Keuangan No : S-1069/MK.03/1990, tanggal 4 September 1990 yang ditujukan kepada Kepala Badan Pertanahan Nasional perihal penertiban tanah asal konversi hak barat yang dikuasai/dimiliki instansi Pemerintah/Badan-Badan Negara dan BUMN ; ------ _x000a_ 1 (satu) lembar foto copy Surat Keputusan Menteri Kehakiman ILo : C-17219 HT.01.01 th 2002, tanggal 6 September 2002 tentang pengesahan akta pendirian PT. Arga Citra Kharisma ; ------------------------------------------------------ _x000a_ 2 (lembar) foto copy lampiran 2 formulir isian 402 permohonan HM. HGB, HP dan HPL atas nama PT. Arga Citra Kharisma tanggal 25 Maret 2011 ; --------- _x000a_ 1 (satu) lembar foto copy Kartu Identitas atas nama Handoko ; ------------------- _x000a_ 1 (satu) lembar foto copy surat pemberitahuan pajak terhutang pajak bumi dan bangunan tahun 2011 atas nama PT. Benauli Real Estate ; ----------------- _x000a_ 1 (satu) lembar foto copy surat keterangan Wali Kota Medan No 593.5/312/ SKT/31/2010, tanggal 12 Februari 2010 yang ditandatangani Drs. H. Rahudman Harahap, MM ; ------------------------------------------------------------------ _x000a_ 2 (dua) lembar foto copy surat perjanjian No : 593.5/2194/31/2010, tanggal 12 Februari 2010 yang dtandatangani Drs. H. Rahudman Harahap dan Handoko ; ---------------------------------------------------------------------------------------- _x000a_ 1 (satu) lembar Foto copy surat tanda setoran an. PT. Arga Citra Kharisma tanggal 12 Februari 2010 ; ------------------------------------------------------------------ _x000a_ 1 (satu) bendel foto copy buku tanah Hak Guna Bangunan No : 1147. ; -------- _x000a_ 1 (satu) lembar surat Kantor Pertanahan Kota Medan No. HGB.132/BPN.12. 71.2011, tanggal 29 Maret 2011 yang ditujukan kepada Handoko qq. PT. Arga Citra Kharisma ; ------------------------------------------------------------------------- _x000a_ 4 (empat) lembar foto copy Keputusan Kepala Kantor Pertanahan Kota Medan No : 132/HGB/BPN.12.71.2011, tanggal 29 Maret 2011 tentang perpanjangan hak guna bangunan atas nama PT. Arga Citra Kharima atas tanah di Kel. Gang Buntu, Kec. Medan Timur Kota Medan ; ----------------------- _x000a_ 1 (satu) bendel foto copy akta pendirian Perseroan Terbatas PT. Arga Citra Kharisma No : 3 tanggal 21 Agustus 2002 di hadapan Notaris Poerjanto Poedjiyati, SH ; --------------------------------------------------------------------------------- _x000a_ 2 (lembar) foto copy lampiran 2 formulir isian 402 permohonan HM. HGB, HP dan HPL atas nama PT. Arga Citra Kharisma tanggal 25 Maret 2011 ; --------- _x000a_ 1 (satu) lembar foto copy surat keterangan Wali Kota Medan No 593.5/312/ SKT/31/2010, tanggal 12 Februari 2010 yang ditandatangani Drs.. Rahudman Harahap, MM ; ------------------------------------------------------------------ _x000a_ 2 (dua) lembar foto copy surat perjanjian No : 593.5/2194/30/2010., tanggal 12 Februari 2010 yang dtandatangani Drs. H. Rahudman Harahap dan Handoko ; ---------------------------------------------------------------------------------------- _x000a_ 1 (satu) lembar-Foto copy surat tanda setoran an. PT. Arga Citra Kharisma tanggal 12 Februari 2010 ; ------------------------------------------------------------------ _x000a_ 1 (satu) bendel foto copy buku tanah Hak Guna Bangunan No : 1147 ; -------- _x000a_ 1 (satu) lembar surat Kantor Pertanahan Kota Medan No. HGB.132/BPN.12. 71.2011, tanggal 29 Maret 2011 yang ditujukan kepada Handoko qq. PT. Arga Citra Kharisma ; ------------------------------------------------------------------------- _x000a_ 4 (empat) lembar foto copy Keputusan Kepala Kantor Pertanahan Kota Medan No : 132/HGB/BPN.12.71.2011, tanggal 29 Maret 2011 tentang perpanjangan hak guns bangunan atas nama PT. Arga Citra Kharima atas tanah di Kel. Gang Buntu Kec. Medan Timur Kota Medan ; ------------------------ _x000a_ 1 (satu) bendel foto copy akta pendirian Perseroan Terbatas PT. Arga Citra Kharisma No : 3 tanggal 21 Agustus 2002 di hadapan Notaris Poerjanto Poedjiyati, SH. ; -------------------------------------------------------------------------------- _x000a_ Surat Wali Kota Medan No 593.5/20176, tanggal 19 Oktober 2011 tentang persetujuan perpanjangan dari HGB No : 1147 dan No : 1151 kepada pihak lain ; ----------------------------------------------------------------------------------------------- _x000a_ 1 (satu) lembar foto copy Gewest Oostkust Van Sumatra Afdeling Medan In 2 Sectien Sectie B in 26 Bladen Blad Blad J 3 Medan B J 3 Dezroijzingskaazt, Medan, den 31 December 1919 ; ---------------------------------------------------------- _x000a_ 4 (empat) lembar foto copy Recht van Eigendom Ver. No : 33 ; ------------------ _x000a_ 2 (dua) lembar foto copy Recht van Eigendom Ver. No : 9 ; ----------------------- _x000a_ 2 (dua) lembar foto copy surat Kepala Kantor Pertanahan Kota Medan No : 1749/12.71-600/X/2013, tanggal 25 Oktober 2013 ; ---------------------------------- _x000a_ 12 (dua betas) lembar foto copy resume permasalahan atas tanah terletak di Jalan Jawa/JI. Timor dan JI. Madura antara PT. Kereta Api, Pemko Medan dan PT. ACK (Anugrah Citra Kharisma) ; --------------------------------------------------------- _x000a_ HGB No. 1678/Gang Buntu, PT. Arga Citra Kahrisma, 305 M2 ; --------------------------- _x000a_ _x000a_ HGB No. 1679/Gang  Buntu, PT. Aditya Sarana Graha , 90 M2 ; ------------ _x000a_ HGB No. 1680/Gang Buntu, PT. Aditya Sarana Graha , 90 M2 ; ------------- _x000a_ HGB No. 1681/Gang Buntu, Susan Widjaja, SH, 72 M2 ; ---------------------- _x000a_ HGB No. 1682/Gang Buntu, Hindra Tio, 72 M2 ; --------------------------------- _x000a_ HGB No. 1683/Gang Buntu ; ----------------------------------------------------------- _x000a_ HGB No. 1684/Gang Buntu ; ----------------------------------------------------------- _x000a_ HGB No. 1685/Gang Buntu, PT.Arga Citra Kahrisma, 72 M2 ; ---------------- _x000a_ HGB No. 1686/Gang Buntu, Dokter Betty, 72 M2 ; ------------------------------- _x000a_ HGB No. 1687/Gang Buntu, PT. Arga Citra Kahrisma, 72 M2 ; --------------- _x000a_ HGB No. 1688/Gang Buntu, PT. Arga Citra Kahrisma, 72 M2 ; --------------- _x000a_ HGB No. 1689/Gang Buntu, Ng Lie Tin, 72 M2 ; ---------------------------------- _x000a_ HGB No. 1690/Gang Buntu, PT. Arga Citra Kahrisma, 72 M2 ; --------------- _x000a_ HGB No. 1691/Gang Buntu, Nurbaya, 72 M2 ; ------------------------------------ _x000a_ HBG No. 1692/Gang Buntu, PT. Arga Citra Kahrisma, 72 M2 ; --------------- _x000a_ HGB No . 1693/Gang Buntu, PT. Arga Citra Kahrisma, 72 M2 ; -------------- _x000a_ HGB No. 1694/Gang Buntu, PT. Arga Citra Kahrisma, 72 M2 ; --------------- _x000a_ HGB No. 1695/Gang Buntu, PT. Arga Citra Kahrisma, 90 M2 ; --------------- _x000a_ HGB No. 1696/Gang Buntu, PT. Arga Citra Kahrisma, 90 M2 ; --------------- _x000a_ HGB No. 1697/Gang Buntu, PT. Arga Citra Kahrisma, 238 M2 ; ------------- _x000a_ _x000a_ _x000a_ HGB No. 1150/Gang Buntu (Asal HPL No. 3) (Pemisahan Yaitu HGB No. s/d HGB No. ) ; -------------------------------------------------------------------------------------- _x000a_ _x000a_ _x000a_ HGB No. 1512/Gang Buntu, Mimi Lutan, 77 M2 ; --------------------------------- _x000a_ HGB No. 1513/Gang Buntu, Loist Dermawan, 77 M2 ; -------------------------- _x000a_ HGB No. 1514/Gang Buntu, Murni dan Luay, 76 M2 ; --------------------------- _x000a_ HGB No. 1515/Gang Buntu, Tjia Suk Jin, 76 M2 ; -------------------------------- _x000a_ HGB No. 1516/Gang Buntu, Soen Jeng (Rodi Ani), 76 M2 ; ------------------- _x000a_ HGB No. 1517/Gang Buntu ; ----------------------------------------------------------- _x000a_ HGB No. 1518/Gang Buntu, Benny Soetejo,  75 M2 ; --------------------------- _x000a_ HGB No. 1519/Gang Buntu, Hery Lau, 74 M2 ; ----------------------------------- _x000a_ HGB No. 1520/Gang Buntu, Anna Budiman, 774 M2 ; -------------------------- _x000a_ HGB No . 1521/Gang Buntu ; ---------------------------------------------------------- _x000a_ HGB No. 1522/Gang Buntu, PT. Bumi Tani Subur, 73 M2 ; ------------------- _x000a_ HGB No. 1523/Gang Buntu, PT. Bumi Tani Subur, 73 M2 ; ------------------- _x000a_ HGB No. 1524/Gang Buntu, PT. Bumi Tani Subur. 72 M2 ; ------------------- _x000a_ HGB No. 1525/Gang Buntu, Siman, 72 M2 ; ------------------------------------------------ _x000a_ HGB No. 1526/Gang Buntu, Tadyatavira, 72 M2 ; ----------------------------------------- _x000a_ HGB No. 1527/Gang Buntu, Huandjaja Tiopan, 71 M2 ; ------------------------ _x000a_ HGB No. 1528/Gang Buntu, Tjiniwaty Angkasa, 160 M2 ; --------------------- _x000a_ HGB No. 1529/Gang Buntu, Fan Anirah, 160 M2 ; ------------------------------- _x000a_ HGB No. 1530/Gang Buntu, Elly Kusuma, 98 M2 ; ------------------------------- _x000a_ HGB No. 1531/Gang Buntu, Iskandar Budiman, 91 M2 ; ----------------------- _x000a_ HGB No. 1532/Gang Buntu, Iskandar Budiman, 91 M2 ; ----------------------- _x000a_ HGB No. 1533/Gang Buntu, Siman, 154 M2., Tidak berlaku lagi karena Hak nya sudah dibukukan sebagai Hak Atas Bidang Tanah hasil Penggabungan dengan HGB No. 1555 lihat HGB No.1562 ; ------------------ _x000a_ HGB No. 1534/Gang Buntu, Fajar Budiman, 158 M2., Tidak berlaku lagi karena Hak nya sudah dibukukan sebagai Hak Atas Bidang Tanah hasil Penggabungan dengan HGB No. 1556 lihat HGB No.1563 ; ------------------ _x000a_ HGB No. 1535/Gang Buntu, Liaw She Phin, 163 M2 ; -------------------------- _x000a_ HGB No. 1536/Gang Buntu, Juliawaty Tan, 162 M2 ; --------------------------- _x000a_ _x000a_ _x000a_ HGB No. 1537/Gang Buntu., Jimmi Yasin 161 M2 ; ---------------------------------- _x000a_ HGB No. 1538/Gang Buntu., Ir. Adlin Adiguna 60 M2 ; ------------------------------ _x000a_ HGB No. 1539/Gang Buntu., Ng Soe Siong 192 M2 ; -------------------------------- _x000a_ HGB No. 1540/Gang Buntu., Lindawaty 193 M2 ; ------------------------------------- _x000a_ HGB No. 1541/Gang Buntu., Purnama Sudarman Jae 194 M2 ; ------------------ _x000a_ HGB No. 1542/Gang Buntu., PT. Bonauli Real Estate 207 M2., Tidak berlaku lagi karena Hak nya sudah dibukukan sebagai Hak Atas Bidang Tanah hasil Penggabungan dengan HGB No. 1557 lihat HGB No.1558 ; ---------------------- _x000a_ HGB No. 1543/Gang Buntu., PT. Bonauli Real Estate 25 M2., Tidak berlaku lagi karena Hak nya sudah dibukukan sebagai Hak Atas Bidang Tanah hasil Penggabungan dengan HGB No. 1558 lihat HGB No.1561 ; ---------------------- _x000a_ HGB No. 1544/Gang Buntu., PT. Arga Citra Kharisma 1.419 M2., Tidak berlaku lagi karena Hak nya sudah dibukukan sebagai Hak Atas Bidang Tanah hasil Penggabungan dengan HGB No. 1546 lihat HGB No.1556 ; ------ _x000a_ HGB No. 1545/Gang Buntu ; --------------------------------------------------------------- _x000a_ HGB No. 1546/Gang Buntu., Haryanta 158 M2., Tidak berlaku lagi karena Hak nya sudah dibukukan sebagai Hak Atas Bidang Tanah hasil Penggabungan dengan HGB No. 1561 lihat HGB No.1564 ; ---------------------- _x000a_ HGB No. 1150/Gang Buntu Asal HPL No. 2) (Pemisahan yaitu HGB No. 1593 s/d HGB No. 1697) ; ------------------------------------------------------------------- _x000a_ HGB No. 1593/Gang Buntu ; ------------------------------------------------------------------------- _x000a_ HGB No. 1594/Gang Buntu., Tan Tong Hoa 180 M2 ; ---------------------------------------- _x000a_ HGB No. 1595/Gang Buntu., Winner Tan 180 M2 ; ----------------------------------- _x000a_ HHGB No. 1596/Gang Buntu., PT. Arga Citra Kharisma 180 M2 ; --------------- _x000a_ HGB No. 1597/Gang Buntu., PT. Arga Citra Kharisma 180 M2 ; ------------------ _x000a_ HGB No. 1598 /Gang Buntu., PT. Arga Citra Kharisma 180 M2 ; ----------------- _x000a_ HGB No. 1599/Gang Buntu., PT. Arga Citra Kharisma 180 M2 ; ------------------ _x000a_ HGB No. 1600/Gang Buntu., PT. Arga Citra Kharisma 180 M2 ; ------------------ _x000a_ HGB No. 1601/Gang Buntu., PT. Arga Citra Kharisma 180 M2 ; ------------------ _x000a_ HGB No. 1602/Gang Buntu., PT. Arga Citra Kharisma 180 M2 ; ------------------ _x000a_ HGB No. 1603/Gang Buntu., PT. Arga Citra Kharisma 180 M2 ; ------------------ _x000a_ HGB No. 1604/Gang Buntu., PT. Arga Citra Kharisma 180 M2 ; ------------------ _x000a_ HGB No. 1605/Gang Buntu., PT. Arga Citra Kharisma 180 M2 ; ------------------ _x000a_ HGB No. 1606/Gang Buntu., PT. Arga Citra Kharisma 180 M2 ; ------------------ _x000a_ HGB No. 1607/Gang Buntu., PT. Arga Citra Kharisma 180 M2 ; ------------------ _x000a_ HGB No. 1608/Gang Buntu., Joko Malis 180 M2 ; ------------------------------------ _x000a_ HGB No. 1609/Gang Buntu., Tekardjo Angkasa 180 M2 ; -------------------------- _x000a_ HGB No. 1610/Gang Buntu., Tekardjo Angkasa 180 M2 ; -------------------------- _x000a_ HGB No. 1611/Gang Buntu., Lau Tjui Kie 72 M2 ; ------------------------------------ _x000a_ HGB No. 1612/Gang Buntu., Husin 72 M2 ; -------------------------------------------- _x000a_ HGB No. 1613/Gang Buntu., PT. Murni Sadar 1.998 M2 ; -------------------------- _x000a_ HGB No. 1614/Gang Buntu., Margaret Shick 72 M2 ; -------------------------------- _x000a_ HGB No. 1615/Gang Buntu., So Soe Ngo 72 M2 ; ------------------------------------ _x000a_ HGB No. 1616/Gang Buntu., So Sioe Ngo Alias Jenny 72 M2 ; ------------------- _x000a_ HGB No. 1617/Gang Buntu., Budi Utomo, Se. 72 M2 ; ------------------------------ _x000a_ HGB No. 1618/Gang Buntu., Ket Lai dan Miaw I Jong 72 M2 ; -------------------- _x000a_ HGB No. 1619/Gang Buntu., Lily 72 M2 ; ----------------------------------------------- _x000a_ HGB No. 1620/Gang Buntu., Lie Moi Jin dan Yok Gunardi 72 M2 ; -------------- _x000a_ HGB No. 1621/Gang Buntu., Santoso Jiemy 72 M2 ; -------------------------------- _x000a_ HGB No. 1622/Gang Buntu., Sufia Jiemy 72 M2 ; ------------------------------------ _x000a_ HGB No. 1623/Gang Buntu., Jansen Sutanto 90 M2 ; ------------------------------- _x000a_ HGB No. 1624/Gang Buntu., Zonny Bitling 72 M2 ; ---------------------------------- _x000a_ HGB No. 1625/Gang Buntu., Winiaty Wijaya 72 M2 ; -------------------------------- _x000a_ HGB No. 1626/Gang Buntu., Losiani Losrita 72 M2 ; -------------------------------- _x000a_ HGB No. 1627/Gang Buntu., Wilson Wibo Alim Sahidwo 72 M2 ; ---------------- _x000a_ HGB No. 1628/Gang Buntu., Burhan Soffian 72 M2 ; -------------------------------- _x000a_ HGB No. 1629/Gang Buntu., Susanto 72 M2 ; -------------------------------------------------- _x000a_ HGB No. 1630/Gang Buntu., Midi Rinda 72 M2 ; ----------------------------------------------- _x000a_ HGB No. 1631/Gang Buntu., Ekawan Wijaya 72 M2 ; ------------------------------- _x000a_ HGB No. 1632/Gang Buntu., Ekawan Wijaya 72 M2 ; ------------------------------- _x000a_ HGB No. 1633/Gang Buntu., Dokter Alim 72 M2 ; ---------------------------------- _x000a_ HGB No. 1634/Gang Buntu., PT. Arga Citra Kharisma 72 M2 ; ----------------- _x000a_ HGB No. 1635/Gang Buntu., PT. Arga Citra Kharisma 72 M2 ; ----------------- _x000a_ HGB No. 1636/Gang Buntu., Erfanto 72 M2 ; ---------------------------------------- _x000a_ HGB No. 1637/Gang Buntu., Erfanto 72 M2 ; ---------------------------------------- _x000a_ HGB No. 1638/Gang Buntu., Tinah Chandra Tjong 90 M2 ; --------------------- _x000a_ HGB No. 1639/Gang Buntu., Henny Iskandar 90 M2 ; ----------------------------- _x000a_ HGB No. 1640/Gang Buntu., Handoko Lie 180 M2 ; ------------------------------- _x000a_ HGB No. 1641/Gang Buntu., PT. Arga Citra Kharisma 90 M2 ; ----------------- _x000a_ HGB No. 1642/Gang Buntu., PT. Arga Citra Kharisma 90 M2 ; ----------------- _x000a_ HGB No. 1643/Gang Buntu., PT. Arga Citra Kharisma 72 M2 ; ----------------- _x000a_ HGB No. 1644/Gang Buntu., PT. Arga Citra Kharisma 72 M2 ; ----------------- _x000a_ HGB No. 1645/Gang Buntu., PT. Arga Citra Kharisma 72 M2 ; ----------------- _x000a_ HGB No. 1646/Gang Buntu., Norvinta Ng 72 M2 ; ---------------------------------- _x000a_ HGB No. 1647/Gang Buntu., Amir 72 M2 ; ------------------------------------------- _x000a_ HGB No. 1648/Gang Buntu., PT. Arga Citra Kharisma 72 M2 ; ----------------- _x000a_ HGB No. 1649/Gang Buntu., PT. Arga Citra Kharisma 72 M2 ; ----------------- _x000a_ HGB No. 1650/Gang Buntu., PT. Arga Citra Kharisma 72 M2 ; ----------------- _x000a_ HGB No. 1651/Gang Buntu., PT. Mitra Finex Antarnusa 72 M2 ; --------------- _x000a_ HGB No. 1652/Gang Buntu., PT. Mitra Finex Antarnusa 72 M2 ; --------------- _x000a_ HGB No. 1653/Gang Buntu., Drg. Susanna Halim 72 M2 ; ----------------------- _x000a_ HGB No. 1654/Gang Buntu., Ir. Sutrisno 90 M2 ; ----------------------------------- _x000a_ HGB No. 1655/Gang Buntu., Ir. Sutrisno 90 M2 ; ----------------------------------- _x000a_ HGB No. 1656/Gang Buntu., Rudy Setiawan 72 M2 ; ----------------------------- _x000a_ HGB No. 1657/Gang Buntu., Yenny Mak 72 M2 ; ----------------------------------- _x000a_ HGB No. 1658/Gang Buntu., Betty 72 M2 ; ------------------------------------------- _x000a_ HGB No. 1659/Gang Buntu., Betty 72 M2 ; ------------------------------------------- _x000a_ HGB No. 1660/Gang Buntu ; ------------------------------------------------------------- _x000a_ HGB No. 1661/Gang Buntu ; ------------------------------------------------------------- _x000a_ HGB No. 1662/Gang Buntu ; ------------------------------------------------------------- _x000a_ HGB No. 1663/Gang Buntu ; ------------------------------------------------------------- _x000a_ HGB No. 1664/Gang Buntu., Anton Lidjon 72 M2 ; --------------------------------- _x000a_ HGB No. 1665/Gang Buntu., Drg. Susanna Halim 72 M2 ; -------------------------------- _x000a_ HGB No. 1666/Gang Buntu., Siu Goat Alias Dewi Sukaisih 72 M2 ; -------------------- _x000a_ HGB No. 1667/Gang Buntu., Suriany 72 M2 ; --------------------------------------- _x000a_ HGB No. 1668/Gang Buntu., Lim Gek Soean 72 M2 ; ----------------------------- _x000a_ HGB No. 1669/Gang Buntu., Victor 90 M2 ; ------------------------------------------ _x000a_ HGB No. 1670/Gang Buntu., Victor 90 M2 ; ------------------------------------------ _x000a_ HGB No. 1671/Gang Buntu., Go Bi Lan 90 M2 ; ------------------------------------ _x000a_ HGB No. 1672/Gang Buntu., Ben Cergas 90 M2 ; ---------------------------------- _x000a_ HGB No. 1673/Gang Buntu., PT. Citra Agra Kharisma 180 M2 ; --------------- _x000a_ HGB No. 1674/Gang Buntu., PT. Citra Agra Kharisma 180 M2 ; --------------- _x000a_ HGB No. 1675/Gang Buntu., PT. Citra Agra Kharisma 720 M2., Tidak berlaku lagi karena Hak nya sudah dibukukan sebagai Hak Atas Bidang Tanah Hasil Pemecahan Sempurna yaitu HGB No.1711 lihat HGB 1713 ; -- _x000a_ HGB No. 1676/Gang Buntu., Tidak berlaku lagi karena Hak nya sudah dibukukan sebagai Hak Atas Bidang Tanah Hasil Pemecahan Sempurna yaitu HGB No.1714 lihat HGB 1747 ; --------------------------------------------------- _x000a_ HGB No. 1677/Gang Buntu., PT. Murni Sadar 3.544 M2 ; ------------------------ _x000a_ HGB No. 1711/Gang Buntu., Minah 180 M2 ; ---------------------------------------- _x000a_ HGB No. 1712/Gang Buntu., PT. Citra Agra Kharisma 180 M2 ; --------------- _x000a_ HGB No. 1713/Gang Buntu., PT. Citra Agra Kharisma 180 M2 ; --------------- _x000a_ HGB No. 1714/Gang Buntu., Robin 180 M2 ; ---------------------------------------- _x000a_ HGB No. 1715/Gang Buntu., Firman Deny Suyetno 180 M2 ; ------------------- _x000a_ HGB No. 1716/Gang Buntu., William Manopo 90 M2 ; ---------------------------- _x000a_ HGB No. 1717/Gang Buntu., Ng Suk Lin 90 M2 ; ----------------------------------- _x000a_ HGB No. 1718/Gang Buntu., PT. Citra Agra Kharisma 72 M2 ; ----------------- _x000a_ HGB No. 1719/Gang Buntu., Shofian 72 M2 ; --------------------------------------- _x000a_ HGB No. 1720/Gang Buntu., PT. Citra Agra Kharisma 72 M2 ; ----------------- _x000a_ HGB No. 1721/Gang Buntu., Wendy Haryanto 72 M2 ; --------------------------- _x000a_ HGB No. 1722/Gang Buntu., Andy Haryanto 72 M2 ; ------------------------------ _x000a_ HGB No. 1723/Gang Buntu., Ng Kim Thiam 72 M2 ; ------------------------------- _x000a_ HGB No. 1724/Gang Buntu., PT. Citra Agra Kharisma 72 M2 ; ----------------- _x000a_ HGB No. 1725/Gang Buntu., Surya Agus Kuliana 72 M2 ; ----------------------- _x000a_ HGB No. 1726/Gang Buntu., Surya Agung 72 M2 ; -------------------------------- _x000a_ HGB No. 1727/Gang Buntu., Yushitaka Erina 72 M2 ; ----------------------------- _x000a_ HGB No. 1728/Gang Buntu., Mulianto 72 M2 ; -------------------------------------- _x000a_ HGB No. 1729/Gang Buntu., Mulianto 72 M2 ; -------------------------------------- _x000a_ HGB No. 1730/Gang Buntu., Herry The 90 M2 ; --------------------------------------------- _x000a_ HGB No. 1731/Gang Buntu., Herry The 90 M2 ; --------------------------------------------- _x000a_ HGB No. 1732/Gang Buntu., PT. Arga Citra Kirana 72 M2 ; --------------------- _x000a_ HGB No. 1733/Gang Buntu., PT. Citra Agra Kharisma 72 M2 ; ----------------- _x000a_ HGB No. 1734/Gang Buntu., PT. Citra Agra Kharisma 72 M2 ; ----------------- _x000a_ HGB No. 1735/Gang Buntu., PT. Citra Agra Kharisma 72 M2 ; ----------------- _x000a_ HGB No. 1736/Gang Buntu., PT. Citra Agra Kharisma 72 M2 ; ----------------- _x000a_ HGB No. 1737/Gang Buntu., PT. Citra Agra Kharisma 72 M2 ; ----------------- _x000a_ HGB No. 1738/Gang Buntu., Herry The 72 M2 ; ------------------------------------ _x000a_ HGB No. 1739/Gang Buntu., Herry The 72 M2 ; ------------------------------------ _x000a_ HGB No. 1740/Gang Buntu., Shirley Ching 72 M2 ; -------------------------------- _x000a_ HGB No. 1741/Gang Buntu., Shirley Ching 72 M2 ; -------------------------------- _x000a_ HGB No. 1742/Gang Buntu., Sinarti 72 M2 ; ----------------------------------------- _x000a_ HGB No. 1743/Gang Buntu., Sinarti 72 M2., ----------------------------------------- _x000a_ HGB No. 1744/Gang Buntu., Chandra 90 M2 ; -------------------------------------- _x000a_ HGB No. 1745/Gang Buntu., Surjati Susanto 90 M2 ; ----------------------------- _x000a_ HGB No. 1746/Gang Buntu., PT. Citra Agra Kharisma 180 M2 ; --------------- _x000a_ HGB No. 1747/Gang Buntu., Liong Lai Tjin 180 M2 ; ------------------------------ _x000a_ Dokumen-Dokumen Terkait Permasalahan Asset Tanah PT. KAI (Persero) Di Jl. Gang Buntu Medan ; ----------------------------------------------------------------Disita dari Hafizunsyah, SH. Medan. _x000a_ Foto Copy kuitansi tanda terima dan Foto Copy Foto Penyerahan bantuan pesangon ; ------------------------------------------------------------------------------------ _x000a_ Foto Copy Berita Acara Penyerahan Taplus Bank BNI ; -------------------------- _x000a_ Foto Copy Surat Perjanjian Pengosongan Lokasi eks tanah Perumka ; ------ _x000a_ Foto Copy Surat Pernyataan ; ------------------------------------------------------------ _x000a_ Foto Copy Denah Rumah Dinas ; ------------------------------------------------------- _x000a_ Foto Copy KTP Disita dari Ir. Zuhdi Jl. Rajamantri Kaler No. 5 Rt. 009, Rw. 004 Kel. Turangga Kec. Lengkong Kota Bandung ; -------------------------------- _x000a_ Foto copy Surat Dirut KA kepada Semua KE di Jawa dan Sumatera Nomor : 29588/80, tanggal 06 Jun 80 perihal Penjualan Rumah Dinas PJKA       ; ---- _x000a_ Foto copy Surat Kuasa Khusus Mohamad Imral Nasution Direktur PT. Inanta Timber &amp; Trading Coy Ltd kepada Hari Indra Utama Direktur II Divisi Khusus Real Estate &amp; Kontraktor Nomor 40, tanggal 06 Des 80 ; -------------- _x000a_ Foto copy + Proposal PT. Inanta asli surat Komisaris PT. J. Surya Sakti kepada Dirut PJKA Nomor : 074/SSG/II/1981, tanggal 25-Feb-81 perihal Tanah PJKA Gang Buntu ; ---------------------------------------------------------------------------------- _x000a_ Foto copy Surat PT. Inanta Kepada Kaperjanka No. 069/1.C./II/1981, tanggal 26-Feb-81 perihal Usulan Proyek Pembangunan Perumahan Karyawan PJKA di Gang Buntu Medan ; ---------------------------------------------- _x000a_ Foto copy Pedoman Penilaian Kondisi dan Harga Bangunan Gedung Rumah-2/Monumen 2 dan Tanah-2 Negara tanggal 14-Apr-81 ; --------------- _x000a_ Foto copy Surat Kaperjanka kepada Menteri Perhubungan u.p. Sekretaris Jenderal No. 46475/01, tanggal 21-Jul-81 perihal Tanah PJKA di Jalan Timor Medan ; -------------------------------------------------------------------------------- _x000a_ Foto copy Surat Departemen Perhubungan kepada Menteri Keuangan No. B. 691/PL.101/Sekjen, tanggal 12-Agust-81 perihal Tukar Menukar Tanah PJKA di Medan ; ----------------------------------------------------------------------------- _x000a_ Foto copy Surat Menteri Keuangan kepada Menteri Perhubungan No. S-1378/ MK.011/1981, tanggal 30-Nov-81 perihal Tanah Perusahaan Jawatan Kereta Api di Medan  ; ---------------------------------------------------------- _x000a_ Foto copy surat Sekretaris Jenderal Perhubungan kepada Kepala Perusahaan Jawatan Kereta Api Nomor : A.1260/PL.101/Sekjen., tanggal 09-Des-1981 perihal Tanah PJKA di Medan ; ---------------------------------------- _x000a_ Foto copy Guntingan artikel koran Analisa ; ------------------------------------------ _x000a_ Foto copy Laporan Perjalanan Dinas Dkt. tanggal 20-Jan-82 perihal Laporan perjalanan dinas ke Medan dalam rangka masalah tanah Jl. Timor Medan (sehubungan dengan surat Menkeu kepada Men Hub tgl. 30 Nopember 1981 No. S 1378/Mk/011/1981) ; ----------------------------------------- _x000a_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_x000a_ Foto copy Nota Kabagkum kepada 1. Dirtap 2. Seska Nomor : 14/Kabagkum/ 82, tanggal 21-Jan-82 perihal Laporan Perjalanan Dinas ke Medan dalam rangka penyelesaian masalah tanah di Jalan Timor Medan ; - _x000a_ Foto copy Konsep Perjanjian Kerjasama Antara Pemda Tk. II Medan dan PJKA Nomor : Pemugaran Lingkungan Jalan Timor dan Sekitarnya ; -------- _x000a_ Foto copy Surat Menteri Perhubungan kepada Kaperjanka No. A.106/PL.101/ MPHB., tanggal 06-Feb-82 perihal Penyerahan hak atas tanah PJKA Jalan Timor Medan dalam proses ganti rugi ; ----------------------------------------- _x000a_ Surat Staf Humas PJKA ESU kepada Kaperjanka tanggal 22-Feb-82 perihal Status kompleks perumahan PJKA Eksploitasi SU, Desa Gang Buntu ; ------------------------------------------------------------------------------------------ _x000a_ Foto copy Surat Kaperjanka kepada Walikota Medan No. 9881/82., tanggal 22-Feb-82 perihal : Pelepasan hak atas tanah Negara yang dikuasai PJKA di Jalan Timor Medan ; --------------------------------------------------------------------- _x000a_ Foto copy Surat Kaperjanka kepada Kepala Eksploatasi Sumatera Utara Nomor 9882/82., tanggal 22-Feb-82 perihal Pemberian Kuasa Untuk Menyelesaikan Pelepasan hak atas tanah PJKA kepada Pemda Kodya Medan ; ---------------------------------------------------------------------------------------- _x000a_ Foto copy Surat Walikota Medan kepada Menteri Dalam Negeri Up. Direktorat Jenderal PUOD dp. Gubernur Kepala Daerah Tingkat I Propinsi Sumatera Utara No. 5369/543/MD., tanggal 19-Apr-82 perihal Pelepasan hak atas tanah Negara yang dikuasai PJKA di Jalan Timor Medan ; ---------- _x000a_ Asli Inter Office Memo Pranggino, SH. (PT. Inanta) kepada Ir. Sumino (Ekd ESU) tanggal 21-Apr-82 ; ------------------------------------------------------------------ _x000a_ Foto copy Surat Direktorat Jenderal Agraria kepada Gubernur Kepala Daerah Tingkat I Sumatera Utara Up. Kepala Direktorat Agraria Propinsi Sumatera Utara No. 5396/2151/Agr., tanggal 19-Mei-82 perihal Pelepasan hak atas tanah Negara yang dikuasai PJKA di Jalan Timor Medan ; ---------- _x000a_ Foto copy Surat Wali Kota Medan kepada Kaperjanka Nomor 7803/593/MD., tanggal 15-Jun-82 perihal Pelepasan hak atas tanah yang dikuasai PJKA di Jalan Timur Medan ; ------------------------------------------------- _x000a_ Asli Naskah Kerjasama Antara Pemda Tk II Medan, PJKA ESU, dan PT. Inanta tanggal 18-Agust-82 ; ------------------------------------------------------------- _x000a_ Asli Akta Nomor 47 dibuat di hadapan Notaris Agoes Salim tanggal 25-Agust-82 perihal Pernyataan Penanggalan Hak Atas Tanah dan Bangunan _x000a_ Foto copy Surat Keputusan Menteri Dalam Negeri Nomor : SK.84/HPL/DA/82., tanggal 22-Sep-12 ; ---------------------------------------------- _x000a_ Asli Surat Kaperjanka kepada KESU Nomor 54761/8., tanggal 21-Nov-82 perihal Pemberian Kuasa Untuk Menyelesaikan Pelepasan hak atas tanah PJKA kepada Pemda Kodya Medan ; -------------------------------------------------- _x000a_ Asli Akta 36 dibuat di hadapan Notaris Agoes Salim tanggal 17-Nov-82 perihal Perjanjian Lanjutan dari Pernyataan Penanggalan Hak Atas Tanah dan Bangunan ; --------------------------------------------------------------------------------------------- _x000a_ Asli Akta 37 dibuat di hadapan Notaris Agoes Salim tanggal 17-Nov-82 perihal Pemberian Persetujuan Untuk Memperoleh Hak Guna Bangunan Atas Tanah Hak Pengelolaan Pemerintah Kotamadya Daerah Tingkat II Medan ; "/>
    <s v="Rabu, 06 Jan. 2016"/>
    <s v="Jumat, 18 Des. 2015"/>
    <s v="TITO SUHUD"/>
    <s v="CASMAYA"/>
    <s v="ARIFIN"/>
    <s v="SOFIALDI"/>
    <s v="ALEXANDER MARWATA, AK. SH. CFE."/>
    <s v="KARIR"/>
    <s v="KARIR"/>
    <s v="KARIR"/>
    <s v="ADHOC"/>
    <s v="ADHOC"/>
    <x v="1"/>
    <n v="3"/>
    <x v="0"/>
    <n v="0.4"/>
    <n v="0"/>
    <s v="FAROUK FAHROZI, SH"/>
    <m/>
    <m/>
    <m/>
    <m/>
    <m/>
    <m/>
    <m/>
    <m/>
    <m/>
    <m/>
    <m/>
    <n v="1"/>
    <s v="LISNUR FAUZIAH, SH."/>
    <s v="TATI DORESLY SIMAMORA, SH"/>
    <m/>
    <n v="2"/>
    <x v="0"/>
  </r>
  <r>
    <s v="78/Pid.Sus-TPK/2016/PN Pn.Jkt.Pst"/>
    <n v="5.5"/>
    <n v="150000000"/>
    <n v="0.16666666666666699"/>
    <n v="0"/>
    <n v="0"/>
    <s v="EDY NASUTION"/>
    <d v="2016-08-29T00:00:00"/>
    <x v="6"/>
    <s v="Putusan Kasasi"/>
    <n v="101"/>
    <s v="KESATU _x000a_ Pertama : _x000a_ Pasal 12 huruf a UU No.31/1999 jo UU No.20/2001jo Pasal 65 ayat (1) KUHP _x000a_   _x000a_ ATAU _x000a_ Kedua : _x000a_ Pasal 11 UU No.31/1999 jo UU No.20/2001jo Pasal 65 ayat (1) KUHP _x000a_   _x000a_ DAN _x000a_ KEDUA : _x000a_ Pasal 12 B UU No.31/1999 jo UU No.20/2001."/>
    <n v="1"/>
    <s v="  _x000a_   _x000a_   _x000a_ M E N G A D I L  I   : _x000a_ 1. Menyatakan Terdakwa Edy Nasution tersebut diatas, terbukti secara sah dan meyakinkan bersalah melakukan tindak pidana korupsi  dalam dakwaan alternatif Kesatu PERTAMA dan Dakwaan KEDUA. _x000a_ 2. Menjatuhkan pidana kepada Terdakwa oleh karena itu dengan pidana penjara selama 5 (lima) tahun dan 6 (enam) bulan ,  denda sejumlah Rp.150.000.000 (seratus lima puluh juta rupiah) dengan ketentuan apabila denda tersebut tidak dibayar diganti dengan pidana kurungan selama 2 (dua) bulan. _x000a_ 3. Menetapkan masa penangkapan dan penahanan yang telah dijalani Terdakwa  dikurangkan seluruhnya daripidana yang dijatuhkan; _x000a_ 4.   Menetapkan Terdakwa tetap ditahan. _x000a_ 5.   Menetapkan barang bukti berupa: _x000a_ TERLAMPIR DALAM BERKAS _x000a_   _x000a_ sebagaimana  tersebut diatas,   dijadikan barang bukti dalam perkara lain  atas nama  EDDY SINDORO. _x000a_   _x000a_ Sedangkan : _x000a_ _x000a_ Uang sejumlah :USD. 3000, SGD 1.800 dan Rp.2.300.000 _x000a_ 1 (satu) unit Mobil CRV B 1077 TLP atas nama Ika Pratiwi. (BB : 338) dan kunci kontak (BB : 340). _x000a_ Passport atas nama Edy Nasution (2 buah) (BB : 1 dan BB : 2). _x000a_ 1 buah Handpone I Phone warna gold (BB : 372) _x000a_ 1 buah Handpone Nokia E 90 (BB : 373)) _x000a_ _x000a_ Dikembalikan kepada terdakwa ; _x000a_ 6). Membebankan kepada Terdakwa membayar biaya perkara sejumlah Rp.10.000.,   (sepuluh ribu rupiah); _x000a_  "/>
    <s v="Selasa, 03 Jan. 2017"/>
    <s v="Kamis, 08 Des. 2016"/>
    <s v="SUMPENO"/>
    <s v="SINUNG HERMAWAN"/>
    <s v="YOHANES PRIYANA"/>
    <s v="SIGIT HERMAN BINAJI"/>
    <s v="TITI SANSIWI"/>
    <s v="KARIR"/>
    <s v="KARIR"/>
    <s v="KARIR"/>
    <s v="ADHOC"/>
    <s v="ADHOC"/>
    <x v="1"/>
    <n v="3"/>
    <x v="0"/>
    <n v="0.4"/>
    <n v="0"/>
    <s v="DZAKIYUL FIKRI"/>
    <m/>
    <m/>
    <m/>
    <m/>
    <m/>
    <m/>
    <m/>
    <m/>
    <m/>
    <m/>
    <m/>
    <n v="1"/>
    <s v="ROMA SIALLAGAN, SH."/>
    <m/>
    <m/>
    <n v="1"/>
    <x v="0"/>
  </r>
  <r>
    <s v="78/Pid.Sus-TPK/2017/PN Jkt.Pst"/>
    <n v="1.1666666666666701"/>
    <n v="50000000"/>
    <n v="0.16666666666666699"/>
    <n v="261013000"/>
    <n v="0.25"/>
    <s v="SOVYAN RAMLAN"/>
    <d v="2017-06-05T00:00:00"/>
    <x v="7"/>
    <s v="Minutasi"/>
    <n v="142"/>
    <s v="PRIMAIR : _x000a_ Pasal 2 ayat (1) jo Pasal 18 ayat (1), )2), (3) UU No.31/1999 jo UU No.20/2001 jo Pasal 55 ayat (1) ke-1 KUHP. _x000a_   _x000a_ SUBSIDAIR : _x000a_ Pasal 3 jo Pasal 18 ayat (1), )2), (3) UU No.31/1999 jo UU No.20/2001 jo Pasal 55 ayat (1) ke-1 KUHP. _x000a_   _x000a_ LEBIH SUBSIDAIR : _x000a_ Pasal 8 jo Pasal 18 ayat (1), )2), (3) UU No.31/1999 jo UU No.20/2001 jo Pasal 55 ayat (1) ke-1 KUHP."/>
    <n v="1"/>
    <s v="M E N G A D I L I : _x000a_   _x000a_ 1.    Menyatakan, Terdakwa   SOVYAN RAMLAN  tidak terbukti secara sah dan meyakinkan bersalah melakukan tindak pidana korupsi, sebagaimana dalam dakwaan primer. _x000a_ 2.    Membebaskan Terdakwa  SOVYAN RAMLAN    dari dakwaan primer tersebut. _x000a_ 3.    Menyatakan Terdakwa  SOVYAN RAMLAN     telah terbukti secara sah dan meyakinkan bersalah melakukan tindak pidana korupsi secara bersama-sama, sebagaimana dalam dakwaan subsider. _x000a_ 4.    Menjatuhkan pidana oleh karenanya terhadap Terdakwa  SOVYAN RAMLAN  dengan pidana penjara selama 1 (satu) tahun dan 2 (dua) bulan, dan pidana denda sebesar Rp50.000.000,00 (lima puluh ribu rupiah) dan apabila denda tersebut tidak dibayar, diganti dengan pidana kurungan selama 2 (dua) bulan. _x000a_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_x000a_ 6.    Menetapkan agar masa penahanan yang telah dijalankan oleh Terdakwa             SOVYAN RAMLAN   dikurangkan seluruhnya dari pidana yang dijatuhkan; _x000a_ 7.    Memerintahkan agar Terdakwa   SOVYAN RAMLAN   tetap berada dalam tahanan; _x000a_ 8.    Menetapkan barang bukti berupa : _x000a_ _x000a_ 1 (satu) bendel perjanjian Pinjaman No. 2012 / KJK. PEMK. Grg / I / 2012 tanggal 17 Januari 2012 berikut Kwitasnsi penerimaan uang dari KJK PEMK Grogol sebesar Rp. 20.000.000,-  , permohonan pinjaman, aplikasi permohonan pinjaman atas nama ETTY WIDIASTUTI; _x000a_ 1 (satu) lembar Kartu Pembayaran Angsuran Koperasi Jasa Keuangan PEMK Grogol tahun 2011 / 2012 atas nama Pemanfaat ETTY WIDYASTUTI; _x000a_ 1 (satu) bendel perjanjian Pinjaman No. 161 / KJK. PEMK. Grg / X / 2011 tanggal 11 Oktober 2011 berikut Kwitasnsi penerimaan uang dari KJK PEMK Grogol sebesar Rp. 10.000.000,-  , permohonan pinjaman, aplikasi permohonan pinjaman atas nama ETTY WIDIASTUTI; _x000a_ 1 (satu) bendel perjanjian Pinjaman No. 160 / KJK. PEMK. Grg / X / 2011 tanggal 11 Oktober 2011 berikut Kwitasnsi penerimaan uang dari KJK PEMK Grogol sebesar Rp. 10.000.000,-  , permohonan pinjaman, aplikasi permohonan pinjaman atas nama TAN MARIANE TJAHYADI; _x000a_ 1 (satu) bendel perjanjian Pinjaman No. 278 / KJK. PEMK. Grg / VIII / 2012 tanggal 1 September 2012 berikut Kwitasnsi penerimaan uang dari KJK PEMK Grogol sebesar Rp. 1.000.000,-  , permohonan pinjaman, aplikasi permohonan pinjaman atas nama BACHTIAR; _x000a_ 1 (satu) bendel perjanjian Pinjaman No. 024 / KJK. PEMK. Grg / V / 2011 tanggal 20 Mei 2011 berikut Kwitasnsi penerimaan uang dari KJK PEMK Grogol sebesar Rp. 10.000.000,-, permohonan pinjaman, aplikasi permohonan pinjaman atas nama DEWI SANI; _x000a_ 1 (satu) lembar kartu Pembayaran Angsuran Koperasi Jasa Keuangan PEMK Grogol tahun 2011 / 2012 atas nama pemanfaat DEWI SANI; _x000a_ 1 (satu) bendel perjanjian Pinjaman No. 252 / KJK. PEMK. Grg / VIII / 2012 tanggal 31 Agustus 2012 berikut Kwitasnsi penerimaan uang dari KJK PEMK Grogol sebesar Rp. 10.000.000,-  , permohonan pinjaman, aplikasi permohonan pinjaman atas nama DEWI SANI; _x000a_ 1 (satu) bendel perjanjian Pinjaman No. 53 / KJK. PEMK. Grg / VI / 2011 tanggal 7 Juni 2011 berikut Kwitasnsi penerimaan uang dari KJK PEMK Grogol sebesar Rp. 10.000.000,-  , permohonan pinjaman, aplikasi permohonan pinjaman atas nama RATNA ZUESTI; _x000a_ 1 (satu) bendel perjanjian Pinjaman No. 253 / KJK. PEMK. Grg / VIII / 2012 tanggal 31 Agustus 2012 berikut Kwitasnsi penerimaan uang dari KJK PEMK Grogol sebesar Rp. 10.000.000,-  , permohonan pinjaman, aplikasi permohonan pinjaman atas nama RATNA ZUESTI; _x000a_ 1 (satu) bendel perjanjian Pinjaman No. 009 / KJK. PEMK. Grg / 05 / 2011 tanggal 13 Mei 2011 berikut Kwitasnsi penerimaan uang dari KJK PEMK Grogol sebesar Rp. 10.000.000,- , permohonan pinjaman, aplikasi permohonan pinjaman atas nama MARYANTO; _x000a_ 1 (satu) bendel perjanjian Pinjaman No. 257 / KJK. PEMK. Grg / VIII / 2012 tanggal 31 Agustus 2012 berikut Kwitasnsi penerimaan uang dari KJK PEMK Grogol sebesar Rp. 15.000.000,- , permohonan pinjaman, aplikasi permohonan pinjaman atas nama MARYANTO; _x000a_ 1 (satu) lembar kartu Pembayaran Angsuran Koperasi Jasa Keuangan PEMK Grogol tahun 2011 / 2012 atas nama pemanfaat MARYANTO; _x000a_ 1 (satu) lembar kartu Pembayaran Angsuran Koperasi Jasa Keuangan PEMK Grogol tahun 2012 / 2013 atas nama pemanfaat MARYANTO; _x000a_ 1 (satu) bendel perjanjian Pinjaman No. 54 / KJK. PEMK. Grg / V / 2011 tanggal 25 Mei 2011 berikut Kwitasnsi penerimaan uang dari KJK PEMK Grogol sebesar 15.000.000,-, permohonan pinjaman, aplikasi permohonan pinjaman atas nama DEDEH MASYITO; _x000a_ 1 (satu) bendel perjanjian Pinjaman No. 279 / KJK. PEMK. Grg / IX / 2012 tanggal 4 September 2012 berikut Kwitasnsi penerimaan uang dari KJK PEMK Grogol sebesar 15.000.000,-, permohonan pinjaman, aplikasi permohonan pinjaman atas nama DEDEH MASYITO; _x000a_ 1 (satu) lembar kartu Pembayaran Angsuran Koperasi Jasa Keuangan PEMK Grogol tahun 2011 / 2012 atas nama pemanfaat DEDEH MASYITO; _x000a_ 1 (satu) lembar kartu Pembayaran Angsuran Koperasi Jasa Keuangan PEMK Grogol tahun 2012 / 2013 atas nama pemanfaat DEDEH MASYITO; _x000a_ 1 (satu) bendel perjanjian Pinjaman No. 145 / KJK. PEMK. Grg / IX / 2011 tanggal 8 September 2011 berikut Kwitasnsi penerimaan uang dari KJK PEMK Grogol sebesar 5.000.000,-, permohonan pinjaman, aplikasi permohonan pinjaman atas nama RUKIAH SUHANDI; _x000a_ 1 (satu) bendel perjanjian Pinjaman No. 118 / KJK. PEMK. Grg / VII / 2011 tanggal 12 Juli 2011 berikut Kwitasnsi penerimaan uang dari KJK PEMK Grogol sebesar 18.000.000,-, permohonan pinjaman, aplikasi permohonan pinjaman atas nama ANGGI SURYA; _x000a_ 1 (satu) bendel perjanjian Pinjaman No. 59 / KJK. PEMK. Grg / VI / 2011 tanggal 7 Juni 2011 berikut Kwitasnsi penerimaan uang dari KJK PEMK Grogol sebesar 15.000.000,-, permohonan pinjaman, aplikasi permohonan pinjaman atas nama NANANG KOSIM; _x000a_ 1 (satu) bendel perjanjian Pinjaman No. 220 / KJK. PEMK. Grg / II / 2012 tanggal 15 Pebruari 2012 berikut Kwitasnsi penerimaan uang dari KJK PEMK Grogol sebesar 2.000.000,-, permohonan pinjaman, aplikasi permohonan pinjaman atas nama M. ADRIAN SURIADIKARIA; _x000a_ 1 (satu) bendel perjanjian Pinjaman No. TIDAK ADA / KJK. PEMK. Grg / V / 2012 tanggal 22 Mei 2012 berikut Kwitasnsi penerimaan uang dari KJK PEMK Grogol sebesar 3.000.000,-, permohonan pinjaman, aplikasi permohonan pinjaman atas nama M. ADRIAN S; _x000a_ 1 (satu) bendel perjanjian Pinjaman No. 204 / KJK. PEMK. Grg / I / 2012 tanggal 7 Januari 2012 berikut Kwitasnsi penerimaan uang dari KJK PEMK Grogol sebesar 2.000.000,-, permohonan pinjaman, aplikasi permohonan pinjaman atas nama MUTIA LISTARI; _x000a_ 1 (satu) bendel perjanjian Pinjaman No. 158 / KJK. PEMK. Grg / IX / 2011 tanggal 26 September 2011 berikut Kwitasnsi penerimaan uang dari KJK PEMK Grogol sebesar 1.000.000,-, atas nama ALI DJAJA; _x000a_ 1 (satu) bendel perjanjian Pinjaman No. Tidak ada / KJK. PEMK. Grg / X / 2011 tanggal 12 Oktober 2012 berikut Kwitasnsi penerimaan uang dari KJK PEMK Grogol sebesar 3.000.000,-, permohonan pinjaman, aplikasi permohonan pinjaman atas nama MOHAMAD EDDY; _x000a_ 1 (satu) bendel perjanjian Pinjaman No. 244 / KJK. PEMK. Grg / V / 2012 tanggal 3 Mei 2012 berikut Kwitasnsi penerimaan uang dari KJK PEMK Grogol sebesar 7.000.000,-, permohonan pinjaman, aplikasi permohonan pinjaman atas nama SOVYAN. R; _x000a_ 1 (satu) bendel perjanjian Pinjaman No. 256 / KJK. PEMK. Grg / VIII / 2012 tanggal 1 September 2012 berikut Kwitasnsi penerimaan uang dari KJK PEMK Grogol sebesar 30.000.000,-, permohonan pinjaman, aplikasi permohonan pinjaman atas nama RINALDI; _x000a_ 1 (satu) bendel perjanjian Pinjaman No. 075 / KJK. PEMK. Grg / VI / 2011 tanggal 9 Juni 2011 berikut Kwitasnsi penerimaan uang dari KJK PEMK Grogol sebesar 25.000.000,-, permohonan pinjaman, aplikasi permohonan pinjaman atas nama BOYKE WIJAYA; _x000a_ 1 (satu) lembar Kartu Pembayaran Angsuran Koperasi Jasa Keuangan PEMK Grogol tahun 2011 / 2012 atas nama pemanfaat SARKI; _x000a_ 1 (satu) lembar kartu Pembayaran Angsuran Koperasi Jasa Keuangan PEMK Grogol tahun 2012 / 2013 atas nama pemanfaat SARKI; _x000a_ 1 (satu) lembar kartu Pembayaran Angsuran Koperasi Jasa Keuangan PEMK Grogol tahun 2011 / 2012 atas nama pemanfaat EKA; _x000a_ 1 (satu) lembar kartu Pembayaran Angsuran Koperasi Jasa Keuangan PEMK Grogol tahun 2011 / 2012 atas nama pemanfaat RINALDI; _x000a_ 1 (satu) lembar Surat Pernyataan tanggal 18 Desember 2013 yang bertanda tangan nama SOVYAN RAMLAN; _x000a_ 1 (satu lembar Kartu Pembayaran Angsuran Koperasi Jasa Keuangan PEMK Grogol atas nama Pemanfaat ABENG MADRAWI; _x000a_ 1 (satu lembar Kartu Pembayaran Angsuran Koperasi Jasa Keuangan PEMK Grogol atas nama Pemanfaat ANISYA; _x000a_ 1 (satu) lembar Kartu Pembayaran Angsuran Koperasi Jasa Keuangan PEMK Grogol tahun 2012 / 2013 atas nama Pemanfaat BACHTIAR; _x000a_ 1 (satu) lembar Kartu Pembayaran Angsuran Koperasi Jasa Keuangan PEMK Grogol tahun 2011 / 2012 atas nama Pemanfaat MUTIA; _x000a_ 1 (satu) lembar Kartu Pembayaran Angsuran Koperasi Jasa Keuangan PEMK Grogol tahun 2011 / 2012 atas nama Pemanfaat WAGINO; _x000a_ 1 (satu) lembar Kartu Pembayaran Angsuran Koperasi Jasa Keuangan PEMK Grogol tahun 2012 / 2013 atas nama Pemanfaat MAMAN SUDIRMAN; _x000a_ 1 (satu) lembar Kartu Pembayaran Angsuran Koperasi Jasa Keuangan PEMK Grogol tahun 2011 atas nama Pemanfaat SANJAYA SETIAWAN; _x000a_ 1 (satu) lembar Kartu Pembayaran Angsuran Koperasi Jasa Keuangan PEMK Grogol atas nama Pemanfaat ATIKARTINA; _x000a_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_x000a_ 1 (satu) bendel neraca, Aliran Arus Kas, Laba Rugi dan Laporan Kolektibilitas KJK PEMK Grogol Bulan Pebruari 2012; _x000a_ 1 (satu) bendel neraca, Aliran Arus Kas, Laba Rugi dan Laporan Kolektibilitas KJK PEMK Grogol Bulan Maret 2012; _x000a_ 1 (satu) bendel neraca, Aliran Arus Kas, Laba Rugi dan Laporan Kolektibilitas KJK PEMK Grogol Bulan April 2012; _x000a_ 1 (satu) bendel neraca, Aliran Arus Kas, Laba Rugi dan Laporan Kolektibilitas KJK PEMK Grogol Bulan Mai 2012; _x000a_ lembar rekapan Setoran Ke UPDB yang dibuat oleh TONY SIDARTA; _x000a_ lembar rekapan pendapatan KJK Grogol dari bulan November s/d bulan Oktober 2013 yang dibuat oleh TONY SIDARTA; _x000a_ lembar rekapan Setoran Ke UPDB yang dibuat oleh TONY SIDARTA; _x000a_ lembar rekapan pendapatan KJK Grogol dari bulan November s/d bulan Oktober 2013 yang dibuat oleh TONY SIDARTA; _x000a_ lembar rekapan peminjam yang masih menunggak yang dibuat oleh TONY SIDARTA; _x000a_ bendel lembar pengguliran dari bulan Mei 2011 sampai dengan bulan Nopember 2012 yang dibuat oleh TONY SIDHARTA; _x000a_ bendel neraca, Aliran Arus Kas, Laba Rugi dan Laporan Kolektibilitas KJK PEMK Grogol Bulan September 2012; _x000a_ bendel neraca, Aliran Arus Kas, Laba Rugi KJK PEMK Grogol Bulan Agustus 2012 _x000a_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_x000a_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_x000a_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_x000a_ Copy Surat Permohonan Kerjasama nomor 003 / KJK – PEMK / XII / 2010 tanggal 6 Desember 2010 dari Koperasi Jasa Keuangan Pemberdayaan Ekonomi Masyarakat Kelurahan Grogol yang telah dilegalisir ; _x000a_ Copy Daftar Nominatif Calon Pemanfaat Dana Bergulir tanggal 27 Desember 2010 yang telah dilegalisir; _x000a_ Copy Rekapitulasi Perkiraan Jumlah Pinjaman Anggota Individu KJK – PEMK Kelurahan Grogol tanggal 27 Desember 2010 yang telah dilegalisir; _x000a_ Copy Data Nominatif Calon Pemanfaat Dana Bergulir KJK PEMK Grogol , Jumlah Calon Pemanfaat 840 Pemanfaat, jumlah nilai Rp. 1.190.000.000,- tanggal 6 Desember 2010 yang telah dilegalisir; _x000a_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_x000a_ Copy Surat Perintah Membayar nomor 305 / SPM / UPDB-PEMK / I / 2011 tanggal 27 Januari 2011 oleh Kepala Pengelolaan Dana Bergulir Pemberdayaan Ekonomi Masyarakat Kelurahan Ir. H. SYAFRIAL BUCHARI yang telah dilegalisir; _x000a_ Copy kwitansi untuk pembayaran Dana bergulir Pemberdayaan Ekonomi Masyarakat Kelurahan Grogol dari Unit Pengelola dana Bergulir PEMK tanggal 27 Januari 2011 sebesar Rp. 540.000.000,- (lima ratus empat puluh juta rupiah) yang sudah dilegalisir; _x000a_ Copy surat Pernyataan Koperasi Jasa keuangan Pemberdayaan Ekonomi Masyarakat Kelurahan Grogol menyatakan KJK PEMK Grogol akan menyalurkan dana bergulir Rp. 540.000.000,- sesuai SOP tanggal 6 Desember 2010 yang telah dilegalisir ; _x000a_ Copy Neraca KJK PEMK Grogol Bulan Mei 2012 yang telah dilegalisir; _x000a_ Copy Permohonan Penambahan Penyertaan Modal UPDB PEMK DKI Jakarta No. 007 / KJK-PEMK / V / 2012 tanggal 25 Mei 2012 yang sudah dilegalisir; _x000a_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_x000a_ Copy Surat Perintah Membayar nomor 618 /SPM / UPDB-PEMK / VII / 2012 tanggal 25 Juli 2012 sebesar Rp. 200.000.000,- yang ditanda tangani oleh Kepala Pengelolaan Dana Bergulir Pemberdayaan Ekonomi masyarakat Kelurahan Ir.H. SYAFRIAL BUCHARI yang telah dilegalisir ; _x000a_ Copy Kwitansi untuk Pembayaran Dana bergulir Pemberdayaan Ekonomi Masyarakat Kelurahan Grogol dari Unit Pengelola Dana Bergulir PEMK tanggal 25 Juli 2012 sebesar  Rp. 200.000,- (dua ratus juta rupiah) yang sudah dilegalisir; _x000a_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_x000a_ lembar foto copy cek tunai nomor CB922451 tanggal 10 Mei 2011 rekening nomor 300 1303723 sebesar Rp. 221.650.000,- (dua ratus dua puluh satu juta enam ratus lima puluh ribu rupiah) yang telah dilegalisir; _x000a_ lembar foto copy cek tunai nomor CB922452 tanggal 20 Mei 2011 rekening nomor 300 1303723 sebesar   Rp. 200.000.000,- (dua ratus juta rupiah) yang telah dilegalisir; _x000a_ lembar copy cek tunai nomor CB922453 tanggal 5 juli 2011 rekening nomor 300 1303723 sebesar Rp. 120.800.000,- (seratus dua puluh juta delapan ratus ribu rupiah) yang telah dilegalisir; _x000a_ lembar copy cek tunai nomor CB922454 tanggal 30 Agustus 2012 rekening nomor 300 1303723 sebesar Rp. 200.000.000,- (dua ratus juta rupiah) yang telah dilegalisir; _x000a_ lembar Prin Out Rekening koran nomor 300.13.03723.3 atas nama KJK PEMK Grogol periode 1 Pebruari 2011 sampai dengan tanggal 15 September 2012; _x000a_ 1 (satu) lembar foto copy Slip setoran tanggal 12 Oktober 2011 nomor rekening tujuan 108.02.15322.1 dan  nomor rekening 108.02.15323.0 yang telah dilegalisir; _x000a_ 1 (satu) lembar foto copy Slip setoran tanggal 15 Nopember 2011 nomor rekening tujuan 108.02.15322.1 dan  nomor rekening 108.02.15323.0 yang telah dilegalisir; _x000a_ 1 (satu) lembar foto copy Slip setoran tanggal 14 Desember 2011 nomor rekening tujuan 108.02.15322.1 dan  nomor rekening 108.02.15323.0 yang telah dilegalisir; _x000a_ 1 (satu) lembar foto copy Slip setoran tanggal 27 Januari 2012 nomor rekening tujuan 108.02.15322.1 dan  nomor rekening 108.02.15323.0 yang telah dilegalisir; _x000a_ lembar foto copy Slip setoran tanggal 24 April 2012 nomor rekening tujuan 108.02.15322.1 dan  nomor rekening 108.02.15323.0 yang telah dilegalisir; _x000a_ lembar foto copy Slip setoran tanggal 27 Pebruari 2012 nomor rekening tujuan 108.02.15322.1 dan  nomor rekening 108.02.15323.0 yang telah dilegalisir; _x000a_ lembar foto copy Slip setoran tanggal 28 Maret 2012 nomor rekening tujuan 108.02.15322.1 dan  nomor rekening 108.02.15323.0 yang telah dilegalisir; _x000a_ lembar foto copy Slip setoran tanggal 8 Juni 2012 nomor rekening tujuan 108.02.15322.1 dan  nomor rekening 108.02.15323.0 yang telah dilegalisir; _x000a_ bendel Print Out Mutasi Rekeninig nomor 5370122590 atas nama SOVYAN R periode tanggal 21 Juli 2011 sampai dengan tanggal 20 desember 2013; _x000a_ bendel Print Out Mutasi Rekeninig nomor 5370122590 atas nama SOVYAN R periode tanggal 16 Januari 2013 sampai dengan tanggal 20 Desember 2013; _x000a_ bendel Print Out Mutasi Rekeninig nomor 5370122590 atas nama SOVYAN R periode tanggal 9 Januari 2012 sampai dengan tanggal 26 Desember 2012; _x000a_ lembar foto copy Slip Bukti Setoran tanggal 21 Juli 2011, penyetor tidak tertulis, rekening penerima nomor 5370122590 atas nama SOVYAN R sebesar Rp. 43.800.000  (empat puluh tiga juta delapan ratus ribu rupiah) yang telah dilegalisir; _x000a_ lembar foto copy Slip Bukti Setoran tanggal 1 Agustus 2011, penyetor SOVYAN, rekening penerima nomor 5370122590 atas nama SOVYAN R sebesar Rp. 5.294.000  (lima juta dua ratus sembilan puluh empat ribu rupiah) yang telah dilegalisir; _x000a_ lembar foto copy Slip Bukti Setoran tanggal 12 Agustus 2011, penyetor SOVYAN, rekening penerima nomor 5370122590 atas nama SOVYAN R sebesar Rp. 16.003.800  (enam belas juta tiga ribu delapan ratus rupiah) yang telah dilegalisir; _x000a_ lembar foto copy Slip Bukti Setoran tanggal 30 September 2011, penyetor SOVYAN, rekening penerima nomor 5370122590 atas nama SOVYAN R sebesar Rp. 9.642.200  (sembilan juta enam ratus empat puluh dua ribu dua ratus rupiah) yang telah dilegalisir; _x000a_ lembar foto copy Slip Bukti Setoran tanggal 10 Nopember 2011, penyetor ETTY, rekening penerima nomor 5370122590 atas nama SOVYAN R sebesar Rp. 1.009.000  (satu juta sembilan ribu rupiah) yang telah dilegalisir; _x000a_ lembar foto copy Slip Bukti Setoran tanggal 13 Desember 2011, SOVYAN, rekening penerima nomor 5370122590 atas nama SOVYAN R sebesar Rp. 1.009.000  (satu juta sembilan ribu rupiah) yang telah dilegalisir; _x000a_ lembar foto copy Slip Bukti Setoran tanggal 13 Desember 2011, penyetor SOVYAN R, rekening penerima nomor 5370122590 atas nama SOVYAN R sebesar Rp. 28.293.600  (dua puluh delapan juta dua ratus sembilan puluh tiga ribu enam ratus rupiah) yang telah dilegalisir; _x000a_ lembar foto copy Slip Bukti Setoran tanggal 19 Desember 2011, penyetor ETTY. W, rekening penerima nomor 5370122590 atas nama SOVYAN R sebesar Rp. 1.009.000  (satu juta sembilan ribu rupiah)yang telah dilegalisir; _x000a_ lembar foto copy Slip Bukti Setoran tanggal 9 Januari 2012, penyetor ETTY .W, rekening penerima nomor 5370122590 atas nama SOVYAN R sebesar Rp. 1.009.000  (satu juta sembilan ribu rupiah) yang telah dilegalisir; _x000a_ lembar foto copy Slip Bukti Setoran tanggal 13 Pebruari 2013, penyetor SOVYAN. R, rekening penerima nomor 5370122590 atas nama SOVYAN R sebesar Rp. 31.249.000  (tiga puluh satu juta dua ratus empat puluh sembilan ribu rupiah) yang telah dilegalisir; _x000a_ lembar foto copy Slip Bukti Setoran tanggal 8 Maret 2012, penyetor SOVYAN, rekening penerima nomor 5370122590 atas nama SOVYAN R sebesar Rp. 11.810.500  (sebelas juta delapan ratus sepuluh ribu lima ratus rupiah) yang telah dilegalisir; _x000a_ lembar foto copy Slip Bukti Setoran tanggal 9 Maret 2012, penyetor SOVYAN, rekening penerima nomor 5370122590 atas nama SOVYAN R sebesar Rp. 8.495.500  (delapan juta empat ratus sembilan puluh lima ribu lima ratus rupiah) yang telah dilegalisir; _x000a_ lembar foto copy Slip Bukti Setoran tanggal 9 April 2012, penyetor SOVYAN, rekening penerima nomor 5370122590 atas nama SOVYAN R sebesar Rp. 18.893.800  (delapan belas juta delapan ratus sembilan puluh tiga ribu delapan ratus rupiah) yang telah dilegalisir; _x000a_ lembar Kartu Pembayaran Angsuran tahun 2012 / 2013 atas nama MARYANTO; _x000a_ lembar Perjanjian Pinjaman No : 218 KJK . PEMK.Grg / II / 2012 tanggal 7 Pebruari 2012 dengan pokok pinjaman Rp. 15.000.000,- (lima belas juta rupiah) yang ditanda tangani oleh INDRA NURTJAHJA sebagai pihak Kesatu, dan SARKI sebagai Pihak Kedua; _x000a_ lembar Perjanjian Pinjaman No : 61 / KJK .PEMK.Grg / VI / 2011 tanggal 7 Juni 2011 dengan pokok pinjaman Rp. 18.000.000,- (delapan belas juta rupiah) yang ditanda tangani oleh INDRA NURTJAHJA sebagai pihak Kesatu, Hj. MASNAH sebagai Penjamin dan EKA SUNARTI sebagai Pihak Kedua; _x000a_ lembar kwitansi penerimaan uang dari Bu EKA kepada KJK PEMK Kelurahan Grogol sejumlah Rp. 210.000,- (dua ratus sepuluh ribu rupiah); _x000a_ lembar Kartu Pembayaran Angsuran tahun 2011/2012 Koperasi Jasa Keuangan PEMK Grogol atas nama pemanfaat NANANG KOSIM; _x000a_ kartu pembayaran angsuran tahun 2011/2012 ( pinjaman Rp 5.000.000,- ); _x000a_ kartu pembayaran angsuran tahun 2012/2013 ( pinjaman Rp 7.000.000,- ); _x000a_ surat Perjanjian Pinjaman No : 273 / KJK  PEMK. Grg / VIII / 2012 tanggal 31 Agustus 2012; _x000a_ kwitansi potongan pinjaman sebesar Rp 266.000 ( biaya administrasi 3% Rp 210.000  + 3 materai Rp 21.000 + Asuransi Rp 35.000 ); _x000a_ Lembar pernyataan yang dibuat SOVYAN R jabatan manager KJK PEMK Grogol yang dibuat di Jakarta tanggal 4 Desember 2014. _x000a_ _x000a_            Dikembalikan kepada  UPDB PEMK DKI Jakarta . _x000a_ _x000a_ Sertifikat Hak Guna Bangunan Nomor 1683 / Cikuya atas nama Nyona Sri Astuti Purwaningsih seluas 60 m2 (enam puluh meter persegi) yang terletak di Blok P-10 No. 17 Desa Cikuya Kec. Cisoka Kab. Tangerang Provinsi Jawa Barat yang diterbitkan di Tangerang tanggal  27 May 1998, _x000a_ _x000a_ Dirampas untuk Negara guna menutupi kerugian keuangan Negara yang dinikmati oleh terdakwa SOVYAN RAMLAN . _x000a_ 9.   Menetapkan biaya perkara sebesar Rp 7.500.00  (tujuh ribu lima ratus rupiah) dibebankan kepada Terdakwa."/>
    <s v="Selasa, 31 Okt. 2017"/>
    <s v="Rabu, 25 Okt. 2017"/>
    <s v="FAHZAL HENDRY"/>
    <s v="sahlan efendi"/>
    <s v="JOKO SUBAGYO"/>
    <m/>
    <m/>
    <s v="KARIR"/>
    <s v="KARIR"/>
    <s v="ADHOC"/>
    <s v=""/>
    <s v=""/>
    <x v="0"/>
    <n v="2"/>
    <x v="1"/>
    <n v="0.33333333333333331"/>
    <n v="0"/>
    <s v="MILIA KURNIAWAN"/>
    <m/>
    <m/>
    <m/>
    <m/>
    <m/>
    <m/>
    <m/>
    <m/>
    <m/>
    <m/>
    <m/>
    <n v="1"/>
    <s v="ALDINO HERYANTO"/>
    <m/>
    <m/>
    <n v="1"/>
    <x v="0"/>
  </r>
  <r>
    <s v="78/Pid.Sus-TPK/2018/PN Jkt.Pst"/>
    <n v="3"/>
    <n v="100000000"/>
    <n v="0.25"/>
    <n v="0"/>
    <n v="0"/>
    <s v="AHMADI, SE"/>
    <d v="2018-09-14T00:00:00"/>
    <x v="8"/>
    <s v="Putusan"/>
    <n v="233"/>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ATAU _x000a_ Kedua  : _x000a_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_x000a_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_x000a_ 2.      Menjatuhkan pidana oleh karenanya terhadap Terdakwa AHMADI, S.E. dengan pidana penjara selama 3 (tiga) tahun, dan pidana denda sebesar Rp.100.000.000.- (seratus juta rupiah), dengan ketentuan  apabila pidana denda tersebut tidak dibayar, diganti dengan pidana kurungan selama 3 (tiga) bulan; _x000a_ 3.      Menjatuhkan hukuman tambahan kepada Terdakwa AHMADI, S.E., berupa pencabutan hak untuk dipilih dalam jabatan publik selama 2 (dua) tahun, yang dihitung sejak Terdakwa selesai menjalani pidaka pokok; _x000a_ 4.      Menetapkan agar masa penahanan yang telah dijalankan oleh Terdakwa   AHMADI, S.E., dikurangkan seluruhnya dari pidana yang dijatuhkan; _x000a_ 5.      Memerintahkan agar Terdakwa  AHMADI, S.E., tetap berada dalam tahanan; _x000a_ 6.      Menetapkan barang bukti berupa: _x000a_ _x000a_ _x000a_ _x000a_ _x000a_ BB No. _x000a_ _x000a_ _x000a_ 1 _x000a_ _x000a_ _x000a_ : _x000a_ _x000a_ _x000a_ 1 (satu) lembar copy KTP a.n. IRWANDI YUSUF NIK 1171 0202 0860 0004. _x000a_ _x000a_ _x000a_ _x000a_ _x000a_ BB No. _x000a_ _x000a_ _x000a_ 2 _x000a_ _x000a_ _x000a_ : _x000a_ _x000a_ _x000a_ 1 (satu) bundel fotokopi Dokumen Kesepakatan Pada Pertemuan Gubernur dan para Bupati/Walikota, 15 Maret 2018 di Ruang Rapim P2K dihadiri oleh Sekretaris Daerah Kabupaten/Kota, TAPA dan Kepala SKPA. _x000a_ _x000a_ _x000a_ _x000a_ _x000a_ BB No. _x000a_ _x000a_ _x000a_ 3 _x000a_ _x000a_ _x000a_ : _x000a_ _x000a_ _x000a_ 1 (satu) bundel printout Daftar Paket Lelang OTSUS/ DOKA Provinsi Aceh untuk Kabupaten Bener Meriah 2018. _x000a_ _x000a_ _x000a_ _x000a_ _x000a_ BB No. _x000a_ _x000a_ _x000a_ 4 _x000a_ _x000a_ _x000a_ : _x000a_ _x000a_ _x000a_ 1 (satu) bundel printout dokumen yang berisi Table Nama Lelang, Nilai HPS Paket, Lokasi Pekerjaan, Nama Pemenang dan Harga Penawaran. _x000a_ sampai dengan BB No.408 _x000a_ Dikembalikan kepada Penuntut Umum untuk dipergunakan dalam perkara atas nama Terdakwa Irwandi Yusuf, dkk. _x000a_ 7. Membebankan biaya perkara kepada Terdakwa Ahmadi, S.E. sebesar Rp.10.000.- (sepuluh ribu rupiah _x000a_ _x000a_ _x000a_ _x000a_"/>
    <m/>
    <s v="Selasa, 11 Des. 2018"/>
    <s v="NI MADE SUDANI"/>
    <s v="MOCHAMAD ARIFIN"/>
    <s v="RUSTIYONO"/>
    <s v="MOHAMMAD IDRIS M.AMIN"/>
    <s v="Ugo,SH."/>
    <s v="KARIR"/>
    <s v="KARIR"/>
    <s v="KARIR"/>
    <s v="ADHOC"/>
    <s v="ADHOC"/>
    <x v="1"/>
    <n v="3"/>
    <x v="0"/>
    <n v="0.4"/>
    <n v="0"/>
    <s v="ZAINAL ABIDIN"/>
    <m/>
    <m/>
    <m/>
    <m/>
    <m/>
    <m/>
    <m/>
    <m/>
    <m/>
    <m/>
    <m/>
    <n v="1"/>
    <s v="EKO NURCAHYO PUJIANTO"/>
    <m/>
    <m/>
    <n v="1"/>
    <x v="0"/>
  </r>
  <r>
    <s v="79/PID.SUS/TPK/2013/PN JKT.PST"/>
    <n v="4"/>
    <n v="200000000"/>
    <n v="0.16666666666666699"/>
    <n v="0"/>
    <n v="0"/>
    <s v="IMELDA, ST."/>
    <d v="2013-12-19T00:00:00"/>
    <x v="3"/>
    <s v="Pencabutan Perkara Banding"/>
    <n v="139"/>
    <s v="PRIMAIR : Pasal 2 ayat (1) jo Pasal 18 UU No.31/1999 jo UU No.20/2001 jo UU No.31/1999 jo Pasal 55 ayat (1) ke 1 KUHP; _x000a_ SUBSIDIAIR : Pasal 3 jo Pasal 18 UU No.31/1999 jo UU No.20/2001 jo UU No.31/1999 jo Pasal 55 ayat (1) ke 1 KUHP;"/>
    <n v="1"/>
    <s v="MENGADILI : _x000a_   _x000a_ _x000a_ Menyatakan bahwa  Terdakwa   IMELDA,ST  terbukti secara sah  dan meyakinkan bersalah melakukan  TINDAK PIDANA KORUPSI SECARA BER SAMA-SAMA,  dalam dakwaan primair; _x000a_ Menjatuhkan pidana oleh itu terhadap Terdakwa   IMELDA,ST dengan pidana penjara selama 4  (empat)  tahun dan pidana denda sebesar  Rp. 200.000.000 ,- (dua ratus juta rupiah) dengan ketentuan apabila denda tersebut tidak dibayar maka diganti dengan pidana kurungan selama 2  (dua)  bulan; _x000a_ Menetapkan masa penangkapan dan/atau  masa penahanan yang telah dijalani oleh  Terdakwa dikurangkan seluruhnya dari pidana yang dijatuhkan; _x000a_ Memerintahkan Terdakwa  tetap dalam tahanan; _x000a_ Memerintahkan barang-barang bukti berupa :&quot;terlampir dalam berkas putusan&quot; _x000a_ Membebankan kepada Terdakwa untuk membayar biaya perkara sebesar Rp 10.000,- (sepuluh ribu rupiah) ; _x000a_"/>
    <s v="Jumat, 27 Feb. 2015"/>
    <s v="Rabu, 07 Mei 2014"/>
    <s v="AVIANTARA, SH. MHum."/>
    <s v="ANNAS MUSTAQIM, SH. MHum."/>
    <s v="LIDYA SASANDO PARAPAT, SH. MH."/>
    <s v="Slamet Subagyo,SH."/>
    <s v="SOFIALDI"/>
    <s v="KARIR"/>
    <s v="KARIR"/>
    <s v="KARIR"/>
    <s v="ADHOC"/>
    <s v="ADHOC"/>
    <x v="1"/>
    <n v="3"/>
    <x v="0"/>
    <n v="0.4"/>
    <n v="0"/>
    <s v="EKO BAMBANG R."/>
    <m/>
    <m/>
    <m/>
    <m/>
    <m/>
    <m/>
    <m/>
    <m/>
    <m/>
    <m/>
    <m/>
    <n v="1"/>
    <s v="FATONI, SH"/>
    <s v="IDRIS_AWALUDDIN, SH."/>
    <m/>
    <n v="2"/>
    <x v="0"/>
  </r>
  <r>
    <s v="79/PID.SUS/TPK/2014/PN.JKT.PST"/>
    <n v="3"/>
    <n v="100000000"/>
    <n v="0.16666666666666699"/>
    <n v="0"/>
    <n v="0"/>
    <s v="RIJAL ROIHAN, S.Ag.,M.A"/>
    <d v="2014-08-14T00:00:00"/>
    <x v="4"/>
    <s v="Penerimaan Kembali Berkas Banding"/>
    <n v="144"/>
    <s v="PRIMAIR : Pasal 2 ayat (1) jo Pasal 18 UU No.31/1999 jo UU No.20/2001 jo UU No.31/1999 jo Pasal 55 ayat (1) ke 1 KUHP _x000a_ SUBSIDIAIR : Pasal 3 jo Pasal 18 UU No.31/1999 jo UU No.20/2001 jo UU No.31/1999 jo Pasal 55 ayat (1) ke 1 KUHP"/>
    <n v="1"/>
    <s v="MENGADILI : _x000a_ _x000a_ Menyatakan Terdakwa  RIJAL ROIHAN, S.Ag.,MA  tidak terbukti secara sah dan meyakinkan bersalah melakukan tindak pidana sebagaimana tercantum dalam Dakwaan Primair; _x000a_ Membebaskan Terdakwa  RIJAL ROIHAN, S.Ag.,MA  dari Dakwaan Primair tersebut; _x000a_ Menyatakan Terdakwa  RIJAL ROIHAN, S.Ag.,MA  terbukti secara sah dan meyakinkan bersalah  melakukan Tindak Pidana Korupsi Secara Bersama - sama sebagaimana dalam Dakwaan Subsidiair ; _x000a_ Menjatuhkan pidana kepada Terdakwa  RIJAL ROIHAN, S.Ag.,MA  oleh karena itu, dengan Pidana penjara selama 3 (tiga) tahun dan denda sebesar Rp. 100.000.000,- (seratus juta rupiah) dengan ketentuan apabila denda tersebut tidak dibayar, diganti dengan pidana kurungan selama 2 (dua) bulan; _x000a_ Menetapkan masa selama Terdakwa berada dalam Tahanan dikurangkan seluruhnya dari Pidana yang dijatuhkan; _x000a_ Memerintahkan agar Terdakwa tetap berada dalam Tahanan; _x000a_ Memerintahkan Barang Bukti, Berupa :  Barang Bukti I  (Nomor Urut 1 s/d 198) dan  Barang Bukti II  (Nomor Urut 1 s/d 209)  masing - masing dipergunakan dalam perkara lain ; Barang Bukti yang diajukan oleh Penasehat Hukum Terdakwa (TDW 1 s/d TDW 4B)  tetap terlampir dalam berkas perkara  ; _x000a_ Membebankan kepada Terdakwa untuk membayar biaya perkara sebesar Rp.10.000,- (sepuluh ribu rupiah); _x000a_"/>
    <s v="Senin, 26 Jan. 2015"/>
    <s v="Senin, 05 Jan. 2015"/>
    <s v="IBNU BASUKI WIDODO"/>
    <s v="SINUNG HERMAWAN"/>
    <s v="ALEXANDER MARWATA, AK. SH. CFE."/>
    <m/>
    <m/>
    <s v="KARIR"/>
    <s v="KARIR"/>
    <s v="ADHOC"/>
    <s v=""/>
    <s v=""/>
    <x v="0"/>
    <n v="2"/>
    <x v="1"/>
    <n v="0.33333333333333331"/>
    <n v="0"/>
    <s v="Nopita R."/>
    <m/>
    <m/>
    <m/>
    <m/>
    <m/>
    <m/>
    <m/>
    <m/>
    <m/>
    <m/>
    <m/>
    <n v="1"/>
    <s v="WIJI ASTUTI"/>
    <m/>
    <m/>
    <n v="1"/>
    <x v="0"/>
  </r>
  <r>
    <s v="79/PID.SUS/TPK/2015/PN JKT.PST"/>
    <n v="2"/>
    <n v="100000000"/>
    <n v="0.25"/>
    <n v="0"/>
    <n v="0"/>
    <s v="HASSAN WIDJAJA"/>
    <d v="2015-07-31T00:00:00"/>
    <x v="5"/>
    <s v="Minutasi"/>
    <n v="60"/>
    <s v="PRIMAIR : _x000a_ Pasal 5 ayat (1) huruf a UU No.31/1999 jo UU No.20/2001 jo Pasal 55 ayat (1) ke-1 KUHPidana. _x000a_   _x000a_ SUBSIDAIR : _x000a_ Pasal 13 UU No.31/1999 jo UU No.20/2001 jo Pasal 55 ayat (1) ke-1 KUHPidana."/>
    <n v="1"/>
    <s v="MENGADILI : _x000a_ 1. menyatakan terdakwa hasan widjaja telah terbukti secara sah dan meyakinkan bersalah melakukan tindak pidana korupsi secara bersama-sama sebagaiman dalam dakwaan primair; _x000a_ 2. menjatuhkan pidana terhadap terdakwa  hassan widjaja dengan pidana penjara selama 2 tahun dan denda sebesar Rp. 100.000.000 dengan ketentuan apa bila denda tersebut tidak dibayar maka diganti dengan pidana penjara selama 3 bulan; _x000a_ 3. menetapkan masa selama terdakwa berada dalam tahanan dikurangkan seluruhnya dari pidana yang dijatuhkan; _x000a_ 4. memerintahkan agar terdakwa tetap berada dalam tahanan; _x000a_ 5. menyatakan terhadap barang bukti berupa : _x000a_ (sesuai dalam berkas tuntutan) _x000a_   _x000a_ 6. menetapkan biaya perkara sebesar Rp.10.000; dibebankan kepada terdakwa hassan widjaja;"/>
    <s v="Kamis, 29 Okt. 2015"/>
    <s v="Selasa, 29 Sep. 2015"/>
    <s v="IBNU BASUKI WIDODO"/>
    <s v="SINUNG HERMAWAN"/>
    <s v="ASWIJON"/>
    <s v="Ugo,SH."/>
    <s v="JOKO SUBAGYO"/>
    <s v="KARIR"/>
    <s v="KARIR"/>
    <s v="KARIR"/>
    <s v="ADHOC"/>
    <s v="ADHOC"/>
    <x v="1"/>
    <n v="3"/>
    <x v="0"/>
    <n v="0.4"/>
    <n v="0"/>
    <s v="HAERUDIN, SH.,MH."/>
    <m/>
    <m/>
    <m/>
    <m/>
    <m/>
    <m/>
    <m/>
    <m/>
    <m/>
    <m/>
    <m/>
    <n v="1"/>
    <s v="ENDANG_PURWANINGSIH, SH."/>
    <s v="ZUHERNA, SH."/>
    <m/>
    <n v="2"/>
    <x v="0"/>
  </r>
  <r>
    <s v="79/Pid.Sus-TPK/2016/PN Pn.Jkt.Pst"/>
    <n v="4"/>
    <n v="50000000"/>
    <n v="0.25"/>
    <n v="0"/>
    <n v="0"/>
    <s v="SITI MARWA"/>
    <d v="2016-08-30T00:00:00"/>
    <x v="6"/>
    <s v="Pengiriman Berkas PK"/>
    <n v="97"/>
    <s v="PERTAMA : _x000a_ Pasal 12 huruf b UU No.31/1999 jo UU No.20/2001jo Pasal 65 KUHP. _x000a_   _x000a_ ATAU _x000a_ KEDUA : _x000a_ Pasal 11 UU No.31/1999 jo UU No.20/2001jo Pasal 65 KUHP."/>
    <n v="1"/>
    <s v="MENGADILI : _x000a_ M E N G A D I L I _x000a_ _x000a_ Menyatakan  SITI MARWA  telah terbukti secara sah dan meyakinkan bersalah melakukan  “ Tindak Pidana    KORUPSI “  sebagaimana dalam dakwaan Pertama Penuntut  Umum ; _x000a_ Menjatuhkan pidana kepada Terdakwa dengan pidana penjara selama  4 empat) tahun  dan denda sebesar Rp.500.000.000,00  (lima ratus juta rupiah)  dengan ketentuan apabila denda tersebut tidak dibayar akan diganti dengan pidana kurungan selama  3 (tiga) bulan  ; - _x000a_ Menetapkan masa  penahanan dan penangkapan  Terdakwa dikurangkan seluruhnya dari pidana yang dijatuhkan ; - _x000a_ Menetapkan Terdakwa tetap berada dalam tahanan di rumah tahanan Negara (RUTAN) ; _x000a_ Menetapkan barang bukti nomor 1-556 dipergunakan dalam perkara lain; _x000a_ Membebani  Terdakwa untuk membayar biaya perkara sebesar Rp. 10.000.- (Sepuluh Ribu Rupiah) ; _x000a_"/>
    <s v="Rabu, 04 Jan. 2017"/>
    <s v="Senin, 05 Des. 2016"/>
    <s v="JHON HALASAN BUTAR BUTAR"/>
    <s v="FRANGKI TAMBUWUN"/>
    <s v="FAHZAL HENDRI"/>
    <s v="ANSYORI SYARIFUDIN"/>
    <s v="MOHAMMAD IDRIS M.AMIN"/>
    <s v="KARIR"/>
    <s v="KARIR"/>
    <s v="KARIR"/>
    <s v="ADHOC"/>
    <s v="ADHOC"/>
    <x v="1"/>
    <n v="3"/>
    <x v="0"/>
    <n v="0.4"/>
    <n v="0"/>
    <s v="IRENE PUTRI, SH."/>
    <m/>
    <m/>
    <m/>
    <m/>
    <m/>
    <m/>
    <m/>
    <m/>
    <m/>
    <m/>
    <m/>
    <n v="1"/>
    <s v="ZULFIKRI, SH"/>
    <m/>
    <m/>
    <n v="1"/>
    <x v="0"/>
  </r>
  <r>
    <s v="79/Pid.Sus-TPK/2017/PN Jkt.Pst"/>
    <n v="1"/>
    <n v="50000000"/>
    <n v="0.16666666666666699"/>
    <n v="41289000"/>
    <n v="0.16666666666666699"/>
    <s v="MUSTA'IN bin MARDANI"/>
    <d v="2017-06-05T00:00:00"/>
    <x v="7"/>
    <s v="Minutasi"/>
    <n v="128"/>
    <s v="PRIMAIR : _x000a_ Pasal 2 ayat (1) jo Pasal 18 ayat (1), )2), (3) UU No.31/1999 jo UU No.20/2001 jo Pasal 55 ayat (1) ke-1 KUHP. _x000a_   _x000a_ SUBSIDAIR : _x000a_ Pasal 3 jo Pasal 18 ayat (1), )2), (3) UU No.31/1999 jo UU No.20/2001 jo Pasal 55 ayat (1) ke-1 KUHP. _x000a_   _x000a_ LEBIH SUBSIDAIR : _x000a_ Pasal 8 jo Pasal 18 ayat (1), )2), (3) UU No.31/1999 jo UU No.20/2001 jo Pasal 55 ayat (1) ke-1 KUHP."/>
    <n v="1"/>
    <s v="M E N G A D I L I: _x000a_ Menyatakan Terdakwa MUSTA`IN Bin MARDANI  tidak terbukti secara sah dan meyakinkan bersalah melakukan tindak pidana pidana “ KORUPSI SECARA BERSAMA-SAMA“ sebagaimana dalam dakwaan Primair Penuntut  Umum ; ----- _x000a_Membebaskan Terdakwa dari dakwaan Primair tersebut diatas;------------------------ _x000a_Menyatakan Terdakwa MUSTA`IN Bin MARDANI  terbukti terbukti secara sah dan meyakinkan bersalah melakukan tindak pidana pidana “ KORUPSI SECARA BERSAMA-SAMA“ sebagaimana dalam dakwaan Subsidair Penuntut  Umum ; -- _x000a_Menjatuhkan pidana kepada Terdakwa dengan pidana penjara selama 1(satu) tahun dan denda sebesar Rp.50.000.000.-(lima puluh juta rupiah) dengan ketentuan apabila denda tersebut tidak dibayar akan diganti dengan pidana kurungan selama 2(dua) bulan ; ----------------------------------------------------------------- _x000a_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_x000a_Menetapkan masa  penahanan Terdakwa dikurangkan seluruhnya dari pidana yang dijatuhkan ; ------------------------------------------------------------------------------------- _x000a_Menetapkan Terdakwa tetap berada dalam tahanan ; ------------------------------------ _x000a_Menetapkan barang bukti berupa : _x000a_32 (Tiga Puluh Dua) lembar Slip Setoran Bank DKI untuk pengembalian Pokok dana bergulir dari KJK PEMK Kamal ke Rekening UPDB Provinsi DKI Jakarta; _x000a_31 ( Tiga Puluh Satu) Lembar Slip setoran Bank DKI untuk Pengembalian Bagi Hasil Dana Bergulir dari KJK PEMK Kamal ke Rekening UPDB Provinsi DKI Jakarta; _x000a_4 ( Empat ) Buah Buku Kas Kasir; _x000a_11 ( Sebelas ) Lembar Rekening Koran Bank DKI No. Rek : 300-13-03-592-3 a.n. KJK PEMK Kamal; _x000a_131 ( Seratus Tiga Puluh Satu ) Lembar kwitansi setoran / penyerahan uang dari kasir ke bendahara; _x000a_1 ( satu ) Lembar Bilyet Giro BCA No : AX 797075; _x000a_1 ( satu ) Lembar Bilyet Giro Bank Mandiri No : AI 254911; _x000a_1 ( satu ) bendel Anggaran Rumah Tangga KJK PEMK Kamal _x000a_1 ( satu ) bendel Surat Keputusan Nomor : 003 / SK/ KJK – PEMK / K / VII / 2010 tanggal 20 Juli 2010 tentang pengangkatan dan pembagian tugas pengelola koperasi jasa keuangan pemberdayaan masyarakat kelurahan kamal; _x000a_9 ( Sembilan ) Unit Personal Computer / PC ( CPU dan Monitor ) ; _x000a_1 ( Satu ) Bendel akad pembiayaan pemanfaat KJK PEMK Kamal Rw 01; _x000a_1 ( Satu ) Bendel akad pembiayaan pemanfaat KJK PEMK Kamal Rw 02; _x000a_1 ( Satu ) Bendel akad pembiayaan pemanfaat KJK PEMK Kamal Rw 03 _x000a_1 ( Satu ) bendel akad pembiayaan pemanfaat KJK PEMK Kamal Rw 04; _x000a_1 ( satu ) Bendel akad pembiayaan pemanfaat KJK PEMK Kamal Rw 05; _x000a_1 (satu) bundel akad pembiayaan pemanfaat KJK PEMK Kamal Rw . 06; _x000a_1 ( Satu ) Bendel akad pembiayaan pemanfaat KJK PEMK Kamal Rw 07; _x000a_1 ( Satu ) Bendel akad pembiayaan pemanfaat KJK PEMK Kamal Rw. 08; _x000a_1 ( Satu )  bendel akad pembiayaan pemanfaat KJK PEMK Kamal Rw. 09 _x000a_1 ( satu ) Bendel Akta Pendirian Koperasi Simpan Pinjam Pemberdayaan Masyarakat Kelurahan Kamal Nomor : 176.- tanggal 26 Desember 2007 yang dikeluarkan oleh Notaris TITIEK IRAWATI S. SH; _x000a_1 ( satu ) buah Akta pernyataan keputusan rapat perubahan anggaran dasar  Koperasi Simpan Pinjam Pemberdayaan Masyarakat Kelurahan Kamal Nomor : 75.- tanggal 20 Agustus 2009 yang dikeluarkan oleh Notaris TITIEK IRAWATI S. SH _x000a_1 ( satu ) buah Buku Kas Bendahara; _x000a_1 ( satu ) Lembar Slip Setoran Bank DKI ke No. Rek : 108-02-153-23-0 Pengembalian Pokok dana bergulir tanggal 09 Agustus 2016 sebesar Rp 11.200.000; _x000a_1 ( Satu ) Lembar Sertifikat Kompetensi No : 65900111160000887.2010 A.n. MUSTAIN yang dikeluarkan Badan Nasional Sertifikasi Profesi; _x000a_1 (satu) lembar Sertifikat No : 727 / BPP-KUMKM &amp; PERDAG / VII / 2010 tanggal 23 Juli 2010 a.n. M. MUSTOPA, S.Pd yang dikeluarkan oleh Diklat Koperasi , UMKM dan Perdagangan Provinsi DKI Jakarta; _x000a_1 (satu) lembar Sertifikat No : 0223 / BPP-KUMKM &amp; PERDAG / IV / 09  a.n. M. MUSTOPA, S.Pd yang dikeluarkan oleh Diklat Koperasi , UMKM dan Perdagangan Provinsi DKI Jakarta; _x000a_1 (satu) lembar Sertifikat No : 2635 / BPP-KUMKM &amp; PERDAG / XII / 2010  a.n. SUSANTI  yang dikeluarkan oleh Diklat Koperasi , UMKM dan Perdagangan Provinsi DKI Jakarta; _x000a_1 (satu) lembar Sertifikat No : 2635 / BPP-KUMKM &amp; PERDAG / XII / 2010  a.n. SUSANTI  yang dikeluarkan oleh Diklat Koperasi , UMKM dan Perdagangan Provinsi DKI Jakarta; _x000a_1 (satu) lembar 1 ( satu ) lembar Sertifikat No : 1209 / BPP-KUMKM &amp; PERDAG / V / 2009 tanggal 16 Mei 2009  a.n. SUSANTI  yang dikeluarkan oleh Diklat Koperasi , UMKM dan Perdagangan Provinsi DKI Jakarta; _x000a_1 (satu) lembar Sertifikat No : 717 / BPP-KUMKM &amp; PERDAG / XI / 2011  tanggal 05 Nopember 2011   a.n. SUSANTI  yang dikeluarkan oleh Diklat Koperasi , UMKM dan Perdagangan Provinsi DKI Jakarta; _x000a_1 (satu) lembar dokumen berupa Neraca, Perhitungan Hasil Usaha, Laporan  Arus Kas KJK PEMK Kamal dari bulan Desember 2009 s/d bulan September 2012; _x000a_1 (satu) lembar Rincian Kasbon a.n.  Sdr. M. MUSTOPA, S.Pd; _x000a_1 (satu) lembar Rincian Kasbon a.n. Sdr. NISIN; _x000a_1 (satu) lembar Rincian Kasbon a.n. Sdr. A. SUPRIYADI GAOS; _x000a_1 (satu) lembar Rincian Kasbon a.n. Sdr. MUSTAIN; _x000a_1 (satu) lembar Rincian Kasbon a.n. Sdr. A. SUBKI. HM; _x000a_1 (satu) lembar Rincian Kasbon a.n. Sdri. SUSANTI; _x000a_1 (satu) lembar Rincian Kasbon a.n. Sdri. UMMU SALAMAH; _x000a_1 (satu) lembar  Rincian Kasbon a.n. Sdr. SYAHRIL; _x000a_1 (satu) lembar Rincian Kasbon a.n. Sdr. SUBUR; _x000a_1 (satu) lembar Hasil Perhitungan Bersama Antara Bendahara dan Kasir Tahun buku 2010 s/d 2012; _x000a_1 (satu) bundel dokumen berisi Laporan Kolektibilitas KJK PEMK Kamal Termin ke I, II, dan III bulan Agustus 2012; _x000a_1 ( satu ) bendel dokumen berisi Laporan Kolektibilitas KJK PEMK Kamal Termin ke I, II, dan III; _x000a_3 ( Tiga ) lembar Rincian Sisa Pinjaman KJK Kamal periode Bulan  januari 2009 s/d Desember 2015; _x000a_3 ( Tiga ) Lembar Rincian Pengembalian Pokok dan Basil KJK PEMK Kamal periode bulan januari 2010 s/d Desember 2015; _x000a_4 ( Empat ) Lembar Rincian Uang Investasi KJK PEMK   Kamal; _x000a_1 ( satu ) Lembar Rekening Koran Bank DKI Cabang Pintu Besar Selatan No. Rek : 300-13-03592-3 periode tanggal 21 Agustus 2009 s/d 31 desember 2010; _x000a_2 (dua) lembar Rekening Koran Bank DKI Cabang Pintu Besar Selatan No. Rek : 300-13-03592-3 periode tanggal  01 Januari 2011 s/d 12 Oktober 2016; _x000a_1 (satu) lembar Fotocopy Cek CB 810393 Tanggal  08 Januari 2010 sebesar Rp 200.000.000.yang telah dilegalisir sesuai aslinya; _x000a_1 (satu) lembar Fotocopy Cek CB 810397 Tanggal  01 Desember 2010 sebesar Rp 17.000.000. yang telah dilegalisir sesuai aslinya; _x000a_1 (satu) lembar Fotocopy Cek CB 984943 Tanggal  15 Mei 2011 sebesar Rp 250.000.000. yang telah dilegalisir sesuai aslinya; _x000a_1 (satu) lembar Fotocopy Cek CB 984945 Tanggal  06 Juni 2011 sebesar Rp 100.000.000. yang telah dilegalisir sesuai aslinya; _x000a_1 (satu) lembar Fotocopy Cek CB 984946 Tanggal  06 Juni 2011 sebesar Rp 9.500.000. yang telah dilegalisir sesuai aslinya; _x000a_1 ( satu ) Bendel dokumen pengajuan pinjaman dana bergulir dari KJK PEMK Kamal ke UPDB Pem.Prov DKI Jakarta dan penyaluran dana bergulir dari UPDB PEM. Prov. DKI Jakarta ke KJK PEMK KAMAL  tahap ke I berupa : _x000a_1 ( satu ) Lembar Fotocopy Surat Perintah membayar ( SPM ) yang te lah dilegalisir sesuai dengan aslinya Nomor : 052 / SPM / UPDB-PEMK /XI/ 2009, tanggal 24 Nopember 2009. _x000a_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_x000a_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_x000a_1 ( satu ) Lembar Fotocopy kwitansi  yang telah dilegalisir sesuai dengan aslinya Nomor : 01 / KJK PEMK KML / XI / 2009, tanggal 25 Nopember 2009. _x000a_1 ( satu ) Lembar Fotocopy Bilyet Giro Bank DKI yang telah dilegalisir sesuai dengan aslinya Nomor : BI 798771 tanggal 25 Nopember 2009. _x000a_1 ( satu ) Lembar Fotocopy Slip setoran Bank DKI ke Norek : 300-13-03592-3 a.n. KJK PEMK KAMAL  yang telah dilegalisir sesuai dengan aslinya _x000a_1 ( satu ) Bendel Fotocopy Perjanjian Kerjasama antara UPDB PEMK dengan KJK PEMK KAMAL Nomor : 027 / PKS / UPDB.2 / XI / 2009 tanggal 24 Nopember 2009 yang telah dilegalisir sesuai dengan aslinya. _x000a_2 ( dua ) lembar fotocopy permohonan dibuatkan kerjasama pengelolaan dana bergulir nomor : 012/KJK/PEMK/K/X/20009 tanggal 09 oktober 2009 yang telah dilegalisir sesuai dengan aslinya. _x000a_1 ( satu ) bendel Fotocopy Bisnis Plan KJK PEMK KAMAL tanggal 14 Agustus 2009 yang telah dilegalisir sesuai dengan aslinya. _x000a_1 ( satu ) lembar fotocopy surat pernyataan pengembalian pokok tepat waktu tanggal 05 agustus 2010 yang telah dilegalisir sesuai dengan aslinya. _x000a_1 ( Satu ) Bendel Fotocopy struktur pengurus, pengawas dan pengelola KJK PEMK Kamal yang telah dilegalisir sesuai dengan aslinya. _x000a_1 ( satu ) Bendel dokumen pengajuan pinjaman dana bergulir dari KJK PEMK Kamal ke UPDB Pem.Prov DKI Jakarta dan penyaluran dana bergulir dari UPDB PEM. Prov. DKI Jakarta ke KJK PEMK KAMAL  tahap ke II berupa : _x000a_1 ( satu ) Lembar Fotocopy Surat Perintah membayar ( SPM ) yang te lah dilegalisir sesuai dengan aslinya Nomor : 260 / SPM / UPDB-PEMK /XI/ 2010, tanggal 24 Nopember 2010. _x000a_1 ( satu ) Lembar Fotocopy kwitansi  yang telah dilegalisir sesuai dengan aslinya tanggal 24 Nopember 2010 dan Fotocopy Bilyet Giro Bank DKI yang telah dilegalisir sesuai dengan aslinya Nomor : BI 962115 tanggal 24 Nopember 2010 _x000a_1 ( satu ) Lembar Fotocopy Slip setoran Bank DKI ke Norek : 300-13-03592-3 a.n. KJK PEMK KAMAL  yang telah dilegalisir sesuai dengan aslinya _x000a_1 ( satu ) Bendel Fotocopy Perjanjian Kerjasama antara UPDB PEMK dengan KJK PEMK KAMAL Nomor : 300 / PKS / UPDB.2 / XI / 2010 tanggal 24 Nopember 2010 yang telah dilegalisir sesuai dengan aslinya. _x000a_1 ( satu ) Bendel Fotocopy Bisnis Plan Tahap II ( Dua ) KJK PEMK Kamal tanggal 02 Agustus 2010 yang telah dilegalisir sesuai dengan aslinya. _x000a_2 ( dua ) lembar fotocopy permohonan dibuatkan kerjasama pengelolaan dana bergulir Tahap Ke II ( Dua ) UPDB – PEMK Nomor : 013/KJK/PEMK/K/VI/2010 tanggal 24 Juli 2010 yang telah dilegalisir sesuai dengan aslinya. _x000a_1 ( satu ) bendel Fotocopy revisi Bisnis Plan tahap II ( Dua ) KJK PEMK KAMAL tanggal 25  September  2010 yang telah dilegalisir sesuai dengan aslinya. _x000a_1 ( satu ) bendel fotocopy Perjanjian Kontrak Kerja Pengelola KJK PEMK Kamal mengenai pengangkatan Sdr. MUSTA’IN BIN MARDANI sebagai Manager KJK PEMK Kamal  yang telah dilegalisir sesuai dengan aslinya _x000a_1 ( satu ) lembar Fotocopy Surat pernyataan Pengurus KJK PEMK Kamal akan berusaha membayar angsuran pokok dan bagi hasil ( Basil ) kepada UPDB – PEMK Prov. DKI Jakarta Tepat waktu dan menekan kredit macet ( NPL ) dibawah 5%  (yang telah dilegalisir sesuai dengan aslinya) _x000a_1 ( satu ) lembar Fotocopy Surat pernyataan Ketua KJK PEMK Kamal ( M. MUSTOPA, S.Pd ) akan berusaha membayar angsuran pokok dan bagi hasil ( Basil ) kepada UPDB – PEMK Prov. DKI Jakarta Tepat waktu (yang telah dilegalisir sesuai dengan aslinya) _x000a_1 ( satu ) lembar Fotocopy Susunan pengurus, pengawas dan pengelola yang telah dilegalisir sesuai dengan aslinya. _x000a_1 ( satu ) Bendel dokumen pengajuan pinjaman dana bergulir dari KJK PEMK Kamal ke UPDB Pem.Prov DKI Jakarta dan penyaluran dana bergulir dari UPDB PEM. Prov. DKI Jakarta ke KJK PEMK KAMAL  tahap ke II berupa  : _x000a_1 ( satu ) Lembar Fotocopy Surat Perintah membayar ( SPM ) yang te lah dilegalisir sesuai dengan aslinya Nomor : 396 / SPM / UPDB-PEMK /V/ 2011, tanggal 11 Mei 2011. _x000a_1 ( satu ) Lembar Fotocopy kwitansi  yang telah dilegalisir sesuai dengan aslinya tanggal 11 Mei 2011 dan Fotocopy Bilyet Giro Bank DKI yang telah dilegalisir sesuai dengan aslinya Nomor : BJ 013572 tanggal 11 Mei 2011. _x000a_1 ( satu ) Lembar Fotocopy Slip setoran Bank DKI ke Norek : 300-13-03592-3 a.n. KJK PEMK KAMAL  yang telah dilegalisir sesuai dengan aslinya. _x000a_1 ( satu ) Bendel Fotocopy Perjanjian Kerjasama antara UPDB PEMK dengan KJK PEMK KAMAL Nomor : 088 / PKS / UPDB.II.III / V / 2011 tanggal 11 Mei 2011  yang telah dilegalisir sesuai dengan aslinya. _x000a_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_x000a_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_x000a_1 ( satu ) lembar fotocopy permohonan dibuatkan kerjasama pengelolaan dana bergulir Tahap Ke III ( Tiga ) UPDB – PEMK nomor : 012/KJK-PEMK/K/IV/2011 tanggal 14 April  2011 yang telah dilegalisir sesuai dengan aslinya. _x000a_1 ( Satu ) Lembar Surat Pernyataan pengembalian dana bergulir yang telah dilegalisir sesuai dengan aslinya. _x000a_1 ( satu ) Bendel Fotocopy Bisnis Plan Tahap III ( Dua ) KJK PEMK Kamal tanggal 16 April 2011 yang telah dilegalisir sesuai dengan aslinya. _x000a_8 (delapan) lembar Slip setoran tahun 2011 atas nama M. ILYAS Rw.08 yang masing – masing distempel KJK PEMK Kamal; _x000a_8 (delapan) lembar Slip setoran tahun 2010 atas nama M. ILYAS Rw.08 yang masing – masing distempel KJK PEMK Kamal; _x000a_1 (satu) lembar Kartu Pembayaran Angsuran tahun 2010 / 2013 atas nama NAHRUDIN; _x000a_6 (enam) lembar Slip setoran bukti pembayaran atas nama NAHRUDIN; _x000a_2 (dua) lembar Akad Pembiayaan dengan Nomor : AP – 186.120210 dengan pokok pinjaman Rp 2.000.000,- ( Dua juta Rupiah ) yang ditanda tangani oleh AHMAD SUBKI HM sebagai pihak ke satu dan NISIN KIMING sebagai pihak ke dua; _x000a_2 (dua) lembar Akad Pembiayaan dengan Nomor : AP – 265.151210 dengan pokok pinjaman Rp 4.000.000,- ( Empat juta Rupiah ) yang ditanda tangani oleh AHMAD SUBKI HM sebagai pihak ke satu dan NISIN KIMING sebagai pihak ke dua; _x000a_6 (enam) lembar Slip setoran bukti pembayaran atau pengembalian dana atas nama NISIN KIMING; _x000a_1 (satu) lembar bukti pelunasan pinjaman sebesar Rp 6.000.000,- ( Enam Juta Rupiah ) a.n. IRFAN RADIANSYAH; _x000a_1 (satu)lembar Kartu Pembayaran Angsuran Pinjaman  Tahun 2009 atas nama peminjam Sdri. KARSINAH yang dikeluarkan oleh KJK PEMK Kamal Jakarta Barat tanggal 24 desember 2009; _x000a_1 (sepuluh) lembar Slip Pembayaran angsuran pinjaman  atas nama Sdri. KARSINAH yang dikeluarkan oleh KJK PEMK Kamal Jakarta Barat atas pinjaman dana bergulir tahun 2009; _x000a_1 (satu) lembar Kartu Pembayaran Angsuran Pinjaman  Tahun 2010 atas nama peminjam Sdri. KARSINAH yang dikeluarkan oleh KJK PEMK Kamal Jakarta Barat tanggal 27 desember 2010; _x000a_10 (sepuluh) lembar Slip Pembayaran angsuran pinjaman  atas nama Sdri. KARSINAH yang dikeluarkan oleh KJK PEMK Kamal Jakarta Barat atas pinjaman dana bergulir tahun 2010; _x000a_2 (dua) lembar Slip Pembayaran angsuran pinjaman  atas nama Sdri. KARSINAH yang dikeluarkan oleh KJK PEMK Kamal Jakarta Barat atas pinjaman dana bergulir tahun 2010; _x000a_1 (satu) lembar Kartu Pembayaran Angsuran Pinjaman atas nama peminjam Sdr. SUTARNO; _x000a_1 (satu) buah buku kas kasir; _x000a_1 (satu) buah buku catatan penerimaan simpanan pokok dan simpanan wajib milik kasir; _x000a_1 (satu) bundel catatan perhitungan selisih penerimaan dana bergulir yang diterima kasir dari pemanfaat dengan uang dana bergulir yang disetorkan kasir ke bendahara; _x000a_1 (satu) lembar cek No. : FH 719392 Bank Mandiri tanggal 19 Mei 2012; _x000a_1 (satu) lembar cek No. : FH 719392 Bank Mandiri tanggal 19 Mei 2012; _x000a_1 (satu) lembar nota pembelian computer dari toko karya cipta computer. _x000a_Dipergunakan dalam perkara terdakwa Nisin Bin Mansur Suwe; _x000a_Membebani Terdakwa untuk membayar biaya perkara sebesar Rp.5.000.- (Lima Ribu Rupiah) ;"/>
    <s v="Kamis, 16 Nov. 2017"/>
    <s v="Rabu, 11 Okt. 2017"/>
    <s v="sahlan efendi"/>
    <s v="FAHZAL HENDRY"/>
    <s v="SUKARTONO."/>
    <m/>
    <m/>
    <s v="KARIR"/>
    <s v="KARIR"/>
    <s v="ADHOC"/>
    <s v=""/>
    <s v=""/>
    <x v="0"/>
    <n v="2"/>
    <x v="1"/>
    <n v="0.33333333333333331"/>
    <n v="0"/>
    <s v="FEBBY SALAHUDDIN, S.Kom, SH"/>
    <m/>
    <m/>
    <m/>
    <m/>
    <m/>
    <m/>
    <m/>
    <m/>
    <m/>
    <m/>
    <m/>
    <n v="1"/>
    <s v="RUSTIANI, SH"/>
    <m/>
    <m/>
    <n v="1"/>
    <x v="0"/>
  </r>
  <r>
    <s v="79/Pid.Sus-TPK/2018/PN Jkt.Pst"/>
    <n v="2.6666666666666701"/>
    <n v="150000000"/>
    <n v="0.25"/>
    <n v="0"/>
    <n v="0"/>
    <s v="Johanes Budisutrisno Kotjo"/>
    <d v="2018-09-24T00:00:00"/>
    <x v="8"/>
    <s v="Pengiriman Berkas  Banding"/>
    <n v="80"/>
    <s v="PERTAMA   : _x000a_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_x000a_ ATAU _x000a_ Kedua  : _x000a_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 _x000a_ _x000a_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_x000a_ Menjatuhkan pidana kepada terdakwa  JOHANES BUDISUTRISNO KOTJO  oleh karena itu dengan pidana penjara selama 2 (dua) tahun dan 8 (delapan) bulan, dan pidana denda sejumlah Rp150.000.000,00 ( seratus  lima puluh juta rupiah ); _x000a_ Menetapkan apabila pidana denda tersebut tidak dibayar oleh Terdakwa maka diganti dengan pidana kurungan selama 3 (tiga) bulan;  _x000a_ Menetapkan masa penahanan yang telah dijalani oleh Terdakwa dikurangkan seluruhnya dari pidana yang dijatuhkan; _x000a_ Menetapkan barang bukti berupa; Nomor 1 sampai dengan 391 Dipergunakan dalam perkara lain, yaitu perkara atas nama Terdakwa ENI MAULANI SARAGIH; _x000a_ Menetapkan Terdakwa tetap berada dalam tahanan; _x000a_ Membebankan Terdakwa untuk membayar biaya perkara sebesar Rp5.000,00 (lima ribu rupiah); _x000a_"/>
    <s v="Senin, 07 Jan. 2019"/>
    <s v="Kamis, 13 Des. 2018"/>
    <s v="LUCAS PRAKOSO"/>
    <s v="BAMBANG HERMANTO"/>
    <s v="RUSTIYONO"/>
    <s v="JOKO SUBAGYO"/>
    <s v="JULT MANDAPOT LUMBAN GAOL"/>
    <s v="KARIR"/>
    <s v="KARIR"/>
    <s v="KARIR"/>
    <s v="ADHOC"/>
    <s v="ADHOC"/>
    <x v="1"/>
    <n v="3"/>
    <x v="0"/>
    <n v="0.4"/>
    <n v="0"/>
    <s v="LIE PUTRA SETIAWAN"/>
    <m/>
    <m/>
    <m/>
    <m/>
    <m/>
    <m/>
    <m/>
    <m/>
    <m/>
    <m/>
    <m/>
    <n v="1"/>
    <s v="KHAIRUDDIN"/>
    <m/>
    <m/>
    <n v="1"/>
    <x v="0"/>
  </r>
  <r>
    <s v="8/PID.SUS/TPK/2013/PN.JKT.PST"/>
    <n v="2.5"/>
    <n v="50000000"/>
    <n v="8.3333333333333301E-2"/>
    <n v="0"/>
    <n v="0"/>
    <s v="SUKOYONO"/>
    <d v="2013-02-27T00:00:00"/>
    <x v="3"/>
    <s v="Pengiriman Berkas Kasasi"/>
    <n v="182"/>
    <s v="PRIMAIR : Pasal 2 (1) UU No.31/1999 jo UU No.20/2001 jo. Pasal 55 (1) ke-1 KUHP _x000a_ SUBSIDAIR : Pasal 3 UU No.31/1999 jo. UU No.20/2001 jo. Pasal 55 (1) ke-1 KUHP"/>
    <n v="1"/>
    <s v="MENGADILI : _x000a_ _x000a_ Menyatakan terdakwa  Drs. SUKOYONO  tidak terbukti secara sah dan meyakinkan bersalah melakukan Tindak Pidana Korupsi sebagaimana dalam Dakwaan Primair; _x000a_ Membebaskan Terdakwa oleh karena itu dari Dakwaan Primair; _x000a_ Menyatakan terdakwa  Drs. SUKOYONO   telah terbukti secara sah dan meyakinkan bersalah melakukan “Tindak Pidana Korupsi secara bersama-sama” sebagaimana dalam Dakwaan Subsidair; _x000a_ Menjatuhkan pidana terhadap terdakwa dengan pidana penjara selama 2 (dua) tahun dan 6 (enam) bulan serta denda sebesar Rp.50.000.000,- (lima puluh juta  rupiah) dengan ketentuan apabila denda tidak dibayar diganti dengan pidana kurungan selama 1 (satu) bulan; _x000a_ Menetapkan masa penahanan kota yang telah dijalani oleh terdakwa dikurangkan seluruhnya dengan pidana yang dijatuhkan ; _x000a_ Menetapkan alat bukti surat dan barang bukti berupa : &quot;sebagaimana dalam berkas putusan&quot; _x000a_ Membebankan terdakwa untuk membayar biaya perkara sebesar Rp.10.000,- (sepuluh ribu rupiah) _x000a_"/>
    <s v="Jumat, 29 Nov. 2013"/>
    <s v="Rabu, 28 Agu. 2013"/>
    <s v="ANNAS MUSTAQIM, SH. MHum."/>
    <s v="ANTONIUS WIDIJANTONO, SH."/>
    <s v="Ugo,SH."/>
    <m/>
    <m/>
    <s v="KARIR"/>
    <s v="KARIR"/>
    <s v="ADHOC"/>
    <s v=""/>
    <s v=""/>
    <x v="0"/>
    <n v="2"/>
    <x v="1"/>
    <n v="0.33333333333333331"/>
    <n v="0"/>
    <s v="NOPITA R. SOUTH"/>
    <m/>
    <m/>
    <m/>
    <m/>
    <m/>
    <m/>
    <m/>
    <m/>
    <m/>
    <m/>
    <m/>
    <n v="1"/>
    <s v="WIJI ASTUTI"/>
    <s v="YETTI, SH."/>
    <m/>
    <n v="2"/>
    <x v="0"/>
  </r>
  <r>
    <s v="8/PID.SUS/TPK/2014/PN.JKT.PST"/>
    <n v="3"/>
    <n v="150000000"/>
    <n v="0.33333333333333298"/>
    <n v="0"/>
    <n v="0"/>
    <s v="IMANUEL ROBERT NAJOAN Alias BERTHY"/>
    <d v="2014-01-28T00:00:00"/>
    <x v="4"/>
    <s v="Pengiriman Berkas Kasasi"/>
    <n v="113"/>
    <s v="-"/>
    <n v="1"/>
    <s v="M E N G A D I L I  : _x000a_   _x000a_ _x000a_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_x000a_ Menjatuhkan pidana oleh karenanya terhadap Terdakwa  IMANUEL ROBERT NAJOAN als. BERTY  dengan pidana penjara selama : 3 (tiga) Tahun dan denda sebesar Rp150.000.000,-  ( seratus lima puluh juta rupiah), apabila denda tersebut tidak dibayar diganti dengan pidana kurungan selama  4 (empat) bulan; _x000a_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_x000a_ Membebaskan Terdakwa  IMANUEL ROBERT NAJOAN als. BERTY  dari  dakwaan Kedua tersebut; _x000a_ Menetapkan masa penahanan yang telah dijalankan Terdakwa dikurangkan seluruhnya dari pidana yang dijatuhkan; _x000a_ Menetapkan Terdakwa tetap berada dalam tahanan; _x000a_ Menyatakan barang bukti tersebut di bawah ini berupa: &quot;terlampir sebagaimana dalam amar putusan&quot; _x000a_ Menetapkan agar Terdakwa membayar biaya perkara sebesar Rp10.000,- (sepuluh ribu rupiah); _x000a_"/>
    <s v="Senin, 23 Jun. 2014"/>
    <s v="Rabu, 21 Mei 2014"/>
    <s v="ROCHMAD, SH."/>
    <s v="LIDYA SASANDO PARAPAT, SH. MH."/>
    <s v="Slamet Subagyo,SH."/>
    <m/>
    <m/>
    <s v="KARIR"/>
    <s v="KARIR"/>
    <s v="ADHOC"/>
    <s v=""/>
    <s v=""/>
    <x v="0"/>
    <n v="2"/>
    <x v="1"/>
    <n v="0.33333333333333331"/>
    <n v="0"/>
    <s v="Eko Bambang Riyadi"/>
    <s v="NELLITA ARIANI"/>
    <s v="DASTER SITOHANG"/>
    <s v="ARIF RAHMANA"/>
    <m/>
    <m/>
    <m/>
    <m/>
    <m/>
    <m/>
    <m/>
    <m/>
    <n v="4"/>
    <s v="HARTANTO, SH"/>
    <s v="IDRIS_AWALUDDIN, SH."/>
    <m/>
    <n v="2"/>
    <x v="0"/>
  </r>
  <r>
    <s v="8/PID.SUS/TPK/2015/PN JKT.PST"/>
    <n v="5"/>
    <n v="300000000"/>
    <n v="0.25"/>
    <n v="0"/>
    <n v="0"/>
    <s v="KWEE CAHYADI KUMALA alias SWIE TENG"/>
    <d v="2015-02-05T00:00:00"/>
    <x v="5"/>
    <s v="Minutasi"/>
    <n v="123"/>
    <s v="KESATU : _x000a_ Pasal 21 UU RI Nomor 31/1999 jo UU RI Nomor 20/2001 jo UU RI Nomor 31/1999. _x000a_ DAN _x000a_ KEDUA : _x000a_ Pertama : _x000a_ Pasal 5 ayat (1) huruf a UU RI Nomor 31/1999 jo UU RI Nomor 20/2001 jo UU RI Nomor 31/1999 jo Pasal 55 ayat (1) ke 1 KUHPidana. _x000a_ Kedua : _x000a_ Pasal 13 UU RI Nomor 31/1999 jo UU RI Nomor 20/2001 jo UU RI Nomor 31/1999 jo Pasal 55 ayat (1) ke 1 KUHPidana."/>
    <n v="1"/>
    <s v="MENGADILI: _x000a_   _x000a_ _x000a_ Menyatakan Terdakwa  KWEE CAHYADI KUMALA alias SWIE TENG  telah terbukti secara sah dan meyakinkan bersalah melakukan tindak pidana:  ?Merintangi Penyidikan Perkara Korupsi? dan ?K orupsi  Secara Bersama-sama?  sebagaimana Dakwaan Kesatu dan Dakwaan Kedua Pertama; _x000a_ _x000a_   _x000a_ _x000a_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_x000a_ _x000a_   _x000a_ _x000a_ Menetapkan masa penahanan yang telah dijalankan Terdakwa dikurangkan seluruhnya dari pidana yang dijatuhkan; _x000a_ _x000a_   _x000a_ _x000a_ Memerintahkan Terdakwa tetap berada dalam tahanan; _x000a_ _x000a_   _x000a_ _x000a_ Menetapkan barang bukti (BB) nomor: _x000a_ _x000a_ -       1, 2, 4 s.d. 9, 12, 189, 193, 194 dikembalikan kepada FX YOHAN YAP alias YOHAN. _x000a_ -       3, 13 s.d. 19, 38, 49 s.d. 53, 58 s.d. 71, 90, 132 s.d. 161, 228 s.d. 236, 346 s.d. 363, 410, 411, 555, 556, 557, 567, 568, 627 s.d. 640 tetap terlampir dalam berkas perkara. _x000a_ -       10, 11, 195, 196 204, 205, 206, 255, 268, 284, 285, 614 s.d. 622 dirampas untuk negara. _x000a_ -       20 s.d. 24 dikembalikan kepada HARI GANIE _x000a_ -       25 s.d. 27 dikembalikan kepada JIMMY TANAL _x000a_ -       28, 29 dikembalikan kepada DANDY _x000a_ -       30, 31, 191 dikembalikan kepada HERU TANDAPUTRA _x000a_ -       32 s.d. 37, 44, 45, 283 dikembalikan kepada DINE YULIA MELANIE _x000a_ -       39 dikembalikan kepada MARLIA KHAERUNISA _x000a_ -       40 s.d. 43 dikembalikan kepada SILVY BUDIARTI DEWI _x000a_ -       46 s.d. 48 dikembalikan kepada EDHY CAHYO SIANTURI _x000a_ -       54, 55 dikembalikan kepada DWI SOEHARTONO _x000a_ -       56 dikembalikan kepada CHAIRUL BAHRI _x000a_ -       57 dikembalikan kepada TJEN YENNY _x000a_ -       72 s.d. 83 dikembalikan kepada NIKO PRAYUDHA S. _x000a_ -       84 s.d. 89 dikembalikan kepada JULIS TAN _x000a_ -       91 s.d. 94, 260 s.d. 267, 269 s.d. 274 dikembalikan kepada ROSSELLY TJUNG alias SHERLEY TJUNG _x000a_ -       95, 96, 316 s.d. 321 dikembalikan kepada TEMSY NURDIN _x000a_ -       97 s.d. 111, 162 s.d. 170, 222 s.d. 227, 288, 289, 290 dikembalikan kepada JUDI RACHMAT SULAELI _x000a_ -       112, 113, 211 s.d. 216, 293 s.d. 314 dikembalikan kepada Hj. ELLY HALIMAH _x000a_ -       114 s.d. 117, 217 s.d. 219, 291, 292 dikembalikan kepada NURHAYANTI, S.H., MM _x000a_ -       118 s.d. 122, 171 s.d. 174, 239 s.d. 246 dikembalikan kepada RICHARD SUSILO _x000a_ -       123 s.d. 131, 247 s.d. 254, 256, 257 dikembalikan kepada M. DJOENAIDY ABDOEL WAHAB _x000a_ -       175, 176 dikembalikan kepada UCOK GEMPAR TAMBUNAN _x000a_ -       177 s.d. 188 dikembalikan kepada ANA FERLIANA _x000a_ -       190 dikembalikan kepada Ir. H.M. ZAIRIN _x000a_ -       192, 651, 652, 653 dikembalikan kepada ROBIN ZULKARNAIN _x000a_ -       197 dikembalikan kepada ENUR NURJANAH _x000a_ -       198 dikembalikan kepada WAHIDIN _x000a_ -       199 dikembalikan kepada UNANG SUNARTO _x000a_ -       200 dikembalikan kepada RIZKY WIDIANTO _x000a_ -       201, 202 dikembalikan kepada RICKY MUDZAKIR _x000a_ -       203 dikembalikan kepada ABDUL KOHAR _x000a_ -       207, 208, 286, 287, 315 dikembalikan kepada RACHMAT YASIN _x000a_ -       209, 210 dikembalikan kepada TENNY RAMDHANI _x000a_ -       220, 221 dikembalikan kepada BURHANUDIN _x000a_ -       237, 238 dikembalikan kepada ANI ANGGRAENI _x000a_ -       258 dikembalikan kepada ANDRIANTO _x000a_ -       259 dikembalikan kepada DANI LEMBEAN PAKASI _x000a_ -       275 dikembalikan kepada SUWITO _x000a_ -       276 dikembalikan kepada FRANSISKUS RAMPENGAN alias MELCHI _x000a_ -       277 s.d. 280 dikembalikan kepada SAEFUDIN _x000a_ -       281, 282 dikembalikan kepada HARYADI _x000a_ -       322, 323 dikembalikan kepada R.D. ASEP SONY SOPIAN _x000a_ -       324 s.d. 330, 641, 642 dikembalikan kepada Terdakwa _x000a_ -       331 s.d. 345, 657 s.d. 672 dikembalikan kepada DIAN PURWHENY _x000a_ -       364 s.d. 409, 673 s.d. 696 dikembalikan kepada KWEE RIANDY KUMALA _x000a_ -       412 s.d. 468 dikembalikan kepada TEUTEUNG ROSITA _x000a_ -       469 s.d. 504 dikembalikan kepada RACHMAT ARIFIN alias LI SU _x000a_ -       505 s.d. 554, 643, 644 dikembalikan kepada LUKITO HADI SISWANTO _x000a_ -       558 dikembalikan kepada ELFI DARLIS _x000a_ -       559, 560, 561 dikembalikan kepada YADI RESTIADI MUCHARAM R. _x000a_ -       562, 563, 564 dikembalikan kepada DIANA MARGAWATI _x000a_ -       565, 566 dikembalikan kepada ANIS GUNAWAN _x000a_ -       569 s.d. 581 dikembalikan kepada JENNY WATI _x000a_ -       582 s.d. 613, 697 s.d. 701 dikembalikan kepada Ir. YUYU RAHAYU, M.Sc _x000a_ -       623 dikembalikan kepada BASTINO _x000a_ -       624 dikembalikan kepada JAKOBUS SLAMET HARYADI _x000a_ -       625 dikembalikan kepada IKA SARIKA _x000a_ -       626 dikembalikan kepada ANINDITA _x000a_ -       645, 646 dikembalikan kepada HADI PRAYITNO _x000a_ -       647 dikembalikan kepada H. DADANG SURJADI _x000a_ -       648, 649, 650 dikembalikan kepada YULI DWI KUSMADI _x000a_ -       654, 655, 656 dikembalikan kepada LALU ISMAIL _x000a_ -       702 s.d. 713 dikembalikan kepada ALOYS DA GOMEZ _x000a_ -       714, 715, 716 dikembalikan kepada RIDAR WASTUTI; _x000a_   _x000a_ 6. Menetapkan agar Terdakwa membayar biaya perkara sebesar Rp10.000,- ( sepuluh ribu rupiah )."/>
    <s v="Senin, 21 Sep. 2015"/>
    <s v="Senin, 08 Jun. 2015"/>
    <s v="SUTIO JUMAGI AKHIRNO"/>
    <s v="ASWIJON"/>
    <s v="CASMAYA"/>
    <s v="Ugo,SH."/>
    <s v="ALEXANDER MARWATA, AK. SH. CFE."/>
    <s v="KARIR"/>
    <s v="KARIR"/>
    <s v="KARIR"/>
    <s v="ADHOC"/>
    <s v="ADHOC"/>
    <x v="1"/>
    <n v="3"/>
    <x v="0"/>
    <n v="0.4"/>
    <n v="0"/>
    <s v="MUNGKI HADIPRATIKTO"/>
    <m/>
    <m/>
    <m/>
    <m/>
    <m/>
    <m/>
    <m/>
    <m/>
    <m/>
    <m/>
    <m/>
    <n v="1"/>
    <s v="ENDANG_PURWANINGSIH, SH."/>
    <s v="ZUHERNA, SH."/>
    <m/>
    <n v="2"/>
    <x v="0"/>
  </r>
  <r>
    <s v="8/Pid.Sus-TPK/2016/PN JKT.PST"/>
    <n v="2"/>
    <n v="50000000"/>
    <n v="8.3333333333333301E-2"/>
    <n v="1022770062"/>
    <n v="1"/>
    <s v="Drh. Agus Indrajaya, MM"/>
    <d v="2016-02-03T00:00:00"/>
    <x v="6"/>
    <s v="Minutasi"/>
    <n v="138"/>
    <s v="PRIMAIR : _x000a_ Pasal 2 ayat (1) jo Pasal 18 UU No.31/1999 jo UU No.20/2001 jo Pasal 55 ayat (1) ke-1 KUHP jo Pasal 64 ayat (1) KUHP. _x000a_   _x000a_ SUBSIDAIR : _x000a_ Pasal 3 jo Pasal 18 UU No.31/1999 jo UU No.20/2001 jo Pasal 55 ayat (1) ke-1 KUHP jo Pasal 64 ayat (1) KUHP."/>
    <n v="1"/>
    <s v="M E N G A D I L I  : _x000a_ _x000a_ Menyatakan Terdakwa  Drh. AGUS INDRAJAYA, MM , tidak terbukti secara sah dan meyakinkan  bersalah melakukan Tindak  Pidana  Korupsi sebagaimana didakwakan  dalam dakwaan Primair ; _x000a_ Membebaskan   Terdakwa oleh karena itu  dari Dakwaan Primair  tersebut ; _x000a_ Menyatakan  Terdakwa   Drh. AGUS INDRAJAYA, MM., terbukti secara sah dan meyakinkan bersalah melakukan “ tindak pidana  korupsi secara bersama-sama dan berlanjut ”  sebagaimana dalam dakwaan subsidair; _x000a_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_x000a_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_x000a_ Menetapkan lamanya penahanan yang telah dijalani oleh Terdakwa, dikurangkan seluruhnya dengan pidana penjara yang dijatuhkan; _x000a_ Menyatakan Terdakwa tetap berada dalam tahanan; _x000a_ _x000a_ 8. Memerintahkan barang bukti berupa : _x000a_   No.1 s/d No.929 ...... _x000a_ 9. Membebankan terdakwa untuk membayar biaya perkara sebesar Rp.10.000,- (sepuluh ribu rupiah)"/>
    <s v="Rabu, 07 Sep. 2016"/>
    <s v="Senin, 20 Jun. 2016"/>
    <s v="BASLIN SINAGA"/>
    <s v="YOHANES PRIYANA"/>
    <s v="TITI SANSIWI"/>
    <m/>
    <m/>
    <s v="KARIR"/>
    <s v="KARIR"/>
    <s v="ADHOC"/>
    <s v=""/>
    <s v=""/>
    <x v="0"/>
    <n v="2"/>
    <x v="1"/>
    <n v="0.33333333333333331"/>
    <n v="0"/>
    <s v="AGUSTINUS H."/>
    <m/>
    <m/>
    <m/>
    <m/>
    <m/>
    <m/>
    <m/>
    <m/>
    <m/>
    <m/>
    <m/>
    <n v="1"/>
    <s v="LISNUR FAUZIAH, SH."/>
    <s v="SITI AGUSTIATI"/>
    <m/>
    <n v="2"/>
    <x v="0"/>
  </r>
  <r>
    <s v="8/Pid.Sus-TPK/2017/PN Pn.Jkt.Pst"/>
    <n v="2.5"/>
    <n v="100000000"/>
    <n v="0.25"/>
    <n v="1264097700"/>
    <n v="1"/>
    <s v="Drs. Hardi Thahir bin Muhammad Thahir"/>
    <d v="2017-01-06T00:00:00"/>
    <x v="7"/>
    <s v="Minutasi"/>
    <n v="157"/>
    <s v="PRIMAIR : _x000a_ Pasal 2 ayat (1) jo Pasal 18 UU No.31/1999 jo UU No.20/2001 jo Pasal 55 ayat (1) KUHP jo Pasal 64 ayat (1) KUHP. _x000a_   _x000a_ SUBSIDAIR : _x000a_ Pasal 3 jo Pasal 18 UU No.31/1999 jo UU No.20/2001 jo Pasal 55 ayat (1) KUHP jo Pasal 64 ayat (1) KUHP."/>
    <n v="1"/>
    <s v="_x000a_ Menyatakan  Terdakwa Drs. HARDI THAHIR bin MUHAMMAD THAHIR  tidak terbukti secara sah dan meyakinkan bersalah melakukan tindak pidana sebagaimana dalam Dakwaan Primair. _x000a_ Membebaskan Terdakwa dari dakwaan primair tersebut. _x000a_ Menyatakan  Terdakwa Drs. HARDI THAHIR bin MUHAMMAD THAHIR  telah terbukti secara sah dan meyakinkan bersalah melakukan tindak pidana  “Korupsi secara bersama-sama dan berlanjut”  sebagaimana dalam dakwaan Subsidiair. _x000a_ Menjatuhkan pidana kepada Terdakwa dengan pidana penjara selama  2 (dua) tahun dan   6 (enam) bulan,  denda sebesar Rp.100.000.000,00 (seratus juta rupiah) dengan ketentuan apabila denda tersebut tidak dibayar akan diganti dengan pidana kurungan selama  3 (tiga) bulan . _x000a_ Memerintahkan masa penahanan Terdakwa dikurangkan seluruhnya dari pidana yang dijatuhkan. _x000a_ Memerintahkan Terdakwa tetap berada dalam tahanan. _x000a_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_x000a_ Menetapkan barang bukti berupa : _x000a_ _x000a_ _x000a_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_x000a_ Barang bukti nomor urut 1.D.5.1) berupa uang tunai sebesar Rp.100.000.000.- (seratus juta rupiah)  dirampas untuk Negara . _x000a_ _x000a_ _x000a_ Membebankan biaya perkara kepada Terdakwa sebesar Rp.5.000,00 (lima ribu rupiah). _x000a_"/>
    <s v="Selasa, 05 Sep. 2017"/>
    <s v="Senin, 12 Jun. 2017"/>
    <s v="YOHANES PRIYANA"/>
    <s v="IBNU BASUKI WIDODO"/>
    <s v="MOCH. AGUS SALIM"/>
    <m/>
    <m/>
    <s v="KARIR"/>
    <s v="KARIR"/>
    <s v="ADHOC"/>
    <s v=""/>
    <s v=""/>
    <x v="0"/>
    <n v="2"/>
    <x v="1"/>
    <n v="0.33333333333333331"/>
    <n v="0"/>
    <s v="T.M PAKPAHAN, SH., MH."/>
    <m/>
    <m/>
    <m/>
    <m/>
    <m/>
    <m/>
    <m/>
    <m/>
    <m/>
    <m/>
    <m/>
    <n v="1"/>
    <s v="YURIS DHETIAWAN"/>
    <m/>
    <m/>
    <n v="1"/>
    <x v="0"/>
  </r>
  <r>
    <s v="8/Pid.Sus-TPK/2018/PN Jkt.Pst"/>
    <n v="6"/>
    <n v="250000000"/>
    <n v="0.25"/>
    <n v="0"/>
    <n v="0"/>
    <s v="SIGIT YUGOHARTO"/>
    <d v="2018-01-30T00:00:00"/>
    <x v="8"/>
    <s v="Minutasi"/>
    <n v="128"/>
    <s v="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_x000a_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64 ayat (1) KUHP."/>
    <n v="1"/>
    <s v="M E N G A D I L I : _x000a_ _x000a_ Menyatakan Terdakwa  SIGIT YUGOHARTO  terbukti secara sah dan meyakinkan bersalah melakukan ”  TINDAK PIDANA KORUPSI YANG DILAKUKAN  SECARA BERLANJUT  “sebagaimana Dakwaan Alternatif Pertama ; _x000a_ Menjatuhkan Pidana terhadap Terdakwa  SIGIT YUGOHARTO  berupa Pidana Penjara selama 6 (enam) tahun dan pidana denda sebesar Rp.250.000.000,- (dua ratus lima puluh juta rupiah) dengan ketentuan apabila denda tidak dibayar diganti dengan menjalani pidana kurungan selama 3 (tiga) bulan. _x000a_ Menetapkan lamanya Terdakwa dalam tahanan dikurangkan seluruhnya dengan pidana yang dijatuhkan. _x000a_ Memerintahkan Terdakwa tetap ditahan. _x000a_ Menetapkan barang bukti berupa: _x000a_ _x000a_ _x000a_ 1 (satu) lembar Surat Perintah Kerja Derek asli PT. Lintas Cakra Cipta Nomor LCC1708.0255 tanggal 25 Agustus 2017 a.n. JASA MARGA dengan merk motor HARLEY ; _x000a_ 1 (satu) bundel print out yang berisi 2 (dua) lembar surat undangan rapat nomor AB.PW.02.226 tanggal 14 Agustus 2017 dari Laviana Sri Hardini dan lampiran temuan BPK untuk PT. Jasa Marga (Persero), Tbk beserta klarifikasinya ; _x000a_ 1 (satu) bundel print out temuan BPK mengenai pekerjaan pemeliharaan periodik, rekonstruksi jalan dan pengecatan marka jalan pada cabang Purbaleunyi tahun 2015 tidak sesuai ketentuan ; _x000a_ 1 (satu) bundel print out temuan pemeriksaan BPK mengenai kelebihan pembayaran senilai Rp 5.942.107.041, 00 pekerjaan pemeliharaan periodik, rekonstruksi jalan dan pengecatan marka jalan pada cabang Purbaleunyi tahun 2016 ; _x000a_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_x000a_ 1 (Satu) lembar disposisi Jasa Marga warna kuning No. agenda 4810 tanggal 14/08/2017, hal: und. Rapat Pembahasan Temuan Pemeriksaan BPK th 2017 bersama, beserta satu lembar undangan rapat Nomor AB.PW.02.226 tanggal 14 Agustus 2017 dengan dua lembar lampirannya; _x000a_ 1 (Satu) buah buku catatan warna putih dengan gambar Panda WWF yang berisi tulisan tangan diantaranya terbaca &quot;Opening meeting Audit BPK 3/4 17&quot; ; _x000a_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_x000a_ 1(satu) bundel keputusan direksi PT. Jasa Marga (Persero) tbk, Nomor: 62/KTPS/2017 tanggal 02 Mei 2017 tentang pembentukan tim rekan imbang dalam rangka pemeriksaan dengan tujuan tertentu badan pemeriksaan keuangan Republik Indonesia tahun 2017 PT. Jasa Marga (Persero) Tbk; _x000a_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_x000a_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_x000a_ 12a :      2) 1 (satu) lembar surat pengantar yang ditujukan kepada Direksi PT Jasa Marga (Persero), Tbk Plaza Tol TMII-Jakata Timur 13550, Nomor :        /S/PDTT/JM/TIM/    /2017, tanggal 11 Agustus 2017 yang                         di tandatangani   oleh   Sigit   Yugoharto,  perihal  penyampaian  temuan _x000a_ _x000a_ pemeriksaan dengan tujuan tertentu (PDTT) atas pengelolaan pendapatan usaha, pengendalian biaya dan kegiatan investasi Tahun buku 2015 dan 2016 pada PT Jasa Marga (persero) Tbk, anak perusahaan dan instansi terkait di DKI Jakarta, Jawa Barat, Jawa Tengah dan Jawa Timur; _x000a_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_x000a_ _x000a_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_x000a_ 3(tiga) lembar Lampiran temuan no.18 Pengendalian Biaya Pada Pelaksanaan Pekerjaan Pemeliharaan Periodik, Rekonstruksi Jalan dan Pengecatan Marka Jalan di Cabang Purbaleunyi Tahun 2016 Belum Sesuai Ketentuan. (Halaman TP :18.1, tanpa paraf).  _x000a_ 1 (satu) lembar print out email tanggal 09 Juni 2017 Pukul 17.43, dari Laviana Sri Hardini kepada Donny Arsal perihal Fwd. Draft LHP BPK beserta 4 (empat) lembar print out dari Attachments Indikasi Catatan Pemeriksaan PDTT Jasa Marga TA. 2016.docx ; _x000a_ 1 (satu) bundel draft perubahan temuan pemeriksaan BPK dari point 1 s/d 30; _x000a_ 1 (satu) lembar asli disposisi Jasa Marga No. Agenda 350, beserta suratnya, No. Surat: CD.PW.01.1563 tanggal 4 Agustus 2017, perihal Tanggapan Cabang Jagorasi Atas Hasil Audit BPK-RI 2017, asal surat GM. Jagorawi ditujukan ke Head Of Internal Audit ; _x000a_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_x000a_ 3 (tiga) lembar asli Daftar Hadir Kick Off Meeting Audit Badan Pemeriksa Keuangan (BPK) Republik Indonesia di PT. Jasa Marga (Persero) Tbk, tanggal 3 April 2017; _x000a_ 1 (satu) lembar Jadwal Pemeriksaan Lapangan Tim BPK pada PT. Jasa Marga (Persero), Tbk di Jawa Barat dari tanggal 8 Mei 2017 s.d 13 Mei 2017;          _x000a_ 4 (empat) lembar print out Temuan tentang kelebuhan pembayaran proyek pekerjaan dan pengenaan denda keterlambatan pekerjaan pada beberapa cabang yang disampling; _x000a_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_x000a_ 1 (satu) bundel fotokopi Tanggapan atas TP No. 17 dan 18. Judul Pekerjaan Pemeliharaan Periodik, Rekonstruksi Jalan dan Pengecatan Marka Jalan pada Cabng Purbaleunyi tahun 2015 tidak sesuai ketentuan beserta lampiran 17a, 17b, 17c, 17d dan 18 tertanggal       , Agustus 2017; _x000a_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_x000a_ 2 (dua) lembar foto copy surat Jasa Marga, No. Surat AB.PW.02.086 tanggal 4 April 2017 perihal Jadwal Pemaparan Kepada BPK, beserta lampiran nya (Laporan Laba Rugi, Beban dan Investasi Cabang xxxxxxxx Tahun 2015 dan 2016) serta Surat tugas BPK No : 34/ST/IX-XX.2/03/2017 tanggal 15 Maret 2017          _x000a_ 1 (satu) lembar print out lampiran Penitipan Bank Garansi Pelaksanaan, No : CH.03.KU.03.248, tanggal 14 April 2016 _x000a_ 1 (satu) buku JASA MARGA Kontrak Jasa Pemborongan Pekerjaan Scrapping Filling And Overlay (SFO) dan Rekonstruksi Perkerasan Pada Ruas Jalan Tol Cipularang Cabang Purbaleunyi. Nomor: CH.HK.08.059; Tanggal: 14 April 2016. _x000a_ 1 (satu) buku JASA MARGA Kontrak Jasa Pemborongan Pekerjaan Pemeliharaan Periodik/SFO, Rekonstruksi Jalan dan Pengecatan Marka Jalan Pada Jalan Tol Purbaluenyi. Paket I : Ruas Tol Cipularang (KM 67+700 A/B s.d. KM 121+800 Termasuk Jalan Akses). Nomor: CH.HK.08.064, Tanggal 9 April 2015. _x000a_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_x000a_ 1 bundel print-out dokumen terdiri dari 4 (empat) lembar print-out Facebook Messeger dan 7 (tujuh) lembar print-out WhatsApp dari HP Asus wama Hitam dengan nomor HP: 087722507322 milik Sdr. Indra Kharisma Rahardi _x000a_ 1 (satu) bundel print out slide materi paparan entry meeting BPK (Badan Pemeriksa Keuangan) tanggal 3 April 2017, dengan judul: &quot;Pemeriksaan Dengan Tujuan Tertentu Atas Pegelolaan Pendapatan Usaha, Pengendalian Biaya dan Kegiatan Investasi pada PT. Jasa Marga (Persero), Tbk., Anak Perusahaan dan Instansi Terkait di Provinsi DKI Jakarta, Jawa Barat, Jawa Tengah dan Jawa Timur&quot;         _x000a_ 1 (satu) bundel dokumen fotocopy Keputusan Direksi PI Jasa Marga (PERSERO) Tbk No: 149/KPTS/2016 tentang Pembagian Tugas dan Wewenang Direksi PT. Jasa Marga (Persero) Tbk, beserta lampirannya; _x000a_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_x000a_ 1 (satu) bundel fotocopy Agenda Surat Masuk PT. JASA MARGA (PERSERO) Tbk No. 135, tanggal penerimaan 18 Maret 2017, beserta Surat BPK Rl No.02/LK-KBUMN/03/2017 Kepada Seluruh Direksi  BUMN perihal Konfirmasi Data ditandatangani oleh NYAMIATUN beserta lampirannya ; _x000a_ 1 (satu) bundel fotocopy Agenda Surat Masuk PT. JASA MARGA (PERSERO) Tbk, No. 193, tanggal penerimaan 11 April 2017, beserta Surat BPK Rl SURAT TUGAS NO.34/ST/IX-XX.2/03/2017, tanggal 15 Maret 2017, ditandatangani oleh Anggota VII ACHSANUL QOSASI. _x000a_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_x000a_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_x000a_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_x000a_ 1 (satu) bundel Risalah Kronologis Konsep Temuan Pemeriksaan. _x000a_ 1 (satu) bundel Salinan/Foto Copy Legalisir Berita Acara Pemeriksaan Fisik No. 01 /BAPF/PDTT- JM/  /2017 Hari Rabu, tanggal 10 Mei 2017. Nama Kegiatan Pekerjaan Scrapping Filling dan Overlay (SFO). Ditandatangani Oleh Toto Purwanto, Imam Sutaya, Roy Steven, dan Suhendro. _x000a_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_x000a_   43a     1 (satu) lembar Salinan/Foto Copy Legalisir Surat Perjalanan Dinas an. Imam Sutaya untuk melaksanakan Surat Tugas Anggota VII BPK No. 34/ST/IZ-ZZ.2/03/2017 Tanggal 15 Maret 2017. Ditetapkan di Jakarta pada tanggal 28 Maret 2017. Ditandatangani oleh Suparwadi. Beserta _x000a_ _x000a_ lampirannya berupa : 1 (satu)  lembar  Salinan / Foto Copy Legalisir bukti _x000a_   _x000a_ telah melakukan Perjalanan Dinas yang ditandatangani oleh Laviana dan Suparwadi.  _x000a_ 43b 1 (satu) lembar Salinan/Foto Copy Legalisir bukti telah melakukan Perjalanan Dinas yang ditandatangani oleh Suwardi, Sigit. S, Agus P dan Suparwadi.            _x000a_ 43c       1 (satu lembar foto copy Tagihan Hotel Santika Bandung an. Imam Sutaya, No Kamar 243 Periode 08/05/17 s/d 11/05/17, sejumlah Rp. 2.430.000   _x000a_ _x000a_ 1 (satu) lembar guest bill Hotel Santika untuk room# 364 arived 08/05/17, depart 11/05/17 balance 2,380,000 an. BERNAT            _x000a_ 1 (satu) lembar guest bill Hotel Santika untuk room# 363 arived 08/05/17, depart 11/05/17 balance 2,280,000 an. M. ZAKKY FATHANY ; _x000a_ 1 (Satu) bundel fotocopy yang dilegalisir Surat Perjalanan Dinas Badan Pemeriksa Keuangan Nomor : 111/PS/BPK-RI/XX/3/2017 tanggal 28 Maret 2017 yang ditandatangani oleh Pejabat Pembuat Komitmen atas nama Suparwadi; _x000a_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_x000a_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_x000a_ 1 (satu) lembar fotocopy legalisir petikan keputusan sekretaris jenderal Badan Pemeriksa Keuangan Nomor: 66/SK/Vlll-VIII.1/6/2000 tentang pengangkatan calon pegawai negeri sipil pada pelaksana Badan Pemeriksa Keuangan tanggal 16 Juni 2000 beserta 2 lampirannya;           _x000a_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_x000a_ 1 (satu) lembar fotocopy legalisir petikan surat keputusan sekretaris jenderal Badan Pemeriksa Keuangan  Nomor: 03/BP/JFA/BPK/6/2001 tentang pengangkatan pertama kali dalam jabatan dan angka kredit pejabat fungsional Auditor tanggal 18 Oktober 2001 beserta 1 buah lampirannya; _x000a_ 1 (satu) lembar fotocopy legalisir petikan keputusan sekretaris jenderal Badan Pemeriksa Keuangan Nomor:237/K/XI-X.3/7/2011 tentang pengangkatan dalam peran pemeriksa pada pelaksana Badan Pemeriksa Keuangan tanggal 1 Juli 2011; _x000a_ 1 (satu) bundel Fotocopy Legalisir Berita Acara Pemeriksaan Fisik BPK-RI No.01/AY/BAPF/PDTT- JM/05/2017 tanggal 8 bulan Mei 2017. Nama kegiatan: Pengadaan dan Pemasangan Pagar Panel Beton dan MCB. _x000a_ 1 (satu) bundel Fotocopy Legalisir Legalisir Berita Acara Pemeriksaan Fisik BPK-RI No.02/AY/BAPF/PDTT- JM/05/2017 tanggal 8 bulan Mei 2017. Nama kegiatan: Pengadaan dan Pemasangan Guard Rail Ruas Cipularang &amp; Purbaleunyi.           _x000a_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_x000a_ 1 (Satu) bundel fotocopy berstempel 3M Berita Acara Serah Terima Akhir (FHO) pekerjaan pemeliharaan periodik/SFO, rekonstruksi jalan dan pencatatan Marka Jalan pada jalan Tol Purbaleunyi Nomor :CH.HK.08.064 tanggal 09 April 2015 _x000a_ 1 (Satu) bundel fotocopy berstempel 3M Akta No. 10 tgl 28 Desember 2015 perihal pernyataan keputusan para pemegang saham yang dibuat oleh notaris dan PPATK Maria Regina Tjendra Salim, SH    _x000a_ 1 (Satu) lembar printout warna berstempel 3M Aplikasi setoran/transfer Bank BJB tanggal 14-08-2017 penerima PT. Jasa Marga No. Rekening 0000254800001, pengirim PT Marga Maju Mapan Rp 263113.192 berita kelebihan pembayaran proyek Cipularang 2015; _x000a_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_x000a_ 2 (dua) lembar nota International Business Club &amp; Karaoke Las Vegas name BP BOY-SARAH No.A 07339 dan No. 08833 dengan stempel lunas tanggal 03 Aug 2017 beserta satu lembar tulisan tangan total senilai Rp 32.156.000. _x000a_ 1 (satu) lembar fotocopy berstempel basah PT. 3M cek Mandiri, CEK No. HB 685384, cikarang 3 Agustus 2017 uang sejumlah Rp 200.000.000; _x000a_ 1 (satu) lembar fotocopy berstempel basah PT. 3M dokumen Bukti Kas Keluar PT. Marga Maju Mapan No : 3M-FR-FIN-005 tanggal 5 Januari 2006 dengan uraian Biaya Marketing Proyek Cipularang Tahun 2015-2016 Jumlah Rp 200.000.000 penerima SUHENDRO dengan tanda tangan. _x000a_ 1 (Satu) bundel asli Nota Pembayaran Las Vegas Karaoke, Plaza Semanggi Lt. 3 No: 07339 tanggal 03-08-2017 berikut lampiran; _x000a_ 1 (Satu) bundel asli Nota Pembayaran Las Vegas Karaoke, Plaza Semanggi Lt. 3 No: 07453 tanggal 11-08-2017 berikut lampiran; _x000a_ 1 (satu) lembar print out rekening koran Bank Mandiri No. rekening  131-00-0224771-8 an. Janudin alamat Jl. Pandan Wangi IV RT/RW 002/016 Cileunyi Bandung periode 9/05/17 s/d 11/05/17 _x000a_ 1 (satu) lembar print out aplikasi transaction history inquiry mobile banking rekening nasabah an. Janudin No. Rekening 1310002247718 pada tanggal 09/05/2017 Pukul 9:46:50 dengan nilai transaksi Rp 41.721.200,00           _x000a_ 1 (satu) lembar print out aplikasi IT Resto transaksi debit ke rekening 1300012294156 an. INA TUTIANA _x000a_ 3(tiga) lembar fotocopy tabel dengan judul KRONOLOGIS PROSES PERMINTAAN DATA BPK dan 1(satu) bundel fotocopy dokumen lampirannya. _x000a_ 1 (satu) Bundel Keputusan Direksi PT Jasa Marga (Persero) Nomor : 126/KPTS/2017, tanggal 30 Agustus 2017, tentang Pedoman Tata Kelola Perusahaan (Code Of Corporate Governance) PT Jasa Marga (Persero). _x000a_ 1 (satu) Bundel Keputusan Direksi PT Jasa Marga (Persero) Nomor : 127/KPTS/2017, tanggal 30 Agustus 2017, tentang Pedoman Perilaku (Code Of Conduct) PT. Jasa Marga (Persero _x000a_ 1 (satu) Bundel Keputusan Direksi PT Jasa Marga (Persero) Nomor : 129/KPTS/2017, tanggal 30 Agustus 2017, tentang Pedoman Penanganan Gratifikasi  di Lingkungan PT. Jasa Marga (Persero).   _x000a_ 1 (satu) lembar rekening Koran Bank Mandiri, atas nama INA TUTIANA, No. Rekening: 130-00-1229415-6 Cabang KCP Bandung Asia Afrika Selatan. Periode: 1/05/17 s.d. 15/05/17 _x000a_ 1 (satu) lembar print out email tanggal 03 Juli 2017 tentang konsep TP Jasa Marga tahap 1.           Dadang Ahmad Rifai _x000a_ 1 (satu) lembar print out email tanggal 08 Agustus 2017 tentang TP JM.      Dadang Ahmad Rifai _x000a_ 1 (satu) bundel foto copy Paparan Hasil Pemeriksaan Dengan Tujuan Tertentu Atas Pendapatan Usaha, Pengendalian biaya dan Kegiatan Investasi pada PT Jasa Marga (Persero) Tbk tanggal 09 Agustus 2017. _x000a_ 1 (satu) lembar foto copy Notulen Pemaparan dengan Pemberi Tugas Pemeriksaan (Anggota III) tanggal 09 Agustus 2017.     _x000a_ 1 (satu) lembar print out email tanggal 14 Agustus 2017 tentang TP Final sudah di bahas Jasa Marga 11 agustus 2017 beserta 1 (satu) bundel foto copy konsep temuan nomor 17 dan nomor 18 ; _x000a_ 1 (satu) lembar print out email tanggal 11 September 2017 tentang Konsep TP sebelum pembahasan beserta 1(satu) bundel foto copy konsep temuan nomor 21 dan nomor 23. _x000a_ 1 (satu) bundel foto copy konsep temuan pemeriksaan per 08 Desember 2017 nomor 19 dan nomor 21.      _x000a_ 1 (satu) lembar print out penjelasan perbedaan angka dalam konsep temuan pemeriksaan. _x000a_ 1 (satu) bundel foto copy Keputusan Badan Pemeriksa Keuangan Rl nomor 5/K/l-Xi 11.2/10/2015 tanggal 27 Oktober 2015 tentang Pedoman Manajemen Pemeriksaan BPK. _x000a_ 1 (satu) bundel foto copy Peraturan Badan Pemeriksa Keuangan Rl nomor 3 tahun 2016 tanggal 19 Juli 2016 tentang Kode Etik BPK. _x000a_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_x000a_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_x000a_ 1 (satu) lembar fotocopy dengan cap dan paraf sesuai dengan aslinya pembayaran private room 5 beserta makan di The Ritz-Carlton Jakarta Pasific Palace 22/1 CHK 3028 GST 7 Augs 18, 17 7 :14 AM senilai Rp 7.260.000, dimana pada pojok kiri bawah terdapat tulisan tangan dengan _x000a_ _x000a_ keterangan Rapat Direksi dengan BPK di The Ritz Charlton Jumat tanggal 18 Agustus 2017 dan dibayar menggunakan kartu kredit an. Indra Alamsyah. _x000a_ _x000a_ 1 (satu) bundel foto copy dengan cap dan paraf sesuai dengan aslinya voucher pembayaran Hotel horizon Semarang No. Voucher : KB/17.06.0528 tanggal voucher 16 Jun 2017 senilai Rp 19.268.400 dengan keterangan: 158/06/17 pmbyrn biaya penginapan hotel an. Nurantoro Desiano cs. _x000a_ 1 (satu) bundel foto copy dengan cap dan paraf sesuai dengan aslinya voucher pembayaran Hotel Santika Bandung No. Voucher : KB/17.06.0942 tanggal voucher 22 Jun 2017 senilai Rp 31.350.000 dengan keterangan: 159/06/17 pmbyrn biaya penginapan hotel an. Andi Mujahidin cs. _x000a_ 1 (satu) bundel foto copy dengan cap dan paraf sesuai dengan aslinya voucher pembayaran Santika Primeire Gubeng Suraba No. Voucher: KB/17.06.0573 tanggal voucher 19 Jun 2017 senilai Rp 32.602.240 dengan keterangan: 181/06/17 pmbyrn biaya penginapan hotel an. Juli Purwanto _x000a_ 1 (satu) bundel foto copy dengan cap dan paraf sesuai dengan aslinya voucher pembayaran Hotel Santika Cikarang No. Voucher KB/17.06.0294 tanggal voucher 09 Jun 2017 senilai Rp 9.400.000 dengan keterangan: 49/06/17 pmbyrn biaya penginapan hotel an. Juli Purwanto cs. _x000a_ 1 (satu) bundel foto copy warna dengan cap dan paraf sesuai dengan aslinya voucher pembayaran Hotel Best western Premier No. Voucher: KB/17.09.0574 tanggal voucher 25 Sep 2017 senilai Rp 32.600.000 dengan keterangan: 166/09/17 pemb Paket Meeting.          _x000a_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_x000a_ 2 (dua) lembar foto copy petikan keputusan direksi PT. Jasa Marga (Persero), Tbk Nomor 047/AA.P-6a/2017tentang mutasi dan penempatan karyawan direksi PT. Jasa Marga (Persero), Tbk; _x000a_ 1 (satu) bundel print out Kontrak Manajemen Cabang Purbaleunyi tahun 2017 antara direksi dan General Manager Cabang Purbaleunyi PT. Jasa Marga (Persero), Tbk.  _x000a_ 1 (satu) bundel print out persetujuan dan penetapan alokasi RKAP 2017 pendapatan dan beban induk;      _x000a_ 1 (satu) bundel print out Laporan Manajemen Kinerja s.d Semester 1-2017 Cabang Purbaleunyi; _x000a_ 3 (tiga) lembar fotokopi lembar disposisi Secretary Of the General Manager No. Agenda 717in tanggal 14 Agustus 2017, no. surat AB.PW.02.226, asal surat Head of Internal Audit, perihal undangan rapat pembahasan temuan BPK tahun 2017 bersama direksi _x000a_ 5 (lima) lembar fotokopi lembar disposisi Secretary Of the General Manager No. Agenda 328in tanggal 4 April 2017, no. surat AB.PW.02.086, asal surat Head of Internal Audit, perihal Jadwal Pemaparan kepada BPK H.Agus Kusnadi, Se,Mm _x000a_ 2 (dua) lembar tulisan tangan asli berisi hitungan SFO CPL A _x000a_ 1 (satu) lembar print out A3 Realisasi Program Capex Departement Maintenance Service Management Cabang Purbaleunyi Tahun 2016 _x000a_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_x000a_ 10 (sepuluh) lembar print out Keputusan Direksi PT. Jasa Marga (Persero) Tbk Nomor:       /KPTS/2017 Tentang Pembentukan Tim Rekan Imbangan Dalam Rangka pemeriksaan Dengan Tujuan Tertentu Badan Pemeriksaan Keuangan Republik Indonesia Tahun 2017; _x000a_ 5 (lima) lembar print out tanggapan terhadap Temuan Kelebihan Pembayaran senilai Rp 5.942.107.041.000 pekerjaan pemeliharaan cabang Purbaleunyi tahun 2016 dan tiga lembar lampirannnya ; _x000a_ 1 (satu) lembar print out isi e-mail (surat elektronik) atas nama alamat email sigit.sutarno@iasamarqa.co.id, yang berisi kiriman e-mail dari iwan_tarto2@yahoo.com, beserta lampirannya _x000a_ 2 (dua) lembar print out kepala e-mail (surat elektronik) yang dikirimkan dai iwan_tarto2@yahoo.com kepada Sigit Sutarno, tertanggal 10 Agustus 2017 dan 14 Agustus 2017.            _x000a_ 4 (empat) lembar print out kepala e-mail (surat elektronik) yang dikirimkan dari Sigit Sutarno kepada pdttjasamarga2017@gmail.com tertanggal 20 Juli 2017, 24 Juli 2017, 8 Agustus 2017, dan 29 Agustus 2017 _x000a_ 1 (satu) lembar print out kepala e-mail (surat elektronik) yang dikirimkan dari Sigit Sutarno kepada Kurniawan Setiawan, tertanggal 14 Agustus 2017. _x000a_ 2 (dua) lembar dokumen fotocopy Surat Menteri Badan Usaha Milik Negara Nomor: SR-171/MBU/03/2017 perihal Usulan Perubahan Pengurus PT. Jasa Marga (Persero) Tbk. Tertanggal 15 Maret 2017. _x000a_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_x000a_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_x000a_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_x000a_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_x000a_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_x000a_ 1 (Satu) bundel asli Nota Pembayaran Havana Executive Spa &amp; Karaoke No: 007470 tanggal 09-05-2017 berikut lampiran;        _x000a_ _x000a_   _x000a_ _x000a_ 1 (Satu) bundel asli Nota Pembayaran Havana Executive Spa &amp; Karaoke No: 007475 tanggal 09-05-2017 berikut lampiran; _x000a_ 1 (Satu) bundel asli Nota Pembayaran Havana Executive Spa &amp; Karaoke No: 007477 tanggal 09-05-2017 berikut lampiran;        _x000a_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_x000a_ 1 (satu) lembar copy Petikan Keputusan Sekjen BPK Rl nomor: 183/SK/VIII-VIII.1/08/2007 tentang Penempatan Calon Pegawai Negeri Sipil lulusan Strata-1 (S-1) pada Pelaksana BPK-RI atas nama calon PNS Imam Sutaya tertanggal 27 Agustus 2007.    _x000a_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_x000a_ 1 (satu) bundel Salinan/Foto Copy Legalisir Berita Acara Pemeriksaan Fisik No. 01/MZF/BAPF/PDTT-JM/05/2017 Hari Kamis, tanggal 11 Mei 2017. Nama Kegiatan Pengadaan Guardrail pada Jalan Tol Jakarta Cikampek. Ditandatangani Oleh Aryanto.M. Zakky, Caecilia, dan Gianni R. _x000a_ 1 (satu) bundel Salinan/Foto Copy Legalisir Berita Acara Pemeriksaan Fisik No. 002/MZF/BAPF/PDTT-JM/05/2017 Hari Kamis, tanggal 11 Mei 2017. Nama Kegiatan Pekerjaan Pengadaan Rambu Lalu Lintas. Ditandatangani Oleh Aryanto,M. Zakky, Caecilia, dan Kontraktor Pelaksana. _x000a_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_x000a_ 1 (satu) bundel Salinan/Foto Copy Legalisir Berita Acara Pemeriksaan Fisik No.04/MZF/BAPF/PDTT-JM/05/2017 Hari Jumat, tanggal 12 Mei 2017. Nama Kegiatan Pekerjaan Pengadaan Guardrail pada Jalan Tol Jakarta-Cikampek . Ditandatangani Oleh Aryanto,M. Zakky, Andry Y, dan Gianni R. _x000a_ 1 (satu) lembar Foto Copy Tiket KA Argo Sindoro an. Imam Sutaya Tanggal 14 Mei 2017 dari Cirebon ke Semarang Tawang beserta 1 (satu) lembar Fotocopy Bukti Pembayaran Tiket Kereta Api Total Fare Rp. 200.000,00. _x000a_ 1 (satu) lembar Foto Copy Tagihan Hotel Horison an Imam Sutaya periode 14/05/17 s/d 20/05/17, sejumlah Rp. 3.768.400, No Kamar 1024. _x000a_ 1 (satu) lembar Foto Copy Boarding Pass Garuda Indonesia an Imam Sutaya tanggal 21 Mei 2017 dari Yogyakarta ke Jakarta beserta 1 (satu) lembar Fotocopy Tagihan Pembayaran Tiket dari Hakim Tour &amp; Travel sejumlah Rp. 1.252.800.           _x000a_ 1 (satu) lembar foto copy Tagihan Hotel Santika Cikarang an. Imam Sutaya, No Kamar 327 Periode 05/11/17 s/d 05/13/17, sejumlah Rp. 900.000 _x000a_ 1 (satu) bundel fotocopy legalisir pengadaan jasa pemborongan pekerjaan pemel"/>
    <s v="Jumat, 14 Sep. 2018"/>
    <s v="Kamis, 07 Jun. 2018"/>
    <s v="MOCHAMAD ARIFIN"/>
    <s v="BAMBANG HERMANTO"/>
    <s v="NI MADE SUDANI"/>
    <s v="SIGIT HERMAN BINAJI"/>
    <s v="MOCH. AGUS SALIM"/>
    <s v="KARIR"/>
    <s v="KARIR"/>
    <s v="KARIR"/>
    <s v="ADHOC"/>
    <s v="ADHOC"/>
    <x v="1"/>
    <n v="3"/>
    <x v="0"/>
    <n v="0.4"/>
    <n v="0"/>
    <s v="ZAINAL ABIDIN"/>
    <m/>
    <m/>
    <m/>
    <m/>
    <m/>
    <m/>
    <m/>
    <m/>
    <m/>
    <m/>
    <m/>
    <n v="1"/>
    <s v="ENDANG_PURWANINGSIH, SH."/>
    <m/>
    <m/>
    <n v="1"/>
    <x v="0"/>
  </r>
  <r>
    <s v="80/PID.SUS/TPK/2012/PN.JKT.PST"/>
    <n v="1.6666666666666701"/>
    <n v="100000000"/>
    <n v="0.25"/>
    <n v="0"/>
    <n v="0"/>
    <s v="ACHMAD SJARIFUDDIN ALSAH"/>
    <d v="2012-12-11T00:00:00"/>
    <x v="1"/>
    <s v="Minutasi"/>
    <n v="133"/>
    <s v="PRIMAIR : _x000a_ Pasal 2 (1) jo. Pasal 18 (1) b UU No.31/1999 jo. UU No.20/2001 jo. Pasal 55 (1) ke-1 KUHP _x000a_ SUBSIDAIR : _x000a_ Pasal 3 jo. Pasal 18 (1) b UU No.31/1999 jo. UU No.20/2001 jo. Pasal 55 (1) ke-1 KUHP"/>
    <n v="1"/>
    <s v="MENGADILI : _x000a_ _x000a_ Menyatakan, bahwa Terdakwa Achmad Sjarifuddin Alsah tidak terbukti secara sah dan meyakinkan melakukan tindak pidana korupsi, sebagaimana dalam Dakwaan Primair; _x000a_ Membebaskan Terdakwa Achmad Sjarifuddin Alsah dari Dakwaan Primair; _x000a_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_x000a_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_x000a_ Menetapkan agar masa penahanan yang telah dijalankan, dikurangkan seluruhnya dari pidana yang dijatuhkan; _x000a_ Memerintahkan agar Terdakwa Achmad Sjarifuddin Alsah tetap berada dalam tahanan;- _x000a_ Menetapkan agar barang bukti &quot;sebagaimana termuat dalam berkas putusan&quot; _x000a_ Membebankan biaya perkara kepada Terdakwa Achmad Sjarifuddin Alsah  sebesar Rp 10.000,- (sepuluh ribu rupiah). _x000a_"/>
    <s v="Senin, 17 Jun. 2013"/>
    <s v="Selasa, 23 Apr. 2013"/>
    <s v="Suhartoyo, SH. MH."/>
    <s v="Anwar,SH."/>
    <s v="Ugo,SH."/>
    <m/>
    <m/>
    <s v="KARIR"/>
    <s v="ADHOC"/>
    <s v="ADHOC"/>
    <s v=""/>
    <s v=""/>
    <x v="0"/>
    <n v="1"/>
    <x v="0"/>
    <n v="0.66666666666666663"/>
    <n v="1"/>
    <s v="PRAMA DJASA M"/>
    <m/>
    <m/>
    <m/>
    <m/>
    <m/>
    <m/>
    <m/>
    <m/>
    <m/>
    <m/>
    <m/>
    <n v="1"/>
    <s v="FATONI, SH"/>
    <s v="HARTANTO, SH"/>
    <m/>
    <n v="2"/>
    <x v="0"/>
  </r>
  <r>
    <s v="80/PID.SUS/TPK/2013/PN JKT.PST"/>
    <n v="8"/>
    <n v="200000000"/>
    <n v="0.5"/>
    <n v="250000000"/>
    <n v="0"/>
    <s v="AHMAD JAUHARI"/>
    <d v="2013-12-20T00:00:00"/>
    <x v="3"/>
    <s v="Penerimaan Kembali Berkas Kasasi"/>
    <n v="111"/>
    <s v="PRIMAIR : Pasal 2 ayat (1) jo Pasal 18 UU No.31/1999 jo UU No.20/2001 jo UU No.31/1999 jo UU No.20/2001 jo Pasal 55 ayat (1) ke-1 KUHP jo Pasal 64 (1) KUHP; _x000a_ SUBSIDIAIR : Pasal 3 jo Pasal 18 UU No.31/1999 jo UU No.20/2001 jo UU No.31/1999 jo UU No.20/2001 jo Pasal 55 ayat (1) ke-1 KUHP jo Pasal 64 (1) KUHP;"/>
    <n v="1"/>
    <s v="MENGADILI : _x000a_   _x000a_ _x000a_ Menyatakan terdakwa  Drs. H. AHMAD JAUHARI, M.Si  telah terbukti secara sah dan meyakinkan bersalah melakukan “Tindak Pidana Korupsi secara bersama-sama dan berlanjut” sebagaimana dalam Dakwaan Primair; _x000a_ Menjatuhkan pidana terhadap terdakwa dengan pidana penjara selama 8 (delapan) tahun dan denda sebesar Rp. 200.000.000,- (dua ratus juta rupiah) dengan ketentuan apabila denda tidak dibayar diganti dengan pidana kurungan selama 6 (enam) bulan; _x000a_ Menetapkan masa penahanan yang telah dijalani oleh terdakwa dikurangkan seluruhnya dengan pidana yang dijatuhkan ; _x000a_ Memerintahkan terdakwa tetap berada dalam tahanan; _x000a_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_x000a_ Menetapkan surat bukti dan barang bukti berupa :&quot; Terlampir dalam berkas perkara &quot; _x000a_ Membebankan terdakwa untuk membayar biaya perkara sebesar Rp.10.000,- (sepuluh ribu rupiah); _x000a_ _x000a_"/>
    <s v="Selasa, 06 Mei 2014"/>
    <s v="Kamis, 10 Apr. 2014"/>
    <s v="ANNAS MUSTAQIM, SH. MHum."/>
    <s v="ANTONIUS WIDIJANTONO, SH."/>
    <s v="AVIANTARA, SH. MHum."/>
    <s v="HENDRA YOSPIN,SH."/>
    <s v="ALEXANDER MARWATA, AK. SH. CFE."/>
    <s v="KARIR"/>
    <s v="KARIR"/>
    <s v="KARIR"/>
    <s v="ADHOC"/>
    <s v="ADHOC"/>
    <x v="1"/>
    <n v="3"/>
    <x v="0"/>
    <n v="0.4"/>
    <n v="0"/>
    <s v="K.MS. RONI"/>
    <m/>
    <m/>
    <m/>
    <m/>
    <m/>
    <m/>
    <m/>
    <m/>
    <m/>
    <m/>
    <m/>
    <n v="1"/>
    <s v="DJOKO SANTOSO, SH"/>
    <s v="SRI TASLIHIYAH, SH."/>
    <m/>
    <n v="2"/>
    <x v="0"/>
  </r>
  <r>
    <s v="80/PID.SUS/TPK/2014/PN.JKT.PST"/>
    <n v="3"/>
    <n v="50000000"/>
    <n v="8.3333333333333301E-2"/>
    <n v="0"/>
    <n v="0"/>
    <s v="Ir. SUGIYANTO, MM Bin KASIM ATMAWIJAYA"/>
    <d v="2014-08-19T00:00:00"/>
    <x v="4"/>
    <s v="Pengiriman Berkas PK"/>
    <n v="121"/>
    <s v="PRIMAIR :Pasal 2 ayat (1) jo Pasal 18 UU No.31/1999 jo UU No.20/2001 jo UU No.31/1999 jo Pasal 55 ayat (1) ke 1 KUHP _x000a_ SUBSIDIAIR : Pasal 9 UU No.31/1999 jo UU No.20/2001 jo UU No.31/1999 jo Pasal 55 ayat (1) ke 1 KUHP"/>
    <n v="1"/>
    <s v="MENGADILI : _x000a_ _x000a_ Menyatakan Terdakwa  Ir. SUGIYANTO, MM bin KASIM ATMAWIJAYA  tidak terbukti secara sah dan meyakinkan bersalah melakukan &quot;Tindak Pidana Korupsi secara bersama - sama&quot; sebagaimana dalam Dakwaan Primair ; _x000a_ Membebaskan Terdakwa oleh karena itu dari Dakwaan Primair; _x000a_ Menyatakan Terdakwa  Ir. SUGIYANTO, MM bin KASIM ATMAWIJAYA  telah terbukti secara sah dan meyakinkan bersalah melakukan &quot;Tindak Pidana Korupsi secara bersama - sama dan berlanjut&quot; sebagaimana dalam Dakwaan Subsidiair; _x000a_ Menjatuhkan Pidana terhadap Terdakwa dengan pidana penjara selama 3 (tiga) tahun dan denda sebesar Rp.50.000.000,- (lima puluh juta rupiah) dengan ketentuan apabila denda tidak dibayar diganti dengan pidana kurungan selama 1 (satu) bulan; _x000a_ Menetapkan masa penahanan yang telah dijalani oleh Terdakwa dikurangkan seluruhnya dengan Pidana yang dijatuhkan; _x000a_ Menetapkan Terdakwa tetap berada dalam Tahanan; _x000a_ Memerintahkan alat bukti surat dan barang bukti berupa :  (*)  barang bukti  Nomor urut 1 s/d 278 ,  dikembalikan kepada Penuntut Umum untuk dipergunakan dalam perkara lain ;  (*)  Alat Bukti Surat dari Terdakwa :  (BB-1 s/d BB-15)   Tetap Terlampir dalam berkas Perkara ; _x000a_ Membebankan Terkdakwa untuk membayar biaya perkara sebesar Rp.10.000,- (sepuluh ribu rupiah); _x000a_"/>
    <s v="Rabu, 28 Jan. 2015"/>
    <s v="Kamis, 18 Des. 2014"/>
    <s v="ANNAS MUSTAQIM, SH. MHum."/>
    <s v="AVIANTARA, SH. MHum."/>
    <s v="MATHEUS SAMIAJI"/>
    <s v="I MADE HENDRA KUSUMA,S.H."/>
    <s v="ALEXANDER MARWATA, AK. SH. CFE."/>
    <s v="KARIR"/>
    <s v="KARIR"/>
    <s v="KARIR"/>
    <s v="ADHOC"/>
    <s v="ADHOC"/>
    <x v="1"/>
    <n v="3"/>
    <x v="0"/>
    <n v="0.4"/>
    <n v="0"/>
    <s v="DASTER SITOHANG"/>
    <m/>
    <m/>
    <m/>
    <m/>
    <m/>
    <m/>
    <m/>
    <m/>
    <m/>
    <m/>
    <m/>
    <n v="1"/>
    <s v="TEUKU UMAR, SH. MH."/>
    <s v="YETTI, SH."/>
    <m/>
    <n v="2"/>
    <x v="0"/>
  </r>
  <r>
    <s v="80/PID.SUS/TPK/2015/PN JKT.PST"/>
    <n v="1"/>
    <n v="50000000"/>
    <n v="0.16666666666666699"/>
    <n v="0"/>
    <n v="0"/>
    <s v="H. MANDRA"/>
    <d v="2015-08-06T00:00:00"/>
    <x v="5"/>
    <s v="Minutasi"/>
    <n v="133"/>
    <s v="PRIMAIR : _x000a_ Pasal 2 ayat (1) jo Pasal 18 UU No.31/1999 jo UU No.20/2001 jo Pasal 55 ayat (1) ke-1 KUHP. _x000a_   _x000a_ SUBSIDAIR : _x000a_ Pasal 3 jo Pasal 18 UU No.31/1999 jo UU No.20/2001 jo Pasal 55 ayat (1) ke-1 KUHP."/>
    <n v="1"/>
    <s v="M E N G A D I L I _x000a_ _x000a_ Menyatakan Terdakwa  H. MANDRA ,  tidak terbukti  bersalah melakukan tindak pidana Korupsi sebagaimana tersebut didalam Dakwaan Primair  ; _x000a_ Membebaskan terdakwa oleh karena itu dari dakwaan Primair tersebut di atas ; _x000a_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_x000a_ Menjatuhkan pidana terhadap Terdakwa  H. MANDRA , dengan  pidana penjara  selama  1 (satu) tahun  ; _x000a_ Menetapkan masa penahanan yang telah dijalankan oleh Terdakwa dikurangkan seluruhnya dari pidana yang dijatuhkan; _x000a_ Memerintahkan Terdakwa  tetap berada dalam tahanan; _x000a_ Menjatuhkan pidana  denda  terhadap Terdakwa  H. MANDRA , sebesar  Rp.  5 0.000.000,- ( lima puluh  juta rupiah),  dengan ketentuan apabila denda tidak dibayar, diganti dengan pidana kurungan selama  2  ( dua ) bulan ; _x000a_ Menyatakan barang bukti berupa : _x000a_ _x000a_   _x000a_ _x000a_ _x000a_ _x000a_ _x000a_ No. _x000a_ _x000a_ _x000a_ NAMA BARANG BUKTI _x000a_ _x000a_ _x000a_ KETERANGAN _x000a_ _x000a_ _x000a_ _x000a_ _x000a_   _x000a_ _x000a_ _x000a_ 1 (satu) bundel fotokopi dokumen rekening koran Bank Victoria Capem. Joglo no rek. 0530000249 an. PT. VIANDRA PRODUCTION dari tanggal 27 Nopember 2012 s/d 01 Maret 2013. _x000a_ _x000a_ _x000a_ Disita berdasarkan Surat Perintah Penyitaan/Penyegelan/Penitipan No.: Prin-08/F.2/Fd.1/02/2015, tanggal 20 Pebruari 2015 _x000a_ Dan _x000a_ Penetapan Ketua Pengadilan Tindak Pidana Korupsi Pada Pengadilan Negeri Jakarta Pusat Nomor : 16/Pen.Pid.Sus/TPK/III/2015/PN.Jkt.Pst, tanggal 25 Maret 2015 _x000a_ _x000a_ _x000a_ _x000a_ _x000a_   _x000a_ _x000a_ _x000a_ 1 (satu) lembar fotokopi surat Kuasa Bank Victoria dari H. Mandra kepada Andi Diansyah. _x000a_ _x000a_ _x000a_ _x000a_ _x000a_   _x000a_ _x000a_ _x000a_ Fotocopy Surat Keputusan Dewan Pengawas TVRI Nomor : 02/KEP/DEWAS-TVRI/IV/2012 Tentang Pengangkatan Dewan Direksi Lembaga Penyiaran Publik Televisi Republik Indonesia Periode Tahun 2012-2017, tanggal 2 April 2012 yang ditandatangani Ketua Dewan Pengawas TVRI, ELPRISDAT. _x000a_ _x000a_ _x000a_ _x000a_ _x000a_   _x000a_ _x000a_ _x000a_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_x000a_ _x000a_ _x000a_ _x000a_ _x000a_   _x000a_ _x000a_ _x000a_ 1 (satu) lembar fotokopi yang telah dilegalisir Keputusan Kuasa Pengguna Anggaran LPP TVRI No.020/KPTS/KPA/TVRI/2012 tanggal            30 April 2012 tentang Pembentukan Panitia Pengadaan Program Kantor Pusat LPP TVRI Kuasa Pengguna Anggaran LPP TVRI. _x000a_ _x000a_ _x000a_ _x000a_ _x000a_   _x000a_ _x000a_ _x000a_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_x000a_ _x000a_ _x000a_ _x000a_ _x000a_   _x000a_ _x000a_ _x000a_ 1 (satu) bundel fotokopi Surat Pengesahan Revisi Ke-1 Daftar Isian Pelaksanaan Anggaran TA. 2012 No.0001/117-01.01/00/2012 tanggal 3 Febuari 2012. _x000a_ _x000a_ _x000a_ _x000a_ _x000a_   _x000a_ _x000a_ _x000a_ 1 (satu) bundel fotokopi Surat Pengesahan Revisi Ke-3 Daftar Isian Pelaksanaan Anggaran TA. 2012 No. 0001/117-01.01/00/2012 tanggal 9 Desember 2011. _x000a_ _x000a_ _x000a_ _x000a_ _x000a_   _x000a_ _x000a_ _x000a_ fotokopi dokumen pembayaran Pekerjaan Pengadaan Paket Program Siap Siar Film Kartun animasi robotic sebanyak 66 episode durasi 30 menit, dengan rincian antara lain : _x000a_ _x000a_ 1 (satu) lembar fotokopi Surat Perintah Pencairan Dana (SPPD) dari Bendahara Umum Negara No.872290B/018/110 tanggal 12 Desember 2012. _x000a_ 1 (satu) lembar  Surat Perintah Membayar (SPM) No.00800/TVRI/SPM/KP/-/2012 tanggal 07 Desember 2012. _x000a_ 1 (satu) lembar Surat Pernyataan Tanggung Jawab Belanja No.127/SPTB/DIPA/TVRI/2012 tanggal 07 Desember 2012. _x000a_ 1 (satu) lembar Ringkasan Kontrak tanggal 7 Desember 2012. _x000a_ 1 (satu) lembar Berita Acara Pembayaran No. 98/BA/PPK-2/TVRI/2012 tanggal 6 Desember 2012. _x000a_ 1 (satu) lembar Berita Acara Penerimaan Paket Program Acara No.09/BAPPA/XI/2012 tanggal 30 Nopember 2012. _x000a_ 1 (satu) lembar Surat Pesanan No.78/PPK-2/TVRI/2012 tanggal 27 Nopember 2012. _x000a_ 1 (satu) lembar Surat Permohonan Pembayaran dari PT. Viandra Production No. 049/DIR-VIP/XII/2012 tanggal 5 Desember 2012. _x000a_ 1 (satu) lembar Invoice Faktur PT. Viandra Production No. 004/INV/KAR/VIP/XII/2012 tanggal 5 Desember 2012. _x000a_ 1 (satu) lembar Bukti Pemotongan Pajak sebesar Rp. 42.048.000,- tanggal Desember 2012. _x000a_ 1 (satu) lembar Surat Perjanjian untuk Melaksanakan Pekerjaan Pengadaan Paket Program Siap Siar Film Kartun Animasi Robotic No. 67/SP/PPK-2/TVRI/2012 tanggal 27 Nopember 2012. _x000a_ 1 (satu) lembar Kartu Pengawasan Kontrak. _x000a_ 1 (satu) lembar Register Data Realisasi Kontrak. _x000a_   _x000a_ _x000a_ _x000a_ _x000a_   _x000a_ _x000a_ 1 (satu) bundel dokumen pembayaran Pekerjaan Pengadaan Paket Program Siap Siar Kartun Anak Pra Sekolah sebanyak 96 episode durasi 30 menit, dengan rincian antara lain _x000a_ _x000a_ 1 (satu) lembar Surat Perintah Pencairan Dana (SPPD) dari Bendahara Umum Negara No. 872287B/018/110 tanggal 12 Desember 2012. _x000a_ 1 (satu) lembar Surat Perintah Membayar (SPM) No. 00797/TVRI/SPM/KP/-/2012 tanggal 07 Desember 2012. _x000a_ 1 (satu) lembar Surat Pernyataan Tanggung Jawab Belanja No. 129/SPTB/DIPA/TVRI/2012 tanggal 07 Desember 2012. _x000a_ 1 (satu) lembar  Ringkasan Kontrak tanggal 7 Desember 2012 _x000a_ 2 (dua) lembar lembar Berita Acara Pembayaran No. 100/BA/PPK-2/TVRI/2012 tanggal 6 Desember 2012. _x000a_ 1 (satu) lembar Berita Acara Penerimaan Paket Program Acara No. 11/BAPPA/XI/2012 tanggal 30 Nopember 2012. _x000a_ 1 (satu) lembar Surat Pesanan No. 80/PPK-2/TVRI/2012 tanggal 27 Nopember 2012. _x000a_ 1 (satu) lembar Surat Permohonan Pembayaran dari PT. Media Arts Image No. 002/Sp/MAI/TVRI/XII/2012 tanggal 5 Desember 2012. _x000a_ 1 (satu) lembar Invoice Faktur PT. Media Arts Image No. 0078/INV/MAI/TVRI/12/12 tanggal 5 Desember 2012. _x000a_ 1 (satu) lembar Bukti Pemotongan Pajak sebesar Rp. 60.332.909,- tanggal Desember 2012 _x000a_ 1 (satu) lembar Surat Perjanjian untuk Melaksanakan Pekerjaan Pengadaan Paket Program Siap Siar Film Kartun Anak Pra Sekolah No. 69/SP/PPK-2/TVRI/2012 tanggal 27 Nopember 2012. _x000a_ _x000a_ _x000a_   _x000a_ _x000a_ _x000a_ _x000a_ _x000a_   _x000a_ _x000a_ _x000a_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_x000a_ _x000a_ 1 (satu) lembar Surat Perintah Pencairan Dana (SPPD) dari Bendahara Umum Negara No. 872286B/018/110 tanggal 12 Desember 2012. _x000a_ 1 (satu) lembar Surat Perintah Membayar (SPM) No. 00796/TVRI/SPM/KP/-/2012 tanggal 07 Desember 2012. _x000a_ 1 (satu) lembar Surat Pernyataan Tanggung Jawab Belanja No. 126/SPTB/DIPA/TVRI/2012 tanggal 07 Desember 2012. _x000a_ 1 (satu) lembar  Ringkasan Kontrak tanggal 7 Desember 2012 _x000a_ 2 (dua) lembar lembar Berita Acara Pembayaran No. 97/BA/PPK-2/TVRI/2012 tanggal 6 Desember 2012. _x000a_ 1 (satu) lembar Berita Acara Penerimaan Paket Program Acara No. 13/BAPPA/XII/2012 tanggal 3 Desember2012. _x000a_ 1 (satu) lembar Surat Pesanan No. 77/PPK-2/TVRI/2012 tanggal 27 Nopember 2012. _x000a_ 1 (satu) lembar Surat Permohonan Pembayaran dari PT. Viandra Production No. 048/DIR-VIP/XII/2012 tanggal 5 Desember 2012. _x000a_ 1 (satu) lembar Invoice Faktur PT. Viandra Production No. 003/INV/FKM/VIP/XII/12 tanggal 5 Desember 2012. _x000a_ 1 (satu) lembar Bukti Pemotongan Pajak sebesar Rp. 742.684.091,- tanggal Desember 2012 _x000a_ 1 (satu) buahSurat Perjanjian untuk Melaksanakan Pekerjaan Pengadaan Paket Program Siap Siar Sinema FTV KomediNo. 66/SP/PPK-2/TVRI/2012 tanggal 27 Nopember 2012 _x000a_ _x000a_ _x000a_   _x000a_ _x000a_ _x000a_ _x000a_ _x000a_   _x000a_ _x000a_ _x000a_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_x000a_ _x000a_ 1 (satu) lembar Surat Perintah Pencairan Dana (SPPD) dari Bendahara Umum Negara No. 872281B/018/110 tanggal 12 Desember 2012. _x000a_ 1 (satu) lembar Surat Perintah Membayar (SPM) No. 00791/TVRI/SPM/KP/-/2012 tanggal 07 Desember 2012. _x000a_ 1 (satu) lembar Surat Pernyataan Tanggung Jawab Belanja No. 120/SPTB/DIPA/TVRI/2012 tanggal 07 Desember 2012. _x000a_ 1 (satu) lembar  Ringkasan Kontrak tanggal 7 Desember 2012 _x000a_ 2 (dua) lembar lembar Berita Acara Pembayaran No. 91/BA/PPK-2/TVRI/2012 tanggal 6 Desember 2012. _x000a_ 1 (satu) lembar Berita Acara Penerimaan Paket Program Acara No. 12/BAPPA/XII/2012 tanggal 3 Desember2012. _x000a_ 1 (satu) lembar Surat Pesanan No. 71/PPK-2/TVRI/2012 tanggal 27 Nopember 2012. _x000a_ 1 (satu) lembar Surat Permohonan Pembayaran dari PT. Viandra Production No. 047/DIR-VIP/XII/2012 tanggal 5 Desember 2012. _x000a_ 1 (satu) lembar Invoice Faktur PT. Viandra Production No. 002/INV/FKL/VIP/XII/12 tanggal 5 Desember 2012. _x000a_ 1 (satu) lembar Bukti Pemotongan Pajak sebesar Rp. 1.037.045.455,- tanggal Desember 2012; _x000a_ 1 (satu) buahSurat Perjanjian untuk Melaksanakan Pekerjaan Pengadaan Paket Program Siap Siar Sinema FTV KomediNo. 60/SP/PPK-2/TVRI/2012 tanggal 27 Nopember 2012 _x000a_   _x000a_ _x000a_ _x000a_ _x000a_   _x000a_ _x000a_ 1 (satu) bundel Dokumen Asli Pengadaan Barang / Jasa Pekerjaan Paket Program Siap Siar Film Kartun Animasi Robotik (66 episode) Antara LPP TVRI dengan PT. Viandra Production, Nama Program : Film Kartun Animasi Robotik (66 episode), Judul Program : Zoid (66 episode), LPP TVRI TA. 2012. _x000a_ _x000a_ _x000a_ _x000a_ _x000a_   _x000a_ _x000a_ _x000a_ 1 (satu) bundel Dokumen Asli Pengadaan Barang / Jasa Pekerjaan Paket Program Siap Siar Video Music / Video Klip (145 episode) Antara LPP TVRI dengan PT. Media Arts Image, Nama Program : Musik Hiburan (145 episode), Judul Program : Video Music / Video Klip (145 episode), LPP TVRI TA. 2012. _x000a_ _x000a_ _x000a_ _x000a_ _x000a_   _x000a_ _x000a_ _x000a_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_x000a_ _x000a_ _x000a_ _x000a_ _x000a_   _x000a_ _x000a_ _x000a_ 2 (dua) lembar rekening koran BCA an. PT. ngdipana Mutiara no rek. 345.301.5536 bulan Desember 2012. _x000a_ _x000a_ _x000a_ _x000a_ _x000a_   _x000a_ _x000a_ _x000a_ 1 (satu) lembar lembar Tanda Terima Barang Up. Ibu Ade Bagian Akuisisi Gedung TVRI tertanggal 24 Oktober 2012. _x000a_ _x000a_ _x000a_ _x000a_ _x000a_   _x000a_ _x000a_ _x000a_ 1 (satu) lembar lembar Tanda Terima Barang Up. Ibu Ade Bagian Akuisisi Gedung TVRI tertanggal 29 Oktober 2012 _x000a_ _x000a_ _x000a_ _x000a_ _x000a_   _x000a_ _x000a_ _x000a_ 1 (satu) lembar Tanda Terima Barang Up. Ibu Ade Bagian Akuisisi Gedung TVRI tertanggal 02 Nopember 2012. _x000a_ _x000a_ _x000a_ _x000a_ _x000a_   _x000a_ _x000a_ _x000a_ 9 (sembilan) lembar License Agreement tertanggal 04 Oktober 2012. _x000a_ _x000a_ _x000a_ _x000a_ _x000a_   _x000a_ _x000a_ _x000a_ 9 (sembilan) lembar License Agreement tertanggal 11 Maret 2013. _x000a_ _x000a_ _x000a_ _x000a_ _x000a_   _x000a_ _x000a_ _x000a_ 1 (satu) lembar Rekening Koran Bank BNI 46 periode tanggal 10 Desember 2012 s/d 20 Desember 2012, no. rek. 0226303395 an. Ina Cahyaningsih. _x000a_ _x000a_ _x000a_ _x000a_ _x000a_   _x000a_ _x000a_ _x000a_ 4 (empat) lembar Surat Perjanjian No. 001/ICN/IC/X/2012 tanggal 8 Oktober 2012 antara PT. Citra Visitama Mandiri dengan Iwan Chermawan. _x000a_ _x000a_ _x000a_ _x000a_ _x000a_   _x000a_ _x000a_ _x000a_ 1 (satu) lembar fotokopi Surat Pernyataan No. 001/SP/CVM/IX/2012 tanggal 10 Nopember 2012 dari PT. Citra Visitama Mandiri. _x000a_ _x000a_ _x000a_ _x000a_ _x000a_   _x000a_ _x000a_ _x000a_ 2 (dua) lembar Surat Perjanjian Jual Beli Film Series Kartun Anak Animasi Robotic ? Zoid ? No. 001/SPJB/CVM-VIP/III/2012 tanggal 7 Maret 2012 antara PT. Citra Visitama Mandiri dengan PT. Viandra Productions. _x000a_ _x000a_ _x000a_ _x000a_ _x000a_   _x000a_ _x000a_ _x000a_ 1 (satu) bundel lisensi film ? Zoid ? dari prinsipal Unicom TV Distributors Ltd yang diberikan kepada PT. Citra Visitama Mandiri. _x000a_ _x000a_ _x000a_   _x000a_ _x000a_ _x000a_ _x000a_ _x000a_   _x000a_ _x000a_ _x000a_ 1 (satu) lembar fotokopi Surat No. 029/TVRI/IX/2012 tanggal 3 September 2012 perihal : Surat Penawaran Program Siar dari PT. A Man International yang ditujukan kepada TVRI. _x000a_ _x000a_ _x000a_ _x000a_ _x000a_   _x000a_ _x000a_ _x000a_ 2 (dua) lembar fotokopi Surat No.001/SP/AP-TVRI/09/2012 tanggal 4 September 2012 perihal : Surat Penawaran dari PT. Arsy Production yang ditujukan kepada Direktur Program dan Berita TVRI Pusat, Jakarta. _x000a_ _x000a_ _x000a_ _x000a_ _x000a_   _x000a_ _x000a_ _x000a_ 2 (dua) lembar fotokopi Surat No.074/SP/MAI-TVRI/IX/2012 tanggal 4 September 2012 perihal : Surat Penawaran dari PT. Media Arts Image yang ditujukan kepada Direktur Program dan Berita TVRI Pusat, Jakarta. _x000a_ _x000a_ _x000a_ _x000a_ _x000a_   _x000a_ _x000a_ _x000a_ 2 (dua) lembar fotokopi Surat No.11/KIN/X/2012 tanggal 4 September 2012 perihal : Surat Penawaran dari PT. Kreasi Imaji Nusantara yang ditujukan kepada Direktur Program dan Berita. _x000a_ _x000a_ _x000a_ _x000a_ _x000a_   _x000a_ _x000a_ _x000a_ 1 (satu) lembar fotokopi Surat No.1075/1.2/TVRI/2012 tanggal 26 September 2012 perihal : Program konten Dana Revitalisasi dari Irwan Hendarmin selaku Direktur Program dan Berita yang ditujukan kepada Dirut LPP TVRI. _x000a_ _x000a_ _x000a_ _x000a_ _x000a_   _x000a_ _x000a_ _x000a_ 2 (dua) lembar fotokopi Surat No. 1208/1.2/TVRI/2012 tanggal 24 Oktober 2012 perihal : Permohonan Paket Program Siap Siar Periode Nopember TVRI 2012 dari Irwan Hendarmin selaku Direktur Program dan Berita yang ditujukan kepada Dirut LPP TVRI. _x000a_ _x000a_ _x000a_ _x000a_ _x000a_   _x000a_ _x000a_ _x000a_ 1 (satu) lembar _x000a_ fotokopi Surat No.27/PPK-2/PROG/TVRI/2012 tanggal 8 Nopember 2012 perihal : Kelengkapan Dokumen, dari PPK 2 kepada Irwan Hendarmin selaku Direktur Program dan Berita, lampirannya _x000a_ _x000a_ 2 (dua) lembar fotokopi notulensi Rapat Tim Pengadaan Program Siap Siar 2012 tanggal 6 Nopember 2012. _x000a_ 1 (satu) lembar fotokopi Surat No.034/Pan.Prog/TVRI/2012 tanggal 6 Nopember 2012 perihal : Kelengkapan Dokumen, dari Ketau Panitia Pengadaan kepada PPK 2. _x000a_   _x000a_ _x000a_ _x000a_ _x000a_   _x000a_ _x000a_ Fotocopy Surat No.570/1.2/TVRI/2012, Perihal : Permohonan Paket Program Acara Siap Siar TVRI 2012, tanggal 31 Mei 2012 yang ditandatangani Direktur Program dan Berita LPP TVRI, Irwan Hendarmin,S.Kom.; _x000a_ _x000a_ _x000a_ Disita berdasarkan Surat Perintah Penyitaan/Penyegelan/Penitipan No.: Prin-08/F.2/Fd.1/02/2015, tanggal 20 Pebruari 2015 _x000a_ Dan _x000a_ Penetapan Ketua Pengadilan Tindak Pidana Korupsi Pada Pengadilan Negeri Jakarta Pusat Nomor : 16/Pen.Pid.Sus/TPK/III/2015/PN.Jkt.Pst, tanggal 25 Maret 2015 _x000a_ _x000a_ _x000a_ _x000a_ _x000a_   _x000a_ _x000a_ _x000a_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_x000a_ _x000a_ _x000a_ _x000a_ _x000a_   _x000a_ _x000a_ _x000a_ Fotocopy Surat Direktur Program dan Berita LPP TVRI No.941/1.2/TVRI/2012, perihal : Konten Program, tanggal 30 Agustus 2012.; _x000a_ _x000a_ _x000a_ _x000a_ _x000a_   _x000a_ _x000a_ _x000a_ Fotocopy Rencana Kerja Anggaran Tahunan (RKAT) 2012 Akuisisi Program Direktorat Program dan Berita Kegiatan Agustus-Desember 2012, tanggal 30 Agustus 2012 ditandatangani Direktur Program dan Berita, Irwan Hendarmin,S.Kom selaku Penanggung Jawab.; _x000a_ _x000a_ _x000a_ _x000a_ _x000a_   _x000a_ _x000a_ _x000a_ Fotocopy Petunjuk Operasional Kegiatan (P.O.K) Tahun Anggaran 2012 Mata Acara : Sinema FTV ?Jenggo Betawi?, tanggal 30 Agustus 2012 ditandatangani Direktur Program dan Berita, Irwan Hendarmin,S.Kom selaku Penanggung Jawab Kegiatan. ; _x000a_ _x000a_ _x000a_ _x000a_ _x000a_   _x000a_ _x000a_ _x000a_ Fotocopy Petunjuk Operasional Kegiatan (P.O.K) Tahun Anggaran 2012 Mata Acara : Sinema Seri, tanggal 30 Agustus 2012 ditandatangani Direktur Program dan Berita, Irwan Hendarmin,S.Kom selaku Penanggung Jawab Kegiatan.; _x000a_ _x000a_ _x000a_   _x000a_ _x000a_ _x000a_ _x000a_ _x000a_   _x000a_ _x000a_ _x000a_ Fotocopy Petunjuk Operasional Kegiatan (P.O.K) Tahun Anggaran 2012 Mata Acara : Film Kartun, tanggal 30 Agustus 2012 ditandatangani Direktur Program dan Berita, Irwan Hendarmin,S.Kom selaku Penanggung Jawab Kegiatan.; _x000a_ _x000a_ _x000a_ _x000a_ _x000a_   _x000a_ _x000a_ _x000a_ Fotocopy Petunjuk Operasional Kegiatan (P.O.K) Tahun Anggaran 2012 Mata Acara : Video Musik/Video Klip, tanggal 30 Agustus 2012 ditandatangani Direktur Program dan Berita, Irwan Hendarmin,S.Kom selaku Penanggung Jawab Kegiatan.; _x000a_ _x000a_ _x000a_ _x000a_ _x000a_   _x000a_ _x000a_ _x000a_ Fotocopy Rencana Kerja Anggaran Tahunan (RKAT) 2012 Akuisisi Program Direktorat Program dan Berita Kegiatan Agustus-Desember 2012, tanggal 30 Agustus 2012 ditandatangani Direktur Program dan Berita, Irwan Hendarmin,S.Kom selaku Penanggung Jawab.; _x000a_ _x000a_ _x000a_ _x000a_ _x000a_   _x000a_ _x000a_ _x000a_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tron Komedi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ma FTV (Kolosal)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ma Seri LPP TVRI tanggal 28 Agustus 2012 yang ditandatangani Direktur Program dan Berita : Irwan Hendarmin,S.Kom sebagai Tim Penyusun KAK &amp; RAB Akuisisi Program / Penanggung Jawab Kegiatan. _x000a_ _x000a_ _x000a_   _x000a_ _x000a_ _x000a_ _x000a_ _x000a_   _x000a_ _x000a_ _x000a_ Fotocopy Kerangka Acuan Kerja (KAK) Pekerjaan Pengadaan Program Acara Siap Siar Film Kartun Animasi LPP TVRI tanggal 28 Agustus 2012 yang ditandatangani Direktur Program dan Berita : Irwan Hendarmin,S.Kom sebagai Tim Penyusun KAK &amp; RAB Akuisisi Program / Penanggung Jawab Kegiatan. _x000a_ _x000a_ _x000a_ _x000a_ _x000a_   _x000a_ _x000a_ _x000a_ Fotocopy Surat No.523/1.1/TVRI/2012, Perihal : Permohonan Persetujuan Pergeseran Anggaran antar Program antar Kegiatan LPP TVRI Tahun Anggaran 2012, tanggal 26 September 2012.; _x000a_ _x000a_ _x000a_ _x000a_ _x000a_   _x000a_ _x000a_ _x000a_ Fotocopy Surat No.322/KPA/TVRI/2012, Perihal : Optimalisasi Anggaran Tahun 2012, tanggal 1 Agustus 2012 yang ditandatangani Direktur Keuangan : Drs.Eddy Machmudi Effendi,MA selaku Kuasa Pengguna Anggaran.; _x000a_ _x000a_ _x000a_ _x000a_ _x000a_   _x000a_ _x000a_ _x000a_ Fotocopy Surat No.224/l.1/TVRI/2012, Perihal : Pemanfaatan Anggaran Revitalisasi, tanggal 23 Juli 2012 yang ditandatangani Farhat Syukri selaku Direktur Utama LPP TVRI; _x000a_ _x000a_ _x000a_ _x000a_ _x000a_   _x000a_ _x000a_ _x000a_ Fotocopy Keputusan Rapat Dewan Pengawas dengan Dewan Direksi LPP TVRI, tanggal 26 Juli 2012 yang ditandatangani Ketua Dewan Pengawas LPP TVRI, Elprisdat. _x000a_ _x000a_ _x000a_ _x000a_ _x000a_   _x000a_ _x000a_ _x000a_ Fotocopy Lembar Disposisi No.Agenda : 423, Perihal : Pemanfaatan Anggaran Revitalisasi, diterima tanggal 24 Juli 2012 dari Direktur Utama LPP TVRI; _x000a_ _x000a_ _x000a_ _x000a_ _x000a_   _x000a_ _x000a_ _x000a_ Fotocopy Surat Wakil Ketua DPR RI/KORPOLKAM No.AG/10010/DPR RI/X/2012, tanggal 17 Oktober 2012, Perihal : Persetujuan Komisi I DPR RI terhadap Pergeseran Anggaran Antar Program Antar Kegiatan LPP TVRI TA.2012; _x000a_ _x000a_ _x000a_ _x000a_ _x000a_   _x000a_ _x000a_ _x000a_ Fotocopy Surat No.S-748/MK.02/2012, tanggal 16 Oktober 2012, Perihal : Permohonan Persetujuan Revisi III SP-RKAKL/DIPA TA.2012, yang ditandatangani Menteri Keuangan, Agus D.W Martowadojo. _x000a_ _x000a_ _x000a_ _x000a_ _x000a_   _x000a_ _x000a_ _x000a_ Fotocopy Surat Keputusan Rapat Konsinyering Evaluasi RKAT 2012 (Semester 1) LPP TVRI, tanggal 28 September 2012.; _x000a_ _x000a_ _x000a_   _x000a_ _x000a_ _x000a_ _x000a_ _x000a_   _x000a_ _x000a_ _x000a_ Fotocopy Surat No.1406/1.2/TVRI/2012, Perihal : Surat Pengantar Koronologis Pengadaan, tanggal 17 Desember 2012 yang ditandatangani Irwan Hendarmin,S.Kom selaku Direktur Program dan Berita LPP TVRI; _x000a_ _x000a_ _x000a_ _x000a_ _x000a_   _x000a_ _x000a_ _x000a_ Fotocopy Surat Lembaga Kebijakan Pengadaan Barang/Jasa Pemerintah Republik Indonesia No.5840/LKPP/D-1V.1/12/2012, perihal : Permohonan Pendapat Tentang Pengadaan, tanggal 18 Desember 2012. _x000a_ _x000a_ _x000a_ _x000a_ _x000a_   _x000a_ _x000a_ _x000a_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_x000a_ _x000a_ _x000a_ _x000a_ _x000a_   _x000a_ _x000a_ _x000a_ Fotocopy Surat No.130/PPK-2/TVRI/2012, perihal : Laporan Kegiatan Nopember 2012 tanggal 7 Desember 2012; _x000a_ _x000a_ _x000a_ _x000a_ _x000a_   _x000a_ _x000a_ _x000a_ Fotocopy Keputusan Kuasa Pengguna Anggaran Kantor Pusat LPP TVRI No.017/KPTS/PPA/TVRI/2012 tentang Penunjukan Pejabat Pembuat Komitmen pada Kantor Pusat LPP TVRI TA.2012, tanggal 30 April 2012.; _x000a_ _x000a_ _x000a_ _x000a_ _x000a_   _x000a_ _x000a_ _x000a_ Format Penilaian Program Siap Siar Juri 1, tanpa tanggal.; _x000a_ _x000a_ _x000a_ _x000a_ _x000a_   _x000a_ _x000a_ _x000a_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_x000a_ _x000a_ _x000a_ _x000a_ _x000a_   _x000a_ _x000a_ _x000a_ Fotocopy Daftar Judul Program Sesuai Kategori Penilaian Program Siap Siar Akuisisi 2012, tanpa tanggal; _x000a_ _x000a_ _x000a_ _x000a_ _x000a_   _x000a_ _x000a_ _x000a_ Fotocopy Surat Keputusan Dewan Direksi LPP TVRI No.02/KPTS/DIREKTUR UMUM/TVRI/2008, tanggal 18 Januari 2008 tentang Pemindahan Pegawai Di Lingkungan LPP TVRI; _x000a_ _x000a_ _x000a_ _x000a_ _x000a_   _x000a_ _x000a_ _x000a_ Fotocopy Salinan Surat Keputusan Menteri Penerangan RI No.1078/SK PB/1993, tanggal 22 Juni 1993; _x000a_ _x000a_ _x000a_ _x000a_ _x000a_   _x000a_ _x000a_ _x000a_ Fotocopy Berita Acara Pengembalian Paket Program Acara Yang Telah Berakhir Masa Tayangnya No.01/BAPPA/1/2014, tanggal 6 Januari 2014 untuk Paket FTV Komedi ?Gue Sayang? _x000a_ _x000a_ _x000a_   _x000a_ _x000a_ _x000a_ _x000a_ _x000a_   _x000a_ _x000a_ _x000a_ Fotocopy Berita Acara Pengembalian Paket Program Acara Yang Telah Berakhir Masa Tayangnya No.02/BAPPA/1/2014, tanggal 6 Januari 2014 kepada PT.Viandra Production untuk Paket FTV Komedi ?Zorro?? _x000a_ _x000a_ _x000a_ _x000a_ _x000a_   _x000a_ _x000a_ _x000a_ Fotocopy Berita Acara Pengembalian Paket Program Acara Yang Telah Berakhir Masa Tayangnya No.03/BAPPA/1/2014, tanggal 6 Januari 2014 kepada PT.Viandra Production untuk Paket Kartun Animasi Robotic Zoid _x000a_ _x000a_ _x000a_ _x000a_ _x000a_   _x000a_ _x000a_ _x000a_ Fotocopy Berita Acara Pengembalian Paket Program Acara Yang Telah Berakhir Masa Tayangnya No.04/BAPPA/1/2014, tanggal 6 Januari 2014 kepada PT.Viandra Production untuk Paket FTV Kolosal Jenggo Betawi; _x000a_ _x000a_ _x000a_ _x000a_ _x000a_   _x000a_ _x000a_ _x000a_ Fotocopy Berita Acara Pengembalian Paket Program Acara Yang Telah Berakhir Masa Tayangnya No.05/BAPPA/1/2014, tanggal 6 Januari 2014 kepada PT.Viandra Production untuk Paket Film Tarzan Betawi; _x000a_ _x000a_ _x000a_ _x000a_ _x000a_   _x000a_ _x000a_ _x000a_ Fotocopy Berita Acara Pengembalian Paket Program Acara Yang Telah Berakhir Masa Tayangnya No.06/BAPPA/1/2014, tanggal 10 Januari 2014 kepada PT.Media Arts Image untuk Paket Kartun Animasi Anak Pra Sekolah; _x000a_ _x000a_ _x000a_ _x000a_ _x000a_   _x000a_ _x000a_ _x000a_ Fotocopy Berita Acara Pengembalian Paket Program Acara Yang Telah Berakhir Masa Tayangnya No.07/BAPPA/1/2014, tanggal 10 Januari 2014 kepada PT.Media Arts Image untuk Paket Video Musik Klip; _x000a_ _x000a_ _x000a_ _x000a_ _x000a_   _x000a_ _x000a_ _x000a_ Fotocopy Berita Acara Pengembalian Paket Program Acara Yang Telah Berakhir Masa Tayangnya No.08/BAPPA/1/2014, tanggal 10 Januari 2014 kepada PT.Media Arts Image untuk Paket Video Musik Klip Internasional ; _x000a_ _x000a_ _x000a_ _x000a_ _x000a_   _x000a_ _x000a_ _x000a_ Fotocopy Berita Acara Pengembalian Paket Program Acara Yang Telah Berakhir Masa Tayangnya No.16/BAPPA/1/2014, tanggal 25 Januari 2014 kepada PT.A Man International untuk Paket Kartun Animasi Anak ; _x000a_ _x000a_ _x000a_ _x000a_ _x000a_   _x000a_ _x000a_ _x000a_ Fotocopy Berita Acara Pengembalian Paket Program Acara Yang Telah Berakhir Masa Tayangnya No.17/BAPPA/1/2014, tanggal 25 Januari 2014 kepada PT.A Man International untuk Paket FTV Anak ?Lima Sahabat? ; _x000a_ _x000a_ _x000a_ _x000a_ _x000a_   _x000a_ _x000a_ _x000a_ Fotocopy Tanda Terima PT.Viandra Production tanggal 28 November 2012 yang ditandatangani, ANDI DIANSYAH sebagai Yang Menyerahkan dan ADE WANDINA Sebagai Yang Menerima; _x000a_ _x000a_ _x000a_ _x000a_ _x000a_   _x000a_ _x000a_ _x000a_ Fotocopy Tanda Terima PT.Angdipana Mutiara tanggal 29 Oktober 2012 yang ditandatangani, RUSDI sebagai Yang Menyerahkan dan ADE WANDINA Sebagai Yang Menerima; _x000a_ _x000a_ _x000a_   _x000a_ _x000a_ _x000a_ _x000a_ _x000a_   _x000a_ _x000a_ _x000a_ Fotocopy Tanda Terima PT.Angdipana Mutiara tanggal 24 Oktober 2012 yang ditandatangani, NEDI sebagai Yang Menyerahkan dan ADE WANDINA Sebagai Yang Menerima; _x000a_ _x000a_ _x000a_ _x000a_ _x000a_   _x000a_ _x000a_ _x000a_ Fotocopy Tanda Terima PT.Angdipana Mutiara tanggal 29 Oktober 2012 yang ditandatangani, NEDI sebagai Yang Menyerahkan dan NOER RACHIM Sebagai Yang Menerima; _x000a_ _x000a_ _x000a_ _x000a_ _x000a_   _x000a_ _x000a_ _x000a_ Fotocopy Tanda Terima PT.Angdipana Mutiara tanggal 22 Maret 2012 yang ditandatangani, RUSDI sebagai Yang Menyerahkan dan ADE WANDINA Sebagai Yang Menerima; _x000a_ _x000a_ _x000a_ _x000a_ _x000a_   _x000a_ _x000a_ _x000a_ Fotocopy Tanda Terima PT.Angdipana Mutiara tanggal 3 Desember 2012 yang ditandatangani, AGUS R sebagai Yang Menyerahkan dan ADE WS Sebagai Yang Menerima. _x000a_ _x000a_ _x000a_ _x000a_ _x000a_   _x000a_ _x000a_ _x000a_ 1 (satu) bundle Dokumen Pengadaan Barang/Jasa Pekerjaan Paket Program Siap Siar Film Kartun Animasi Anak antara Lembaga Penyiaran Publik Televisi RI dengan PT.A Man International LPP TVRI TA.2012 _x000a_ _x000a_ _x000a_ _x000a_ _x000a_   _x000a_ _x000a_ _x000a_ 1 (satu) bundle Dokumen Pengadaan Barang/Jasa Pekerjaan Paket Program Siap Siar FTVAnak Lima Sahabat antara Lembaga Penyiaran Publik Televisi RI dengan PT.A Man International LPP TVRI TA.2012 _x000a_ _x000a_ _x000a_ _x000a_ _x000a_   _x000a_ _x000a_ _x000a_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_x000a_ _x000a_ _x000a_ _x000a_ _x000a_   _x000a_ _x000a_ _x000a_ 1 (satu) lembar Asli Surat Pernyataan Tanggung Jawab Belanja No.125/SPTB/DIPA/TVRI/2012 untuk Pekerjaan Pengadaan Program Siap Siar FTV Anak kepada PT.A Man International tanggal 7 Desember 2012 yang ditandatangani Pejabat Pembuat Komitmen-2, Yulkasmir,SE,MM. _x000a_ _x000a_ _x000a_ _x000a_ _x000a_   _x000a_ _x000a_ _x000a_ 1 (satu) lembar Asli Ringkasan Kontrak untuk Pekerjaan Pengadaan Program Siap Siar FTV Anak kepada PT.A Man International tanggal 7 Desember 2012 yang ditandatangani Pejabat Pembuat Komitmen-2, Yulkasmir,SE,MM. _x000a_ _x000a_ _x000a_ _x000a_ _x000a_   _x000a_ _x000a_ _x000a_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_x000a_ _x000a_ _x000a_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1 (satu) lembar Asli Surat No.029/SPP/AMI/FTV Anak/XI/2012, perihal : Permohonan Pembayaran, tanggal 5 Desember 2012 yang ditandatangani Direktur Utama PT.A Man International, Rizki Ridwan Permana; _x000a_ _x000a_ _x000a_ _x000a_ _x000a_   _x000a_ _x000a_ _x000a_ 1 (satu) lembar Asli Surat Invoice No.029/Inv/TVRI/12, tanggal 5 Desember 2012 yang ditandatangani Direktur Utama PT.A Man International, Rizki Ridwan Permana; _x000a_ _x000a_ _x000a_ _x000a_ _x000a_   _x000a_ _x000a_ _x000a_ 1 (satu) lembar Fotocopy Surat Perintah Pencairan Dana tanggal 12 Desember 2012 No.872288B/018/10 TA.2012 untuk pembayaran Pekerjaan Pengadaan Program Siap Siar FTV Anak kepada PT.A Man International sebesar Rp.2.431.602.777. _x000a_ _x000a_ _x000a_ _x000a_ _x000a_   _x000a_ _x000a_ _x000a_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_x000a_ _x000a_ _x000a_ _x000a_ _x000a_   _x000a_ _x000a_ _x000a_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_x000a_ _x000a_ _x000a_ _x000a_ _x000a_   _x000a_ _x000a_ _x000a_ 1 (satu) lembar Asli Ringkasan Kontrak untuk Pekerjaan Pengadaan Program Siap Siar Film Kartun Animasi Anak sebanyak 104 Episode durasi 30 Menit kepada PT.A Man International tanggal 7 Desember 2012 yang ditandatangani Pejabat Pembuat Komitmen-2, Yulkasmir,SE,MM. _x000a_ _x000a_ _x000a_ _x000a_ _x000a_   _x000a_ _x000a_ _x000a_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_x000a_ _x000a_ _x000a_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1 (satu) lembar Asli Surat No.012/SPP/AMI/Kartun/XI/2012, perihal : Permohonan Pembayaran, tanggal 5 Desember 2012 yang ditandatangani Direktur Utama PT.A Man International, Rizki Ridwan Permana; _x000a_ _x000a_ _x000a_ _x000a_ _x000a_   _x000a_ _x000a_ _x000a_ 1 (satu) lembar Asli Surat Invoice No.030/Inv/TVRI/12, tanggal 5 Desember 2012 80.yang ditandatangani Direktur Utama PT.A Man International, Rizki Ridwan Permana; _x000a_ _x000a_ _x000a_ _x000a_ _x000a_   _x000a_ _x000a_ _x000a_ 1 (satu) lembar Fotocopy Surat Perintah Pencairan Dana tanggal 12 Desember 2012 No.872284B/018/10 TA.2012 untuk pembayaran Pekerjaan Pengadaan Program Siap Siar Film Kartun Animasi Anak sebanyak 104 Episode durasi 30 Menit kepada PT.A Man International sebesar Rp.2.854.516.363,-. _x000a_ _x000a_ _x000a_ _x000a_ _x000a_   _x000a_ _x000a_ _x000a_ Fotocopy Surat Kuasa Penuh Direktur No.002/DIR/KUASA/VIP/XI/2012, tanggal 14 November 2012 yang ditandatangani oleh Komisaris PT.Viandra Production, Mastur dan Direktur Utama PT.Viandra Production, H.Mandra sebagai Pemberi Kuasa dengan Andi Dinasyah sebagai Penerima Kuasa; _x000a_ _x000a_ _x000a_ _x000a_ _x000a_   _x000a_ _x000a_ _x000a_ Fotocopy Surat Keputusan Direksi No.007/SK-DIR/07/13 tentang Pengangkatan Karyawan Tetap, tanggal 12 Juli 2013 sebagai Pemimpin Kantor Cabang Pembantu-Joglo; _x000a_ _x000a_ _x000a_ _x000a_ _x000a_   _x000a_ _x000a_ _x000a_ Fotocopy Rekening Koran An. PT.Viandra Production Nomor : 0530000249 pada Bank Victoria KCP Joglo Periode Januari 2012 s.d Januari 2013; _x000a_ _x000a_ _x000a_ _x000a_ _x000a_   _x000a_ _x000a_ _x000a_ Fotocopy Surat Kuasa tanggal 27 November 2012 dari H.Mandra selaku Pemberi Kuasa dan Andi Diansyah selaku Penerima Kuasa; _x000a_ _x000a_ _x000a_ _x000a_ _x000a_   _x000a_ _x000a_ _x000a_ Fotocopy Surat Kuasa/Letter of Authorization Bank Victoria yang ditandatangani H. MANDRA; _x000a_ _x000a_ _x000a_ _x000a_ _x000a_   _x000a_ _x000a_ _x000a_ 16 (enam belas) lembar laporan traksaksi No. Rekening 01661885888 an. MANDRA pada BCA KCP Cimanggisperiode Januari 2012 s/d Desember 2012. _x000a_ _x000a_ _x000a_ _x000a_ _x000a_   _x000a_ _x000a_ _x000a_ Fotocopy Laporan Transaksi No.Rek 06030183612 An.IRWAN HENDARMIN pada BCA KCP Bintaro Utama Periode Agustus 2012-April 2013; _x000a_ _x000a_ _x000a_   _x000a_ _x000a_ _x000a_ _x000a_ _x000a_   _x000a_ _x000a_ _x000a_ Fotocopy Laporan Transaksi No.Rek 06800182407 An.IRWAN HENDARMIN pada KCP Bintaro Sentra Menten Periode Agustus 2012-April 2013. _x000a_ _x000a_ _x000a_   _x000a_ _x000a_ _x000a_ _x000a_ _x000a_   _x000a_ _x000a_ _x000a_ 1 lembar Daftar Transaksi tanpa tanggal; _x000a_ _x000a_ _x000a_ _x000a_ _x000a_   _x000a_ _x000a_ _x000a_ 4 (empat) lembar Rekening Koran An.PIE TITIN SURYANI No.4900307883 pada BCA KCP Taman Permata Buana Periode 30-9-2012 s.d 31-12-2012. _x000a_ _x000a_ _x000a_ _x000a_ _x000a_   _x000a_ _x000a_ _x000a_ 7 (tujuh) lembar cek BCA No.Rek : 4900307883 An.PIE TITIN SURYANI yaitu : _x000a_ 1.Cek BCA tanggal 30-10-2012, sebesar Rp.1.040.000.000,-. _x000a_ 2.Cek BCA tanggal 01-11-2012, sebesar Rp.1.040.000.000,-. _x000a_ 3.Cek BCA tanggal 31-10-2012, sebesar Rp.1.700.000.000,-. _x000a_ 4.Cek BCA tanggal 01-11-2012, sebesar Rp.1.420.000.000,-. _x000a_ 5.Cek BCA tanggal 06-11-2012, sebesar Rp.  300.000.000,-. _x000a_ 6.Cek BCA tanggal 12-11-2012, sebesar Rp.4.300.000.000,-. _x000a_ 7. Cek BCA tanggal 12-11-2012, sebesar Rp.  500.000.000,-. _x000a_ _x000a_ _x000a_ _x000a_ _x000a_   _x000a_ _x000a_ _x000a_ 1 (satu) l"/>
    <s v="Kamis, 18 Agu. 2016"/>
    <s v="Kamis, 17 Des. 2015"/>
    <s v="ARIFIN"/>
    <s v="CASMAYA"/>
    <s v="ALEXANDER MARWATA, AK. SH. CFE."/>
    <m/>
    <m/>
    <s v="KARIR"/>
    <s v="KARIR"/>
    <s v="ADHOC"/>
    <s v=""/>
    <s v=""/>
    <x v="0"/>
    <n v="2"/>
    <x v="1"/>
    <n v="0.33333333333333331"/>
    <n v="0"/>
    <s v="IMMANUEL RICHENDRY"/>
    <m/>
    <m/>
    <m/>
    <m/>
    <m/>
    <m/>
    <m/>
    <m/>
    <m/>
    <m/>
    <m/>
    <n v="1"/>
    <s v="ACHMAD DINDIN JUNAEDI"/>
    <s v="AGUS WAWAN"/>
    <m/>
    <n v="2"/>
    <x v="0"/>
  </r>
  <r>
    <s v="80/Pid.Sus-TPK/2016/PN Pn.Jkt.Pst"/>
    <n v="2.8333333333333299"/>
    <n v="100000000"/>
    <n v="0.25"/>
    <n v="0"/>
    <n v="0"/>
    <s v="Ir. SUPRAPTO, M.Si"/>
    <d v="2016-09-06T00:00:00"/>
    <x v="6"/>
    <s v="Putusan PK"/>
    <n v="79"/>
    <s v="PERTAMA : _x000a_ Pasal 5 ayat (1) huruf a UU No.31/1999 jo UU No.20/2001 jo Pasal 55 ayat (1) ke-1 KUHP. _x000a_   _x000a_ ATAU _x000a_ KEDUA : _x000a_ Pasal 13 UU No.31/1999 jo UU No.20/2001 jo Pasal 55 ayat (1) ke-1 KUHP."/>
    <n v="1"/>
    <s v="M  E  N  G  A  D  I  L  I   : _x000a_ 1.   Menyatakan Terdakwa  Ir. SUPRAPTO, M.Si.  terbukti secara sah  dan meyakinkan bersalah melakukan Tindak Pidana Korupsi  secara  bersama-sama sebagaimana dalam dakwaan pertama. _x000a_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_x000a_ 3.   Memerintahkan Terdakwa tetap berada dalam tahanan ; _x000a_        4.   Memerintahkan masa penahanan yang telah dijalani Terdakwa dikurangkan sepenuhnya dari pidana yang    dijatuhkan  Dipergunakan dalam perkara atas nama SUHEMI dan NOVIYANTI.  _x000a_ 6.   Menetapkan biaya perkara sebesar Rp 7.500.00,- (tujuh ribu lima ratus rupiah) dibebankan kepada Terdakwa."/>
    <s v="Rabu, 04 Jan. 2017"/>
    <s v="Kamis, 24 Nov. 2016"/>
    <s v="ASWIJON"/>
    <s v="HARIONO"/>
    <s v="SINUNG HERMAWAN"/>
    <s v="JOKO SUBAGYO"/>
    <s v="Suhartoyo, SH. MH."/>
    <s v="KARIR"/>
    <s v="KARIR"/>
    <s v="KARIR"/>
    <s v="ADHOC"/>
    <s v="KARIR"/>
    <x v="1"/>
    <n v="4"/>
    <x v="1"/>
    <n v="0.2"/>
    <n v="0"/>
    <s v="DODY SUKMONO, SH"/>
    <m/>
    <m/>
    <m/>
    <m/>
    <m/>
    <m/>
    <m/>
    <m/>
    <m/>
    <m/>
    <m/>
    <n v="1"/>
    <s v="EKO BUDIARNO"/>
    <m/>
    <m/>
    <n v="1"/>
    <x v="1"/>
  </r>
  <r>
    <s v="80/Pid.Sus-TPK/2017/PN Jkt.Pst"/>
    <n v="1"/>
    <n v="50000000"/>
    <n v="0.16666666666666699"/>
    <n v="18050000"/>
    <n v="8.3333333333333301E-2"/>
    <s v="NISIN bin MANSUR SUWE"/>
    <d v="2017-06-05T00:00:00"/>
    <x v="7"/>
    <s v="Minutasi"/>
    <n v="143"/>
    <s v="PRIMAIR : _x000a_ Pasal 2 ayat (1) jo Pasal 18 ayat (1), )2), (3) UU No.31/1999 jo UU No.20/2001 jo Pasal 55 ayat (1) ke-1 KUHP. _x000a_   _x000a_ SUBSIDAIR : _x000a_ Pasal 3 jo Pasal 18 ayat (1), )2), (3) UU No.31/1999 jo UU No.20/2001 jo Pasal 55 ayat (1) ke-1 KUHP. _x000a_   _x000a_ LEBIH SUBSIDAIR : _x000a_ Pasal 8 jo Pasal 18 ayat (1), )2), (3) UU No.31/1999 jo UU No.20/2001 jo Pasal 55 ayat (1) ke-1 KUHP."/>
    <n v="1"/>
    <s v="A D I L I _x000a_   _x000a_ _x000a_ Menyatakan  Terdakwa NISIN Bin MANSUR SUWE tidak terbukti secara sah dan meyakinkan bersalah melakukan tindak pidana pidana  “ KORUPSI SECARA BERSAMA-SAMA“ sebagaimana dalam dakwaan Primair Penuntut Umum ; _x000a_ Membebaskas Terdakwa dari dakwaan primair tersebut diatas; _x000a_ Menyatakan  Terdakwa NISIN Bin MANSUR SUWE  telah terbukti secara sah dan meyakinkan bersalah melakukan tindak pidana pidana  “ KORUPSI SECARA BERSAMA-SAMA“ sebagaimana dalam dakwaan Subsidair  Penuntut Umum ; _x000a_ Menjatuhkan pidana kepada Terdakwa dengan pidana penjara selama        1 (satu)  tahun dan denda sebesar Rp.50.000.000.-(lima puluh juta  rupiah ) dengan ketentuan apabila denda tersebut tidak dibayar akan diganti dengan pidana kurungan selama  2 (dua)  bulan  ; _x000a_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_x000a_ Menetapkan masa  penahanan Terdakwa dikurangkan seluruhnya dari pidana yang dijatuhkan ; _x000a_ Menetapkan Terdakwa tetap berada dalam tahanan ; - _x000a_ _x000a_ Menetapkan barang bukti berupa :"/>
    <s v="Jumat, 27 Okt. 2017"/>
    <s v="Kamis, 26 Okt. 2017"/>
    <s v="sahlan efendi"/>
    <s v="FAHZAL HENDRY"/>
    <s v="SUKARTONO."/>
    <m/>
    <m/>
    <s v="KARIR"/>
    <s v="KARIR"/>
    <s v="ADHOC"/>
    <s v=""/>
    <s v=""/>
    <x v="0"/>
    <n v="2"/>
    <x v="1"/>
    <n v="0.33333333333333331"/>
    <n v="0"/>
    <s v="FEBBY SALAHUDDIN, S.Kom, SH"/>
    <m/>
    <m/>
    <m/>
    <m/>
    <m/>
    <m/>
    <m/>
    <m/>
    <m/>
    <m/>
    <m/>
    <n v="1"/>
    <s v="R.IDA ISKANDIASTUTI, SH."/>
    <m/>
    <m/>
    <n v="1"/>
    <x v="0"/>
  </r>
  <r>
    <s v="80/Pid.Sus-TPK/2018/PN Jkt.Pst"/>
    <n v="3.6666666666666701"/>
    <n v="50000000"/>
    <n v="0.16666666666666699"/>
    <n v="366518766.69999999"/>
    <n v="1"/>
    <s v="ASRAR, SE"/>
    <d v="2018-09-26T00:00:00"/>
    <x v="8"/>
    <s v="Penetapan Hari Sidang"/>
    <n v="141"/>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_x000a_   _x000a_ SUBSIDAIR  : _x000a_ Pasal 3 ayat (1) jo Pasal 18 Undang-undang Nomor 31 Tahun 1999 tentang Pemberantasan Tindak Pidana Korupsi, sebagaimana telah diubah dengan Undang-undang Nomor 20 Tahun 2001 tentang Perubahan Atas Undang-Undang Nomor 31 tahun 1999 tentang Pemberantasan Tindak Pidana Korupsi ."/>
    <n v="1"/>
    <s v="M E N G A D I L I: _x000a_ _x000a_ Menyatakan Terdakwa  ASRAR, SE,  tidak terbukti secara sah dan meyakinkan bersalah melakukan tindak pidana, sebagaimana dalam Dakwaan Primair; _x000a_ Membebaskan Terdakwa  ASRAR, SE,  dari Dakwaan Primair tersebut; _x000a_ Menyatakan Terdakwa  ASRAR, SE,  telah terbukti secara sah dan meyakinkan bersalah melakukan tindak pidana “  korupsi ”; _x000a_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_x000a_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_x000a_ Menetapkan masa penangkapan dan penahanan yang telah dijalani oleh Terdakwa   dikurangkan seluruhnya dari pidana yang dijatuhkan ; _x000a_ Memerintahkan agar Terdakwa  tetap berada dalam tahanan ; _x000a_ Menetapkan barang barang bukti : _x000a_ _x000a_ _x000a_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_x000a_  ...... dst....... s/d  No.94 _x000a_"/>
    <s v="Selasa, 26 Mar. 2019"/>
    <s v="Kamis, 14 Feb. 2019"/>
    <s v="HASTOPO"/>
    <s v="HARIONO"/>
    <s v="Ugo,SH."/>
    <m/>
    <m/>
    <s v="KARIR"/>
    <s v="KARIR"/>
    <s v="ADHOC"/>
    <s v=""/>
    <s v=""/>
    <x v="0"/>
    <n v="2"/>
    <x v="1"/>
    <n v="0.33333333333333331"/>
    <n v="0"/>
    <s v="ZULKIPLI"/>
    <m/>
    <m/>
    <m/>
    <m/>
    <m/>
    <m/>
    <m/>
    <m/>
    <m/>
    <m/>
    <m/>
    <n v="1"/>
    <s v="AGUSTIATI JAMILAH, SH."/>
    <m/>
    <m/>
    <n v="1"/>
    <x v="0"/>
  </r>
  <r>
    <s v="81/PID.SUS/TPK/2013/PN JKT.PST"/>
    <n v="4"/>
    <n v="100000000"/>
    <n v="0.25"/>
    <n v="0"/>
    <n v="0"/>
    <s v="Hj. CHAIRUNNISA"/>
    <d v="2013-12-23T00:00:00"/>
    <x v="3"/>
    <s v="Putusan PK"/>
    <n v="94"/>
    <s v="PERTAMA : Pasal 12 huruf c UU No.31/1999 jo UU No.20/2001 jo UU No.31/1999 jo Pasal 55 ayat (1) ke -1 KUHP; _x000a_ ATAU KEDUA : Pasal 11 UU No.31/1999 jo UU No.20/2001 jo UU No.31/1999 jo Pasal 55 ayat (1) ke -1 KUHP;"/>
    <n v="1"/>
    <s v="M ENGADILI  : _x000a_   _x000a_ _x000a_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_x000a_ Menjatuhkan pidana oleh karenanya terhadap Terdakwa Hj. CHAIRUN NISAdengan pidana penjara selama : 4 (empat) tahun dan denda sebesar Rp100.000.000 (seratus juta rupiah), dengan ketentuan apabila denda tersebut tidak dibayar diganti dengan pidana kurungan selama 3 (tiga) bulan; _x000a_ Menetapkan masa penahanan yang telah dijalankan Terdakwa dikurangkan seluruhnya dari pidana yang dijatuhkan; _x000a_ Memerintahkan Terdakwa tetap berada dalam tahanan; _x000a_ Menyatakan barang bukti berupa :No. Urut 1 s/d 101  Dikembalikan kepada Penuntut Umum untuk dipergunakan dalam perkara  M. AKIL MOCHTAR . Sedangkan barang bukti yang disita dan tidak dijadikan barang bukti di persidangan dikembalikan kepada Terdakwa _x000a_ Membebani Terdakwa untuk membayar biaya perkara sebesar Rp.10.000,- (sepuluh ribu rupiah). _x000a_"/>
    <s v="Senin, 05 Mei 2014"/>
    <s v="Kamis, 27 Mar. 2014"/>
    <s v="SUWIDYA"/>
    <s v="MATHEUS SAMIAJI"/>
    <s v="GOSEN BUTAR BUTAR, SH. MHum."/>
    <s v="SOFIALDI"/>
    <s v="ALEXANDER MARWATA, AK. SH. CFE."/>
    <s v="KARIR"/>
    <s v="KARIR"/>
    <s v="KARIR"/>
    <s v="ADHOC"/>
    <s v="ADHOC"/>
    <x v="1"/>
    <n v="3"/>
    <x v="0"/>
    <n v="0.4"/>
    <n v="0"/>
    <s v="PULUNG RINANDORO, SH."/>
    <m/>
    <m/>
    <m/>
    <m/>
    <m/>
    <m/>
    <m/>
    <m/>
    <m/>
    <m/>
    <m/>
    <n v="1"/>
    <s v="IDRIS_AWALUDDIN, SH."/>
    <s v="YETTI, SH."/>
    <m/>
    <n v="2"/>
    <x v="0"/>
  </r>
  <r>
    <s v="81/PID.SUS/TPK/2014/PN.JKT.PST"/>
    <n v="4"/>
    <n v="50000000"/>
    <n v="8.3333333333333301E-2"/>
    <n v="0"/>
    <n v="0"/>
    <s v="ZAENAL FAHMI, SE"/>
    <d v="2014-08-19T00:00:00"/>
    <x v="4"/>
    <s v="Penerimaan Kembali Berkas Banding"/>
    <n v="121"/>
    <s v="PRIMAIR : Pasal 2 ayat (1) jo Pasal 18 ayat (1), (2), dan (3) UU No.31/1999 jo UU No.20/2001 jo UU No.31/1999 jo Pasal 55 ayat (1) ke 1 KUHP _x000a_ SUBSIDIAIR : Pasal 3 jo Pasal 18 ayat (1), (2), dan (3) UU No.31/1999 jo UU No.20/2001 jo UU No.31/1999 jo Pasal 55 ayat (1) ke 1 KUHP"/>
    <n v="1"/>
    <s v="MENGADILI : _x000a_ _x000a_ Menyatakan Terdakwa  Zaenal Fahmi, SE  tidak terbukti secara sah dan meyakinkan bersalah melakukan Tindak Pidana Korupsi secara bersama - sama sebagaimana dalam dakwaan Primair ; _x000a_ Membebaskan Terdakwa  Zaenal Fahmi, SE  dari dakwaan Primair tersebut; _x000a_ Menyatakan Terdakwa  Zaenal Fahmi, SE  terbukti secara sah dan meyakinkan bersalah melakukan Tindak Pidana Korupsi secara bersama - sama sebagaimana dalam Dakwaan Subsidiair ; _x000a_ Menjatuhkan Pidana oleh karena itu kepada Terdakwa  Zaenal Fahmi, SE  dengan Pidana Penjara selama 4 (empat) tahun dan pidana denda sebesar Rp.50.000,- (lima puluh juta rupiah) dengan ketentuan apabila denda tersebut tidak dibayar, diganti dengan pidana kurungan selama 1 (satu) bulan; _x000a_ Menetapkan masa Penangkapan dan atau masa penahanan yang telah dijalankan oleh Terdakwa dikurangkan seluruhnya dari pidana yang dijatuhkan; _x000a_ Menetapkan Terdakwa tetap berada dalam Tahanan; _x000a_ Memerintahkan agar barang bukti, berupa : Nomor 1 s/d Nomor 274, dikembalikan kepada Penuntut Umum untuk dipergunakan dalam perkara lain; _x000a_ Membebankan kepada Terdakwa untuk membayar biaya perkara sebesar Rp.10.000,- (sepuluh ribu rupiah); _x000a_"/>
    <s v="Senin, 02 Feb. 2015"/>
    <s v="Kamis, 18 Des. 2014"/>
    <s v="AVIANTARA, SH. MHum."/>
    <s v="ANNAS MUSTAQIM, SH. MHum."/>
    <s v="SUPRIYONO, SH. MH."/>
    <s v="I MADE HENDRA KUSUMA,S.H."/>
    <s v="ALEXANDER MARWATA, AK. SH. CFE."/>
    <s v="KARIR"/>
    <s v="KARIR"/>
    <s v="KARIR"/>
    <s v="ADHOC"/>
    <s v="ADHOC"/>
    <x v="1"/>
    <n v="3"/>
    <x v="0"/>
    <n v="0.4"/>
    <n v="0"/>
    <s v="RENHART M. MARBUN, SH"/>
    <m/>
    <m/>
    <m/>
    <m/>
    <m/>
    <m/>
    <m/>
    <m/>
    <m/>
    <m/>
    <m/>
    <n v="1"/>
    <s v="TEUKU UMAR, SH. MH."/>
    <s v="YETTI, SH."/>
    <m/>
    <n v="2"/>
    <x v="0"/>
  </r>
  <r>
    <s v="81/PID.SUS/TPK/2015/PN JKT.PST"/>
    <n v="2.6666666666666701"/>
    <n v="50000000"/>
    <n v="0.25"/>
    <n v="0"/>
    <n v="0"/>
    <s v="YULKASMIR, SE. MM"/>
    <d v="2015-08-06T00:00:00"/>
    <x v="5"/>
    <s v="Minutasi"/>
    <n v="137"/>
    <s v="PRIMAIR : _x000a_ Pasal 2 ayat (1) jo Pasal 18 ayat (1) huruf b UU No.31/1999 jo UU No.20/2001 jo Pasal 55 ayat (1) ke-1 KUHP. _x000a_   _x000a_ SUBSIDAIR : _x000a_ Pasal 3 jo Pasal 18 ayat (1) huruf b UU No.31/1999 jo UU No.20/2001 jo Pasal 55 ayat (1) ke-1 KUHP."/>
    <n v="1"/>
    <s v="M   E   N   G   A   D   I   L   I _x000a_   _x000a_ _x000a_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_x000a_ Membebaskan Terdakwa oleh karena itu dari dakwaan primair tersebut; _x000a_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_x000a_ Menjatuhkan pidana kepada Terdakwa oleh karena itu dengan pidana penjara selama 2 (dua) tahun dan 8 (delapan) bulan dan denda sejumlah Rp.50.000.000 (lima puluh juta rupiah.) dengan ketentuan apabila denda tersebut tidak dibayar diganti dengan pidana kurungan selama 3 (tiga) bulan; _x000a_ Menetapkan masa penangkapan dan penahanan yang telah dijalani Terdakwa dikurangkan seluruhnya dari pidana yang dijatuhkan; _x000a_ Menetapkan Terdakwa tetap ditahan; _x000a_ Menetapkan barang bukti berupa: _x000a_ _x000a_ 1.      1 (satu) bundel fotokopi dokumen rekening koran Bank Victoria Capem. Joglo no rek. 0530000249 an. PT. VIANDRA PRODUCTION dari tanggal 27 Nopember 2012 s/d 01 Maret 2013, Disita berdasarkan Surat Perintah Penyitaan/Penyegelan/Penitipan No.: Prin-08/F.2/Fd.1/02/2015, tanggal 20 Pebruari 2015 _x000a_ 2.      1 (satu) lembar fotokopi surat Kuasa Bank Victoria dari H. Mandra kepada Andi Diansyah. _x000a_ 3.      Fotocopy Surat Keputusan Dewan Pengawas TVRI Nomor : 02/KEP/DEWAS-TVRI/IV/2012 Tentang Pengangkatan Dewan Direksi Lembaga Penyiaran Publik Televisi Republik Indonesia Periode Tahun 2012-2017, tanggal 2 April 2012 yang ditandatangani Ketua Dewan Pengawas TVRI, ELPRISDAT.        _x000a_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_x000a_ 5.      1 (satu) lembar fotokopi yang telah dilegalisir Keputusan Kuasa Pengguna Anggaran LPP TVRI No.020/KPTS/KPA/TVRI/2012 tanggal   30 April 2012 tentang Pembentukan Panitia Pengadaan Program Kantor Pusat LPP TVRI Kuasa Pengguna Anggaran LPP TVRI.         _x000a_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_x000a_ 7.      1 (satu) bundel fotokopi Surat Pengesahan Revisi Ke-1 Daftar Isian Pelaksanaan Anggaran TA. 2012 No.0001/117-01.01/00/2012 tanggal 3 Febuari 2012.   _x000a_ 8.      1 (satu) bundel fotokopi Surat Pengesahan Revisi Ke-3 Daftar Isian Pelaksanaan Anggaran TA. 2012 No. 0001/117-01.01/00/2012 tanggal 9 Desember 2011.         _x000a_ 9.      fotokopi dokumen pembayaran Pekerjaan Pengadaan Paket Program Siap Siar Film Kartun animasi robotic sebanyak 66 episode durasi 30 menit, dengan rincian antara lain : _x000a_ a.      1 (satu) lembar fotokopi Surat Perintah Pencairan Dana (SPPD) dari Bendahara Umum Negara No.872290B/018/110 tanggal 12 Desember 2012. _x000a_ b.      1 (satu) lembar  Surat Perintah Membayar (SPM) No.00800/TVRI/SPM/KP/-/2012 tanggal 07 Desember 2012. _x000a_ c.      1 (satu) lembar Surat Pernyataan Tanggung Jawab Belanja No.127/SPTB/DIPA/TVRI/2012 tanggal 07 Desember 2012. _x000a_ d.      1 (satu) lembar Ringkasan Kontrak tanggal 7 Desember 2012. _x000a_ e.      1 (satu) lembar Berita Acara Pembayaran No. 98/BA/PPK-2/TVRI/2012 tanggal 6 Desember 2012. _x000a_ f.       1 (satu) lembar Berita Acara Penerimaan Paket Program Acara No.09/BAPPA/XI/2012 tanggal 30 Nopember 2012. _x000a_ g.      1 (satu) lembar Surat Pesanan No.78/PPK-2/TVRI/2012 tanggal 27 Nopember 2012. _x000a_ h.      1 (satu) lembar Surat Permohonan Pembayaran dari PT. Viandra Production No. 049/DIR-VIP/XII/2012 tanggal 5 Desember 2012. _x000a_ i.       1 (satu) lembar Invoice Faktur PT. Viandra Production No. 004/INV/KAR/VIP/XII/2012 tanggal 5 Desember 2012. _x000a_ j.        1 (satu) lembar Bukti Pemotongan Pajak sebesar Rp. 42.048.000,- tanggal Desember 2012. _x000a_ k.      1 (satu) lembar Surat Perjanjian untuk Melaksanakan Pekerjaan Pengadaan Paket Program Siap Siar Film Kartun Animasi Robotic No. 67/SP/PPK-2/TVRI/2012 tanggal 27 Nopember 2012. _x000a_ l.       1 (satu) lembar Kartu Pengawasan Kontrak. _x000a_ m.     1 (satu) lembar Register Data Realisasi Kontrak. _x000a_          _x000a_ 10.    1 (satu) bundel dokumen pembayaran Pekerjaan Pengadaan Paket Program Siap Siar Kartun Anak Pra Sekolah sebanyak 96 episode durasi 30 menit, dengan rincian antara lain _x000a_ a.      1 (satu) lembar Surat Perintah Pencairan Dana (SPPD) dari Bendahara Umum Negara No. 872287B/018/110 tanggal 12 Desember 2012. _x000a_ b.      1 (satu) lembar Surat Perintah Membayar (SPM) No. 00797/TVRI/SPM/KP/-/2012 tanggal 07 Desember 2012. _x000a_ c.      1 (satu) lembar Surat Pernyataan Tanggung Jawab Belanja No. 129/SPTB/DIPA/TVRI/2012 tanggal 07 Desember 2012. _x000a_ d.      1 (satu) lembar  Ringkasan Kontrak tanggal 7 Desember 2012 _x000a_ e.      2 (dua) lembar lembar Berita Acara Pembayaran No. 100/BA/PPK-2/TVRI/2012 tanggal 6 Desember 2012. _x000a_ f.       1 (satu) lembar Berita Acara Penerimaan Paket Program Acara No. 11/BAPPA/XI/2012 tanggal 30 Nopember 2012. _x000a_ g.      1 (satu) lembar Surat Pesanan No. 80/PPK-2/TVRI/2012 tanggal 27 Nopember 2012. _x000a_ h.      1 (satu) lembar Surat Permohonan Pembayaran dari PT. Media Arts Image No. 002/Sp/MAI/TVRI/XII/2012 tanggal 5 Desember 2012. _x000a_ i.       1 (satu) lembar Invoice Faktur PT. Media Arts Image No. 0078/INV/MAI/TVRI/12/12 tanggal 5 Desember 2012. _x000a_ j.        1 (satu) lembar Bukti Pemotongan Pajak sebesar Rp. 60.332.909,- tanggal Desember 2012 _x000a_ k.      1 (satu) lembar Surat Perjanjian untuk Melaksanakan Pekerjaan Pengadaan Paket Program Siap Siar Film Kartun Anak Pra Sekolah No. 69/SP/PPK-2/TVRI/2012 tanggal 27 Nopember 2012. _x000a_          _x000a_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_x000a_ a.      1 (satu) lembar Surat Perintah Pencairan Dana (SPPD) dari Bendahara Umum Negara No. 872286B/018/110 tanggal 12 Desember 2012. _x000a_ b.      1 (satu) lembar Surat Perintah Membayar (SPM) No. 00796/TVRI/SPM/KP/-/2012 tanggal 07 Desember 2012. _x000a_ c.      1 (satu) lembar Surat Pernyataan Tanggung Jawab Belanja No. 126/SPTB/DIPA/TVRI/2012 tanggal 07 Desember 2012. _x000a_ d.      1 (satu) lembar  Ringkasan Kontrak tanggal 7 Desember 2012 _x000a_ e.      2 (dua) lembar lembar Berita Acara Pembayaran No. 97/BA/PPK-2/TVRI/2012 tanggal 6 Desember 2012. _x000a_ f.       1 (satu) lembar Berita Acara Penerimaan Paket Program Acara No. 13/BAPPA/XII/2012 tanggal 3 Desember2012. _x000a_ g.      1 (satu) lembar Surat Pesanan No. 77/PPK-2/TVRI/2012 tanggal 27 Nopember 2012. _x000a_ h.      1 (satu) lembar Surat Permohonan Pembayaran dari PT. Viandra Production No. 048/DIR-VIP/XII/2012 tanggal 5 Desember 2012. _x000a_ i.       1 (satu) lembar Invoice Faktur PT. Viandra Production No. 003/INV/FKM/VIP/XII/12 tanggal 5 Desember 2012. _x000a_ j.        1 (satu) lembar Bukti Pemotongan Pajak sebesar Rp. 742.684.091,- tanggal Desember 2012 _x000a_ k.      1 (satu) buahSurat Perjanjian untuk Melaksanakan Pekerjaan Pengadaan Paket Program Siap Siar Sinema FTV KomediNo. 66/SP/PPK-2/TVRI/2012 tanggal 27 Nopember 2012. _x000a_          _x000a_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_x000a_ a.      1 (satu) lembar Surat Perintah Pencairan Dana (SPPD) dari Bendahara Umum Negara No. 872281B/018/110 tanggal 12 Desember 2012. _x000a_ b.      1 (satu) lembar Surat Perintah Membayar (SPM) No. 00791/TVRI/SPM/KP/-/2012 tanggal 07 Desember 2012. _x000a_ c.      1 (satu) lembar Surat Pernyataan Tanggung Jawab Belanja No. 120/SPTB/DIPA/TVRI/2012 tanggal 07 Desember 2012. _x000a_ d.      1 (satu) lembar  Ringkasan Kontrak tanggal 7 Desember 2012 _x000a_ e.      2 (dua) lembar lembar Berita Acara Pembayaran No. 91/BA/PPK-2/TVRI/2012 tanggal 6 Desember 2012. _x000a_ f.       1 (satu) lembar Berita Acara Penerimaan Paket Program Acara No. 12/BAPPA/XII/2012 tanggal 3 Desember2012. _x000a_ g.      1 (satu) lembar Surat Pesanan No. 71/PPK-2/TVRI/2012 tanggal 27 Nopember 2012. _x000a_ h.      1 (satu) lembar Surat Permohonan Pembayaran dari PT. Viandra Production No. 047/DIR-VIP/XII/2012 tanggal 5 Desember 2012. _x000a_ i.       1 (satu) lembar Invoice Faktur PT. Viandra Production No. 002/INV/FKL/VIP/XII/12 tanggal 5 Desember 2012. _x000a_ j.        1 (satu) lembar Bukti Pemotongan Pajak sebesar Rp. 1.037.045.455,- tanggal Desember 2012; _x000a_ k.      1 (satu) buahSurat Perjanjian untuk Melaksanakan Pekerjaan Pengadaan Paket Program Siap Siar Sinema FTV KomediNo. 60/SP/PPK-2/TVRI/2012 tanggal 27 Nopember 2012. _x000a_          _x000a_ 13.    1 (satu) bundel Dokumen Asli Pengadaan Barang / Jasa Pekerjaan Paket Program Siap Siar Film Kartun Animasi Robotik (66 episode) Antara LPP TVRI dengan PT. Viandra Production, Nama Program : Film Kartun Animasi Robotik (66 episode), Judul Program : Zoid (66 episode), LPP TVRI TA. 2012.            _x000a_ 14.    1 (satu) bundel Dokumen Asli Pengadaan Barang / Jasa Pekerjaan Paket Program Siap Siar Video Music / Video Klip (145 episode) Antara LPP TVRI dengan PT. Media Arts Image, Nama Program : Musik Hiburan (145 episode), Judul Program : Video Music / Video Klip (145 episode), LPP TVRI TA. 2012.            _x000a_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_x000a_ 16.    2 (dua) lembar rekening koran BCA an. PT. ngdipana Mutiara no rek. 345.301.5536 bulan Desember 2012.            _x000a_ 17.    1 (satu) lembar lembar Tanda Terima Barang Up. Ibu Ade Bagian Akuisisi Gedung TVRI tertanggal 24 Oktober 2012.    _x000a_ 18.    1 (satu) lembar lembar Tanda Terima Barang Up. Ibu Ade Bagian Akuisisi Gedung TVRI tertanggal 29 Oktober 2012     _x000a_ 19.    1 (satu) lembar Tanda Terima Barang Up. Ibu Ade Bagian Akuisisi Gedung TVRI tertanggal 02 Nopember 2012.      _x000a_ 20.         9 (sembilan) lembar License Agreement tertanggal 04 Oktober 2012. _x000a_ 21.    9 (sembilan) lembar License Agreement tertanggal 11 Maret 2013.       _x000a_ 22.    1 (satu) lembar Rekening Koran Bank BNI 46 periode tanggal 10 Desember 2012 s/d 20 Desember 2012, no. rek. 0226303395 an. Ina Cahyaningsih.     _x000a_ 23.    4 (empat) lembar Surat Perjanjian No. 001/ICN/IC/X/2012 tanggal 8 Oktober 2012 antara PT. Citra Visitama Mandiri dengan Iwan Chermawan; _x000a_ 24.    1 (satu) lembar fotokopi Surat Pernyataan No. 001/SP/CVM/IX/2012 tanggal 10 Nopember 2012 dari PT. Citra Visitama Mandiri.            _x000a_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_x000a_ 27.    1 (satu) lembar fotokopi Surat No. 029/TVRI/IX/2012 tanggal 3 September 2012 perihal : Surat Penawaran Program Siar dari PT. A Man International yang ditujukan kepada TVRI.           _x000a_ 28.    2 (dua) lembar fotokopi Surat No.001/SP/AP-TVRI/09/2012 tanggal 4 September 2012 perihal : Surat Penawaran dari PT. Arsy Production yang ditujukan kepada Direktur Program dan Berita TVRI Pusat, Jakarta.         _x000a_ 29.    2 (dua) lembar fotokopi Surat No.074/SP/MAI-TVRI/IX/2012 tanggal 4 September 2012 perihal : Surat Penawaran dari PT. Media Arts Image yang ditujukan kepada Direktur Program dan Berita TVRI Pusat, Jakarta. _x000a_ 30.    2 (dua) lembar fotokopi Surat No.11/KIN/X/2012 tanggal 4 September 2012 perihal : Surat Penawaran dari PT. Kreasi Imaji Nusantara yang ditujukan kepada Direktur Program dan Berita.      _x000a_ 31.    1 (satu) lembar fotokopi Surat No.1075/1.2/TVRI/2012 tanggal 26 September 2012 perihal : Program konten Dana Revitalisasi dari Irwan Hendarmin selaku Direktur Program dan Berita yang ditujukan kepada Dirut LPP TVRI.       _x000a_ 32.    2 (dua) lembar fotokopi Surat No. 1208/1.2/TVRI/2012 tanggal 24 Oktober 2012 perihal : Permohonan Paket Program Siap Siar Periode Nopember TVRI 2012 dari Irwan Hendarmin selaku Direktur Program dan Berita yang ditujukan kepada Dirut LPP TVRI.   _x000a_ 33.    1 (satu) lembar fotokopi Surat No.27/PPK-2/PROG/TVRI/2012 tanggal 8 Nopember 2012 perihal : Kelengkapan Dokumen, dari PPK 2 kepada Irwan Hendarmin selaku Direktur Program dan Berita, lampirannya _x000a_ a.      2 (dua) lembar fotokopi notulensi Rapat Tim Pengadaan Program Siap Siar 2012 tanggal 6 Nopember 2012. _x000a_ b.      1 (satu) lembar fotokopi Surat No.034/Pan.Prog/TVRI/2012 tanggal 6 Nopember 2012 perihal : Kelengkapan Dokumen, dari Ketau Panitia Pengadaan kepada PPK 2.         _x000a_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_x000a_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_x000a_ 36.    Fotocopy Surat Direktur Program dan Berita LPP TVRI No.941/1.2/TVRI/2012, perihal : Konten Program, tanggal 30 Agustus 2012.;           _x000a_ 37.    Fotocopy Rencana Kerja Anggaran Tahunan (RKAT) 2012 Akuisisi Program Direktorat Program dan Berita Kegiatan Agustus-Desember 2012, tanggal 30 Agustus 2012 ditandatangani Direktur Program dan Berita, Irwan Hendarmin,S.Kom selaku Penanggung Jawab.;   _x000a_ 38.    Fotocopy Petunjuk Operasional Kegiatan (P.O.K) Tahun Anggaran 2012 Mata Acara : Sinema FTV “Jenggo Betawi”, tanggal 30 Agustus 2012 ditandatangani Direktur Program dan Berita, Irwan Hendarmin,S.Kom selaku Penanggung Jawab Kegiatan. ;         _x000a_ 39.    Fotocopy Petunjuk Operasional Kegiatan (P.O.K) Tahun Anggaran 2012 Mata Acara : Sinema Seri, tanggal 30 Agustus 2012 ditandatangani Direktur Program dan Berita, Irwan Hendarmin,S.Kom selaku Penanggung Jawab Kegiatan.;          _x000a_ 40.    Fotocopy Petunjuk Operasional Kegiatan (P.O.K) Tahun Anggaran 2012 Mata Acara : Film Kartun, tanggal 30 Agustus 2012 ditandatangani Direktur Program dan Berita, Irwan Hendarmin,S.Kom selaku Penanggung Jawab Kegiatan.;          _x000a_ 41.    Fotocopy Petunjuk Operasional Kegiatan (P.O.K) Tahun Anggaran 2012 Mata Acara : Video Musik/Video Klip, tanggal 30 Agustus 2012 ditandatangani Direktur Program dan Berita, Irwan Hendarmin,S.Kom selaku Penanggung Jawab Kegiatan.;           _x000a_ 42.    Fotocopy Rencana Kerja Anggaran Tahunan (RKAT) 2012 Akuisisi Program Direktorat Program dan Berita Kegiatan Agustus-Desember 2012, tanggal 30 Agustus 2012 ditandatangani Direktur Program dan Berita, Irwan Hendarmin,S.Kom selaku Penanggung Jawab.;   _x000a_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_x000a_ 44.    Fotocopy Kerangka Acuan Kerja (KAK) Pekerjaan Pengadaan Program Acara Siap Siar Sinetron Komedi LPP TVRI tanggal 28 Agustus 2012 yang ditandatangani Direktur Program dan Berita : Irwan Hendarmin,S.Kom sebagai Tim Penyusun KAK &amp; RAB Akuisisi Program / Penanggung Jawab Kegiatan.          _x000a_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_x000a_ 46.    Fotocopy Kerangka Acuan Kerja (KAK) Pekerjaan Pengadaan Program Acara Siap Siar Sinema Seri LPP TVRI tanggal 28 Agustus 2012 yang ditandatangani Direktur Program dan Berita : Irwan Hendarmin,S.Kom sebagai Tim Penyusun KAK &amp; RAB Akuisisi Program / Penanggung Jawab Kegiatan.          _x000a_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_x000a_ 48.    Fotocopy Surat No.523/1.1/TVRI/2012, Perihal : Permohonan Persetujuan Pergeseran Anggaran antar Program antar Kegiatan LPP TVRI Tahun Anggaran 2012, tanggal 26 September 2012.;          _x000a_ 49.    Fotocopy Surat No.322/KPA/TVRI/2012, Perihal : Optimalisasi Anggaran Tahun 2012, tanggal 1 Agustus 2012 yang ditandatangani Direktur Keuangan : Drs.Eddy Machmudi Effendi,MA selaku Kuasa Pengguna Anggaran.;           _x000a_ 50.    Fotocopy Surat No.224/l.1/TVRI/2012, Perihal : Pemanfaatan Anggaran Revitalisasi, tanggal 23 Juli 2012 yang ditandatangani Farhat Syukri selaku Direktur Utama LPP TVRI;   _x000a_ 51.    Fotocopy Keputusan Rapat Dewan Pengawas dengan Dewan Direksi LPP TVRI, tanggal 26 Juli 2012 yang ditandatangani Ketua Dewan Pengawas LPP TVRI, Elprisdat.           _x000a_ 52.    Fotocopy Lembar Disposisi No.Agenda : 423, Perihal : Pemanfaatan Anggaran Revitalisasi, diterima tanggal 24 Juli 2012 dari Direktur Utama LPP TVRI;      _x000a_ 53.    Fotocopy Surat Wakil Ketua DPR RI/KORPOLKAM No.AG/10010/DPR RI/X/2012, tanggal 17 Oktober 2012, Perihal : Persetujuan Komisi I DPR RI terhadap Pergeseran Anggaran Antar Program Antar Kegiatan LPP TVRI TA.2012;          _x000a_ 54.    Fotocopy Surat No.S-748/MK.02/2012, tanggal 16 Oktober 2012, Perihal : Permohonan Persetujuan Revisi III SP-RKAKL/DIPA TA.2012, yang ditandatangani Menteri Keuangan, Agus D.W Martowadojo.          _x000a_ 55.    Fotocopy Surat Keputusan Rapat Konsinyering Evaluasi RKAT 2012 (Semester 1) LPP TVRI, tanggal 28 September 2012.;  _x000a_ 56.    Fotocopy Surat No.1406/1.2/TVRI/2012, Perihal : Surat Pengantar Koronologis Pengadaan, tanggal 17 Desember 2012 yang ditandatangani Irwan Hendarmin,S.Kom selaku Direktur Program dan Berita LPP TVRI; _x000a_ 57.    Fotocopy Surat Lembaga Kebijakan Pengadaan Barang/Jasa Pemerintah Republik Indonesia No.5840/LKPP/D-1V.1/12/2012, perihal : Permohonan Pendapat Tentang Pengadaan, tanggal 18 Desember 2012.    _x000a_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_x000a_ 59.    Fotocopy Surat No.130/PPK-2/TVRI/2012, perihal : Laporan Kegiatan Nopember 2012 tanggal 7 Desember 2012;        _x000a_ 60.    Fotocopy Keputusan Kuasa Pengguna Anggaran Kantor Pusat LPP TVRI No.017/KPTS/PPA/TVRI/2012 tentang Penunjukan Pejabat Pembuat Komitmen pada Kantor Pusat LPP TVRI TA.2012, tanggal 30 April 2012.; _x000a_ 61.    Format Penilaian Program Siap Siar Juri 1, tanpa tanggal.;         _x000a_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_x000a_ 63.    Fotocopy Daftar Judul Program Sesuai Kategori Penilaian Program Siap Siar Akuisisi 2012, tanpa tanggal;   _x000a_ 64.    Fotocopy Surat Keputusan Dewan Direksi LPP TVRI No.02/KPTS/DIREKTUR UMUM/TVRI/2008, tanggal 18 Januari 2008 tentang Pemindahan Pegawai Di Lingkungan LPP TVRI;          _x000a_ 65.    Fotocopy Salinan Surat Keputusan Menteri Penerangan RI No.1078/SK PB/1993, tanggal 22 Juni 1993;          _x000a_ 66.    Fotocopy Berita Acara Pengembalian Paket Program Acara Yang Telah Berakhir Masa Tayangnya No.01/BAPPA/1/2014, tanggal 6 Januari 2014 untuk Paket FTV Komedi “Gue Sayang”  _x000a_ 67.    Fotocopy Berita Acara Pengembalian Paket Program Acara Yang Telah Berakhir Masa Tayangnya No.02/BAPPA/1/2014, tanggal 6 Januari 2014 kepada PT.Viandra Production untuk Paket FTV Komedi “Zorro”’      _x000a_ 68.    Fotocopy Berita Acara Pengembalian Paket Program Acara Yang Telah Berakhir Masa Tayangnya No.03/BAPPA/1/2014, tanggal 6 Januari 2014 kepada PT.Viandra Production untuk Paket Kartun Animasi Robotic Zoid _x000a_ 69.    Fotocopy Berita Acara Pengembalian Paket Program Acara Yang Telah Berakhir Masa Tayangnya No.04/BAPPA/1/2014, tanggal 6 Januari 2014 kepada PT.Viandra Production untuk Paket FTV Kolosal Jenggo Betawi; _x000a_ 70.    Fotocopy Berita Acara Pengembalian Paket Program Acara Yang Telah Berakhir Masa Tayangnya No.05/BAPPA/1/2014, tanggal 6 Januari 2014 kepada PT.Viandra Production untuk Paket Film Tarzan Betawi;       _x000a_ 71.    Fotocopy Berita Acara Pengembalian Paket Program Acara Yang Telah Berakhir Masa Tayangnya No.06/BAPPA/1/2014, tanggal 10 Januari 2014 kepada PT.Media Arts Image untuk Paket Kartun Animasi Anak Pra Sekolah;    _x000a_ 72.    Fotocopy Berita Acara Pengembalian Paket Program Acara Yang Telah Berakhir Masa Tayangnya No.07/BAPPA/1/2014, tanggal 10 Januari 2014 kepada PT.Media Arts Image untuk Paket Video Musik Klip;           _x000a_ 73.    Fotocopy Berita Acara Pengembalian Paket Program Acara Yang Telah Berakhir Masa Tayangnya No.08/BAPPA/1/2014, tanggal 10 Januari 2014 kepada PT.Media Arts Image untuk Paket Video Musik Klip Internasional ; _x000a_ 74.    Fotocopy Berita Acara Pengembalian Paket Program Acara Yang Telah Berakhir Masa Tayangnya No.16/BAPPA/1/2014, tanggal 25 Januari 2014 kepada PT.A Man International untuk Paket Kartun Animasi Anak ;  _x000a_ 75.    Fotocopy Berita Acara Pengembalian Paket Program Acara Yang Telah Berakhir Masa Tayangnya No.17/BAPPA/1/2014, tanggal 25 Januari 2014 kepada PT.A Man International untuk Paket FTV Anak “Lima Sahabat” ;      _x000a_ 76.    Fotocopy Tanda Terima PT.Viandra Production tanggal 28 November 2012 yang ditandatangani, ANDI DIANSYAH sebagai Yang Menyerahkan dan ADE WANDINA Sebagai Yang Menerima;           _x000a_ 77.    Fotocopy Tanda Terima PT.Angdipana Mutiara tanggal 29 Oktober 2012 yang ditandatangani, RUSDI sebagai Yang Menyerahkan dan ADE WANDINA Sebagai Yang Menerima;            _x000a_ 78.    Fotocopy Tanda Terima PT.Angdipana Mutiara tanggal 24 Oktober 2012 yang ditandatangani, NEDI sebagai Yang Menyerahkan dan ADE WANDINA Sebagai Yang Menerima;   _x000a_ 79.    Fotocopy Tanda Terima PT.Angdipana Mutiara tanggal 29 Oktober 2012 yang ditandatangani, NEDI sebagai Yang Menyerahkan dan NOER RACHIM Sebagai Yang Menerima;   _x000a_ 80.    Fotocopy Tanda Terima PT.Angdipana Mutiara tanggal 22 Maret 2012 yang ditandatangani, RUSDI sebagai Yang Menyerahkan dan ADE WANDINA Sebagai Yang Menerima;            _x000a_ 81.    Fotocopy Tanda Terima PT.Angdipana Mutiara tanggal 3 Desember 2012 yang ditandatangani, AGUS R sebagai Yang Menyerahkan dan ADE WS Sebagai Yang Menerima.          _x000a_ 82.    1 (satu) bundle Dokumen Pengadaan Barang/Jasa Pekerjaan Paket Program Siap Siar Film Kartun Animasi Anak antara Lembaga Penyiaran Publik Televisi RI dengan PT.A Man International LPP TVRI TA.2012        _x000a_ 83.    1 (satu) bundle Dokumen Pengadaan Barang/Jasa Pekerjaan Paket Program Siap Siar FTVAnak Lima Sahabat antara Lembaga Penyiaran Publik Televisi RI dengan PT.A Man International LPP TVRI TA.2012        _x000a_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_x000a_ 85.    1 (satu) lembar Asli Surat Pernyataan Tanggung Jawab Belanja No.125/SPTB/DIPA/TVRI/2012 untuk Pekerjaan Pengadaan Program Siap Siar FTV Anak kepada PT.A Man International tanggal 7 Desember 2012 yang ditandatangani Pejabat Pembuat Komitmen-2, Yulkasmir,SE,MM; _x000a_ 86.    1 (satu) lembar Asli Ringkasan Kontrak untuk Pekerjaan Pengadaan Program Siap Siar FTV Anak kepada PT.A Man International tanggal 7 Desember 2012 yang ditandatangani Pejabat Pembuat Komitmen-2, Yulkasmir,SE,MM.   _x000a_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_x000a_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_x000a_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_x000a_ 90.    1 (satu) lembar Asli Surat No.029/SPP/AMI/FTV Anak/XI/2012, perihal : Permohonan Pembayaran, tanggal 5 Desember 2012 yang ditandatangani Direktur Utama PT.A Man International, Rizki Ridwan Permana;          _x000a_ 91.    1 (satu) lembar Asli Surat Invoice No.029/Inv/TVRI/12, tanggal 5 Desember 2012 yang ditandatangani Direktur Utama PT.A Man International, Rizki Ridwan Permana;       _x000a_ 92.    1 (satu) lembar Fotocopy Surat Perintah Pencairan Dana tanggal 12 Desember 2012 No.872288B/018/10 TA.2012 untuk pembayaran Pekerjaan Pengadaan Program Siap Siar FTV Anak kepada PT.A Man International sebesar Rp.2.431.602.777. _x000a_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_x000a_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_x000a_ 95.    1 (satu) lembar Asli Ringkasan Kontrak untuk Pekerjaan Pengadaan Program Siap Siar Film Kartun Animasi Anak sebanyak 104 Episode durasi 30 Menit kepada PT.A Man International tanggal 7 Desember 2012 yang ditandatangani Pejabat Pembuat Komitmen-2, Yulkasmir,SE,MM; _x000a_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99.    1 (satu) lembar Asli Surat No.012/SPP/AMI/Kartun/XI/2012, perihal : Permohonan Pembayaran, tanggal 5 Desember 2012 yang ditandatangani Direktur Utama PT.A Man International, Rizki Ridwan Permana;          _x000a_ 100.  1 (satu) lembar Asli Surat Invoice No.030/Inv/TVRI/12, tanggal 5 Desember 2012 80.yang ditandatangani Direktur Utama PT.A Man International, Rizki Ridwan Permana;       _x000a_ 101.       1 (satu) lembar Fotocopy Surat Perintah Pencairan Dana tanggal 12 Desember 2012 No.872284B/018/10 TA.2012 untuk pembayaran Pekerjaan Pengadaan Program Siap Siar Film Kartun Animasi Anak sebanyak 104 Episode durasi 30 Menit kepada PT.A Man International sebesar Rp.2.854.516.363,-.   _x000a_ 102.  Fotocopy Surat Kuasa Penuh Direktur No.002/DIR/KUASA/VIP/XI/2012, tanggal 14 November 2012 yang ditandatangani oleh Komisaris PT.Viandra Production, Mastur dan Direktur Utama PT.Viandra Production, H.Mandra sebagai Pemberi Kuasa dengan Andi Dinasyah sebagai Penerima Kuasa;            _x000a_ 103.  Fotocopy Surat Keputusan Direksi No.007/SK-DIR/07/13 tentang Pengangkatan Karyawan Tetap, tanggal 12 Juli 2013 sebagai Pemimpin Kantor Cabang Pembantu-Joglo;      _x000a_ 104.  Fotocopy Rekening Koran An. PT.Viandra Production Nomor : 0530000249 pada Bank Victoria KCP Joglo Periode Januari 2012 s.d Januari 2013;        _x000a_ 105.  Fotocopy Surat Kuasa tanggal 27 November 2012 dari H.Mandra selaku Pemberi Kuasa dan Andi Diansyah selaku Penerima Kuasa      _x000a_ 106.  Fotocopy Surat Kuasa/Letter of Authorization Bank Victoria yang ditandatangani H. MANDRA;          _x000a_ 107.  16 (enam belas) lembar laporan traksaksi No. Rekening 01661885888 an. MANDRA pada BCA KCP Cimanggisperiode Januari 2012 s/d Desember 2012.            _x000a_ 108.  Fotocopy Laporan Transaksi No.Rek 06030183612 An.IRWAN HENDARMIN pada BCA KCP Bintaro Utama Periode Agustus 2012-April 2013;  _x000a_ 109.  Fotocopy Laporan Transaksi No.Rek 06800182407 An.IRWAN HENDARMIN pada KCP Bintaro Sentra Menten Periode Agustus 2012-April 2013.           _x000a_ 110.  1 lembar Daftar Transaksi tanpa tanggal;    _x000a_ 111.  4 (empat) lembar Rekening Koran An.PIE TITIN SURYANI No.4900307883 pada BCA KCP Taman Permata Buana Periode 30-9-2012 s.d 31-12-2012. _x000a_           _x000a_ 112.  7 (tujuh) lembar cek BCA No.Rek : 4900307883 An.PIE TITIN SURYANI yaitu : _x000a_ 1.      Cek BCA tanggal 30-10-2012, sebesar Rp.1.040.000.000,-. _x000a_ 2.      Cek BCA tanggal 01-11-2012, sebesar Rp.1.040.000.000,-. _x000a_ 3.      Cek BCA tanggal 31-10-2012, sebesar Rp.1.700.000.000,-. _x000a_ 4.      Cek BCA tanggal 01-11-2012, sebesar Rp.1.420.000.000,-. _x000a_ 5.      Cek BCA tanggal 06-11-2012, sebesar Rp.  300.000.000,-. _x000a_ 6.      Cek BCA tanggal 12-11-2012, sebesar Rp.4.300.000.000,-. _x000a_ 7.      Cek BCA tanggal 12-11-2012, sebesar Rp.  500.000.000,-.            _x000a_ 113.  1 (satu) lembar Cek Bilyet Giro No.BV 647855 An.IWAN CHERMAWAN pada Bank Victoria tertanggal 15 Desember 2012 sebesar Rp.5.200.000.000,-.; _x000a_           _x000a_ 114.  1 (satu) lembar Cek Bilyet Giro No.BV 647856 An.IWAN CHERMAWAN pada Bank Victoria tertanggal 20 Desember 2012 sebesar Rp.1.300.000.000,-.         _x000a_ 115.  1 (satu) lemb"/>
    <s v="Senin, 25 Jul. 2016"/>
    <s v="Senin, 21 Des. 2015"/>
    <s v="CASMAYA"/>
    <s v="ARIFIN"/>
    <s v="ALEXANDER MARWATA, AK. SH. CFE."/>
    <m/>
    <m/>
    <s v="KARIR"/>
    <s v="KARIR"/>
    <s v="ADHOC"/>
    <s v=""/>
    <s v=""/>
    <x v="0"/>
    <n v="2"/>
    <x v="1"/>
    <n v="0.33333333333333331"/>
    <n v="0"/>
    <s v="IMMANUEL RICHENDRY"/>
    <m/>
    <m/>
    <m/>
    <m/>
    <m/>
    <m/>
    <m/>
    <m/>
    <m/>
    <m/>
    <m/>
    <n v="1"/>
    <s v="R.IDA ISKANDIASTUTI, SH."/>
    <s v="SITI AGUSTIATI"/>
    <m/>
    <n v="2"/>
    <x v="0"/>
  </r>
  <r>
    <s v="81/Pid.Sus-TPK/2016/PN Pn.Jkt.Pst"/>
    <n v="2"/>
    <n v="50000000"/>
    <n v="0.16666666666666699"/>
    <n v="0"/>
    <n v="0"/>
    <s v="YOGAN ASKAN"/>
    <d v="2016-09-07T00:00:00"/>
    <x v="6"/>
    <s v="Minutasi"/>
    <n v="75"/>
    <s v="PERTAMA : _x000a_ Pasal 5 ayat (1) huruf a UU No.31/1999 jo UU No.20/2001 jo Pasal 55 ayat (1) ke-1 KUHP. _x000a_   _x000a_ ATAU _x000a_ KEDUA : _x000a_ Pasal 13 UU No.31/1999 jo UU No.20/2001 jo Pasal 55 ayat (1) ke-1 KUHP."/>
    <n v="1"/>
    <s v="M  E  N  G  A  D  I  L  I   : _x000a_   _x000a_ 1.   Menyatakan Terdakwa  Y O GAN ASKAN  terbukti secara sah  dan meyakinkan bersalah melakukan Tindak Pidana Korupsi  secara  bersama-sama sebagaimana dalam Dakwaan Pertama. _x000a_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_x000a_ 3.   Memerintahkan Terdakwa tetap berada dalam tahanan ; _x000a_ 4.   Memerintahkan masa penahanan yang telah dijalani Terdakwa dikurangkan sepenuhnya dari pidana yang dijatuhkan ; _x000a_ 5.   Memerintahkan barang-barang bukti No. 1-169 yaitu: _x000a_ Dipergunakan dalam perkara atas nama SUPRAPTO. _x000a_ 6.   Menetapkan biaya perkara sebesar Rp 7.500.00,- (tujuh ribu lima ratus rupiah) dibebankan kepada Terdakwa."/>
    <s v="Selasa, 27 Des. 2016"/>
    <s v="Senin, 21 Nov. 2016"/>
    <s v="ASWIJON"/>
    <s v="HARIONO"/>
    <s v="SINUNG HERMAWAN"/>
    <s v="JOKO SUBAGYO"/>
    <s v="Suhartoyo, SH. MH."/>
    <s v="KARIR"/>
    <s v="KARIR"/>
    <s v="KARIR"/>
    <s v="ADHOC"/>
    <s v="KARIR"/>
    <x v="1"/>
    <n v="4"/>
    <x v="1"/>
    <n v="0.2"/>
    <n v="0"/>
    <s v="LIE PUTRA SETIAWAN"/>
    <m/>
    <m/>
    <m/>
    <m/>
    <m/>
    <m/>
    <m/>
    <m/>
    <m/>
    <m/>
    <m/>
    <n v="1"/>
    <s v="EKO BUDIARNO"/>
    <m/>
    <m/>
    <n v="1"/>
    <x v="1"/>
  </r>
  <r>
    <s v="81/Pid.Sus-TPK/2017/PN Jkt.Pst"/>
    <n v="8"/>
    <n v="300000000"/>
    <n v="0.25"/>
    <n v="104034195"/>
    <n v="0.5"/>
    <s v="PATRIALIS AKBAR"/>
    <d v="2017-06-05T00:00:00"/>
    <x v="7"/>
    <s v="Pengiriman Berkas PK"/>
    <n v="91"/>
    <s v="KESATU : _x000a_ Pasal 12 huruf c jo Pasal 18 UU No.31/1999 jo UU No.20/2001 jo Pasal 55 ayat (1) ke-1 KUHP jo Pasal 64 ayat (1) KUHP. _x000a_   _x000a_ ATAU _x000a_ KEDUA : _x000a_ Pasal 11 jo Pasal 18 UU No.31/1999 jo UU No.20/2001 jo Pasal 55 ayat (1) ke-1 KUHP jo Pasal 64 ayat (1) KUHP."/>
    <n v="1"/>
    <s v="M E N G A D I L I _x000a_   _x000a_   _x000a_ 1.   Menyatakan bahwa Terdakwa  PATRIALIS AKBAR   telah terbukti secara sah dan meyakinkan bersalah melakukan tindak pidana korupsi secara bersama-sama dan berlanjut; _x000a_ 2.   Menjatuhkan pidana oleh karenanya terhadap Terdakwa PATRIALIS AKBAR  dengan pidana penjara selama  8 (delapan)  tahun dan pidana denda sebesar Rp.300.000.000,- (Tiga ratus juta rupiah) apabila denda tersebut tidak dibayar, diganti dengan pidana kurungan selama   3 (tiga)  bulan; _x000a_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_x000a_ 4..  Menetapkan agar masa penahanan yang telah dijalankan oleh Terdakwa PATRIALIS AKBAR  dikurangkan seluruhnya dari pidana yang dijatuhkan; _x000a_ 5.   Memerintahkan agar Terdakwa PATRIALIS AKBAR  tetap berada dalam tahanan; _x000a_ 6.         Menetapkan barang bukti: 1 sampai dengan 441 _x000a_ Dikembalikan kepada Penuntut Umum untuk dipergunakan dalam perkara lain (Kamaludin). _x000a_ 7.   Menetapkan  surat bukti yang diajukan oleh Terdakwa dan Tim Penasihat Hukumnya yaitu: barang bukti Nomor: T-PA-1  sampai dengan surat bukti Nomor: T-PA-12 yang tetap terlampir dalam berkas berkara; _x000a_ 8.   Membebankan biaya perkara kepada Terdakwa  PATRIALIS AKBAR sebesar Rp 10.000,- ( sepuluh ribu rupiah );"/>
    <s v="Senin, 25 Sep. 2017"/>
    <s v="Senin, 04 Sep. 2017"/>
    <s v="NAWAWI POMOLANGO, SH."/>
    <s v="MAS'UD"/>
    <s v="HARIONO"/>
    <s v="Ugo,SH."/>
    <s v="TITI SANSIWI"/>
    <s v="KARIR"/>
    <s v="KARIR"/>
    <s v="KARIR"/>
    <s v="ADHOC"/>
    <s v="ADHOC"/>
    <x v="1"/>
    <n v="3"/>
    <x v="0"/>
    <n v="0.4"/>
    <n v="0"/>
    <s v="LIE PUTRA SETIAWAN"/>
    <m/>
    <m/>
    <m/>
    <m/>
    <m/>
    <m/>
    <m/>
    <m/>
    <m/>
    <m/>
    <m/>
    <n v="1"/>
    <s v="ZUHERNA, SH."/>
    <m/>
    <m/>
    <n v="1"/>
    <x v="0"/>
  </r>
  <r>
    <s v="81/Pid.Sus-TPK/2018/PN Jkt.Pst"/>
    <s v="NOT APPLICABLE"/>
    <n v="700000000"/>
    <n v="1"/>
    <n v="85490234737"/>
    <n v="1"/>
    <s v="PT NUSA KONSTRUKSI ENJINIRING"/>
    <d v="2018-10-01T00:00:00"/>
    <x v="8"/>
    <s v="Putusan"/>
    <n v="216"/>
    <s v="Disamarkan"/>
    <n v="1"/>
    <s v="M E N G A D I L I : _x000a_ _x000a_ Menyatakan Terdakwa PT. Nusa Konstruksi Enjiniring, Tbk. (sebelumnya bernama PT. Duta Graha Indah, Tbk.), telah terbukti secara sah dan meyakinkan bersalah melakukan tindak pidana  Korupsi secara bersama-sama dan berlanjut , sebagaimana dalam Dakwaan Pertama; _x000a_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_x000a_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_x000a_ Menjatuhkan pidana tambahan berupa mencabut hak Terdakwa untuk mengikuti lelang proyek pemerintah selama 6 (enam) bulan; _x000a_ Menetapkan barang bukti berupa : Nomor 1 s/d 357 _x000a_ Membebankan biaya perkara kepada Terdakwa sebesar Rp 10.000,00 (sepuluh ribu rupiah); _x000a_"/>
    <s v="Rabu, 08 Mei 2019"/>
    <s v="Kamis, 03 Jan. 2019"/>
    <s v="DIAH SITI BASARIAH"/>
    <s v="SUNARSO"/>
    <s v="DUTA BASKARA"/>
    <s v="SOFIALDI"/>
    <s v="MOCH. AGUS SALIM"/>
    <s v="KARIR"/>
    <s v="KARIR"/>
    <s v="KARIR"/>
    <s v="ADHOC"/>
    <s v="ADHOC"/>
    <x v="1"/>
    <n v="3"/>
    <x v="0"/>
    <n v="0.4"/>
    <n v="0"/>
    <s v="Disamarkan"/>
    <m/>
    <m/>
    <m/>
    <m/>
    <m/>
    <m/>
    <m/>
    <m/>
    <m/>
    <m/>
    <m/>
    <n v="1"/>
    <s v="KHAIRUDDIN"/>
    <m/>
    <m/>
    <n v="1"/>
    <x v="0"/>
  </r>
  <r>
    <s v="82/PID.SUS/TPK/2013/PN JKT.PST"/>
    <n v="4"/>
    <n v="150000000"/>
    <n v="0.25"/>
    <n v="0"/>
    <n v="0"/>
    <s v="HAMBIT BINTIH"/>
    <d v="2013-12-23T00:00:00"/>
    <x v="3"/>
    <s v="Pemberitahuan Putusan Banding"/>
    <n v="94"/>
    <s v="PERTAMA : Pasal 6 ayat (1) huruf a UU No.31/1999 jo UU No.20/2001 jo UU No.31/1999 jo Pasal 55 ayat (1) ke 1 KUHP; _x000a_ ATAU KEDUA : Pasal 13 UU No.31/1999 jo UU No.20/2001 jo UU No.31/1999 jo Pasal 55 ayat (1) ke 1 KUHP;"/>
    <n v="1"/>
    <s v="M E N G A D I L I  : _x000a_   _x000a_ _x000a_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_x000a_ Menjatuhkan pidana terhadap  Terdakwa I  HAMBIT BINTIH   berupa pidana penjara selama  4 (empat) tahun , dan pidana denda sejumlah  Rp .  150.000.000,00  (seratus lima puluh juta rupiah), apabila tidak dibayarkan diganti dengan pidana kurungan selama  3 (tiga) bulan ; _x000a_ Menjatuhkan pidana terhadap  Terdakwa II CORNELIS NALAU ANTUN  berupa pidana penjara selama  3 (tiga) tahun , dan pidana denda sejumlah  Rp .  150.000.000,00  (seratus lima puluh juta rupiah), apabila tidak dibayarkan diganti dengan pidana kurungan selama  3 (tiga) bulan ; _x000a_ Menetapkan masa penahanan yang telah dijalani oleh masing-masing terdakwa dikurangkan seluruhnya dari pidana yang telah dijatuhkan; _x000a_ Menetapkan supaya para Terdakwa tetap dalam tahanan; _x000a_ Menyatakan barang bukti berupa: No. Urut 1 s/d 101 dikembalikan kepada Penuntut Umum untuk dipergunakan dalam perkara lain atas nama AKIL MOCHTAR. _x000a_ Menetapkan agar para terdakwa membayar biaya perkara masing-masing sebesar Rp.  10.000 ,00   (Sepuluh ribu rupiah) ; _x000a_"/>
    <s v="Selasa, 29 Apr. 2014"/>
    <s v="Kamis, 27 Mar. 2014"/>
    <s v="SUWIDYA"/>
    <s v="MATHEUS SAMIAJI"/>
    <s v="GOSEN BUTAR BUTAR, SH. MHum."/>
    <s v="SOFIALDI"/>
    <s v="ALEXANDER MARWATA, AK. SH. CFE."/>
    <s v="KARIR"/>
    <s v="KARIR"/>
    <s v="KARIR"/>
    <s v="ADHOC"/>
    <s v="ADHOC"/>
    <x v="1"/>
    <n v="3"/>
    <x v="0"/>
    <n v="0.4"/>
    <n v="0"/>
    <s v="ELY KUSUMASTUTI, SH."/>
    <m/>
    <m/>
    <m/>
    <m/>
    <m/>
    <m/>
    <m/>
    <m/>
    <m/>
    <m/>
    <m/>
    <n v="1"/>
    <s v="LISNUR FAUZIAH, SH."/>
    <s v="ZUHERNA, SH."/>
    <m/>
    <n v="2"/>
    <x v="0"/>
  </r>
  <r>
    <s v="82/PID.SUS/TPK/2013/PN JKT.PST"/>
    <n v="3"/>
    <n v="150000000"/>
    <n v="0.25"/>
    <n v="0"/>
    <n v="0"/>
    <s v="CORNELIS NALAU ANTUN"/>
    <d v="2013-12-23T00:00:00"/>
    <x v="3"/>
    <s v="Pemberitahuan Putusan Banding"/>
    <n v="94"/>
    <s v="PERTAMA : Pasal 6 ayat (1) huruf a UU No.31/1999 jo UU No.20/2001 jo UU No.31/1999 jo Pasal 55 ayat (1) ke 1 KUHP; _x000a_ ATAU KEDUA : Pasal 13 UU No.31/1999 jo UU No.20/2001 jo UU No.31/1999 jo Pasal 55 ayat (1) ke 1 KUHP;"/>
    <n v="1"/>
    <s v="M E N G A D I L I  : _x000a_   _x000a_ _x000a_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_x000a_ Menjatuhkan pidana terhadap  Terdakwa I  HAMBIT BINTIH   berupa pidana penjara selama  4 (empat) tahun , dan pidana denda sejumlah  Rp .  150.000.000,00  (seratus lima puluh juta rupiah), apabila tidak dibayarkan diganti dengan pidana kurungan selama  3 (tiga) bulan ; _x000a_ Menjatuhkan pidana terhadap  Terdakwa II CORNELIS NALAU ANTUN  berupa pidana penjara selama  3 (tiga) tahun , dan pidana denda sejumlah  Rp .  150.000.000,00  (seratus lima puluh juta rupiah), apabila tidak dibayarkan diganti dengan pidana kurungan selama  3 (tiga) bulan ; _x000a_ Menetapkan masa penahanan yang telah dijalani oleh masing-masing terdakwa dikurangkan seluruhnya dari pidana yang telah dijatuhkan; _x000a_ Menetapkan supaya para Terdakwa tetap dalam tahanan; _x000a_ Menyatakan barang bukti berupa: No. Urut 1 s/d 101 dikembalikan kepada Penuntut Umum untuk dipergunakan dalam perkara lain atas nama AKIL MOCHTAR. _x000a_ Menetapkan agar para terdakwa membayar biaya perkara masing-masing sebesar Rp.  10.000 ,00   (Sepuluh ribu rupiah) ; _x000a_"/>
    <s v="Selasa, 29 Apr. 2014"/>
    <s v="Kamis, 27 Mar. 2014"/>
    <s v="SUWIDYA"/>
    <s v="MATHEUS SAMIAJI"/>
    <s v="GOSEN BUTAR BUTAR, SH. MHum."/>
    <s v="SOFIALDI"/>
    <s v="ALEXANDER MARWATA, AK. SH. CFE."/>
    <s v="KARIR"/>
    <s v="KARIR"/>
    <s v="KARIR"/>
    <s v="ADHOC"/>
    <s v="ADHOC"/>
    <x v="1"/>
    <n v="3"/>
    <x v="0"/>
    <n v="0.4"/>
    <n v="0"/>
    <s v="ELY KUSUMASTUTI, SH."/>
    <m/>
    <m/>
    <m/>
    <m/>
    <m/>
    <m/>
    <m/>
    <m/>
    <m/>
    <m/>
    <m/>
    <n v="1"/>
    <s v="LISNUR FAUZIAH, SH."/>
    <s v="ZUHERNA, SH."/>
    <m/>
    <n v="2"/>
    <x v="0"/>
  </r>
  <r>
    <s v="82/PID.SUS/TPK/2014/PN.JKT.PST"/>
    <m/>
    <m/>
    <m/>
    <m/>
    <m/>
    <s v="Ir. WB. DIDIT HANINDIPTO bin M. MOERADI"/>
    <d v="2014-08-22T00:00:00"/>
    <x v="4"/>
    <s v="Minutasi"/>
    <n v="241"/>
    <s v="PRIMAIR : Pasal 2 ayat (1) jo Pasal 18 ayat (1) huruf b UU No.31/1999 jo UU No.20/2001 jo UU No.31/1999 jo Pasal 55 ayat (1) ke 1 KUHP _x000a_ SUBSIDIAIR : Pasal 3 jo Pasal 18 ayat (1) huruf b UU No.31/1999 jo UU No.20/2001 jo UU No.31/1999 jo Pasal 55 ayat (1) ke 1 KUHP"/>
    <n v="1"/>
    <s v="M E N G A D I L I"/>
    <s v="Rabu, 20 Mei 2015"/>
    <s v="Senin, 20 Apr. 2015"/>
    <s v="IBNU BASUKI WIDODO"/>
    <s v="CASMAYA"/>
    <s v="Ugo,SH."/>
    <m/>
    <m/>
    <s v="KARIR"/>
    <s v="KARIR"/>
    <s v="ADHOC"/>
    <s v=""/>
    <s v=""/>
    <x v="0"/>
    <n v="2"/>
    <x v="1"/>
    <n v="0.33333333333333331"/>
    <n v="0"/>
    <s v="LISBETH HUTAHAEN"/>
    <m/>
    <m/>
    <m/>
    <m/>
    <m/>
    <m/>
    <m/>
    <m/>
    <m/>
    <m/>
    <m/>
    <n v="1"/>
    <s v="SUAEB. SH"/>
    <s v="ZULFIKRI, SH"/>
    <m/>
    <n v="2"/>
    <x v="1"/>
  </r>
  <r>
    <s v="82/PID.SUS/TPK/2015/PN JKT.PST"/>
    <n v="6"/>
    <n v="300000000"/>
    <n v="0.25"/>
    <n v="6993409092"/>
    <n v="2"/>
    <s v="IWAN CHERMAWAN"/>
    <d v="2015-08-06T00:00:00"/>
    <x v="5"/>
    <s v="Pengiriman Berkas Kasasi"/>
    <n v="133"/>
    <s v="KESATU _x000a_ PRIMAIR : _x000a_ Pasal 2 ayat (1) jo Pasal 18 ayat (1) huruf b UU No.31/1999 jo UU No.20/2001 jo Pasal 55 ayat (1) ke-1 KUHP jo Pasal 64 ayat (1) KUHP. _x000a_   _x000a_ SUBSIDAIR : _x000a_ Pasal 3 jo Pasal 18 ayat (1) huruf b UU No.31/1999 jo UU No.20/2001 jo Pasal 55 ayat (1) ke-1 KUHP jo Pasal 64 ayat (1) KUHP. _x000a_   _x000a_ DAN _x000a_ KEDUA _x000a_ Pasal 13 UU No.31/1999 jo UU No.20/2001 jo Pasal 64 ayat (1) KUHP."/>
    <n v="1"/>
    <s v="_x000a_ Menyatakan Terdakwa IWAN CHERMAWAN tidak terbukti bersalah melakukan tindak pidana korupsi sebagaimana tersebut didalam Dakwaan Primair; _x000a_ Membebaskan Terdakwa oleh karena itu dari Dakwaan Primair tersebut; _x000a_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_x000a_ Menjatuhkan pidana oleh karena itu terhadap Terdakwa dengan pidana penjara selama 6 tahun dan denda sebesar Rp300.000.000,00 dengan ketentuan apabila denda tidak dibayar maka diganti dengan pidana kurungan selama 3 (tiga) bulan; _x000a_ Menetapkan lamanya penahanan yang sudah dijalani Terdakwa dikurangkan seluruhnya dari pidana yang dijatuhkan; _x000a_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_x000a_ Memerintah Terdakwa tetap berada dalam tahanan; _x000a_ Memerintahkan barang bukti berupa: _x000a_ Nomor urut 1 s/d 145, dipergunakan untuk perkara lain atas nama terdakwa YULKASMIR; _x000a_ Nomor urut 146 s/d 154, dirampas untuk negara yang nantinya akan diperhitungkan sebagai uang pengganti kerugian negara. _x000a_ _x000a_ _x000a_ _x000a_ _x000a_ _x000a_ _x000a_ No. _x000a_ _x000a_ _x000a_ NAMA BARANG BUKTI _x000a_ _x000a_ _x000a_ KETERANGAN _x000a_ _x000a_ _x000a_ _x000a_ _x000a_   _x000a_ _x000a_ _x000a_ 1 (satu) bundel fotokopi dokumen rekening koran Bank Victoria Capem. Joglo no rek. 0530000249 an. PT. VIANDRA PRODUCTION dari tanggal 27 Nopember 2012 s/d 01 Maret 2013. _x000a_ _x000a_ _x000a_ Disita berdasarkan Surat Perintah Penyitaan/Penyegelan/Penitipan No.: Prin-08/F.2/Fd.1/02/2015, tanggal 20 Pebruari 2015 _x000a_ Dan _x000a_ Penetapan Ketua Pengadilan Tindak Pidana Korupsi Pada Pengadilan Negeri Jakarta Pusat Nomor : 16/Pen.Pid.Sus/TPK/III/2015/PN.Jkt.Pst, tanggal 25 Maret 2015 _x000a_ _x000a_ _x000a_ _x000a_ _x000a_   _x000a_ _x000a_ _x000a_ 1 (satu) lembar fotokopi surat Kuasa Bank Victoria dari H. Mandra kepada Andi Diansyah. _x000a_ _x000a_ _x000a_ _x000a_ _x000a_   _x000a_ _x000a_ _x000a_ Fotocopy Surat Keputusan Dewan Pengawas TVRI Nomor : 02/KEP/DEWAS-TVRI/IV/2012 Tentang Pengangkatan Dewan Direksi Lembaga Penyiaran Publik Televisi Republik Indonesia Periode Tahun 2012-2017, tanggal 2 April 2012 yang ditandatangani Ketua Dewan Pengawas TVRI, ELPRISDAT. _x000a_ _x000a_ _x000a_ _x000a_ _x000a_   _x000a_ _x000a_ _x000a_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_x000a_ _x000a_ _x000a_ _x000a_ _x000a_   _x000a_ _x000a_ _x000a_ 1 (satu) lembar fotokopi yang telah dilegalisir Keputusan Kuasa Pengguna Anggaran LPP TVRI No.020/KPTS/KPA/TVRI/2012 tanggal            30 April 2012 tentang Pembentukan Panitia Pengadaan Program Kantor Pusat LPP TVRI Kuasa Pengguna Anggaran LPP TVRI. _x000a_ _x000a_ _x000a_ _x000a_ _x000a_   _x000a_ _x000a_ _x000a_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_x000a_ _x000a_ _x000a_ _x000a_ _x000a_   _x000a_ _x000a_ _x000a_ 1 (satu) bundel fotokopi Surat Pengesahan Revisi Ke-1 Daftar Isian Pelaksanaan Anggaran TA. 2012 No.0001/117-01.01/00/2012 tanggal 3 Febuari 2012. _x000a_ _x000a_ _x000a_ _x000a_ _x000a_   _x000a_ _x000a_ _x000a_ 1 (satu) bundel fotokopi Surat Pengesahan Revisi Ke-3 Daftar Isian Pelaksanaan Anggaran TA. 2012 No. 0001/117-01.01/00/2012 tanggal 9 Desember 2011. _x000a_ _x000a_ _x000a_ _x000a_ _x000a_   _x000a_ _x000a_ _x000a_ fotokopi dokumen pembayaran Pekerjaan Pengadaan Paket Program Siap Siar Film Kartun animasi robotic sebanyak 66 episode durasi 30 menit, dengan rincian antara lain : _x000a_ _x000a_ 1 (satu) lembar fotokopi Surat Perintah Pencairan Dana (SPPD) dari Bendahara Umum Negara No.872290B/018/110 tanggal 12 Desember 2012. _x000a_  1 (satu) lembar  Surat Perintah Membayar (SPM) No.00800/TVRI/SPM/KP/-/2012 tanggal 07 Desember 2012. _x000a_ 1 (satu) lembar Surat Pernyataan Tanggung Jawab Belanja No.127/SPTB/DIPA/TVRI/2012 tanggal 07 Desember 2012. _x000a_ 1 (satu) lembar Ringkasan Kontrak tanggal 7 Desember 2012. _x000a_ 1 (satu) lembar Berita Acara Pembayaran No. 98/BA/PPK-2/TVRI/2012 tanggal 6 Desember 2012. _x000a_ 1 (satu) lembar Berita Acara Penerimaan Paket Program Acara No.09/BAPPA/XI/2012 tanggal 30 Nopember 2012. _x000a_ 1 (satu) lembar Surat Pesanan No.78/PPK-2/TVRI/2012 tanggal 27 Nopember 2012. _x000a_ 1 (satu) lembar Surat Permohonan Pembayaran dari PT. Viandra Production No. 049/DIR-VIP/XII/2012 tanggal 5 Desember 2012. _x000a_ 1 (satu) lembar Invoice Faktur PT. Viandra Production No. 004/INV/KAR/VIP/XII/2012 tanggal 5 Desember 2012. _x000a_ 1 (satu) lembar Bukti Pemotongan Pajak sebesar Rp. 42.048.000,- tanggal Desember 2012. _x000a_ 1 (satu) lembar Surat Perjanjian untuk Melaksanakan Pekerjaan Pengadaan Paket Program Siap Siar Film Kartun Animasi Robotic No. 67/SP/PPK-2/TVRI/2012 tanggal 27 Nopember 2012. _x000a_ 1 (satu) lembar Kartu Pengawasan Kontrak. _x000a_ 1 (satu) lembar Register Data Realisasi Kontrak. _x000a_   _x000a_ _x000a_ _x000a_ _x000a_   _x000a_ _x000a_ 1 (satu) bundel dokumen pembayaran Pekerjaan Pengadaan Paket Program Siap Siar Kartun Anak Pra Sekolah sebanyak 96 episode durasi 30 menit, dengan rincian antara lain _x000a_ _x000a_ 1 (satu) lembar Surat Perintah Pencairan Dana (SPPD) dari Bendahara Umum Negara No. 872287B/018/110 tanggal 12 Desember 2012. _x000a_ 1 (satu) lembar Surat Perintah Membayar (SPM) No. 00797/TVRI/SPM/KP/-/2012 tanggal 07 Desember 2012. _x000a_ 1 (satu) lembar Surat Pernyataan Tanggung Jawab Belanja No. 129/SPTB/DIPA/TVRI/2012 tanggal 07 Desember 2012. _x000a_ 1 (satu) lembar  Ringkasan Kontrak tanggal 7 Desember 2012 _x000a_ 2 (dua) lembar lembar Berita Acara Pembayaran No. 100/BA/PPK-2/TVRI/2012 tanggal 6 Desember 2012. _x000a_ 1 (satu) lembar Berita Acara Penerimaan Paket Program Acara No. 11/BAPPA/XI/2012 tanggal 30 Nopember 2012. _x000a_ 1 (satu) lembar Surat Pesanan No. 80/PPK-2/TVRI/2012 tanggal 27 Nopember 2012. _x000a_ 1 (satu) lembar Surat Permohonan Pembayaran dari PT. Media Arts Image No. 002/Sp/MAI/TVRI/XII/2012 tanggal 5 Desember 2012. _x000a_ 1 (satu) lembar Invoice Faktur PT. Media Arts Image No. 0078/INV/MAI/TVRI/12/12 tanggal 5 Desember 2012. _x000a_ 1 (satu) lembar Bukti Pemotongan Pajak sebesar Rp. 60.332.909,- tanggal Desember 2012 _x000a_ 1 (satu) lembar Surat Perjanjian untuk Melaksanakan Pekerjaan Pengadaan Paket Program Siap Siar Film Kartun Anak Pra Sekolah No. 69/SP/PPK-2/TVRI/2012 tanggal 27 Nopember 2012. _x000a_ _x000a_ _x000a_   _x000a_ _x000a_ _x000a_ _x000a_ _x000a_   _x000a_ _x000a_ _x000a_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_x000a_ _x000a_ 1 (satu) lembar Surat Perintah Pencairan Dana (SPPD) dari Bendahara Umum Negara No. 872286B/018/110 tanggal 12 Desember 2012. _x000a_ 1 (satu) lembar Surat Perintah Membayar (SPM) No. 00796/TVRI/SPM/KP/-/2012 tanggal 07 Desember 2012. _x000a_ 1 (satu) lembar Surat Pernyataan Tanggung Jawab Belanja No. 126/SPTB/DIPA/TVRI/2012 tanggal 07 Desember 2012. _x000a_ 1 (satu) lembar  Ringkasan Kontrak tanggal 7 Desember 2012 _x000a_ 2 (dua) lembar lembar Berita Acara Pembayaran No. 97/BA/PPK-2/TVRI/2012 tanggal 6 Desember 2012. _x000a_ 1 (satu) lembar Berita Acara Penerimaan Paket Program Acara No. 13/BAPPA/XII/2012 tanggal 3 Desember2012. _x000a_ 1 (satu) lembar Surat Pesanan No. 77/PPK-2/TVRI/2012 tanggal 27 Nopember 2012. _x000a_ 1 (satu) lembar Surat Permohonan Pembayaran dari PT. Viandra Production No. 048/DIR-VIP/XII/2012 tanggal 5 Desember 2012. _x000a_ 1 (satu) lembar Invoice Faktur PT. Viandra Production No. 003/INV/FKM/VIP/XII/12 tanggal 5 Desember 2012. _x000a_ 1 (satu) lembar Bukti Pemotongan Pajak sebesar Rp. 742.684.091,- tanggal Desember 2012 _x000a_ 1 (satu) buahSurat Perjanjian untuk Melaksanakan Pekerjaan Pengadaan Paket Program Siap Siar Sinema FTV KomediNo. 66/SP/PPK-2/TVRI/2012 tanggal 27 Nopember 2012 _x000a_ _x000a_ _x000a_   _x000a_ _x000a_ _x000a_ _x000a_ _x000a_   _x000a_ _x000a_ _x000a_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_x000a_ _x000a_ 1 (satu) lembar Surat Perintah Pencairan Dana (SPPD) dari Bendahara Umum Negara No. 872281B/018/110 tanggal 12 Desember 2012. _x000a_ 1 (satu) lembar Surat Perintah Membayar (SPM) No. 00791/TVRI/SPM/KP/-/2012 tanggal 07 Desember 2012. _x000a_ 1 (satu) lembar Surat Pernyataan Tanggung Jawab Belanja No. 120/SPTB/DIPA/TVRI/2012 tanggal 07 Desember 2012. _x000a_ 1 (satu) lembar  Ringkasan Kontrak tanggal 7 Desember 2012 _x000a_ 2 (dua) lembar lembar Berita Acara Pembayaran No. 91/BA/PPK-2/TVRI/2012 tanggal 6 Desember 2012. _x000a_ 1 (satu) lembar Berita Acara Penerimaan Paket Program Acara No. 12/BAPPA/XII/2012 tanggal 3 Desember2012. _x000a_ 1 (satu) lembar Surat Pesanan No. 71/PPK-2/TVRI/2012 tanggal 27 Nopember 2012. _x000a_ 1 (satu) lembar Surat Permohonan Pembayaran dari PT. Viandra Production No. 047/DIR-VIP/XII/2012 tanggal 5 Desember 2012. _x000a_ 1 (satu) lembar Invoice Faktur PT. Viandra Production No. 002/INV/FKL/VIP/XII/12 tanggal 5 Desember 2012. _x000a_ 1 (satu) lembar Bukti Pemotongan Pajak sebesar Rp. 1.037.045.455,- tanggal Desember 2012; _x000a_ 1 (satu) buahSurat Perjanjian untuk Melaksanakan Pekerjaan Pengadaan Paket Program Siap Siar Sinema FTV KomediNo. 60/SP/PPK-2/TVRI/2012 tanggal 27 Nopember 2012 _x000a_   _x000a_ _x000a_ _x000a_ _x000a_   _x000a_ _x000a_ 1 (satu) bundel Dokumen Asli Pengadaan Barang / Jasa Pekerjaan Paket Program Siap Siar Film Kartun Animasi Robotik (66 episode) Antara LPP TVRI dengan PT. Viandra Production, Nama Program : Film Kartun Animasi Robotik (66 episode), Judul Program : Zoid (66 episode), LPP TVRI TA. 2012. _x000a_ _x000a_ _x000a_ _x000a_ _x000a_   _x000a_ _x000a_ _x000a_ 1 (satu) bundel Dokumen Asli Pengadaan Barang / Jasa Pekerjaan Paket Program Siap Siar Video Music / Video Klip (145 episode) Antara LPP TVRI dengan PT. Media Arts Image, Nama Program : Musik Hiburan (145 episode), Judul Program : Video Music / Video Klip (145 episode), LPP TVRI TA. 2012. _x000a_ _x000a_ _x000a_ _x000a_ _x000a_   _x000a_ _x000a_ _x000a_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_x000a_ _x000a_ _x000a_ _x000a_ _x000a_   _x000a_ _x000a_ _x000a_ 2 (dua) lembar rekening koran BCA an. PT. ngdipana Mutiara no rek. 345.301.5536 bulan Desember 2012. _x000a_ _x000a_ _x000a_ _x000a_ _x000a_   _x000a_ _x000a_ _x000a_ 1 (satu) lembar lembar Tanda Terima Barang Up. Ibu Ade Bagian Akuisisi Gedung TVRI tertanggal 24 Oktober 2012. _x000a_ _x000a_ _x000a_ _x000a_ _x000a_   _x000a_ _x000a_ _x000a_ 1 (satu) lembar lembar Tanda Terima Barang Up. Ibu Ade Bagian Akuisisi Gedung TVRI tertanggal 29 Oktober 2012 _x000a_ _x000a_ _x000a_ _x000a_ _x000a_   _x000a_ _x000a_ _x000a_ 1 (satu) lembar Tanda Terima Barang Up. Ibu Ade Bagian Akuisisi Gedung TVRI tertanggal 02 Nopember 2012. _x000a_ _x000a_ _x000a_ _x000a_ _x000a_   _x000a_ _x000a_ _x000a_ 9 (sembilan) lembar License Agreement tertanggal 04 Oktober 2012. _x000a_ _x000a_ _x000a_ _x000a_ _x000a_   _x000a_ _x000a_ _x000a_ 9 (sembilan) lembar License Agreement tertanggal 11 Maret 2013. _x000a_ _x000a_ _x000a_ _x000a_ _x000a_   _x000a_ _x000a_ _x000a_ 1 (satu) lembar Rekening Koran Bank BNI 46 periode tanggal 10 Desember 2012 s/d 20 Desember 2012, no. rek. 0226303395 an. Ina Cahyaningsih. _x000a_ _x000a_ _x000a_ _x000a_ _x000a_   _x000a_ _x000a_ _x000a_ 4 (empat) lembar Surat Perjanjian No. 001/ICN/IC/X/2012 tanggal 8 Oktober 2012 antara PT. Citra Visitama Mandiri dengan Iwan Chermawan. _x000a_ _x000a_ _x000a_ _x000a_ _x000a_   _x000a_ _x000a_ _x000a_ 1 (satu) lembar fotokopi Surat Pernyataan No. 001/SP/CVM/IX/2012 tanggal 10 Nopember 2012 dari PT. Citra Visitama Mandiri. _x000a_ _x000a_ _x000a_ _x000a_ _x000a_   _x000a_ _x000a_ _x000a_ 2 (dua) lembar Surat Perjanjian Jual Beli Film Series Kartun Anak Animasi Robotic ? Zoid ? No. 001/SPJB/CVM-VIP/III/2012 tanggal 7 Maret 2012 antara PT. Citra Visitama Mandiri dengan PT. Viandra Productions. _x000a_ _x000a_ _x000a_ _x000a_ _x000a_   _x000a_ _x000a_ _x000a_ 1 (satu) bundel lisensi film ? Zoid ? dari prinsipal Unicom TV Distributors Ltd yang diberikan kepada PT. Citra Visitama Mandiri. _x000a_ _x000a_ _x000a_   _x000a_ _x000a_ _x000a_ _x000a_ _x000a_   _x000a_ _x000a_ _x000a_ 1 (satu) lembar fotokopi Surat No. 029/TVRI/IX/2012 tanggal 3 September 2012 perihal : Surat Penawaran Program Siar dari PT. A Man International yang ditujukan kepada TVRI. _x000a_ _x000a_ _x000a_ _x000a_ _x000a_   _x000a_ _x000a_ _x000a_ 2 (dua) lembar fotokopi Surat No.001/SP/AP-TVRI/09/2012 tanggal 4 September 2012 perihal : Surat Penawaran dari PT. Arsy Production yang ditujukan kepada Direktur Program dan Berita TVRI Pusat, Jakarta. _x000a_ _x000a_ _x000a_ _x000a_ _x000a_   _x000a_ _x000a_ _x000a_ 2 (dua) lembar fotokopi Surat No.074/SP/MAI-TVRI/IX/2012 tanggal 4 September 2012 perihal : Surat Penawaran dari PT. Media Arts Image yang ditujukan kepada Direktur Program dan Berita TVRI Pusat, Jakarta. _x000a_ _x000a_ _x000a_ _x000a_ _x000a_   _x000a_ _x000a_ _x000a_ 2 (dua) lembar fotokopi Surat No.11/KIN/X/2012 tanggal 4 September 2012 perihal : Surat Penawaran dari PT. Kreasi Imaji Nusantara yang ditujukan kepada Direktur Program dan Berita. _x000a_ _x000a_ _x000a_ _x000a_ _x000a_   _x000a_ _x000a_ _x000a_ 1 (satu) lembar fotokopi Surat No.1075/1.2/TVRI/2012 tanggal 26 September 2012 perihal : Program konten Dana Revitalisasi dari Irwan Hendarmin selaku Direktur Program dan Berita yang ditujukan kepada Dirut LPP TVRI. _x000a_ _x000a_ _x000a_ _x000a_ _x000a_   _x000a_ _x000a_ _x000a_ 2 (dua) lembar fotokopi Surat No. 1208/1.2/TVRI/2012 tanggal 24 Oktober 2012 perihal : Permohonan Paket Program Siap Siar Periode Nopember TVRI 2012 dari Irwan Hendarmin selaku Direktur Program dan Berita yang ditujukan kepada Dirut LPP TVRI. _x000a_ _x000a_ _x000a_ _x000a_ _x000a_   _x000a_ _x000a_ _x000a_ 1 (satu) lembar _x000a_ fotokopi Surat No.27/PPK-2/PROG/TVRI/2012 tanggal 8 Nopember 2012 perihal : Kelengkapan Dokumen, dari PPK 2 kepada Irwan Hendarmin selaku Direktur Program dan Berita, lampirannya _x000a_ _x000a_ 2 (dua) lembar fotokopi notulensi Rapat Tim Pengadaan Program Siap Siar 2012 tanggal 6 Nopember 2012. _x000a_ 1 (satu) lembar fotokopi Surat No.034/Pan.Prog/TVRI/2012 tanggal 6 Nopember 2012 perihal : Kelengkapan Dokumen, dari Ketau Panitia Pengadaan kepada PPK 2. _x000a_   _x000a_ _x000a_ _x000a_ _x000a_   _x000a_ _x000a_ Fotocopy Surat No.570/1.2/TVRI/2012, Perihal : Permohonan Paket Program Acara Siap Siar TVRI 2012, tanggal 31 Mei 2012 yang ditandatangani Direktur Program dan Berita LPP TVRI, Irwan Hendarmin,S.Kom.; _x000a_ _x000a_ _x000a_ Disita berdasarkan Surat Perintah Penyitaan/Penyegelan/Penitipan No.: Prin-08/F.2/Fd.1/02/2015, tanggal 20 Pebruari 2015 _x000a_ Dan _x000a_ Penetapan Ketua Pengadilan Tindak Pidana Korupsi Pada Pengadilan Negeri Jakarta Pusat Nomor : 16/Pen.Pid.Sus/TPK/III/2015/PN.Jkt.Pst, tanggal 25 Maret 2015 _x000a_ _x000a_ _x000a_ _x000a_ _x000a_   _x000a_ _x000a_ _x000a_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_x000a_ _x000a_ _x000a_ _x000a_ _x000a_   _x000a_ _x000a_ _x000a_ Fotocopy Surat Direktur Program dan Berita LPP TVRI No.941/1.2/TVRI/2012, perihal : Konten Program, tanggal 30 Agustus 2012.; _x000a_ _x000a_ _x000a_ _x000a_ _x000a_   _x000a_ _x000a_ _x000a_ Fotocopy Rencana Kerja Anggaran Tahunan (RKAT) 2012 Akuisisi Program Direktorat Program dan Berita Kegiatan Agustus-Desember 2012, tanggal 30 Agustus 2012 ditandatangani Direktur Program dan Berita, Irwan Hendarmin,S.Kom selaku Penanggung Jawab.; _x000a_ _x000a_ _x000a_ _x000a_ _x000a_   _x000a_ _x000a_ _x000a_ Fotocopy Petunjuk Operasional Kegiatan (P.O.K) Tahun Anggaran 2012 Mata Acara : Sinema FTV ?Jenggo Betawi?, tanggal 30 Agustus 2012 ditandatangani Direktur Program dan Berita, Irwan Hendarmin,S.Kom selaku Penanggung Jawab Kegiatan. ; _x000a_ _x000a_ _x000a_ _x000a_ _x000a_   _x000a_ _x000a_ _x000a_ Fotocopy Petunjuk Operasional Kegiatan (P.O.K) Tahun Anggaran 2012 Mata Acara : Sinema Seri, tanggal 30 Agustus 2012 ditandatangani Direktur Program dan Berita, Irwan Hendarmin,S.Kom selaku Penanggung Jawab Kegiatan.; _x000a_ _x000a_ _x000a_   _x000a_ _x000a_ _x000a_ _x000a_ _x000a_   _x000a_ _x000a_ _x000a_ Fotocopy Petunjuk Operasional Kegiatan (P.O.K) Tahun Anggaran 2012 Mata Acara : Film Kartun, tanggal 30 Agustus 2012 ditandatangani Direktur Program dan Berita, Irwan Hendarmin,S.Kom selaku Penanggung Jawab Kegiatan.; _x000a_ _x000a_ _x000a_ _x000a_ _x000a_   _x000a_ _x000a_ _x000a_ Fotocopy Petunjuk Operasional Kegiatan (P.O.K) Tahun Anggaran 2012 Mata Acara : Video Musik/Video Klip, tanggal 30 Agustus 2012 ditandatangani Direktur Program dan Berita, Irwan Hendarmin,S.Kom selaku Penanggung Jawab Kegiatan.; _x000a_ _x000a_ _x000a_ _x000a_ _x000a_   _x000a_ _x000a_ _x000a_ Fotocopy Rencana Kerja Anggaran Tahunan (RKAT) 2012 Akuisisi Program Direktorat Program dan Berita Kegiatan Agustus-Desember 2012, tanggal 30 Agustus 2012 ditandatangani Direktur Program dan Berita, Irwan Hendarmin,S.Kom selaku Penanggung Jawab.; _x000a_ _x000a_ _x000a_ _x000a_ _x000a_   _x000a_ _x000a_ _x000a_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tron Komedi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ma FTV (Kolosal) LPP TVRI tanggal 28 Agustus 2012 yang ditandatangani Direktur Program dan Berita : Irwan Hendarmin,S.Kom sebagai Tim Penyusun KAK &amp; RAB Akuisisi Program / Penanggung Jawab Kegiatan. _x000a_ _x000a_ _x000a_ _x000a_ _x000a_   _x000a_ _x000a_ _x000a_ Fotocopy Kerangka Acuan Kerja (KAK) Pekerjaan Pengadaan Program Acara Siap Siar Sinema Seri LPP TVRI tanggal 28 Agustus 2012 yang ditandatangani Direktur Program dan Berita : Irwan Hendarmin,S.Kom sebagai Tim Penyusun KAK &amp; RAB Akuisisi Program / Penanggung Jawab Kegiatan. _x000a_ _x000a_ _x000a_   _x000a_ _x000a_ _x000a_ _x000a_ _x000a_   _x000a_ _x000a_ _x000a_ Fotocopy Kerangka Acuan Kerja (KAK) Pekerjaan Pengadaan Program Acara Siap Siar Film Kartun Animasi LPP TVRI tanggal 28 Agustus 2012 yang ditandatangani Direktur Program dan Berita : Irwan Hendarmin,S.Kom sebagai Tim Penyusun KAK &amp; RAB Akuisisi Program / Penanggung Jawab Kegiatan. _x000a_ _x000a_ _x000a_ _x000a_ _x000a_   _x000a_ _x000a_ _x000a_ Fotocopy Surat No.523/1.1/TVRI/2012, Perihal : Permohonan Persetujuan Pergeseran Anggaran antar Program antar Kegiatan LPP TVRI Tahun Anggaran 2012, tanggal 26 September 2012.; _x000a_ _x000a_ _x000a_ _x000a_ _x000a_   _x000a_ _x000a_ _x000a_ Fotocopy Surat No.322/KPA/TVRI/2012, Perihal : Optimalisasi Anggaran Tahun 2012, tanggal 1 Agustus 2012 yang ditandatangani Direktur Keuangan : Drs.Eddy Machmudi Effendi,MA selaku Kuasa Pengguna Anggaran.; _x000a_ _x000a_ _x000a_ _x000a_ _x000a_   _x000a_ _x000a_ _x000a_ Fotocopy Surat No.224/l.1/TVRI/2012, Perihal : Pemanfaatan Anggaran Revitalisasi, tanggal 23 Juli 2012 yang ditandatangani Farhat Syukri selaku Direktur Utama LPP TVRI; _x000a_ _x000a_ _x000a_ _x000a_ _x000a_   _x000a_ _x000a_ _x000a_ Fotocopy Keputusan Rapat Dewan Pengawas dengan Dewan Direksi LPP TVRI, tanggal 26 Juli 2012 yang ditandatangani Ketua Dewan Pengawas LPP TVRI, Elprisdat. _x000a_ _x000a_ _x000a_ _x000a_ _x000a_   _x000a_ _x000a_ _x000a_ Fotocopy Lembar Disposisi No.Agenda : 423, Perihal : Pemanfaatan Anggaran Revitalisasi, diterima tanggal 24 Juli 2012 dari Direktur Utama LPP TVRI; _x000a_ _x000a_ _x000a_ _x000a_ _x000a_   _x000a_ _x000a_ _x000a_ Fotocopy Surat Wakil Ketua DPR RI/KORPOLKAM No.AG/10010/DPR RI/X/2012, tanggal 17 Oktober 2012, Perihal : Persetujuan Komisi I DPR RI terhadap Pergeseran Anggaran Antar Program Antar Kegiatan LPP TVRI TA.2012; _x000a_ _x000a_ _x000a_ _x000a_ _x000a_   _x000a_ _x000a_ _x000a_ Fotocopy Surat No.S-748/MK.02/2012, tanggal 16 Oktober 2012, Perihal : Permohonan Persetujuan Revisi III SP-RKAKL/DIPA TA.2012, yang ditandatangani Menteri Keuangan, Agus D.W Martowadojo. _x000a_ _x000a_ _x000a_ _x000a_ _x000a_   _x000a_ _x000a_ _x000a_ Fotocopy Surat Keputusan Rapat Konsinyering Evaluasi RKAT 2012 (Semester 1) LPP TVRI, tanggal 28 September 2012.; _x000a_ _x000a_ _x000a_   _x000a_ _x000a_ _x000a_ _x000a_ _x000a_   _x000a_ _x000a_ _x000a_ Fotocopy Surat No.1406/1.2/TVRI/2012, Perihal : Surat Pengantar Koronologis Pengadaan, tanggal 17 Desember 2012 yang ditandatangani Irwan Hendarmin,S.Kom selaku Direktur Program dan Berita LPP TVRI; _x000a_ _x000a_ _x000a_ _x000a_ _x000a_   _x000a_ _x000a_ _x000a_ Fotocopy Surat Lembaga Kebijakan Pengadaan Barang/Jasa Pemerintah Republik Indonesia No.5840/LKPP/D-1V.1/12/2012, perihal : Permohonan Pendapat Tentang Pengadaan, tanggal 18 Desember 2012. _x000a_ _x000a_ _x000a_ _x000a_ _x000a_   _x000a_ _x000a_ _x000a_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_x000a_ _x000a_ _x000a_ _x000a_ _x000a_   _x000a_ _x000a_ _x000a_ Fotocopy Surat No.130/PPK-2/TVRI/2012, perihal : Laporan Kegiatan Nopember 2012 tanggal 7 Desember 2012; _x000a_ _x000a_ _x000a_ _x000a_ _x000a_   _x000a_ _x000a_ _x000a_ Fotocopy Keputusan Kuasa Pengguna Anggaran Kantor Pusat LPP TVRI No.017/KPTS/PPA/TVRI/2012 tentang Penunjukan Pejabat Pembuat Komitmen pada Kantor Pusat LPP TVRI TA.2012, tanggal 30 April 2012.; _x000a_ _x000a_ _x000a_ _x000a_ _x000a_   _x000a_ _x000a_ _x000a_ Format Penilaian Program Siap Siar Juri 1, tanpa tanggal.; _x000a_ _x000a_ _x000a_ _x000a_ _x000a_   _x000a_ _x000a_ _x000a_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_x000a_ _x000a_ _x000a_ _x000a_ _x000a_   _x000a_ _x000a_ _x000a_ Fotocopy Daftar Judul Program Sesuai Kategori Penilaian Program Siap Siar Akuisisi 2012, tanpa tanggal; _x000a_ _x000a_ _x000a_ _x000a_ _x000a_   _x000a_ _x000a_ _x000a_ Fotocopy Surat Keputusan Dewan Direksi LPP TVRI No.02/KPTS/DIREKTUR UMUM/TVRI/2008, tanggal 18 Januari 2008 tentang Pemindahan Pegawai Di Lingkungan LPP TVRI; _x000a_ _x000a_ _x000a_ _x000a_ _x000a_   _x000a_ _x000a_ _x000a_ Fotocopy Salinan Surat Keputusan Menteri Penerangan RI No.1078/SK PB/1993, tanggal 22 Juni 1993; _x000a_ _x000a_ _x000a_ _x000a_ _x000a_   _x000a_ _x000a_ _x000a_ Fotocopy Berita Acara Pengembalian Paket Program Acara Yang Telah Berakhir Masa Tayangnya No.01/BAPPA/1/2014, tanggal 6 Januari 2014 untuk Paket FTV Komedi ?Gue Sayang? _x000a_ _x000a_ _x000a_   _x000a_ _x000a_ _x000a_ _x000a_ _x000a_   _x000a_ _x000a_ _x000a_ Fotocopy Berita Acara Pengembalian Paket Program Acara Yang Telah Berakhir Masa Tayangnya No.02/BAPPA/1/2014, tanggal 6 Januari 2014 kepada PT.Viandra Production untuk Paket FTV Komedi ?Zorro?? _x000a_ _x000a_ _x000a_ _x000a_ _x000a_   _x000a_ _x000a_ _x000a_ Fotocopy Berita Acara Pengembalian Paket Program Acara Yang Telah Berakhir Masa Tayangnya No.03/BAPPA/1/2014, tanggal 6 Januari 2014 kepada PT.Viandra Production untuk Paket Kartun Animasi Robotic Zoid _x000a_ _x000a_ _x000a_ _x000a_ _x000a_   _x000a_ _x000a_ _x000a_ Fotocopy Berita Acara Pengembalian Paket Program Acara Yang Telah Berakhir Masa Tayangnya No.04/BAPPA/1/2014, tanggal 6 Januari 2014 kepada PT.Viandra Production untuk Paket FTV Kolosal Jenggo Betawi; _x000a_ _x000a_ _x000a_ _x000a_ _x000a_   _x000a_ _x000a_ _x000a_ Fotocopy Berita Acara Pengembalian Paket Program Acara Yang Telah Berakhir Masa Tayangnya No.05/BAPPA/1/2014, tanggal 6 Januari 2014 kepada PT.Viandra Production untuk Paket Film Tarzan Betawi; _x000a_ _x000a_ _x000a_ _x000a_ _x000a_   _x000a_ _x000a_ _x000a_ Fotocopy Berita Acara Pengembalian Paket Program Acara Yang Telah Berakhir Masa Tayangnya No.06/BAPPA/1/2014, tanggal 10 Januari 2014 kepada PT.Media Arts Image untuk Paket Kartun Animasi Anak Pra Sekolah; _x000a_ _x000a_ _x000a_ _x000a_ _x000a_   _x000a_ _x000a_ _x000a_ Fotocopy Berita Acara Pengembalian Paket Program Acara Yang Telah Berakhir Masa Tayangnya No.07/BAPPA/1/2014, tanggal 10 Januari 2014 kepada PT.Media Arts Image untuk Paket Video Musik Klip; _x000a_ _x000a_ _x000a_ _x000a_ _x000a_   _x000a_ _x000a_ _x000a_ Fotocopy Berita Acara Pengembalian Paket Program Acara Yang Telah Berakhir Masa Tayangnya No.08/BAPPA/1/2014, tanggal 10 Januari 2014 kepada PT.Media Arts Image untuk Paket Video Musik Klip Internasional ; _x000a_ _x000a_ _x000a_ _x000a_ _x000a_   _x000a_ _x000a_ _x000a_ Fotocopy Berita Acara Pengembalian Paket Program Acara Yang Telah Berakhir Masa Tayangnya No.16/BAPPA/1/2014, tanggal 25 Januari 2014 kepada PT.A Man International untuk Paket Kartun Animasi Anak ; _x000a_ _x000a_ _x000a_ _x000a_ _x000a_   _x000a_ _x000a_ _x000a_ Fotocopy Berita Acara Pengembalian Paket Program Acara Yang Telah Berakhir Masa Tayangnya No.17/BAPPA/1/2014, tanggal 25 Januari 2014 kepada PT.A Man International untuk Paket FTV Anak ?Lima Sahabat? ; _x000a_ _x000a_ _x000a_ _x000a_ _x000a_   _x000a_ _x000a_ _x000a_ Fotocopy Tanda Terima PT.Viandra Production tanggal 28 November 2012 yang ditandatangani, ANDI DIANSYAH sebagai Yang Menyerahkan dan ADE WANDINA Sebagai Yang Menerima; _x000a_ _x000a_ _x000a_ _x000a_ _x000a_   _x000a_ _x000a_ _x000a_ Fotocopy Tanda Terima PT.Angdipana Mutiara tanggal 29 Oktober 2012 yang ditandatangani, RUSDI sebagai Yang Menyerahkan dan ADE WANDINA Sebagai Yang Menerima; _x000a_ _x000a_ _x000a_   _x000a_ _x000a_ _x000a_ _x000a_ _x000a_   _x000a_ _x000a_ _x000a_ Fotocopy Tanda Terima PT.Angdipana Mutiara tanggal 24 Oktober 2012 yang ditandatangani, NEDI sebagai Yang Menyerahkan dan ADE WANDINA Sebagai Yang Menerima; _x000a_ _x000a_ _x000a_ _x000a_ _x000a_   _x000a_ _x000a_ _x000a_ Fotocopy Tanda Terima PT.Angdipana Mutiara tanggal 29 Oktober 2012 yang ditandatangani, NEDI sebagai Yang Menyerahkan dan NOER RACHIM Sebagai Yang Menerima; _x000a_ _x000a_ _x000a_ _x000a_ _x000a_   _x000a_ _x000a_ _x000a_ Fotocopy Tanda Terima PT.Angdipana Mutiara tanggal 22 Maret 2012 yang ditandatangani, RUSDI sebagai Yang Menyerahkan dan ADE WANDINA Sebagai Yang Menerima; _x000a_ _x000a_ _x000a_ _x000a_ _x000a_   _x000a_ _x000a_ _x000a_ Fotocopy Tanda Terima PT.Angdipana Mutiara tanggal 3 Desember 2012 yang ditandatangani, AGUS R sebagai Yang Menyerahkan dan ADE WS Sebagai Yang Menerima. _x000a_ _x000a_ _x000a_ _x000a_ _x000a_   _x000a_ _x000a_ _x000a_ 1 (satu) bundle Dokumen Pengadaan Barang/Jasa Pekerjaan Paket Program Siap Siar Film Kartun Animasi Anak antara Lembaga Penyiaran Publik Televisi RI dengan PT.A Man International LPP TVRI TA.2012 _x000a_ _x000a_ _x000a_ _x000a_ _x000a_   _x000a_ _x000a_ _x000a_ 1 (satu) bundle Dokumen Pengadaan Barang/Jasa Pekerjaan Paket Program Siap Siar FTVAnak Lima Sahabat antara Lembaga Penyiaran Publik Televisi RI dengan PT.A Man International LPP TVRI TA.2012 _x000a_ _x000a_ _x000a_ _x000a_ _x000a_   _x000a_ _x000a_ _x000a_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_x000a_ _x000a_ _x000a_ _x000a_ _x000a_   _x000a_ _x000a_ _x000a_ 1 (satu) lembar Asli Surat Pernyataan Tanggung Jawab Belanja No.125/SPTB/DIPA/TVRI/2012 untuk Pekerjaan Pengadaan Program Siap Siar FTV Anak kepada PT.A Man International tanggal 7 Desember 2012 yang ditandatangani Pejabat Pembuat Komitmen-2, Yulkasmir,SE,MM. _x000a_ _x000a_ _x000a_ _x000a_ _x000a_   _x000a_ _x000a_ _x000a_ 1 (satu) lembar Asli Ringkasan Kontrak untuk Pekerjaan Pengadaan Program Siap Siar FTV Anak kepada PT.A Man International tanggal 7 Desember 2012 yang ditandatangani Pejabat Pembuat Komitmen-2, Yulkasmir,SE,MM. _x000a_ _x000a_ _x000a_ _x000a_ _x000a_   _x000a_ _x000a_ _x000a_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_x000a_ _x000a_ _x000a_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_x000a_ _x000a_ _x000a_ _x000a_ _x000a_   _x000a_ _x000a_ _x000a_ 1 (satu) lembar Asli Surat No.029/SPP/AMI/FTV Anak/XI/2012, perihal : Permohonan Pembayaran, tanggal 5 Desember 2012 yang ditandatangani Direktur Utama PT.A Man International, Rizki Ridwan Permana; _x000a_ _x000a_ _x000a_ _x000a_ _x000a_   _x000a_ _x000a_ _x000a_ 1 (satu) lembar Asli Surat Invoice No.029/Inv/TVRI/12, tanggal 5 Desember 2012 yang ditandatangani Direktur Utama PT.A Man International, Rizki Ridwan Permana; _x000a_ _x000a_ _x000a_ _x000a_ _x000a_   _x000a_ _x000a_ _x000a_ 1 (satu) lembar Fotocopy Surat Perintah Pencairan Dana tanggal 12 Desember 2012 No.872288B/018/10 TA.2012 untuk pembayaran Pekerjaan Pengadaan Program Siap Siar FTV Anak kepada PT.A Man International sebesar Rp.2.431.602.777. _x000a_ _x000a_ _x000a_ _x000a_ _x000a_   _x000a_ _x000a_ _x000a_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_x000a_ _x000a_ _x000a_ _x000a_ _x000a_   _x000a_ _x000a_ _x000a_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_x000a_ _x000a_ _x000a_ _x000a_ _x000a_   _x000a_ _x000a_ _x000a_ 1 (satu) lembar Asli Ringkasan Kontrak untuk Pekerjaan Pengadaan Program Siap Siar Film Kartun Animasi Anak sebanyak 104 Episode durasi 30 Menit kepada PT.A Man International tanggal 7 Desember 2012 yang ditandatangani Pejabat Pembuat Komitmen-2, Yulkasmir,SE,MM. _x000a_ _x000a_ _x000a_ _x000a_ _x000a_   _x000a_ _x000a_ _x000a_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_x000a_ _x000a_ _x000a_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_x000a_ _x000a_ _x000a_ _x000a_ _x000a_   _x000a_ _x000a_ _x000a_ 1 (satu) lembar Asli Surat No.012/SPP/AMI/Kartun/XI/2012, perihal : Permohonan Pembayaran, tanggal 5 Desember 2012 yang ditandatangani Direktur Utama PT.A Man International, Rizki Ridwan Permana; _x000a_ _x000a_ _x000a_ _x000a_ _x000a_   _x000a_ _x000a_ _x000a_ 1 (satu) lembar Asli Surat Invoice No.030/Inv/TVRI/12, tanggal 5 Desember 2012 80.yang ditandatangani Direktur Utama PT.A Man International, Rizki Ridwan Permana; _x000a_ _x000a_ _x000a_ _x000a_ _x000a_   _x000a_ _x000a_ _x000a_ 1 (satu) lembar Fotocopy Surat Perintah Pencairan Dana tanggal 12 Desember 2012 No.872284B/018/10 TA.2012 untuk pembayaran Pekerjaan Pengadaan Program Siap Siar Film Kartun Animasi Anak sebanyak 104 Episode durasi 30 Menit kepada PT.A Man International sebesar Rp.2.854.516.363,-. _x000a_ _x000a_ _x000a_ _x000a_ _x000a_   _x000a_ _x000a_ _x000a_ Fotocopy Surat Kuasa Penuh Direktur No.002/DIR/KUASA/VIP/XI/2012, tanggal 14 November 2012 yang ditandatangani oleh Komisaris PT.Viandra Production, Mastur dan Direktur Utama PT.Viandra Production, H.Mandra sebagai Pemberi Kuasa dengan Andi Dinasyah sebagai Penerima Kuasa; _x000a_ _x000a_ _x000a_ _x000a_ _x000a_   _x000a_ _x000a_ _x000a_ Fotocopy Surat Keputusan Direksi No.007/SK-DIR/07/13 tentang Pengangkatan Karyawan Tetap, tanggal 12 Juli 2013 sebagai Pemimpin Kantor Cabang Pembantu-Joglo; _x000a_ _x000a_ _x000a_ _x000a_ _x000a_   _x000a_ _x000a_ _x000a_ Fotocopy Rekening Koran An. PT.Viandra Production Nomor : 0530000249 pada Bank Victoria KCP Joglo Periode Januari 2012 s.d Januari 2013; _x000a_ _x000a_ _x000a_ _x000a_ _x000a_   _x000a_ _x000a_ _x000a_ Fotocopy Surat Kuasa tanggal 27 November 2012 dari H.Mandra selaku Pemberi Kuasa dan Andi Diansyah selaku Penerima Kuasa; _x000a_ _x000a_ _x000a_ _x000a_ _x000a_   _x000a_ _x000a_ _x000a_ Fotocopy Surat Kuasa/Letter of Authorization Bank Victoria yang ditandatangani H. MANDRA; _x000a_ _x000a_ _x000a_ _x000a_ _x000a_   _x000a_ _x000a_ _x000a_ 16 (enam belas) lembar laporan traksaksi No. Rekening 01661885888 an. MANDRA pada BCA KCP Cimanggisperiode Januari 2012 s/d Desember 2012. _x000a_ _x000a_ _x000a_ _x000a_ _x000a_   _x000a_ _x000a_ _x000a_ Fotocopy Laporan Transaksi No.Rek 06030183612 An.IRWAN HENDARMIN pada BCA KCP Bintaro Utama Periode Agustus 2012-April 2013; _x000a_ _x000a_ _x000a_   _x000a_ _x000a_ _x000a_ _x000a_ _x000a_   _x000a_ _x000a_ _x000a_ Fotocopy Laporan Transaksi No.Rek 06800182407 An.IRWAN HENDARMIN pada KCP Bintaro "/>
    <s v="Senin, 28 Des. 2015"/>
    <s v="Kamis, 17 Des. 2015"/>
    <s v="ARIFIN"/>
    <s v="CASMAYA"/>
    <s v="ALEXANDER MARWATA, AK. SH. CFE."/>
    <m/>
    <m/>
    <s v="KARIR"/>
    <s v="KARIR"/>
    <s v="ADHOC"/>
    <s v=""/>
    <s v=""/>
    <x v="0"/>
    <n v="2"/>
    <x v="1"/>
    <n v="0.33333333333333331"/>
    <n v="0"/>
    <s v="IMMANUEL RICHENDRY"/>
    <m/>
    <m/>
    <m/>
    <m/>
    <m/>
    <m/>
    <m/>
    <m/>
    <m/>
    <m/>
    <m/>
    <n v="1"/>
    <s v="AGUS WIDODO"/>
    <s v="EKO BUDIARNO"/>
    <m/>
    <n v="2"/>
    <x v="0"/>
  </r>
  <r>
    <s v="82/Pid.Sus-TPK/2016/PN Pn.Jkt.Pst"/>
    <n v="4"/>
    <n v="200000000"/>
    <n v="0.16666666666666699"/>
    <n v="60000000"/>
    <n v="0.5"/>
    <s v="L. MARDAPOT AMBARITA"/>
    <d v="2016-09-09T00:00:00"/>
    <x v="6"/>
    <s v="Pemberitahuan Putusan Banding"/>
    <n v="125"/>
    <s v="PRIMAIR : _x000a_ Pasal 2 ayat (1) jo Pasal 18 UU No.31/1999 jo UU No.20/2001 jo Pasal 55 ayat (1) ke-1 KUHP. _x000a_   _x000a_ SUBSIDAIR : _x000a_ Pasal 3 jo Pasal 18 UU No.31/1999 jo UU No.20/2001 jo Pasal 55 ayat (1) ke-1 KUHP."/>
    <n v="1"/>
    <s v="                                                                      M E N G A D I L I _x000a_ _x000a_ Menyatakan   terdakwa  L.MARDAPOT AMBARITA telah terbukti secara sah dan meyakinkan bersalah melakukan tindak pidana “ Korupsi Yang dilakukan secara bersama-sama ” _x000a_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_x000a_ Menetapkan lamanya terdakwa berada dalam tahanan sebelum putusan memperoleh hukuman yang tetap  dikurangkan seluruhnya dari pidana yang dijatuh _x000a_ Menetapkan terdakwa tetap dalam tahanan _x000a_ _x000a_ _x000a_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_x000a_ Menetapkan barang bukti berupa : _x000a_ _x000a_   _x000a_ _x000a_ 1 (Satu) Dokumen Laporan Mingguan proyek pekerjaan pembangunan Kantor Pemadam Kebakaran dan Penanggulangan Bencana Sektor Duren Sawit Jakarta Timur Tahun 2011 Minggu ke 1 Periode tanggal 12 September sampai dengan tanggal 18 September 2011. _x000a_ 1 (Satu) Dokumen Laporan Mingguan proyek pekerjaan pembangunan Kantor Pemadam Kebakaran dan Penanggulangan Bencana Sektor Duren Sawit Jakarta Timur Tahun 2011 Minggu ke 2 Periode tanggal 19 September sampai dengan tanggal 25 September 2011. _x000a_ 1 (Satu) Dokumen Laporan Mingguan proyek pekerjaan pembangunan Kantor Pemadam Kebakaran dan Penanggulangan Bencana Sektor Duren Sawit Jakarta Timur Tahun 2011 Minggu ke 3 Periode tanggal 26 September sampai dengan tanggal 2 Oktober 2011. _x000a_ 1 (Satu) Dokumen Laporan Mingguan proyek pekerjaan pembangunan Kantor Pemadam Kebakaran dan Penanggulangan Bencana Sektor Duren Sawit Jakarta Timur Tahun 2011 Minggu ke 4 Periode tanggal 3 Oktober sampai dengan tanggal 9 Oktober 2011. _x000a_ 1 (Satu) Dokumen Laporan Mingguan proyek pekerjaan pembangunan Kantor Pemadam Kebakaran dan Penanggulangan Bencana Sektor Duren Sawit Jakarta Timur Tahun 2011 Minggu ke 5 Periode tanggal 10 Oktober sampai dengan tanggal 16 Okrober 2011. _x000a_ 1 (Satu) Dokumen Laporan Mingguan proyek pekerjaan pembangunan Kantor Pemadam Kebakaran dan Penanggulangan Bencana Sektor Duren Sawit Jakarta Timur Tahun 2011 Minggu ke 6 Periode tanggal 17 Oktober sampai dengan tanggal 23 Oktober 2011. _x000a_ _x000a_ _x000a_ 1 (Satu) Dokumen Laporan Mingguan proyek pekerjaan pembangunan Kantor Pemadam Kebakaran dan Penanggulangan Bencana Sektor Duren Sawit Jakarta Timur Tahun 2011 Minggu ke 7 Periode tanggal 24 Oktober sampai dengan tanggal 30 Oktober 2011. _x000a_ 1 (Satu) Dokumen Laporan Mingguan proyek pekerjaan pembangunan Kantor Pemadam Kebakaran dan Penanggulangan Bencana Sektor Duren Sawit Jakarta Timur Tahun 2011 Minggu ke 8 Periode tanggal 31 Oktober sampai dengan tanggal 6 Nopember 2011. _x000a_ 1 (Satu) Dokumen Laporan Mingguan proyek pekerjaan pembangunan Kantor Pemadam Kebakaran dan Penanggulangan Bencana Sektor Duren Sawit Jakarta Timur Tahun 2011 Minggu ke 9 Periode tanggal 7 Nopember sampai dengan tanggal 13 Nopember 2011. _x000a_ 1 (Satu) Dokumen Laporan Mingguan proyek pekerjaan pembangunan Kantor Pemadam Kebakaran dan Penanggulangan Bencana Sektor Duren Sawit Jakarta Timur Tahun 2011 Minggu ke 10 Periode tanggal 14 Nopember sampai dengan tanggal 20 Nopember 2011. _x000a_ 1 (Satu) Dokumen Laporan Mingguan proyek pekerjaan pembangunan Kantor Pemadam Kebakaran dan Penanggulangan Bencana Sektor Duren Sawit Jakarta Timur Tahun 2011 Minggu ke 11 Periode tanggal 21 Nopember sampai dengan tanggal 27 Nopember 2011. _x000a_ 1 (Satu) Dokumen Laporan Mingguan proyek pekerjaan pembangunan Kantor Pemadam Kebakaran dan Penanggulangan Bencana Sektor Duren Sawit Jakarta Timur Tahun 2011 Minggu ke 12 Periode tanggal 28 Nopember sampai dengan tanggal 4 Desember 2011. _x000a_ 1 (Satu) Dokumen Laporan Mingguan proyek pekerjaan pembangunan Kantor Pemadam Kebakaran dan Penanggulangan Bencana Sektor Duren Sawit Jakarta Timur Tahun 2011 Minggu ke 13 Periode tanggal 5 Desember sampai dengan tanggal 11 Desember 2011. _x000a_ 1 (Satu) Dokumen Laporan Mingguan proyek pekerjaan pembangunan Kantor Pemadam Kebakaran dan Penanggulangan Bencana Sektor Duren Sawit Jakarta Timur Tahun 2011 Minggu ke 14 Periode tanggal 12 Desember sampai dengan tanggal 18 Desember 2011. _x000a_ 2 (Dua) lembar Surat Perintah Tugas Nomor : 1509/-076.542, tanggal 12 September 2011. _x000a_ 2 (Dua) lembar Surat Perintah Tugas Nomor : 170/-076.932, tanggal 14 September 2011. _x000a_ 1(Satu) Dokumen Bukti pembayaran pembangunan KantorSektor Pemadam Kebakaran di Duren Sawit sesuai dengan SPKNo. : 1506/-076.542, tanggal 12 September 2011 sebesar Rp 791.658.000.- tanggal 13 Oktober 2011. _x000a_ 1(Satu)DokumenAngsuran ke II pekerjaanpembangunan Kantor Sektor Pemadam Kebakaran di Duren Sawit sesuai dengan SPKNo. : 1506/-076.542, tanggal 12 September 2011 sebesarRp 1.187.407.000.-  tanggal 14 Nopember 2011. _x000a_ 1 (Satu) Dokumen Angsuran ke III pekerjaan  pembangunan Kantor Sektor Pemadam Kebakaran di Duren Sawit sesuai dengan SPKNo. : 1506/-076.542, tanggal 17 September 2011 sebesarRp 989.572.500.-  tanggal 2 Desember 2011. _x000a_ 1 (Satu) Dokumen Angsuran ke IV pekerjaan  pembangunan Kantor Sektor Pemadam Kebakaran di Duren Sawit sesuai dengan SPKNo. : 1506/-076.542, tanggal 17 September 2011 sebesar Rp 791.658.000.-  tanggal 2 Desember 2011. _x000a_ 1 (Satu) Dokumen Lelang pekerjaan  pembangunan Kantor Pemadam Kebakaran dan Penanggulangan Bencana Sektor Duren Sawit Kota Administrasi Jakarta Timur Tahun 2011. _x000a_ Berita Acara Serah Terima pekerjaan Nomor : 2300/-076.961. tanggal 14 Desember 2011. _x000a_ _x000a_ Dipergunakan dalam Perkara atas nama Terdakwa Bambang Daryono. _x000a_ 7. Membebani terdakwa untuk membayar biaya perkara sebesar Rp. 5.000,-(lima ribu);"/>
    <s v="Jumat, 20 Jan. 2017"/>
    <s v="Kamis, 12 Jan. 2017"/>
    <s v="JHON HALASAN BUTAR BUTAR"/>
    <s v="FRANGKI TAMBUWUN"/>
    <s v="ANSYORI SYARIFUDIN"/>
    <m/>
    <m/>
    <s v="KARIR"/>
    <s v="KARIR"/>
    <s v="ADHOC"/>
    <s v=""/>
    <s v=""/>
    <x v="0"/>
    <n v="2"/>
    <x v="1"/>
    <n v="0.33333333333333331"/>
    <n v="0"/>
    <s v="ELLY SUPAINI"/>
    <m/>
    <m/>
    <m/>
    <m/>
    <m/>
    <m/>
    <m/>
    <m/>
    <m/>
    <m/>
    <m/>
    <n v="1"/>
    <s v="ACHMAD DINDIN JUNAEDI"/>
    <m/>
    <m/>
    <n v="1"/>
    <x v="0"/>
  </r>
  <r>
    <s v="82/Pid.Sus-TPK/2017/PN Jkt.Pst"/>
    <m/>
    <m/>
    <m/>
    <n v="400000000"/>
    <n v="0"/>
    <s v="KAMALUDIN"/>
    <d v="2017-06-05T00:00:00"/>
    <x v="7"/>
    <s v="Minutasi"/>
    <n v="93"/>
    <s v="KESATU : _x000a_ Pasal 12 huruf c jo Pasal 18 UU No.31/1999 jo UU No.20/2001 jo Pasal 55 ayat (1) ke-1 KUHP jo Pasal 64 ayat (1) KUHP. _x000a_   _x000a_ ATAU _x000a_ KEDUA : _x000a_ Pasal 11 jo Pasal 18 UU No.31/1999 jo UU No.20/2001 jo Pasal 55 ayat (1) ke-1 KUHP jo Pasal 64 ayat (1) KUHP."/>
    <n v="1"/>
    <s v="M E N G A D I L I _x000a_   _x000a_ 1.   Menyatakan bahwa Terdakwa  KAMALUDIN  telah terbukti secara sah dan meyakinkan bersalah melakukan tindak pidana korupsi secara bersama-sama dan berlanjut; _x000a_ 2.   Menjatuhkan pidana oleh karenanya terhadap Terdakwa  KAMALUDIN  dengan pidana penjara selama .......... (..........................) tahun dan pidana denda sebesar Rp.……............,- (..........................................) apabila denda tersebut tidak dibayar, diganti dengan pidana kurungan selama ........... (..............) bulan; _x000a_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_x000a_ 4..  Menetapkan agar masa penahanan yang telah dijalankan oleh Terdakwa  KAMALUDIN   dikurangkan seluruhnya dari pidana yang dijatuhkan; _x000a_ 5.   Memerintahkan agar Terdakwa  KAMALUDIN  tetap berada dalam tahanan; _x000a_ 6.   Menetapkan barang bukti: _x000a_ 7.   Membebankan biaya perkara kepada Terdakwa   KAMALUDIN  sebesar Rp 10.000,- ( sepuluh ribu rupiah );"/>
    <s v="Rabu, 20 Sep. 2017"/>
    <s v="Rabu, 06 Sep. 2017"/>
    <s v="NAWAWI POMOLANGO, SH."/>
    <s v="MAS'UD"/>
    <s v="HARIONO"/>
    <s v="Ugo,SH."/>
    <s v="TITI SANSIWI"/>
    <s v="KARIR"/>
    <s v="KARIR"/>
    <s v="KARIR"/>
    <s v="ADHOC"/>
    <s v="ADHOC"/>
    <x v="1"/>
    <n v="3"/>
    <x v="0"/>
    <n v="0.4"/>
    <n v="0"/>
    <s v="LIE PUTRA SETIAWAN"/>
    <m/>
    <m/>
    <m/>
    <m/>
    <m/>
    <m/>
    <m/>
    <m/>
    <m/>
    <m/>
    <m/>
    <n v="1"/>
    <s v="ACHMAD DINDIN JUNAEDI"/>
    <m/>
    <m/>
    <n v="1"/>
    <x v="1"/>
  </r>
  <r>
    <s v="82/Pid.Sus-TPK/2018/PN Jkt.Pst"/>
    <n v="5.5"/>
    <n v="200000000"/>
    <n v="0.25"/>
    <n v="3200000000"/>
    <n v="1.5"/>
    <s v="MOCHAMAD DAMIRI, SE alias DAMIRI"/>
    <d v="2018-10-11T00:00:00"/>
    <x v="8"/>
    <s v="Putusan"/>
    <n v="206"/>
    <s v="KESATU _x000a_ Primair : _x000a_ Pasal 2 ayat (1) jo Pasal 18 ayat (1) huruf b UU No.31/1999 jo UU No.20/2001 jo Pasal 55 ayat (1) ke-1 KUHP. _x000a_ Subsidair : _x000a_ Pasal 2 ayat (1) jo Pasal 18 ayat (1) huruf b UU No.31/1999 jo UU No.20/2001 jo Pasal 55 ayat (1) ke-1 KUHP. _x000a_   _x000a_ ATAU _x000a_ KEDUA : _x000a_ Pasal 3 UU No.8/2010 TPPU."/>
    <n v="1"/>
    <s v="M E N G A D I L I : _x000a_   _x000a_ _x000a_ Menyatakan Terdakwa MOCHAMAD DAMIRI, SE alias DAMIRI telah terbukti secara sah dan meyakinkan bersalah melakukan Tindak Pidana Korupsi yang dilakukan secara bersama-sama sebagaimana dalam Dakwaan Kesatu Primair dan Tindak Pidana pencucian uang sebagaimana dalam dakwaan kedua. _x000a_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_x000a_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_x000a_ Menetapkan masa penahanan yang telah dijalankan Terdakwa dikurangkan seluruhnya dari pidana yang dijatuhkan. _x000a_ Menetapkan Terdakwa tetap ditahan. _x000a_ Menyatakan barang bukti sebagaimana nomor urut barang bukti berupa: _x000a_ _x000a_ Barang bukti huruf : A, B, C, D, E, F, G, H, I, N, O, Q, S, T, V, X, Z, AA, BB, CC, DD, EE. _x000a_ _x000a_ Menetapkan supaya terdakwa, membayar biaya perkara sebesar Rp.7.500;- (tujuh ribu lima ratus rupiah);- _x000a_"/>
    <s v="Rabu, 08 Mei 2019"/>
    <s v="Jumat, 01 Mar. 2019"/>
    <s v="MOCHAMAD ARIFIN"/>
    <s v="NI MADE SUDANI"/>
    <s v="SOFIALDI"/>
    <m/>
    <m/>
    <s v="KARIR"/>
    <s v="KARIR"/>
    <s v="ADHOC"/>
    <s v=""/>
    <s v=""/>
    <x v="0"/>
    <n v="2"/>
    <x v="1"/>
    <n v="0.33333333333333331"/>
    <n v="0"/>
    <s v="Yanuar Utomo, SH., M.Hum"/>
    <m/>
    <m/>
    <m/>
    <m/>
    <m/>
    <m/>
    <m/>
    <m/>
    <m/>
    <m/>
    <m/>
    <n v="1"/>
    <s v="DHENY INDARTO"/>
    <m/>
    <m/>
    <n v="1"/>
    <x v="0"/>
  </r>
  <r>
    <s v="83/PID.SUS/TPK/2013/PN JKT.PST"/>
    <n v="3.5"/>
    <n v="250000000"/>
    <n v="0.33333333333333298"/>
    <n v="0"/>
    <n v="0"/>
    <s v="SARAH LALLO, SE.,M.Si"/>
    <d v="2013-12-23T00:00:00"/>
    <x v="3"/>
    <s v="Penerimaan Kembali Berkas Banding"/>
    <n v="140"/>
    <s v="PERTAMA PRIMAIR : Pasal 2 ayat (1) jo Pasal 18 UU No.31/1999 jo UU No.20/2001 jo UU No.31/1999 jo Pasal 55 ayat (1) ke 1 KUHP; _x000a_ SUBSIDIAIR : Pasal 3 jo Pasal 18 UU No.31/1999 jo UU No.20/2001 jo UU No.31/1999 jo Pasal 55 ayat (1) ke 1 KUHP; _x000a_ ATAU KEDUA PRIMAIR : Pasal 5 ayat (1) huruf b UU No.31/1999 jo UU No.20/2001 jo UU No.31/1999 jo Pasal 55 ayat (1) ke 1 KUHP; _x000a_ SUBSIDIAIR : Pasal 11 UU No.31/1999 jo UU No.20/2001 jo UU No.31/1999 jo Pasal 55 ayat (1) ke 1 KUHP;"/>
    <n v="2"/>
    <s v="M E N G A D I L I  : _x000a_   _x000a_ _x000a_ Menyatakan terdakwa :  SARAH LALLO,SE.MSi,  Terbukti secara sah dan meyakinkan bersalah melakukan tindak pidana :  “KORUPSI SECARA BERSAMA-SAMA”  sebagaimana diatur dalam dakwaan alternative kedua primeir  ;   _x000a_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_x000a_ Menetapkan masa penahanan yang telah dijalani terdakwa dikurangkan seluruhnya dari pidana yang dijatuhkan ;  _x000a_ Menetapkan  agar terdakwa tetap berada dalam  tahanan ;  _x000a_ Menetapkan barang bukti berupa &quot;terlampir dalam berkas perkara&quot; _x000a_ Menetapkan agar terdakwa SARAH LALLO,SE.Msi, membayar biaya perkara sebesar Rp 10.000,-(sepuluh ribu rupiah) ;  _x000a_"/>
    <s v="Senin, 16 Jun. 2014"/>
    <s v="Senin, 12 Mei 2014"/>
    <s v="ASWIJON"/>
    <s v="ANTONIUS WIDIJANTONO, SH."/>
    <s v="HENDRA YOSPIN,SH."/>
    <m/>
    <m/>
    <s v="KARIR"/>
    <s v="KARIR"/>
    <s v="ADHOC"/>
    <s v=""/>
    <s v=""/>
    <x v="0"/>
    <n v="2"/>
    <x v="1"/>
    <n v="0.33333333333333331"/>
    <n v="0"/>
    <s v="EKO BAMBANG R."/>
    <m/>
    <m/>
    <m/>
    <m/>
    <m/>
    <m/>
    <m/>
    <m/>
    <m/>
    <m/>
    <m/>
    <n v="1"/>
    <s v="SURYONO, SH."/>
    <s v="YETTI, SH."/>
    <m/>
    <n v="2"/>
    <x v="0"/>
  </r>
  <r>
    <s v="83/PID.SUS/TPK/2014/PN.JKT.PST"/>
    <n v="1"/>
    <n v="50000000"/>
    <n v="8.3333333333333301E-2"/>
    <n v="87346000"/>
    <n v="0"/>
    <s v="EDDY S.Sos"/>
    <d v="2014-08-22T00:00:00"/>
    <x v="4"/>
    <s v="Minutasi"/>
    <n v="115"/>
    <s v="PRIMAIR : Pasal 2(1) jo Pasal 18 huruf a,dan b , (2), (3) UU No.31/1999 jo UU No.20/2001 jo UU No.31/1999 jo Pasal 55 ayat (1) ke 1 jo Pasal 64 (1) KUHP _x000a_ SUBSIDIAIR : Pasal 3 jo Pasal 18 (1) huruf a dan b, (2), (3) UU No.31/1999 jo UU No.20/2001 jo UU No.31/1999 jo Pasal 55 ayat (1) ke 1 jo Pasal 64 (1) KUHP"/>
    <n v="1"/>
    <s v="M E N G A D I L I  : _x000a_ _x000a_ Menyatakan Terdakwa EDDY S.Sos tidak terbukti secara sah dan meyakinkan bersalah melakukan tindak pidana sebagaimana dakwaan primair; _x000a_ Membebaskan Terdakwa EDDY S.Sos oleh karena itu dari dakwaan primair tersebut ; _x000a_ Menyatakan Terdakwa EDDY S.Sos telah terbukti secara sah dan meyakinkan bersalah melakukan tindak pidana korupsi secara bersama ? sama dan berlanjut; _x000a_ Menjatuhkan pidana oleh karenanya terhadap Terdakwa  EDDY S.Sos  dengan pidana penjara selama : 1(satu) tahun  dan  d enda sebesa r Rp.50.000.000,- (limapuluh juta rupiah)  apabila denda tersebut tidak dibayar diganti dengan  pidana kurungan selama 1(satu)  bulan ; _x000a_ Menetapkan masa penahanan yang telah dijalankan Terdakwa dikurangkan seluruhnya dari pidana yang dijatuhkan; _x000a_ Menetapkan Terdakwa EDDY,S.Sos tetap berada dalam tahanan; _x000a_ Menyatakan barang bukti tersebut di bawah ini berupa : _x000a_ Dokumen Pelaksanaan Anggaran satuan  Kerja Perangkat Daerah (DPA-SKPD) Kelurahan Cijantung Tahun Anggaran 2012. _x000a_ Foto copy  Surat Keputusan (SK) Gubernur Provinsi DKI Jakarta Nomor 181/2009 tanggal 27 Januari 2009, tentang Pengangkatan  Eddy, S.Sos sebagai Lurah Cijantung, dan Lampirannya foto copy 2 lembar. _x000a_ _x000a_ _x000a_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_x000a_ _x000a_ 3. Foto copy Keputusan Gubernur Provinsi DKI Jakarta Nomor 86/2012 tanggal 09 Januari 2012, tentang Pengguna Anggaran/Pengguna Barang dan Kuasa Pengguna Anggaran/Kuasa Pengguna Barang pada Satuan Kerja Perangkat Daerah (SKPD)/Unit Kerja Perangkat Daerah (UKPD) Tahun Anggaran 2012, _x000a_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_x000a_ _x000a_ 5.  Foto copy Keputusan Sekretaris daerah Provinsi DKI Jakarta Selaku Pengelola Barang Milik Daerah Nomor 2 /2012 tanggal 3 Januari 2012 tentang Penunjukan Barang Milik Daerah dan Atasan Langsungnya Tahun Anggaran 2012, _x000a_ _x000a_ 6. 1 (satu) lembar Invoice dari Hotel Rudian tanggal 29 April 2012, sebesar Rp. 27.242.000,- _x000a_ 7. 1 (satu) lembar Invoice dari Hotel Gondangdia tanggal 09 Juni 2012 sebesar Rp. 10.500.000,- _x000a_ 8. 1 (satu) bundel Asli Dokumen SP2D SKPD Kelurahan Cijantung Tahun Anggaran 2012. _x000a_ 9. 1 (satu) bundel Asli Surat Tanda Setoran / Pengembalian Sisa Uang Kegiatan atau Kegiatan yang tidak dilaksanakan Tahun  Anggaran 2012 Kelurahan Cijantung ? Jakarta Timur _x000a_ 10. Asli Laporan Bulanan /Khusus realisasi SPJ  (Bulan Pebruari s.d. Bulan Juni 2012) _x000a_ 11. 1 (satu) bundel foto copy Rekapitulasi Realisasi Anggaran Belanja Kelurahan Cijantung Tahun anggaran 2012 Berdasarkan SP2D dan SPJ sampai dengan 31 Desember 2012, tanggal 31 Desember 2012 dan lampirannya. _x000a_ 12. 1 (satu) Dokumen Anggaran Kas (AK) Kalurahan Cijantung Tahun Anggaran 2012 Program : Penerapan Prinsip Good Governance dalam Penyelenggaraan Urusan Otonomi Daerah, Pemerintahan Umum, Administrasi Keuangan Daerah, Perangkat Daerah, Kepegawaian dan Persandian _x000a_ 13. 1 (satu) Dokumen Anggaran Kas (AK) Kalurahan Cijantung Tahun Anggaran 2012 Program : Peningkatan Kapasitas Apartur Kelurahan _x000a_ _x000a_ 14.  18 (delapan belas) lembar asli Surat Pengesahan Pertanggungjawaban Bendahara Pengeluaran (SPJ Belanja)  tanggal 28 September 2012. _x000a_ _x000a_ 15. 5 (lima) lembar foto copy Buku Kas Umum Kelurahan Cijantung  tanggal 31 Agustus 2012 _x000a_ 16. 12 (dua belas) lembar foto copy Buku Kas Umum Kelurahan Cijantung tanggal 28 September 2012 _x000a_ 17. 1 (satu) bundel foto copy Rekap Pengadaan Barang /Jasa Tahun 2012 Kelurahan Cijantung   _x000a_ 18. 1 (satu) bundel asli laporan penyerapan anggaran tahun 2012 kelurahan Cijantung. _x000a_ 19. Foto Copy Berita Acara Penutupan Kas Bendahara Pengeluaran tanggal 28 September 2012 dan Lampirannya _x000a_ 20. Berita Acara Pemeriksaan Kas (Maret, Oktober 2012) _x000a_ 21. Penyampaian laporan Semester I Tahun 2012 _x000a_ 22. 1 (satu) bundel dokumen yang berkaitan dengan pengadaan kegiatan Peningkatan SDM embaga Kemasyarakatan Kelurahan Cijantung Tahun 2012 _x000a_ 23. 1 (satu) jilid foto copy  Laporan Pelaksanaan Kegiatan Peningkatan SDM Lembaga Kemasyarakatan Kelurahan Cijantung Tahun 2012 _x000a_ 24. 1 (satu) bundel dokumen yang berkaitan dengan pengadaan Kegiatan Pelatihan Kewirausahaan Bagi Masyarakat Ekonomi Lemah Kelurahan Cijantung Tahun 2012. _x000a_ 25. 1 (satu) jilid Asli  Laporan Pelaksanaan Kegiatan Pelatihan Kewirausahaan Bagi Masyarakat Ekonomi Lemah Kelurahan Cijantung Tahun 2012 _x000a_ 26. 1 (satu) bundel dokumen yang berkaitan dengan pengadaan kegiatan Pelatihan Kepemimpinan dan wawasan Kebangsaan Bagi Generasi Muda pada Kelurahan Cijantung Tahun 2012 _x000a_ 27. 1 (satu) bundel dokumen yang berkaitan dengan pengadaan kegiatan Penyuluhan Masalah Kesehatan  (PHBS, Penyakit Menular di Lingkungan RW) pada Kelurahan Cijantung Tahun 2012 dan Laporan Pelaksanaannya. _x000a_ 28. 1 (satu) bundel dokumen yang berkaitan dengan pengadaan kegiatan Bimbingan Kesehatan Gerakan Sayang Ibu (GSI) pada Kelurahan Cijantung Tahun 2012, dan laporan Pelaksanaannya.  _x000a_ 29. 1 (satu) bundel Tanda Terima SPP Kelurahan Cijantung ? Jaktim, Tahun Anggaran 2012. _x000a_ 30. 1 (satu) Buku Register Pengadaan Jasa (EO) Tahun 2012 _x000a_ 31. 2 (dua) buah Buku Kas Pengeluaran MK.10 Kelurahan Cijantung Haun Anggaran 2012 _x000a_ 32. 1 (satu) bundel Surat Setoran Pajak (SSP) Kelurahan Cijantung Tahun 2012 _x000a_ 33. 2 (dua) bundel Laporan SPJ Tahun 2012 Kelurahan Cijantung _x000a_ 34. Berita Acara Penitipan Uang Tunai sebesar Rp. 25.000.000,- (dua puluh lima juta rupiah) atas nama EDDY S.Sos; _x000a_ 35. Berita Acara Penitipan Uang Tunai sebesar Rp. 25.000.000,- (dua puluh lima juta rupiah) atas nama Saeful Bahri; _x000a_ 36. 1  (satu) lembar invoice dari Hotel Grand Prioritas atas nama PT. Pulih Daya Bpk Wintolo sebesar Rp. 13.600.000,- _x000a_ 37. 1 (satu) lembar invoice dari Hotel dan Convention Gondangdia _x000a_ 38. 1 (satu) lembar invoice tertanggal 29 April 2012 sebesar Rp. 27.242.000,- yang ditandatangani oleh Yudi selaku Manager Marketing Hotel Rudian. _x000a_ DIPERGUNAKAN DALAM PERKARA LAIN ATAS NAMA TERDAKWA SAIFUL BAHRI _x000a_ _x000a_ Membebani Terdakwa untuk membayar biaya perkara sebesar Rp.10.000,- (sepuluh ribu rupiah). _x000a_"/>
    <s v="Senin, 16 Feb. 2015"/>
    <s v="Senin, 15 Des. 2014"/>
    <s v="MOH. MUCHLIS, SH. MH."/>
    <s v="SUPRIYONO, SH. MH."/>
    <s v="ALEXANDER MARWATA, AK. SH. CFE."/>
    <m/>
    <m/>
    <s v="KARIR"/>
    <s v="KARIR"/>
    <s v="ADHOC"/>
    <s v=""/>
    <s v=""/>
    <x v="0"/>
    <n v="2"/>
    <x v="1"/>
    <n v="0.33333333333333331"/>
    <n v="0"/>
    <s v="SILVYA DESTI"/>
    <s v="BOBBY RUSWIN"/>
    <s v="ASEP SONTANI"/>
    <s v="JUWITA KAYANA"/>
    <s v="Bertha W."/>
    <m/>
    <m/>
    <m/>
    <m/>
    <m/>
    <m/>
    <m/>
    <n v="5"/>
    <s v="SURYONO, SH."/>
    <s v="WIJI ASTUTI"/>
    <m/>
    <n v="2"/>
    <x v="0"/>
  </r>
  <r>
    <s v="83/PID.SUS/TPK/2015/PN JKT.PST"/>
    <n v="2"/>
    <n v="50000000"/>
    <n v="0"/>
    <n v="178000000"/>
    <n v="1"/>
    <s v="AZAN TARIZKI"/>
    <d v="2015-08-10T00:00:00"/>
    <x v="5"/>
    <s v="Minutasi"/>
    <n v="119"/>
    <s v="PRIMAIR : _x000a_ Pasal 2 ayat (1) UU No.31/1999 jo UU No.20/2001 jo Pasal 55 ayat (1) ke-1 KUHP. _x000a_   _x000a_ SUBSIDAIR : _x000a_ Pasal 3 UU No.31/1999 jo UU No.20/2001 jo Pasal 55 ayat (1) ke-1 KUHP."/>
    <n v="1"/>
    <s v="mengadili _x000a_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_x000a_ 2. menjatuhkan pidana terhadap terdakwa dengan pidana penjara selama 2 tahun dan pidana denda sebesar Rp.50.000.000;dengan ketentuan apabila denda tersebut tidak dibayar diganti denganpidana kurungan;potong tahanan dengan perintah terdakwa tetap ditahan; _x000a_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_x000a_ 4. menetapkan masa penahanan yang telah dijalani terdakwa dikurangkan seluruhnya dari pidana yang dijatuhkan; _x000a_ 5. memerintahkan terdakwa tetap dihan; _x000a_ 6. menetapkan barang bukti berupa : _x000a_ liat lampiran dalam berkas; _x000a_ tetap terlampir dalam bekas _x000a_ 7. membebankan biaya perkara sebesar Rp10.000;"/>
    <s v="Senin, 25 Jan. 2016"/>
    <s v="Senin, 07 Des. 2015"/>
    <s v="NANI INDRAWATI,SH.MHUM"/>
    <s v="JHON HALASAN BUTAR BUTAR"/>
    <s v="JOKO SUBAGYO"/>
    <m/>
    <m/>
    <s v="KARIR"/>
    <s v="KARIR"/>
    <s v="ADHOC"/>
    <s v=""/>
    <s v=""/>
    <x v="0"/>
    <n v="2"/>
    <x v="1"/>
    <n v="0.33333333333333331"/>
    <n v="0"/>
    <s v="SUKIMAN, SH"/>
    <m/>
    <m/>
    <m/>
    <m/>
    <m/>
    <m/>
    <m/>
    <m/>
    <m/>
    <m/>
    <m/>
    <n v="1"/>
    <s v="MATIUS B.SITURU, SH"/>
    <s v="ZUHERNA, SH."/>
    <m/>
    <n v="2"/>
    <x v="0"/>
  </r>
  <r>
    <s v="83/Pid.Sus-TPK/2016/PN Pn.Jkt.Pst"/>
    <n v="3"/>
    <n v="50000000"/>
    <n v="0.16666666666666699"/>
    <n v="0"/>
    <n v="0"/>
    <s v="BAMBANG DARYONO"/>
    <d v="2016-09-09T00:00:00"/>
    <x v="6"/>
    <s v="Pemberitahuan Putusan Banding"/>
    <n v="125"/>
    <s v="PRIMAIR : _x000a_ Pasal 2 ayat (1) jo Pasal 18 UU No.31/1999 jo UU No.20/2001 jo Pasal 55 ayat (1) ke-1 KUHP. _x000a_   _x000a_ SUBSIDAIR : _x000a_ Pasal 3 jo Pasal 18 UU No.31/1999 jo UU No.20/2001 jo Pasal 55 ayat (1) ke-1 KUHP."/>
    <n v="1"/>
    <s v="M E N G A D I L I  : _x000a_   _x000a_ _x000a_ Menyatakan Terdakwa  BAMBANG DARYONO tidak terbukti secara sah dan meyakinkan bersalah melakukan tindak pidana korupsi yang didakwakan dalam dakwaan primair ; _x000a_ Membebaskan terdakwa BAMBANG DARYONO dari dakwaan primair tersebut ; _x000a_ Menyatakan   terdakwa  BAMBANG DARYONO telah terbukti secara sah dan meyakinkan bersalah melakukan tindak pidana “ Korupsi Yang dilakukan secara bersama-sama ” ; _x000a_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_x000a_ Menetapkan lamanya terdakwa berada dalam tahanan sebelum putusan memperoleh hukuman yang tetap  dikurangkan seluruhnya dari pidana yang dijatuhkan _x000a_ Menetapkan terdakwa tetap dalam tahanan ; _x000a_ Menetapkan barang bukti berupa : _x000a_ _x000a_   _x000a_ _x000a_ 1 (Satu) Dokumen Laporan Mingguan proyek pekerjaan pembangunan Kantor Pemadam Kebakaran dan Penanggulangan Bencana Sektor Duren Sawit Jakarta Timur Tahun 2011 Minggu ke 1 Periode tanggal 12 September sampai dengan tanggal 18 September 2011. _x000a_ 1 (Satu) Dokumen Laporan Mingguan proyek pekerjaan pembangunan Kantor Pemadam Kebakaran dan Penanggulangan Bencana Sektor Duren Sawit Jakarta Timur Tahun 2011 Minggu ke 2 Periode tanggal 19 September sampai dengan tanggal 25 September 2011. _x000a_ 1 (Satu) Dokumen Laporan Mingguan proyek pekerjaan pembangunan Kantor Pemadam Kebakaran dan Penanggulangan Bencana Sektor Duren Sawit Jakarta Timur Tahun 2011 Minggu ke 3 Periode tanggal 26 September sampai dengan tanggal 2 Oktober 2011. _x000a_ 1 (Satu) Dokumen Laporan Mingguan proyek pekerjaan pembangunan Kantor Pemadam Kebakaran dan Penanggulangan Bencana Sektor Duren Sawit Jakarta Timur Tahun 2011 Minggu ke 4 Periode tanggal 3 Oktober sampai dengan tanggal 9 Oktober 2011. _x000a_ 1 (Satu) Dokumen Laporan Mingguan proyek pekerjaan pembangunan Kantor Pemadam Kebakaran dan Penanggulangan Bencana Sektor Duren Sawit Jakarta Timur Tahun 2011 Minggu ke 5 Periode tanggal 10 Oktober sampai dengan tanggal 16 Okrober 2011. _x000a_ 1 (Satu) Dokumen Laporan Mingguan proyek pekerjaan pembangunan Kantor Pemadam Kebakaran dan Penanggulangan Bencana Sektor Duren Sawit Jakarta Timur Tahun 2011 Minggu ke 6 Periode tanggal 17 Oktober sampai dengan tanggal 23 Oktober 2011. _x000a_ 1 (Satu) Dokumen Laporan Mingguan proyek pekerjaan pembangunan Kantor Pemadam Kebakaran dan Penanggulangan Bencana Sektor Duren Sawit Jakarta Timur Tahun 2011 Minggu ke 7 Periode tanggal 24 Oktober sampai dengan tanggal 30 Oktober 2011. _x000a_ 1 (Satu) Dokumen Laporan Mingguan proyek pekerjaan pembangunan Kantor Pemadam Kebakaran dan Penanggulangan Bencana Sektor Duren Sawit Jakarta Timur Tahun 2011 Minggu ke 8 Periode tanggal 31 Oktober sampai dengan tanggal 6 Nopember 2011. _x000a_ 1 (Satu) Dokumen Laporan Mingguan proyek pekerjaan pembangunan Kantor Pemadam Kebakaran dan Penanggulangan Bencana Sektor Duren Sawit Jakarta Timur Tahun 2011 Minggu ke 9 Periode tanggal 7 Nopember sampai dengan tanggal 13 Nopember 2011. _x000a_ 1 (Satu) Dokumen Laporan Mingguan proyek pekerjaan pembangunan Kantor Pemadam Kebakaran dan Penanggulangan Bencana Sektor Duren Sawit Jakarta Timur Tahun 2011 Minggu ke 10 Periode tanggal 14 Nopember sampai dengan tanggal 20 Nopember 2011. _x000a_ 1 (Satu) Dokumen Laporan Mingguan proyek pekerjaan pembangunan Kantor Pemadam Kebakaran dan Penanggulangan Bencana Sektor Duren Sawit Jakarta Timur Tahun 2011 Minggu ke 11 Periode tanggal 21 Nopember sampai dengan tanggal 27 Nopember 2011. _x000a_ 1 (Satu) Dokumen Laporan Mingguan proyek pekerjaan pembangunan Kantor Pemadam Kebakaran dan Penanggulangan Bencana Sektor Duren Sawit Jakarta Timur Tahun 2011 Minggu ke 12 Periode tanggal 28 Nopember sampai dengan tanggal 4 Desember 2011. _x000a_ 1 (Satu) Dokumen Laporan Mingguan proyek pekerjaan pembangunan Kantor Pemadam Kebakaran dan Penanggulangan Bencana Sektor Duren Sawit Jakarta Timur Tahun 2011 Minggu ke 13 Periode tanggal 5 Desember sampai dengan tanggal 11 Desember 2011. _x000a_ 1 (Satu) Dokumen Laporan Mingguan proyek pekerjaan pembangunan Kantor Pemadam Kebakaran dan Penanggulangan Bencana Sektor Duren Sawit Jakarta Timur Tahun 2011 Minggu ke 14 Periode tanggal 12 Desember sampai dengan tanggal 18 Desember 2011. _x000a_ 2 (Dua) lembar Surat Perintah Tugas Nomor : 1509/-076.542, tanggal 12 September 2011. _x000a_ 2 (Dua) lembar Surat Perintah Tugas Nomor : 170/-076.932, tanggal 14 September 2011. _x000a_ 1(Satu) Dokumen Bukti pembayaran pembangunan KantorSektor Pemadam Kebakaran di Duren Sawit sesuai dengan SPKNo. : 1506/-076.542, tanggal 12 September 2011 sebesar Rp 791.658.000.- tanggal 13 Oktober 2011. _x000a_ 1(Satu)DokumenAngsuran ke II pekerjaanpembangunan Kantor Sektor Pemadam Kebakaran di Duren Sawit sesuai dengan SPKNo. : 1506/-076.542, tanggal 12 September 2011 sebesarRp 1.187.407.000.-  tanggal 14 Nopember 2011. _x000a_ 1 (Satu) Dokumen Angsuran ke III pekerjaan  pembangunan Kantor Sektor Pemadam Kebakaran di Duren Sawit sesuai dengan SPKNo. : 1506/-076.542, tanggal 17 September 2011 sebesarRp 989.572.500.-  tanggal 2 Desember 2011. _x000a_ 1 (Satu) Dokumen Angsuran ke IV pekerjaan  pembangunan Kantor Sektor Pemadam Kebakaran di Duren Sawit sesuai dengan SPKNo. : 1506/-076.542, tanggal 17 September 2011 sebesar Rp 791.658.000.-  tanggal 2 Desember 2011. _x000a_ 1 (Satu) Dokumen Lelang pekerjaan  pembangunan Kantor Pemadam Kebakaran dan Penanggulangan Bencana Sektor Duren Sawit Kota Administrasi Jakarta Timur Tahun 2011. _x000a_ Berita Acara Serah Terima pekerjaan Nomor : 2300/-076.961. tanggal 14 Desember 2011. _x000a_ _x000a_ Tetap terlampir dalam berkas perkara. _x000a_   _x000a_ 8. Membebani terdakwa untuk membayar biaya perkara sebesar Rp. 5.000,- (lima ribu);"/>
    <s v="Selasa, 21 Feb. 2017"/>
    <s v="Kamis, 12 Jan. 2017"/>
    <s v="JHON HALASAN BUTAR BUTAR"/>
    <s v="FRANGKI TAMBUWUN"/>
    <s v="ANSYORI SYARIFUDIN"/>
    <m/>
    <m/>
    <s v="KARIR"/>
    <s v="KARIR"/>
    <s v="ADHOC"/>
    <s v=""/>
    <s v=""/>
    <x v="0"/>
    <n v="2"/>
    <x v="1"/>
    <n v="0.33333333333333331"/>
    <n v="0"/>
    <s v="ELLY SUPAINI"/>
    <m/>
    <m/>
    <m/>
    <m/>
    <m/>
    <m/>
    <m/>
    <m/>
    <m/>
    <m/>
    <m/>
    <n v="1"/>
    <s v="ACHMAD DINDIN JUNAEDI"/>
    <m/>
    <m/>
    <n v="1"/>
    <x v="0"/>
  </r>
  <r>
    <s v="83/Pid.Sus-TPK/2017/PN Jkt.Pst"/>
    <n v="3.75"/>
    <n v="150000000"/>
    <n v="0.25"/>
    <n v="0"/>
    <n v="0"/>
    <s v="Samsu Umar Abdul Samiun alias Umar Samiun"/>
    <d v="2017-06-07T00:00:00"/>
    <x v="7"/>
    <s v="Minutasi"/>
    <n v="112"/>
    <s v="PERTAMA : _x000a_ Pasal 6 ayat (1) huruf a UU No.31/1999 jo UU No.20/2001. _x000a_   _x000a_ ATAU _x000a_ KEDUA : _x000a_ Pasal 13 UU No.31/1999 jo UU No.2001."/>
    <n v="1"/>
    <s v="                                                                                               M E N G A D I L I  : _x000a_ _x000a_ Menyatakan Terdakwa SAMSU UMAR ABDUL SAMIUN alias UMAR SAMIUN terbukti bersalah melakukan tindak pidana “KORUPSI” sebagaimana didakwakan  dalam dakwaan pertama. _x000a_ _x000a_ _x000a_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_x000a_ Menetapkan masa penahanan yang telah dijalani oleh terdakwa dikurangkan seluruhnya dari pidana yang telah dijatuhkan; _x000a_ Memerintahkan agar  Terdakwa tetap berada dalam tahanan; _x000a_ Memerintahkan  barang bukti berupa: _x000a_ _x000a_ _x000a_ 1 (satu) bundel fotocopy sesuai dengan aslinya daftar kehadiran pemohon dengan perkara nomor : 91/PHPU.D-IX/2011 perihal PHPU pemilukada Kabupaten Buton; _x000a_ 1 (satu) bundel fotocopy sesuai dengan aslinya Surat Putusan Nomor : 91-92/PHPU.D-IX/2011 untuk perkara perselisihan hasil pemilihan umum kepala daerah dan wakil kepala daerah Kabupaten Buton tahun 2011; _x000a_ 1 (satu) bundel fotocopy sesuai dengan aslinya Surat Putusan Nomor : 93/PHPU.D-IX/2011 untuk perkara perselisihan hasil pemilihan umum kepala daerah dan wakil kepala daerah Kabupaten Buton tahun 2011; _x000a_ 1 (satu) bundel fotocopy sesuai dengan aslinya risalah sidang perkara nomor 91,92,93/PHPU.D-IX/2011 perihal perselisihan hasil pemilihan umum kepala daerah dan wakil kepala daerah Kabupaten Buton tahun 2011 (Acara Pemeriksaan Perkara) tanggal 08 September 2011; _x000a_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_x000a_ 1 (satu) bundel fotocopy sesuai dengan aslinya risalah sidang perkara nomor 91,92,93/PHPU.D-IX/2011 perihal perselisihan hasil pemilihan umum kepala daerah dan wakil kepala daerah Kabupaten Buton tahun 2011 (Acara Pembuktian) tanggal 13 September 2011;    _x000a_ 1 (satu) bundel fotocopy sesuai dengan aslinya risalah sidang perkara nomor 91,92,93/PHPU.D-IX/2011 perihal perselisihan hasil pemilihan umum kepala daerah dan wakil kepala daerah Kabupaten Buton tahun 2011 (Acara Pembuktian) tanggal 14 September 2011;  _x000a_ 1 (satu) bundel fotocopy sesuai dengan aslinya risalah sidang perkara nomor 91,92,93/PHPU.D-IX/2011 perihal perselisihan hasil pemilihan umum kepala daerah dan wakil kepala daerah Kabupaten Buton tahun 2011 (Acara Pembuktian) tanggal 15 September 2011; _x000a_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_x000a_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_x000a_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_x000a_ 1 (satu) bundel fotocopy sesuai dengan aslinya risalah sidang perkara nomor 91,92/PHPU.D-IX/2011 perihal perselisihan hasil pemilihan umum kepala daerah dan wakil kepala daerah Kabupaten Buton tahun 2011 (Acara Pengucapan Ketetapan) tanggal 22 Maret 2012.   _x000a_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_x000a_ 1 (satu) bundel fotocopy sesuai dengan aslinya risalah sidang perkara nomor 91,92/PHPU.D-IX/2011 perihal perselisihan hasil pemilihan umum kepala daerah dan wakil kepala daerah Kabupaten Buton tahun 2011 (Acara Pembuktian) tanggal 14 Juni 2012;         _x000a_ 1 (satu) bundel fotocopy sesuai dengan aslinya risalah sidang perkara nomor 91,92/PHPU.D-IX/2011 perihal perselisihan hasil pemilihan umum kepala daerah dan wakil kepala daerah Kabupaten Buton tahun 2011 (Acara Pembuktian) tanggal 18 Juni 2012;     _x000a_ 1 (satu) bundel fotocopy sesuai dengan aslinya risalah sidang perkara nomor 91,92/PHPU.D-IX/2011 perihal perselisihan hasil pemilihan umum kepala daerah dan wakil kepala daerah Kabupaten Buton tahun 2011 (Acara Pembuktian) tanggal 19 Juni 2012;    _x000a_ 1 (satu) bundel fotocopy sesuai dengan aslinya risalah sidang perkara nomor 91,92/PHPU.D-IX/2011 perihal perselisihan hasil pemilihan umum kepala daerah dan wakil kepala daerah Kabupaten Buton tahun 2011 (Acara Pembuktian) tanggal 25 Juni 2012;   _x000a_  1 (satu) bundel fotocopy sesuai dengan aslinya risalah sidang perkara nomor 91,92/PHPU.D-IX/2011 perihal perselisihan hasil pemilihan umum kepala daerah dan wakil kepala daerah Kabupaten Buton tahun 2011 (Acara Pembuktian) tanggal 26 Juni 2012;      _x000a_ 1 (satu) bundel fotocopy sesuai dengan aslinya risalah sidang perkara nomor 91,92/PHPU.D-IX/2011 perihal perselisihan hasil pemilihan umum kepala daerah dan wakil kepala daerah Kabupaten Buton tahun 2011 (Acara Pembuktian) tanggal 28 Juni 2012;     _x000a_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_x000a_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_x000a_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_x000a_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_x000a_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_x000a_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_x000a_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_x000a_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_x000a_ 12 (dua belas) lembar fotocopy legalisir Berita Acara Rekapitulasi hasil penghitungan Suara Pemilihan Umum Kepala Daerah dan Wakil Kepala Daerah di Tingkat Kabupaten oleh Komisi Pemilihan Umum Kabupaten Buton; _x000a_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_x000a_ 2 (dua) lembar fotocopy sesuai dengan aslinya permintaan konfirmasi nasabah atas nama Bank Mandiri tanggal 18 Juli 2012 atas nama SAMSU UMAR untuk transaksi senilai Rp1,000,000,000 ( Satu Milyar Rupiah ) beserta dengan KTP dan Kartu Mandiri Prioritas atas nama SAMSU UMAR AS; _x000a_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_x000a_ 1 (satu) bundel fotokopi Peraturan Mahkamah Konstitusi Republik Indonesia Nomor 09/PMK/2006 tentang Pemberlakuan Deklarasi Kode Etik dan Perilaku Hakim Konstitusi beserta Naskah Deklarasi Hakim Konstitusi; _x000a_ 2 (dua) lembar copy legalisir Petikan Keputusan Presiden Republik Indonesia Nomor 59/P Tahun 2008 tanggal 4 Agustus 2008; _x000a_ 1 (satu) lembar copy legalisir Rekap Penghasilan Bapak Hakim Konstitusi DR. H. M. AKIL MOCHTAR, SH, MH Tahun 2008 s.d 2013; _x000a_ 1 (satu) lembar copy legalisir Gaji dan Tunjangan Hakim Mahkamah Konstitusi Republik Indonesia M. AKIL MOCHTAR, SH, MH Tahun 2013; _x000a_ 1 ( satu ) lembar asli rekening koran Giro Bank Mandiri atas nama CV. Ratu Samagat dengan nomor rekening: 146-00-8988899-9 dengan cabang KC Pontianak Diponegoro periode 4/11/13 s.d 4/11/13 dengan saldo Rp100,058,930.96; _x000a_ 1 (satu) bundel foto copy sesuai dengan asli/dilegalisir aplikasi pembukaan rekening giro Bank Mandiri atas nama CV.RATU SAMAGAT dengan nomor rekening: 146-00-8988899-9 dengan atas nama perwakilan dari CV.RATU SAMAGAT atas nama RATU RITA AKIL; _x000a_ 1 (satu) lembar asli rekening giro Bank Mandiri dengan nomor rekening 146-00-8988899-9 atas nama CV.RATU SAMAGAT dengan posisi saldo terakhir senilai Rp1,000,000 ( Satu Juta rupiah ) periode 4/11/13 s.d 4/11/13 sebagai saldo minimal; _x000a_ 1 (satu) lembar asli ketentuan fitur bagi nasabah pada Bank Mandiri khusus tabungan bisnis maupun giro; _x000a_ 1 (satu) bundel salinan resmi tidak bermaterai Akta Pendirian Perseroan Komanditer CV. RATU SAMAGAT Nomor: 38 tertanggal 12 Agustus 2010; _x000a_ 1 (satu) bundel fotokopi legalisir Rekening Koran Bank Mandiri a.n. CV. RATU SAMAGAT nomor rekening 1460089888999 periode 16 Agustus 2010 s/d 01 Oktober 2013; _x000a_ 1 (satu) bundel fotokopi legalisir Rekening Koran Bank Mandiri a.n. CV. RATU SAMAGAT nomor rekening 1460098899888 periode 16 Agustus 2010  s/d 01 Oktober 2013; _x000a_ 2 (dua) lembar fotokopi legalisir Aplikasi Pembukaan Rekening Produk Dana Non Perorangan Bank Mandiri atas nama CV. RATU SAMAGAT dengan nomor rekening 1460098899888 tanggal 16 Agustus 2010; _x000a_ 1 (satu) bundel fotokopi legalisir Aplikasi Pembukaan Rekening Produk Dana Non Perorangan Bank Mandiri atas nama CV. RATU SAMAGAT dengan nomor rekening 1460089888999 tanggal 16 Agustus 2010; _x000a_ 2 (dua) lembar fotokopi legalisir Formulir Permohonan Pembukaan Rekening Tambahan &amp; Fasilitas  BCA a.n. M. AKIL MOCHTAR, SH., Nomor Rekening 1710434006; _x000a_ 1 (satu) bundel asli print out Mutasi Rekening BCA a.n. M. AKIL MOCHTAR, Nomor Rekening 01710434006 periode 21 Juli 2004 s/d 30 September 2013; _x000a_ 1 (satu) buah asli buku Tabungan BCA KCP RAHADI USMAN Nomor Rekening 1710434006 atas nama M AKIL MOCHTAR SH; _x000a_ _x000a_   BB No. 1 s/d BB No. 47  _x000a_ Tetap terlampir dalam berkas perkara _x000a_ _x000a_ 1 (satu) bundel Berita Acara Sidang Nomor : 10/Pid.Sus/TPK/2014/PN.JKT.PST atas nama Terdakwa M. AKIL MOCHTAR; _x000a_ _x000a_   BB No. 48  _x000a_ Dikembalikan kepada ERWIN SETIAWAN. _x000a_ _x000a_ 1 (satu) bundel asli printout dilegalisir dokumen Rekening Koran Bank Mandiri no.1620000778880 a.n. SAMSU UMAR AS periode 01 Januari 2011 s.d. 31 Desember 2012; _x000a_ _x000a_ BB No. 49 s/d BB No. 51 _x000a_ Dikembalikan kepada SUSILO PARNANTO _x000a_ _x000a_ 1 (satu) lembar asli Bilyet Giro Bank Mandiri Cabang Pontianak Diponegoro no. ZH 445276 cap tanggal 24 Agustus 2012 sebesar Rp500,000,000,- untuk keuntungan Rekening BCA nomor 1710434006 a.n. M. AKIL MOCHTAR SH; _x000a_ 1 (satu) lembar asli Bilyet Giro Bank Mandiri Cabang Pontianak Diponegoro no. ZH 445277 cap tanggal 24 Agustus 2012 sebesar Rp500,000,000,- untuk keuntungan Rekening BCA nomor 1710434006 a.n. M. AKIL MOCHTAR SH; _x000a_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_x000a_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_x000a_ 3 (tiga) lembar fotocopy dilegalisir Keputusan Komisi Pemilihan Umum Kabupaten Buton No. 36/Kpts/KPU-KAB/PKD/VIII/Tahun 2011 tanggal 09 Agustus 2011 tentang Penetapan Hasil Rekapitulasi Perolehan Suara Pasangan Calon Kepala Daerah dan Wakil Kepala Daerah Kabupaten Buton Tahun 2011; _x000a_ 3 (tiga) lembar fotocopy dilegalisir Keputusan Komisi Pemilihan Umum Kabupaten Buton No. 37/Kpts/KPU-KAB/PKD/VIII/Tahun 2011 tanggal 10 Agustus 2011 tentang Penetapan Pasangan Calon Terpilih Bupati dan Wakil Bupati Buton Tahun 2011; _x000a_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_x000a_ 1 (satu) lembar print out legalisir rekening koran BNI Taplus Bank BNI Cabang Pecenongan nomor rekening 0170936226 atas nama ABU UMAYAH; _x000a_ 1 (satu) lembar tindasan form Permohonan Pengiriman Uang Bank BCA tgl 17 Juni 2011 dengan data yang tertera “Bank Penerima : Mandiri Cab.Pontianak, Nomor Rekening : 1460098899888, Nama Penerima : CV Ratu Samagat, jumlah yang dikirim : Rp. 1,989,000,000.00, Nama Pengirim : MOCHAMMAD DJUFFRY; _x000a_ 1 (satu) lembar fotokopi legalisir dokumen slip setoran Bank Mandiri tanggal 17 Juni 2011, dengan nama penerima CV Ratu Samagat, Nomor Rekening 1460098899888, dan nama pengirim SUBUR EFENDI DALIMUNTHE, dengan isi berita “BIAYA ANGKUT BATUBARA”; _x000a_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_x000a_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_x000a_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_x000a_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_x000a_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_x000a_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_x000a_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_x000a_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_x000a_ 2 (dua) lembar asli legalisir rekening koran PT. Bank Rakyat Indonesia, Tbk nomor rekening 55801002581500 atas nama DIAN FARIZKA periode 01/08/2011 s/d 27/08/2011; _x000a_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_x000a_ _x000a_ BARANG BUKTI ELEKTRONIK _x000a_ _x000a_ 1 (satu) buah cakram digital warna putih berlogo KPK tertulis 4 April 2014 Pemeriksaan Saksi Akil Mochtar; _x000a_ _x000a_             BB No. 52 s/d BB No. 70 _x000a_ Tetap terlampir dalam berkas perkara _x000a_ _x000a_ 1 (satu) unit handphone dengan merk Nokia, Model RM-1187, IMEI 1 : 354851080187584, IMEI 2 : 354851080187592, yang di dalamnya terdapat Sim Card dengan Kode No : 621000183219680102 dan tidak terdapat Micro SD; _x000a_ _x000a_ BB No. 71 _x000a_ Dikembalikan kepada Terdakwa; _x000a_ Dan Barang bukti yang diajukan oleh Terdakwa sebagai berikut : _x000a_ _x000a_ Salinan Keputusan Komisi Pemilihan Umum Provinsi Sulawesi Tenggara Nomor: 02/KPU PROV.027/I/2012 tentang Pemberhentian Anggota Komisi Pemilihan Umum Kabupaten Buton, Bukti T-1; _x000a_ Salinan Keputusan Komisi Pemilihan Umum Provinsi Sulawesi Tenggara Nomor: 04/Kpts/KPU PROV.027/II/TAHUN 2012 tentang Pengangkatan Pengganti Antar Waktu Anggota Komisi Pemilihan Umum Kabupaten Buton Masa Jabatan Tahun 2008-2013, Bukti T-2;      _x000a_ Salinan Keputusan Komisi Pemilihan Umum Provinsi Sulawesi Tenggara Nomor: 06/Kpts/KPU PROV.027/II/TAHUN 2012 tentang Pengangkatan Pengganti Antar Waktu Anggota Komisi Pemilihan Umum Kabupaten Buton Masa Jabatan Tahun 2008-2013, Bukti T-3; _x000a_ Salinan Keputusan Komisi Pemilihan Umum Provinsi Sulawesi Tenggara Nomor: 07/Kpts/KPU PROV.027/II/TAHUN 2012 tentang Pemberhentian dan Pengangkatan Ketua Komisi Pemilihan Umum Kabupaten Buton Masa Jabatan Tahun 2008-2013, Bukti T-4; _x000a_ Salinan Keputusan Komisi Pemilihan Umum Provinsi Sulawesi Tenggara Nomor: 17/Kpts/KPU PROV.027/II/TAHUN 2012 tentang Pengangkatan Pengganti Antar Waktu Anggota Komisi Pemilihan Umum Kabupaten Buton Masa Jabatan Tahun 2008-2013, Bukti T-5; _x000a_ Salinan Surat Undangan KPU Kabupaten Buton Nomor: 48/KPU-KAB/PSU-PKD/V/2012 perihal Undangan Menghadiri Pelaksanaan PSU Pemilihan Umum Kepala Daerah dan Wakil Kepala Daerah Kabupaten Buton Tahun 2012, Bukti T-6; _x000a_ Salinan Surat Undangan KPU Kabupaten Buton Nomor: 48/KPU-KAB/PSU-PKD/V/2012 perihal Undangan Menghadiri Pelaksanaan PSU Pemilihan Umum Kepala Daerah dan Wakil Kepala Daerah Kabupaten Buton Tahun 2012, Bukti T-7; _x000a_ Salinan Surat Undangan KPU Kabupaten Buton Nomor: 48/KPU-KAB/PSU-PKD/V/2012 perihal Undangan Menghadiri Pelaksanaan PSU Pemilihan Umum Kepala Daerah dan Wakil Kepala Daerah Kabupaten Buton Tahun 2012, Bukti T-8; _x000a_ Salinan Petikan Keputusan Komisi Pemilihan Umum Provinsi Sulawesi Tenggara Nomor: 54/Kpts/KPU Prov.026/ Tahun 2013 Tentang Penetapan Ketua Komisi Pemilihan Umum Kabupaten Buton, Bukti T-9; _x000a_ Salinan Peraturan Mahkamah Konstitusi Nomor 15 Tahun 2008 Tentang Pedoman Beracara Dalam Perselisihan Hasil Pemilihan Umum Kepala Daerah, Bukti T-10; _x000a_ Salinan Ketetapan Mahkamah Konstitusi Nomor 91-92/PHPU.D-IX/2011, Bukti T-11; _x000a_ Salinan Surat Putusan Mahkamah Konstitusi Nomor 91-92/PHPU.D-IX/2011 tanggal 24 Juli 2012, Bukti T-12; _x000a_ Salinan Keputusan Majelis Kehormatan Mahkamah Konstitusi Nomor: 01/MKMK/X/2013 tanggal 31 Oktober 2013, Bukti T-13; _x000a_ Salinan Putusan Pengadilan Tindak Pidana Korupsi Pada Pengadilan Negeri Jakarta Pusat Nomor: 10/PID.SUS-TPK/2014/PN.JKT.PST tanggal 30 Juni 2014, Bukti T-14; _x000a_ Akta Penerimaan Berkas Permohonan Nomor :303/PAN.MK/2011, Bukti      T-15; _x000a_ Akta Penerimaan Berkas Permohonan Nomor :305/PAN.MK/2011,  Bukti     T-16; _x000a_ Surat Kuasa Moh. Mi’rajtullah Mahyuddin tanggal 10 Agustus 2011 ,Bukti     T-17; _x000a_ Surat Pemberitahuan Perkembangan Hasil Penyidikan (SP2HP), Bukti T-18; _x000a_ Surat Pemberitahuan Dimulainya Penyidikan ), Bukti T-19; _x000a_ Tanda bukti Laporan Polisi di Bareskrim Polri Nomor: TBL /745/ X/ 2016 /BARESKRIM tanggal 24 Oktober 2016, Bukti T-20; _x000a_ Akta Notaris No. 33 tanggal 17 November 2016, Bukti T-21; _x000a_ Surat Arbab Paroeka kepada pimpinan KPK tanggal 12 Oktober 2012, Bukti T-22; _x000a_ Surat tanggapan pimpinan KPK terhadap surat Arbab Paroeka, Bukti T-23; _x000a_ Risalah sidang pilkada Kabupaten Buton di Mahkamah Konstitusi,Bukti        T-24; _x000a_ 1 bundel rekaman persidangan, Bukti T-25; _x000a_ Perbaikan permohonan Terdakwa ke MK tanggal 08 September 2011, Bukti T-26; _x000a_ SK DPP PAN Nomor: PAN/A/Kpts/KU-SJ/042/V/2016, Bukti T-27; _x000a_ _x000a_ Masing masing tetap terlampir dalam berkas perkara _x000a_ _x000a_ Membebani terdakwa membayar biaya perkara sebesar Rp 7.500,-(tujuh ribu lima ratus rupiah) _x000a_"/>
    <s v="Senin, 06 Nov. 2017"/>
    <s v="Rabu, 27 Sep. 2017"/>
    <s v="IBNU BASUKI WIDODO"/>
    <s v="DIAH SITI BASARIAH"/>
    <s v="FRANGKI TAMBUWUN"/>
    <s v="SOFIALDI"/>
    <s v="MOCH. AGUS SALIM"/>
    <s v="KARIR"/>
    <s v="KARIR"/>
    <s v="KARIR"/>
    <s v="ADHOC"/>
    <s v="ADHOC"/>
    <x v="1"/>
    <n v="3"/>
    <x v="0"/>
    <n v="0.4"/>
    <n v="0"/>
    <s v="KIKI AHMAD YANI"/>
    <m/>
    <m/>
    <m/>
    <m/>
    <m/>
    <m/>
    <m/>
    <m/>
    <m/>
    <m/>
    <m/>
    <n v="1"/>
    <s v="ENDANG_PURWANINGSIH, SH."/>
    <m/>
    <m/>
    <n v="1"/>
    <x v="0"/>
  </r>
  <r>
    <s v="83/Pid.Sus-TPK/2018/PN Jkt.Pst"/>
    <n v="0"/>
    <n v="0"/>
    <n v="0"/>
    <n v="0"/>
    <n v="0"/>
    <s v="HASAN S. HANAPI"/>
    <d v="2018-10-11T00:00:00"/>
    <x v="8"/>
    <s v="Minutasi"/>
    <n v="141"/>
    <s v="KESATU _x000a_ Primair : _x000a_ Pasal 2 ayat (1) jo Pasal 18 ayat (1) huruf b UU No.31/1999 jo UU No.20/2001 jo Pasal 55 ayat (1) ke-1 KUHP. _x000a_ Subsidair : _x000a_ Pasal 2 ayat (1) jo Pasal 18 ayat (1) huruf b UU No.31/1999 jo UU No.20/2001 jo Pasal 55 ayat (1) ke-1 KUHP. _x000a_   _x000a_ ATAU _x000a_ KEDUA : _x000a_ Pasal 3 UU No.8/2010 TPPU."/>
    <n v="1"/>
    <s v="                                                                               MENGADILI _x000a_ 1. Menyatakan Terdakwa Hasan S.Hanapi tidak terbukti secara sah dan meyakinkan bersalah melakukan Tindak Pidana  Korupsi dan Tindak PIdana Pencurian Uang sebagaimana Dakwaan Kesatu PrImair, Kesatu Subsidair dan Dakwaan Kedua: _x000a_ 2. Membebaskan Terdakwa oleh karena itu dari segala dakwaan tersebut (vrisjpraak) _x000a_ 3. Memulihkan hak Terdakwa dalam kemampuan,kedudukan dan harkat serta martabatnya _x000a_ 4. Memerintahkan Terdakwa untuk segera dikeluarkan dari Tahanan _x000a_ 5. Memerintahkan barang-barang bukti yang terlampir dalam berkas perkara  "/>
    <s v="Selasa, 30 Apr. 2019"/>
    <s v="Jumat, 01 Mar. 2019"/>
    <s v="NI MADE SUDANI"/>
    <s v="MOCHAMAD ARIFIN"/>
    <s v="SOFIALDI"/>
    <m/>
    <m/>
    <s v="KARIR"/>
    <s v="KARIR"/>
    <s v="ADHOC"/>
    <s v=""/>
    <s v=""/>
    <x v="0"/>
    <n v="2"/>
    <x v="1"/>
    <n v="0.33333333333333331"/>
    <n v="0"/>
    <s v="Yanuar Utomo, SH., M.Hum"/>
    <m/>
    <m/>
    <m/>
    <m/>
    <m/>
    <m/>
    <m/>
    <m/>
    <m/>
    <m/>
    <m/>
    <n v="1"/>
    <s v="ENDANG_PURWANINGSIH, SH."/>
    <m/>
    <m/>
    <n v="1"/>
    <x v="0"/>
  </r>
  <r>
    <s v="84/PID.SUS/TPK/2013/PN JKT.PST"/>
    <n v="4.5"/>
    <n v="50000000"/>
    <n v="8.3333333333333301E-2"/>
    <n v="2000000000"/>
    <n v="0"/>
    <s v="DEVIARDI"/>
    <d v="2013-12-24T00:00:00"/>
    <x v="3"/>
    <s v="Minutasi"/>
    <n v="126"/>
    <s v="KESATU PRIMAIR PERTAMA : Pasal 12 huruf a UU No.31/1999 jo UU No.20/2001 jo UU No.31/1999 jo Pasal 55 ayat (1) ke 1 KUHP jo Pasal 65 ayat (1) KUHP; _x000a_ ATAU KEDUA : Pasal 12 huruf b UU No.31/1999 jo UU No.20/2001 jo UU No.31/1999 jo Pasal 55 ayat (1) ke 1 KUHP jo Pasal 65 ayat (1) KUHP; _x000a_ SUBSIDIAIR : Pasal 11 UU No.31/1999 jo UU No.20/2001 jo UU No.31/1999 jo Pasal 55 ayat (1) ke 1 KUHP jo Pasal 65 ayat (1) KUHP; _x000a_ DAN KEDUA : Pasal 3 UU No.8/2010 jo Pasal 55 ayat (1) ke 1 KUHP jo Pasal 65 ayat (1) KUHP;"/>
    <n v="2"/>
    <s v="M E N G A D I L I  : _x000a_   _x000a_ _x000a_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_x000a_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_x000a_ Memerintahkan agar Terdakwa Deviardi tetap berada dalam Tahanan ; _x000a_ Memerintahkan agar lamanya Terdakwa dalam tahanan dikurangkan seluruhnya dari pidana yang dijatuhkan ; _x000a_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_x000a_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_x000a_ Menetapkan agar  Terdakwa Deviardi membayar biaya perkara sebesar Rp.10.000,00 ( sepuluh ribu rupiah ) _x000a_"/>
    <s v="Senin, 26 Mei 2014"/>
    <s v="Selasa, 29 Apr. 2014"/>
    <s v="MATHEUS SAMIAJI"/>
    <s v="AMIN ISMANTO, SH. MH."/>
    <s v="PURWONO EDI SANTOSA, SH. MH."/>
    <s v="Anwar,SH."/>
    <s v="Ugo,SH."/>
    <s v="KARIR"/>
    <s v="KARIR"/>
    <s v="KARIR"/>
    <s v="ADHOC"/>
    <s v="ADHOC"/>
    <x v="1"/>
    <n v="3"/>
    <x v="0"/>
    <n v="0.4"/>
    <n v="0"/>
    <s v="RIYONO"/>
    <m/>
    <m/>
    <m/>
    <m/>
    <m/>
    <m/>
    <m/>
    <m/>
    <m/>
    <m/>
    <m/>
    <n v="1"/>
    <s v="ADELINA HUTABARAT, SH"/>
    <s v="DJOKO SANTOSO, SH"/>
    <m/>
    <n v="2"/>
    <x v="0"/>
  </r>
  <r>
    <s v="84/PID.SUS/TPK/2014/PN.JKT.PST"/>
    <n v="1"/>
    <n v="50000000"/>
    <n v="8.3333333333333301E-2"/>
    <n v="88596000"/>
    <n v="0"/>
    <s v="SAIFUL BAHRI"/>
    <d v="2014-08-22T00:00:00"/>
    <x v="4"/>
    <s v="Minutasi"/>
    <n v="115"/>
    <s v="PRIMAIR : Pasal 2 (1) UU No.31/1999 jo UU No.20/2001 jo UU No.31/1999 jo Pasal 55 ayat (1) KUHP _x000a_ SUBSIDIAIR : Pasal 3 UU No.31/1999 jo UU No.20/2001 jo UU No.31/1999 jo Pasal 55 ayat (1) KUHP"/>
    <n v="1"/>
    <s v="mengadili : _x000a_ 1. menyatakan terdakwa saiful bahri tidak terbukti secara sah dan meyakinkan bersalah melakukan tindak pidana korupsi secara bersama-sama dan berlanjut sebagaimana dalam dakwaan primair; _x000a_ 2. membebaskan terdakwa saiful bahri oleh karena itu dari dakwaan primair; _x000a_ 3. menyatakan terdakwa saiful bahri terbukti secara sah dan meyakinkan bersalah melakukan tinak pidana korupsi secara bersama-sama dan berlanjut sesuai dakwaan subsidair; _x000a_ 4. menjatuhkan pidana oleh karenanya terhadap terdakwa saiful bahri dengan pidana penjara selama 1(satu) tahun dan pidana denda sebesar Rp.50.000.000;(lima puluh juta rupiah) apabila denda tersebut tidak dibayar maka diganti dengan pidana kurungan selama 1(satu) bulan; _x000a_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_x000a_ 6. menetapkan masa penahanan dalam kota yang telah dijalankan oleh terdakwa saiful bahri dikurangkan seluruhnya dari pidana yang dijatuhkan; _x000a_ 7. memerintahkan barang bukti : _x000a_ ( sesuai dalam berkas n putusan / terlampir ) _x000a_ tetap terlampir dalam berkas perkara ; _x000a_ 8. membebankan kepada terdakwa saiful bahri untuk membayar biaya perkara sebesar Rp.10.000(sepuluh ribu rupiah);"/>
    <s v="Rabu, 17 Jun. 2015"/>
    <s v="Senin, 15 Des. 2014"/>
    <s v="SUPRIYONO, SH. MH."/>
    <s v="MOH. MUCHLIS, SH. MH."/>
    <s v="ALEXANDER MARWATA, AK. SH. CFE."/>
    <m/>
    <m/>
    <s v="KARIR"/>
    <s v="KARIR"/>
    <s v="ADHOC"/>
    <s v=""/>
    <s v=""/>
    <x v="0"/>
    <n v="2"/>
    <x v="1"/>
    <n v="0.33333333333333331"/>
    <n v="0"/>
    <s v="SILVYA DESTI"/>
    <s v="BOBBY RUSWIN"/>
    <s v="ASEP SONTANI"/>
    <s v="JUWITA KAYANA"/>
    <m/>
    <m/>
    <m/>
    <m/>
    <m/>
    <m/>
    <m/>
    <m/>
    <n v="4"/>
    <s v="SURYONO, SH."/>
    <s v="WIJI ASTUTI"/>
    <m/>
    <n v="2"/>
    <x v="0"/>
  </r>
  <r>
    <s v="84/PID.SUS/TPK/2015/PN JKT.PST"/>
    <n v="1.5"/>
    <n v="250000000"/>
    <n v="0.5"/>
    <n v="0"/>
    <n v="0"/>
    <s v="RIFIG ABDULLAH, ME"/>
    <d v="2015-08-10T00:00:00"/>
    <x v="5"/>
    <m/>
    <n v="119"/>
    <s v="PRIMAIR : _x000a_ Pasal 2 ayat (1) jo Pasal 18 UU No.31/1999 jo UU No.20/2001 jo Pasal 55 ayat (1) ke-1 KUHP. _x000a_   _x000a_ SUBSIDAIR : _x000a_ Pasal 3 jo Pasal 18 UU No.31/1999 jo UU No.20/2001 jo Pasal 55 ayat (1) ke-1 KUHP."/>
    <n v="1"/>
    <s v="  _x000a_   _x000a_ _x000a_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_x000a_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_x000a_ Menjatuhkan pidana terhadap Terdakwa Rifig Abdullah, ME dengan pidana selama 1 (satu) tahun 6 (enam) bulan dikurangi selama terdakwa berada dalam tahanan dan denda sebesar Rp 250.000.000.00,- (dua ratus lima puluh juta rupiah) subside 6 (enam) bulan kurungan; _x000a_ Menetapkan oleh karena terdakwa tidak menikmati dari tindak pidana korupsi tersebut, maka kepada terdakwa tidak dibebani untuk membayar uang pengganti dan terhadap kerugian keuangan negara tersebut seluruhnya telah dikembalikan oleh PT.Asiana Technologies Lestary; _x000a_ Menetapkan barang bukti nomor urut 1 s/d 142 sesuai dengan daftar barang bukti dikembalikan kepada Jaksa Penuntut Umum untuk dipergunakan dalam perkara atas nama Ir.Noto Hartono; _x000a_ Membebankan terdakwa untuk membayar ongkos perkara sebesar Rp 10.000.00,- (sepuluh ribu rupiah); _x000a_ _x000a_  "/>
    <s v="Senin, 04 Jan. 2016"/>
    <s v="Senin, 07 Des. 2015"/>
    <s v="NANI INDRAWATI,SH.MHUM"/>
    <s v="JHON HALASAN BUTAR BUTAR"/>
    <s v="JOKO SUBAGYO"/>
    <m/>
    <m/>
    <s v="KARIR"/>
    <s v="KARIR"/>
    <s v="ADHOC"/>
    <s v=""/>
    <s v=""/>
    <x v="0"/>
    <n v="2"/>
    <x v="1"/>
    <n v="0.33333333333333331"/>
    <n v="0"/>
    <s v="ARIF RAHMAN"/>
    <m/>
    <m/>
    <m/>
    <m/>
    <m/>
    <m/>
    <m/>
    <m/>
    <m/>
    <m/>
    <m/>
    <n v="1"/>
    <s v="MATIUS B.SITURU, SH"/>
    <s v="ZUHERNA, SH."/>
    <m/>
    <n v="2"/>
    <x v="0"/>
  </r>
  <r>
    <s v="84/Pid.Sus-TPK/2016/PN Pn.Jkt.Pst"/>
    <n v="2"/>
    <n v="50000000"/>
    <n v="8.3333333333333301E-2"/>
    <n v="0"/>
    <n v="0"/>
    <s v="DJAJUSMAN"/>
    <d v="2016-09-13T00:00:00"/>
    <x v="6"/>
    <s v="Minutasi"/>
    <n v="134"/>
    <s v="PRIMAIR : _x000a_ Pasal 2 ayat (1) jo Pasal 18 UU No.31/1999 jo UU No.20/2001 jo Pasal 55 ayat (1) ke-1 KUHP jo Pasal 65 ayat (1) KUHP. _x000a_   _x000a_ SUBSIDAIR : _x000a_ Pasal 3 jo Pasal 18 UU No.31/1999 jo UU No.20/2001 jo Pasal 55 ayat (1) ke-1 KUHP jo Pasal 65 ayat (1) KUHP."/>
    <n v="1"/>
    <s v="M E N G A D I L I  : _x000a_ _x000a_ Menyatakan Terdakwa ERWIN WIDAGDO SIRIN SAPUTRO, tidak terbukti secara sah dan meyakinkan bersalah melakukan tindak pidana sebagai dalam dakwaan Primair ; _x000a_ Membebaskan Terdakwa dari dakwaan primair tersebut ; _x000a_ Menyatakan Terdakwa ERWIN WIDAGDO SIRIN SAPUTRO terbukti secara sah dan meyakinkan bersalah melakukan Tindak Pidana “ KORUPSI secara bersama sama ”  ; _x000a_ Menjatuhkan pidana kepada Terdakwa ERWIN WIDAGDO SIRIN SAPUTRO   oleh karena itu, dengan pidana penjara selama 2 (dua) tahun dan  denda sebesar Rp.50.000.000,-(lima puluh juta rupiah) dengan ketentuan apabila denda tersebut tidak dibayar, diganti dengan pidana kurungan selama 1 (satu) bulan; _x000a_ Menetapkan bahwa lamanya Terdakwa berada dalam dikurangkan seluruhnya dari pidana yang dijatuhkan ; _x000a_ Memerintahkan agar terdakwa tetap berada dalam tahanan ; _x000a_ Menetapkan agar barang bukti, berupa: _x000a_ _x000a_       Nomor urut 1 sampai dengan 191, nomor 224 dan nomor 225, dikembalikan kepada Penuntut Umum untuk dipergunakan dalam perkara atas nama EDITIAWARMAN ; _x000a_  Membebankan kepada Terdakwa untuk membayar biaya perkara sebesar Rp.5.000,- (lima ribu rupiah)"/>
    <s v="Kamis, 23 Feb. 2017"/>
    <s v="Rabu, 25 Jan. 2017"/>
    <s v="FAHZAL HENDRI"/>
    <s v="Dahlan"/>
    <s v="MOHAMMAD IDRIS M.AMIN"/>
    <m/>
    <m/>
    <s v="KARIR"/>
    <s v="KARIR"/>
    <s v="ADHOC"/>
    <s v=""/>
    <s v=""/>
    <x v="0"/>
    <n v="2"/>
    <x v="1"/>
    <n v="0.33333333333333331"/>
    <n v="0"/>
    <s v="ARIF RAHMAN"/>
    <m/>
    <m/>
    <m/>
    <m/>
    <m/>
    <m/>
    <m/>
    <m/>
    <m/>
    <m/>
    <m/>
    <n v="1"/>
    <s v="YETTI, SH."/>
    <m/>
    <m/>
    <n v="1"/>
    <x v="0"/>
  </r>
  <r>
    <s v="84/Pid.Sus-TPK/2017/PN Jkt.Pst"/>
    <n v="4"/>
    <n v="250000000"/>
    <n v="0.25"/>
    <n v="0"/>
    <n v="0"/>
    <s v="DODY ISWANDI"/>
    <d v="2017-06-09T00:00:00"/>
    <x v="7"/>
    <s v="Minutasi"/>
    <n v="139"/>
    <s v="PRIMAIR :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Menyatakan Terdakwa DODY ISWANDI tidak terbukti secara sah dan meyakinkan bersalah melakukan tindak pidana sebagaimana dalam Dakwaan Primair; _x000a_ Membebaskan Terdakwa DODY ISWANDI oleh karena itu dari Dakwaan Primair tersebut; _x000a_ Menyatakan Terdakwa DODY ISWANDI telah terbukti secara sah dan meyakinkan bersalah melakukan tindak pidana  “KORUPSI SECARA BERSAMA-SAMA DAN BERLANJUT”,  sebagaimana dalam dakwaan Subsidiair; _x000a_ Menjatuhkan pidana kepada Terdakwa dengan pidana penjara selama 4 (empat) tahun dan denda sebesar Rp.250.000.000,- (dua ratus lima puluh  juta rupiah) dengan ketentuan apabila denda tersebut tidak dibayar akan diganti dengan pidana kurungan selama 3 (tiga) bulan ; _x000a_ Menetapkan masa  penahanan dan penangkapan yang telah dijalani Terdakwa dikurangkan seluruhnya dari pidana yang dijatuhkan ; _x000a_ Menetapkan Terdakwa tetap berada dalam tahanan ; _x000a_ Menetapkan barang bukti berupa : _x000a_ _x000a_ No. Urut 1. sampai dengan Nomor 364 dikembalikan kepada Jaksa Penuntut Umum untuk dipergunakan dalam perkara atas nama Terdakwa Anjas Rivai; _x000a_ _x000a_ Membebankan kepada  Terdakwa untuk membayar biaya perkara sebesar Rp.7.500,- (tujuh ribu lima ratus rupiah) ; _x000a_"/>
    <s v="Rabu, 26 Des. 2018"/>
    <s v="Kamis, 26 Okt. 2017"/>
    <s v="DIAH SITI BASARIAH"/>
    <s v="IBNU BASUKI WIDODO"/>
    <s v="MOCH. AGUS SALIM"/>
    <m/>
    <m/>
    <s v="KARIR"/>
    <s v="KARIR"/>
    <s v="ADHOC"/>
    <s v=""/>
    <s v=""/>
    <x v="0"/>
    <n v="2"/>
    <x v="1"/>
    <n v="0.33333333333333331"/>
    <n v="0"/>
    <s v="Mia Banulita"/>
    <m/>
    <m/>
    <m/>
    <m/>
    <m/>
    <m/>
    <m/>
    <m/>
    <m/>
    <m/>
    <m/>
    <n v="1"/>
    <s v="YURIS DHETIAWAN"/>
    <m/>
    <m/>
    <n v="1"/>
    <x v="0"/>
  </r>
  <r>
    <s v="84/Pid.Sus-TPK/2018/PN Jkt.Pst"/>
    <n v="3.5"/>
    <n v="100000000"/>
    <n v="0.25"/>
    <n v="36000000"/>
    <n v="0.25"/>
    <s v="KAMJUDIN"/>
    <d v="2018-10-11T00:00:00"/>
    <x v="8"/>
    <s v="Pengiriman Berkas  Banding"/>
    <n v="14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_x000a_ _x000a_ Menyatakan bahwa  Terdakwa I. KAMJUDIN dan Terdakwa II. AHMADIN bin SUDIRMAN,   tidak terbukti secara sah dan meyakinkan melakukan tindak pidana korupsi, sebagaimana dalam Dakwaan Primair; _x000a_ Membebaskan  Terdakwa I. KAMJUDIN dan Terdakwa II. AHMADIN bin SUDIRMAN,  dari Dakwaan Primair tersebut; _x000a_ Menyatakan  Terdakwa I. KAMJUDIN dan Terdakwa II. AHMADIN bin SUDIRMAN,  telah terbukti secara sah dan meyakinkan menurut hukum bersalah melakukan tindak pidana korupsi secara bersama-sama; _x000a_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_x000a_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_x000a_ _x000a_ 6. Menetapkan masa penahanan yang telah dijalani oleh para Terdakwa   dikurangkan seluruhnya dari pidana yang dijatuhkan ; _x000a_ 7.   Memerintahkan para terdakwa tetap berada dalam tahanan; _x000a_ _x000a_ Menetapkan barang bukti: _x000a_ _x000a_ -    11 (sebelas) lembar yang dilegalisir foto copy salinan Peraturan Daerah Provinsi Daerah Khusus Ibukota Jakarta No.19 tahun 2014 tanggal 07 Nopember 2014, tentang Perubahan Anggaran Pendapatan dan Belanja Daerah Tahun Anggaran 2014; _x000a_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_x000a_ -    5 (lima) lembar yang dilegalisir foto copy Buku Peraturan Gubernur Provinsi Daerah Khusus Ibukota Jakarta Nomor 173 tahun 2014 tanggal 07 Nopember 2014, tentang Penjabaran Perubahan Anggaran Pendapatan dan Belanja Daerah Tahun Anggaran 2014; _x000a_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_x000a_ -    1 (satu) lembar yang dilegalisir foto copy Dokumen Pelaksanaan Perubahan Anggaran SKPD/UKPD Sudin Pendidikan Dasar Jakarta Selatan tentang nama kegiatan Pengadaan Perlengkapan Modernisasi Arsip SMP Jakarta Selatan sebesar Rp.2.722.500.000,-; _x000a_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_x000a_ -    2 (dua) lembar yang dilegalisir foto copy Surat Keterangan Keputusan Gubernur Provinsi DKI Jakarta Nomor 726 Tahun 2014 tentang Tim Anggaran Pemerintah Daerah Dalam Penyusunan dan Pelaksanaan Perubahan Anggaran Pendapatan dan Belanja Daerah Tahun 2014 tanggal 2 Mei 2014; _x000a_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_x000a_ Dikembalikan kepada IWAN TARUNA ANGKASA bin ALIZAR ZAINI; _x000a_ -    1 (satu) lembar Foto copy yang dilegalisir Kwitansi No: 009/STI-KW/I/2015 tanggal 20 Januari 2015 CV Smart Technology Indonesia untuk pembelian Scanner Avision AV20C2+Rp.767.552.000,- (tujuh ratus enam puluh dua ribu rupiah); _x000a_ -    1 (satu) lembar Foto copy yang dilegalisir faktur penjualan : 009/STI-FP/I/2015 tanggal 20 Januari 2015 untuk pembelian Scanner Avision AVCV20C2+ Rp. 767.552.000 (tujuh ratus enam puluh tujuh lima ratus lima puluh dua ribu rupiah); _x000a_ -    1 (satu) lembar Foto copy yang dilegalisir Kwitansi No : 016/STI-KW/I/2015 tanggal 23 Januari 2015 CV Smart Technology Indonesia untuk pembelian software dokman 157 Lisensi Rp.973.400.000 (sembilan ratus tujuh puluh tiga ribu empat ratus rupiah); _x000a_ -    1 (satu) lembar Foto copy yang dilegalisir Faktur Penjualan : 016/STI-FP/I/2015 tanggal 23 Januari 2015 untuk pembelian Software dokman Rp.973.400.000 (sembilan ratus tujuh puluh tiga empat ratus ribu rupiah); _x000a_ -    1 (satu) lembar Foto copy yang dilegalisir kwitansi : 014/STI-KW/I/2015 tanggal 22 Januari 2015 CV Smart Technology Indonesia untuk pembelian Fuji Xerox Docuprint P355d Rp.518.100.000 (lima ratus delapan belas ribu seratus ribu rupiah); _x000a_ -    1 (satu) lembar Foto copy yang dilegalisir Faktur Penjualan : 014/STI-FP/I/2015 tanggal 22 Januari 2015 CV Smart Technology Indonesia untuk pembelian Fuji Xerox Docuprint P355d Rp.518.100.000 (lima ratus delapan belas ribu seratus ribu rupiah); _x000a_ -    1 (satu) lembar Foto copy yang dilegalisir Invoice No : 168-INV/XI/2014 tanggal 13 Desember 2014 PT Berdikari Mandala Pratama dengan jumlah total Rp.225.500.000,- dengan perincian 26 unit server PC-Libera Stryder Y83DM @ Rp.7.275.000,- dan 52 unit Prolnk UPS PRO1200SFC@Rp.700.00; _x000a_ -    1 (satu) lembar Foto copy yang dilegalisir Purchase Order (PO) PT Gyra inti jaya DO No : DO 1212401 tanggal 12 Desember 2014 UPS Prolink 1200SFC; _x000a_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_x000a_ -    1 (satu) lembar Foto copy yang dilegalisir Invoice No: IN-012/XII/STA/2014 tanggal 31 Desember 2014 PT Softindo Teknologika Abadi Pembelian Windows 8.1 Pro 161 @ $53.00 total $8.553,00 VAT 10% $853.30 grand total $9.386.30; _x000a_ -    1 (satu) lembar Foto copy yang dilegalisir Purchase Order (OP) PT Catur Multi Infotama Nomor : 12/CMI/PO.DIKNASDKI/XII/2014, tanggal 8 Desember 2014 tentang pembelian wINpRO 8.1 ALNG Upgrd MVL sebanyak 26 lisensi $53.00 total $1,378.00 jumlah $1.378.00 PPN 10% $137.80 total $1.515.80; _x000a_ Dikembalikan kepada ADE SUPRIYATNA bin ADANG SUPARDI als ADES; _x000a_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_x000a_ -    4 (empat) lembar Surat Perjanjian Kontrak Pengadaan Perlengkapan Modernisasi Arsip Sekolah Menengah Pertama (SMP) Nomor : 3596/-077.992 tanggal 10 Desember 2014; _x000a_ -    2 (dua) lembar Surat Pemesanan (SP) Nomor: 3601/-077.992 Paket Pekerjaan Pengadaan Perlengkapan Modernisasi Arsip Sekolah Menengah Pertama (SMP); _x000a_ -    4 (empat) lembar Lampiran Surat Pemesanan Pengadaan Barang Suku Dinas Pendidikan Dasar Kota Administrasi Jakarta Selatan Nomor : 3601/-077.992 tanggal 10 Desember 2014; _x000a_ -    1 (satu) lembar surat penunjukan penyediaan untuk pelaksana pekerjaan pengadaan perlengkapan modernisasi arsip sekolah menengah pertama (SMP) Nomor: 3549/-077.992 tanggal 8 Desember 2014; _x000a_ -    1 (satu) lembar surat penyampaian dokumen hasil pelelangan Nomor: 16088 / 1.821 tanggal 8 Desember 2014; _x000a_ -    1 (satu) lembar surat pengumuman pemenang lelang pengadaan perlengkapan modernisasi arsip sekolah menengah pertama (SMP) Nomor : 529/BA.PENG.III-D/-1.821 tanggal 3 Desember 2014; _x000a_ -    1 (satu) lembar surat penetapan pemenang pengadaan perlengkapan modernisasi arsip sekolah menengah pertama (SMP) Nomor: 528/BAPP.II-D/-1.821 tanggal 3 Desemver 2014; _x000a_ -    3 (tiga) lembar Berita Acara Hasil Pelelangan (BAHP) Pengadaan Perlengkapan Modernisasi Arsip Sekolah Menengah Pertama (SMP) Nomor : 527.BAHP.III-D/-1.821; _x000a_ -    2 (dua) lembar Berita Acara Evaluasi Penawaran Pengadaan Perlengkapan Modernisasi Arsip Sekolah Menengah Pertama (SMP) Nomor : 504/BAEP.III-D/-1.821; _x000a_ -    1 (satu) lembar Berita Acara Penjelasan Pengadaan Perlengkapan Modernisasi Arsip Sekolah Menengah Pertama (SMP) Nomor: 158.3/BA.PEN.III-D/-1.821; _x000a_ -    3 (tiga) lembar Harga Perkiraan Sendiri (HPS) Perlengkapan Pengadaan Perlengkapan Modernisasi Arsip Sekolang Menengah Pertama (SMP) Tahun 2014 Suku Dinas Pendidikan Dasar Kota Administrasi Jakarta Selatan; _x000a_ -    3 (tiga) lembar Rencana Anggaran Biaya (RAB) Pengadaan Perlengkapan Modernisasi Arsip Sekolah Menengah Pertama (SMP) tahun 2014 Suku Dinas Penndidikan Dasar Kota Administrasi Jakarta Selatan; _x000a_ -    1 (satu) surat permohonan Lelang Nomor: 2652/1.821 tanggal 13 Oktober 2014; _x000a_ -    7 (tujuh) lembar Kerangka Acuan Kerja (KAK) Suku Dinas Pendidikan Dasar Kota Administrasi Jakarta Selatan Pengadaan Perlengkapan Modernisasi Arsip Sekolah Menengah Pertama (SMP); _x000a_ -    1 (satu) lembar Riwayat Harga Perkiraan Sendiri Pengadaan Perlengkapan Modernisasi Arsip Sekolah Menegah Pertama (SMP); _x000a_ -    2 (dua) lembar surat penawaran pekerjaan 1.01.06.171 Pengadaan Perlengkapan Modernisasi Arsip Sekolah Menengah Pertama (SMP) nomor: 025/SPH/ECB/Nopember/2014 tanggak 06 Nopember 2014 dari PT ERICA CAHAYA BERLIAN; _x000a_ -    1 (satu) lembar surat jaminan penawaran (BID BOND) SB.XIV.00006436.6 (enam) lembar surat Daftar Kuantitas dan Harga Tahun 2014 PT ERICA CAHAYA BERLIAN tanggal 06 Nopember 2016; _x000a_ -    3 (tiga) lembar surat Rekapitulasi Harga tahun 2014 PT ERICA CAHAYA BERLIAN tanggal 6 Nopember 2016; _x000a_ -    1 (satu) lembar surat Formulir Rekapitulasi Perhitungan Tingkat Komponen Dalam Negeri (TKDN) tanggal 06 Nopember 2014; _x000a_ -    5 (lima) lembar surat Identitas Barang PT ERICA CAHAYA BERLIAN tanggal 6 Nopember 2014; _x000a_ -    1 (satu) lembar jadwal waktu penyerahan/pengiriman barang PT ERICA CAHAYA BERLIAN; _x000a_ -    1 (satu) lembar metode pelaksanaan PT ERICA CAHAYA BERLIAN; _x000a_ -    1 (satu) lembar jadwal materi pelatihan PT ERICA CAHAYA BERLIAN; _x000a_ -    5 (lima) lembar Daftar barang PT ERICA CAHAYA BERLIAN; _x000a_ -    1 (satu) lembar surat pernyataan minat untuk mengikuti pengadaan barang dan jasa No: 026/SPMMP/SPH-7/ECB/Nopember/2014 tanggal 06 Nopember 2014 PT ERICA CAHAYA BERLIAN; _x000a_ -    1 (satu) lembar pakta integritas sdr KAMDJUDIN PT ERICA CAHAYA BERLIAN; _x000a_ -    8 (delapan) lembar formulir isian kualifikasi badan usaha PT ERICA CAHAYA BERLIAN; _x000a_ -    1 (satu) lembar surat kuasa konfirmasi pajak No : 067/SKKP/SPH-7/ECB/Nopember/2014 tanggal 06 Nopember 2014 PT ERICA CAHAYA BERLIAN; _x000a_ -    1 (satu) lembar surat kuasa konfirmasi Bank No: 066/SKKB/SPH-7/ECB/Nopember/2014 tanggal 06 Nopember 2014 PT ERICA CAHAYA BERLIAN; _x000a_ -    1 (satu) lembar surat kuasa konfirmasi jaminan penawaran No.: 069/SKKJP/SPH-7/ECB/Nopember/2014 tanggal 06 Nopember 2014 PT ERICA CAHAYA BERLIAN; _x000a_ -    1 (satu) lembar surat konfirmasi dokumen No.: 068/SKKD/SPH-7/ECB/Nopember/2014 tanggal 06 Nopember 2014 PT ERICA CAHAYA BERLIAN; _x000a_ -    1 (satu) lembar surat pernyataan kebenaran dokumen No.: 034/SKPD/SPH-7/ECB/Nopember/2014 tanggal 06 Nopember 2014 PT ERICA CAHAYA BERLIAN; _x000a_ -    1 (satu) lembar surat pernyataan tidak menuntut No.: 052/ SPTM/SPH-7/ECB/Nopember/2014 tanggal 06 Nopember 2014 PT ERICA CAHAYA BERLIAN; _x000a_ -    1 (satu) lembar surat pernyataan tunduk No.: 053/SPT/SPH-7/ECB/Nopember/2014 tanggal 06 Nopember 2014 PT ERICA CAHAYA BERLIAN; _x000a_ -    1 (satu) lembar surat tidak sedang dalam pengawasan pengadilan/ bangkrut/pailit/menjalani sanksi pidana No.: 027/SPPPBP/ SPH-7/ECB/Nopember/2014 tanggal 06 Nopember 2014 PT ERICA CAHAYA BERLIAN; _x000a_ -    1 (satu) lembar surat pernyataan direktur dan manajemen tidak sedang dalam pengawasan pengadilan, tidak bangkrut dan tidak sedang dihentikan kegiatan usahanya No.: 032/SPDMB/SPH-7/ECB/Nopember/2014 tanggal 06 Nopember 2014 PT ERICA CAHAYA BERLIAN; _x000a_ -    1 (satu) lembar surat pernyataan bahwa salah satu dan atau semua pengurus badan usaha yang saya wakili tidak masuk dalam daftar hitam (black list) No.: 046/SPTMDDS/SPH-7/ECB/ Nopember/2014 tanggal 06 Nopember 2014 PT ERICA CAHAYA BERLIAN; _x000a_ -    1 (satu) lembar surat pernyataan tidak masuk dalam daftar sanksi No.: 048/SPTMDDS/SPH-7/ECB/Nopember/2014 tanggal 06 Nopember 2014 PT ERICA CAHAYA BERLIAN; _x000a_ -    1 (satu) lembar surat pernyataan bersedia masuk dalam daftar sanksi/hitam (black list) No.: 030/SPBMDS/SPH-7/ECBNopember/ 2014 tanggal 06 Nopember 2014 PT ERICA CAHAYA BERLIAN; _x000a_ -    1 (satu) lembar surat pernyataan bebas dari daftar sanksi No.: 028/SPBDDS/SPH-7/ECB/Nopember/2014 tanggal 06 Nopember 2014 PT ERICA CAHAYA BERLIAN; _x000a_ -    1 (satu) lembar surat pernyataan bukan PNS/TNI/POLRI No.: 031/SPBPTP/SPH-7/ECB/Nopember/2014 tanggal 06 Nopember 2014  PT ERICA CAHAYA BERLIAN; _x000a_ -    1 (satu) lembar perhitungan SKK, SKP dan KD tanggal 06 November 2014; _x000a_ -    1 (satu) lembar perhitungan sisa kemampuan paket (SKP) tanggal 06 Nopember 2014 PT ERICA CAHAYA BERLIAN; _x000a_ -    1 (satu) lembar perhitungan kemampuan dasar (KD) tanggal 06 Nopember 2014 PT ERICA CAHAYA BERLIAN; _x000a_ -    1 (satu) lembar susunan pegurus perusahaan PT ERICA CAHAYA BERLIAN tanggal 06 Nopember 2014; _x000a_ -    1 (satu) lembar susunan pengurus perusahaan PT ERICA CAHAYA BERLIAN tanggal 06 Nopember 2014; _x000a_ -    1 (satu) lembar daftar susunan pemilik saham/modal PT ERICA CAHAYA BERLIAN tanggal 06 Nopember 2014; _x000a_ -    1 (satu) lembar struktur organisasi PT ERICA CAHAYA BERLIAN tanggal 06 Nopember 2014; _x000a_ -    1 (satu) lembar daftar personil PT ERICA CAHAYA BERLIAN tanggal 06 Nopember 2014; _x000a_ -    1 (satu) lembar daftar rincian tugas personel PT ERICA CAHAYA BERLIAN tanggal 06 Nopember 2014; _x000a_ -    1 (satu) lembar daftar tenaga ahli perusahaan PT ERICA CAHAYA BERLIAN tanggal 06 Nopember 2014; _x000a_ -    1 (satu) lembar surat pernyataan tenaga ahli perusahaan No.: 020/SP/SPH-7/ECB/Nopember/2014 PT ERICA CAHAYA BERLIAN tanggal 06 Nopember 2014; _x000a_ -    1 (satu) lembar surat pernyataan tenaga ahli perusahaan No. : 022/SK/SKTP/ECB/Nopember/2014 tanggal 06 Nopember 2014 PT ERICA CAHAYA BERLIAN; _x000a_ -    1 (satu) lembar surat pernyataan tenaga ahli perusahaan Nomor.: 021-SP/SPH-7/ECB/Nopember/2014 tanggal 06 Nopember 2014 PT ERICA CAHAYA BERLIAN; _x000a_ -    1 (satu) lembar daftar riwayat hidup tenaga ahli tanggal 06 Nopember 2014; _x000a_ -    1 (satu) lembar pernyataan secara hukum mempunyai kapasitas menandatangani kontrak No.: 047/SPKMK/SPH-7/ECB/Nopember/ 2014 tanggal 06 Nopember 2014 PT ERICA CAHAYA BERLIAN; _x000a_ -    1 (satu) lembar surat pernyataan kesanggupan untuk melaksanakan pekerjaan sesuai dengan waktu pelaksanaan dan spesifikasi barang yang ditetapkan No.: 035/SPKMP/SPH-7/ECB/Nopember/2014 tanggal 06 Nopember 2014 PT ERICA CAHAYA BERLIAN; _x000a_ -    1 (satu) lembar surat pernyataan memiliki kemampuan untuk melaksanakan pekerjaan pada bidang cetakan No.: 045/SPKMM/ SPH/-7/ECB/Nopember/2014 tanggal 06 Nopember 2014 PT ERICA CAHAYA BERLIAN; _x000a_ -    1 (satu) lembar surat pernyataan memiliki keahlian pengalaman, kemampuan teknis managerial untuk menyediakan barang dan jasa No.: 042/SPMKM/SPH-7/Nopember/2014 tanggal 06 Nopember 2014 PT ERICA CAHAYA BERLIAN; _x000a_ -    1 (satu) lembar surat pernyataan memiliki kemampuan menyediakan fasilitas dan peralatan serta personil inti yang diperlukan untuk pelaksanaan pekerjaan No.: 043/SPSDM/SPH-7/ECB/Nopember/2014 tanggal 06 Nopember 2014 PT ERICA CAHAYA BERLIAN; _x000a_ -    1 (satu) lembar surat pernyataan jaminan bahwa barang yang diadakan sesuai/setara dengan kualitas dan spesifikasi barang yang ditetapkan No.: 056/SPBSS/SPH-7/ECB/Nopember/2014 tanggal 06 Nopember 2014 PT ERICA CAHAYA BERLIAN; _x000a_ -    1 (satu) lembar surat pernyataan jaminan bahwa barang yang di adakan tidak cacat mutu selama 12 (dua belas) bulan tanggal 06 Nopember 2014 PT ERICA CAHAYA BERLIAN; _x000a_ -    1 (satu) lembar surat pernyataan jaminan bahwa barang tidak cacat mutu selama 12 (dua belas) bulan No.: 059/SPJBTC/SPH-7/ECB/Nopember/2014 tanggal 06 Nopember 2014 PT ERICA CAHAYA BERLIAN; _x000a_ -    1 (satu) lembar surat pernyataan jaminan bahwa barang yang diadakan memiliki layanan purna jual selama 3 (tiga) tahun No.: 058/SPJP/SPH-7/ECB/Nopember/2014 tanggal 06 Nopember 2014 PT ERICA CAHAYA BERLIAN; _x000a_ -    1 (satu) lembar surat pernyataan jaminan bahwa barang yang diadakan memiliki ketersediaan suku cadang selama 3 (tiga) tahun No.: 057/SPJSC/SPH-7/ECB/Nopember/2014 tanggal 06 Nopember 2014 PT ERICA CAHAYA BERLIAN; _x000a_ -    1 (satu) lembar surat pernyataan jaminan bahwa barang yang di adakan memiliki garansi selama 3 (tiga) tahun No.: 055/SPMG/ Sph-7/ECB/Nopember/2014 tanggal 06 Nopember 2014 PT ERICA CAHAYA BERLIAN; _x000a_ -    1 (satu) lembar surat pernyataan menjamin mutu dan kualitas barang asli dan dalam kondisi 100% baru No.: 061/SPMKB/SPH-7/ECB/ Nopember/2014 tanggal 06 Nopember 2014 PT ERICA CAHAYA BERLIAN; _x000a_ -    1 (satu) lembar surat pernyataan siap mengganti barang yang rusak No.: 062/SPSMBR/SPH-7/ECB/Nopember/2014 tanggal 06 Nopember 2014 PT ERICA CAHAYA BERLIAN; _x000a_ -    1 (satu) lembar surat pernyataan jaminan ketersediaan barang dengan tepat waktu dan tepat jumlah No.: 076/SPKB/SPH-7/ECB/ Nopember/ 2014 tanggal 06 Nopember 2014; _x000a_ -    1 (satu) lembar surat pernyataan bersedia memberikan pelatihan tentang pedoman pengoperasian barang/jasa No. 079/SPBMP/ SPH-7/ECB/Nopember/2014 tanggal 06 Nopember 2014; _x000a_ -    1 (satu) lembar surat pernyataan bersedia melakukan uji mutu/teknis/bahan/alat No. 075/SPUMT/SPH-7/ECB/Nopember/ 2014 tanggal 06 Nopember 2014; _x000a_ -    1 (satu) lembar surat pernyataan alat/barang yang ditawarkan memiliki buku petunjuk manual operasional dalam bahasa Indonesia No. 074/SPAMBP/SPH-7/ECB/Nopember/2014 tanggal 06 Nopember 2014; _x000a_ -    1 (satu) lembar surat pernyataan jaminan uji fungsi dan pelatihan No. 073/SPJUFP/SPH-7/ECB/Nopember/2014 tanggal 06 Nopember 2014; _x000a_ -    1 (satu) lembar Laporan laba ruhi fiscal PT ERICA CAHAYA BERLIAN per 31 Desember 2013 tanggal 06 Nopember 2014; _x000a_ -    1 (satu) lembar Neraca PT ERICA CAHAYA BERLIAN per 31 Desember 2013 tanggal 06 Nopember 2014. _x000a_ _x000a_ 1 (satu) lembar Daftar peralatan kantor PT ERICA CAHAYA BERLIAN tanggal 06 Nopember 2014. _x000a_ 1 (satu) lembar surat pernyataan memiliki alamat tetap dan jelas serta dapat dijangkau oleh jasa pengiriman No. 041/SPMAT/SPH-7/ECB/Nopember/2014 tanggal 06 Nopember 2014. _x000a_ 1 (satu) lembar surat pernyataan bersedia lelang tender melalui elektronik/internet No. 029/SPBTE/SPH-7/ECB/Nopember/2014 tanggal 06 Nopember 2014. _x000a_ 1 (satu) lembar surat pernyataan memenuhi ketentuan perundang-undangan yang berlaku untuk menjalankan usaha No. 040/SPMKU/ SPH-7/ECB/Nopember/2014 tanggal 06 Nopember 2014. _x000a_ 1 (satu) lembar surat pernyataan tidak membuat pernyataan yang tidak benar tentang kompetensi dan kemampuan usaha yang dimilik No. 050/SPMPB/SPH-7/ECB/Nopember/2014 tanggal 06 Nopember 2014. _x000a_ 1 (satu) lembar surat pernyataan kesediaan dilaksanakan inspeksi No. 036/SPKDI/SPH-7/ECB/Nopember/2014 tanggal 06 Nopember 2014. _x000a_ 1 (satu) lembar surat pernyataan kesediaan memperlihatkan contoh barang No. 071/SPKKP/SPH-7/ECB/Nopember/2014 tanggal 06 Nopember 2014. _x000a_ 1 (satu) lembar surat pernyataan kemampuan kapasitas produksi No. 071/SPKKP/SPH-7/ECB/Nopember/2014 tanggal 06 Nopember 2014. _x000a_ 1 (satu) lembar surat pernyataan apabila ditetapkan sebagai pemenang No. 060/SPSP/SPH-7/ECB/Nopember/2014 tanggal 06 Nopember 2014. _x000a_ 1 (satu) lembar surat pernyataan memiliki modal untuk menjalankan usaha No. 044/SPMM/SPH-7/ECB/Nopmeber/2014 tanggal 06 Nopember 2014. _x000a_ 1 (satu) lembar surat pernyataan tidak melakukan korupsi, kolusi, dan nepotisme (KKN) No. 049/SPKKN/SPH-7/ECB/Nopember/ 2014 tanggal 06 Nopember 2014. _x000a_ 1 (satu) lembar surat pernyataan ketertarikan kode etik No. 038/SPKKE/SPH-7/ECB/Nopember/2014 tanggal 06 Nopember 2014. _x000a_ 1 (satu) lembar surat pernyataan memiliki kinerja baik No. 039/SPMKB/SPH-7/Nopember/2014 tanggal 06 Nopember 2014. _x000a_ 1 (satu) lembar surat pernyataan tidak aka nada tuntutan/klaim dari pihak ketiga sebagai akibat dari pelanggaran hak kekayaan intelektual No. 063/SPHAKI/SPH-7/ECB/Nopember/2014 tanggal 06 Nopember 2014. _x000a_ 1 (satu) lembar daftar pengalaman kerja perusahaan tanggal 06 Nopember 2014. _x000a_ 1 (satu) lembar surat pernyataan perusahaan baru berdiri No. 070/SPPBB/SPH-7/ECB/Nopember/2014 tanggal 06 Nopember 2014. _x000a_ 1 (satu) lembar daftar pekerjaan yang sedang dilaksanakan PT ERICA CAHAYA BERLIAN tanggal 06 Nopember 2014. _x000a_ 1 (satu) lembar surat pernyataan tidak mensubkan seluruh pekerjaan kepada kontraktor lain No. 051/SPTSP/SPH-7/ECB/ Nopember/2014 tanggal 06 Nopember 2014. _x000a_ 1 (satu) lembar daftar pekerjaan yang disubkontrakan PT ERICA CAHAYA BERLIAN tanggal 06 Nopember 2014. _x000a_ 1 (satu) lembar surat pernyataan memiliki workshop No. 072/SPMW/SPH-7/ECB/Nopember/2014 tanggal 06 Nopember 2014. _x000a_ 1 (satu) lembar surat pernyataan memiliki SDM, modal peralatan, fasilitas untuk menyediakan barang/jasa No. 077/SPKKE/SPH-7/ECB/Nopember/2014 tanggal 06 Nopember 2014. _x000a_ 1 (satu) lembar surat pernyataan sanggup menyediakan gudang atau tempat penyimpanan barang sementara di daerah setempat No. 078/SPSMG/SPH-7/ECB/Nopember/2014 tanggal 06 Nopember 2014. _x000a_ 1 (satu) lembar surat pernyataan jaminan pengiriman barang tepat waktu No. 033/SPJPB/SPH-7/ECB/Nopember tanggal 06 Nopember 2014. _x000a_ 1 (satu) lembar surat pernyataan kesanggupan melaksanakan pekerjaan sebelum batas waktu pengajuan penagihan Provinsi DKI Jakarta dan sesuai dengan waktu yang ditetapkan No. 080/SPJMP/SPH-7/ECB/Nopember/2014 tangal 06 Nopember 2014. _x000a_ 1 (satu) lembar surat kesanggupan menyediakan barang No. 250/SPKMB-GIJ/XI/2014 tanggal 3 Nopember 2014 PT GYRA INTI JAYA. _x000a_ 1 (satu) lembar surat pernyataan jaminan ketersediaan barang No. 250/SPJKB-GIJ/XI/2014 tanggal 3 Nopember No. 077/SPKKE/ SPH-7/ECB/Nopmeber/2014 tanggal 06 Nopember 2014. PT GYRA INTI BJAYA _x000a_ 1 (satu) lembar surat jaminan ketersediaan barang PT AGRA JAYA tanggal 3 Nopember 2014. _x000a_ 1 (satu) lembar surat jaminan kesanggupan menyediakan barang PT AGRA JAYA tanggal 03 Nopember 2014. _x000a_ 1 (satu) lembar surat jaminan ketersediaan barang PT WIJAYAKUSUMA JAYA ABADI tanggal 03 Nopember 2014. _x000a_ 1 (satu) lembar surat jaminan kesanggupan menyediakan barang PT WIJAYAKUSUMA JAYA ABADI tanggal 03 Nopember 2014. _x000a_ 1 (satu) lembar surat dukungan No 250/SD-GIJ/XI/2014 PT GYRA INTI JAYA tanggal 03 Nopember 2014. _x000a_ 1 (satu) lembar surat jaminan garansi purna jual dan ketersediaan suku cadang No. 250/JG-GIJ/XI/2014 tanggal 03 Nopember 2014. _x000a_ 1 (satu) lembar surat pernyataan jaminan uji fungsi dan pelatihan No. 250/SP-GIJ/XI/2014 tanggal 03 Nopember 2014 PT GYRA INTI JAYA. _x000a_ 1 (satu) lembar surat dukungan No. 251/SD-GIJ/XI/2014 PT GYRA INTI JAYA TANGGAL 03 Nopember 2014. _x000a_ 1 (satu) lembar surat jaminan garansi purna jual dan ketersediaan suku cadang No. 251/JG-GIJ/XI/2014 tanggal 03 Nopember 2014. _x000a_ 1 (satu) lembar surat pernyataan jaminan uji fungsi dan pelatihan No. 251/SP-GIJ/XI/2014 tanggal 03 Nopember 2014 PT GYRA INTI JAYA. _x000a_ 1 (satu) lembar surat dukungan No. 252/SD-GIJ/XI/2014 PT GYRA INTI JAYA tanggal 03 Nopember 2014. _x000a_ 1 (satu) lembar surat jaminan garansi purna jual dan ketersediaan suku cadang No. 252/JG-GIJ/XI/2014 tanggal 03 Nopember 2014. _x000a_ 1 (satu) lembar surat pernyataan jaminan uji fungsi dan pelatihan No. 252/SP-GIJ/XI/2014 tanggal 03 Nopember 2014 PT GYRA INTI JAYA. _x000a_ 1 (satu) lembar surat dukungan No. 253/SD-GIJ/XI/2014 PT GYRA INTI JAYA tanggal 03 Nopember 2014. _x000a_ 1 (satu) lembar surat jaminan garansi purna jual dan ketersediaan suku cadang No. 253/JG-GIJ/XI/2014 tanggal 03 Nopember 2014. _x000a_ 3 (tiga) lembar spesifikasi tenknis barang PT GYRA INTI JAYA. _x000a_ 1 (satu) lembar identitas (jenis, tipe, dan merk) yang ditawarkan PT GYRA INTI JAYA tanggal 03 Nopember 2014. _x000a_ 1 (satu) lembar jadwal pelatihan PT GYRA INYI JAYA tanggal 03 Nopember 2014. _x000a_ 1 (satu) lembar surat pernyataan tenaga ahli perusahaan tanggal 03 Nopember 2014. _x000a_ 1 (satu) lembar surat dukungan Nomor: 016-A/SDWJA/XI/2014 PT WIJAYAKUSUMA JAYA ABADI tanggal 03 Nopember 2014. _x000a_ 1 (satu) lembar surat pernyataan garansi Nomor: 016/SDWJA/XI/2 014 PT WIJAYAKUSUMA JAYA ABADI tanggal 03 Nopember 2014. _x000a_ 1 (satu) lembar surat pernyataan barang yang diadakan tidak cacat mutu Nomor: 016-B/SDWJA/XI/2014 PT WIJAYAKUSUMA JAYA ABADI tanggal 03 Nopember 2014. _x000a_ 1 (satu) lembar surat pernyataan jaminan masa pakai barang Nomor: 016-C/SDWJA/XI/2014 PT WIJAYAKUSUMA JAYA ABADI tanggal 03 Nopember 2014. _x000a_ 1 (satu) lembar identitas barang PT WIJAYAKUSUMA JAYA ABADI tanggal 03 Nopember 2014. Yang ditandatangani oleh Direktur utama GALUH HARTONO, ST. _x000a_ 1 (satu) lembar surat spesifikasi teknis barang PT WIJAYAKUSUMA JAYA ABADI tanggal 03 Nopember 2014 yang ditandatangani oleh Direktur utama GALUH HARTONO, ST. _x000a_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_x000a_ 1 (satu) lembar yang dilegalisir Foto Copy Surat Kepala Dinas Pendidikan Dasar Kota Administrasi Jakarta Selatan Nomor: 2100/-1.851.6 tanggal 8  September 2014yang ditujukan kepada Kepala Dinas Pendidikan Provinsi DKI Jakarta. _x000a_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_x000a_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_x000a_ 1 (satu) lembar yang dilegalisir Foto Copy Surat Pernyataan Pelantikan Walikota Kota Administrasi Jakarta Selatan Nomor: 77/-82.72 tanggal 04 September 2014. _x000a_ 1 (satu) lembar yang dilegalisir Foto Copy Berita Acara Sumpah Jabatan Walikota Kota Administrasi Jakarta Selatan, tanggal 03 September 2014. _x000a_ 2 (dua) lembar yang dilegalisir Foto Copy Surat Keputusan Pejabat Pembuat Komitmen Suku Dinas Pendidikan Kota Administrasi Jakarta Selatan Nomor: 285/2014 tanggal 10 Desember 2014 tentang penunjukan SMPN yang memperoleh perlengkapan Modernisasi arsip SMP; _x000a_ _x000a_ Dikembalikan kepada TOGU SIAGIAN, S.Ip.,M.Si _x000a_ _x000a_ 1 (satu) lembar yang dilegalisir foto copy kwitansi tanda terima uang sebesar Rp. 36 juta untuk pembayaran bagi hasil atas pekerjaan pengadaan modernisasi Arsip SMPN Jakarta Selata Tahun Anggaran 2014 kepada Kamjudin tanggal 07 Januari 2015; _x000a_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_x000a_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_x000a_ 1 (satu) lembar kwitansi PT Agra Jaya No. 669/AG–PJ/XII/14 sebesar Rp. 34.807.500,- (tiga puluh empat juta delapan ratus tujuh ribu lima ratus rupiah) tanggal 10 Desember 2014; _x000a_ 1 (satu) lembar yang dilegalisir foto copy kwitansi PT Agra Jaya No. 658/AG–PJ/XII/14 sebesar Rp. 14.917.500,- (empat belas juta sembilan ratus tujuh belas ribu lima ratus rupiah) tanggal 10 Desember 3014; _x000a_ 1 (satu) lembar yang dilegalisir foto copy Surat PT Agra Jaya Nomor: 0006/SP-AJ/AS/AD/XI 14, tanggal 3 Nopember 2014, perihal penawaran Harga Kursi Merk Zoom untuk proyek pengadaan perlengkapan Modernisasi Arsip Sekolah Menengah Pertama; _x000a_ 1 (satu) lembar yang dilegalisir foto copy surat Jalan PT Agra Jaya No: 1545 / AG / XII /2014, tanggal 12 Desember 2014; _x000a_ 1 (satu) lembar yang dilegalisir foto copy Kwitansi PT Wijayakusuma Jaya Abadi No : 013 / WJA / KW / MGP-RAG / XII / 2014 sebesar Rp. 571.621.000,- tanggal 09 Desember 2014; _x000a_ 1 (satu) lembar yang dilegalisir foto copy Kwitansi PT Wijayakusuma Jaya Abadi No : 020 / WJA / KW / MGP-RAG /XII /2014 sebesar Rp. 107.010.000,- tanggal 25 Desember 2014; _x000a_ 1 (satu) lembar yang dilegalisir Surat Penawaran Harga PT Wijayakusuma Jaya Abadi Nomor : 011/ INV-WJA / XII / 2014, tanggal 8 Desember 2014; _x000a_ 1 (satu) lembar yang dilegalisir foto copy Invoice PT Wijayakusuma Jaya Abadi Nomor: 012 / INV-WJA / XII / 2014, tanggal 22 Desember 2014. _x000a_ _x000a_ Dikembalikan kepada Terdakwa AHMADIN bin SUDIRMAN; _x000a_ _x000a_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_x000a_ Surat Perintah Membayar LS/Langsung Nomor: 40001082014/ 1.01.018 tanggal 20 Desember 2014. _x000a_ Kwitansi Nomor : 10/KW /ECB /2014, tanggal 20 Desember 2014. _x000a_ Ringkasan kontrak Nomor: 070/SPP-LS/2014, tanggal 20 Desember 2014. _x000a_ Surat Pernyataan tanggung jawab – Pembayaran Langsung (LS) tanggal 20 Desember 2014 Nomor : 070 / SPP-LS/2014. _x000a_ Surat Pernyataan Tanggung Jawab Pengguna Anggaran/Kuasa Pengguna Anggaran tentang Pengajuan Surat Permintaan Pembayaran Langsung tanggal 20 Desember 2014. _x000a_ Surat Pernyataan Tanggung Jawab Pengguna Anggaran/Kuasa Pengguna Anggaran tentang Pengajuan Surat Permintaan Pembayaran Langsung tanggal 20 Desember 2014. _x000a_ Surat Pernyataan Tanggung Jawab Pengajuan SPM LS Nomor : 070/SPP-LS/2014 tanggal 20 Desember 2014. _x000a_ Surat Permintaan Pembayaran Langsung Barang dan Jasa (SPP-LS-BARANG DAN JASA) Nomor : 070/ SPP-LS / 2014, tanggal 20 Desember 2014 ; BEND 19. _x000a_ Surat Pernyataan Pembayaran Langsung Barang dan Jasa (SPP-LS-BARANG DAN JASA) Nomor : 070/ SPP-LS / 2014, tanggal 20 Desember 2014 ; BEND 25. _x000a_ Surat Permintaan Pembayaran Langsung Barang dan Jasa (SPP-LS-BARANG DAN JASA) Nomor : 070/ SPP-LS / 2014, tanggal 20 Desember 2014 ; BEND 30. _x000a_ Surat Permintaan Pembayaran Langsung Barang dan Jasa (SPP-LS-BARANG DAN JASA) Nomor : 070/ SPP-LS / 2014, tanggal 20 Desember 2014 ; BEND 35. _x000a_ Surat Permintaan Pembayaran Langsung Barang dan Jasa (SPP-LS-BARANG DAN JASA) Nomor : 070/ SPP-LS / 2014, tanggal 20 Desember 2014 ; BEND 45. _x000a_ Berita Acara Serah Terima Barang Suku Dinas Pendidikan Dasar Kota Administrasi Jakarta Selatan Nomor : 3971 / 077.992 tanggal 19 Desember 2014. _x000a_ Faktur Barang No : 10 / FB / ECB / XII / 2014 tanggal 19 – 12 – 14. _x000a_ Berita Acara Pemeriksaan Barang Nomor : 3970 /-077.992 tanggal 19 Desember 2014. _x000a_ Lampiran Berita Acara Pemeriksaan Pengadaan Barang Nomor: 3970 / 077.992 tanggal 19 Desember 2014. _x000a_ Surat Jalan No : 10 / SJ / ECB / XII / 2014 tanggal 19 – 12 – 14. _x000a_ Foto Copy"/>
    <s v="Kamis, 11 Apr. 2019"/>
    <s v="Rabu, 06 Mar. 2019"/>
    <s v="HASTOPO"/>
    <s v="HARIONO"/>
    <s v="Ugo,SH."/>
    <m/>
    <m/>
    <s v="KARIR"/>
    <s v="KARIR"/>
    <s v="ADHOC"/>
    <s v=""/>
    <s v=""/>
    <x v="0"/>
    <n v="2"/>
    <x v="1"/>
    <n v="0.33333333333333331"/>
    <n v="0"/>
    <s v="SARWOTO, SH., MH"/>
    <m/>
    <m/>
    <m/>
    <m/>
    <m/>
    <m/>
    <m/>
    <m/>
    <m/>
    <m/>
    <m/>
    <n v="1"/>
    <s v="SUNDARNI"/>
    <m/>
    <m/>
    <n v="1"/>
    <x v="0"/>
  </r>
  <r>
    <s v="84/Pid.Sus-TPK/2018/PN Jkt.Pst"/>
    <n v="4"/>
    <n v="100000000"/>
    <n v="0.25"/>
    <n v="1248055250"/>
    <n v="1.5"/>
    <s v="AHMADIN bin SUDIRMAN"/>
    <d v="2018-10-11T00:00:00"/>
    <x v="8"/>
    <s v="Pengiriman Berkas  Banding"/>
    <n v="14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_x000a_ _x000a_ Menyatakan bahwa  Terdakwa I. KAMJUDIN dan Terdakwa II. AHMADIN bin SUDIRMAN,   tidak terbukti secara sah dan meyakinkan melakukan tindak pidana korupsi, sebagaimana dalam Dakwaan Primair; _x000a_ Membebaskan  Terdakwa I. KAMJUDIN dan Terdakwa II. AHMADIN bin SUDIRMAN,  dari Dakwaan Primair tersebut; _x000a_ Menyatakan  Terdakwa I. KAMJUDIN dan Terdakwa II. AHMADIN bin SUDIRMAN,  telah terbukti secara sah dan meyakinkan menurut hukum bersalah melakukan tindak pidana korupsi secara bersama-sama; _x000a_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_x000a_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_x000a_ _x000a_ 6. Menetapkan masa penahanan yang telah dijalani oleh para Terdakwa   dikurangkan seluruhnya dari pidana yang dijatuhkan ; _x000a_ 7.   Memerintahkan para terdakwa tetap berada dalam tahanan; _x000a_ _x000a_ Menetapkan barang bukti: _x000a_ _x000a_ -    11 (sebelas) lembar yang dilegalisir foto copy salinan Peraturan Daerah Provinsi Daerah Khusus Ibukota Jakarta No.19 tahun 2014 tanggal 07 Nopember 2014, tentang Perubahan Anggaran Pendapatan dan Belanja Daerah Tahun Anggaran 2014; _x000a_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_x000a_ -    5 (lima) lembar yang dilegalisir foto copy Buku Peraturan Gubernur Provinsi Daerah Khusus Ibukota Jakarta Nomor 173 tahun 2014 tanggal 07 Nopember 2014, tentang Penjabaran Perubahan Anggaran Pendapatan dan Belanja Daerah Tahun Anggaran 2014; _x000a_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_x000a_ -    1 (satu) lembar yang dilegalisir foto copy Dokumen Pelaksanaan Perubahan Anggaran SKPD/UKPD Sudin Pendidikan Dasar Jakarta Selatan tentang nama kegiatan Pengadaan Perlengkapan Modernisasi Arsip SMP Jakarta Selatan sebesar Rp.2.722.500.000,-; _x000a_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_x000a_ -    2 (dua) lembar yang dilegalisir foto copy Surat Keterangan Keputusan Gubernur Provinsi DKI Jakarta Nomor 726 Tahun 2014 tentang Tim Anggaran Pemerintah Daerah Dalam Penyusunan dan Pelaksanaan Perubahan Anggaran Pendapatan dan Belanja Daerah Tahun 2014 tanggal 2 Mei 2014; _x000a_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_x000a_ Dikembalikan kepada IWAN TARUNA ANGKASA bin ALIZAR ZAINI; _x000a_ -    1 (satu) lembar Foto copy yang dilegalisir Kwitansi No: 009/STI-KW/I/2015 tanggal 20 Januari 2015 CV Smart Technology Indonesia untuk pembelian Scanner Avision AV20C2+Rp.767.552.000,- (tujuh ratus enam puluh dua ribu rupiah); _x000a_ -    1 (satu) lembar Foto copy yang dilegalisir faktur penjualan : 009/STI-FP/I/2015 tanggal 20 Januari 2015 untuk pembelian Scanner Avision AVCV20C2+ Rp. 767.552.000 (tujuh ratus enam puluh tujuh lima ratus lima puluh dua ribu rupiah); _x000a_ -    1 (satu) lembar Foto copy yang dilegalisir Kwitansi No : 016/STI-KW/I/2015 tanggal 23 Januari 2015 CV Smart Technology Indonesia untuk pembelian software dokman 157 Lisensi Rp.973.400.000 (sembilan ratus tujuh puluh tiga ribu empat ratus rupiah); _x000a_ -    1 (satu) lembar Foto copy yang dilegalisir Faktur Penjualan : 016/STI-FP/I/2015 tanggal 23 Januari 2015 untuk pembelian Software dokman Rp.973.400.000 (sembilan ratus tujuh puluh tiga empat ratus ribu rupiah); _x000a_ -    1 (satu) lembar Foto copy yang dilegalisir kwitansi : 014/STI-KW/I/2015 tanggal 22 Januari 2015 CV Smart Technology Indonesia untuk pembelian Fuji Xerox Docuprint P355d Rp.518.100.000 (lima ratus delapan belas ribu seratus ribu rupiah); _x000a_ -    1 (satu) lembar Foto copy yang dilegalisir Faktur Penjualan : 014/STI-FP/I/2015 tanggal 22 Januari 2015 CV Smart Technology Indonesia untuk pembelian Fuji Xerox Docuprint P355d Rp.518.100.000 (lima ratus delapan belas ribu seratus ribu rupiah); _x000a_ -    1 (satu) lembar Foto copy yang dilegalisir Invoice No : 168-INV/XI/2014 tanggal 13 Desember 2014 PT Berdikari Mandala Pratama dengan jumlah total Rp.225.500.000,- dengan perincian 26 unit server PC-Libera Stryder Y83DM @ Rp.7.275.000,- dan 52 unit Prolnk UPS PRO1200SFC@Rp.700.00; _x000a_ -    1 (satu) lembar Foto copy yang dilegalisir Purchase Order (PO) PT Gyra inti jaya DO No : DO 1212401 tanggal 12 Desember 2014 UPS Prolink 1200SFC; _x000a_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_x000a_ -    1 (satu) lembar Foto copy yang dilegalisir Invoice No: IN-012/XII/STA/2014 tanggal 31 Desember 2014 PT Softindo Teknologika Abadi Pembelian Windows 8.1 Pro 161 @ $53.00 total $8.553,00 VAT 10% $853.30 grand total $9.386.30; _x000a_ -    1 (satu) lembar Foto copy yang dilegalisir Purchase Order (OP) PT Catur Multi Infotama Nomor : 12/CMI/PO.DIKNASDKI/XII/2014, tanggal 8 Desember 2014 tentang pembelian wINpRO 8.1 ALNG Upgrd MVL sebanyak 26 lisensi $53.00 total $1,378.00 jumlah $1.378.00 PPN 10% $137.80 total $1.515.80; _x000a_ Dikembalikan kepada ADE SUPRIYATNA bin ADANG SUPARDI als ADES; _x000a_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_x000a_ -    4 (empat) lembar Surat Perjanjian Kontrak Pengadaan Perlengkapan Modernisasi Arsip Sekolah Menengah Pertama (SMP) Nomor : 3596/-077.992 tanggal 10 Desember 2014; _x000a_ -    2 (dua) lembar Surat Pemesanan (SP) Nomor: 3601/-077.992 Paket Pekerjaan Pengadaan Perlengkapan Modernisasi Arsip Sekolah Menengah Pertama (SMP); _x000a_ -    4 (empat) lembar Lampiran Surat Pemesanan Pengadaan Barang Suku Dinas Pendidikan Dasar Kota Administrasi Jakarta Selatan Nomor : 3601/-077.992 tanggal 10 Desember 2014; _x000a_ -    1 (satu) lembar surat penunjukan penyediaan untuk pelaksana pekerjaan pengadaan perlengkapan modernisasi arsip sekolah menengah pertama (SMP) Nomor: 3549/-077.992 tanggal 8 Desember 2014; _x000a_ -    1 (satu) lembar surat penyampaian dokumen hasil pelelangan Nomor: 16088 / 1.821 tanggal 8 Desember 2014; _x000a_ -    1 (satu) lembar surat pengumuman pemenang lelang pengadaan perlengkapan modernisasi arsip sekolah menengah pertama (SMP) Nomor : 529/BA.PENG.III-D/-1.821 tanggal 3 Desember 2014; _x000a_ -    1 (satu) lembar surat penetapan pemenang pengadaan perlengkapan modernisasi arsip sekolah menengah pertama (SMP) Nomor: 528/BAPP.II-D/-1.821 tanggal 3 Desemver 2014; _x000a_ -    3 (tiga) lembar Berita Acara Hasil Pelelangan (BAHP) Pengadaan Perlengkapan Modernisasi Arsip Sekolah Menengah Pertama (SMP) Nomor : 527.BAHP.III-D/-1.821; _x000a_ -    2 (dua) lembar Berita Acara Evaluasi Penawaran Pengadaan Perlengkapan Modernisasi Arsip Sekolah Menengah Pertama (SMP) Nomor : 504/BAEP.III-D/-1.821; _x000a_ -    1 (satu) lembar Berita Acara Penjelasan Pengadaan Perlengkapan Modernisasi Arsip Sekolah Menengah Pertama (SMP) Nomor: 158.3/BA.PEN.III-D/-1.821; _x000a_ -    3 (tiga) lembar Harga Perkiraan Sendiri (HPS) Perlengkapan Pengadaan Perlengkapan Modernisasi Arsip Sekolang Menengah Pertama (SMP) Tahun 2014 Suku Dinas Pendidikan Dasar Kota Administrasi Jakarta Selatan; _x000a_ -    3 (tiga) lembar Rencana Anggaran Biaya (RAB) Pengadaan Perlengkapan Modernisasi Arsip Sekolah Menengah Pertama (SMP) tahun 2014 Suku Dinas Penndidikan Dasar Kota Administrasi Jakarta Selatan; _x000a_ -    1 (satu) surat permohonan Lelang Nomor: 2652/1.821 tanggal 13 Oktober 2014; _x000a_ -    7 (tujuh) lembar Kerangka Acuan Kerja (KAK) Suku Dinas Pendidikan Dasar Kota Administrasi Jakarta Selatan Pengadaan Perlengkapan Modernisasi Arsip Sekolah Menengah Pertama (SMP); _x000a_ -    1 (satu) lembar Riwayat Harga Perkiraan Sendiri Pengadaan Perlengkapan Modernisasi Arsip Sekolah Menegah Pertama (SMP); _x000a_ -    2 (dua) lembar surat penawaran pekerjaan 1.01.06.171 Pengadaan Perlengkapan Modernisasi Arsip Sekolah Menengah Pertama (SMP) nomor: 025/SPH/ECB/Nopember/2014 tanggak 06 Nopember 2014 dari PT ERICA CAHAYA BERLIAN; _x000a_ -    1 (satu) lembar surat jaminan penawaran (BID BOND) SB.XIV.00006436.6 (enam) lembar surat Daftar Kuantitas dan Harga Tahun 2014 PT ERICA CAHAYA BERLIAN tanggal 06 Nopember 2016; _x000a_ -    3 (tiga) lembar surat Rekapitulasi Harga tahun 2014 PT ERICA CAHAYA BERLIAN tanggal 6 Nopember 2016; _x000a_ -    1 (satu) lembar surat Formulir Rekapitulasi Perhitungan Tingkat Komponen Dalam Negeri (TKDN) tanggal 06 Nopember 2014; _x000a_ -    5 (lima) lembar surat Identitas Barang PT ERICA CAHAYA BERLIAN tanggal 6 Nopember 2014; _x000a_ -    1 (satu) lembar jadwal waktu penyerahan/pengiriman barang PT ERICA CAHAYA BERLIAN; _x000a_ -    1 (satu) lembar metode pelaksanaan PT ERICA CAHAYA BERLIAN; _x000a_ -    1 (satu) lembar jadwal materi pelatihan PT ERICA CAHAYA BERLIAN; _x000a_ -    5 (lima) lembar Daftar barang PT ERICA CAHAYA BERLIAN; _x000a_ -    1 (satu) lembar surat pernyataan minat untuk mengikuti pengadaan barang dan jasa No: 026/SPMMP/SPH-7/ECB/Nopember/2014 tanggal 06 Nopember 2014 PT ERICA CAHAYA BERLIAN; _x000a_ -    1 (satu) lembar pakta integritas sdr KAMDJUDIN PT ERICA CAHAYA BERLIAN; _x000a_ -    8 (delapan) lembar formulir isian kualifikasi badan usaha PT ERICA CAHAYA BERLIAN; _x000a_ -    1 (satu) lembar surat kuasa konfirmasi pajak No : 067/SKKP/SPH-7/ECB/Nopember/2014 tanggal 06 Nopember 2014 PT ERICA CAHAYA BERLIAN; _x000a_ -    1 (satu) lembar surat kuasa konfirmasi Bank No: 066/SKKB/SPH-7/ECB/Nopember/2014 tanggal 06 Nopember 2014 PT ERICA CAHAYA BERLIAN; _x000a_ -    1 (satu) lembar surat kuasa konfirmasi jaminan penawaran No.: 069/SKKJP/SPH-7/ECB/Nopember/2014 tanggal 06 Nopember 2014 PT ERICA CAHAYA BERLIAN; _x000a_ -    1 (satu) lembar surat konfirmasi dokumen No.: 068/SKKD/SPH-7/ECB/Nopember/2014 tanggal 06 Nopember 2014 PT ERICA CAHAYA BERLIAN; _x000a_ -    1 (satu) lembar surat pernyataan kebenaran dokumen No.: 034/SKPD/SPH-7/ECB/Nopember/2014 tanggal 06 Nopember 2014 PT ERICA CAHAYA BERLIAN; _x000a_ -    1 (satu) lembar surat pernyataan tidak menuntut No.: 052/ SPTM/SPH-7/ECB/Nopember/2014 tanggal 06 Nopember 2014 PT ERICA CAHAYA BERLIAN; _x000a_ -    1 (satu) lembar surat pernyataan tunduk No.: 053/SPT/SPH-7/ECB/Nopember/2014 tanggal 06 Nopember 2014 PT ERICA CAHAYA BERLIAN; _x000a_ -    1 (satu) lembar surat tidak sedang dalam pengawasan pengadilan/ bangkrut/pailit/menjalani sanksi pidana No.: 027/SPPPBP/ SPH-7/ECB/Nopember/2014 tanggal 06 Nopember 2014 PT ERICA CAHAYA BERLIAN; _x000a_ -    1 (satu) lembar surat pernyataan direktur dan manajemen tidak sedang dalam pengawasan pengadilan, tidak bangkrut dan tidak sedang dihentikan kegiatan usahanya No.: 032/SPDMB/SPH-7/ECB/Nopember/2014 tanggal 06 Nopember 2014 PT ERICA CAHAYA BERLIAN; _x000a_ -    1 (satu) lembar surat pernyataan bahwa salah satu dan atau semua pengurus badan usaha yang saya wakili tidak masuk dalam daftar hitam (black list) No.: 046/SPTMDDS/SPH-7/ECB/ Nopember/2014 tanggal 06 Nopember 2014 PT ERICA CAHAYA BERLIAN; _x000a_ -    1 (satu) lembar surat pernyataan tidak masuk dalam daftar sanksi No.: 048/SPTMDDS/SPH-7/ECB/Nopember/2014 tanggal 06 Nopember 2014 PT ERICA CAHAYA BERLIAN; _x000a_ -    1 (satu) lembar surat pernyataan bersedia masuk dalam daftar sanksi/hitam (black list) No.: 030/SPBMDS/SPH-7/ECBNopember/ 2014 tanggal 06 Nopember 2014 PT ERICA CAHAYA BERLIAN; _x000a_ -    1 (satu) lembar surat pernyataan bebas dari daftar sanksi No.: 028/SPBDDS/SPH-7/ECB/Nopember/2014 tanggal 06 Nopember 2014 PT ERICA CAHAYA BERLIAN; _x000a_ -    1 (satu) lembar surat pernyataan bukan PNS/TNI/POLRI No.: 031/SPBPTP/SPH-7/ECB/Nopember/2014 tanggal 06 Nopember 2014  PT ERICA CAHAYA BERLIAN; _x000a_ -    1 (satu) lembar perhitungan SKK, SKP dan KD tanggal 06 November 2014; _x000a_ -    1 (satu) lembar perhitungan sisa kemampuan paket (SKP) tanggal 06 Nopember 2014 PT ERICA CAHAYA BERLIAN; _x000a_ -    1 (satu) lembar perhitungan kemampuan dasar (KD) tanggal 06 Nopember 2014 PT ERICA CAHAYA BERLIAN; _x000a_ -    1 (satu) lembar susunan pegurus perusahaan PT ERICA CAHAYA BERLIAN tanggal 06 Nopember 2014; _x000a_ -    1 (satu) lembar susunan pengurus perusahaan PT ERICA CAHAYA BERLIAN tanggal 06 Nopember 2014; _x000a_ -    1 (satu) lembar daftar susunan pemilik saham/modal PT ERICA CAHAYA BERLIAN tanggal 06 Nopember 2014; _x000a_ -    1 (satu) lembar struktur organisasi PT ERICA CAHAYA BERLIAN tanggal 06 Nopember 2014; _x000a_ -    1 (satu) lembar daftar personil PT ERICA CAHAYA BERLIAN tanggal 06 Nopember 2014; _x000a_ -    1 (satu) lembar daftar rincian tugas personel PT ERICA CAHAYA BERLIAN tanggal 06 Nopember 2014; _x000a_ -    1 (satu) lembar daftar tenaga ahli perusahaan PT ERICA CAHAYA BERLIAN tanggal 06 Nopember 2014; _x000a_ -    1 (satu) lembar surat pernyataan tenaga ahli perusahaan No.: 020/SP/SPH-7/ECB/Nopember/2014 PT ERICA CAHAYA BERLIAN tanggal 06 Nopember 2014; _x000a_ -    1 (satu) lembar surat pernyataan tenaga ahli perusahaan No. : 022/SK/SKTP/ECB/Nopember/2014 tanggal 06 Nopember 2014 PT ERICA CAHAYA BERLIAN; _x000a_ -    1 (satu) lembar surat pernyataan tenaga ahli perusahaan Nomor.: 021-SP/SPH-7/ECB/Nopember/2014 tanggal 06 Nopember 2014 PT ERICA CAHAYA BERLIAN; _x000a_ -    1 (satu) lembar daftar riwayat hidup tenaga ahli tanggal 06 Nopember 2014; _x000a_ -    1 (satu) lembar pernyataan secara hukum mempunyai kapasitas menandatangani kontrak No.: 047/SPKMK/SPH-7/ECB/Nopember/ 2014 tanggal 06 Nopember 2014 PT ERICA CAHAYA BERLIAN; _x000a_ -    1 (satu) lembar surat pernyataan kesanggupan untuk melaksanakan pekerjaan sesuai dengan waktu pelaksanaan dan spesifikasi barang yang ditetapkan No.: 035/SPKMP/SPH-7/ECB/Nopember/2014 tanggal 06 Nopember 2014 PT ERICA CAHAYA BERLIAN; _x000a_ -    1 (satu) lembar surat pernyataan memiliki kemampuan untuk melaksanakan pekerjaan pada bidang cetakan No.: 045/SPKMM/ SPH/-7/ECB/Nopember/2014 tanggal 06 Nopember 2014 PT ERICA CAHAYA BERLIAN; _x000a_ -    1 (satu) lembar surat pernyataan memiliki keahlian pengalaman, kemampuan teknis managerial untuk menyediakan barang dan jasa No.: 042/SPMKM/SPH-7/Nopember/2014 tanggal 06 Nopember 2014 PT ERICA CAHAYA BERLIAN; _x000a_ -    1 (satu) lembar surat pernyataan memiliki kemampuan menyediakan fasilitas dan peralatan serta personil inti yang diperlukan untuk pelaksanaan pekerjaan No.: 043/SPSDM/SPH-7/ECB/Nopember/2014 tanggal 06 Nopember 2014 PT ERICA CAHAYA BERLIAN; _x000a_ -    1 (satu) lembar surat pernyataan jaminan bahwa barang yang diadakan sesuai/setara dengan kualitas dan spesifikasi barang yang ditetapkan No.: 056/SPBSS/SPH-7/ECB/Nopember/2014 tanggal 06 Nopember 2014 PT ERICA CAHAYA BERLIAN; _x000a_ -    1 (satu) lembar surat pernyataan jaminan bahwa barang yang di adakan tidak cacat mutu selama 12 (dua belas) bulan tanggal 06 Nopember 2014 PT ERICA CAHAYA BERLIAN; _x000a_ -    1 (satu) lembar surat pernyataan jaminan bahwa barang tidak cacat mutu selama 12 (dua belas) bulan No.: 059/SPJBTC/SPH-7/ECB/Nopember/2014 tanggal 06 Nopember 2014 PT ERICA CAHAYA BERLIAN; _x000a_ -    1 (satu) lembar surat pernyataan jaminan bahwa barang yang diadakan memiliki layanan purna jual selama 3 (tiga) tahun No.: 058/SPJP/SPH-7/ECB/Nopember/2014 tanggal 06 Nopember 2014 PT ERICA CAHAYA BERLIAN; _x000a_ -    1 (satu) lembar surat pernyataan jaminan bahwa barang yang diadakan memiliki ketersediaan suku cadang selama 3 (tiga) tahun No.: 057/SPJSC/SPH-7/ECB/Nopember/2014 tanggal 06 Nopember 2014 PT ERICA CAHAYA BERLIAN; _x000a_ -    1 (satu) lembar surat pernyataan jaminan bahwa barang yang di adakan memiliki garansi selama 3 (tiga) tahun No.: 055/SPMG/ Sph-7/ECB/Nopember/2014 tanggal 06 Nopember 2014 PT ERICA CAHAYA BERLIAN; _x000a_ -    1 (satu) lembar surat pernyataan menjamin mutu dan kualitas barang asli dan dalam kondisi 100% baru No.: 061/SPMKB/SPH-7/ECB/ Nopember/2014 tanggal 06 Nopember 2014 PT ERICA CAHAYA BERLIAN; _x000a_ -    1 (satu) lembar surat pernyataan siap mengganti barang yang rusak No.: 062/SPSMBR/SPH-7/ECB/Nopember/2014 tanggal 06 Nopember 2014 PT ERICA CAHAYA BERLIAN; _x000a_ -    1 (satu) lembar surat pernyataan jaminan ketersediaan barang dengan tepat waktu dan tepat jumlah No.: 076/SPKB/SPH-7/ECB/ Nopember/ 2014 tanggal 06 Nopember 2014; _x000a_ -    1 (satu) lembar surat pernyataan bersedia memberikan pelatihan tentang pedoman pengoperasian barang/jasa No. 079/SPBMP/ SPH-7/ECB/Nopember/2014 tanggal 06 Nopember 2014; _x000a_ -    1 (satu) lembar surat pernyataan bersedia melakukan uji mutu/teknis/bahan/alat No. 075/SPUMT/SPH-7/ECB/Nopember/ 2014 tanggal 06 Nopember 2014; _x000a_ -    1 (satu) lembar surat pernyataan alat/barang yang ditawarkan memiliki buku petunjuk manual operasional dalam bahasa Indonesia No. 074/SPAMBP/SPH-7/ECB/Nopember/2014 tanggal 06 Nopember 2014; _x000a_ -    1 (satu) lembar surat pernyataan jaminan uji fungsi dan pelatihan No. 073/SPJUFP/SPH-7/ECB/Nopember/2014 tanggal 06 Nopember 2014; _x000a_ -    1 (satu) lembar Laporan laba ruhi fiscal PT ERICA CAHAYA BERLIAN per 31 Desember 2013 tanggal 06 Nopember 2014; _x000a_ -    1 (satu) lembar Neraca PT ERICA CAHAYA BERLIAN per 31 Desember 2013 tanggal 06 Nopember 2014. _x000a_ _x000a_ 1 (satu) lembar Daftar peralatan kantor PT ERICA CAHAYA BERLIAN tanggal 06 Nopember 2014. _x000a_ 1 (satu) lembar surat pernyataan memiliki alamat tetap dan jelas serta dapat dijangkau oleh jasa pengiriman No. 041/SPMAT/SPH-7/ECB/Nopember/2014 tanggal 06 Nopember 2014. _x000a_ 1 (satu) lembar surat pernyataan bersedia lelang tender melalui elektronik/internet No. 029/SPBTE/SPH-7/ECB/Nopember/2014 tanggal 06 Nopember 2014. _x000a_ 1 (satu) lembar surat pernyataan memenuhi ketentuan perundang-undangan yang berlaku untuk menjalankan usaha No. 040/SPMKU/ SPH-7/ECB/Nopember/2014 tanggal 06 Nopember 2014. _x000a_ 1 (satu) lembar surat pernyataan tidak membuat pernyataan yang tidak benar tentang kompetensi dan kemampuan usaha yang dimilik No. 050/SPMPB/SPH-7/ECB/Nopember/2014 tanggal 06 Nopember 2014. _x000a_ 1 (satu) lembar surat pernyataan kesediaan dilaksanakan inspeksi No. 036/SPKDI/SPH-7/ECB/Nopember/2014 tanggal 06 Nopember 2014. _x000a_ 1 (satu) lembar surat pernyataan kesediaan memperlihatkan contoh barang No. 071/SPKKP/SPH-7/ECB/Nopember/2014 tanggal 06 Nopember 2014. _x000a_ 1 (satu) lembar surat pernyataan kemampuan kapasitas produksi No. 071/SPKKP/SPH-7/ECB/Nopember/2014 tanggal 06 Nopember 2014. _x000a_ 1 (satu) lembar surat pernyataan apabila ditetapkan sebagai pemenang No. 060/SPSP/SPH-7/ECB/Nopember/2014 tanggal 06 Nopember 2014. _x000a_ 1 (satu) lembar surat pernyataan memiliki modal untuk menjalankan usaha No. 044/SPMM/SPH-7/ECB/Nopmeber/2014 tanggal 06 Nopember 2014. _x000a_ 1 (satu) lembar surat pernyataan tidak melakukan korupsi, kolusi, dan nepotisme (KKN) No. 049/SPKKN/SPH-7/ECB/Nopember/ 2014 tanggal 06 Nopember 2014. _x000a_ 1 (satu) lembar surat pernyataan ketertarikan kode etik No. 038/SPKKE/SPH-7/ECB/Nopember/2014 tanggal 06 Nopember 2014. _x000a_ 1 (satu) lembar surat pernyataan memiliki kinerja baik No. 039/SPMKB/SPH-7/Nopember/2014 tanggal 06 Nopember 2014. _x000a_ 1 (satu) lembar surat pernyataan tidak aka nada tuntutan/klaim dari pihak ketiga sebagai akibat dari pelanggaran hak kekayaan intelektual No. 063/SPHAKI/SPH-7/ECB/Nopember/2014 tanggal 06 Nopember 2014. _x000a_ 1 (satu) lembar daftar pengalaman kerja perusahaan tanggal 06 Nopember 2014. _x000a_ 1 (satu) lembar surat pernyataan perusahaan baru berdiri No. 070/SPPBB/SPH-7/ECB/Nopember/2014 tanggal 06 Nopember 2014. _x000a_ 1 (satu) lembar daftar pekerjaan yang sedang dilaksanakan PT ERICA CAHAYA BERLIAN tanggal 06 Nopember 2014. _x000a_ 1 (satu) lembar surat pernyataan tidak mensubkan seluruh pekerjaan kepada kontraktor lain No. 051/SPTSP/SPH-7/ECB/ Nopember/2014 tanggal 06 Nopember 2014. _x000a_ 1 (satu) lembar daftar pekerjaan yang disubkontrakan PT ERICA CAHAYA BERLIAN tanggal 06 Nopember 2014. _x000a_ 1 (satu) lembar surat pernyataan memiliki workshop No. 072/SPMW/SPH-7/ECB/Nopember/2014 tanggal 06 Nopember 2014. _x000a_ 1 (satu) lembar surat pernyataan memiliki SDM, modal peralatan, fasilitas untuk menyediakan barang/jasa No. 077/SPKKE/SPH-7/ECB/Nopember/2014 tanggal 06 Nopember 2014. _x000a_ 1 (satu) lembar surat pernyataan sanggup menyediakan gudang atau tempat penyimpanan barang sementara di daerah setempat No. 078/SPSMG/SPH-7/ECB/Nopember/2014 tanggal 06 Nopember 2014. _x000a_ 1 (satu) lembar surat pernyataan jaminan pengiriman barang tepat waktu No. 033/SPJPB/SPH-7/ECB/Nopember tanggal 06 Nopember 2014. _x000a_ 1 (satu) lembar surat pernyataan kesanggupan melaksanakan pekerjaan sebelum batas waktu pengajuan penagihan Provinsi DKI Jakarta dan sesuai dengan waktu yang ditetapkan No. 080/SPJMP/SPH-7/ECB/Nopember/2014 tangal 06 Nopember 2014. _x000a_ 1 (satu) lembar surat kesanggupan menyediakan barang No. 250/SPKMB-GIJ/XI/2014 tanggal 3 Nopember 2014 PT GYRA INTI JAYA. _x000a_ 1 (satu) lembar surat pernyataan jaminan ketersediaan barang No. 250/SPJKB-GIJ/XI/2014 tanggal 3 Nopember No. 077/SPKKE/ SPH-7/ECB/Nopmeber/2014 tanggal 06 Nopember 2014. PT GYRA INTI BJAYA _x000a_ 1 (satu) lembar surat jaminan ketersediaan barang PT AGRA JAYA tanggal 3 Nopember 2014. _x000a_ 1 (satu) lembar surat jaminan kesanggupan menyediakan barang PT AGRA JAYA tanggal 03 Nopember 2014. _x000a_ 1 (satu) lembar surat jaminan ketersediaan barang PT WIJAYAKUSUMA JAYA ABADI tanggal 03 Nopember 2014. _x000a_ 1 (satu) lembar surat jaminan kesanggupan menyediakan barang PT WIJAYAKUSUMA JAYA ABADI tanggal 03 Nopember 2014. _x000a_ 1 (satu) lembar surat dukungan No 250/SD-GIJ/XI/2014 PT GYRA INTI JAYA tanggal 03 Nopember 2014. _x000a_ 1 (satu) lembar surat jaminan garansi purna jual dan ketersediaan suku cadang No. 250/JG-GIJ/XI/2014 tanggal 03 Nopember 2014. _x000a_ 1 (satu) lembar surat pernyataan jaminan uji fungsi dan pelatihan No. 250/SP-GIJ/XI/2014 tanggal 03 Nopember 2014 PT GYRA INTI JAYA. _x000a_ 1 (satu) lembar surat dukungan No. 251/SD-GIJ/XI/2014 PT GYRA INTI JAYA TANGGAL 03 Nopember 2014. _x000a_ 1 (satu) lembar surat jaminan garansi purna jual dan ketersediaan suku cadang No. 251/JG-GIJ/XI/2014 tanggal 03 Nopember 2014. _x000a_ 1 (satu) lembar surat pernyataan jaminan uji fungsi dan pelatihan No. 251/SP-GIJ/XI/2014 tanggal 03 Nopember 2014 PT GYRA INTI JAYA. _x000a_ 1 (satu) lembar surat dukungan No. 252/SD-GIJ/XI/2014 PT GYRA INTI JAYA tanggal 03 Nopember 2014. _x000a_ 1 (satu) lembar surat jaminan garansi purna jual dan ketersediaan suku cadang No. 252/JG-GIJ/XI/2014 tanggal 03 Nopember 2014. _x000a_ 1 (satu) lembar surat pernyataan jaminan uji fungsi dan pelatihan No. 252/SP-GIJ/XI/2014 tanggal 03 Nopember 2014 PT GYRA INTI JAYA. _x000a_ 1 (satu) lembar surat dukungan No. 253/SD-GIJ/XI/2014 PT GYRA INTI JAYA tanggal 03 Nopember 2014. _x000a_ 1 (satu) lembar surat jaminan garansi purna jual dan ketersediaan suku cadang No. 253/JG-GIJ/XI/2014 tanggal 03 Nopember 2014. _x000a_ 3 (tiga) lembar spesifikasi tenknis barang PT GYRA INTI JAYA. _x000a_ 1 (satu) lembar identitas (jenis, tipe, dan merk) yang ditawarkan PT GYRA INTI JAYA tanggal 03 Nopember 2014. _x000a_ 1 (satu) lembar jadwal pelatihan PT GYRA INYI JAYA tanggal 03 Nopember 2014. _x000a_ 1 (satu) lembar surat pernyataan tenaga ahli perusahaan tanggal 03 Nopember 2014. _x000a_ 1 (satu) lembar surat dukungan Nomor: 016-A/SDWJA/XI/2014 PT WIJAYAKUSUMA JAYA ABADI tanggal 03 Nopember 2014. _x000a_ 1 (satu) lembar surat pernyataan garansi Nomor: 016/SDWJA/XI/2 014 PT WIJAYAKUSUMA JAYA ABADI tanggal 03 Nopember 2014. _x000a_ 1 (satu) lembar surat pernyataan barang yang diadakan tidak cacat mutu Nomor: 016-B/SDWJA/XI/2014 PT WIJAYAKUSUMA JAYA ABADI tanggal 03 Nopember 2014. _x000a_ 1 (satu) lembar surat pernyataan jaminan masa pakai barang Nomor: 016-C/SDWJA/XI/2014 PT WIJAYAKUSUMA JAYA ABADI tanggal 03 Nopember 2014. _x000a_ 1 (satu) lembar identitas barang PT WIJAYAKUSUMA JAYA ABADI tanggal 03 Nopember 2014. Yang ditandatangani oleh Direktur utama GALUH HARTONO, ST. _x000a_ 1 (satu) lembar surat spesifikasi teknis barang PT WIJAYAKUSUMA JAYA ABADI tanggal 03 Nopember 2014 yang ditandatangani oleh Direktur utama GALUH HARTONO, ST. _x000a_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_x000a_ 1 (satu) lembar yang dilegalisir Foto Copy Surat Kepala Dinas Pendidikan Dasar Kota Administrasi Jakarta Selatan Nomor: 2100/-1.851.6 tanggal 8  September 2014yang ditujukan kepada Kepala Dinas Pendidikan Provinsi DKI Jakarta. _x000a_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_x000a_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_x000a_ 1 (satu) lembar yang dilegalisir Foto Copy Surat Pernyataan Pelantikan Walikota Kota Administrasi Jakarta Selatan Nomor: 77/-82.72 tanggal 04 September 2014. _x000a_ 1 (satu) lembar yang dilegalisir Foto Copy Berita Acara Sumpah Jabatan Walikota Kota Administrasi Jakarta Selatan, tanggal 03 September 2014. _x000a_ 2 (dua) lembar yang dilegalisir Foto Copy Surat Keputusan Pejabat Pembuat Komitmen Suku Dinas Pendidikan Kota Administrasi Jakarta Selatan Nomor: 285/2014 tanggal 10 Desember 2014 tentang penunjukan SMPN yang memperoleh perlengkapan Modernisasi arsip SMP; _x000a_ _x000a_ Dikembalikan kepada TOGU SIAGIAN, S.Ip.,M.Si _x000a_ _x000a_ 1 (satu) lembar yang dilegalisir foto copy kwitansi tanda terima uang sebesar Rp. 36 juta untuk pembayaran bagi hasil atas pekerjaan pengadaan modernisasi Arsip SMPN Jakarta Selata Tahun Anggaran 2014 kepada Kamjudin tanggal 07 Januari 2015; _x000a_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_x000a_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_x000a_ 1 (satu) lembar kwitansi PT Agra Jaya No. 669/AG–PJ/XII/14 sebesar Rp. 34.807.500,- (tiga puluh empat juta delapan ratus tujuh ribu lima ratus rupiah) tanggal 10 Desember 2014; _x000a_ 1 (satu) lembar yang dilegalisir foto copy kwitansi PT Agra Jaya No. 658/AG–PJ/XII/14 sebesar Rp. 14.917.500,- (empat belas juta sembilan ratus tujuh belas ribu lima ratus rupiah) tanggal 10 Desember 3014; _x000a_ 1 (satu) lembar yang dilegalisir foto copy Surat PT Agra Jaya Nomor: 0006/SP-AJ/AS/AD/XI 14, tanggal 3 Nopember 2014, perihal penawaran Harga Kursi Merk Zoom untuk proyek pengadaan perlengkapan Modernisasi Arsip Sekolah Menengah Pertama; _x000a_ 1 (satu) lembar yang dilegalisir foto copy surat Jalan PT Agra Jaya No: 1545 / AG / XII /2014, tanggal 12 Desember 2014; _x000a_ 1 (satu) lembar yang dilegalisir foto copy Kwitansi PT Wijayakusuma Jaya Abadi No : 013 / WJA / KW / MGP-RAG / XII / 2014 sebesar Rp. 571.621.000,- tanggal 09 Desember 2014; _x000a_ 1 (satu) lembar yang dilegalisir foto copy Kwitansi PT Wijayakusuma Jaya Abadi No : 020 / WJA / KW / MGP-RAG /XII /2014 sebesar Rp. 107.010.000,- tanggal 25 Desember 2014; _x000a_ 1 (satu) lembar yang dilegalisir Surat Penawaran Harga PT Wijayakusuma Jaya Abadi Nomor : 011/ INV-WJA / XII / 2014, tanggal 8 Desember 2014; _x000a_ 1 (satu) lembar yang dilegalisir foto copy Invoice PT Wijayakusuma Jaya Abadi Nomor: 012 / INV-WJA / XII / 2014, tanggal 22 Desember 2014. _x000a_ _x000a_ Dikembalikan kepada Terdakwa AHMADIN bin SUDIRMAN; _x000a_ _x000a_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_x000a_ Surat Perintah Membayar LS/Langsung Nomor: 40001082014/ 1.01.018 tanggal 20 Desember 2014. _x000a_ Kwitansi Nomor : 10/KW /ECB /2014, tanggal 20 Desember 2014. _x000a_ Ringkasan kontrak Nomor: 070/SPP-LS/2014, tanggal 20 Desember 2014. _x000a_ Surat Pernyataan tanggung jawab – Pembayaran Langsung (LS) tanggal 20 Desember 2014 Nomor : 070 / SPP-LS/2014. _x000a_ Surat Pernyataan Tanggung Jawab Pengguna Anggaran/Kuasa Pengguna Anggaran tentang Pengajuan Surat Permintaan Pembayaran Langsung tanggal 20 Desember 2014. _x000a_ Surat Pernyataan Tanggung Jawab Pengguna Anggaran/Kuasa Pengguna Anggaran tentang Pengajuan Surat Permintaan Pembayaran Langsung tanggal 20 Desember 2014. _x000a_ Surat Pernyataan Tanggung Jawab Pengajuan SPM LS Nomor : 070/SPP-LS/2014 tanggal 20 Desember 2014. _x000a_ Surat Permintaan Pembayaran Langsung Barang dan Jasa (SPP-LS-BARANG DAN JASA) Nomor : 070/ SPP-LS / 2014, tanggal 20 Desember 2014 ; BEND 19. _x000a_ Surat Pernyataan Pembayaran Langsung Barang dan Jasa (SPP-LS-BARANG DAN JASA) Nomor : 070/ SPP-LS / 2014, tanggal 20 Desember 2014 ; BEND 25. _x000a_ Surat Permintaan Pembayaran Langsung Barang dan Jasa (SPP-LS-BARANG DAN JASA) Nomor : 070/ SPP-LS / 2014, tanggal 20 Desember 2014 ; BEND 30. _x000a_ Surat Permintaan Pembayaran Langsung Barang dan Jasa (SPP-LS-BARANG DAN JASA) Nomor : 070/ SPP-LS / 2014, tanggal 20 Desember 2014 ; BEND 35. _x000a_ Surat Permintaan Pembayaran Langsung Barang dan Jasa (SPP-LS-BARANG DAN JASA) Nomor : 070/ SPP-LS / 2014, tanggal 20 Desember 2014 ; BEND 45. _x000a_ Berita Acara Serah Terima Barang Suku Dinas Pendidikan Dasar Kota Administrasi Jakarta Selatan Nomor : 3971 / 077.992 tanggal 19 Desember 2014. _x000a_ Faktur Barang No : 10 / FB / ECB / XII / 2014 tanggal 19 – 12 – 14. _x000a_ Berita Acara Pemeriksaan Barang Nomor : 3970 /-077.992 tanggal 19 Desember 2014. _x000a_ Lampiran Berita Acara Pemeriksaan Pengadaan Barang Nomor: 3970 / 077.992 tanggal 19 Desember 2014. _x000a_ Surat Jalan No : 10 / SJ / ECB / XII / 2014 tanggal 19 – 12 – 14. _x000a_ Foto Copy"/>
    <s v="Kamis, 11 Apr. 2019"/>
    <s v="Rabu, 06 Mar. 2019"/>
    <s v="HASTOPO"/>
    <s v="HARIONO"/>
    <s v="Ugo,SH."/>
    <m/>
    <m/>
    <s v="KARIR"/>
    <s v="KARIR"/>
    <s v="ADHOC"/>
    <s v=""/>
    <s v=""/>
    <x v="0"/>
    <n v="2"/>
    <x v="1"/>
    <n v="0.33333333333333331"/>
    <n v="0"/>
    <s v="SARWOTO, SH., MH"/>
    <m/>
    <m/>
    <m/>
    <m/>
    <m/>
    <m/>
    <m/>
    <m/>
    <m/>
    <m/>
    <m/>
    <n v="1"/>
    <s v="SUNDARNI"/>
    <m/>
    <m/>
    <n v="1"/>
    <x v="0"/>
  </r>
  <r>
    <s v="85/PID.SUS/TPK/2013/PN JKT.PST"/>
    <n v="7"/>
    <n v="200000000"/>
    <n v="0.25"/>
    <n v="0"/>
    <n v="0"/>
    <s v="RUDI RUBIANDINI"/>
    <d v="2013-12-24T00:00:00"/>
    <x v="3"/>
    <s v="Minutasi"/>
    <n v="126"/>
    <s v="KESATU PRIMAIR PERTAMA : Pasal 12 huruf a UU No.31/1999 jo UU No.20/2001 jo UU No.31/1999 jo Pasal 55 ayat (1) ke -1 jo Pasal 65 (1) KUHP; _x000a_ ATAU KEDUA : Pasal 12 huruf b UU No.31/1999 jo UU No.20/2001 jo UU No.31/1999 jo Pasal 55 ayat (1) ke -1 jo Pasal 65 (1) KUHP; _x000a_ SUBSIDIAIR : Pasal 11 UU No.31/1999 jo UU No.20/2001 jo UU No.31/1999 jo Pasal 55 ayat (1) ke -1 jo Pasal 65 (1) KUHP; _x000a_ DAN KETIGA : Pasal 3 UU No.8/2010 jo Pasal 55 ayat (1) ke 1 KUHP jo Pasal 65 ayat (1) KUHP"/>
    <n v="2"/>
    <s v="MENGADILI : _x000a_   _x000a_ _x000a_ Menyatakan Terdakwa Rudi Rubiandini telah terbukti secara sah dan meyakinkan menurut hukum bersalah melakukan tindakan pidana korupsi secara bersama-sama   dan berlanjut   ; - _x000a_ Menjatuhkan pidana terhadap Terdakwa Rudi Rubiandini berupa pidana   penjara selama 7 (tujuh) tahun dikurangi selama Terdakwa berada dalam tahanan, dan ditambah dengan pidana denda sebesar Rp. 200.000.000,- (dua ratus juta rupiah) subsidair selama 3 (tiga)  bulan kurungan; - _x000a_ Menetapkan agar masa penahanan yang telah dijalankan, dikurangkan seluruhnya dari pidana yang dijatuhkan;-- _x000a_ Memerintahkan agar Terdakwa Rudi Rubiandiri tetap berada dalam tahanan; _x000a_ Menetapkan agar barang bukti : No. Urut 1 s/d 1373  dipergunakan dalam perkara lain atas nama  DEVIARDI; _x000a_ Menetapkan agar Terdakwa membayar biaya perkara sebesar Rp 10.000,- (sepuluh ribu rupiah); _x000a_"/>
    <s v="Selasa, 10 Jun. 2014"/>
    <s v="Selasa, 29 Apr. 2014"/>
    <s v="AMIN ISMANTO, SH. MH."/>
    <s v="MATHEUS SAMIAJI"/>
    <s v="PURWONO EDI SANTOSA, SH. MH."/>
    <s v="Anwar,SH."/>
    <s v="Ugo,SH."/>
    <s v="KARIR"/>
    <s v="KARIR"/>
    <s v="KARIR"/>
    <s v="ADHOC"/>
    <s v="ADHOC"/>
    <x v="1"/>
    <n v="3"/>
    <x v="0"/>
    <n v="0.4"/>
    <n v="0"/>
    <s v="RIYONO"/>
    <m/>
    <m/>
    <m/>
    <m/>
    <m/>
    <m/>
    <m/>
    <m/>
    <m/>
    <m/>
    <m/>
    <n v="1"/>
    <s v="MATIUS B.SITURU, SH"/>
    <s v="ZULFIKRI, SH"/>
    <m/>
    <n v="2"/>
    <x v="0"/>
  </r>
  <r>
    <s v="85/PID.SUS/TPK/2014/PN.JKT.PST"/>
    <n v="3"/>
    <n v="200000000"/>
    <n v="0.25"/>
    <n v="4634027340"/>
    <n v="0.16666666666666699"/>
    <s v="KARTONO, SH."/>
    <d v="2014-08-26T00:00:00"/>
    <x v="4"/>
    <s v="Putusan Banding"/>
    <n v="139"/>
    <s v="PRIMAIR : Pasal 2 (1) jo Pasal 18 UU No.31/1999 jo UU No.20/2001 jo UU No.31/1999 jo Pasal 55 ayat (1) ke 1 KUHP _x000a_ SUBSIDIAIR : Pasal 3 jo Pasal 18 UU No.31/1999 jo UU No.20/2001 jo UU No.31/1999 jo Pasal 55 ayat (1) ke 1 KUHP"/>
    <n v="1"/>
    <s v="MENGADILI : _x000a_ _x000a_ Menyatakan Terdakwa  KARTONO, SH  tidak terbukti secara sah dan meyakinkan bersalah melakukan tindak pidana sebagaimana dalam Dakwaan Primair; _x000a_ Membebaskan Terdakwa  KARTONO, SH  oleh karena itu dari Dakwaan Primair ; _x000a_ Menyatakan Terdakwa  KARTONO, SH  telah terbukti secara sah dan meyakinkan bersalah melakukan Tindak Pidana Korupsi secara bersama - sama dan berlanjut sebagaimana dalam Dakwaan Subsidiair; _x000a_ Menjatuhkan pidana oleh karena itu kepada Terdakwa  KARTONO, SH  dengan pidana penjara selama 3 (tiga) tahun dan pidana denda sebesar Rp.200.000.000,- (dua ratus juta rupiah) dengan ketentuan apabila denda tersebut tidak dibayar, diganti dengan pidana kurungan selama 3 (tiga) bulan; _x000a_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_x000a_ Menetapkan masa penahanan yang telah dijalani oleh Terdakwa dikurangkan seluruhnya dari pidana yang dijatuhkan; _x000a_ Menetapkan Terdakwa tetap berada dalam tahanan; _x000a_ Memerintahkan agar barang Bukti, berupa : Nomor Urut 1 s/d Nomor 741,  diserahkan kepada Penuntut Umum untuk dipergunakan dalam perkara lain yang berhubungan dengan perkara ini; _x000a_ Membebankan kepada Terdakwa untuk membayar biaya perkara sebesar Rp. 10.000,- (sepuluh ribu rupiah); _x000a_"/>
    <s v="Senin, 09 Mar. 2015"/>
    <s v="Senin, 12 Jan. 2015"/>
    <s v="SUPRIYONO, SH. MH."/>
    <s v="MOH. MUCHLIS, SH. MH."/>
    <s v="ALEXANDER MARWATA, AK. SH. CFE."/>
    <m/>
    <m/>
    <s v="KARIR"/>
    <s v="KARIR"/>
    <s v="ADHOC"/>
    <s v=""/>
    <s v=""/>
    <x v="0"/>
    <n v="2"/>
    <x v="1"/>
    <n v="0.33333333333333331"/>
    <n v="0"/>
    <s v="ELLY SUPAINI"/>
    <s v="ROLAND H, SH"/>
    <s v="MARTHA P. BERLIANA"/>
    <m/>
    <m/>
    <m/>
    <m/>
    <m/>
    <m/>
    <m/>
    <m/>
    <m/>
    <n v="3"/>
    <s v="IDRIS_AWALUDDIN, SH."/>
    <s v="ZULFIKRI, SH"/>
    <m/>
    <n v="2"/>
    <x v="0"/>
  </r>
  <r>
    <s v="85/PID.SUS/TPK/2015/PN JKT.PST"/>
    <n v="1.5"/>
    <n v="250000000"/>
    <n v="0.5"/>
    <n v="6510193818"/>
    <n v="0"/>
    <s v="Ir. NOTO HARTONO"/>
    <d v="2015-08-10T00:00:00"/>
    <x v="5"/>
    <s v="Minutasi"/>
    <n v="126"/>
    <s v="PRIMAIR : _x000a_ Pasal 2 ayat (1) jo Pasal 18 UU No.31/1999 jo UU No.20/2001 jo Pasal 55 ayat (1) ke-1 KUHP. _x000a_   _x000a_ SUBSIDAIR : _x000a_ Pasal 3 jo Pasal 18 UU No.31/1999 jo UU No.20/2001 jo Pasal 55 ayat (1) ke-1 KUHP."/>
    <n v="1"/>
    <s v="M E N G A D I L I  : _x000a_ _x000a_ Menyatakan bahwa terdakwa  Ir. NOTO HARTONO  terbukti secara sah dan meyakinkan bersalah melakukan tindak pidana TURUT SERTA MELAKUKAN KORUPSI; _x000a_ Menjatuhkan pidana terhadap terdakwa  Ir. NOTO HARTONO  dengan pidana penjara selama 1 (satu) Tahun dan, 6 (enam) bulan dan pidana denda sebesar Rp 250.000.000,- (dua ratus lima puluh juta rupiah) ; _x000a_ Menetapkan bahwa apabila pidana tersebut tidak dibayar maka terdakwa harus menjalani pidana kurungan selama 6 (enam) bulan ; _x000a_ Menghukum Terdakwa untuk membayar uang pengganti sebesar Rp 6.510.193.818 (enam milyar lima ratus sepuluh juta seratus sembilan puluh tiga ribu delapan ratus delapan belas rupiah); _x000a_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_x000a_ Menetapkan bahwa terdakwa tetap berada dalam tahanan di Rumah Tahanan Negara; _x000a_ Menetapkan bahwa seluruh masa penahanan yang dijalani  terdakwa dikurangkan dari pidana yang dijatuhkan; _x000a_ Menetapkan bahwa barang bukti berupa : _x000a_ _x000a_ _x000a_ 1 (satu ) unit laptop merk Apple Macbook Pro Nomor seri : C02GG8TWDV14 warna silver beserta charger dikembalikan kepada PT Asiana Technologies Lestari.; _x000a_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_x000a_ Barang bukti no. Urut 138 berupa1 (satu) unit motor drive merk Motovario 380-660 V 7,5 Kw220-V 1  (satu) unit Drum roll.; _x000a_ sampai dengan no. Urut 141 berupa 1 (satu) unit motor drive merek Motovario 380-660 V 7,5 Kw. Dikembalikan kepada Dinas Pekerjaan Umum DKI Jakarta.;_x000a_  _x000a_ Membebani terdakwa untuk membayar ongkos perkara sebesar Rp.7.500.- (tujuh ribu lima ratus rupiah) ; _x000a_ _x000a_ _x000a_"/>
    <s v="Senin, 11 Jul. 2016"/>
    <s v="Senin, 14 Des. 2015"/>
    <s v="JHON HALASAN BUTAR BUTAR"/>
    <s v="SAIFUL ARIF"/>
    <s v="JOKO SUBAGYO"/>
    <m/>
    <m/>
    <s v="KARIR"/>
    <s v="KARIR"/>
    <s v="ADHOC"/>
    <s v=""/>
    <s v=""/>
    <x v="0"/>
    <n v="2"/>
    <x v="1"/>
    <n v="0.33333333333333331"/>
    <n v="0"/>
    <s v="IMMANUEL RICHENDRY"/>
    <m/>
    <m/>
    <m/>
    <m/>
    <m/>
    <m/>
    <m/>
    <m/>
    <m/>
    <m/>
    <m/>
    <n v="1"/>
    <s v="CANDRASAH"/>
    <s v="SURYONO, SH."/>
    <m/>
    <n v="2"/>
    <x v="0"/>
  </r>
  <r>
    <s v="85/Pid.Sus-TPK/2016/PN Pn.Jkt.Pst"/>
    <n v="2"/>
    <n v="50000000"/>
    <n v="1"/>
    <n v="0"/>
    <n v="0"/>
    <s v="Erwin Widagno Sirin Saputro"/>
    <d v="2016-09-13T00:00:00"/>
    <x v="6"/>
    <s v="Minutasi"/>
    <n v="134"/>
    <s v="PRIMAIR : _x000a_ Pasal 2 ayat (1) jo Pasal 18 UU No.31/1999 jo UU No.20/2001 jo Pasal 55 ayat (1) ke-1 KUHP jo Pasal 65 ayat (1) KUHP. _x000a_   _x000a_ SUBSIDAIR : _x000a_ Pasal 3 jo Pasal 18 UU No.31/1999 jo UU No.20/2001 jo Pasal 55 ayat (1) ke-1 KUHP jo Pasal 65 ayat (1) KUHP."/>
    <n v="1"/>
    <s v="M E N G A D I L I  : _x000a_ _x000a_ Menyatakan Terdakwa ERWIN WIDAGDO SIRIN SAPUTRO, tidak terbukti secara sah dan meyakinkan bersalah melakukan tindak pidana sebagai dalam dakwaan Primair ; _x000a_ Membebaskan Terdakwa dari dakwaan primair tersebut ; _x000a_ Menyatakan Terdakwa ERWIN WIDAGDO SIRIN SAPUTRO terbukti secara sah dan meyakinkan bersalah melakukan Tindak Pidana “ KORUPSI secara bersama sama ”  ; _x000a_ Menjatuhkan pidana kepada Terdakwa ERWIN WIDAGDO SIRIN SAPUTRO   oleh karena itu, dengan pidana penjara selama 2 (dua) tahun dan  denda sebesar Rp.50.000.000,-(lima puluh juta rupiah) dengan ketentuan apabila denda tersebut tidak dibayar, diganti dengan pidana kurungan selama 1 (satu) bulan; _x000a_ Menetapkan bahwa lamanya Terdakwa berada dalam dikurangkan seluruhnya dari pidana yang dijatuhkan ; _x000a_ Memerintahkan agar terdakwa tetap berada dalam tahanan ; _x000a_ Menetapkan agar barang bukti, berupa: _x000a_ _x000a_       Nomor urut 1 sampai dengan 191, nomor 224 dan nomor 225, dikembalikan kepada Penuntut Umum untuk dipergunakan dalam perkara atas nama EDITIAWARMAN ; _x000a_  Membebankan kepada Terdakwa untuk membayar biaya perkara sebesar Rp.5.000,- (lima ribu rupiah)"/>
    <s v="Kamis, 23 Feb. 2017"/>
    <s v="Rabu, 25 Jan. 2017"/>
    <s v="FAHZAL HENDRI"/>
    <s v="Dahlan"/>
    <s v="MOHAMMAD IDRIS M.AMIN"/>
    <m/>
    <m/>
    <s v="KARIR"/>
    <s v="KARIR"/>
    <s v="ADHOC"/>
    <s v=""/>
    <s v=""/>
    <x v="0"/>
    <n v="2"/>
    <x v="1"/>
    <n v="0.33333333333333331"/>
    <n v="0"/>
    <s v="ARIF RAHMAN"/>
    <m/>
    <m/>
    <m/>
    <m/>
    <m/>
    <m/>
    <m/>
    <m/>
    <m/>
    <m/>
    <m/>
    <n v="1"/>
    <s v="YETTI, SH."/>
    <m/>
    <m/>
    <n v="1"/>
    <x v="0"/>
  </r>
  <r>
    <s v="85/Pid.Sus-TPK/2017/PN Jkt.Pst"/>
    <n v="4"/>
    <n v="300000000"/>
    <n v="0.25"/>
    <n v="0"/>
    <n v="0"/>
    <s v="ANJAS RIVAI, SH"/>
    <d v="2017-06-09T00:00:00"/>
    <x v="7"/>
    <s v="Pengiriman Berkas Kasasi"/>
    <n v="139"/>
    <s v="PERTAMA _x000a_ Primair :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5 Undang-undang Nomor 8 Tahun 2010 tentang Pencegahan dan Pemberantasan Tindak Pidana Pencucian Uang."/>
    <n v="1"/>
    <s v="M E N G A D I L I _x000a_ _x000a_ Menyatakan Terdakwa ANJAS RIVAI, SH tidak terbukti secara sah dan meyakinkan bersalah melakukan tindak pidana sebagaimana didakwakan dalam Dakwaan Kesatu Primair dan Dakwaan Kedua; _x000a_ membebaskan Terdakwa  ANJAS RIVAI, SH oleh karena itu dari Dakwaan Kesatu Primair  dan Dakwaan Kedua tersebut; _x000a_ Menyatakan Terdakwa ANJAS RIVAI telah terbukti secara sah dan meyakinkan bersalah melakukan tindak pidana  “KORUPSI  SECARA BERSAMA SAMA DAN BERLANJUT”  sebagaimana dalam dakwaanKesatu Subsidiair ; _x000a_ Menjatuhkan pidana kepada Terdakwa dengan pidana penjara selama 4 (empat) tahun dan denda sebesar Rp.300.000.000,- (tiga ratus juta rupiah) dengan ketentuan apabila denda tersebut tidak dibayar akan diganti dengan pidana kurungan selama  3 (tiga)  bulan  ; _x000a_ Menetapkan masa  penahanan dan penangkapan  yang telah dijalani Terdakwa dikurangkan seluruhnya dari pidana yang dijatuhkan ; _x000a_ Menetapkan Terdakwa tetap berada dalam tahanan ; _x000a_ Menetapkan barang bukti berupa : _x000a_ _x000a_ No. Urut 1. Sampai dengan Nomor 364 dikembalikan kepada JPU untuk dipergunakan dalam perkara Ikhwan Agus Salim; _x000a_ _x000a_ Membebanka kepada  Terdakwa untuk membayar biaya perkara sebesar Rp. 7.500,-(tujuh ribu lima rupiah) ; _x000a_"/>
    <s v="Senin, 05 Feb. 2018"/>
    <s v="Kamis, 26 Okt. 2017"/>
    <s v="DIAH SITI BASARIAH"/>
    <s v="IBNU BASUKI WIDODO"/>
    <s v="MOCH. AGUS SALIM"/>
    <m/>
    <m/>
    <s v="KARIR"/>
    <s v="KARIR"/>
    <s v="ADHOC"/>
    <s v=""/>
    <s v=""/>
    <x v="0"/>
    <n v="2"/>
    <x v="1"/>
    <n v="0.33333333333333331"/>
    <n v="0"/>
    <s v="Indra Kusmadi"/>
    <m/>
    <m/>
    <m/>
    <m/>
    <m/>
    <m/>
    <m/>
    <m/>
    <m/>
    <m/>
    <m/>
    <n v="1"/>
    <s v="MARTHIN TURNIP"/>
    <m/>
    <m/>
    <n v="1"/>
    <x v="0"/>
  </r>
  <r>
    <s v="85/Pid.Sus-TPK/2018/PN Jkt.Pst"/>
    <n v="3"/>
    <n v="100000000"/>
    <n v="0.25"/>
    <n v="0"/>
    <n v="0"/>
    <s v="TOGU SIAGIAN, S.Ip. M.Si"/>
    <d v="2018-10-11T00:00:00"/>
    <x v="8"/>
    <s v="Minutasi"/>
    <n v="14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_x000a_ Menyatakan Terdakwa  TOGU SIAGIAN, S.ip.,M.Si,   tidak terbukti secara sah dan meyakinkan melakukan tindak pidana korupsi, sebagaimana dalam Dakwaan Primair; _x000a_ Membebaskan Terdakwa  TOGU SIAGIAN, S.ip.,M.Si,  dari Dakwaan Primair tersebut; _x000a_ Menyatakan Terdakwa  TOGU SIAGIAN, S.ip.,M.Si,  telah terbukti secara sah dan meyakinkan menurut hukum bersalah melakukan tindak pidana “ korupsi secara bersama-sama”; _x000a_ Menjatuhkan pidana oleh karenanya terhadap Terdakwa  TOGU SIAGIAN, S.ip.,M.Si,  dengan pidana penjara selama 3 (tiga) tahun  dan pidana denda sebesar Rp.100.000.000,- (seratus juta rupiah), dengan ketentuan apabila denda tersebut tidak dibayar, diganti dengan pidana kurungan selama 3 (tiga)  bulan; _x000a_ Menetapkan barang bukti: _x000a_ _x000a_ _x000a_ 11 (sebelas) lembar yang dilegalisir foto copy salinan Peraturan Daerah Provinsi Daerah Khusus Ibukota Jakarta No.19 tahun 2014 tanggal 07 Nopember 2014, tentang Perubahan Anggaran Pendapatan dan Belanja Daerah Tahun Anggaran 2014; _x000a_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_x000a_ 5 (lima) lembar yang dilegalisir foto copy Buku Peraturan Gubernur Provinsi Daerah Khusus Ibukota Jakarta Nomor 173 tahun 2014 tanggal 07 Nopember 2014, tentang Penjabaran Perubahan Anggaran Pendapatan dan Belanja Daerah Tahun Anggaran 2014. _x000a_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_x000a_ 1 (satu) lembar yang dilegalisir foto copy Dokumen Pelaksanaan Perubahan Anggaran SKPD/UKPD Sudin Pendidikan Dasar Jakarta Selatan tentang nama kegiatan Pengadaan Perlengkapan Modernisasi Arsip SMP Jakarta Selatan sebesar Rp.2.722.500.000,- _x000a_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_x000a_ 2 (dua) lembar yang dilegalisir foto copy Surat Keterangan Keputusan Gubernur Provinsi DKI Jakarta Nomor 726 Tahun 2014 tentang Tim Anggaran Pemerintah Daerah Dalam Penyusunan dan Pelaksanaan Perubahan Anggaran Pendapatan dan Belanja Daerah Tahun 2014 tanggal 2 Mei 2014. _x000a_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_x000a_ 1 (satu) lembar Foto copy yang dilegalisir Kwitansi No : 009/STI-KW/I/2015 tanggal 20 Januari 2015 CV Smart Technology Indonesia untuk pembelian Scanner Avision AV20C2+Rp.767.552.000,- (tujuh ratus enam puluh dua ribu rupiah). _x000a_ 1 (satu) lembar Foto copy yang dilegalisir faktur penjualan : 009/STI-FP/I/2015 tanggal 20 Januari 2015 untuk pembelian Scanner Avision AVCV20C2+ Rp. 767.552.000 (tujuh ratus enam puluh tujuh lima ratus lima puluh dua ribu rupiah). _x000a_ 1 (satu) lembar Foto copy yang dilegalisir Kwitansi No : 016/STI-KW/I/2015 tanggal 23 Januari 2015 CV Smart Technology Indonesia untuk pembelian software dokman 157 Lisensi Rp.973.400.000 (sembilan ratus tujuh puluh tiga ribu empat ratus rupiah). _x000a_ 1 (satu) lembar Foto copy yang dilegalisir Faktur Penjualan : 016/STI-FP/I/2015 tanggal 23 Januari 2015 untuk pembelian Software dokman Rp.973.400.000 (sembilan ratus tujuh puluh tiga empat ratus ribu rupiah). _x000a_ 1 (satu) lembar Foto copy yang dilegalisir kwitansi : 014/STI-KW/I/2015 tanggal 22 Januari 2015 CV Smart Technology Indonesia untuk pembelian Fuji Xerox Docuprint P355d Rp.518.100.000 (lima ratus delapan belas ribu seratus ribu rupiah). _x000a_ 1 (satu) lembar Foto copy yang dilegalisir Faktur Penjualan : 014/STI-FP/I/2015 tanggal 22 Januari 2015 CV Smart Technology Indonesia untuk pembelian Fuji Xerox Docuprint P355d Rp.518.100.000 (lima ratus delapan belas ribu seratus ribu rupiah) _x000a_ 1 (satu) lembar Foto copy yang dilegalisir Invoice No : 168-INV/XI/2014 tanggal 13 Desember 2014 PT Berdikari Mandala Pratama dengan jumlah total Rp.225.500.000,- dengan perincian 26 unit server PC-Libera Stryder Y83DM @ Rp.7.275.000,- dan 52 unit Prolnk UPS PRO1200SFC@Rp.700.00, _x000a_ 1 (satu) lembar Foto copy yang dilegalisir Purchase Order (PO) PT Gyra inti jaya DO No : DO 1212401 tanggal 12 Desember 2014 UPS Prolink 1200SFC. _x000a_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_x000a_ 1 (satu) lembar Foto copy yang dilegalisir Invoice No: IN-012/XII/STA/2014 tanggal 31 Desember 2014 PT Softindo Teknologika Abadi Pembelian Windows 8.1 Pro 161 @ $53.00 total $8.553,00 VAT 10% $853.30 grand total $9.386.30. _x000a_ 1 (satu) lembar Foto copy yang dilegalisir Purchase Order (OP) PT Catur Multi Infotama Nomor : 12/CMI/PO.DIKNASDKI/XII/2014, tanggal 8 Desember 2014 tentang pembelian wINpRO 8.1 ALNG Upgrd MVL sebanyak 26 lisensi $53.00 total $1,378.00 jumlah $1.378.00 PPN 10% $137.80 total $1.515.80. _x000a_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_x000a_ 4 (empat) lembar Surat Perjanjian Kontrak Pengadaan Perlengkapan Modernisasi Arsip Sekolah Menengah Pertama (SMP) Nomor : 3596/-077.992 tanggal 10 Desember 2014. _x000a_ 2 (dua) lembar Surat Pemesanan (SP) Nomor: 3601/-077.992 Paket Pekerjaan Pengadaan Perlengkapan Modernisasi Arsip Sekolah Menengah Pertama (SMP). _x000a_ 4 (empat) lembar Lampiran Surat Pemesanan Pengadaan Barang Suku Dinas Pendidikan Dasar Kota Administrasi Jakarta Selatan Nomor : 3601/-077.992 tanggal 10 Desember 2014. _x000a_ 1 (satu) lembar surat penunjukan penyediaan untuk pelaksana pekerjaan pengadaan perlengkapan modernisasi arsip sekolah menengah pertama (SMP) Nomor: 3549/-077.992 tanggal 8 Desember 2014. _x000a_ 1 (satu) lembar surat penyampaian dokumen hasil pelelangan Nomor: 16088 / 1.821 tanggal 8 Desember 2014. _x000a_ 1 (satu) lembar surat pengumuman pemenang lelang pengadaan perlengkapan modernisasi arsip sekolah menengah pertama (SMP) Nomor : 529/BA.PENG.III-D/-1.821 tanggal 3 Desember 2014. _x000a_ 1 (satu) lembar surat penetapan pemenang pengadaan perlengkapan modernisasi arsip sekolah menengah pertama (SMP) Nomor: 528/BAPP.II-D/-1.821 tanggal 3 Desemver 2014. _x000a_ 3 (tiga) lembar Berita Acara Hasil Pelelangan (BAHP) Pengadaan Perlengkapan Modernisasi Arsip Sekolah Menengah Pertama (SMP) Nomor : 527.BAHP.III-D/-1.821. _x000a_ 2 (dua) lembar Berita Acara Evaluasi Penawaran Pengadaan Perlengkapan Modernisasi Arsip Sekolah Menengah Pertama (SMP) Nomor : 504/BAEP.III-D/-1.821 _x000a_ 1 (satu) lembar Berita Acara Penjelasan Pengadaan Perlengkapan Modernisasi Arsip Sekolah Menengah Pertama (SMP) Nomor: 158.3/BA.PEN.III-D/-1.821. _x000a_ 3 (tiga) lembar Harga Perkiraan Sendiri (HPS) Perlengkapan Pengadaan Perlengkapan Modernisasi Arsip Sekolang Menengah Pertama (SMP) Tahun 2014 Suku Dinas Pendidikan Dasar Kota Administrasi Jakarta Selatan. _x000a_ 3 (tiga) lembar Rencana Anggaran Biaya (RAB) Pengadaan Perlengkapan Modernisasi Arsip Sekolah Menengah Pertama (SMP) tahun 2014 Suku Dinas Penndidikan Dasar Kota Administrasi Jakarta Selatan. _x000a_ 1 (satu) surat permohonan Lelang Nomor : 2652/1.821 tanggal 13 Oktober 2014. _x000a_ 7 (tujuh) lembar Kerangka Acuan Kerja (KAK) Suku Dinas Pendidikan Dasar Kota Administrasi Jakarta Selatan Pengadaan Perlengkapan Modernisasi Arsip Sekolah Menengah Pertama (SMP). _x000a_ 1 (satu) lembar Riwayat Harga Perkiraan Sendiri Pengadaan Perlengkapan Modernisasi Arsip Sekolah Menegah Pertama (SMP). _x000a_ 2 (dua) lembar surat penawaran pekerjaan 1.01.06.171 Pengadaan Perlengkapan Modernisasi Arsip Sekolah Menengah Pertama (SMP) nomor: 025/SPH/ECB/Nopember/2014 tanggak 06 Nopember 2014 dari PT ERICA CAHAYA BERLIAN. _x000a_ 1 (satu) lembar surat jaminan penawaran (BID BOND) SB.XIV.00006436.6 (enam) lembar surat Daftar Kuantitas dan Harga Tahun 2014 PT ERICA CAHAYA BERLIAN tanggal 06 Nopember 2016. _x000a_ 3 (tiga) lembar surat Rekapitulasi Harga tahun 2014 PT ERICA CAHAYA BERLIAN tanggal 6 Nopember 2016. _x000a_ 1 (satu) lembar surat Formulir Rekapitulasi Perhitungan Tingkat Komponen Dalam Negeri (TKDN) tanggal 06 Nopember 2014. _x000a_ 5 (lima) lembar surat Identitas Barang PT ERICA CAHAYA BERLIAN tanggal 6 Nopember 2014. _x000a_ 1 (satu) lembar jadwal waktu penyerahan/pengiriman barang PT ERICA CAHAYA BERLIAN. _x000a_ 1 (satu) lembar metode pelaksanaan PT ERICA CAHAYA BERLIAN. _x000a_ 1 (satu) lembar jadwal materi pelatihan PT ERICA CAHAYA BERLIAN. _x000a_ 5 (lima) lembar Daftar barang PT ERICA CAHAYA BERLIAN. _x000a_ 1 (satu) lembar surat pernyataan minat untuk mengikuti pengadaan barang dan jasa No: 026/SPMMP/SPH-7/ECB/Nopember/2014 tanggal 06 Nopember 2014 PT ERICA CAHAYA BERLIAN. _x000a_ 1 (satu) lembar pakta integritas sdr KAMDJUDIN PT ERICA CAHAYA BERLIAN. _x000a_ 8 (delapan) lembar formulir isian kualifikasi badan usaha PT ERICA CAHAYA BERLIAN. _x000a_ 1 (satu) lembar surat kuasa konfirmasi pajak No : 067/SKKP/SPH-7/ECB/Nopember/2014 tanggal 06 Nopember 2014 PT ERICA CAHAYA BERLIAN. _x000a_ 1 (satu) lembar surat kuasa konfirmasi Bank No: 066/SKKB/SPH-7/ECB/Nopember/2014 tanggal 06 Nopember 2014 PT ERICA CAHAYA BERLIAN. _x000a_ 1 (satu) lembar surat kuasa konfirmasi jaminan penawaran No. : 069/SKKJP/SPH-7/ECB/Nopember/2014 tanggal 06 Nopember 2014 PT ERICA CAHAYA BERLIAN. _x000a_ 1 (satu) lembar surat konfirmasi dokumen No.: 068/SKKD/SPH-7/ECB/Nopember/2014 tanggal 06 Nopember 2014 PT ERICA CAHAYA BERLIAN. _x000a_ 1 (satu) lembar surat pernyataan kebenaran dokumen No.: 034/SKPD/SPH-7/ECB/Nopember/2014 tanggal 06 Nopember 2014 PT ERICA CAHAYA BERLIAN. _x000a_ 1 (satu) lembar surat pernyataan tidak menuntut No.: 052/ SPTM/SPH-7/ECB/Nopember/2014 tanggal 06 Nopember 2014 PT ERICA CAHAYA BERLIAN. _x000a_ 1 (satu) lembar surat pernyataan tunduk No.: 053/SPT/SPH-7/ECB/Nopember/2014 tanggal 06 Nopember 2014 PT ERICA CAHAYA BERLIAN. _x000a_ 1 (satu) lembar surat tidak sedang dalam pengawasan pengadilan/ bangkrut/pailit/menjalani sanksi pidana No.: 027/SPPPBP/ SPH-7/ECB/Nopember/2014 tanggal 06 Nopember 2014 PT ERICA CAHAYA BERLIAN. _x000a_ 1 (satu) lembar surat pernyataan direktur dan manajemen tidak sedang dalam pengawasan pengadilan, tidak bangkrut dan tidak sedang dihentikan kegiatan usahanya No.: 032/SPDMB/SPH-7/ECB/Nopember/2014 tanggal 06 Nopember 2014 PT ERICA CAHAYA BERLIAN. _x000a_ 1 (satu) lembar surat pernyataan bahwa salah satu dan atau semua pengurus badan usaha yang saya wakili tidak masuk dalam daftar hitam (black list) No.: 046/SPTMDDS/SPH-7/ECB/Nopember/2014 tanggal 06 Nopember 2014 PT ERICA CAHAYA BERLIAN. _x000a_ 1 (satu) lembar surat pernyataan tidak masuk dalam daftar sanksi No.: 048/SPTMDDS/SPH-7/ECB/Nopember/2014 tanggal 06 Nopember 2014 PT ERICA CAHAYA BERLIAN. _x000a_ 1 (satu) lembar surat pernyataan bersedia masuk dalam daftar sanksi/hitam (black list) No.: 030/SPBMDS/SPH-7/ECBNopember/ 2014 tanggal 06 Nopember 2014 PT ERICA CAHAYA BERLIAN. _x000a_ 1 (satu) lembar surat pernyataan bebas dari daftar sanksi No.: 028/SPBDDS/SPH-7/ECB/Nopember/2014 tanggal 06 Nopember 2014 PT ERICA CAHAYA BERLIAN. _x000a_ 1 (satu) lembar surat pernyataan bukan PNS/TNI/POLRI No.: 031/SPBPTP/SPH-7/ECB/Nopember/2014 tanggal 06 Nopember 2014  PT ERICA CAHAYA BERLIAN. _x000a_ 1 (satu) lembar perhitungan SKK, SKP dan KD tanggal 06 November 2014. _x000a_ 1 (satu) lembar perhitungan sisa kemampuan paket (SKP) tanggal 06 Nopember 2014 PT ERICA CAHAYA BERLIAN. _x000a_ 1 (satu) lembar perhitungan kemampuan dasar (KD) tanggal 06 Nopember 2014 PT ERICA CAHAYA BERLIAN. _x000a_ 1 (satu) lembar susunan pegurus perusahaan PT ERICA CAHAYA BERLIAN tanggal 06 Nopember 2014. _x000a_ 1 (satu) lembar susunan pengurus perusahaan PT ERICA CAHAYA BERLIAN tanggal 06 Nopember 2014. _x000a_ 1 (satu) lembar daftar susunan pemilik saham/modal PT ERICA CAHAYA BERLIAN tanggal 06 Nopember 2014. _x000a_ 1 (satu) lembar struktur organisasi PT ERICA CAHAYA BERLIAN tanggal 06 Nopember 2014. _x000a_ 1 (satu) lembar daftar personil PT ERICA CAHAYA BERLIAN tanggal 06 Nopember 2014. _x000a_ 1 (satu) lembar daftar rincian tugas personel PT ERICA CAHAYA BERLIAN tanggal 06 Nopember 2014. _x000a_ 1 (satu) lembar daftar tenaga ahli perusahaan PT ERICA CAHAYA BERLIAN tanggal 06 Nopember 2014 _x000a_ 1 (satu) lembar surat pernyataan tenaga ahli perusahaan No. : 020/SP/SPH-7/ECB/Nopember/2014 PT ERICA CAHAYA BERLIAN tanggal 06 Nopember 2014. _x000a_ 1 (satu) lembar surat pernyataan tenaga ahli perusahaan No. : 022/SK/SKTP/ECB/Nopember/2014 tanggal 06 Nopember 2014 PT ERICA CAHAYA BERLIAN. _x000a_ 1 (satu) lembar surat pernyataan tenaga ahli perusahaan Nomor. : 021-SP/SPH-7/ECB/Nopember/2014 tanggal 06 Nopember 2014 PT ERICA CAHAYA BERLIAN. _x000a_ 1 (satu) lembar daftar riwayat hidup tenaga ahli tanggal 06 Nopember 2014. _x000a_ 1 (satu) lembar pernyataan secara hukum mempunyai kapasitas menandatangani kontrak No.: 047/SPKMK/SPH-7/ECB/Nopember/ 2014 tanggal 06 Nopember 2014 PT ERICA CAHAYA BERLIAN. _x000a_ 1 (satu) lembar surat pernyataan kesanggupan untuk melaksanakan pekerjaan sesuai dengan waktu pelaksanaan dan spesifikasi barang yang ditetapkan No.: 035/SPKMP/SPH-7/ECB/Nopember/2014 tanggal 06 Nopember 2014 PT ERICA CAHAYA BERLIAN. _x000a_  1 (satu) lembar surat pernyataan memiliki kemampuan untuk melaksanakan pekerjaan pada bidang cetakan No.: 045/SPKMM/ SPH/-7/ECB/Nopember/2014 tanggal 06 Nopember 2014 PT ERICA CAHAYA BERLIAN. _x000a_ 1 (satu) lembar surat pernyataan memiliki keahlian pengalaman, kemampuan teknis managerial untuk menyediakan barang dan jasa No. : 042/SPMKM/SPH-7/Nopember/2014 tanggal 06 Nopember 2014 PT ERICA CAHAYA BERLIAN. _x000a_ 1 (satu) lembar surat pernyataan memiliki kemampuan menyediakan fasilitas dan peralatan serta personil inti yang diperlukan untuk pelaksanaan pekerjaan No. : 043/SPSDM/SPH-7/ECB/Nopember/2014 tanggal 06 Nopember 2014 PT ERICA CAHAYA BERLIAN. _x000a_ 1 (satu) lembar surat pernyataan jaminan bahwa barang yang diadakan sesuai/setara dengan kualitas dan spesifikasi barang yang ditetapkan No.: 056/SPBSS/SPH-7/ECB/Nopember/2014 tanggal 06 Nopember 2014 PT ERICA CAHAYA BERLIAN. _x000a_ 1 (satu) lembar surat pernyataan jaminan bahwa barang yang di adakan tidak cacat mutu selama 12 (dua belas) bulan tanggal 06 Nopember 2014 PT ERICA CAHAYA BERLIAN. _x000a_ 1 (satu) lembar surat pernyataan jaminan bahwa barang tidak cacat mutu selama 12 (dua belas) bulan No.: 059/SPJBTC/SPH-7/ECB/Nopember/2014 tanggal 06 Nopember 2014 PT ERICA CAHAYA BERLIAN. _x000a_ 1 (satu) lembar surat pernyataan jaminan bahwa barang yang diadakan memiliki layanan purna jual selama 3 (tiga) tahun No.: 058/SPJP/SPH-7/ECB/Nopember/2014 tanggal 06 Nopember 2014 PT ERICA CAHAYA BERLIAN. _x000a_ 1 (satu) lembar surat pernyataan jaminan bahwa barang yang diadakan memiliki ketersediaan suku cadang selama 3 (tiga) tahun No.: 057/SPJSC/SPH-7/ECB/Nopember/2014 tanggal 06 Nopember 2014 PT ERICA CAHAYA BERLIAN. _x000a_ 1 (satu) lembar surat pernyataan jaminan bahwa barang yang di adakan memiliki garansi selama 3 (tiga) tahun No. : 055/SPMG/Sph-7/ECB/Nopember/2014 tanggal 06 Nopember 2014 PT ERICA CAHAYA BERLIAN. _x000a_ 1 (satu) lembar surat pernyataan menjamin mutu dan kualitas barang asli dan dalam kondisi 100% baru No.: 061/SPMKB/SPH-7/ECB/ Nopember/2014 tanggal 06 Nopember 2014 PT ERICA CAHAYA BERLIAN. _x000a_ 1 (satu) lembar surat pernyataan siap mengganti barang yang rusak No.: 062/SPSMBR/SPH-7/ECB/Nopember/2014 tanggal 06 Nopember 2014 PT ERICA CAHAYA BERLIAN. _x000a_ 1 (satu) lembar surat pernyataan jaminan ketersediaan barang dengan tepat waktu dan tepat jumlah No.: 076/SPKB/SPH-7/ECB/ Nopember/ 2014 tanggal 06 Nopember 2014. _x000a_ _x000a_ _x000a_ 1 (satu) lembar surat pernyataan bersedia memberikan pelatihan tentang pedoman pengoperasian barang/jasa No. 079/SPBMP/ SPH-7/ECB/Nopember/2014 tanggal 06 Nopember 2014. _x000a_ 1 (satu) lembar surat pernyataan bersedia melakukan uji mutu/teknis/bahan/alat No. 075/SPUMT/SPH-7/ECB/Nopember/ 2014 tanggal 06 Nopember 2014. _x000a_ _x000a_ _x000a_ 1 (satu) lembar surat pernyataan alat/barang yang ditawarkan memiliki buku petunjuk manual operasional dalam bahasa Indonesia No. 074/SPAMBP/SPH-7/ECB/Nopember/2014 tanggal 06 Nopember 2014. _x000a_ 1 (satu) lembar surat pernyataan jaminan uji fungsi dan pelatihan No. 073/SPJUFP/SPH-7/ECB/Nopember/2014 tanggal 06 Nopember 2014. _x000a_ 1 (satu) lembar Laporan laba ruhi fiscal PT ERICA CAHAYA BERLIAN per 31 Desember 2013 tanggal 06 Nopember 2014. _x000a_ 1 (satu) lembar Neraca PT ERICA CAHAYA BERLIAN per 31 Desember 2013 tanggal 06 Nopember 2014. _x000a_ 1 (satu) lembar Daftar peralatan kantor PT ERICA CAHAYA BERLIAN tanggal 06 Nopember 2014. _x000a_ 1 (satu) lembar surat pernyataan memiliki alamat tetap dan jelas serta dapat dijangkau oleh jasa pengiriman No. 041/SPMAT/SPH-7/ECB/Nopember/2014 tanggal 06 Nopember 2014. _x000a_ 1 (satu) lembar surat pernyataan bersedia lelang tender melalui elektronik/internet No. 029/SPBTE/SPH-7/ECB/Nopember/2014 tanggal 06 Nopember 2014. _x000a_ 1 (satu) lembar surat pernyataan memenuhi ketentuan perundang-undangan yang berlaku untuk menjalankan usaha No. 040/SPMKU/ SPH-7/ECB/Nopember/2014 tanggal 06 Nopember 2014. _x000a_ 1 (satu) lembar surat pernyataan tidak membuat pernyataan yang tidak benar tentang kompetensi dan kemampuan usaha yang dimilik No. 050/SPMPB/SPH-7/ECB/Nopember/2014 tanggal 06 Nopember 2014. _x000a_ 1 (satu) lembar surat pernyataan kesediaan dilaksanakan inspeksi No. 036/SPKDI/SPH-7/ECB/Nopember/2014 tanggal 06 Nopember 2014. _x000a_ 1 (satu) lembar surat pernyataan kesediaan memperlihatkan contoh barang No. 071/SPKKP/SPH-7/ECB/Nopember/2014 tanggal 06 Nopember 2014. _x000a_ 1 (satu) lembar surat pernyataan kemampuan kapasitas produksi No. 071/SPKKP/SPH-7/ECB/Nopember/2014 tanggal 06 Nopember 2014. _x000a_ 1 (satu) lembar surat pernyataan apabila ditetapkan sebagai pemenang No. 060/SPSP/SPH-7/ECB/Nopember/2014 tanggal 06 Nopember 2014. _x000a_ 1 (satu) lembar surat pernyataan memiliki modal untuk menjalankan usaha No. 044/SPMM/SPH-7/ECB/Nopmeber/2014 tanggal 06 Nopember 2014. _x000a_ 1 (satu) lembar surat pernyataan tidak melakukan korupsi, kolusi, dan nepotisme (KKN) No. 049/SPKKN/SPH-7/ECB/Nopember/2014 tanggal 06 Nopember 2014. _x000a_ 1 (satu) lembar surat pernyataan ketertarikan kode etik No. 038/SPKKE/SPH-7/ECB/Nopember/2014 tanggal 06 Nopember 2014. _x000a_ 1 (satu) lembar surat pernyataan memiliki kinerja baik No. 039/SPMKB/SPH-7/Nopember/2014 tanggal 06 Nopember 2014. _x000a_ 1 (satu) lembar surat pernyataan tidak aka nada tuntutan/klaim dari pihak ketiga sebagai akibat dari pelanggaran hak kekayaan intelektual No. 063/SPHAKI/SPH-7/ECB/Nopember/2014 tanggal 06 Nopember 2014. _x000a_ 1 (satu) lembar daftar pengalaman kerja perusahaan tanggal 06 Nopember 2014. _x000a_ 1 (satu) lembar surat pernyataan perusahaan baru berdiri No. 070/SPPBB/SPH-7/ECB/Nopember/2014 tanggal 06 Nopember 2014. _x000a_ 1 (satu) lembar daftar pekerjaan yang sedang dilaksanakan PT ERICA CAHAYA BERLIAN tanggal 06 Nopember 2014. _x000a_ 1 (satu) lembar surat pernyataan tidak mensubkan seluruh pekerjaan kepada kontraktor lain No. 051/SPTSP/SPH-7/ECB/ Nopember/2014 tanggal 06 Nopember 2014. _x000a_ 1 (satu) lembar daftar pekerjaan yang disubkontrakan PT ERICA CAHAYA BERLIAN tanggal 06 Nopember 2014. _x000a_ 1 (satu) lembar surat pernyataan memiliki workshop No. 072/SPMW/SPH-7/ECB/Nopember/2014 tanggal 06 Nopember 2014. _x000a_ 1 (satu) lembar surat pernyataan memiliki SDM, modal peralatan, fasilitas untuk menyediakan barang/jasa No. 077/SPKKE/SPH-7/ECB/Nopember/2014 tanggal 06 Nopember 2014. _x000a_ 1 (satu) lembar surat pernyataan sanggup menyediakan gudang atau tempat penyimpanan barang sementara di daerah setempat No. 078/SPSMG/SPH-7/ECB/Nopember/2014 tanggal 06 Nopember 2014. _x000a_ 1 (satu) lembar surat pernyataan jaminan pengiriman barang tepat waktu No. 033/SPJPB/SPH-7/ECB/Nopember tanggal 06 Nopember 2014. _x000a_ 1 (satu) lembar surat pernyataan kesanggupan melaksanakan pekerjaan sebelum batas waktu pengajuan penagihan Provinsi DKI Jakarta dan sesuai dengan waktu yang ditetapkan No. 080/SPJMP/SPH-7/ECB/Nopember/2014 tangal 06 Nopember 2014. _x000a_ 1 (satu) lembar surat kesanggupan menyediakan barang No. 250/SPKMB-GIJ/XI/2014 tanggal 3 Nopember 2014 PT GYRA INTI JAYA. _x000a_ 1 (satu) lembar surat pernyataan jaminan ketersediaan barang No. 250/SPJKB-GIJ/XI/2014 tanggal 3 Nopember No. 077/SPKKE/SPH-7/ECB/Nopmeber/2014 tanggal 06 Nopember 2014. PT GYRA INTI BJAYA _x000a_ 1 (satu) lembar surat jaminan ketersediaan barang PT AGRA JAYA tanggal 3 Nopember 2014. _x000a_ 1 (satu) lembar surat jaminan kesanggupan menyediakan barang PT AGRA JAYA tanggal 03 Nopember 2014. _x000a_ 1 (satu) lembar surat jaminan ketersediaan barang PT WIJAYAKUSUMA JAYA ABADI tanggal 03 Nopember 2014. _x000a_ 1 (satu) lembar surat jaminan kesanggupan menyediakan barang PT WIJAYAKUSUMA JAYA ABADI tanggal 03 Nopember 2014. _x000a_ 1 (satu) lembar surat dukungan No 250/SD-GIJ/XI/2014 PT GYRA INTI JAYA tanggal 03 Nopember 2014. _x000a_ 1 (satu) lembar surat jaminan garansi purna jual dan ketersediaan suku cadang No. 250/JG-GIJ/XI/2014 tanggal 03 Nopember 2014. _x000a_ 1 (satu) lembar surat pernyataan jaminan uji fungsi dan pelatihan No. 250/SP-GIJ/XI/2014 tanggal 03 Nopember 2014 PT GYRA INTI JAYA. _x000a_ 1 (satu) lembar surat dukungan No. 251/SD-GIJ/XI/2014 PT GYRA INTI JAYA TANGGAL 03 Nopember 2014. _x000a_ 1 (satu) lembar surat jaminan garansi purna jual dan ketersediaan suku cadang No. 251/JG-GIJ/XI/2014 tanggal 03 Nopember 2014. _x000a_ 1 (satu) lembar surat pernyataan jaminan uji fungsi dan pelatihan No. 251/SP-GIJ/XI/2014 tanggal 03 Nopember 2014 PT GYRA INTI JAYA. _x000a_ 1 (satu) lembar surat dukungan No. 252/SD-GIJ/XI/2014 PT GYRA INTI JAYA tanggal 03 Nopember 2014. _x000a_ 1 (satu) lembar surat jaminan garansi purna jual dan ketersediaan suku cadang No. 252/JG-GIJ/XI/2014 tanggal 03 Nopember 2014. _x000a_ 1 (satu) lembar surat pernyataan jaminan uji fungsi dan pelatihan No. 252/SP-GIJ/XI/2014 tanggal 03 Nopember 2014 PT GYRA INTI JAYA. _x000a_ 1 (satu) lembar surat dukungan No. 253/SD-GIJ/XI/2014 PT GYRA INTI JAYA tanggal 03 Nopember 2014. _x000a_ 1 (satu) lembar surat jaminan garansi purna jual dan ketersediaan suku cadang No. 253/JG-GIJ/XI/2014 tanggal 03 Nopember 2014. _x000a_ 3 (tiga) lembar spesifikasi tenknis barang PT GYRA INTI JAYA. _x000a_ 1 (satu) lembar identitas (jenis, tipe, dan merk) yang ditawarkan PT GYRA INTI JAYA tanggal 03 Nopember 2014. _x000a_ 1 (satu) lembar jadwal pelatihan PT GYRA INYI JAYA tanggal 03 Nopember 2014. _x000a_ 1 (satu) lembar surat pernyataan tenaga ahli perusahaan tanggal 03 Nopember 2014. _x000a_ 1 (satu) lembar surat dukungan Nomor: 016-A/SDWJA/XI/2014 PT WIJAYAKUSUMA JAYA ABADI tanggal 03 Nopember 2014. _x000a_ 1 (satu) lembar surat pernyataan garansi Nomor: 016/SDWJA/XI/2 014 PT WIJAYAKUSUMA JAYA ABADI tanggal 03 Nopember 2014. _x000a_ 1 (satu) lembar surat pernyataan barang yang diadakan tidak cacat mutu Nomor: 016-B/SDWJA/XI/2014 PT WIJAYAKUSUMA JAYA ABADI tanggal 03 Nopember 2014. _x000a_ 1 (satu) lembar surat pernyataan jaminan masa pakai barang Nomor: 016-C/SDWJA/XI/2014 PT WIJAYAKUSUMA JAYA ABADI tanggal 03 Nopember 2014. _x000a_ 1 (satu) lembar identitas barang PT WIJAYAKUSUMA JAYA ABADI tanggal 03 Nopember 2014. Yang ditandatangani oleh Direktur utama GALUH HARTONO, ST. _x000a_ 1 (satu) lembar surat spesifikasi teknis barang PT WIJAYAKUSUMA JAYA ABADI tanggal 03 Nopember 2014 yang ditandatangani oleh Direktur utama GALUH HARTONO, ST. _x000a_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_x000a_ 1 (satu) lembar yang dilegalisir Foto Copy Surat Kepala Dinas Pendidikan Dasar Kota Administrasi Jakarta Selatan Nomor: 2100/-1.851.6 tanggal 8  September 2014yang ditujukan kepada Kepala Dinas Pendidikan Provinsi DKI Jakarta. _x000a_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_x000a_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_x000a_ 1 (satu) lembar yang dilegalisir Foto Copy Surat Pernyataan Pelantikan Walikota Kota Administrasi Jakarta Selatan Nomor: 77/-82.72 tanggal 04 September 2014. _x000a_ 1 (satu) lembar yang dilegalisir Foto Copy Berita Acara Sumpah Jabatan Walikota Kota Administrasi Jakarta Selatan, tanggal 03 September 2014. _x000a_ 2 (dua) lembar yang dilegalisir Foto Copy Surat Keputusan Pejabat Pembuat Komitmen Suku Dinas Pendidikan Kota Administrasi Jakarta Selatan Nomor: 285/2014 tanggal 10 Desember 2014 tentang penunjukan SMPN yang memperoleh perlengkapan Modernisasi arsip SMP; _x000a_ 1 (satu) lembar yang dilegalisir foto copy kwitansi tanda terima uang sebesar Rp. 36 juta untuk pembayaran bagi hasil atas pekerjaan pengadaan modernisasi Arsip SMPN Jakarta Selata Tahun Anggaran 2014 kepada Kamjudin tanggal 07 Januari 2015; _x000a_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_x000a_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_x000a_ 1 (satu) lembar kwitansi PT Agra Jaya No. 669/AG–PJ/XII/14 sebesar Rp. 34.807.500,- (tiga puluh empat juta delapan ratus tujuh ribu lima ratus rupiah) tanggal 10 Desember 2014; _x000a_ 1 (satu) lembar yang dilegalisir foto copy kwitansi PT Agra Jaya No. 658/AG–PJ/XII/14 sebesar Rp. 14.917.500,- (empat belas juta sembilan ratus tujuh belas ribu lima ratus rupiah) tanggal 10 Desember 3014; _x000a_ 1 (satu) lembar yang dilegalisir foto copy Surat PT Agra Jaya Nomor: 0006/SP-AJ/AS/AD/XI 14, tanggal 3 Nopember 2014, perihal penawaran Harga Kursi Merk Zoom untuk proyek pengadaan perlengkapan Modernisasi Arsip Sekolah Menengah Pertama; _x000a_ 1 (satu) lembar yang dilegalisir foto copy surat Jalan PT Agra Jaya No: 1545 / AG / XII /2014, tanggal 12 Desember 2014; _x000a_ 1 (satu) lembar yang dilegalisir foto copy Kwitansi PT Wijayakusuma Jaya Abadi No : 013 / WJA / KW / MGP-RAG / XII / 2014 sebesar Rp. 571.621.000,- tanggal 09 Desember 2014; _x000a_ 1 (satu) lembar yang dilegalisir foto copy Kwitansi PT Wijayakusuma Jaya Abadi No : 020 / WJA / KW / MGP-RAG /XII /2014 sebesar Rp. 107.010.000,- tanggal 25 Desember 2014; _x000a_ 1 (satu) lembar yang dilegalisir Surat Penawaran Harga PT Wijayakusuma Jaya Abadi Nomor : 011/ INV-WJA / XII / 2014, tanggal 8 Desember 2014; _x000a_ 1 (satu) lembar yang dilegalisir foto copy Invoice PT Wijayakusuma Jaya Abadi Nomor: 012 / INV-WJA / XII / 2014, tanggal 22 Desember 2014. _x000a_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_x000a_ Surat Perintah Membayar LS/Langsung Nomor: 40001082014/ 1.01.018 tanggal 20 Desember 2014. _x000a_ Kwitansi Nomor : 10/KW /ECB /2014, tanggal 20 Desember 2014. _x000a_ Ringkasan kontrak Nomor: 070/SPP-LS/2014, tanggal 20 Desember 2014. _x000a_ Surat Pernyataan tanggung jawab – Pembayaran Langsung (LS) tanggal 20 Desember 2014 Nomor : 070 / SPP-LS/2014. _x000a_ Surat Pernyataan Tanggung Jawab Pengguna Anggaran/Kuasa Pengguna Anggaran tentang Pengajuan Surat Permintaan Pembayaran Langsung tanggal 20 Desember 2014. _x000a_ Surat Pernyataan Tanggung Jawab Pengguna Anggaran/Kuasa Pengguna Anggaran tentang Pengajuan Surat Permintaan Pembayaran Langsung tanggal 20 Desember 2014. _x000a_ Surat Pernyataan Tanggung Jawab Pengajuan SPM LS Nomor : 070/SPP-LS/2014 tanggal 20 Desember 2014. _x000a_ Surat Permintaan Pembayaran Langsung Barang dan Jasa (SPP-LS-BARANG DAN JASA) Nomor : 070/ SPP-LS / 2014, tanggal 20 Desember 2014 ; BEND 19. _x000a_ Surat Pernyataan Pembayaran Langsung Barang dan Jasa (SPP-LS-BARANG DAN JASA) Nomor : 070/ SPP-LS / 2014, tanggal 20 Desember 2014 ; BEND 25. _x000a_ Surat Permintaan Pembayaran Langsung Barang dan Jasa (SPP-LS-BARANG DAN JASA) Nomor : 070/ SPP-LS / 2014, tanggal 20 Desember 2014 ; BEND 30. _x000a_ Surat Permintaan Pembayaran Langsung Barang dan Jasa (SPP-LS-BARANG DAN JASA) Nomor : 070/ SPP-LS / 2014, tanggal 20 Desember 2014 ; BEND 35. _x000a_ Surat Permintaan Pembayaran Langsung Barang dan Jasa (SPP-LS-BARANG DAN JASA) Nomor : 070/ SPP-LS / 2014, tanggal 20 Desember 2014 ; BEND 45. _x000a_ Berita Acara Serah Terima Barang Suku Dinas Pendidikan Dasar Kota Administrasi Jakarta Selatan Nomor : 3971 / 077.992 tanggal 19 Desember 2014. _x000a_ Faktur Barang No : 10 / FB / ECB / XII / 2014 tanggal 19 – 12 – 14. _x000a_ Berita Acara Pemeriksaan Barang Nomor : 3970 /-077.992 tanggal 19 Desember 2014. _x000a_ Lampiran Berita Acara Pemeriksaan Pengadaan Barang Nomor: 3970 / 077.992 tanggal 19 Desember 2014. _x000a_ Surat Jalan No : 10 / SJ / ECB / XII / 2014 tanggal 19 – 12 – 14. _x000a_ Foto Copy yang Dilegalisir Surat Penyelidikan Dana Anggaran Belanja Daerah Tahun Anggaran 2014 Nomor : 00150537 / 2014. _x000a_ Foto Copy yang Dilegalisir Jadwal kebutuhan dana Per Tri Wulan. _x000a_ Foto Copy yang Dilegalisir Dokumen pelaksanaan Perubahan Anggaran Satuan Kerja Perangkat Daerah. _x000a_ Foto Copy yang Dilegalisir Faktur Pajak Standar tanggal 20–12– 14. _x000a_ Foto Copy yang Dilegalisir Surat Izin Usaha Perdagangan SIUP Besar Nomor : 01512-04/PB / 1.824.271 tanggal 17 Februari 2012. _x000a_ Foto Copy yang Dilegalisir Tanda Daftar Perusahaan Perseroan Terbatas Nomor : 09.03.1.46.75179 tanggal 22 Februari 2012. _x000a_ Foto Copy yang Dilegalisir NPWP : 03..199.116.9-017.000 PT Erica Cahaya Berlian. _x000a_ Foto copy yang Dilegalisir NPWP: 44.600.522.5-085.000 an. KAMJUDIN , NPWP : 44.981.424.3.085.00 an. SITI JANUARI dan NPWP : 59.596.809.0-085.000 an ADY BUDIANTO. _x000a_ Foto Copy yang Dilegalisir KTP an. KAMJUDIN. An. SITI JANUARI dan an. ADY BUDIANTO. _x000a_ Foto Copy yang Dilegalisir Rekening Koran PT Erica Cahaya Berlian Bank DKI CAP Jatibaru. _x000a_ Foto Copy yang Dilegalisir Penetapan Pemenang Pengadaan Perlengkapan Modernisasi Arsip Sekolah Menengah Pertama (SMP) PT ERICA CAHAYA BERLIAN Nomor: 528/BAPP.III-D/-1.821 tanggal 3 Desember 2014. _x000a_ 1 (satu) lembar Foto Copy Surat Ijin Usaha Perdagangan (SIU) Besar Nomor: 01512-04/PB/1.824.271 tanggal 17 Februari 2012 Perusahaan PT ERICA CAHAYA BERLIAN yang telah dilegalisir. _x000a_ 1 (satu) lembar Foto Copy Tanda Daftar Perusahaan Perseroan Terbatas tanggal 22 Februari 2012 Nomor : TDP 09.03.1.46.75179 Perusahaan PT ERICA CAHAYA BERLIAN yang telah dilegalisir. _x000a_ 1 (satu) lembar Foto Copy NPWP : 03.199.166.9-017.000 tanggal 16-1-2012 Perusahaan PT ERICA CAHAYA BERLIAN yang telah dilegalisir. _x000a_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_x000a_ 1 (satu) lembar Foto Copy Surat Keterangan Nomor: 031/27.1.0/ 31.74.09.1006/-071.562/2016 tentang Domisili Badan Usaha Kantor Tunggal PT ERICA CAHAYA BERLIAN tanggal 02 Februari 2016 yang telah dilegalisir. _x000a_ 1 (satu) lembar Foto Copy Surat Keterangan Terdaftar Kementrian Keuangan Republik Indonesia Direktorat Jenderal Pajak Nomor : PEM-00522/WPG.04/KP.1003/2012 Perusahaan PT ERICA CAHAYA BERLIAN tanggal 17 Januari 2012 yang telah dilegalisir. _x000a_ 1 (satu) lembar Foto Copy Surat Pengukuhan Pengusaha Kena Pajak Kementerian Keuangan Republik Indonesia Direktorat Jenderal Pa"/>
    <s v="Kamis, 25 Apr. 2019"/>
    <s v="Rabu, 06 Mar. 2019"/>
    <s v="HARIONO"/>
    <s v="HASTOPO"/>
    <s v="Ugo,SH."/>
    <m/>
    <m/>
    <s v="KARIR"/>
    <s v="KARIR"/>
    <s v="ADHOC"/>
    <s v=""/>
    <s v=""/>
    <x v="0"/>
    <n v="2"/>
    <x v="1"/>
    <n v="0.33333333333333331"/>
    <n v="0"/>
    <s v="SARWOTO, SH., MH"/>
    <m/>
    <m/>
    <m/>
    <m/>
    <m/>
    <m/>
    <m/>
    <m/>
    <m/>
    <m/>
    <m/>
    <n v="1"/>
    <s v="AGUSTIATI JAMILAH, SH."/>
    <m/>
    <m/>
    <n v="1"/>
    <x v="0"/>
  </r>
  <r>
    <s v="86/PID.SUS/TPK/2014/PN.JKT.PST"/>
    <n v="9"/>
    <n v="500000000"/>
    <n v="0.33333333333333298"/>
    <n v="12625971685"/>
    <n v="3"/>
    <s v="HERU SULAKSONO"/>
    <d v="2014-09-01T00:00:00"/>
    <x v="4"/>
    <s v="Penerimaan Kembali Berkas Banding"/>
    <n v="112"/>
    <s v="PRIMAIR : Pasal 2 ayat (1) UU No.31/1999 jo UU No.20/2001 jo UU No.31/1999 jo Pasal 55 ayat (1) ke-1 jo Pasal 65 (1) KUHP; _x000a_ SUBSIDIAIR : Pasal 3 UU No.31/1999 jo UU No.20/2001 jo UU No.31/1999 jo Pasal 55 ayat (1) ke-1 jo Pasal 65 (1) KUHP;"/>
    <n v="1"/>
    <s v="MENGADILI : _x000a_ _x000a_ Menyatakan Terdakwa  HERU SULAKSONO  telah terbukti secara sah dan meyakinkan menurut hukum bersalah melakukan Tindak Pidana &quot;bersama- sama melakukan tindak pidana korupsi dan tindak pidana pencucian uang&quot;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_x000a_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_x000a_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_x000a_ Menetapkan agar masa Penahanan yang telah dijalankan, dikurangkan seluruhnya dari pidana yang dijatuhkan; _x000a_ Menetapkan agar Terdakwa  HERU SULAKSONO  tetap berada dalam Tahanan; _x000a_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_x000a_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_x000a_ Menetapkan agar Terdakwa membayar biaya perkara sebesar Rp.10.000,- (sepuluh ribu rupiah); _x000a_"/>
    <s v="Senin, 02 Feb. 2015"/>
    <s v="Senin, 22 Des. 2014"/>
    <s v="CASMAYA"/>
    <s v="SAIFUL ARIF"/>
    <s v="SUPRIYONO, SH. MH."/>
    <s v="Anwar,SH."/>
    <s v="Ugo,SH."/>
    <s v="KARIR"/>
    <s v="KARIR"/>
    <s v="KARIR"/>
    <s v="ADHOC"/>
    <s v="ADHOC"/>
    <x v="1"/>
    <n v="3"/>
    <x v="0"/>
    <n v="0.4"/>
    <n v="0"/>
    <s v="RIYONO"/>
    <m/>
    <m/>
    <m/>
    <m/>
    <m/>
    <m/>
    <m/>
    <m/>
    <m/>
    <m/>
    <m/>
    <n v="1"/>
    <s v="MATIUS B.SITURU, SH"/>
    <s v="SRI TASLIHIYAH, SH."/>
    <m/>
    <n v="2"/>
    <x v="0"/>
  </r>
  <r>
    <s v="86/PID.SUS/TPK/2015/PN JKT.PST"/>
    <n v="2.6666666666666701"/>
    <n v="50000000"/>
    <n v="0.16666666666666699"/>
    <n v="24194313510"/>
    <n v="2"/>
    <s v="ALFONSIUS SETIAWAN"/>
    <d v="2015-08-10T00:00:00"/>
    <x v="5"/>
    <s v="Minutasi"/>
    <n v="129"/>
    <s v="PERTAMA _x000a_ PRIMAIR : _x000a_ Pasal 2 ayat (1) jo Pasal 18 ayat (1) huruf b UU No.31/1999 jo UU No.20/2001 jo Pasal 55 ayat (1) ke-1 KUHP. _x000a_   _x000a_ SUBSIDAIR : _x000a_ Pasal 2 ayat (1) jo Pasal 18 ayat (1) huruf b UU No.31/1999 jo UU No.20/2001 jo Pasal 55 ayat (1) ke-1 KUHP. _x000a_   _x000a_ DAN _x000a_ KEDUA _x000a_ PRIMAIR : _x000a_ Pasal 3 ayat (1) huruf b UU No.25/2003 jo UU No.15/2002. _x000a_   _x000a_ SUBSIDAIR : _x000a_ Pasal 6 ayat (1) huruf b UU No.25/2003 jo UU No.15/2002."/>
    <n v="1"/>
    <s v="mengadili : _x000a_ 1. menyatakan terdakwa alfonsius setiawan tersebut diatas tidak terbukti secara sah dan meyakinkan bersalah melakukan tindak pidana korupsi; _x000a_ 2. membebaskan terdakwa oleh karena itu dari dakwaan penuntut umum tersebut; _x000a_ 3. menyatakan terdakwa alfonsius setiawan terbukti bersalah melakukan tindak pidana korupsi secara bersama-sama ; _x000a_ 4. menjatuhklan pidana terhadap  terdakwa alfonsius setiawan dengan pidana penjara 2 tahun dan 8 bulan serta pidana denda sebesar Rp.50.000.000; dengan ketentuan apabila denda tersebut tidak dibayar maka diganti dengan pidana penjara selama 2 bulan ; _x000a_ 5.menetapkan agar lamanya terdakwa berada dalam tahanan sementara dikurangkan seluruhnya dari pidana yang dijatuhkan; _x000a_ 6. menetapkan agar terdakwa tetap ditahan; _x000a_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_x000a_ 8. menetapkan agar barang bukti berupa : _x000a_ sesuai dalam berkas _x000a_ 9. membebankan biaya perkara kepada terdakwa sebesar Rp.10.000; "/>
    <s v="Jumat, 05 Agu. 2016"/>
    <s v="Kamis, 17 Des. 2015"/>
    <s v="SUTIO JUMAGI AKHIRNO"/>
    <s v="CASMAYA"/>
    <s v="SOFIALDI"/>
    <m/>
    <m/>
    <s v="KARIR"/>
    <s v="KARIR"/>
    <s v="ADHOC"/>
    <s v=""/>
    <s v=""/>
    <x v="0"/>
    <n v="2"/>
    <x v="1"/>
    <n v="0.33333333333333331"/>
    <n v="0"/>
    <s v="ROLAND H, SH"/>
    <m/>
    <m/>
    <m/>
    <m/>
    <m/>
    <m/>
    <m/>
    <m/>
    <m/>
    <m/>
    <m/>
    <n v="1"/>
    <s v="R.IDA ISKANDIASTUTI, SH."/>
    <s v="TEUKU UMAR, SH. MH."/>
    <m/>
    <n v="2"/>
    <x v="0"/>
  </r>
  <r>
    <s v="86/Pid.Sus-TPK/2016/PN Pn.Jkt.Pst"/>
    <n v="2"/>
    <n v="50000000"/>
    <n v="8.3333333333333301E-2"/>
    <n v="0"/>
    <n v="0"/>
    <s v="EDITIAWARMAN, SH., M.Hum"/>
    <d v="2016-09-13T00:00:00"/>
    <x v="6"/>
    <s v="Putusan Kasasi"/>
    <n v="134"/>
    <s v="PRIMAIR : _x000a_ Pasal 2 ayat (1) jo Pasal 18 UU No.31/1999 jo UU No.20/2001 jo Pasal 55 ayat (1) ke-1 KUHP jo Pasal 65 ayat (1) KUHP. _x000a_   _x000a_ SUBSIDAIR : _x000a_ Pasal 3 jo Pasal 18 UU No.31/1999 jo UU No.20/2001 jo Pasal 55 ayat (1) ke-1 KUHP jo Pasal 65 ayat (1) KUHP."/>
    <n v="1"/>
    <s v="M E N G A D I L I  : _x000a_ _x000a_ Menyatakan Terdakwa EDITIAWARMAN,SH,M.Hum tersebut di atas tidak terbukti secara dan meyakinkan bersalah melakukan tindak pidana dalam dakwaan Primair ; _x000a_ Membebaskan terdakwa oleh karena itu dari dakwaan Primair tersebut; _x000a_ Menyatakan Terdakwa EDITIAWARMAN,SH,M.Hum tersebut di atas, terbukti secara sah dan meyakinkan bersalah melakukan tindak pidana “ Korupsi secara bersama sama ”  sebagaimana dakwaan Subsidair; _x000a_ Menjatuhkan pidana kepada Terdakwa EDITIAWARMAN,SH,M.Hum tersebut oleh karena itu, dengan pidana penjara selama 2 (dua) tahun dan  denda sebesar Rp.50.000.000,-(lima puluh juta rupiah) dengan ketentuan apabila denda tersebut tidak dibayar, diganti dengan pidana kurungan selama 1 (satu) bulan; _x000a_ Menetapkan masa penahanan yang telah dijalani oleh Terdakwa   dikurangkan seluruhnya dari pidana yang dijatuhkan ; _x000a_ Memerintahkan agar terdakwa tetap berada dalam tahanan ; _x000a_ Menetapkan agar barang bukti, berupa: Nomor 1 sampai dengan nomor 191, tetap terlampir didalam berkas perkara, Nomor 224 dan nomor 225, dikembalikan kepada Kementerian Pendidikan dan Kebudayaan Republik Indonesia ; _x000a_ Membebankan kepada Terdakwa untuk membayar biaya perkara sebesar Rp.5.000,- (lima ribu rupiah) _x000a_"/>
    <s v="Rabu, 08 Feb. 2017"/>
    <s v="Rabu, 25 Jan. 2017"/>
    <s v="FAHZAL HENDRI"/>
    <s v="Dahlan"/>
    <s v="MOHAMMAD IDRIS M.AMIN"/>
    <m/>
    <m/>
    <s v="KARIR"/>
    <s v="KARIR"/>
    <s v="ADHOC"/>
    <s v=""/>
    <s v=""/>
    <x v="0"/>
    <n v="2"/>
    <x v="1"/>
    <n v="0.33333333333333331"/>
    <n v="0"/>
    <s v="ARIF RAHMAN"/>
    <m/>
    <m/>
    <m/>
    <m/>
    <m/>
    <m/>
    <m/>
    <m/>
    <m/>
    <m/>
    <m/>
    <n v="1"/>
    <s v="YETTI, SH."/>
    <m/>
    <m/>
    <n v="1"/>
    <x v="0"/>
  </r>
  <r>
    <s v="86/Pid.Sus-TPK/2017/PN Jkt.Pst"/>
    <n v="4.5"/>
    <n v="300000000"/>
    <n v="0.25"/>
    <n v="1788380000"/>
    <n v="1"/>
    <s v="H. Ihwan Agus Salim"/>
    <d v="2017-06-09T00:00:00"/>
    <x v="7"/>
    <s v="Minutasi"/>
    <n v="139"/>
    <s v="PERTAMA _x000a_ Primair : _x000a_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_x000a_   _x000a_ Subsidair : _x000a_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Halaman 1 dari 2  halaman, penetapan penunjukkan majelis hakim _x000a_ DAN _x000a_ KEDUA _x000a_ Primair : _x000a_ Pasal 3 Undang-undang Nomor 8 Tahun 2010 tentang Pencegahan dan Pemberantasan Tindak Pidana Pencucian Uang jo Pasal 65 ayat (1) KUHP. _x000a_   _x000a_ Subsidair : _x000a_ Pasal 5 Undang-undang Nomor 8 Tahun 2010 tentang Pencegahan dan Pemberantasan Tindak Pidana Pencucian Uang jo Pasal 65 ayat (1) KUHP."/>
    <n v="1"/>
    <s v="M E N G A D I L I _x000a_ 1.    Menyatakan terdakwa IHWAN AGUS SALIM  tidak terbukti secara sah dan meyakinkan bersalah melakukan tindak pidana sebagaimana dalam Dakwaan Pertama Primair ; _x000a_2.    Membebaskan Terdakwa IHWAN AGUS SALIM  dari dakwaan Pertama Primair tersebut; _x000a_3.    Menyatakan Terdakwa IHWAN AGUS SALIM     telah terbukti secara sah dan meyakinkan bersalah melakukan tindak pidana “ KORUPSI SECARA BERSAMA SAMA DAN BERLANJUT dan TINDAK PIDANA PENCUCIAN UANG’, sebagaimana dalam dakwaan Pertama Subsidiair dan Dakwaan Kedua Primair ; _x000a_4.    Menjatuhkan pidana kepada Terdakwa dengan pidana penjara selama 4 (empat) tahun 6 (enam) bulan dan denda sebesar Rp. 300.000.000,- (tiga ratus juta rupiah) dengan ketentuan apabila denda tersebut tidak dibayar akan diganti dengan pidana kurungan selama 3 (tiga) bulan ; _x000a_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_x000a_6.    Menetapkan masa  penahanan dan penangkapan  yang telah dijalani oleh Terdakwa dikurangkan seluruhnya dari pidana yang dijatuhkan ; _x000a_7.    Menetapkan Terdakwa tetap berada dalam tahanan ; _x000a_8.    Menetapkan barang bukti berupa : _x000a_a.    No. 1 sampai dengan Nomor 71,74,79 samapi dengan nomor 168, 181 sampai dengan nomor 209, 211 sampai dengan nomor 364; _x000a_Dikembalikan kepada Penyidik melalui Jaksa Penuntut Umum untuk dipergunakan dalam perkara lain; _x000a_b.    barang Bukti sebagaimana nomor urut barang bukti : _x000a_72. Uang tunai sebesar Rp.5.000.000,- (lima juta rupiah) dengan uang pecahan Rp.100.000,- (seratus ribu rupiah) sebanyak (lima puluh) lembar; _x000a_75. Uang tunai sebesar Rp.5.000.000,- (lima juta rupiah) dengan uang pecahan Rp.100.000,- (seratus ribu rupiah) sebanyak (lima puluh) lembar; _x000a_76. Uang tunai sebesar Rp.5.000.000,- (lima juta rupiah) dengan uang pecahan Rp.100.000,- (seratus ribu rupiah) sebanyak (lima puluh) lembar; _x000a_77. Uang tunai sebesar Rp.5.000.000,- (lima juta rupiah) dengan uang pecahan Rp.100.000,- (seratus ribu rupiah) sebanyak (lima puluh) lembar; _x000a_78. Uang tunai sebesar Rp.5.000.000,- (lima juta rupiah) dengan uang pecahan Rp.100.000,- (seratus ribu rupiah) sebanyak (lima puluh) lembar; _x000a_Dirampas untuk negara untuk diperhitungkan sebagai Uang Pengganti; _x000a_ c.    barang Bukti nomor : _x000a_73 . 1 (satu) buah laptop Acer Aspire 5570 Series warna abu abu Serial Number LXAXP0C01307040399A2500; _x000a_Dikembalikan kepada EDDY FADIL RACHMAN (Staf Protokoler Komite Olimpiade Indonesia); _x000a_d.    Barang Bukti nomor : _x000a_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_x000a_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_x000a_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_x000a_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_x000a_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_x000a_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_x000a_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_x000a_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_x000a_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_x000a_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_x000a_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_x000a_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_x000a_Dikembalikan kepada terdakwa H. IHWAN AGUS SALIM. _x000a_ e.    Barang Bukti nomor ; _x000a_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_x000a_Dikembalikan kepada Terdakwa ANJAS RIVAI, SH; _x000a_9.    Membebankan kepada Terdakwa untuk membayar biaya perkara sebesar Rp. 7.500,- (tujuh ribu lima ratus rupiah) ;"/>
    <s v="Senin, 25 Jun. 2018"/>
    <s v="Kamis, 26 Okt. 2017"/>
    <s v="DIAH SITI BASARIAH"/>
    <s v="IBNU BASUKI WIDODO"/>
    <s v="MOCH. AGUS SALIM"/>
    <m/>
    <m/>
    <s v="KARIR"/>
    <s v="KARIR"/>
    <s v="ADHOC"/>
    <s v=""/>
    <s v=""/>
    <x v="0"/>
    <n v="2"/>
    <x v="1"/>
    <n v="0.33333333333333331"/>
    <n v="0"/>
    <s v="Donna R Sitorus, SH., MH"/>
    <m/>
    <m/>
    <m/>
    <m/>
    <m/>
    <m/>
    <m/>
    <m/>
    <m/>
    <m/>
    <m/>
    <n v="1"/>
    <s v="TATI DORESLY SIMAMORA, SH"/>
    <m/>
    <m/>
    <n v="1"/>
    <x v="0"/>
  </r>
  <r>
    <s v="86/Pid.Sus-TPK/2018/PN Jkt.Pst"/>
    <n v="3"/>
    <n v="50000000"/>
    <n v="0.16666666666666699"/>
    <n v="0"/>
    <n v="0"/>
    <s v="SUHARTONO SIMAMORA"/>
    <d v="2018-10-11T00:00:00"/>
    <x v="8"/>
    <s v="Pemberitahuan Putusan"/>
    <n v="20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Menyatakan   Terdakwa I SUHARTONO SIMAMORA dan Terdakwa II AHMADIN bin SUDIRMAN   tidak terbukti secara sah dan meyakinkan bersalah melakukan tindak pidana pidana   “ KORUPSI SECARA BERSAMA-SAMA “  sebagaimana dalam dakwaan Primair  Penuntut  Umum ; _x000a_ Membebaskan Para Terdakwa oleh karena itu dari dakwaan Primair ; _x000a_ Menyatakan   Terdakwa I SUHARTONO SIMAMORA dan Terdakwa II AHMADIN bin SUDIRMAN   telah terbukti secara sah dan meyakinkan bersalah melakukan tindak pidana pidana   “ KORUPSI SECARA BERSAMA-SAMA “  sebagaimana dalam dakwaan Subsidair   Penuntut  Umum ; _x000a_ Menjatuhkan pidana kepada Terdakwa I SUHARTONO SIMAMORA  dengan pidana penjara selama  3 (tiga) tahun  dan denda sebesar Rp.50.000.000 -(lima puluh juta rupiah ) dengan ketentuan apabila denda tersebut tidak dibayar akan diganti dengan pidana kurungan selama  2 (dua)  bulan  ; _x000a_ Menjatuhkan pidana kepada Terdakwa II AHMADIN Bin SUDIRMAN dengan pidana penjara selama  3 (tiga)  tahun  dan denda sebesar Rp.50.000.000; (lima puluh juta rupiah ) dengan ketentuan apabila denda tersebut tidak dibayar akan diganti dengan pidana kurungan selama  2 (dua)  bulan  ; _x000a_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_x000a_ Menetapkan masa penahanan Para Terdakwa diperhitungkan untuk dikurangkan  seluruhnya dari pidana yang dijatuhkan ; _x000a_ Menetapkan barang bukti berupa :_x000a_  _x000a_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_x000a_ 1 (satu) lembar yang dilegalisir Foto Copy Kwitansi No : 011/STI-KW / I / 2015, Tanggal 20 Januari 2015 uang sebesar Rp.1.031.040.000, (satu milyar tiga puluh satu juta empat puluh ribu rupiah) untuk pembelian Scanner Panasonic KV1046 yang dikeluarkan oleh CV Smart Technology Indonesia. _x000a_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_x000a_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_x000a_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_x000a_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_x000a_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_x000a_ 1 (satu) lembar yang dilegalisir Foto Copy Kwitansi No : 014/STI-KW / I / 2015, Tanggal 22 Januari 2015 uang sebesar Rp.518.100.000 (lima ratus delapan belas juta seratus ribu rupiah ) untuk pembelian Fuji Xerox Docuprint P355d yang dikeluarkan oleh CV Smart Technology Indonesia. _x000a_ 1 (satu) lembar yang dilegalisir Foto Copy Purchase Order ( PO ) PT Catur Multi Infotama Nomor : 06 / CMI / PO.DIKNASDKI / XI / 2014, tanggal 28 Nopember 2014 tentang pembelian WinPro 8.1 ALNG Upgrd MVI sebanyak 71 lisensi @ $ 53.00, _x000a_ 1 (satu) lembar yang dilegalisir Foto Copy Purchase Order ( PO ) PT Catur Multi Infotama Nomor : 06 / CMI / PO&gt;DIKNASDKI /  XI / 2014 tentang pembelian WinPro 8.1 Upgrd MVI sebanyak 64 lisensi @ $ 53.00, _x000a_ 1 (satu) lembar yang dilegalisir Foto Copy Purchase Order ( PO ) PT Catur Multi Infotama Nomor : 12 / CMI / PO&gt;DIKNASDKI  / XII / 2014, Tanggal 8 Desember 2014 tantang pembelian WinPro 8.1 ALNG Upgrd MVI sebanyak 26 lisensi @ $53.00, _x000a_ 1 (satu) lembar yang dilegalisir Foto Copy Invoice PT Softindo Teknologika Abadi No : IN-012 / XII / 2014, tanggal 31 Desember 2014 yang ditandatangani Direktur Charlen Dhesyendhie, _x000a_ 1 (satu) lembar yang dilegalisir Foto Copy Invoice Libera Multi Komputindo No : 141-INV/ XI/2014, tanggal 28 Nopember 2014 dengan jumlah total Rp.556.150.000,- dengan perincian 70 unit server PC- Libera Stryder Y83DM @ Rp.7.275.000,- dan 67 unit Prolink UPS PRO850SU @ Rp.700.000,- _x000a_ 1 (satu) lembar yang dilegalisir Foto Copy Purchase Order PT Berdikari Mandala Pratama Nomor : 04 /BMP/PO.DIKNASDKI/XI/2014, tanggal 20 Nopember 2014. _x000a_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_x000a_ 1 (satu) lembar yang dilegalisir Foto Copy Invoice Libera Multi Komputindo No : 140-INV/ XI / 2014, tanggal 28 Nopember 2014 dengan jumlah total Rp.324.875.000,- dengan perincian 41 unit server PC-SCOMTA PX-018 @ Rp.7.275.000, dan 38 unit Prolink UPS PRO0850SU @ Rp.700.000,- _x000a_ _x000a_ _x000a_ _x000a_ Dikembalikan kepada saksi ADE SUPRIYATNA Bin ADANG SUPARDI  Alias  ADES. _x000a_   _x000a_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_x000a_ _x000a_ 1 (satu) lembar yang dilegalisir Foto Copy Surat Perintah Membayar LS/Langsung Nomor : 40001422014 / 1.01.018 tanggal 20 Desember 2014; _x000a_ 1 (satu) lembar yang dilegalisir Foto Copy Ringkasan Kontrak Nomor : 052 / SPP-LS/2014, tanggal 20 Desember 2014; _x000a_ 1 (satu) lembar yang dilegalisir Foto Copy Surat Permintaan Pembayaran Langsung Barang dan Jasa ( SPP-LS-BARANG DAN JASA) Nomor : 052/SPP-LS/2014, tanggal 20 Desember 2014; BEND 25; _x000a_ 1 (satu) lembar yang dilegalisir Foto Copy Surat Permintaan Pembayaran Langsung Barang dan Jasa ( SPP-LS-BARANG DAN JASA) Nomor : 052/SPP-LS/2014, tanggal 20 Desember 2014; BEND 30; _x000a_ 1 (satu) lembar yang dilegalisir Foto Copy Surat Permintaan Pembayaran Langsung Barang dan Jasa ( SPP-LS-BARANG DAN JASA) Nomor : 052/SPP-LS/2014, tanggal 20 Desember 2014; BEND 35; _x000a_ 1 (satu) lembar yang dilegalisir Foto Copy Surat Permintaan Pembayaran Langsung Barang dan Jasa ( SPP-LS-BARANG DAN JASA) Nomor : 052/SPP-LS/2014, tanggal 20 Desember 2014; BEND 45; _x000a_ 1 (satu) lembar yang dilegalisir Foto Copy Surat Pernyataan Tanggung Jawab Pengajuan SPMLS, tanggal 20 Desember 2014; _x000a_ 1 (satu) lembar yang dilegalisir Foto Copy Surat Penryataan Tanggung Jawab PA/KPA tentang  Pengajuan Surat Permintaan Pembayaran Langsung tanggal 20 Desember 2014; _x000a_ 1 (satu) lembar yang dilegalisir Foto Copy Surat Pernyataan Tanggung Jawab Pengguna Anggaran / Kuasa Pengguna Anggaran tentang Pengajuan Surat Permintaan Pembayaran Langsung tanggal 20 Desember 2014; _x000a_ 1 (satu) lembar yang dilegalisir Foto Copy Surat Pernyataan Tanggung Jawab – Pembayaran Langsung (LS) tanggal 20 Desember 2014; _x000a_ 2 (dua) lembar yang dilegalisir Foto Copy Berita Acara Pemeriksaan Barang Nomor : 3835 / -077.992, tanggal 17 Desember 2014; _x000a_ 6 (enam) lembar yang dilegalisir Foto Copy Lampiran Berita Acara Pemeriksaan Barang Nomor : 3835 / -077.992, tanggal 17 Desember 2014; _x000a_ 1 (satu) lembar yang dilegalisir Foto Copy Berita Acara Serah Terima Barang Nomor : 3836/ -077.992, tanggal 17 Desember 2014; _x000a_ 4 (empat) lembar yang dilegalisir Foto Copy Lampiran Berita Acara Serah Terima Barang Nomor : 3836/ -077.992, tanggal 17 Desember 2014; _x000a_ 5 (lima) lembar yang dilegalisir Foto Copy Faktur Barang No : 009 / FB / MMM / XII / 2014, tanggal 16 Desember 2014; _x000a_ 5 (lima) lembar yang dilegalisir Foto Copy Surat Jalan No : 009/SJ/MMM/XII/2014, tanggal 16 Desember 2014; _x000a_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_x000a_ 1 (satu) berkas yang dilegalisir Foto Copy SPD (Surat Penyediaan Dana) Nomor 0015037/2014 tahun 2014 Kegiatan Pengadaan Perlengkapan Modernisasi Arsip SDN Kecamatan Kebayoran Baru dan Kecamatan Kebayoran Lama; _x000a_ 1 (satu) lembar yang dilegalisir Foto Copy Tanda Daftar Perusahaan (TDP) Persekutuan Komanditer CV Marcyan Mora Mandiri Nomor : 09.04.3.46.22355 tanggal 13 Maret 2014; _x000a_ 1 (satu) lembar yang dilegalisir Foto Copy NPWP : 66.495.473.2.008.000 CV.Marcyan Mora Mandiri; _x000a_ 1 (satu) lembar yang dilegalisir Foto Copy Rekening Koran Bank DKI No Account 500-08-26961-2 atas nama CV Marcyan Mora Mandiri. _x000a_ _x000a_ Dikembalikan kepada saksi ENDRO SULISTYO, SE bin SARNO. _x000a_   _x000a_ _x000a_ 3 (tiga) lembar yang dilegalisir Foto Copy Surat Perjanjian antara CV Marcyan Mora Mandiri dengan Erijon Hasiolan R. Gukguk yang ditandatangani pada Notaris Novianti, SE tanggal 01 November 2014; _x000a_ 1 (satu) lembar yang dilegalisir Foto Copy Surat Pernyataan yang dibuat dan ditandatangani oleh Erijon Hasiolan R. Gukguk tanggal 12 Maret 2015; _x000a_ 7 (tujuh) lembar yang dilegalisir Foto Copy Akta CV Marcyan Mora Mandiri No 31 tanggal 17 Februari 2014 yang dibuat dan ditandatangani pada Notaris Netty Maria machdar, SH. _x000a_ 1 (satu) lembar yang dilegalisir Foto Copy Surat Ijin Usaha Perdagangan (SIUP) Menengah CV Marcyan Mora Mandiri Nomor : 06638-05/ PM / 1,824,271, yang ditandatangani oleh Kepala Suku Dinas Koperasi, Mikro, Kecil, Menengah, dan Perdagangan Kota Administrasi Jakarta Timur tanggal 12 Maret 2014; _x000a_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_x000a_ 1 (satu) lembar yang dilegalisir Foto Copy Surat Keterangan Nomor : 5893 / 27.1.0 / 31.75.07.1004/ -071.562 / 2015, tanggal 1 April 2015 tentang Domisili Badan Usaha an. CV Marcyan Mora Mandiri. _x000a_ 1 (satu) berkas yang dilegalisir Foto Copy SPT Tahunan 2013 CV Marcyan Mora Mandiri. _x000a_ 2 (dua) lembar yang dilegalisir Foto Copy Print Out rekening koran Bank DKI an CvMarcyan Mora Mandiri Nomor rekening 500-08-26961-2 periode 24 Desember 2014 s/d 26 januari 2015. _x000a_ _x000a_ Dikembalikan kepada terdakwa SUHARTONO SIMAMORA. _x000a_   _x000a_ _x000a_ 1 (satu) lembar kwitansi tanda terima uang sebesar Rp.45 juta rupiah untuk pembayaran bagi hasil atas pekerjaan pengadaan modernisasi Arsip SDN Kecamatan Kebayoran Baru dan Kecamatan Kebayoran Lama Tahun Anggaran 2014 kepada Suhartono tanggal 23 Januari 2015; _x000a_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_x000a_ 1 (satu) lembar kwitansi Nomor : 014 / KWT / GIJ / I ? 2015, sebesra Rp.1.745.585.800,-  dari PT Gira Inti Jaya untuk pembayaran angsuran II sebesar 70% (pelunasan) Pembelian Perlengkaopan Modernisasi Arsip SDN Kecamatan Kebayoran Baru dan Kecamatan Kebayoran Lama Jakarta Selatan; _x000a_ 1 (satu) lembar Invoice PT Gira Inti Jaya No : 014 / INV / GIJ / I / 2015, tanggal 16 Januari 2015; _x000a_ 1 (satu) lembar surat Jalan Barang No : 249 / SJB / GIJ / XII / 2014, tanggal 5 Desember 2014; _x000a_ 1 (satu) lembar invoice PT Gira Inti Jaya No: 251 / INV / GIJ / XII / 2014, tanggal 5 Desember 2014; _x000a_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_x000a_ 5 (lima) lembar penawaran harga barang PT Gira Inti Jaya Nomor: 219 / SPH – GIJ / XI / 2014, tanggal 3 Nopember 2014 berikut lampirannya: _x000a_ _x000a_ 2 (dua) lembar surat perjanjian kerjasama jual beli untuk pengadaan perlengkapan modernisasi arsip SDN Kecamatan Kebayoran Baru dan Kecamaan Kebayoran Lama Jakarta Selatantahun anggaran 2014 antara Ade Supriatna dan sdr. Ahmadin tanggal 3 Desember 2014; _x000a_ _x000a_ 1 (satu) lembar tanda terima uang sebesar RP 20.665.000, (Dua Puluh Juta Enam Ratus Lima Puluh Lima Ribu Rupiah) PT Agra Jaya untuk DP pembelian kursi genoa 200 RT sebanyak 36 unit (Kwi  641 / AG- PJ / XII / 14 tanggal 4-12-2014) dari AHMADIN kepada ASNI tanggal 17 Januari 2015; _x000a_ 1 (satu) lembar kwitansi PT Agra Jaya No. 678 / AG – PJ / 12 / 14 sebesar RP.  48.195.000, (Empat  Puluh Delapan Juta Seratus Sembilan Puluh Lima Ribu Rupiah) tanggal 22 Desember 2014; _x000a_ 1 (satu) lembar kwitansi PT Agra Jaya No. 641 / AG-PJ / XII / 14 sebesar RP. 20.655.000, - (Dua Puluh Juta Enam Ratus Lima Puluh Lima Ribu Rupiah) tanggal 4 Desember 2014; _x000a_ 1 (satu) lembar surat PT Agra Jaya No. 0009 / SP-AJ / AS / AD / XI /14, tanggal 2 Nopember 2014, perihal penawaran harga kursi merk zoom untuk proyek pengadaan perlengkapan modernisasi arsip Sekolah Dasar Kec. Kebayoran Baru dan Kec. Kebayoran Lama; _x000a_ 1 (satu) lembar surat jalan PT Agra Jaya No: 1523 / AG / XII / 2014. tanggal 9 Desember 2014; _x000a_ 1 (satu) lembar surat PT Wijaya Kusuma Jaya Abadi No: 001 / WJA / KW / MGP-RAG / XI / 2015 Rp. 148.166.640,- tanggal 19 Januari 2015; _x000a_ 1 (satu) lembar surat PT Agra Jaya Abadi No: 021 / WJA / KW / MGP-RAG / XII / 2014 sebesar Rp. 79.785.000,- tanggal 10 Desember 2014; _x000a_ 1 (satu) lembar surat penawaran harga PT Wijaya Kusuma  Jaya Abadi No: 009 / SPH-WJA / XI / 2014, tanggal 3 Nopember 2014; _x000a_ 1 (satu) lembar tanda terima barang PT Wijaya Kusuma  Jaya Abadi tanggal 6 Desember 2014; _x000a_ 1 (satu) lembar tanda terima barang PT Wijaya Kusuma  Jaya Abadi tanggal 10 Desember 2014; _x000a_ 1 (satu) lembar tanda terima barang PT Wijaya Kusuma  Jaya Abadi tanggal 13 Desember 2014; _x000a_ 1 (satu) lembar invoice PT Wijaya Kusuma  Jaya Abadi No: 012 / INF-WJA / XII / 2014, tanggal 8 Desember 2014; _x000a_ 1 (satu) lembar invoice PT Wijaya Kusuma  Jaya Abadi No: 001 / INF-WJA / I / 2015, tanggal 12 Januari 2015; _x000a_ _x000a_ Dikembalikan kepada terdakwa AHMADIN BiN SUDIRMAN. _x000a_   _x000a_ _x000a_ 11 (sebelas) lembar yang dilegalisir potocopy salinan Peraturan Daerah Provinsi Daerah Khusus Ibu Kota Jakarta No. 19 tahun 2014 tanggal 07 Nopember 2014, tentang perubahan Anggaran Pendapatan dan Belanja Daerah Tahun Anggaran 2014; _x000a_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_x000a_ 5 (lima) lembar yang dilegalisir potocopy Peraturan Gubernur Provinsi Daerah Khusus Ibu Kota Jakarta No. 173 tahun 2014 tanggal 07 Nopember 2014, tentang penjabaran perubahan anggaran pendapatan dan belanja daerah tahun anggaran 2014 _x000a_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_x000a_ 2 (dua) lembar yang dilegalisir potocopy dokumen pelaksanaan perubahan anggaran SKPD / UKPD Sudin Pendidikan Dasar Jakarta Selatan tentang nama kegiatan pengadaan perlengkapan modernisasi arsip SDN Kec. Kebayoran Baru dan Kec. Kebayoran Lama sebesar Rp. 3.672.900.000,- _x000a_ 1 (satu) lembar yang dilegalisir potocopy anggara kas SKPD / UKPD Sudin Pendidikan Dasar Jakarta Selatan, tentang pengadaan perlengkapan modernisasi arsip SDN Kec. Kebayoran Baru dan Kec. Kebayoran Lama sebesar Rp. 3.672.900.000,- _x000a_ 1 (satu) bundel yang dilegalisir Foto Copy Surat Penyediaan Dana (SPD) Nomor : 001503/2014 Tahun 2014- _x000a_ _x000a_ Dikembalikan kepada IWAN TARUNA ANGKASA bin ALIZAR ZAINI. _x000a_   _x000a_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_x000a_ _x000a_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_x000a_ 2  (dua) lembar yang dilegalisir Foto Copy Surat Pemesanan  (SP) Sudin Pendidikan Dasar Kota Administrasi Jakarta Selatan Nomor : 0348/ -077.992 tanggal 3 Desember 2014 Paket Pekerjaan Pengadaan Perlengkapan Modernisasi Arsip SDN Kecamatan Kebayoran Baru dan Kecamatan Kebayoran Lama ; _x000a_ 4 (empat) lembar yang dilegalisir Foto Copy Lampiran Surat Pemesanan Pengadaan Barang Suku Dinas Pendidikan Dasar Jakarta Selatan Nomor : 0348/ -077.992 tanggal 3 Desember 2014; _x000a_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_x000a_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_x000a_ 1 (satu) lembar yang dilegalisir Foto Copy Surat Penetapan Pelelangan Nomor : 2534.III-C/-1821, Tanggal 25 November 2014 yang dikeluarkan oleh Unit Layanan Pengadaan Barang / Jasa Daerah Pemerintah Provinsi DKI Jakarta; _x000a_ 1 (satu) lembar yang dilegalisir Foto Copy Surat Pengumuman Pemenang Lelang Nomor : 2535.III-C/-1821, tanggal 25 November 2014 yang dikeluarkan oleh Unit Layanan Pengadaan Barang/Jasa Daerah Pemerintah Provinsi DKI Jakarta; _x000a_ 3 (tiga) lembar yang dilegalisir Foto Copy Berita Acara Hasil Pelelangan (BAHP) Nomor : 2535.III-C/-1821, tanggal 25 November 2014; _x000a_ 1 (satu) lembar yang dilegalisir Foto Copy Berita Acara Evaluasi Dokumen Kualifikasi Dan Pembuktian Kualifikasi Nomor : 2490.III-C/-1821, tanggal 24 November 2014; _x000a_ 2 (dua) lembar yang dilegalisir Foto Copy Berita Acara Evaluasi Penawaran Nomor : 2498.III-C/-1821, tanggal 24 November 2014; _x000a_ 1 (satu) lembar yang dilegalisir Foto Copy Berita Acara penjelasan / Aanwijzing Nomor : 2131.III-C/-1821, tanggal 25 November 2014; _x000a_ 1 (satu) lembar yang dilegalisir Foto Copy Daftar Hadir Rapat Penjelasan / Aanwijzing tanggal 05 Nopember 2014; _x000a_ 1 (satu) lembar yang dilegalisir Foto Copy Berita Acara Pengkajian Ulang Final Rencana  Umum Pengadaan Nomor : P.III-C, tanggal 29 Oktober 2014; _x000a_ 1 (satu) lembar yang dilegalisir Foto Copy Daftar Hadir Kaji Ulang Rencana Umum Pengadaan tanggal 29 Oktober 2014; _x000a_ Foto Copy Lembar Data Pemilihan (LDP); _x000a_ Foto Copy Lembar Data Kualifikasi (LDK); _x000a_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_x000a_ 3 (tiga) lembar yang dilegalisir Foto Copy Rencana Anggaran Biaya (RAB) Pengadaan Perlengkapan Modernisasi Arsip SDN Kecamatan Kebayoran Baru dan Kecamatan Kebayoran Lama tanpa tanggal bulan September 2014 yang ditandatangani oleh DIDI SUGANDHI selaku kuasa Pengguna Anggaran; _x000a_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_x000a_ 6 (enam) lembar yang dilegalisir Foto Copy Kerangka Acuan tanpa tanggal bulan September 2014 yang ditandatangani oleh DIDI SUGANDHI selaku Kuasa Pengguna Anggaran; _x000a_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_x000a_ 3 (tiga) lembar yang dilegalisir Foto Copy Biil Of Quanity (BQ) Pengadaan Perlengkapan Modernisasi Arsip SDN Kecamatan Kebayoran Baru dan Kecamatan Kebayoran Lama tanpa tanggal bulan Oktober 2014; _x000a_ 3 (tiga) lembar yang dilegalisir Foto Copy Surat Suku Dinas Pendidikan Dasar Kota Administrasi Jakarta Selatan Nomor 26390/ 1.821, tanggal 13 Oktober 2014 yang ditujukan kepada Kepala Unit Pelayanan Pengadaan Barang/Jasa Daerah (ULPD) Provinsi DKI Jakarta Hal Permohonan Lelang; _x000a_ Kerangka Kerja Acuan (KAK) Pengadaan Perlengkapan Modernisasi Arsip SDN Kecamatan Kebeyoran Baru dan Kecamatan Kebayoran Lama tanpa tanggal bulan Oktober 2014 yang ditandatangani oleh DIDI SUGANDHI selaku Kuasa Pengguna Anggaran (KPA); _x000a_ Foto Copy Dokumen Pengadaan Secara Elektronik tanpa nomor tanggal 16 Oktober 2014 untuk pekerjaan Pengadaan Perlengkapan Modernisasi Arsip SDN Kecamatan Kebayoran Baru dan Kecamatan Kebayoran Lama Kelompok Kerja III-A ULPD Provinsi DKI Jakarta; _x000a_ Rancangan Kontrak Sudir Kecamatan Kebayoran Baru dan Kecamatan Kebayoran Lama Tahun Anggaran 2014; _x000a_ Foto Copy Syarat-Syarat Umum Kontrak (SSUK); _x000a_ Foto Copy Syarat-Syarat Khusus Kontrak (SSKK); _x000a_ 1 (satu) lembar yang dilegalisir Foto Copy Daftar Hadir Pembuktian Kualifikasi Perusahaan tanggal 24 November 2014; _x000a_ 1 (satu) lembar yang dilegalisir Foto Copy Surat Kuasa tanggal 24 November 2014; _x000a_ 2 (dua) lembar yang dilegalisir Foto Copy Berita Acara Pembuktian Kualifikasi Nomor : 2490 III-C/-1.821 tanggal 24 November 2014; _x000a_ 1 (satu) lembar yang dilegalisir Foto Copy daftar Hadir Pembuktian Kualifikasi tanggal 24 November 2014; _x000a_ 2 (dua) lembar yang dilegalisir Foto Copy Informasi Lelang dan Status Penawaran di LPSE; _x000a_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_x000a_ 1 (satu) lembar yang dilegalisir Foto Copy Jaminan Penwaran (Bid Bond) Raya Insurance SB.XIV. 00006443 Nomor Bond : BB.81 645 1112 06443 yang dikeluarkan pada tanggal 07 November 2014; _x000a_ 6 (enam) lembar yang dilegalisir Foto Copy Daftar Kuantitas dan Harga CV Marcyan Mora Mandiri tanggal 07 November 2014; _x000a_ 3 (tiga) lembar yang dilegalisir Foto Copy Rekapitulasi Harga CV Marcyan Mora Mandiri tanggal 07 November 2014; _x000a_ 1 (satu) lembar yang dilegalisir Foto Copy Formulir Rekapitulasi Perhitungan Tingkat Komponen Dalam Negeri (TKDN) CV Marcyan Mora Mandiri tanggal 07 November 2014; _x000a_ 5 (lima) lembar yang dilegalisir Foto Copy Spesifikasi Tekhnis CV Marcyan Mora Mandiri tanggal 07 November 2014; _x000a_ 5 (lima) lembar yang dilegalisir Foto Copy Identitas Barang CV Marcyan Mora Mandiri tanggal 07 Novemper 2014; _x000a_ 1 (satu) lembar yang dilegalisir Foto Copy Jadwal Waktu Penyerahan / Pengiriman Barang CV Marcyan Mora Mandiri yang ditandatangani Direktur Suhartono Sinomara tanggal 07 November 2014; _x000a_ 1 (satu) lembar yang dilegalisir Foto Copy Jadwal Materi Pelatihan CV Marchyan Mora Mandiri yang ditandatangani Direktur Suhartono Sinomara tanggal 07 November 2014; _x000a_ 5 (lima) lembar yang dilegalisir Foto Copy Metode Pelaksanaan Pengadaan Barang CV Marcyan Mora Mandiri yang ditandatangani Direktur Suhartono Sinomara tanggal 07 November 2014; _x000a_ 5 (lima) lembar yang dilegalisir Foto Copy Daftar Barang CV Marcyan Mora Mandiri yang ditandatangani Direktur Suhartono Sinamora tanggal 07 November 2014; _x000a_ 1 (satu) lembar yang dilegalisir Foto Copy Jadwal Waktu Pelaksanaan dan Pengiriman Barang CV Marcyan Mora Mandiri yang ditandatangani Direktur Suhartono Sinomara tanggal 07 November 2014; _x000a_ 1 (satu) lembar yang dilegalisir Foto Copy Surat Pernyataan Minat Untuk Mengikuti Pengadaan Barang dan Jasa CV Marcyan Mora Mandiri yang ditandatangani Direktur Suhartono Sinomara tanggal 07 November 2014; _x000a_ 1 (satu) lembar yang dilegalisir Foto Copy Pakta Integritas CV Marcyan Mora Mandiri yang ditandatangani Direktur Suhartono Sinomara tanggal 07 November 2014; _x000a_ 9 (sembilan) lembar yang dilegalisir Foto Copy Formulir Isian Kualifikasi Badan Usaha CV Marcyan Mora Mandiri yang ditandatangani Direktur Suhartono Sinomara tanggal 07 November 2014; _x000a_ 1 (satu) lembar yang dilegalisir Foto Copy Surat Kuasa Konfirmasi Pajak Nomor : 294 / SK / SPH 3 / MMM / NOVEMBER / 2014 CV Marcyan Mora Mandiri yang ditandatangani Direktur Suhartono Sinomara tanggal 07 November 2014; _x000a_ 1 (satu) lembar yang dilegalisir Foto Copy Surat Kuasa Konfirmasi Bank Nomor : 293 / SK / SPH 3 / MMM / NOVEMBER / 2014 CV Marcyan Mora Mandiri yang ditandatangani Direktur Suhartono Sinomara tanggal 07 November 2014; _x000a_ 1 (satu) lembar yang dilegalisir Foto Copy Surat Kuasa Konfirmasi Jaminan Penawaran Nomor : 296 / SK / SPH 3 / MMM / NOVEMBER / 2014 CV Marcyan Mora Mandiri yang ditandatangani Direktur Suhartono Sinomara tanggal 07 November 2014; _x000a_ 1 (satu) lembar yang dilegalisir Foto Copy Surat Kuasa Konfirmasi Dokumen Nomor : 295 / SK / SPH 3 / MMM / NOVEMBER / 2014 CV Marcyan Mora Mandiri yang ditandatangani Direktur Suhartono Sinomara tanggal 07 November 2014; _x000a_ 1 (satu) lembar yang dilegalisir Foto Copy Surat Pernyataan Kebenaran Dokumen Nomor : 263 / SP / SPH 3 / MMM / NOVEMBER / 2014 CV Marcyan Mora Mandiri yang ditandatangani Direktur Suhartono Sinomara tanggal 07 November 2014; _x000a_ 1 (satu) lembar yang dilegalisir Foto Copy Surat Pernyataan Tidak Menuntut Nomor : 281 / SP/ SPH 3 / MMM / NOVEMBER / 2014 CV Marcyan Mora Mandiri yang ditandatangani Direktur Suhartono Sinomara tanggal 07 November 2014; _x000a_ 1 (satu) lembar yang dilegalisir Foto Copy Surat Pernyataan Tunduk Nomor : 282 / SP / SPH 3 / MMM / NOVEMBER / 2014 CV Marcyan Mora Mandiri yang ditandatangani Direktur Suhartono Sinomara tanggal 07 November 2014; _x000a_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_x000a_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_x000a_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_x000a_ 1 (satu) lembar yang dilegalisir Foto Copy Surat Pernyataan Tidak Masuk Dalam Daftar Sanksi Nomor : 277 / SP / SPH 3 / MMM / NOVEMBER / 2014 CV Marcyan Mora Mandiri yang ditandatangani Direktur Suhartono Sinomara tanggal 07 November 2014; _x000a_ 1 (satu) lembar yang dilegalisir Foto Copy Surat Pernyataan Bersedia Masuk Dalam Daftar Sanksi / Hitam (Black List) Nomor : 259 / SP / SPH 3 / MMM / NOVEMBER / 2014 CV Marcyan Mora Mandiri yang ditandatangani Direktur Suhartono Sinomara tanggal 07 November 2014; _x000a_ 1 (satu) lembar yang dilegalisir Foto Copy Surat Pernyataan Bebas Dari Daftar Sanksi Nomor : 257 / SP / SPH 3 / MMM / NOVEMBER / 2014 CV Marcyan Mora Mandiri yang ditandatangani Direktur Suhartono Sinomara tanggal 07 November 2014; _x000a_ 1 (satu) lembar yang dilegalisir Foto Copy Surat Pernyataan Bukan Pegawai Negeri Yang Masih Aktif Bukan PNS/TNI/POLRI/Pegawai BI / BUMN / BUMD Nomor : 260 / SP / SPH 3 / MMM / NOVEMBER / 2014 CV Marcyan Mora Mandiri yang ditandatangani Direktur Suhartono Sinomara tanggal 07 November 2014; _x000a_ 1 (satu) lembar yang dilegalisir Foto Copy Perhitungan SKK (Sisa Kemampuan keuangan) CV Marcyan Mora Mandiri yang ditandatangani Direktur Suhartono Sinomara tanggal 07 November 2014; _x000a_ 1 (satu) lembar yang dilegalisir Foto Copy Sisa Kemampuan Paket (SKP) CV Marcyan Mora Mandiri yang ditandatangani Direktur Suhartono Sinomara tanggal 07 November 2014; _x000a_ 1 (satu) lembar yang dilegalisir Foto Copy Kemampuan Dasar (KD)  CV Marcyan Mora Mandiri yang ditandatangani Direktur Suhartono Sinomara tanggal 07 November 2014; _x000a_ 1 (satu) lembar yang dilegalisir Foto Copy Susunan Pengurus Perusahaan CV Marcyan Mora Mandiri yang ditandatangani Direktur Suhartono Sinomara tanggal 07 November 2014; _x000a_ 1 (satu) lembar yang dilegalisir Foto Copy Susunan Pemilik Modal/Saham Perusahaan CV Marcyan Mora Mandiri  yang ditandatangani Direktur Suhartono Sinomara tanggal 07 November 2014; _x000a_ 1 (satu) lembar yang dilegalisir Foto Copy Struktur Organisasi CV Marcyan Mora Mandiri yang ditandatangani Direktur Suhartono Sinomara tanggal 07 November 2014; _x000a_ 1 (satu) lembar yang dilegalisir Foto Copy Personil Perusahaan CV Marcyan Mora Mandiri yang ditandatangani Direktur Suhartono Sinomara tanggal 07 November 2014; _x000a_ 1 (satu) lembar yang dilegalisir Foto Copy Rincian Tugas Personil Perusahaan CV Marcyan Mora Mandiri yang ditandatangani Direktur Suhartono Simamora tanggal 07 November 2014; _x000a_ 1 (satu) lembar yang dilegalisir Foto Copy Surat Pernyataan Tenaga Ahli  Perusahaan CV Marcyan Mora Mandiri yang ditandatangani Direktur Suhartono Simamora tanggal 07 November 2014; _x000a_ 1 (satu) lembar yang dilegalisir Foto Copy Surat Keterangan Tenaga Ahli  Perusahaan CV Marcyan Mora Mandiri yang ditandatangani Direktur Suhartono Simamora tanggal 07 November 2014; _x000a_ 1 (satu) lembar yang dilegalisir Foto Copy Daftar Riwayat Hidup Tenaga Ahli  Perusahaan CV Marcyan Mora Mandiri (BINTANG RUMONDANG) tanggal 07 November 2014; _x000a_ 6 (enam) lembar yang dilegalisir Foto Copy scan KTP dan Ijazah Personil CV Marcyan Mora Mandiri; _x000a_ 1 (satu) lembar yang dilegalisir Foto Copy Surat Kuasa Menandatangani Kontrak CV Marcyan Mora Mandiri yang ditandatangani Direktur Suhartono Simamora tanggal 07 November 2014; _x000a_ 1 (satu) lembar yang dilegalisir Foto Copy Surat Pernyataan Secara Hukum Memiliki Kapasitas Menandatangani Kontrak Nomor  : 276 / SP / SPH 3 / MMM / NOVEMBER / 2014 , CV Marcyan Mora Mandiri yang ditandatangani Direktur CV Marcyan Mora Mandiri yang ditandatangani"/>
    <m/>
    <s v="Rabu, 20 Mar. 2019"/>
    <s v="FAHZAL HENDRY"/>
    <s v="I WAYAN WIRJANA"/>
    <s v="SUKARTONO."/>
    <m/>
    <m/>
    <s v="KARIR"/>
    <s v="KARIR"/>
    <s v="ADHOC"/>
    <s v=""/>
    <s v=""/>
    <x v="0"/>
    <n v="2"/>
    <x v="1"/>
    <n v="0.33333333333333331"/>
    <n v="0"/>
    <s v="SARWOTO, SH., MH"/>
    <m/>
    <m/>
    <m/>
    <m/>
    <m/>
    <m/>
    <m/>
    <m/>
    <m/>
    <m/>
    <m/>
    <n v="1"/>
    <s v="AGNASIA MARLIANA TUBALAWONY"/>
    <m/>
    <m/>
    <n v="1"/>
    <x v="0"/>
  </r>
  <r>
    <s v="86/Pid.Sus-TPK/2018/PN Jkt.Pst"/>
    <n v="3"/>
    <n v="50000000"/>
    <n v="0.16666666666666699"/>
    <n v="1677605989.2"/>
    <n v="1"/>
    <s v="AHMADIN bin SUDIRMAN"/>
    <d v="2018-10-11T00:00:00"/>
    <x v="8"/>
    <s v="Pemberitahuan Putusan"/>
    <n v="20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Menyatakan   Terdakwa I SUHARTONO SIMAMORA dan Terdakwa II AHMADIN bin SUDIRMAN   tidak terbukti secara sah dan meyakinkan bersalah melakukan tindak pidana pidana   “ KORUPSI SECARA BERSAMA-SAMA “  sebagaimana dalam dakwaan Primair  Penuntut  Umum ; _x000a_ Membebaskan Para Terdakwa oleh karena itu dari dakwaan Primair ; _x000a_ Menyatakan   Terdakwa I SUHARTONO SIMAMORA dan Terdakwa II AHMADIN bin SUDIRMAN   telah terbukti secara sah dan meyakinkan bersalah melakukan tindak pidana pidana   “ KORUPSI SECARA BERSAMA-SAMA “  sebagaimana dalam dakwaan Subsidair   Penuntut  Umum ; _x000a_ Menjatuhkan pidana kepada Terdakwa I SUHARTONO SIMAMORA  dengan pidana penjara selama  3 (tiga) tahun  dan denda sebesar Rp.50.000.000 -(lima puluh juta rupiah ) dengan ketentuan apabila denda tersebut tidak dibayar akan diganti dengan pidana kurungan selama  2 (dua)  bulan  ; _x000a_ Menjatuhkan pidana kepada Terdakwa II AHMADIN Bin SUDIRMAN dengan pidana penjara selama  3 (tiga)  tahun  dan denda sebesar Rp.50.000.000; (lima puluh juta rupiah ) dengan ketentuan apabila denda tersebut tidak dibayar akan diganti dengan pidana kurungan selama  2 (dua)  bulan  ; _x000a_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_x000a_ Menetapkan masa penahanan Para Terdakwa diperhitungkan untuk dikurangkan  seluruhnya dari pidana yang dijatuhkan ; _x000a_ Menetapkan barang bukti berupa :_x000a_  _x000a_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_x000a_ 1 (satu) lembar yang dilegalisir Foto Copy Kwitansi No : 011/STI-KW / I / 2015, Tanggal 20 Januari 2015 uang sebesar Rp.1.031.040.000, (satu milyar tiga puluh satu juta empat puluh ribu rupiah) untuk pembelian Scanner Panasonic KV1046 yang dikeluarkan oleh CV Smart Technology Indonesia. _x000a_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_x000a_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_x000a_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_x000a_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_x000a_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_x000a_ 1 (satu) lembar yang dilegalisir Foto Copy Kwitansi No : 014/STI-KW / I / 2015, Tanggal 22 Januari 2015 uang sebesar Rp.518.100.000 (lima ratus delapan belas juta seratus ribu rupiah ) untuk pembelian Fuji Xerox Docuprint P355d yang dikeluarkan oleh CV Smart Technology Indonesia. _x000a_ 1 (satu) lembar yang dilegalisir Foto Copy Purchase Order ( PO ) PT Catur Multi Infotama Nomor : 06 / CMI / PO.DIKNASDKI / XI / 2014, tanggal 28 Nopember 2014 tentang pembelian WinPro 8.1 ALNG Upgrd MVI sebanyak 71 lisensi @ $ 53.00, _x000a_ 1 (satu) lembar yang dilegalisir Foto Copy Purchase Order ( PO ) PT Catur Multi Infotama Nomor : 06 / CMI / PO&gt;DIKNASDKI /  XI / 2014 tentang pembelian WinPro 8.1 Upgrd MVI sebanyak 64 lisensi @ $ 53.00, _x000a_ 1 (satu) lembar yang dilegalisir Foto Copy Purchase Order ( PO ) PT Catur Multi Infotama Nomor : 12 / CMI / PO&gt;DIKNASDKI  / XII / 2014, Tanggal 8 Desember 2014 tantang pembelian WinPro 8.1 ALNG Upgrd MVI sebanyak 26 lisensi @ $53.00, _x000a_ 1 (satu) lembar yang dilegalisir Foto Copy Invoice PT Softindo Teknologika Abadi No : IN-012 / XII / 2014, tanggal 31 Desember 2014 yang ditandatangani Direktur Charlen Dhesyendhie, _x000a_ 1 (satu) lembar yang dilegalisir Foto Copy Invoice Libera Multi Komputindo No : 141-INV/ XI/2014, tanggal 28 Nopember 2014 dengan jumlah total Rp.556.150.000,- dengan perincian 70 unit server PC- Libera Stryder Y83DM @ Rp.7.275.000,- dan 67 unit Prolink UPS PRO850SU @ Rp.700.000,- _x000a_ 1 (satu) lembar yang dilegalisir Foto Copy Purchase Order PT Berdikari Mandala Pratama Nomor : 04 /BMP/PO.DIKNASDKI/XI/2014, tanggal 20 Nopember 2014. _x000a_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_x000a_ 1 (satu) lembar yang dilegalisir Foto Copy Invoice Libera Multi Komputindo No : 140-INV/ XI / 2014, tanggal 28 Nopember 2014 dengan jumlah total Rp.324.875.000,- dengan perincian 41 unit server PC-SCOMTA PX-018 @ Rp.7.275.000, dan 38 unit Prolink UPS PRO0850SU @ Rp.700.000,- _x000a_ _x000a_ _x000a_ _x000a_ Dikembalikan kepada saksi ADE SUPRIYATNA Bin ADANG SUPARDI  Alias  ADES. _x000a_   _x000a_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_x000a_ _x000a_ 1 (satu) lembar yang dilegalisir Foto Copy Surat Perintah Membayar LS/Langsung Nomor : 40001422014 / 1.01.018 tanggal 20 Desember 2014; _x000a_ 1 (satu) lembar yang dilegalisir Foto Copy Ringkasan Kontrak Nomor : 052 / SPP-LS/2014, tanggal 20 Desember 2014; _x000a_ 1 (satu) lembar yang dilegalisir Foto Copy Surat Permintaan Pembayaran Langsung Barang dan Jasa ( SPP-LS-BARANG DAN JASA) Nomor : 052/SPP-LS/2014, tanggal 20 Desember 2014; BEND 25; _x000a_ 1 (satu) lembar yang dilegalisir Foto Copy Surat Permintaan Pembayaran Langsung Barang dan Jasa ( SPP-LS-BARANG DAN JASA) Nomor : 052/SPP-LS/2014, tanggal 20 Desember 2014; BEND 30; _x000a_ 1 (satu) lembar yang dilegalisir Foto Copy Surat Permintaan Pembayaran Langsung Barang dan Jasa ( SPP-LS-BARANG DAN JASA) Nomor : 052/SPP-LS/2014, tanggal 20 Desember 2014; BEND 35; _x000a_ 1 (satu) lembar yang dilegalisir Foto Copy Surat Permintaan Pembayaran Langsung Barang dan Jasa ( SPP-LS-BARANG DAN JASA) Nomor : 052/SPP-LS/2014, tanggal 20 Desember 2014; BEND 45; _x000a_ 1 (satu) lembar yang dilegalisir Foto Copy Surat Pernyataan Tanggung Jawab Pengajuan SPMLS, tanggal 20 Desember 2014; _x000a_ 1 (satu) lembar yang dilegalisir Foto Copy Surat Penryataan Tanggung Jawab PA/KPA tentang  Pengajuan Surat Permintaan Pembayaran Langsung tanggal 20 Desember 2014; _x000a_ 1 (satu) lembar yang dilegalisir Foto Copy Surat Pernyataan Tanggung Jawab Pengguna Anggaran / Kuasa Pengguna Anggaran tentang Pengajuan Surat Permintaan Pembayaran Langsung tanggal 20 Desember 2014; _x000a_ 1 (satu) lembar yang dilegalisir Foto Copy Surat Pernyataan Tanggung Jawab – Pembayaran Langsung (LS) tanggal 20 Desember 2014; _x000a_ 2 (dua) lembar yang dilegalisir Foto Copy Berita Acara Pemeriksaan Barang Nomor : 3835 / -077.992, tanggal 17 Desember 2014; _x000a_ 6 (enam) lembar yang dilegalisir Foto Copy Lampiran Berita Acara Pemeriksaan Barang Nomor : 3835 / -077.992, tanggal 17 Desember 2014; _x000a_ 1 (satu) lembar yang dilegalisir Foto Copy Berita Acara Serah Terima Barang Nomor : 3836/ -077.992, tanggal 17 Desember 2014; _x000a_ 4 (empat) lembar yang dilegalisir Foto Copy Lampiran Berita Acara Serah Terima Barang Nomor : 3836/ -077.992, tanggal 17 Desember 2014; _x000a_ 5 (lima) lembar yang dilegalisir Foto Copy Faktur Barang No : 009 / FB / MMM / XII / 2014, tanggal 16 Desember 2014; _x000a_ 5 (lima) lembar yang dilegalisir Foto Copy Surat Jalan No : 009/SJ/MMM/XII/2014, tanggal 16 Desember 2014; _x000a_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_x000a_ 1 (satu) berkas yang dilegalisir Foto Copy SPD (Surat Penyediaan Dana) Nomor 0015037/2014 tahun 2014 Kegiatan Pengadaan Perlengkapan Modernisasi Arsip SDN Kecamatan Kebayoran Baru dan Kecamatan Kebayoran Lama; _x000a_ 1 (satu) lembar yang dilegalisir Foto Copy Tanda Daftar Perusahaan (TDP) Persekutuan Komanditer CV Marcyan Mora Mandiri Nomor : 09.04.3.46.22355 tanggal 13 Maret 2014; _x000a_ 1 (satu) lembar yang dilegalisir Foto Copy NPWP : 66.495.473.2.008.000 CV.Marcyan Mora Mandiri; _x000a_ 1 (satu) lembar yang dilegalisir Foto Copy Rekening Koran Bank DKI No Account 500-08-26961-2 atas nama CV Marcyan Mora Mandiri. _x000a_ _x000a_ Dikembalikan kepada saksi ENDRO SULISTYO, SE bin SARNO. _x000a_   _x000a_ _x000a_ 3 (tiga) lembar yang dilegalisir Foto Copy Surat Perjanjian antara CV Marcyan Mora Mandiri dengan Erijon Hasiolan R. Gukguk yang ditandatangani pada Notaris Novianti, SE tanggal 01 November 2014; _x000a_ 1 (satu) lembar yang dilegalisir Foto Copy Surat Pernyataan yang dibuat dan ditandatangani oleh Erijon Hasiolan R. Gukguk tanggal 12 Maret 2015; _x000a_ 7 (tujuh) lembar yang dilegalisir Foto Copy Akta CV Marcyan Mora Mandiri No 31 tanggal 17 Februari 2014 yang dibuat dan ditandatangani pada Notaris Netty Maria machdar, SH. _x000a_ 1 (satu) lembar yang dilegalisir Foto Copy Surat Ijin Usaha Perdagangan (SIUP) Menengah CV Marcyan Mora Mandiri Nomor : 06638-05/ PM / 1,824,271, yang ditandatangani oleh Kepala Suku Dinas Koperasi, Mikro, Kecil, Menengah, dan Perdagangan Kota Administrasi Jakarta Timur tanggal 12 Maret 2014; _x000a_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_x000a_ 1 (satu) lembar yang dilegalisir Foto Copy Surat Keterangan Nomor : 5893 / 27.1.0 / 31.75.07.1004/ -071.562 / 2015, tanggal 1 April 2015 tentang Domisili Badan Usaha an. CV Marcyan Mora Mandiri. _x000a_ 1 (satu) berkas yang dilegalisir Foto Copy SPT Tahunan 2013 CV Marcyan Mora Mandiri. _x000a_ 2 (dua) lembar yang dilegalisir Foto Copy Print Out rekening koran Bank DKI an CvMarcyan Mora Mandiri Nomor rekening 500-08-26961-2 periode 24 Desember 2014 s/d 26 januari 2015. _x000a_ _x000a_ Dikembalikan kepada terdakwa SUHARTONO SIMAMORA. _x000a_   _x000a_ _x000a_ 1 (satu) lembar kwitansi tanda terima uang sebesar Rp.45 juta rupiah untuk pembayaran bagi hasil atas pekerjaan pengadaan modernisasi Arsip SDN Kecamatan Kebayoran Baru dan Kecamatan Kebayoran Lama Tahun Anggaran 2014 kepada Suhartono tanggal 23 Januari 2015; _x000a_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_x000a_ 1 (satu) lembar kwitansi Nomor : 014 / KWT / GIJ / I ? 2015, sebesra Rp.1.745.585.800,-  dari PT Gira Inti Jaya untuk pembayaran angsuran II sebesar 70% (pelunasan) Pembelian Perlengkaopan Modernisasi Arsip SDN Kecamatan Kebayoran Baru dan Kecamatan Kebayoran Lama Jakarta Selatan; _x000a_ 1 (satu) lembar Invoice PT Gira Inti Jaya No : 014 / INV / GIJ / I / 2015, tanggal 16 Januari 2015; _x000a_ 1 (satu) lembar surat Jalan Barang No : 249 / SJB / GIJ / XII / 2014, tanggal 5 Desember 2014; _x000a_ 1 (satu) lembar invoice PT Gira Inti Jaya No: 251 / INV / GIJ / XII / 2014, tanggal 5 Desember 2014; _x000a_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_x000a_ 5 (lima) lembar penawaran harga barang PT Gira Inti Jaya Nomor: 219 / SPH – GIJ / XI / 2014, tanggal 3 Nopember 2014 berikut lampirannya: _x000a_ _x000a_ 2 (dua) lembar surat perjanjian kerjasama jual beli untuk pengadaan perlengkapan modernisasi arsip SDN Kecamatan Kebayoran Baru dan Kecamaan Kebayoran Lama Jakarta Selatantahun anggaran 2014 antara Ade Supriatna dan sdr. Ahmadin tanggal 3 Desember 2014; _x000a_ _x000a_ 1 (satu) lembar tanda terima uang sebesar RP 20.665.000, (Dua Puluh Juta Enam Ratus Lima Puluh Lima Ribu Rupiah) PT Agra Jaya untuk DP pembelian kursi genoa 200 RT sebanyak 36 unit (Kwi  641 / AG- PJ / XII / 14 tanggal 4-12-2014) dari AHMADIN kepada ASNI tanggal 17 Januari 2015; _x000a_ 1 (satu) lembar kwitansi PT Agra Jaya No. 678 / AG – PJ / 12 / 14 sebesar RP.  48.195.000, (Empat  Puluh Delapan Juta Seratus Sembilan Puluh Lima Ribu Rupiah) tanggal 22 Desember 2014; _x000a_ 1 (satu) lembar kwitansi PT Agra Jaya No. 641 / AG-PJ / XII / 14 sebesar RP. 20.655.000, - (Dua Puluh Juta Enam Ratus Lima Puluh Lima Ribu Rupiah) tanggal 4 Desember 2014; _x000a_ 1 (satu) lembar surat PT Agra Jaya No. 0009 / SP-AJ / AS / AD / XI /14, tanggal 2 Nopember 2014, perihal penawaran harga kursi merk zoom untuk proyek pengadaan perlengkapan modernisasi arsip Sekolah Dasar Kec. Kebayoran Baru dan Kec. Kebayoran Lama; _x000a_ 1 (satu) lembar surat jalan PT Agra Jaya No: 1523 / AG / XII / 2014. tanggal 9 Desember 2014; _x000a_ 1 (satu) lembar surat PT Wijaya Kusuma Jaya Abadi No: 001 / WJA / KW / MGP-RAG / XI / 2015 Rp. 148.166.640,- tanggal 19 Januari 2015; _x000a_ 1 (satu) lembar surat PT Agra Jaya Abadi No: 021 / WJA / KW / MGP-RAG / XII / 2014 sebesar Rp. 79.785.000,- tanggal 10 Desember 2014; _x000a_ 1 (satu) lembar surat penawaran harga PT Wijaya Kusuma  Jaya Abadi No: 009 / SPH-WJA / XI / 2014, tanggal 3 Nopember 2014; _x000a_ 1 (satu) lembar tanda terima barang PT Wijaya Kusuma  Jaya Abadi tanggal 6 Desember 2014; _x000a_ 1 (satu) lembar tanda terima barang PT Wijaya Kusuma  Jaya Abadi tanggal 10 Desember 2014; _x000a_ 1 (satu) lembar tanda terima barang PT Wijaya Kusuma  Jaya Abadi tanggal 13 Desember 2014; _x000a_ 1 (satu) lembar invoice PT Wijaya Kusuma  Jaya Abadi No: 012 / INF-WJA / XII / 2014, tanggal 8 Desember 2014; _x000a_ 1 (satu) lembar invoice PT Wijaya Kusuma  Jaya Abadi No: 001 / INF-WJA / I / 2015, tanggal 12 Januari 2015; _x000a_ _x000a_ Dikembalikan kepada terdakwa AHMADIN BiN SUDIRMAN. _x000a_   _x000a_ _x000a_ 11 (sebelas) lembar yang dilegalisir potocopy salinan Peraturan Daerah Provinsi Daerah Khusus Ibu Kota Jakarta No. 19 tahun 2014 tanggal 07 Nopember 2014, tentang perubahan Anggaran Pendapatan dan Belanja Daerah Tahun Anggaran 2014; _x000a_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_x000a_ 5 (lima) lembar yang dilegalisir potocopy Peraturan Gubernur Provinsi Daerah Khusus Ibu Kota Jakarta No. 173 tahun 2014 tanggal 07 Nopember 2014, tentang penjabaran perubahan anggaran pendapatan dan belanja daerah tahun anggaran 2014 _x000a_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_x000a_ 2 (dua) lembar yang dilegalisir potocopy dokumen pelaksanaan perubahan anggaran SKPD / UKPD Sudin Pendidikan Dasar Jakarta Selatan tentang nama kegiatan pengadaan perlengkapan modernisasi arsip SDN Kec. Kebayoran Baru dan Kec. Kebayoran Lama sebesar Rp. 3.672.900.000,- _x000a_ 1 (satu) lembar yang dilegalisir potocopy anggara kas SKPD / UKPD Sudin Pendidikan Dasar Jakarta Selatan, tentang pengadaan perlengkapan modernisasi arsip SDN Kec. Kebayoran Baru dan Kec. Kebayoran Lama sebesar Rp. 3.672.900.000,- _x000a_ 1 (satu) bundel yang dilegalisir Foto Copy Surat Penyediaan Dana (SPD) Nomor : 001503/2014 Tahun 2014- _x000a_ _x000a_ Dikembalikan kepada IWAN TARUNA ANGKASA bin ALIZAR ZAINI. _x000a_   _x000a_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_x000a_ _x000a_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_x000a_ 2  (dua) lembar yang dilegalisir Foto Copy Surat Pemesanan  (SP) Sudin Pendidikan Dasar Kota Administrasi Jakarta Selatan Nomor : 0348/ -077.992 tanggal 3 Desember 2014 Paket Pekerjaan Pengadaan Perlengkapan Modernisasi Arsip SDN Kecamatan Kebayoran Baru dan Kecamatan Kebayoran Lama ; _x000a_ 4 (empat) lembar yang dilegalisir Foto Copy Lampiran Surat Pemesanan Pengadaan Barang Suku Dinas Pendidikan Dasar Jakarta Selatan Nomor : 0348/ -077.992 tanggal 3 Desember 2014; _x000a_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_x000a_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_x000a_ 1 (satu) lembar yang dilegalisir Foto Copy Surat Penetapan Pelelangan Nomor : 2534.III-C/-1821, Tanggal 25 November 2014 yang dikeluarkan oleh Unit Layanan Pengadaan Barang / Jasa Daerah Pemerintah Provinsi DKI Jakarta; _x000a_ 1 (satu) lembar yang dilegalisir Foto Copy Surat Pengumuman Pemenang Lelang Nomor : 2535.III-C/-1821, tanggal 25 November 2014 yang dikeluarkan oleh Unit Layanan Pengadaan Barang/Jasa Daerah Pemerintah Provinsi DKI Jakarta; _x000a_ 3 (tiga) lembar yang dilegalisir Foto Copy Berita Acara Hasil Pelelangan (BAHP) Nomor : 2535.III-C/-1821, tanggal 25 November 2014; _x000a_ 1 (satu) lembar yang dilegalisir Foto Copy Berita Acara Evaluasi Dokumen Kualifikasi Dan Pembuktian Kualifikasi Nomor : 2490.III-C/-1821, tanggal 24 November 2014; _x000a_ 2 (dua) lembar yang dilegalisir Foto Copy Berita Acara Evaluasi Penawaran Nomor : 2498.III-C/-1821, tanggal 24 November 2014; _x000a_ 1 (satu) lembar yang dilegalisir Foto Copy Berita Acara penjelasan / Aanwijzing Nomor : 2131.III-C/-1821, tanggal 25 November 2014; _x000a_ 1 (satu) lembar yang dilegalisir Foto Copy Daftar Hadir Rapat Penjelasan / Aanwijzing tanggal 05 Nopember 2014; _x000a_ 1 (satu) lembar yang dilegalisir Foto Copy Berita Acara Pengkajian Ulang Final Rencana  Umum Pengadaan Nomor : P.III-C, tanggal 29 Oktober 2014; _x000a_ 1 (satu) lembar yang dilegalisir Foto Copy Daftar Hadir Kaji Ulang Rencana Umum Pengadaan tanggal 29 Oktober 2014; _x000a_ Foto Copy Lembar Data Pemilihan (LDP); _x000a_ Foto Copy Lembar Data Kualifikasi (LDK); _x000a_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_x000a_ 3 (tiga) lembar yang dilegalisir Foto Copy Rencana Anggaran Biaya (RAB) Pengadaan Perlengkapan Modernisasi Arsip SDN Kecamatan Kebayoran Baru dan Kecamatan Kebayoran Lama tanpa tanggal bulan September 2014 yang ditandatangani oleh DIDI SUGANDHI selaku kuasa Pengguna Anggaran; _x000a_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_x000a_ 6 (enam) lembar yang dilegalisir Foto Copy Kerangka Acuan tanpa tanggal bulan September 2014 yang ditandatangani oleh DIDI SUGANDHI selaku Kuasa Pengguna Anggaran; _x000a_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_x000a_ 3 (tiga) lembar yang dilegalisir Foto Copy Biil Of Quanity (BQ) Pengadaan Perlengkapan Modernisasi Arsip SDN Kecamatan Kebayoran Baru dan Kecamatan Kebayoran Lama tanpa tanggal bulan Oktober 2014; _x000a_ 3 (tiga) lembar yang dilegalisir Foto Copy Surat Suku Dinas Pendidikan Dasar Kota Administrasi Jakarta Selatan Nomor 26390/ 1.821, tanggal 13 Oktober 2014 yang ditujukan kepada Kepala Unit Pelayanan Pengadaan Barang/Jasa Daerah (ULPD) Provinsi DKI Jakarta Hal Permohonan Lelang; _x000a_ Kerangka Kerja Acuan (KAK) Pengadaan Perlengkapan Modernisasi Arsip SDN Kecamatan Kebeyoran Baru dan Kecamatan Kebayoran Lama tanpa tanggal bulan Oktober 2014 yang ditandatangani oleh DIDI SUGANDHI selaku Kuasa Pengguna Anggaran (KPA); _x000a_ Foto Copy Dokumen Pengadaan Secara Elektronik tanpa nomor tanggal 16 Oktober 2014 untuk pekerjaan Pengadaan Perlengkapan Modernisasi Arsip SDN Kecamatan Kebayoran Baru dan Kecamatan Kebayoran Lama Kelompok Kerja III-A ULPD Provinsi DKI Jakarta; _x000a_ Rancangan Kontrak Sudir Kecamatan Kebayoran Baru dan Kecamatan Kebayoran Lama Tahun Anggaran 2014; _x000a_ Foto Copy Syarat-Syarat Umum Kontrak (SSUK); _x000a_ Foto Copy Syarat-Syarat Khusus Kontrak (SSKK); _x000a_ 1 (satu) lembar yang dilegalisir Foto Copy Daftar Hadir Pembuktian Kualifikasi Perusahaan tanggal 24 November 2014; _x000a_ 1 (satu) lembar yang dilegalisir Foto Copy Surat Kuasa tanggal 24 November 2014; _x000a_ 2 (dua) lembar yang dilegalisir Foto Copy Berita Acara Pembuktian Kualifikasi Nomor : 2490 III-C/-1.821 tanggal 24 November 2014; _x000a_ 1 (satu) lembar yang dilegalisir Foto Copy daftar Hadir Pembuktian Kualifikasi tanggal 24 November 2014; _x000a_ 2 (dua) lembar yang dilegalisir Foto Copy Informasi Lelang dan Status Penawaran di LPSE; _x000a_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_x000a_ 1 (satu) lembar yang dilegalisir Foto Copy Jaminan Penwaran (Bid Bond) Raya Insurance SB.XIV. 00006443 Nomor Bond : BB.81 645 1112 06443 yang dikeluarkan pada tanggal 07 November 2014; _x000a_ 6 (enam) lembar yang dilegalisir Foto Copy Daftar Kuantitas dan Harga CV Marcyan Mora Mandiri tanggal 07 November 2014; _x000a_ 3 (tiga) lembar yang dilegalisir Foto Copy Rekapitulasi Harga CV Marcyan Mora Mandiri tanggal 07 November 2014; _x000a_ 1 (satu) lembar yang dilegalisir Foto Copy Formulir Rekapitulasi Perhitungan Tingkat Komponen Dalam Negeri (TKDN) CV Marcyan Mora Mandiri tanggal 07 November 2014; _x000a_ 5 (lima) lembar yang dilegalisir Foto Copy Spesifikasi Tekhnis CV Marcyan Mora Mandiri tanggal 07 November 2014; _x000a_ 5 (lima) lembar yang dilegalisir Foto Copy Identitas Barang CV Marcyan Mora Mandiri tanggal 07 Novemper 2014; _x000a_ 1 (satu) lembar yang dilegalisir Foto Copy Jadwal Waktu Penyerahan / Pengiriman Barang CV Marcyan Mora Mandiri yang ditandatangani Direktur Suhartono Sinomara tanggal 07 November 2014; _x000a_ 1 (satu) lembar yang dilegalisir Foto Copy Jadwal Materi Pelatihan CV Marchyan Mora Mandiri yang ditandatangani Direktur Suhartono Sinomara tanggal 07 November 2014; _x000a_ 5 (lima) lembar yang dilegalisir Foto Copy Metode Pelaksanaan Pengadaan Barang CV Marcyan Mora Mandiri yang ditandatangani Direktur Suhartono Sinomara tanggal 07 November 2014; _x000a_ 5 (lima) lembar yang dilegalisir Foto Copy Daftar Barang CV Marcyan Mora Mandiri yang ditandatangani Direktur Suhartono Sinamora tanggal 07 November 2014; _x000a_ 1 (satu) lembar yang dilegalisir Foto Copy Jadwal Waktu Pelaksanaan dan Pengiriman Barang CV Marcyan Mora Mandiri yang ditandatangani Direktur Suhartono Sinomara tanggal 07 November 2014; _x000a_ 1 (satu) lembar yang dilegalisir Foto Copy Surat Pernyataan Minat Untuk Mengikuti Pengadaan Barang dan Jasa CV Marcyan Mora Mandiri yang ditandatangani Direktur Suhartono Sinomara tanggal 07 November 2014; _x000a_ 1 (satu) lembar yang dilegalisir Foto Copy Pakta Integritas CV Marcyan Mora Mandiri yang ditandatangani Direktur Suhartono Sinomara tanggal 07 November 2014; _x000a_ 9 (sembilan) lembar yang dilegalisir Foto Copy Formulir Isian Kualifikasi Badan Usaha CV Marcyan Mora Mandiri yang ditandatangani Direktur Suhartono Sinomara tanggal 07 November 2014; _x000a_ 1 (satu) lembar yang dilegalisir Foto Copy Surat Kuasa Konfirmasi Pajak Nomor : 294 / SK / SPH 3 / MMM / NOVEMBER / 2014 CV Marcyan Mora Mandiri yang ditandatangani Direktur Suhartono Sinomara tanggal 07 November 2014; _x000a_ 1 (satu) lembar yang dilegalisir Foto Copy Surat Kuasa Konfirmasi Bank Nomor : 293 / SK / SPH 3 / MMM / NOVEMBER / 2014 CV Marcyan Mora Mandiri yang ditandatangani Direktur Suhartono Sinomara tanggal 07 November 2014; _x000a_ 1 (satu) lembar yang dilegalisir Foto Copy Surat Kuasa Konfirmasi Jaminan Penawaran Nomor : 296 / SK / SPH 3 / MMM / NOVEMBER / 2014 CV Marcyan Mora Mandiri yang ditandatangani Direktur Suhartono Sinomara tanggal 07 November 2014; _x000a_ 1 (satu) lembar yang dilegalisir Foto Copy Surat Kuasa Konfirmasi Dokumen Nomor : 295 / SK / SPH 3 / MMM / NOVEMBER / 2014 CV Marcyan Mora Mandiri yang ditandatangani Direktur Suhartono Sinomara tanggal 07 November 2014; _x000a_ 1 (satu) lembar yang dilegalisir Foto Copy Surat Pernyataan Kebenaran Dokumen Nomor : 263 / SP / SPH 3 / MMM / NOVEMBER / 2014 CV Marcyan Mora Mandiri yang ditandatangani Direktur Suhartono Sinomara tanggal 07 November 2014; _x000a_ 1 (satu) lembar yang dilegalisir Foto Copy Surat Pernyataan Tidak Menuntut Nomor : 281 / SP/ SPH 3 / MMM / NOVEMBER / 2014 CV Marcyan Mora Mandiri yang ditandatangani Direktur Suhartono Sinomara tanggal 07 November 2014; _x000a_ 1 (satu) lembar yang dilegalisir Foto Copy Surat Pernyataan Tunduk Nomor : 282 / SP / SPH 3 / MMM / NOVEMBER / 2014 CV Marcyan Mora Mandiri yang ditandatangani Direktur Suhartono Sinomara tanggal 07 November 2014; _x000a_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_x000a_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_x000a_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_x000a_ 1 (satu) lembar yang dilegalisir Foto Copy Surat Pernyataan Tidak Masuk Dalam Daftar Sanksi Nomor : 277 / SP / SPH 3 / MMM / NOVEMBER / 2014 CV Marcyan Mora Mandiri yang ditandatangani Direktur Suhartono Sinomara tanggal 07 November 2014; _x000a_ 1 (satu) lembar yang dilegalisir Foto Copy Surat Pernyataan Bersedia Masuk Dalam Daftar Sanksi / Hitam (Black List) Nomor : 259 / SP / SPH 3 / MMM / NOVEMBER / 2014 CV Marcyan Mora Mandiri yang ditandatangani Direktur Suhartono Sinomara tanggal 07 November 2014; _x000a_ 1 (satu) lembar yang dilegalisir Foto Copy Surat Pernyataan Bebas Dari Daftar Sanksi Nomor : 257 / SP / SPH 3 / MMM / NOVEMBER / 2014 CV Marcyan Mora Mandiri yang ditandatangani Direktur Suhartono Sinomara tanggal 07 November 2014; _x000a_ 1 (satu) lembar yang dilegalisir Foto Copy Surat Pernyataan Bukan Pegawai Negeri Yang Masih Aktif Bukan PNS/TNI/POLRI/Pegawai BI / BUMN / BUMD Nomor : 260 / SP / SPH 3 / MMM / NOVEMBER / 2014 CV Marcyan Mora Mandiri yang ditandatangani Direktur Suhartono Sinomara tanggal 07 November 2014; _x000a_ 1 (satu) lembar yang dilegalisir Foto Copy Perhitungan SKK (Sisa Kemampuan keuangan) CV Marcyan Mora Mandiri yang ditandatangani Direktur Suhartono Sinomara tanggal 07 November 2014; _x000a_ 1 (satu) lembar yang dilegalisir Foto Copy Sisa Kemampuan Paket (SKP) CV Marcyan Mora Mandiri yang ditandatangani Direktur Suhartono Sinomara tanggal 07 November 2014; _x000a_ 1 (satu) lembar yang dilegalisir Foto Copy Kemampuan Dasar (KD)  CV Marcyan Mora Mandiri yang ditandatangani Direktur Suhartono Sinomara tanggal 07 November 2014; _x000a_ 1 (satu) lembar yang dilegalisir Foto Copy Susunan Pengurus Perusahaan CV Marcyan Mora Mandiri yang ditandatangani Direktur Suhartono Sinomara tanggal 07 November 2014; _x000a_ 1 (satu) lembar yang dilegalisir Foto Copy Susunan Pemilik Modal/Saham Perusahaan CV Marcyan Mora Mandiri  yang ditandatangani Direktur Suhartono Sinomara tanggal 07 November 2014; _x000a_ 1 (satu) lembar yang dilegalisir Foto Copy Struktur Organisasi CV Marcyan Mora Mandiri yang ditandatangani Direktur Suhartono Sinomara tanggal 07 November 2014; _x000a_ 1 (satu) lembar yang dilegalisir Foto Copy Personil Perusahaan CV Marcyan Mora Mandiri yang ditandatangani Direktur Suhartono Sinomara tanggal 07 November 2014; _x000a_ 1 (satu) lembar yang dilegalisir Foto Copy Rincian Tugas Personil Perusahaan CV Marcyan Mora Mandiri yang ditandatangani Direktur Suhartono Simamora tanggal 07 November 2014; _x000a_ 1 (satu) lembar yang dilegalisir Foto Copy Surat Pernyataan Tenaga Ahli  Perusahaan CV Marcyan Mora Mandiri yang ditandatangani Direktur Suhartono Simamora tanggal 07 November 2014; _x000a_ 1 (satu) lembar yang dilegalisir Foto Copy Surat Keterangan Tenaga Ahli  Perusahaan CV Marcyan Mora Mandiri yang ditandatangani Direktur Suhartono Simamora tanggal 07 November 2014; _x000a_ 1 (satu) lembar yang dilegalisir Foto Copy Daftar Riwayat Hidup Tenaga Ahli  Perusahaan CV Marcyan Mora Mandiri (BINTANG RUMONDANG) tanggal 07 November 2014; _x000a_ 6 (enam) lembar yang dilegalisir Foto Copy scan KTP dan Ijazah Personil CV Marcyan Mora Mandiri; _x000a_ 1 (satu) lembar yang dilegalisir Foto Copy Surat Kuasa Menandatangani Kontrak CV Marcyan Mora Mandiri yang ditandatangani Direktur Suhartono Simamora tanggal 07 November 2014; _x000a_ 1 (satu) lembar yang dilegalisir Foto Copy Surat Pernyataan Secara Hukum Memiliki Kapasitas Menandatangani Kontrak Nomor  : 276 / SP / SPH 3 / MMM / NOVEMBER / 2014 , CV Marcyan Mora Mandiri yang ditandatangani Direktur CV Marcyan Mora Mandiri yang ditandatangani"/>
    <m/>
    <s v="Rabu, 20 Mar. 2019"/>
    <s v="FAHZAL HENDRY"/>
    <s v="I WAYAN WIRJANA"/>
    <s v="SUKARTONO."/>
    <m/>
    <m/>
    <s v="KARIR"/>
    <s v="KARIR"/>
    <s v="ADHOC"/>
    <s v=""/>
    <s v=""/>
    <x v="0"/>
    <n v="2"/>
    <x v="1"/>
    <n v="0.33333333333333331"/>
    <n v="0"/>
    <s v="SARWOTO, SH., MH"/>
    <m/>
    <m/>
    <m/>
    <m/>
    <m/>
    <m/>
    <m/>
    <m/>
    <m/>
    <m/>
    <m/>
    <n v="1"/>
    <s v="AGNASIA MARLIANA TUBALAWONY"/>
    <m/>
    <m/>
    <n v="1"/>
    <x v="0"/>
  </r>
  <r>
    <s v="87/PID.SUS/TPK/2014/PN.JKT.PST"/>
    <n v="3"/>
    <n v="100000000"/>
    <n v="0.25"/>
    <n v="0"/>
    <n v="0"/>
    <s v="ARTHA MERIS SIMBOLON"/>
    <d v="2014-09-02T00:00:00"/>
    <x v="4"/>
    <s v="Minutasi"/>
    <n v="79"/>
    <s v="PERTAMA : Pasal 5 ayat (1) huruf a UU No.31/1999 jo UU No.20/2001 jo UU No. 31/1999 jo. Pasal 64 ayat (1) jo Pasal 55 (1) ke 1 KUHP; _x000a_ KEDUA : Pasal 13 UU No.31/1999 jo UU No.20/2001 jo UU No. 31/1999 jo. Pasal 64 ayat (1) jo Pasal 55 (1) ke 1 KUHP;"/>
    <n v="1"/>
    <s v="MENGADILI : _x000a_ _x000a_ Menyatakan Terdakwa  Artha Meris Simbolon  telah terbukti secara sah dan meyakinkan bersalah melakukan tindak pidana korupsi yang dilakukan secara bersama - sama dan berlanjut sebagaimana dalam dakwaan Pertama; _x000a_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_x000a_ Menetapkan masa penahanan yang telah dijalankan oleh Terdakwa dikurangkan seluruhnya dari pidana yang dijatuhkan ; _x000a_ Menetapkan Terdakwa tetap berada dalam tahanan; _x000a_ Menetapkan Barang bukti berupa : &quot;sebgaimana termuat dalam berkas putusan&quot; _x000a_ Membebankan Terdakwa  Artha Meris Simbolon  untuk membayar biaya perkara sebesar Rp.10.000,- (sepuluh ribu rupiah); _x000a_"/>
    <s v="Kamis, 30 Apr. 2015"/>
    <s v="Kamis, 20 Nov. 2014"/>
    <s v="SAIFUL ARIF"/>
    <s v="CASMAYA"/>
    <s v="SUPRIYONO, SH. MH."/>
    <s v="Anwar,SH."/>
    <s v="Ugo,SH."/>
    <s v="KARIR"/>
    <s v="KARIR"/>
    <s v="KARIR"/>
    <s v="ADHOC"/>
    <s v="ADHOC"/>
    <x v="1"/>
    <n v="3"/>
    <x v="0"/>
    <n v="0.4"/>
    <n v="0"/>
    <s v="IRENE PUTRI, SH."/>
    <m/>
    <m/>
    <m/>
    <m/>
    <m/>
    <m/>
    <m/>
    <m/>
    <m/>
    <m/>
    <m/>
    <n v="1"/>
    <s v="RUSTIANI, SH"/>
    <s v="WIDI ASTUTI, SH"/>
    <m/>
    <n v="2"/>
    <x v="0"/>
  </r>
  <r>
    <s v="87/PID.SUS/TPK/2015/PN JKT.PST"/>
    <n v="2.6666666666666701"/>
    <n v="50000000"/>
    <n v="0.16666666666666699"/>
    <n v="0"/>
    <n v="0"/>
    <s v="YAN KAUNANG alias JANTJE KAUNANG"/>
    <d v="2015-08-10T00:00:00"/>
    <x v="5"/>
    <s v="Minutasi"/>
    <n v="129"/>
    <s v="PRIMAIR : _x000a_ Pasal 2 ayat (1) jo Pasal 18 ayat (1) huruf b UU No.31/1999 jo UU No.20/2001 jo Pasal 55 ayat (1) ke-1 KUHP. _x000a_   _x000a_ SUBSIDAIR : _x000a_ Pasal 3 jo Pasal 18 ayat (1) huruf b UU No.31/1999 jo UU No.20/2001 jo Pasal 55 ayat (1) ke-1 KUHP."/>
    <n v="1"/>
    <s v="                                                         M E N G A D I L I _x000a_ 1.    Menyatakan Terdakwa YAN KAUNANG alias YANTJE KAUNANG  tidak terbukti secara sah dan meyakinkan bersalah melakukan tindak pidana ?Korupsi secara bersama-sama?, sebagaimana dalam dakwaan Primair; _x000a_ 2.    Membebaskan Terdakwa YAN KAUNANG alias YANTJE KAUNANG  dari dakwaan Primair; _x000a_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_x000a_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_x000a_ 5. Menetapkan masa penangkapan dan penahanan yang telah dijalani Terdakwa dikurangkan seluruhnya dari pidana yang dijatuhkan; _x000a_ 6.   Menetapkan Terdakwa tetap ditahan; _x000a_ 7.    Memerintahkan seluruh barang bukti berupa : _x000a_ 1.  Laporan Kunjungan Nasabah tanggal 19 Mei 2008 ke PT Bandar Abadi, pejabat BRI yang mengunjungi WINDRIYO A / JANTJE KAUNANG / EDDY SAMSU / NANDI HAMAKI / M YASIR. _x000a_ 2.  Kwitansi PT Bandar Abadi tanggal 22 Mei 2008 sebesar Ro. 2.341.500.000,- kepada PT Prima Lestari Segarapratama untuk pembayaran Signing Contract atas pembangunan Tongkang 300 Feet Lestari 3005. _x000a_ 3.  Kwitansi BRI Rek. No. 0339-01-008523-10-4 tanggal 21 Mei 2008 dan tervalidasi tanggal 22 Mei 2008 telah ditarik tunai sebesar Rp. 3.990.000.000, _x000a_ 4.  Slip Pengiriman Uang Dalam/Luar Negeri /Kliring (BRI) tanggal 21 Mei 2008 dan tervalidasi tanggal 22 Mei 2008 sebesar Rp. 3.990.000.000,- telah di bayarkan (RTGS) ke PT Bandar Abadi Rek. Bank UOB Cabang Batam No.Rek. 28.89.04658.0  sebesar Rp. 3.990.000.000, _x000a_ 5.  Laporan Kunjungan Nasabah tanggal 31 Mei 2008 ke PT Belitung Dockyard, pejabat BRI yang mengunjungi RECKY PLANGITEN dan  AWALUDIN. _x000a_ 6.  Slip Pengiriman Uang Dalam/Luar Negeri /Kliring (BRI) tanggal 30 Mei 2008 dan tervalidasi tanggal 30 Mei 2008 telah dibayarkan (RTGS) ke PT Belitung Dockyard Rek BNI Cabang Belitung No.Rek. 0080853534 sebesar Rp. 3.990.000.000, _x000a_ 7.  Memorandum Analisa dan Pemeriksaan Dokumen (MAPD) Pencairan Kredit KMK Transaksional a.n. PT. PRIMA LESTARI SEGARAPRATAMA tanggal 2 Juni 2008 ditandatangani oleh Tersangka AWALUDIN (AO), saksi RECKY PLANGITEN (Manager Pemasaran) dan JANJTE KAUNANG (Pinca). _x000a_ 8.  Kwitansi BRI Rek. No. 0339-01-008616-10-1 tanggal tidak ditulis Juni 2008 dan tervalidasi tanggal 17 Juni 2008 telah ditarik tunai sebesar Rp. 3.990.000.000,- _x000a_ 9.  Slip Pengiriman Uang Dalam/Luar Negeri /Kliring (BRI) tanggal 16 Juni 2008 dan tervalidasi tanggal 17 Juni 2008 telah di bayarkan (RTGS) ke PT Belitung Dockyard Rek BNI Cabang Belitung No.Rek. 0080853534 sebesar Rp. 3.990.000.000,- _x000a_ 10.- Surat Permohonan Pembayaran dari PT. PRIMA LESTARI SEGARAPRATAMA No. 108/S.Kel/PLS/VII/08 tanggal 21 Juli 2008 sebesar Rp. 2.600.000.000,- _x000a_ 11.- Surat Permohonan Pembayaran No. 109/S.Kel/PLS/VII/08 tanggal 21 Juli 2008 sebesar Rp. 1.300.000.000,- _x000a_ 12.- Memorandum Analisa dan Pemeriksaan Dokumen (MAPD) Pencairan Kredit KMK Transaksional a.n. PT. PRIMA LESTARI SEGARAPRATAMA tanggal 23 Juli 2008 ditandatangani oleh Tersangka AWALUDIN (AO), saksi RECKY PLANGITEN (Manager Pemasaran) dan JANJTE KAUNANG (Pinca). _x000a_ 13.- Kwitansi BRI Rek. No. 0339-01-008523-10-4 tanggal 23 Juli 2008 dan tervalidasi tanggal 23 Juli 2008 telah ditarik tunai sebesar Rp. 1.330.000.000,- _x000a_ 14.- Slip Pengiriman Uang Dalam/Luar Negeri /Kliring (BRI) tanggal 23 Juli 2008 dan tervalidasi tanggal 23 Juli 2008 telah di bayarkan (RTGS) tunai ke PT Bandar Abadi Rek. Bank UOB Cabang Batam No.Rek. 28.89.04658.0 sebesar Rp. 1.330.000.000,- _x000a_ 15.- Kwitansi BRI Rek.No. 0339-01-008537-10-3 tanggal 23 Juli 2008 dan tervalidasi tanggal 23 Juli 2008 telah ditarik tunai sebesar Rp. 1.330.000.000,- _x000a_ 16.- kwitansi BRI Rek. No. 0339-01-008616-10-1 tanggal 23 Juli 2008 dan tervalidasi tanggal 23 Juli 2008 telah ditarik tunai sebesar Rp. 1.330.000.000,- _x000a_ 17.- Slip Pengiriman Uang Dalam/Luar Negeri /Kliring (BRI) tanggal 23 Juli 2008 dan tervalidasi tanggal 23 Juli 2008 sebesar Rp. 2.660.000.000,- telah di bayarkan (RTGS) ke PT Belitung Dockyard Rek BNI Cabang Belitung No.Rek. 0080853534 sebesarRp. 2.660.000.000,- _x000a_ 18.- Surat Permohonan Pembayaran No. 128/S.Kel/PLS/VIII/08 tanggal 11 Agustus 2008 sebesar Rp. 5.320.000.000,- untuk ditransfer ke PT Belitung Dockyard. _x000a_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_x000a_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_x000a_ 21.- Surat Permohonan Pembayaran No. 129/S.Kel/PLS/VIII/08 tanggal 11 Agustus 2008 sebesar Rp. 2.660.000.000,- untuk di transfer ke PT Bandar Abadi. _x000a_ 22.- Surat Permohonan Peninjauan untuk Pencairan Kredit No. 124/S.Kel/PLS/VIII/08 tanggal 5 Agustus 2008. _x000a_ 23.- Laporan Kunjungan ke Nasabah tanggal 8 Agustus 2008 ke PT Prima Lestari Segarapratama dengan pejabat BRI yang mengunjungi AWALUDIN. _x000a_ 24.- Memorandum Analisa dan Pemeriksaan Dokumen (MAPD) Pencairan Kredit KMK Transaksional a.n. PT Prima Lestari Segarapratama tanggal 12 Agustus 2008 ditandatangani oleh Tersangka AWALUDIN (AO) dan JANJTE KAUNANG (Pinca). _x000a_ 25.- Kwitansi PT Bandar Abadi tanggal 31 Juli 2008 sebesar Rp. 1.561.000.000,- kepada PT Prima Lestari Segarapratama untuk pembayaran Trans Bulkhead Erection Pembangunan Tongkang 300 Feet Lestari 3005. _x000a_ 26.- Kwitansi PT Bandar Abadi tanggal 31 Juli 2008 sebesar Rp. 1.561.000.000,- kepada PT Prima Lestari Segarapratama untuk pembayaran Trans Bulkhead Erection Pembangunan Tongkang 300 Feet Lestari 3006. _x000a_ 27.- Slip Pengiriman Uang Dalam/Luar Negeri /Kliring (BRI) tanggal tidak ada bulan Agustus  2008 dan tervalidasi tanggal 13 Agustus 2008 telah di bayarkan (RTGS) tunai ke PT Bandar Abadi Rek. Bank UOB Cabang Batam No. Rek. 28.89.04658.0 sebesar Rp. 2.660.000.000,- _x000a_ 28.- Surat Permohonan Pembayaran No. 169/S.Kel/PLS/IX/08 tanggal 9 September 2008 sebesar Rp. 2.660.000.000,- untuk ditransfer ke PT Bandar Abadi. _x000a_ 29.- copy kwitansi PT Bandar Abadi tanggal 11 September 2008 sebesar Rp. 1.561.000.000,- kepada PT Prima Lestari Segarapratama untuk pembayaran angsuran buat baru tongkang H-043. _x000a_ 30.- Memorandum Analisa dan Pemeriksaan Dokumen (MAPD) Pencairan Kredit KMK Transaksional a.n. PT Prima Lestari Segarapratama tanggal 12 September tahun tidak ditulis ditandatangani oleh Tersangka AWALUDIN (AO) dan JANJTE KAUNANG (Pinca). _x000a_ 31.- Slip Pengiriman Uang Dalam/Luar Negeri /Kliring (BRI) tanggal 17 September  2008 dan tervalidasi tanggal 17 September 2008 telah di bayarkan (RTGS) ke PT Bandar Abadi Rek. Bank UOB Cabang Batam No. Rek. 28.89.04658.0 sebesar Rp. 2.660.000.000,- di debet dari rek  0339-01-008523-10-4 . _x000a_ 32.- Surat Permohonan Pembayaran No. 225/S.Kel/PLS/XI/08 tanggal 18 Nopember 2008 sebesar Rp. 1.330.000.000,- untuk ditransfer ke PT Bandar Abadi. _x000a_ 33.- Surat Permohonan Pembayaran No. 226/S.Kel/PLS/XI/08 tanggal 18 Nopember 2008 sebesar Rp. 2.660.000.000,- untuk ditransfer ke PT Bandar Abadi. _x000a_ 34. Memorandum Analisa dan Pemeriksaan Dokumen (MAPD) Pencairan Kredit KMK Transaksional a.n. PT Prima Lestari Segarapratama tanggal 28 Nopember 2008  ditandatangani oleh Tersangka AWALUDIN (AO) dan JANJTE KAUNANG (Pinca). _x000a_ 35. Formulir BRI UM06 tanggal 28 Nopember 2008 dilakukan overbooking sebesar Rp. 2.660.000.000,- dari rekening  0339-01-008537-10-3  ke rekening perantara titipan kredit lainya Rek. (BRI) 0339-01-000884-99-6. _x000a_ 36. Slip Pengiriman Uang Dalam/Luar Negeri /Kliring (BRI) tanggal 28 Nopember 2008 dan tervalidasi tanggal 28 Nopember 2008 telah di bayarkan (RTGS) ke PT Bandar Abadi Rek. Bank UOB Cabang Batam No.Rek. 28.89.04658.0 sebesar Rp. 2.660.000.000,- di debet dari rek. 0339-01-000884-99-6. _x000a_ 37. Formulir BRI UM06 tanggal 28 Nopember 2008 dilakukan overbooking sebesar Rp. 1.330.000.000,- dari rekening  0339-01-008523-10-4  ke rekening perantara titipan kredit lainya Rek. (BRI) 0339-01-000884-99-6. _x000a_ 38. Slip Pengiriman Uang Dalam/Luar Negeri /Kliring (BRI) tanggal 28 Nopember 2008 telah di bayarkan (RTGS) ke PT Bandar Abadi Rek. Bank UOB Cabang Batam No.Rek. 28.89.04658.0 sebesar Rp. 1.330.000.000,- di debet dari rek. 0339-01-000884-99-6. _x000a_ 39. Surat Permohonan Pembayaran No. 228/S.Kel/PLS/XI/08 tanggal 20 Nopember 2008 sebesar Rp. 2.660.000.000,- untuk ditransfer ke sdr SADAR HAEBA. _x000a_ 40. Surat Perubahan Nomor Rekening No. 229/S.Kel/PLS/XI/08 tanggal 20 Nopember 2008 yang semula rek PT Belitung Dockyard dirubah ke rekening a.n. SADAR HAEBA. _x000a_ 41. Laporan Kunjungan ke Nasabah tanggal 27 Nopember 2008 kePT Bandar Abadi dengan pejabat yang mengunjungi AWALUDIN (AO) dan sdr JANJTE KAUNANG (Pinca). _x000a_ 42. Memorandum Analisa dan Pemeriksaan Dokumen (MAPD) Pencairan Kredit KMK Transaksional a.n. PT. PRIMA LESTARI SEGARAPRATAMA tanggal 28 Nopember 2008 ditandatangani oleh Tersangka AWALUDIN (AO), dan JANJTE KAUNANG (Pinca). _x000a_ 43. Kwitansi BRI Rek. No. 0339-01-008616-10-1 tanggal 2 Desember 2008 dan tervalidasi tanggal 2 Desember  2008 telah ditarik tunai sebesar Rp. 2.660.000.000,- _x000a_ 44. Slip Penyetoran (BRI) tanggal 2 Desember 2008 dan tervalidasi tanggal 2 Desember 2008 telah di setorkan ke PT Prima Lestari Segarapratama Rek BRI Cabang Pasar Minggu No.Rek. 0339-01-500871-15-0 sebesar Rp. 120.000.000,- _x000a_ 45. Slip Pengiriman Uang Dalam/Luar Negeri /Kliring (BRI) tanggal 2 Desember 2008 dan tervalidasi tanggal 2 Desember 2008 telah di bayarkan (RTGS) ke SADAR HAEBA Rek BNI Cabang Tanjung Priok No.Rek. 0153683718 sebesar Rp. 2.540.000.000,- _x000a_ 46. Surat Permohonan Pembayaran No. 258/S.Kel/PLS/XII/08 tanggal 22 Desember 2008 sebesar Rp. 1.330.000.000,- untuk ditransfer ke PT Bandar Abadi. _x000a_ 47. Memorandum Analisa dan Pemeriksaan Dokumen (MAPD) Pencairan Kredit KMK Transaksional a.n. PT. PRIMA LESTARI SEGARAPRATAMA tanggal 31 Desember 2008 ditandatangani oleh Tersangka AWALUDIN (AO), dan JANJTE KAUNANG (Pinca). _x000a_ 48. Kwitansi BRI Rek. No. 0339-01-008616-10-1 tanggal 31 Desember 2008 dan tervalidasi tanggal 31 Desember 2008 telah ditarik tunai sebesar Rp. 1.330.000.000,- _x000a_ 49. Slip Pengiriman Uang Dalam/Luar Negeri /Kliring (BRI) tanggal 31 Desember 2008 dan tervalidasi tanggal 31 Desember 2008 telah di bayarkan (RTGS) tunai ke PT Bandar Abadi Rek. Bank UOB Cabang Batam No.Rek. 28.89.04658.0  sebesar Rp. 896.025.000,- _x000a_ 50. Slip Penyetoran (BRI) tanggal 31 Desember 2008 dan tervalidasi tanggal 31 Desember 2008 telah di setorkan tunai ke PT Prima Lestari Segarapratama Rek BRI Cabang Pasar Minggu No.Rek. 0339-01-008523-10-4 sebesar Rp. 162.750.000,- untuk pembayaran bunga. _x000a_ 51. Slip Penyetoran (BRI) tanggal 31 Desember 2008 dan tervalidasi tanggal 31 Desember 2008 telah di setorkan tunai ke PT Prima Lestari Segarapratama Rek BRI Cabang Pasar Minggu No.Rek. 0339-01-500871-15-0 sebesar Rp. 5.000.000,- untuk pembayaran bunga. _x000a_ 52. Slip Penyetoran (BRI) tanggal 31 Desember 2008 dan tervalidasi tanggal 31 Desember 2008 telah di setorkan tunai ke PT Prima Lestari Segarapratama Rek BRI Cabang Pasar Minggu No.Rek. 0339-01-008616-10-1 sebesar Rp. 123.700.000,- untuk pembayaran bunga. _x000a_ 53. Slip Penyetoran (BRI) tanggal 31 Desember 2008 dan tervalidasi tanggal 31 Desember 2008 telah di setorkan tunai ke PT Prima Lestari Segarapratama Rek BRI Cabang Pasar Minggu No.Rek. 0339-01-008537-10-3 sebesar Rp. 142.500.000,- untuk pembayaran bunga. _x000a_ 54. Kwitansi PT Bandar Abadi tanggal 17 Juni 2008 sebesar Rp. 2.341.500.000,- kepada PT Prima Lestari Segarapratama untuk pembayaran Signing Contract Atas Pembangunan Tongkang 300 Feet Lestari 3006. _x000a_ 55. Kwitansi PT Bandar Abadi tanggal 23 Juli 2008 sebesar Rp. 780.500.000,- kepada PT Prima Lestari Segarapratama untuk pembayaran Keel Laying Pembangunan Tongkang 300 Feet Lestari 3005. _x000a_ 56. Kwitansi PT Bandar Abadi tanggal 23 Juli 2008 sebesar Rp. 780.500.000,- kepada PT Prima Lestari Segarapratama untuk pembayaran Keel Laying Pembangunan Tongkang 300 Feet Lestari 3006. _x000a_ 57. Kwitansi PT Bandar Abadi tanggal 30 Nopember 2008 sebesar Rp. 780.500.000,- kepada PT Prima Lestari Segarapratama untuk pembayaran Trans Bulkhead Erection Pembangunan Tongkang 300 Feet Lestari 3005. _x000a_ 58. Kwitansi PT Bandar Abadi tanggal 30 Nopember 2008 sebesar Rp. 780.500.000,- kepada PT Prima Lestari Segarapratama untuk pembayaran Trans Bulkhead Erection Pembangunan Tongkang 300 Feet Lestari 3006. _x000a_ 59. Copy SID ( Sistem informasi debitur ) Bank Indonesia No.R.019/KC/ADK/01/2008 Tanggal 21.01.2008 atas nama debitur : PT Prima Lestari Segarapratama. _x000a_ 60. Asli Surat  PT Prima Lestari Segarapratama  nomor : 066/S.Kel/PLS/III/08 Tanggal 12.03.2008 perihal  permohonan pembiayaan  sebesar Rp.40.000.000.000,- (empat puluh miyar rupiah). _x000a_ 61. Asli Formulir review dokumen (untuk pengecekan kelengkapan berkas/review dokumen yang diajukan oleh  PT. PRIMA LESTARI SEGARAPRATAMA) yang ditandatangani AGUS WAHYUDI berikut copy lampiran review dokumen (ceklis). _x000a_ 62. Asli Laporan Kunjungan Nasabah tanggal 6 Maret 2008 ke PT Prima Lestari Segarapratama di Tebet, pejabat BRI yang mengunjungi I WAYAN / SATIO / WINDRIO. _x000a_ 63. Asli Surat Keterangan Permohonan Pinjam (SKPP) tanggal tidak ditulis bulan Maret 2008 yang ditandatangani oleh ALFONSIUS SETIAWAN. _x000a_ 64. Asli form data 02-A Komersial Badan Usaha ( Ritel/ menengah/program ) data pengurus dan pemegang saham atas nama : Vera Juniarti Hidayat . _x000a_ 65. Asli  form data 02-A Komersial Badan Usaha ( Ritel/ menengah/program ) data pengurus dan pemegang saham atas nama : Monica Margaretha Setiawan. _x000a_ 66. Asli form data 02-A Komersial Badan Usaha ( Ritel/ menengah/program ) data pengurus dan pemegang saham atas nama : Alfonsius Setiawan. _x000a_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_x000a_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_x000a_ 69. Asli Memorandum Analisis Kredit Menengah Kantor Wilayah BRI Jakarta II tanggal 7 Mei 2008 yang ditandatangani oleh Sdr PUNGKY GUNAWAN K sebagai Staf ARK dan sdr BRAHMOKO KRISTIAJI sebagai Group Head ARK.  _x000a_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_x000a_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_x000a_ 72. Print hitam putih foto-foto in site Batam I atas nama debitur : PT Prima Lestari Segarapratama. _x000a_ 73. Asli kwitansi notaris Drs H.Zarkasyi Nurdin, SH sebesar Rp.75.000.000,- Tanggal 29.05.2008 dari PT Prima Lestari Segarapratama untuk pembayaran pembuatan akta. . _x000a_ 74. Asli surat keterangan notaris Drs H.Zarkasyi Nurdin, SH nomor: 74/V/ZN/2008 Tanggal 29.05.2008.- _x000a_ 75. Asli surat keterangan notaris  Drs H.Zarkasyi Nurdin, SH nomor: 37/V/ZN/2008 bulan Mei Tahun 2008. _x000a_ 76. Asli Instruksi Pencairan Kredit KI No.B.151-KC-XIV/ADK/05/2008 Tanggal 22.05.2008, nomor rekening : 0339.01.008523.10.4. _x000a_ 77. Asli Instruksi Pencairan Kredit KI No.B.185-XIV/KC/ADK/06/2008 Tanggal 30.05.2008, NIN/nomor rekening : 0339/P979291 - 0339.01.008537.10.3. _x000a_ 78. Asli instruksi Pencairan Kredit KI No.B.185-KC-XIV/ADK/06/2008 Tanggal 16.06.2008, NIN/nomor rekening : 0339/P979291 - 0339.01.008616.10.1. _x000a_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_x000a_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_x000a_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_x000a_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_x000a_ 83. Copy buku tabungan BCA KCU Wisma Millenia atas nama ALFONSIUS  SETIAWAN nomor rekening : 0050439992 tanggal buku 29.08.2007 (mutasi mulai tanggal 11.07.2007 s.d. 28.08.2007). _x000a_ 84. Copy rekening koran BNI Cabang Fatmawati, nomor rekening : 0115647006 atas nama ALFONSIUS SETIAWAN periode tanggal 01.06.2007 s/d 31.08.2007 dan periode 01.08.2007 s.d. 31.08.2007. _x000a_ 85. Copy Laporan Keuangan PT Prima Lestari Segarapratama untuk tahun tahun yang berakhir pada tanggal 31 Desember 2007 dan 2006 (catatan : diserahkan pada saat menyerahkan surat pengajuan kredit). _x000a_ 86. Copy Akta Pendirian Perseroan Terbatas PT Prima Lestari Segarapratama nomor: 45 Tanggal 24.11.1997 yang dibuat notaris dan PPAT Djejem Widjaja, SH.,MH. _x000a_ 87. Copy Akta Perubahan  PT Prima Lestari Segarapratama nomor : 12 Tanggal 12.01.2005 yang dibuat notaris dan PPAT Djejem Widjaja, SH.,MH. _x000a_ 88. Copy Akta Perubahan  PT Prima Lestari Segarapratama nomor: 01 Tanggal 06.03.2007 yang dibuat notaris dan PPAT Patti Dewi Rosanni Pasaribu,SH. _x000a_ 89. Copy Akta Berita Acara Rapat Umum Pemegang Saham Luar Biasa Perseroan Terbatas PT Prima Lestari Segarapratama Nomor: 02 tanggal 01.04.2008 yang dibuat notaries Sjaaf De Carya Siregar, SH. _x000a_ 90. Copy Keputusan Menteri Hukum Dan Hak Asasi Manusia Republik Indonesia Nomor : AHU-58078.AH.01.02. Tahun 2008 Tanggal 02.09.2008. _x000a_ 91. Print out daftar asset, Ship?s particular, daftar rekanan. _x000a_ 92. Copy  Surat Izin Usaha Perusahaan Angkutan Laut (SIUPAL) nomor : 3XXV-41/AL58 Tanggal 20.01.2003. _x000a_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_x000a_ 94. Copy Kartu Keluarga WNI Nomor : 1705.053233 Tanggal 01.11.2006 atas nama kepala keluarga : Alfonsius Setiawan dan copy Kartu keluarga WNI Nomor: 0953099800851 Tanggal 05.10.1997 atas nama kepala keluarga : Anton setiawan. _x000a_ 95. Copy struktur organisasi PT Prima Lestari Segarapratama. _x000a_ 96. Copy Surat Keterangan Departemen Perhubungan Direktorat Jenderal Perhubungan Laut Nomor : AL59/19/09/05. _x000a_ 97. Copy Surat Keterangan Perubahan Penanggung Jawab Perusahaan dan Alamat Penanggung Jawab Perusahaan Nomor : AL59/19/08/05 Tanggal 01.08.2005 yang dikeluarkan oleh Departemen Perhubungan Direktorat Jenderal Perhubungan Laut. _x000a_ 98. Copy Surat Keterangan Domisili Perusahaan Nomor: 1214/1.824 Tanggal 10.03.2005. _x000a_ 99. Copy Tanda Daftar Usaha Perdagangan ( TDUP ) Nomor: 0683/09-04/TDUP/VII/1998 Tanggal 23.07.1998. _x000a_ 100.--------------------------------------------------------------------------------------------------------- Copy Kartu Nomor Pokok Wajib Pajak No. Reg : 002109-0162, NPWP Nomor : 1.819.224.5-016. _x000a_ _x000a_ Print out berwarna foto kapal prima lestari III. _x000a_ Copy Surat PT Hamasa Steel Centre nomor : 014/HSC/VII/08 Tanggal 15.07.2008 perihal Barang Ready. _x000a_ Copy Surat Perjanjian Jual Beli No. J13/VI/2008 Tanggal 19.06.2008 antara PT Hamasa Steel Center dengan PT Prima Lestari Segarapratama. _x000a_ Copy surat PT Hamasa Steel Center nomor: 016/HSC/VII/08 Tanggal 17.07.2008 perihal Barang Ready. _x000a_ Asli Laporan Auditor Independen nomor : 06.GA/LAI/KAP-IS/VII/2009 tanggal 21 Juli 2009 atas hasil pemeriksaan umum laporan keuangan PT Prima Lestari Segarapratama untuk periode yang berakhir pada tanggal 31.12.2008 yang dibuat oleh Drs ISWANUL (Registeres Public Accountants). _x000a_ Copy Laporan Keuangan PT Prima Lestari Segarapratama untuk Tahun Tahun yang berakhir pada Tanggal 31.12.2007 dan 2006. _x000a_ Asli Surat Kuasa Membebankan Hak Tanggungan Nomor:  28 Tanggal 13.06.2008 yang dibuat Notaris Drs.H.Zarkasyi Nurdin, SH. _x000a_ Asli Surat Kuasa Membebankan Hak Tanggungan Nomor:  12 Tanggal 11.07.2008 yang dibuat Notaris Drs.H.Zarkasyi Nurdin, SH. _x000a_ Asli Surat Kuasa Membebankan Hak Tanggungan Nomor:  15 Tanggal 08.06.2008 yang dibuat Notaris Drs.H.Zarkasyi Nurdin, SH. _x000a_ Asli Surat Kuasa Membebankan Hak Tanggungan Nomor:  6 Tanggal 03.09.2008 yang dibuat Notaris Drs.H.Zarkasyi Nurdin, SH. _x000a_ Asli Surat Kuasa Membebankan Hak Tanggungan Nomor:  70 Tanggal 29.09.2008 yang dibuat Notaris Drs.H.Zarkasyi Nurdin, SH. _x000a_ Asli Surat Kuasa Membebankan Hak Tanggungan Nomor:  32 Tanggal 28.10.2008 yang dibuat Notaris Drs.H.Zarkasyi Nurdin, SH. _x000a_ Asli Surat Kuasa Membebankan Hak Tanggungan Nomor:  61 Tanggal 26.11.2008 yang dibuat Notaris Drs.H.Zarkasyi Nurdin, SH. _x000a_ Asli Surat Kuasa Membebankan Hak Tanggungan Nomor:  81 Tanggal 23.12.2008 yang dibuat Notaris Drs.H.Zarkasyi Nurdin, SH. _x000a_ Asli Surat Kuasa Membebankan Hak Tanggungan Nomor:  21 Tanggal 22.01.2009 yang dibuat Notaris Drs.H.Zarkasyi Nurdin, SH. _x000a_ Asli Surat Kuasa Membebankan Hak Tanggungan Nomor:  33 Tanggal 22.02.2009 yang dibuat Notaris Drs.H.Zarkasyi Nurdin, SH. _x000a_ Asli Surat Kuasa Membebankan Hak Tanggungan Nomor:  42 Tanggal 19.03.2009 yang dibuat Notaris Drs.H.Zarkasyi Nurdin, SH. ? _x000a_ Asli Surat Kuasa Membebankan Hak Tanggungan Nomor:  51 Tanggal 17.04.2009 yang dibuat Notaris Drs.H.Zarkasyi Nurdin, SH. _x000a_ Asli Surat Kuasa Membebankan Hak Tanggungan Nomor:  52 Tanggal 15.05.2009 yang dibuat Notaris Drs.H.Zarkasyi Nurdin, SH. _x000a_ Asli Akta perjanjian kredit investasi Tahap I No. : 53 Tanggal 21.05.2008 dibuat Notaris Drs.H.Zarkasyi Nurdin, SH. _x000a_ Asli Berita Acara Rapat PT Prima Lestari Segarapratama No. : 55 Tanggal 21.05.2008 yang dibuat Notaris Drs.H.Zarkasyi Nurdin, SH. _x000a_ Asli Akta perjanjian kredit investasi Tahap II No. : 89 tanggal 29.05.2008 dibuat Notaris Drs.H.Zarkasyi Nurdin, SH. _x000a_ Asli Akta pernyataan Nomor: 56 tanggal 21.05.2008 dibuat Notaris Drs.H.Zarkasyi Nurdin, SH. _x000a_ Asli akta pernyataan nomor:  57 tanggal 21.05.2008 dibuat Notaris Drs.H.Zarkasyi Nurdin, SH. _x000a_ Asli akta pernyataan nomor: 58 tanggal 21.05.2008 dibuat Notaris Drs.H.Zarkasyi Nurdin, SH. _x000a_ Asli akta pernyataan nomor: 59 tanggal 21.05.2008 dibuat Notaris Drs.H.Zarkasyi Nurdin, SH. _x000a_ Asli akta pernyataan nomor: 60 tanggal 21.05.2008 dibuat Notaris Drs.H.Zarkasyi Nurdin, SH. _x000a_ Asli akta pernyataan nomor: 61 tanggal 21.05.2008 dibuat Notaris Drs.H.Zarkasyi Nurdin, SH. _x000a_ Asliakta perjanjian kredit investasi tahap III No. : 27 tanggal 13.06.2008 dibuat Notaris Drs.H.Zarkasyi Nurdin, SH. _x000a_ Asli surat panggilan nomor : B.0655-XIV/KC/KRD/02/2009 tanggal 16 Pebruari 2009 kepada Sdr. ANTON SETIAWAN dan Ny. VERA JUNIARTI . _x000a_ Copy laporan kunjungan nasabah tanggal 19 Pebruari 2009 yang ditandatangani oleh Tersangka AWALUDIN selaku Assisten Accaount Officer 2. _x000a_ Asli surat perihal penyerahan dokumen kapal nomor: B.0812-XIV/KC/ADK/KRD/02/09 Tanggal 25 Pebruari 2009 yang ditandatangani oleh Sdr. HENDRA INDRA R selaku Manager Pemasaran  dan Saksi JANTJE KAUNANG selaku Pemimpin Cabang yang ditujukan kepada Sdr. AMRAN DARSONO (Dir. PT. Bandar Abadi). _x000a_ Copy surat perihal : penyerahan dokumen Tongkang Lestari 3005 ( H-036 ) nomor: 004/BA-BTM/II/2009 tanggal 02 Maret 2009 dari PT Bandar Abadi kepada Pimpinan BRI Cabang Jakarta Pasar Minggu. _x000a_ Lembar disposisi nomor agenda : 0485 tanggal 23 Maret 2009 atas fax surat nomor: 008/BA-BTM/III/2009 tanggal 21 Maret 2009 perihal : pemberitahuan peluncuran untuk tongkang Lestari 3006       ( H-043) _x000a_ Copy surat perihal permohonan restrukturisasi KI a.n . PT Prima Lestari Segarapratama tanggal 11 Maret 2009 kepada Pemimpin Cabang PT. Bank Rakyat Indonesia (persero) Tbk Jakarta ?Pasar Minggu. _x000a_ Asli berita acara hasil negosiasi /kesepakatan dengan debitur tanggal 13 Maret 2009 antara JANTJE KAUNANG selaku Pemimpin  BRI Cabang Jakarta Pasar Minggu dengan Sdr. ALFONSIUS SETIAWAN selaku Direktur PT. Prima Lestrari Segarapratama. _x000a_ Asli  memorandum analisis restrukturisasi kredit nomor : 39/SKPP/03/2009 tanggal 11 Maret 2009 yang ditandatangani oleh pejabat pemrakarsa I Tersangka AWALUDIN selaku AO dan Pejabat Pemrakarsa II Sdr. JANJTJE KAUNANG selaku Pemimpin Cabang. _x000a_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_x000a_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_x000a_ Copy laporan kunjungan nasabah tanggal 03 Mei 2009 yang ditandatangani oleh Tersangka AWALUDIN Ass Acount Officer 2. _x000a_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_x000a_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_x000a_ Asli surat keterangan notaris Drs. H. Zarkasy Nurdin, SH nomor : 86/V/ZN/2009 tanggal 29 Mei 2009.- _x000a_ Asli Instruksi pencairan kredit restrukturisasi KMK nomor : B.127-XIV/KC/ADK/05/2009 tanggal 01 Juni 2009 yang ditantangani oleh Sdr. AGUS WAHYUDI selaku Petugas ADK, Sdr. UNTUNG SUPRIYANTO selaku Pejabat yang memeriksa dan Sdr. AWAN TRIYOSO selaku Operation Manager. _x000a_ Copy surat dari PT. PRIMA LESTARI SEGARAPRATAMA perihal penyerahan dokumen kapal nomor : 101/PLS/S.Kel/VII/2009 tanggal 01 junli 2009 kepada Bank Rakyat Indosesia Up. JANJTJE KAUNANG. _x000a_ Copy laporan kunjungan nasabah tanggal 24 Juli 2009 yang ditandatangani oleh dr. AWALUDIN selaku Ass Account Officer 2 Jakarta Pasar Minggu. _x000a_ Asli surat keterangan notaris Drs. H. Zarkasy Nurdin, SH nomor : 75/XI/ZN/2009 tanggal 19 Nopember 2009. _x000a_ Asli surat keterangan notaris Drs. H. Zarkasy Nurdin, SH nomor: 77/XII/ZN/2009 tanggal 28 Desember 2009. _x000a_ Copy surat dari PT. PRIMA LESTARI SEGARAPRATAMA perihal tongkang baru nomor  : 211/PLS/S.Kel/X/09 tanggal 22 Oktober 2009 kepada Bank Rakyat Indonesia Cabang Jakarta Pasar Minggu. _x000a_ Copy surat dari PT. PRIMA LESTARI SEGARAPRATAMA perihal kapal tongkang nomor : 219/PLS/S.Kel/X/09 tanggal 29 Oktober 2009 kepada Bank Rakyat Indosesia Cabang Jakarta Pasar Minggu. _x000a_ Copy surat dari PT. PRIMA LESTARI SEGARAPRATAMA perihal penjelasan mengenai penyerahan dokumen tongkang nomor : 234/PLS/S.Kel/XI/09 tanggal 18 Nopember 2009. _x000a_ Copy surat dari  PT. PRIMA LESTARI SEGARAPRATAMA perihal penjelasan mengenai grosse akte nomor : 236/PLS/S.Kel/XII/09 tanggal 23 Nopember 2009. _x000a_ Copy surat dari PT Bandar Abadi nomor : 005/BA-BTM/III/2009 tanggal 11 Maret 2009 perihak pengadaan Meeting yang ditujukan kepada Sdr. ALFONSIUS SETIAWAN. _x000a_ Asli hasil pertemuan penyelesaian kredit a.n. PT. Prima Lestari segarapratama tanggal 05 Juni 2009 yang ditandatangani oleh Sdr. ANTONIUS SETIAWAN dari PT. Prima Lestari Segarapratama dengan  mengetahui NANDI H HAMAKI, EDDY SAMSU, JANJTJE KAUNANG dan AWALUDIN. _x000a_ Copy cash flow PT. Prima Lestari Segarapratama periode : Maret 2009- Dec 2009. _x000a_ Copy cash flow PT Prima Lestari Segarapratama periode : Januari ? Dec 2010. _x000a_ Copy  cash flow PT Prima Lestari Segarapratama periode : Januari ? Dec 2011. _x000a_ Copy  cash flow PT Prima Lestari Segarapratama periode : Januari ? Dec 2012. _x000a_ Copy  cash flow PT Prima Lestari Segarapratama periode : Januari ? Dec 2013. _x000a_ Copy  cash flow PT Prima Lestari Segarapratama periode : Januari ? Dec 2014. _x000a_ Copy Neraca PT Prima Lestari Segarapratama per: Januari- Desember 2008. _x000a_ Asli  jadwal angsuran restruk 2009 PT Prima Lestari Segarapratama tahun 2009-2010. . _x000a_ Asli cash flow PT Prima Lestari Segarapratama tahun 2009-2010. _x000a_ Asli neraca keuangan PT Prima Lestari Segarapratama  tanggal 03 Oktober 2007. . _x000a_ Asli laporan laba rugi PT Prima Lestari Segarapratama  tanggal 03 Oktober 2007. _x000a_ Asli neraca PT Prima Lestari Segarapratama per 30 September 2009. . _x000a_ Asli laporan laba-rugi PT Prima Lestari Segarapratama per- Januari ? September 2009. _x000a_ Copy perjanjian jual beli material nomor : 001/SIRTU-PALU/IV/2009 tanggal 15 April 2009 antara CV. Prima Lestari yang ditandatangani oleh Sdr. ANTON SETIAWAN selaku Dirut CV. Prima Lestari  dengan PT. Tunas Jaya Irja yang ditandatangani oleh Sdr. HENRY KURNIAWAN selaku Direktur Utama.  _x000a_ Jadwal angsuran PT Prima Lestari Segarapratama per Maret 2009-Mei 2013. _x000a_ Asli neraca PT Prima Segarapratama per Januari-Desember 2008.  _x000a_ Asli laporan laba rugi per Januari ? Desember 2008. _x000a_ Copy surat keterangan domisili perusahaan nomor : 1683/1.824/07 tanggal 25 September 2007 yang dikeluarkan oleh Lurah Tebet Timur. _x000a_ Copy Akta berita acara rapat umum pemegang saham luar biasa perseroan terbatas PT. Prima Lestari Segarapratama Nomor : 02 tanggal 01 April 2008 yang dibuat oleh notaries SJAAF DE CARYA SIREGAR, SH. _x000a_ Copy laporan auditor independen ref no : 06.GA/LAI/KAP-IS/VII/2009 tanggal 21 Juli 2009.  _x000a_ Copy surat perjanjian jual beli nomor. J13/VI/2008 tanggal 19 Juni 2008 antara PT. Hamasa Steel Centre dengan PT Prima Lestari Segarapratama. _x000a_ Copy Sertifikat (tanda Bukti Hak) No. 1294/Kel."/>
    <s v="Rabu, 24 Agu. 2016"/>
    <s v="Kamis, 17 Des. 2015"/>
    <s v="CASMAYA"/>
    <s v="SUTIO JUMAGI AKHIRNO"/>
    <s v="SOFIALDI"/>
    <m/>
    <m/>
    <s v="KARIR"/>
    <s v="KARIR"/>
    <s v="ADHOC"/>
    <s v=""/>
    <s v=""/>
    <x v="0"/>
    <n v="2"/>
    <x v="1"/>
    <n v="0.33333333333333331"/>
    <n v="0"/>
    <s v="ROLAND H, SH"/>
    <m/>
    <m/>
    <m/>
    <m/>
    <m/>
    <m/>
    <m/>
    <m/>
    <m/>
    <m/>
    <m/>
    <n v="1"/>
    <s v="ACHMAD DINDIN JUNAEDI"/>
    <s v="CANDRASAH"/>
    <m/>
    <n v="2"/>
    <x v="0"/>
  </r>
  <r>
    <s v="87/Pid.Sus-TPK/2016/PN Pn.Jkt.Pst"/>
    <n v="1.5"/>
    <n v="50000000"/>
    <n v="8.3333333333333301E-2"/>
    <n v="86000000"/>
    <n v="0"/>
    <s v="SUBARI"/>
    <d v="2016-09-21T00:00:00"/>
    <x v="6"/>
    <s v="Minutasi"/>
    <n v="120"/>
    <s v="PRIMAIR : _x000a_ Pasal 2 ayat (1) jo Pasal 18 UU No.31/1999 jo UU No.20/2001 jo Pasal 55 ayat (1) ke-1 KUHP. _x000a_   _x000a_ SUBSIDAIR : _x000a_ Pasal 3 jo Pasal 18 UU No.31/1999 jo UU No.20/2001 jo Pasal 55 ayat (1) ke-1 KUHP."/>
    <n v="1"/>
    <s v="_x000a_ Menyatakan  Terdakwa SUBARI  tidak terbukti secara sah dan meyakinkan  bersalah melakukan Tindak  Pidana  Korupsi sebagaimana didakwakan  dalam dakwaan Primair ; _x000a_ Membebaskan   Terdakwa oleh karena itu  dari Dakwaan Primair  tersebut; _x000a_ Menyatakan  Terdakwa SUBARI  terbukti secara sah dan meyakinkan bersalah melakukan “ tindak pidana  korupsi secara bersama-sama ”  ; _x000a_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_x000a_ Menetapkan uang yang ditipkan sebesar Rp. 86.000.000 (delapan puluh enam juta) dikonpensasikan sebagai uang penggantikkkerugggian Negara _x000a_ Menetapkan lamanya penahanan yang telah dijalani oleh Terdakwa, dikurangkan seluruhnya dengan pidana penjara yang dijatuhkan; _x000a_ Memeritahkan Terdakwa tetap ditahan di rutan; _x000a_ Memerintahkan barang bukti berupa  ; _x000a_ _x000a_ _x000a_ Bukti A.1 s/d BX.61, dikembalikan kepada Penuntut Umum untuk dipergunakan dalam              perkara atas nama terdakwa Heddy Hamrullah. _x000a_ Bukti BX.62, tetap terlampir dalam berkas perkara. _x000a_ _x000a_ _x000a_ Membebankan Terdakwa untuk membayar biaya perkara sebesar  Rp.10.000,- (sepuluh ribu rupiah); _x000a_"/>
    <s v="Kamis, 23 Feb. 2017"/>
    <s v="Kamis, 19 Jan. 2017"/>
    <s v="YOHANES PRIYANA"/>
    <s v="CASMAYA"/>
    <s v="TITI SANSIWI"/>
    <m/>
    <m/>
    <s v="KARIR"/>
    <s v="KARIR"/>
    <s v="ADHOC"/>
    <s v=""/>
    <s v=""/>
    <x v="0"/>
    <n v="2"/>
    <x v="1"/>
    <n v="0.33333333333333331"/>
    <n v="0"/>
    <s v="ARIF RAHMAN"/>
    <m/>
    <m/>
    <m/>
    <m/>
    <m/>
    <m/>
    <m/>
    <m/>
    <m/>
    <m/>
    <m/>
    <n v="1"/>
    <s v="AGUS WAWAN"/>
    <m/>
    <m/>
    <n v="1"/>
    <x v="0"/>
  </r>
  <r>
    <s v="87/Pid.Sus-TPK/2017/PN Jkt.Pst"/>
    <n v="5"/>
    <n v="800000000"/>
    <n v="0.5"/>
    <n v="2034026000"/>
    <n v="2"/>
    <s v="Ir. WAHYUDIN AKBAR"/>
    <d v="2017-06-13T00:00:00"/>
    <x v="7"/>
    <s v="Pengiriman Berkas Kasasi"/>
    <n v="135"/>
    <s v="KESATU _x000a_ Primair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3 Undang-undang Nomor 8 Tahun 2010 tentang Pencegahan dan Pemberantasan Tindak Pidana Pencucian Uang."/>
    <n v="1"/>
    <s v="M E N G A D I L I _x000a_ _x000a_ Menyatakan Terdakwa Ir. Wahyudin Akbar telah terbukti secara sah dan meyakinkan bersalah melakukan “ Tindak Pidana Korupsi secara bersama-sama sebagai perbuatan berlanjut dan Tindak Pidana Pencucian Uang”; _x000a_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_x000a_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_x000a_ Menetapkan masa penahanan yang telah dijalani Terdakwa dikurangkan seluruhnya dari pidana yang dijatuhkan ; _x000a_ Menetapkan Terdakwa tetap ditahan dalam Rumah Tahanan Negara; _x000a_ Menetapkan barang bukti berupa : _x000a_ _x000a_ Yang merupakan harta benda milik Terdakwa Ir. Wahyuddin Akbar : _x000a_ _x000a_   1 (satu) unit Mobil Merek Honda  Jenis CRV warna abu-abu muda metalik Nomor Pol B – 1316 TJF, berikut surat surat kendaraan atas nama Rohayati (isteri Terdakwa) ; _x000a_   1 (satu) unit Mobil Merek VW Jenis Polo warna merah Nomor  Pol : B – 1961  TRS, berikut surat surat kendaraan STNK, BPKB dan FAKTUR atas nama Karina Ayu Trijana (anak Terdakwa Ir. Wahyudin Akbar) ; _x000a_   1 (satu) unit Apartemen Dago Suite Unit 256 (Lanitai 2 No/unit 56) atas nama Rohayati  Jalan Sangkuriang Nomor 13 Coblong Bandung Jawa Barat ; _x000a_   1 (satu) unit Apartemen Dago Suite Unit 1268 (Lanitai 12 No/unit 56) atas nama Rohayati  Jalan Sangkuriang Nomor 13 Coblong Bandung Jawa Barat ; _x000a_   1 (satu) unit Apartemen Dago Suite Unit 803 (Lanitai 8 No/unit 56) atas nama Wahyudin Akbar  Jalan Sangkuriang Nomor 13 Coblong Bandung Jawa Barat ; _x000a_ _x000a_ Dilelang oleh Jaksa, dan hasilnya diperhitungkan sebagai pembayaran uang pengganti ; _x000a_ Sedangkan barang bukti berupa : _x000a_ _x000a_   Huruf A sampai dengan D dokumen terkait program CSR ; _x000a_   Nomor urut 2 angka 1 sampai dengan 10, 16 sampai dengan 21 berupa dokumen terkait program CSR ; _x000a_   Nomor urut 3 sampai dengan 4 angka A sampai dengan H berupa dokumen terkait CSR _x000a_   Nomor urut 5 huruf a sampai dengan h berupa dokumen terkait CSR ; _x000a_   Nomor urut 6  sampai dengan 15 berupa dokumen terkait CSR ; _x000a_   Nomor urut 16 huruf a berupa dokumen terkait CSR ; _x000a_   Nomor urut 16 huruf b 1(satu) buah Flasdisk warna merah berisi dokumen photo dan   dokumen lain  terkait program CSR ; _x000a_   Nomor urut 17 sampai dengan 34  berupa dokumen  terkait program CSR; _x000a_ _x000a_ Dipergunakan sebagai barang bukti dalam perkara atas nama Nina Nurlina Pramono; _x000a_ _x000a_   Nomor urut 5 huruf i berupa : uang sebesar Rp500.000.000,00 (lima ratus juta rupiah) dalam bentuk 5.000 (lima ribu) lembar uang pecahan Rp100.000.00 (seratus ribu rupiah); _x000a_ Nomor urut 36 berupa uang tunai Rp864.328.000,00 (delapan ratus enam puluh empat juta tiga ratus dua puluh delapan rupiah) yang berada direkening Nomor.585503658 atas nama PT. Mizan Media Baru di Bank BCA Capem Ampera Jalan Ampera Raya Nomor 37 Jakarta Selatan ; _x000a_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_x000a_ _x000a_ Dirampas untuk Negara cq. PT Pertamina (Persero) ; _x000a_ Membebankan kepada Terdakwa untuk membayar biaya perkara sebesar Rp5.000,00.(lima ribu rupiah)"/>
    <s v="Rabu, 20 Des. 2017"/>
    <s v="Kamis, 26 Okt. 2017"/>
    <s v="EMILIA DJAJASUBAGIA"/>
    <s v="JHON HALASAN BUTAR BUTAR"/>
    <s v="FRANGKI TAMBUWUN"/>
    <s v="ANSYORI SYARIFUDIN"/>
    <s v="MOHAMMAD IDRIS M.AMIN"/>
    <s v="KARIR"/>
    <s v="KARIR"/>
    <s v="KARIR"/>
    <s v="ADHOC"/>
    <s v="ADHOC"/>
    <x v="1"/>
    <n v="3"/>
    <x v="0"/>
    <n v="0.4"/>
    <n v="0"/>
    <s v="ERNY V. M."/>
    <m/>
    <m/>
    <m/>
    <m/>
    <m/>
    <m/>
    <m/>
    <m/>
    <m/>
    <m/>
    <m/>
    <n v="1"/>
    <s v="SURYONO, SH."/>
    <m/>
    <m/>
    <n v="1"/>
    <x v="0"/>
  </r>
  <r>
    <s v="87/Pid.Sus-TPK/2018/PN Jkt.Pst"/>
    <n v="3"/>
    <n v="50000000"/>
    <n v="0.16666666666666699"/>
    <n v="0"/>
    <n v="0"/>
    <s v="TOGU SIAGIAN, S.Ip. M.Si"/>
    <d v="2018-10-11T00:00:00"/>
    <x v="8"/>
    <s v="Putusan"/>
    <n v="206"/>
    <s v="Primair : _x000a_ Pasal 2 ayat (1) jo Pasal 18 ayat (1) huruf b UU No.31/1999 jo UU No.20/2001 jo Pasal 55 ayat (1) ke-1 KUHP. _x000a_ Subsidair : _x000a_ Pasal 2 ayat (1) jo Pasal 18 ayat (1) huruf b UU No.31/1999 jo UU No.20/2001 jo Pasal 55 ayat (1) ke-1 KUHP."/>
    <n v="1"/>
    <s v="M E N G A D I L I _x000a_ _x000a_ Menyatakan  Terdakwa TOGU SIAGIAN   tidak terbukti secara sah dan meyakinkan bersalah melakukan tindak pidana pidana  “ KORUPSI SECARA BERSAMA-SAMA“  sebagaimana dalam dakwaan Primair  Penuntut  Umum; _x000a_ Membebaskan Terdakwa oleh karena itu  dari dakwaan Primair ; _x000a_ Menyatakan  Terdakwa TOGU SIAGIAN   telah terbukti secara sah dan meyakinkan bersalah melakukan tindak pidana pidana  “ KORUPSI SECARA BERSAMA-SAMA“  sebagaimana dalam dakwaan Subsidair  Penuntut  Umum ; _x000a_ Menjatuhkan pidana kepada Terdakwa dengan pidana penjara selama  3 (tiga)  tahun  dan denda sebesar  Rp . 50.000.000, -   ( lima puluh juta rupiah )  dengan ketentuan apabila denda tersebut tidak dibayar akan diganti dengan pidana kurungan selama  2 (dua)  bulan  ; ------------------ _x000a_ Menetapkan masa  penahanan kota  Terdakwa diperhitungkan untuk dikurangkan seluruhnya dari pidana yang dijatuhkan ; ----------------------- _x000a_ Menetapkan Terdakwa untuk ditahanan ; ----------------------- _x000a_ Menetapkan barang bukti berupa :_x000a_  _x000a_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_x000a_ 1 (satu) lembar yang dilegalisir Foto Copy Kwitansi No : 011/STI-KW / I / 2015, Tanggal 20 Januari 2015 uang sebesar Rp.1.031.040.000, (satu milyar tiga puluh satu juta empat puluh ribu rupiah) untuk pembelian Scanner Panasonic KV1046 yang dikeluarkan oleh CV Smart Technology Indonesia. _x000a_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_x000a_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_x000a_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_x000a_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_x000a_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_x000a_ 1 (satu) lembar yang dilegalisir Foto Copy Kwitansi No : 014/STI-KW / I / 2015, Tanggal 22 Januari 2015 uang sebesar Rp.518.100.000 (lima ratus delapan belas juta seratus ribu rupiah ) untuk pembelian Fuji Xerox Docuprint P355d yang dikeluarkan oleh CV Smart Technology Indonesia. _x000a_ 1 (satu) lembar yang dilegalisir Foto Copy Purchase Order ( PO ) PT Catur Multi Infotama Nomor : 06 / CMI / PO.DIKNASDKI / XI / 2014, tanggal 28 Nopember 2014 tentang pembelian WinPro 8.1 ALNG Upgrd MVI sebanyak 71 lisensi @ $ 53.00, ----- _x000a_ 1 (satu) lembar yang dilegalisir Foto Copy Purchase Order ( PO ) PT Catur Multi Infotama Nomor : 06 / CMI / PO&gt;DIKNASDKI /  XI / 2014 tentang pembelian WinPro 8.1 Upgrd MVI sebanyak 64 lisensi @ $ 53.00, ---- _x000a_ 1 (satu) lembar yang dilegalisir Foto Copy Purchase Order ( PO ) PT Catur Multi Infotama Nomor : 12 / CMI / PO&gt;DIKNASDKI  / XII / 2014, Tanggal 8 Desember 2014 tantang pembelian WinPro 8.1 ALNG Upgrd MVI sebanyak 26 lisensi @ $53.00, _x000a_ 1 (satu) lembar yang dilegalisir Foto Copy Invoice PT Softindo Teknologika Abadi No : IN-012 / XII / 2014, tanggal 31 Desember 2014 yang ditandatangani Direktur Charlen Dhesyendhie, ------ _x000a_ 1 (satu) lembar yang dilegalisir Foto Copy Invoice Libera Multi Komputindo No : 141-INV/ XI/2014, tanggal 28 Nopember 2014 dengan jumlah total Rp.556.150.000,- dengan perincian 70 unit server PC- Libera Stryder Y83DM @ Rp.7.275.000,- dan 67 unit Prolink UPS PRO850SU @ Rp.700.000,- ----- _x000a_ 1 (satu) lembar yang dilegalisir Foto Copy Purchase Order PT Berdikari Mandala Pratama Nomor : 04 /BMP/PO.DIKNASDKI/XI/2014, tanggal 20 Nopember 2014. _x000a_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_x000a_ 1 (satu) lembar yang dilegalisir Foto Copy Invoice Libera Multi Komputindo No : 140-INV/ XI / 2014, tanggal 28 Nopember 2014 dengan jumlah total Rp.324.875.000,- dengan perincian 41 unit server PC-SCOMTA PX-018 @ Rp.7.275.000, dan 38 unit Prolink UPS PRO0850SU @ Rp.700.000,- ----------- _x000a_ _x000a_ _x000a_ _x000a_ Disita dari : ADE SUPRIYATNA Bin ADANG SUPARDI als ADES., di Polres Metro Jakarta Selatan. _x000a_   _x000a_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_x000a_ _x000a_ 1 (satu) lembar yang dilegalisir Foto Copy Surat Perintah Membayar LS/Langsung Nomor : 40001422014 / 1.01.018 tanggal 20 Desember 2014; _x000a_ 1 (satu) lembar yang dilegalisir Foto Copy Ringkasan Kontrak Nomor : 052 / SPP-LS/2014, tanggal 20 Desember 2014; _x000a_ 1 (satu) lembar yang dilegalisir Foto Copy Surat Permintaan Pembayaran Langsung Barang dan Jasa ( SPP-LS-BARANG DAN JASA) Nomor : 052/SPP-LS/2014, tanggal 20 Desember 2014; BEND 25; _x000a_ 1 (satu) lembar yang dilegalisir Foto Copy Surat Permintaan Pembayaran Langsung Barang dan Jasa ( SPP-LS-BARANG DAN JASA) Nomor : 052/SPP-LS/2014, tanggal 20 Desember 2014; BEND 30; _x000a_ 1 (satu) lembar yang dilegalisir Foto Copy Surat Permintaan Pembayaran Langsung Barang dan Jasa ( SPP-LS-BARANG DAN JASA) Nomor : 052/SPP-LS/2014, tanggal 20 Desember 2014; BEND 35; _x000a_ 1 (satu) lembar yang dilegalisir Foto Copy Surat Permintaan Pembayaran Langsung Barang dan Jasa ( SPP-LS-BARANG DAN JASA) Nomor : 052/SPP-LS/2014, tanggal 20 Desember 2014; BEND 45; _x000a_ 1 (satu) lembar yang dilegalisir Foto Copy Surat Pernyataan Tanggung Jawab Pengajuan SPMLS, tanggal 20 Desember 2014; _x000a_ 1 (satu) lembar yang dilegalisir Foto Copy Surat Penryataan Tanggung Jawab PA/KPA tentang  Pengajuan Surat Permintaan Pembayaran Langsung tanggal 20 Desember 2014; _x000a_ 1 (satu) lembar yang dilegalisir Foto Copy Surat Pernyataan Tanggung Jawab Pengguna Anggaran / Kuasa Pengguna Anggaran tentang Pengajuan Surat Permintaan Pembayaran Langsung tanggal 20 Desember 2014; _x000a_ 1 (satu) lembar yang dilegalisir Foto Copy Surat Pernyataan Tanggung Jawab – Pembayaran Langsung (LS) tanggal 20 Desember 2014; _x000a_ 2 (dua) lembar yang dilegalisir Foto Copy Berita Acara Pemeriksaan Barang Nomor : 3835 / -077.992, tanggal 17 Desember 2014; _x000a_ 6 (enam) lembar yang dilegalisir Foto Copy Lampiran Berita Acara Pemeriksaan Barang Nomor : 3835 / -077.992, tanggal 17 Desember 2014; _x000a_ 1 (satu) lembar yang dilegalisir Foto Copy Berita Acara Serah Terima Barang Nomor : 3836/ -077.992, tanggal 17 Desember 2014; _x000a_ 4 (empat) lembar yang dilegalisir Foto Copy Lampiran Berita Acara Serah Terima Barang Nomor : 3836/ -077.992, tanggal 17 Desember 2014; _x000a_ 5 (lima) lembar yang dilegalisir Foto Copy Faktur Barang No : 009 / FB / MMM / XII / 2014, tanggal 16 Desember 2014; _x000a_ 5 (lima) lembar yang dilegalisir Foto Copy Surat Jalan No : 009/SJ/MMM/XII/2014, tanggal 16 Desember 2014; _x000a_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_x000a_ 1 (satu) berkas yang dilegalisir Foto Copy SPD (Surat Penyediaan Dana) Nomor 0015037/2014 tahun 2014 Kegiatan Pengadaan Perlengkapan Modernisasi Arsip SDN Kecamatan Kebayoran Baru dan Kecamatan Kebayoran Lama; _x000a_ 1 (satu) lembar yang dilegalisir Foto Copy Tanda Daftar Perusahaan (TDP) Persekutuan Komanditer CV Marcyan Mora Mandiri Nomor : 09.04.3.46.22355 tanggal 13 Maret 2014; _x000a_ 1 (satu) lembar yang dilegalisir Foto Copy NPWP : 66.495.473.2.008.000 CV.Marcyan Mora Mandiri; _x000a_ 1 (satu) lembar yang dilegalisir Foto Copy Rekening Koran Bank DKI No Account 500-08-26961-2 atas nama CV Marcyan Mora Mandiri. _x000a_ _x000a_ Disita dari : ENDRO SULISTYO, SE bin SARNO., di Polres Metro Jakarta Selatan. _x000a_   _x000a_ _x000a_ 3 (tiga) lembar yang dilegalisir Foto Copy Surat Perjanjian antara CV Marcyan Mora Mandiri dengan Erijon Hasiolan R. Gukguk yang ditandatangani pada Notaris Novianti, SE tanggal 01 November 2014; _x000a_ 1 (satu) lembar yang dilegalisir Foto Copy Surat Pernyataan yang dibuat dan ditandatangani oleh Erijon Hasiolan R. Gukguk tanggal 12 Maret 2015; _x000a_ 7 (tujuh) lembar yang dilegalisir Foto Copy Akta CV Marcyan Mora Mandiri No 31 tanggal 17 Februari 2014 yang dibuat dan ditandatangani pada Notaris Netty Maria machdar, SH. _x000a_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_x000a_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_x000a_ 1 (satu) lembar yang dilegalisir Foto Copy Surat Keterangan Nomor : 5893 / 27.1.0 / 31.75.07.1004/ -071.562 / 2015, tanggal 1 April 2015 tentang Domisili Badan Usaha an. CV Marcyan Mora Mandiri. _x000a_ 1 (satu) berkas yang dilegalisir Foto Copy SPT Tahunan 2013 CV Marcyan Mora Mandiri. _x000a_ Uang tunai sebesar Rp.21.000.000 (dua puluh satu juta rupiah) . _x000a_ 2 (dua) lembar yang dilegalisir Foto Copy Print Out rekening koran Bank DKI an CvMarcyan Mora Mandiri Nomor rekening 500-08-26961-2 periode 24 Desember 2014 s/d 26 januari 2015. _x000a_ _x000a_ Disita dari Tersangka : SUHARTONO SIMAMORA, di Polres Metro Jakarta Selatan. _x000a_ _x000a_ 1 (satu) lembar kwitansi tanda terima uang sebesar Rp.45 juta rupiah untuk pembayaran bagi hasil atas pekerjaan pengadaan modernisasi Arsip SDN Kecamatan Kebayoran Baru dan Kecamatan Kebayoran Lama Tahun Anggaran 2014 kepada Suhartono tanggal 23 Januari 2015; _x000a_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_x000a_ 1 (satu) lembar kwitansi Nomor : 014 / KWT / GIJ / I ? 2015, sebesra Rp.1.745.585.800,-  dari PT Gira Inti Jaya untuk pembayaran angsuran II sebesar 70% (pelunasan) Pembelian Perlengkaopan Modernisasi Arsip SDN Kecamatan Kebayoran Baru dan Kecamatan Kebayoran Lama Jakarta Selatan; _x000a_ 1 (satu) lembar Invoice PT Gira Inti Jaya No : 014 / INV / GIJ / I / 2015, tanggal 16 Januari 2015; _x000a_ 1 (satu) lembar surat Jalan Barang No : 249 / SJB / GIJ / XII / 2014, tanggal 5 Desember 2014; _x000a_ 1 (satu) lembar invoice PT Gira Inti Jaya No: 251 / INV / GIJ / XII / 2014, tanggal 5 Desember 2014; _x000a_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_x000a_ 5 (lima) lembar penawaran harga barang PT Gira Inti Jaya Nomor: 219 / SPH – GIJ / XI / 2014, tanggal 3 Nopember 2014 berikut lampirannya: _x000a_ _x000a_ 2 (dua) lembar surat perjanjian kerjasama jual beli untuk pengadaan perlengkapan modernisasi arsip SDN Kecamatan Kebayoran Baru dan Kecamaan Kebayoran Lama Jakarta Selatantahun anggaran 2014 antara Ade Supriatna dan sdr. Ahmadin tanggal 3 Desember 2014; _x000a_ _x000a_ 1 (satu) lembar tanda terima uang sebesar RP 20.665.000, (Dua Puluh Juta Enam Ratus Lima Puluh Lima Ribu Rupiah) PT Agra Jaya untuk DP pembelian kursi genoa 200 RT sebanyak 36 unit (Kwi  641 / AG- PJ / XII / 14 tanggal 4-12-2014) dari AHMADIN kepada ASNI tanggal 17 Januari 2015; _x000a_ 1 (satu) lembar kwitansi PT Agra Jaya No. 678 / AG – PJ / 12 / 14 sebesar RP.  48.195.000, (Empat  Puluh Delapan Juta Seratus Sembilan Puluh Lima Ribu Rupiah) tanggal 22 Desember 2014; _x000a_ 1 (satu) lembar kwitansi PT Agra Jaya No. 641 / AG-PJ / XII / 14 sebesar RP. 20.655.000, - (Dua Puluh Juta Enam Ratus Lima Puluh Lima Ribu Rupiah) tanggal 4 Desember 2014; _x000a_ 1 (satu) lembar surat PT Agra Jaya No. 0009 / SP-AJ / AS / AD / XI /14, tanggal 2 Nopember 2014, perihal penawaran harga kursi merk zoom untuk proyek pengadaan perlengkapan modernisasi arsip Sekolah Dasar Kec. Kebayoran Baru dan Kec. Kebayoran Lama; _x000a_ 1 (satu) lembar surat jalan PT Agra Jaya No: 1523 / AG / XII / 2014. tanggal 9 Desember 2014; _x000a_ 1 (satu) lembar surat PT Wijaya Kusuma Jaya Abadi No: 001 / WJA / KW / MGP-RAG / XI / 2015 Rp. 148.166.640,- tanggal 19 Januari 2015; _x000a_ 1 (satu) lembar surat PT Agra Jaya Abadi No: 021 / WJA / KW / MGP-RAG / XII / 2014 sebesar Rp. 79.785.000,- tanggal 10 Desember 2014; _x000a_ 1 (satu) lembar surat penawaran harga PT Wijaya Kusuma  Jaya Abadi No: 009 / SPH-WJA / XI / 2014, tanggal 3 Nopember 2014; _x000a_ 1 (satu) lembar tanda terima barang PT Wijaya Kusuma  Jaya Abadi tanggal 6 Desember 2014; _x000a_ 1 (satu) lembar tanda terima barang PT Wijaya Kusuma  Jaya Abadi tanggal 10 Desember 2014; _x000a_ 1 (satu) lembar tanda terima barang PT Wijaya Kusuma  Jaya Abadi tanggal 13 Desember 2014; _x000a_ 1 (satu) lembar invoice PT Wijaya Kusuma  Jaya Abadi No: 012 / INF-WJA / XII / 2014, tanggal 8 Desember 2014; _x000a_ 1 (satu) lembar invoice PT Wijaya Kusuma  Jaya Abadi No: 001 / INF-WJA / I / 2015, tanggal 12 Januari 2015; _x000a_ _x000a_ Disita dari tersangka : AHMADIN BiN SUDIRMAN; di Polres Metro Jakarta Selatan. _x000a_   _x000a_ _x000a_ 11 (sebelas) lembar yang dilegalisir potocopy salinan Peraturan Daerah Provinsi Daerah Khusus Ibu Kota Jakarta No. 19 tahun 2014 tanggal 07 Nopember 2014, tentang perubahan Anggaran Pendapatan dan Belanja Daerah Tahun Anggaran 2014; _x000a_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_x000a_ 5 (lima) lembar yang dilegalisir potocopy Peraturan Gubernur Provinsi Daerah Khusus Ibu Kota Jakarta No. 173 tahun 2014 tanggal 07 Nopember 2014, tentang penjabaran perubahan anggaran pendapatan dan belanja daerah tahun anggaran 2014 _x000a_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_x000a_ 2 (dua) lembar yang dilegalisir potocopy dokumen pelaksanaan perubahan anggaran SKPD / UKPD Sudin Pendidikan Dasar Jakarta Selatan tentang nama kegiatan pengadaan perlengkapan modernisasi arsip SDN Kec. Kebayoran Baru dan Kec. Kebayoran Lama sebesar Rp. 3.672.900.000,- _x000a_ 1 (satu) lembar yang dilegalisir potocopy anggara kas SKPD / UKPD Sudin Pendidikan Dasar Jakarta Selatan, tentang pengadaan perlengkapan modernisasi arsip SDN Kec. Kebayoran Baru dan Kec. Kebayoran Lama sebesar Rp. 3.672.900.000,- _x000a_ 1 (satu) bundel yang dilegalisir Foto Copy Surat Penyediaan Dana (SPD) Nomor : 001503/2014 Tahun 2014- _x000a_ _x000a_ Disita dari : IWAN TARUNA ANGKASA bin ALIZAR ZAINI., di Polres Metro Jakarta Selatan. _x000a_   _x000a_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_x000a_ _x000a_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_x000a_ 2  (dua) lembar yang dilegalisir Foto Copy Surat Pemesanan  (SP) Sudin Pendidikan Dasar Kota Administrasi Jakarta Selatan Nomor : 0348/ -077.992 tanggal 3 Desember 2014 Paket Pekerjaan Pengadaan Perlengkapan Modernisasi Arsip SDN Kecamatan Kebayoran Baru dan Kecamatan Kebayoran Lama ; _x000a_ 4 (empat) lembar yang dilegalisir Foto Copy Lampiran Surat Pemesanan Pengadaan Barang Suku Dinas Pendidikan Dasar Jakarta Selatan Nomor : 0348/ -077.992 tanggal 3 Desember 2014; _x000a_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_x000a_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_x000a_ 1 (satu) lembar yang dilegalisir Foto Copy Surat Penetapan Pelelangan Nomor : 2534.III-C/-1821, Tanggal 25 November 2014 yang dikeluarkan oleh Unit Layanan Pengadaan Barang / Jasa Daerah Pemerintah Provinsi DKI Jakarta; _x000a_ 1 (satu) lembar yang dilegalisir Foto Copy Surat Pengumuman Pemenang Lelang Nomor : 2535.III-C/-1821, tanggal 25 November 2014 yang dikeluarkan oleh Unit Layanan Pengadaan Barang/Jasa Daerah Pemerintah Provinsi DKI Jakarta; _x000a_ 3 (tiga) lembar yang dilegalisir Foto Copy Berita Acara Hasil Pelelangan (BAHP) Nomor : 2535.III-C/-1821, tanggal 25 November 2014; _x000a_ 1 (satu) lembar yang dilegalisir Foto Copy Berita Acara Evaluasi Dokumen Kualifikasi Dan Pembuktian Kualifikasi Nomor : 2490.III-C/-1821, tanggal 24 November 2014; _x000a_ 2 (dua) lembar yang dilegalisir Foto Copy Berita Acara Evaluasi Penawaran Nomor : 2498.III-C/-1821, tanggal 24 November 2014; _x000a_ 1 (satu) lembar yang dilegalisir Foto Copy Berita Acara penjelasan / Aanwijzing Nomor : 2131.III-C/-1821, tanggal 25 November 2014; _x000a_ 1 (satu) lembar yang dilegalisir Foto Copy Daftar Hadir Rapat Penjelasan / Aanwijzing tanggal 05 Nopember 2014; _x000a_ 1 (satu) lembar yang dilegalisir Foto Copy Berita Acara Pengkajian Ulang Final Rencana  Umum Pengadaan Nomor : P.III-C, tanggal 29 Oktober 2014; _x000a_ 1 (satu) lembar yang dilegalisir Foto Copy Daftar Hadir Kaji Ulang Rencana Umum Pengadaan tanggal 29 Oktober 2014; _x000a_ Foto Copy Lembar Data Pemilihan (LDP); _x000a_ Foto Copy Lembar Data Kualifikasi (LDK); _x000a_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_x000a_ 3 (tiga) lembar yang dilegalisir Foto Copy Rencana Anggaran Biaya (RAB) Pengadaan Perlengkapan Modernisasi Arsip SDN Kecamatan Kebayoran Baru dan Kecamatan Kebayoran Lama tanpa tanggal bulan September 2014 yang ditandatangani oleh DIDI SUGANDHI selaku kuasa Pengguna Anggaran; _x000a_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_x000a_ 6 (enam) lembar yang dilegalisir Foto Copy Kerangka Acuan tanpa tanggal bulan September 2014 yang ditandatangani oleh DIDI SUGANDHI selaku Kuasa Pengguna Anggaran; _x000a_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_x000a_ 3 (tiga) lembar yang dilegalisir Foto Copy Biil Of Quanity (BQ) Pengadaan Perlengkapan Modernisasi Arsip SDN Kecamatan Kebayoran Baru dan Kecamatan Kebayoran Lama tanpa tanggal bulan Oktober 2014; _x000a_ 3 (tiga) lembar yang dilegalisir Foto Copy Surat Suku Dinas Pendidikan Dasar Kota Administrasi Jakarta Selatan Nomor 26390/ 1.821, tanggal 13 Oktober 2014 yang ditujukan kepada Kepala Unit Pelayanan Pengadaan Barang/Jasa Daerah (ULPD) Provinsi DKI Jakarta Hal Permohonan Lelang; _x000a_ Kerangka Kerja Acuan (KAK) Pengadaan Perlengkapan Modernisasi Arsip SDN Kecamatan Kebeyoran Baru dan Kecamatan Kebayoran Lama tanpa tanggal bulan Oktober 2014 yang ditandatangani oleh DIDI SUGANDHI selaku Kuasa Pengguna Anggaran (KPA); _x000a_ Foto Copy Dokumen Pengadaan Secara Elektronik tanpa nomor tanggal 16 Oktober 2014 untuk pekerjaan Pengadaan Perlengkapan Modernisasi Arsip SDN Kecamatan Kebayoran Baru dan Kecamatan Kebayoran Lama Kelompok Kerja III-A ULPD Provinsi DKI Jakarta; _x000a_ Rancangan Kontrak Sudir Kecamatan Kebayoran Baru dan Kecamatan Kebayoran Lama Tahun Anggaran 2014; _x000a_ Foto Copy Syarat-Syarat Umum Kontrak (SSUK); _x000a_ Foto Copy Syarat-Syarat Khusus Kontrak (SSKK); _x000a_ 1 (satu) lembar yang dilegalisir Foto Copy Daftar Hadir Pembuktian Kualifikasi Perusahaan tanggal 24 November 2014; _x000a_ 1 (satu) lembar yang dilegalisir Foto Copy Surat Kuasa tanggal 24 November 2014; _x000a_ 2 (dua) lembar yang dilegalisir Foto Copy Berita Acara Pembuktian Kualifikasi Nomor : 2490 III-C/-1.821 tanggal 24 November 2014; _x000a_ 1 (satu) lembar yang dilegalisir Foto Copy daftar Hadir Pembuktian Kualifikasi tanggal 24 November 2014; _x000a_ 2 (dua) lembar yang dilegalisir Foto Copy Informasi Lelang dan Status Penawaran di LPSE; _x000a_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_x000a_ 1 (satu) lembar yang dilegalisir Foto Copy Jaminan Penwaran (Bid Bond) Raya Insurance SB.XIV. 00006443 Nomor Bond : BB.81 645 1112 06443 yang dikeluarkan pada tanggal 07 November 2014; _x000a_ 6 (enam) lembar yang dilegalisir Foto Copy Daftar Kuantitas dan Harga CV Marcyan Mora Mandiri tanggal 07 November 2014; _x000a_ 3 (tiga) lembar yang dilegalisir Foto Copy Rekapitulasi Harga CV Marcyan Mora Mandiri tanggal 07 November 2014; _x000a_ 1 (satu) lembar yang dilegalisir Foto Copy Formulir Rekapitulasi Perhitungan Tingkat Komponen Dalam Negeri (TKDN) CV Marcyan Mora Mandiri tanggal 07 November 2014; _x000a_ 5 (lima) lembar yang dilegalisir Foto Copy Spesifikasi Tekhnis CV Marcyan Mora Mandiri tanggal 07 November 2014; _x000a_ 5 (lima) lembar yang dilegalisir Foto Copy Identitas Barang CV Marcyan Mora Mandiri tanggal 07 Novemper 2014; _x000a_ 1 (satu) lembar yang dilegalisir Foto Copy Jadwal Waktu Penyerahan / Pengiriman Barang CV Marcyan Mora Mandiri yang ditandatangani Direktur Suhartono Sinomara tanggal 07 November 2014; _x000a_ 1 (satu) lembar yang dilegalisir Foto Copy Jadwal Materi Pelatihan CV Marchyan Mora Mandiri yang ditandatangani Direktur Suhartono Sinomara tanggal 07 November 2014; _x000a_ 5 (lima) lembar yang dilegalisir Foto Copy Metode Pelaksanaan Pengadaan Barang CV Marcyan Mora Mandiri yang ditandatangani Direktur Suhartono Sinomara tanggal 07 November 2014; _x000a_ 5 (lima) lembar yang dilegalisir Foto Copy Daftar Barang CV Marcyan Mora Mandiri yang ditandatangani Direktur Suhartono Sinamora tanggal 07 November 2014; _x000a_ 1 (satu) lembar yang dilegalisir Foto Copy Jadwal Waktu Pelaksanaan dan Pengiriman Barang CV Marcyan Mora Mandiri yang ditandatangani Direktur Suhartono Sinomara tanggal 07 November 2014; _x000a_ 1 (satu) lembar yang dilegalisir Foto Copy Surat Pernyataan Minat Untuk Mengikuti Pengadaan Barang dan Jasa CV Marcyan Mora Mandiri yang ditandatangani Direktur Suhartono Sinomara tanggal 07 November 2014; _x000a_ 1 (satu) lembar yang dilegalisir Foto Copy Pakta Integritas CV Marcyan Mora Mandiri yang ditandatangani Direktur Suhartono Sinomara tanggal 07 November 2014; _x000a_ 9 (sembilan) lembar yang dilegalisir Foto Copy Formulir Isian Kualifikasi Badan Usaha CV Marcyan Mora Mandiri yang ditandatangani Direktur Suhartono Sinomara tanggal 07 November 2014; _x000a_ 1 (satu) lembar yang dilegalisir Foto Copy Surat Kuasa Konfirmasi Pajak Nomor : 294 / SK / SPH 3 / MMM / NOVEMBER / 2014 CV Marcyan Mora Mandiri yang ditandatangani Direktur Suhartono Sinomara tanggal 07 November 2014; _x000a_ 1 (satu) lembar yang dilegalisir Foto Copy Surat Kuasa Konfirmasi Bank Nomor : 293 / SK / SPH 3 / MMM / NOVEMBER / 2014 CV Marcyan Mora Mandiri yang ditandatangani Direktur Suhartono Sinomara tanggal 07 November 2014; _x000a_ 1 (satu) lembar yang dilegalisir Foto Copy Surat Kuasa Konfirmasi Jaminan Penawaran Nomor : 296 / SK / SPH 3 / MMM / NOVEMBER / 2014 CV Marcyan Mora Mandiri yang ditandatangani Direktur Suhartono Sinomara tanggal 07 November 2014; _x000a_ 1 (satu) lembar yang dilegalisir Foto Copy Surat Kuasa Konfirmasi Dokumen Nomor : 295 / SK / SPH 3 / MMM / NOVEMBER / 2014 CV Marcyan Mora Mandiri yang ditandatangani Direktur Suhartono Sinomara tanggal 07 November 2014; _x000a_ 1 (satu) lembar yang dilegalisir Foto Copy Surat Pernyataan Kebenaran Dokumen Nomor : 263 / SP / SPH 3 / MMM / NOVEMBER / 2014 CV Marcyan Mora Mandiri yang ditandatangani Direktur Suhartono Sinomara tanggal 07 November 2014; _x000a_ 1 (satu) lembar yang dilegalisir Foto Copy Surat Pernyataan Tidak Menuntut Nomor : 281 / SP/ SPH 3 / MMM / NOVEMBER / 2014 CV Marcyan Mora Mandiri yang ditandatangani Direktur Suhartono Sinomara tanggal 07 November 2014; _x000a_ 1 (satu) lembar yang dilegalisir Foto Copy Surat Pernyataan Tunduk Nomor : 282 / SP / SPH 3 / MMM / NOVEMBER / 2014 CV Marcyan Mora Mandiri yang ditandatangani Direktur Suhartono Sinomara tanggal 07 November 2014; _x000a_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_x000a_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_x000a_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_x000a_ 1 (satu) lembar yang dilegalisir Foto Copy Surat Pernyataan Tidak Masuk Dalam Daftar Sanksi Nomor : 277 / SP / SPH 3 / MMM / NOVEMBER / 2014 CV Marcyan Mora Mandiri yang ditandatangani Direktur Suhartono Sinomara tanggal 07 November 2014; _x000a_ 1 (satu) lembar yang dilegalisir Foto Copy Surat Pernyataan Bersedia Masuk Dalam Daftar Sanksi / Hitam (Black List) Nomor : 259 / SP / SPH 3 / MMM / NOVEMBER / 2014 CV Marcyan Mora Mandiri yang ditandatangani Direktur Suhartono Sinomara tanggal 07 November 2014; _x000a_ 1 (satu) lembar yang dilegalisir Foto Copy Surat Pernyataan Bebas Dari Daftar Sanksi Nomor : 257 / SP / SPH 3 / MMM / NOVEMBER / 2014 CV Marcyan Mora Mandiri yang ditandatangani Direktur Suhartono Sinomara tanggal 07 November 2014; _x000a_ 1 (satu) lembar yang dilegalisir Foto Copy Surat Pernyataan Bukan Pegawai Negeri Yang Masih Aktif Bukan PNS/TNI/POLRI/Pegawai BI / BUMN / BUMD Nomor : 260 / SP / SPH 3 / MMM / NOVEMBER / 2014 CV Marcyan Mora Mandiri yang ditandatangani Direktur Suhartono Sinomara tanggal 07 November 2014; _x000a_ 1 (satu) lembar yang dilegalisir Foto Copy Perhitungan SKK (Sisa Kemampuan keuangan) CV Marcyan Mora Mandiri yang ditandatangani Direktur Suhartono Sinomara tanggal 07 November 2014; _x000a_ 1 (satu) lembar yang dilegalisir Foto Copy Sisa Kemampuan Paket (SKP) CV Marcyan Mora Mandiri yang ditandatangani Direktur Suhartono Sinomara tanggal 07 November 2014; _x000a_ 1 (satu) lembar yang dilegalisir Foto Copy Kemampuan Dasar (KD)  CV Marcyan Mora Mandiri yang ditandatangani Direktur Suhartono Sinomara tanggal 07 November 2014; _x000a_ 1 (satu) lembar yang dilegalisir Foto Copy Susunan Pengurus Perusahaan CV Marcyan Mora Mandiri yang ditandatangani Direktur Suhartono Sinomara tanggal 07 November 2014; _x000a_ 1 (satu) lembar yang dilegalisir Foto Copy Susunan Pemilik Modal/Saham Perusahaan CV Marcyan Mora Mandiri  yang ditandatangani Direktur Suhartono Sinomara tanggal 07 November 2014; _x000a_ 1 (satu) lembar yang dilegalisir Foto Copy Struktur Organisasi CV Marcyan Mora Mandiri yang ditandatangani Direktur Suhartono Sinomara tanggal 07 November 2014; _x000a_ 1 (satu) lembar yang dilegalisir Foto Copy Personil Perusahaan CV Marcyan Mora Mandiri yang ditandatangani Direktur Suhartono Sinomara tanggal 07 November 2014; _x000a_ 1 (satu) lembar yang dilegalisir Foto Copy Rincian Tugas Personil Perusahaan CV Marcyan Mora Mandiri yang ditandatangani Direktur Suhartono Simamora tanggal 07 November 2014; _x000a_ 1 (satu) lembar yang dilegalisir Foto Copy Surat Pernyataan Tenaga Ahli  Perusahaan CV Marcyan Mora Mandiri yang ditandatangani Direktur Suhartono Simamora tanggal 07 November 2014; _x000a_ 1 (satu) lembar yang dilegalisir Foto Copy Surat Keterangan Tenaga Ahli  Perusahaan CV Marcyan Mora Mandiri yang ditandatangani Direktur Suhartono Simamora tanggal 07 November 2014; _x000a_ 1 (satu) lembar yang dilegalisir Foto Copy Daftar Riwayat Hidup Tenaga Ahli  Perusahaan CV Marcyan Mora Mandiri (BINTANG RUMONDANG) tanggal 07 November 2014; _x000a_ 6 (enam) lembar yang dilegalisir Foto Copy scan KTP dan Ijazah Personil CV Marcyan Mora Mandiri; _x000a_ 1 (satu) lembar yang dilegalisir Foto Copy Surat Kuasa Menandatangani Kontrak CV Marcyan Mora Mandiri yang ditandatangani Direktur Suhartono Simamora tanggal 07 November 2014; _x000a_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_x000a_ 1 (satu) lembar yang dilegalisir Foto Copy Surat Kerjasama Operasi  / KSO  CV Marcyan Mora Mandiri yang ditandatangani Direktur Suhartono Simamora tanggal 07 November 2014; _x000a_ 1 (satu) lembar yang dilegalisir Foto Copy Surat Pernyataan  Kesanggupan Untuk Melaksanakan Pekerjaan Sesuai Dengan Waktu Pelaksanaan dan Spesifikasi Barang Yang ditetapkan Nomor  : 264  / SPH 3 / MMM / NOVEMBER / 2014; _x000a_ 1 (satu) lembar yang dilegalisir Foto Copy Surat Pernyataan Memiliki Kemampuan Untuk Melaksanakan Pekerjaan Pada Bidang Yang Sesuai  Nomor  :  274 / SP / SPH 3 / MMM / NOVEMBER / 2014, CV Marcyan Mora Man"/>
    <s v="Rabu, 08 Mei 2019"/>
    <s v="Kamis, 21 Mar. 2019"/>
    <s v="FAHZAL HENDRY"/>
    <s v="I WAYAN WIRJANA"/>
    <s v="SUKARTONO."/>
    <m/>
    <m/>
    <s v="KARIR"/>
    <s v="KARIR"/>
    <s v="ADHOC"/>
    <s v=""/>
    <s v=""/>
    <x v="0"/>
    <n v="2"/>
    <x v="1"/>
    <n v="0.33333333333333331"/>
    <n v="0"/>
    <s v="SARWOTO, SH., MH"/>
    <m/>
    <m/>
    <m/>
    <m/>
    <m/>
    <m/>
    <m/>
    <m/>
    <m/>
    <m/>
    <m/>
    <n v="1"/>
    <s v="ALDINO HERYANTO"/>
    <m/>
    <m/>
    <n v="1"/>
    <x v="0"/>
  </r>
  <r>
    <s v="88/PID.SUS/TPK/2014/PN.JKT.PST"/>
    <n v="6"/>
    <n v="200000000"/>
    <n v="0.25"/>
    <n v="5392040442"/>
    <n v="2"/>
    <s v="RIEFAN AVRIAN"/>
    <d v="2014-09-16T00:00:00"/>
    <x v="4"/>
    <s v="Putusan PK"/>
    <n v="92"/>
    <s v="PRIMAIR : Pasal 2 ayat (1) Jo Pasal 18 ayat (1) b UU No.31/1999 jo UU No. 20/2001 jo UU No.31/1999 jo. Pasal 55 ayat (1) ke-1 KUHP; _x000a_ SUBSIDIAIR : Pasal 3 ayat (1) jo Pasal 18 ayat (1) b UU No.31/1999 jo UU No. 20/2001 jo UU No.31/1999 jo. Pasal 55 ayat (1) ke-1 KUHP;"/>
    <n v="1"/>
    <s v="M E N G A D I L I: _x000a_ _x000a_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_x000a_ Menjatuhkan pidana kepada Terdakwa RIEFAN AVRIAN oleh karena itu dengan pidana penjara selama 6 (enam) tahun dan denda sejumlah Rp.200.000.000           (dua ratus juta rupiah ) dengan ketentuan apabila denda tersebut tidak dibayar diganti dengan pidana kurungan selama 3 (tiga) bulan; _x000a_ Menetapkan masa penangkapan dan penahanan yang telah dijalani Terdakwa   dikurangkan seluruhnya dari pidana yang dijatuhkan; _x000a_ Menetapkan Terdakwa tetap ditahan; _x000a_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_x000a_ Menetapkan barang bukti berupa:_x000a_ Dipergunakan sebagai barang bukti dalam dalam perkara lain; _x000a_ _x000a_ _x000a_ Membebankan kepada Terdakwa membayar biaya perkara sebesar Rp.10,000           (Sepuluh Ribu Rupiah); _x000a_ _x000a_"/>
    <s v="Selasa, 10 Feb. 2015"/>
    <s v="Rabu, 17 Des. 2014"/>
    <s v="NANI INDRAWATI,SH.MHUM"/>
    <s v="IBNU BASUKI WIDODO"/>
    <s v="SOFIALDI"/>
    <m/>
    <m/>
    <s v="KARIR"/>
    <s v="KARIR"/>
    <s v="ADHOC"/>
    <s v=""/>
    <s v=""/>
    <x v="0"/>
    <n v="2"/>
    <x v="1"/>
    <n v="0.33333333333333331"/>
    <n v="0"/>
    <s v="TRIONO RAHYUDI"/>
    <m/>
    <m/>
    <m/>
    <m/>
    <m/>
    <m/>
    <m/>
    <m/>
    <m/>
    <m/>
    <m/>
    <n v="1"/>
    <s v="ENDANG_PURWANINGSIH, SH."/>
    <s v="ZUHERNA, SH."/>
    <m/>
    <n v="2"/>
    <x v="0"/>
  </r>
  <r>
    <s v="88/PID.SUS/TPK/2015/PN JKT.PST"/>
    <n v="2.6666666666666701"/>
    <n v="50000000"/>
    <n v="0.16666666666666699"/>
    <n v="0"/>
    <n v="0"/>
    <s v="AWALUDIN"/>
    <d v="2015-08-10T00:00:00"/>
    <x v="5"/>
    <s v="Minutasi"/>
    <n v="193"/>
    <s v="PRIMAIR : _x000a_ Pasal 2 ayat (1) jo Pasal 18 ayat (1) huruf b UU No.31/1999 jo UU No.20/2001 jo Pasal 55 ayat (1) ke-1 KUHP. _x000a_   _x000a_ SUBSIDAIR : _x000a_ Pasal 3 jo Pasal 18 ayat (1) huruf b UU No.31/1999 jo UU No.20/2001 jo Pasal 55 ayat (1) ke-1 KUHP."/>
    <n v="1"/>
    <s v="M E N G A D I L I _x000a_ _x000a_ Menyatakan Terdakwa AWALUDDIN tidak terbukti secara sah dan meyakinkan bersalah melakukan tindak pidana dalam dakwaan primer. _x000a_ Membebaskan Terdakwa oleh karenanya dari dakwaan primer tersebut. _x000a_ Menyatakan Terdakwa AWALUDDIN telah terbukti secara sah dan meyakinkan bersalah melakukan tindak pidana korupsi secara bersama sama sebagaimana dakwaan subsideir. _x000a_ Menjagtuhkan pidana kepada Terdakwa AWALUDDIN dengan pidana penjara selama; 2 (dua) tahun dan  8 (delapan) bulan dan denda sebesar Rp.50.000.000.-(lima puluh juta rupiah), dan apabila denda tidak dibayar maka diganti dengan pidana kurungan selama 2 (dua) bulan. _x000a_ Menetapkan lamanya Terdakwa ditahan dikurangkan sepenuhnya dari pidana yang dijatuhkan tersebut diatas. _x000a_ Menetapkan Terdakwa tetap berada dalam tahanan. _x000a_ _x000a_        7. Menetapkan barang bukti berupa; terlampir dalam berkas: _x000a_         8.membebankan kepada Terdakwa untuk membayar biaya perkara sebesar Rp.10.000,- (sepuluh ribu rupiah) _x000a_ "/>
    <s v="Senin, 21 Mar. 2016"/>
    <s v="Jumat, 19 Feb. 2016"/>
    <s v="ASWIJON"/>
    <s v="SUTIO JUMAGI AKHIRNO"/>
    <s v="SOFIALDI"/>
    <m/>
    <m/>
    <s v="KARIR"/>
    <s v="KARIR"/>
    <s v="ADHOC"/>
    <s v=""/>
    <s v=""/>
    <x v="0"/>
    <n v="2"/>
    <x v="1"/>
    <n v="0.33333333333333331"/>
    <n v="0"/>
    <s v="ROLAND H, SH"/>
    <m/>
    <m/>
    <m/>
    <m/>
    <m/>
    <m/>
    <m/>
    <m/>
    <m/>
    <m/>
    <m/>
    <n v="1"/>
    <s v="FATONI, SH"/>
    <s v="WIJI ASTUTI"/>
    <m/>
    <n v="2"/>
    <x v="0"/>
  </r>
  <r>
    <s v="88/Pid.Sus-TPK/2016/PN Pn.Jkt.Pst"/>
    <n v="1.5"/>
    <n v="50000000"/>
    <n v="8.3333333333333301E-2"/>
    <n v="86000000"/>
    <n v="0"/>
    <s v="HEDDY HAMRULLAH"/>
    <d v="2016-09-21T00:00:00"/>
    <x v="6"/>
    <s v="Minutasi"/>
    <n v="120"/>
    <s v="PRIMAIR : _x000a_ Pasal 2 ayat (1) jo Pasal 18 UU No.31/1999 jo UU No.20/2001 jo Pasal 55 ayat (1) ke-1 KUHP. _x000a_   _x000a_ SUBSIDAIR : _x000a_ Pasal 3 jo Pasal 18 UU No.31/1999 jo UU No.20/2001 jo Pasal 55 ayat (1) ke-1 KUHP."/>
    <n v="1"/>
    <s v="M E N G A D I L I  : _x000a_ _x000a_ Menyatakan  Terdakwa HEDDY AMRULLAH  tidak terbukti secara sah dan meyakinkan  bersalah melakukan Tindak  Pidana  Korupsi sebagaimana didakwakan  dalam dakwaan Primair ; _x000a_ Membebaskan   Terdakwa oleh karena itu  dari Dakwaan Primair  tersebut; _x000a_ Menyatakan  Terdakwa HEDDY HAMRULLAH  terbukti secara sah dan meyakinkan bersalah melakukan “ tindak pidana  korupsi secara bersama-sama ”  ; _x000a_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_x000a_ Menetapkan uang yang dititipkan Terdakwa sejumlah Rp. 86.000.000,- (delapan puluh enam juta rupiah) dikonpensasikan sebagai uang pengganti kerugian Negara ; _x000a_ Menyatakan Terdakwa tetap ditahan di rutan; _x000a_ Menetapkan lamanya penahanan yang telah dijalani oleh Terdakwa, dikurangkan seluruhnya dengan pidana penjara yang dijatuhkan; _x000a_ Memerintahkan barang bukti berupa  ; _x000a_ _x000a_ _x000a_ Bukti A.1 s/d BX.60, dikembalikan kepada Penuntut Umum untuk dipergunakan dalam              perkara atas nama terdakwa Raden Sugiyarto. _x000a_ Bukti BX.61, tetap terlampir dalam berkas perkara. _x000a_ _x000a_ _x000a_ Membebankan Terdakwa untuk membayar biaya perkara sebesar  Rp.10.000,- (sepuluh ribu rupiah) ; _x000a_"/>
    <s v="Senin, 13 Feb. 2017"/>
    <s v="Kamis, 19 Jan. 2017"/>
    <s v="YOHANES PRIYANA"/>
    <s v="CASMAYA"/>
    <s v="TITI SANSIWI"/>
    <m/>
    <m/>
    <s v="KARIR"/>
    <s v="KARIR"/>
    <s v="ADHOC"/>
    <s v=""/>
    <s v=""/>
    <x v="0"/>
    <n v="2"/>
    <x v="1"/>
    <n v="0.33333333333333331"/>
    <n v="0"/>
    <s v="ARIF RAHMAN"/>
    <m/>
    <m/>
    <m/>
    <m/>
    <m/>
    <m/>
    <m/>
    <m/>
    <m/>
    <m/>
    <m/>
    <n v="1"/>
    <s v="AGUS WAWAN"/>
    <m/>
    <m/>
    <n v="1"/>
    <x v="0"/>
  </r>
  <r>
    <s v="88/Pid.Sus-TPK/2017/PN Jkt.Pst"/>
    <n v="2"/>
    <n v="200000000"/>
    <n v="0.16666666666666699"/>
    <n v="8564000000"/>
    <n v="0"/>
    <s v="Charles Jones Mesang"/>
    <d v="2017-06-14T00:00:00"/>
    <x v="7"/>
    <s v="Minutasi"/>
    <n v="85"/>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1.   Menyatakan bahwa Terdakwa Charles Jones Mesang, telah terbukti secara sah dan meyakinkan bersalah melakukan tindak pidana korupsi secara bersama-sama; _x000a_ 2.   Menjatuhkan pidana oleh karenanya terhadap Terdakwa Charles Jones Mesang ,   dengan pidana penjara selama 2 (dua) tahun dan pidana denda sebesar Rp. 200.000.000,- (duaratus juta rupiah) apabila denda tersebut tidak dibayar, diganti dengan pidana kurungan selama 2 (dua) bulan; _x000a_ 3. Menyatakan uang sejumlah Rp. 8.564.000.000,- ( delapan milyar lima ratus enam puluh empat juta ruiha)  dirampas untuk Negara dengan rincian sebagai berikut: _x000a_ _x000a_ Uang yang dikembalikan Terdakwa pada saat Penuntutan disetor ke rekening KPK Nomor: 124-00-299-6999-6 tanggal 06 Juni 2017 sejumlah Rp. 1.000.000.000,- ( satu milyar rupiah); _x000a_ Uang yang dikembalikan Terdakwa pada saat proses persidangan disetor ke rekening KPK Nomor: 124-00-299-6999-6 yaitu: _x000a_ _x000a_ _x000a_ Tanggal 25 Juli 2017 sejumlah Rp. 5.000.000.000,- ( lima milyar rupiah ); _x000a_ Tanggal 26 Juli 2017 sejumlah Rp. 1.000.000.000,- ( satu milyar rupiah); _x000a_ Tanggal 31 Juli 2017 sejumlah Rp. 1.314.000.000,- ( satu milyar tiga ratus empat belas juta rupiah ); _x000a_ Tanggal 04 Agustus 2017 sejumlah Rp. 250.000.000,- ( dua ratus lima puluh juta rupiah ); _x000a_ _x000a_   _x000a_ 4. Menjatuhkan hukuman tambahan pada Terdakwa  CHARLES JONES MESANG  berupa  pencabutan hak untuk dipilih dalam jabatan publik  selama 2 (dua) tahun setelah Terdakwa CHARLES JONES MESANG selesai menjalani pidana pokoknya; _x000a_ 5. Menetapkan agar masa penahanan yang telah dijalankan oleh Terdakwa Charles Jones Mesang dikurangkan seluruhnya dari pidana yang dijatuhkan; _x000a_ 6. Memerintahkan agar Terdakwa Charles Jones Mesang, tetap berada dalam tahanan; _x000a_ 7.  Menetapkan barang bukti:  TERLAMPIR DALAM BERKAS _x000a_   _x000a_ _x000a_ Menetapkan agar Terdakwa Charles Jones Mesang membayar biaya perkara sebesar Rp.10.000,- ( sepuluh ribu rupiah ); _x000a_"/>
    <s v="Senin, 13 Nov. 2017"/>
    <s v="Kamis, 07 Sep. 2017"/>
    <s v="HARIONO"/>
    <s v="EMILIA DJAJASUBAGIA"/>
    <s v="HASTOPO"/>
    <s v="Ugo,SH."/>
    <s v="TITI SANSIWI"/>
    <s v="KARIR"/>
    <s v="KARIR"/>
    <s v="KARIR"/>
    <s v="ADHOC"/>
    <s v="ADHOC"/>
    <x v="1"/>
    <n v="3"/>
    <x v="0"/>
    <n v="0.4"/>
    <n v="0"/>
    <s v="Eva Yustiana"/>
    <m/>
    <m/>
    <m/>
    <m/>
    <m/>
    <m/>
    <m/>
    <m/>
    <m/>
    <m/>
    <m/>
    <n v="1"/>
    <s v="WIDI ASTUTI, SH"/>
    <m/>
    <m/>
    <n v="1"/>
    <x v="0"/>
  </r>
  <r>
    <s v="88/Pid.Sus-TPK/2018/PN Jkt.Pst"/>
    <n v="8"/>
    <n v="1000000000"/>
    <n v="0.33333333333333298"/>
    <n v="0"/>
    <n v="0"/>
    <s v="FEREDERICK S.T SIAHAAN"/>
    <d v="2018-10-24T00:00:00"/>
    <x v="8"/>
    <s v="Putusan"/>
    <n v="193"/>
    <s v="PRIMAIR : _x000a_ Pasal 2 ayat (1) jo Pasal 18 ayat (1) huruf b UU No.31/1999 jo UU No.20/2001 jo Pasal 55 ayat (1) ke-1 KUHP. _x000a_   _x000a_ SUBSIDAIR : _x000a_ Pasal 3 jo Pasal 18 ayat (1) huruf b UU No.31/1999 jo UU No.20/2001 jo Pasal 55 ayat (1) ke-1 KUHP"/>
    <n v="1"/>
    <s v="M E N G A D I L I _x000a_ _x000a_ Menyatakan Terdakwa FEREDERICK S.T. Siahaan tidak terbukti secara sah dan meyakinkan bersalah melakukan tindak pidana korupsi sebagaimana dalam dakwaan Primer ; _x000a_ Membebaskan Terdakwa FEREDERICK ST. Siahaan dari Dakwaan Primer tersebut ; _x000a_ Menyatakan Terdakwa FEREDERICK S.T. Siahaan, telah terbukti secara sah dan meyakinkan bersalah melakukan tindak pidana korupsi secara bersama-sama ; _x000a_ Menjatuhkan pidana kepada Terdakwa FEREDERICK S.T. Siahaan dengan pidana penjara selama 8 (delapan) tahun dan denda sebesar Rp.1.000.000.000,00 (satu mliyard rupiah) dengan ketentuan apabila denda tersebut tidak dibayar akan diganti dengan pidana kurungan selama 4 (empat) bulan ; _x000a_ Menetapkan masa penahanan yang telah dijalani oleh Terdakwa dikurangkan seluruhnya dari pidana yang dijatuhkan ; _x000a_ Menetapkan Terdakwa tetap berada dalam tahanan ; _x000a_ Menetapkan barang bukti berupa : angka Nomor 1 sampai dengan Nomor 277, seluruhnya dikembalikan kepada Jaksa Penuntut Umum untuk dipergunakan dalam perkara lain atas nama Terdakwa Ir. HGalaila Karen Kardinah alias Karen Agustiawan ; _x000a_ Membebani Terdakwa untuk membayar biaya perkara sebesar Rp.5.000,00 (lima ribu rupiah). _x000a_ _x000a_  "/>
    <s v="Senin, 06 Mei 2019"/>
    <s v="Kamis, 21 Mar. 2019"/>
    <s v="FRANGKI TAMBUWUN"/>
    <s v="EMILIA DJAJASUBAGIA"/>
    <s v="SAIFUDIN ZUHRI"/>
    <s v="MOHAMMAD IDRIS M.AMIN"/>
    <s v="ANSYORI SYARIFUDIN"/>
    <s v="KARIR"/>
    <s v="KARIR"/>
    <s v="KARIR"/>
    <s v="ADHOC"/>
    <s v="ADHOC"/>
    <x v="1"/>
    <n v="3"/>
    <x v="0"/>
    <n v="0.4"/>
    <n v="0"/>
    <s v="SUGENG RIYANTA, SH., MH"/>
    <m/>
    <m/>
    <m/>
    <m/>
    <m/>
    <m/>
    <m/>
    <m/>
    <m/>
    <m/>
    <m/>
    <n v="1"/>
    <s v="EDWARD WILLY"/>
    <m/>
    <m/>
    <n v="1"/>
    <x v="0"/>
  </r>
  <r>
    <s v="89/PID.SUS/TPK/2014/PN JKT.PST"/>
    <n v="4"/>
    <n v="50000000"/>
    <n v="0.25"/>
    <n v="0"/>
    <n v="0"/>
    <s v="Drs. SOLICHIN"/>
    <d v="2014-09-22T00:00:00"/>
    <x v="4"/>
    <s v="Putusan Banding"/>
    <n v="122"/>
    <s v="PRIMAIR : Pasal 2 ayat (1) jo Pasal 18 UU No.31/1999 jo UU No.20/2001 jo Pasal 55 (1) ke 1 KUHP; _x000a_ SUBSIDIAIR : Pasal 3 jo. Pasal 18 UU No.31/1999 jo UU No.20/2001 jo Pasal 55 (1) ke 1 KUHP;"/>
    <n v="1"/>
    <s v="MENGADILI : _x000a_ _x000a_ Menyatakan Terdakwa  Drs. SOLICHIN  telah terbukti secara sah dan meyakinkan bersalah melakukan tindak pidana korupsi yang dilakukan secara bersama - sama ; _x000a_ Menjatuhkan Pidana terhadap Terdakwa  Drs. SOLICHIN  oleh karena itu dengan pidana penjara selama 4 (empat) tahun dan denda sebesar Rp. 50.000.000,- (lima puluh juta rupiah) dengan ketentuan apabila denda tidak dibayar maka diganti dengan pidana kurungan selama 3 (tiga) bulan kurungan; _x000a_ Menyatakan lamanya Terdakwa berada dalam tahanan dikurangkan seluruhnya dari pidana yang dijatuhkan; _x000a_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_x000a_ Menghukum Terdakwa  Drs. SOLICHIN  untuk membayar biaya perkara sebesar Rp.10.000,- (sepuluh ribu rupiah) _x000a_"/>
    <s v="Selasa, 10 Feb. 2015"/>
    <s v="Kamis, 22 Jan. 2015"/>
    <s v="MOH. MUCHLIS, SH. MH."/>
    <s v="SUPRIYONO, SH. MH."/>
    <s v="ALEXANDER MARWATA, AK. SH. CFE."/>
    <m/>
    <m/>
    <s v="KARIR"/>
    <s v="KARIR"/>
    <s v="ADHOC"/>
    <s v=""/>
    <s v=""/>
    <x v="0"/>
    <n v="2"/>
    <x v="1"/>
    <n v="0.33333333333333331"/>
    <n v="0"/>
    <s v="DASTER SITOHANG"/>
    <m/>
    <m/>
    <m/>
    <m/>
    <m/>
    <m/>
    <m/>
    <m/>
    <m/>
    <m/>
    <m/>
    <n v="1"/>
    <s v="AGUS WAWAN"/>
    <s v="AGUS WIDODO"/>
    <m/>
    <n v="2"/>
    <x v="0"/>
  </r>
  <r>
    <s v="89/PID.SUS/TPK/2015/PN JKT.PST"/>
    <n v="5.5"/>
    <n v="300000000"/>
    <n v="0.33333333333333298"/>
    <n v="0"/>
    <n v="0"/>
    <s v="OTTO CORNELIS KALIGIS"/>
    <d v="2015-08-12T00:00:00"/>
    <x v="5"/>
    <s v="Putusan PK"/>
    <n v="127"/>
    <s v="PERTAMA : _x000a_ Pasal 6 ayat (1) huruf a UU No.31/1999 jo UU No.20/2001 jo Pasal 55 ayat (1) ke-1 KUHPidana jo Pasal 64 ayat (1) KUHPidana. _x000a_   _x000a_ ATAU _x000a_ KEDUA : _x000a_ Pasal 13 UU No.31/1999 jo UU No.20/2001 jo Pasal 55 ayat (1) ke-1 KUHPidana jo Pasal 64 ayat (1) KUHPidana."/>
    <n v="1"/>
    <s v="mengadili : _x000a_ 1. menyatakan terdakwa otto cornelis kaligis terbukti secara sah dan meyakinkan bersalah melakukan tindak pidana korupsi; _x000a_ 2. menjatuhkan pidana terhadap terdakwa dengan pidana penjara selama 5 tahun dan 6 bulan;dan pidana denda sebesar Rp.300.000.000; dengan ketentan apabila denda tersebut tidak dibayar maa diganti dengan pidana penjara selama 4 bulan; _x000a_ 3. menyatakan lamanya terdakwa berada dalam tahanan dikurangkan seluruhnya dari pidana yang dijatuhkan; _x000a_ 4. memerintahkan agar terdakwa tetap ditahan; _x000a_ 5. menetapkan agar barang bukti nomor urut 1 s/d 35 dipergunakan dalam perkara lain atas nama moh. yagari bhastara guntur als gary ; _x000a_ 6. membebankan kepada terdakwa untuk membayar biaya perkara sebesar Rp.10.000;"/>
    <s v="Jumat, 26 Feb. 2016"/>
    <s v="Kamis, 17 Des. 2015"/>
    <s v="SUMPENO"/>
    <s v="ARIFIN"/>
    <s v="TITO SUHUD"/>
    <s v="Ugo,SH."/>
    <s v="ALEXANDER MARWATA, AK. SH. CFE."/>
    <s v="KARIR"/>
    <s v="KARIR"/>
    <s v="KARIR"/>
    <s v="ADHOC"/>
    <s v="ADHOC"/>
    <x v="1"/>
    <n v="3"/>
    <x v="0"/>
    <n v="0.4"/>
    <n v="0"/>
    <s v="YUDI KRISTINA"/>
    <m/>
    <m/>
    <m/>
    <m/>
    <m/>
    <m/>
    <m/>
    <m/>
    <m/>
    <m/>
    <m/>
    <n v="1"/>
    <s v="DJOKO SANTOSO, SH"/>
    <s v="SRI TASLIHIYAH, SH."/>
    <m/>
    <n v="2"/>
    <x v="0"/>
  </r>
  <r>
    <s v="89/Pid.Sus-TPK/2016/PN Pn.Jkt.Pst"/>
    <n v="1.5"/>
    <n v="50000000"/>
    <n v="8.3333333333333301E-2"/>
    <n v="110000000"/>
    <n v="0.33333333333333298"/>
    <s v="RADEN SUGIYARTO"/>
    <d v="2016-09-21T00:00:00"/>
    <x v="6"/>
    <s v="Minutasi"/>
    <n v="120"/>
    <s v="PRIMAIR : _x000a_ Pasal 2 ayat (1) jo Pasal 18 UU No.31/1999 jo UU No.20/2001 jo Pasal 55 ayat (1) ke-1 KUHP. _x000a_   _x000a_ SUBSIDAIR : _x000a_ Pasal 3 jo Pasal 18 UU No.31/1999 jo UU No.20/2001 jo Pasal 55 ayat (1) ke-1 KUHP."/>
    <n v="1"/>
    <s v="MENGADIL I : _x000a_   _x000a_ _x000a_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_x000a_ _x000a_   _x000a_ _x000a_ Membebaskan terdakwa oleh karena itu dari dakwaan tersebut di atas. _x000a_ _x000a_   _x000a_ _x000a_ Menyatakan Terdakwa RADEN SUGIYARTO tersebut diatas, terbukti secara sah dan meyakinkan bersalah melakukan tindak pidana KORUPSI SECARA BERSAMA-SAMA sebagaimana dalam Dakwaan Subsidair. _x000a_ _x000a_   _x000a_ _x000a_ Menjatuhkan pidana kepada Terdakwa oleh karena itu dengan pidana penjara selama 1 (satu) Tahun dan 6 (enam) bulan dan denda sejumlah Rp. 50.000.000,- (Lima puluh juta rupiah) dengan ketentuan apabila denda tersebut tidak dibayar diganti dengan pidana kurungan selama 1 (satu) bulan; _x000a_ _x000a_   _x000a_ _x000a_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_x000a_ _x000a_   _x000a_ _x000a_ Menetapkan masa penangkapan dan penahanan yang telah dijalani Terdakwa dikurangkan seluruhnya dari pidana yang dijatuhkan; _x000a_ _x000a_   _x000a_ _x000a_ Menetapkan Terdakwa tetap ditahan. _x000a_ _x000a_   _x000a_ _x000a_ Menetapkan barang bukti berupa: _x000a_"/>
    <s v="Senin, 11 Mar. 2019"/>
    <s v="Kamis, 19 Jan. 2017"/>
    <s v="CASMAYA"/>
    <s v="YOHANES PRIYANA"/>
    <s v="SOFIALDI"/>
    <m/>
    <m/>
    <s v="KARIR"/>
    <s v="KARIR"/>
    <s v="ADHOC"/>
    <s v=""/>
    <s v=""/>
    <x v="0"/>
    <n v="2"/>
    <x v="1"/>
    <n v="0.33333333333333331"/>
    <n v="0"/>
    <s v="ARIF RAHMAN"/>
    <m/>
    <m/>
    <m/>
    <m/>
    <m/>
    <m/>
    <m/>
    <m/>
    <m/>
    <m/>
    <m/>
    <n v="1"/>
    <s v="TATI DORESLY SIMAMORA, SH"/>
    <m/>
    <m/>
    <n v="1"/>
    <x v="0"/>
  </r>
  <r>
    <s v="89/Pid.Sus-TPK/2017/PN Jkt.Pst"/>
    <n v="5"/>
    <n v="200000000"/>
    <n v="0.25"/>
    <n v="0"/>
    <n v="0"/>
    <s v="Miryam S Haryani"/>
    <d v="2017-07-03T00:00:00"/>
    <x v="7"/>
    <s v="Pemberitahuan Putusan Banding"/>
    <n v="133"/>
    <s v="Pasal 22 jo Pasal 35 ayat (1) UU No.31/1999 jo UU No.20/2001 jo Pasal 64 ayat (1) KUHP."/>
    <n v="1"/>
    <s v="M E N G A D I L I : _x000a_ _x000a_ Menyatakan Terdakwa Miryam S. Haryani  telah terbukti secara sah dan meyakinkan bersalah   melakukan tindak pidana “ Dengan sengaja memberikan keterangan yang tidak benar dalam perkara Tindak Pidana Korupsi “. _x000a_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_x000a_ Menetapkan masa penahanan yang telah dijalani Terdakwa dikurangkan seluruhnya dengan pidana yang dijatuhkan. _x000a_ Memerintahkan Terdakwa  tetap berada dalam Tahanan. _x000a_ Menetapkan  barang bukti berupa No. 1 sampai dengan No. 11 dan No.17 sampai dengan 52  dikembalikan kepada Penuntut Umum untuk dipergunakan dalam perkara yang lain, No. 12 sampai dengan 16 dikembalikan kepada DR. Farhat Abbas, SH.MH. ; _x000a_ _x000a_ 6.    Membebankan  Terdakwa Miryam S Haryani   untuk membayar biaya perkara sebesar Rp. 7.500,- (tujuh ribu lima ratus rupiah). _x000a_  "/>
    <s v="Rabu, 20 Des. 2017"/>
    <s v="Senin, 13 Nov. 2017"/>
    <s v="FRANGKI TAMBUWUN"/>
    <s v="JHON HALASAN BUTAR BUTAR"/>
    <s v="EMILIA DJAJASUBAGIA"/>
    <s v="Anwar,SH."/>
    <s v="ANSYORI SYARIFUDIN"/>
    <s v="KARIR"/>
    <s v="KARIR"/>
    <s v="KARIR"/>
    <s v="ADHOC"/>
    <s v="ADHOC"/>
    <x v="1"/>
    <n v="3"/>
    <x v="0"/>
    <n v="0.4"/>
    <n v="0"/>
    <s v="KRESNO ANTO WIBOWO, SH.,MH."/>
    <m/>
    <m/>
    <m/>
    <m/>
    <m/>
    <m/>
    <m/>
    <m/>
    <m/>
    <m/>
    <m/>
    <n v="1"/>
    <s v="ACHMAD DINDIN JUNAEDI"/>
    <m/>
    <m/>
    <n v="1"/>
    <x v="0"/>
  </r>
  <r>
    <s v="89/Pid.Sus-TPK/2018/PN Jkt.Pst"/>
    <n v="0.66666666666666696"/>
    <n v="1000000000"/>
    <n v="0.33333333333333298"/>
    <n v="0"/>
    <n v="0"/>
    <s v="IR. BAYU KRISTANTO, MM"/>
    <d v="2018-10-24T00:00:00"/>
    <x v="8"/>
    <s v="Putusan"/>
    <n v="193"/>
    <s v="PRIMAIR : _x000a_ Pasal 2 ayat (1) jo Pasal 18 ayat (1) huruf b UU No.31/1999 jo UU No.20/2001 jo Pasal 55 ayat (1) ke-1 KUHP. _x000a_   _x000a_ SUBSIDAIR : _x000a_ Pasal 3 jo Pasal 18 ayat (1) huruf b UU No.31/1999 jo UU No.20/2001 jo Pasal 55 ayat (1) ke-1 KUHP"/>
    <n v="1"/>
    <s v="M E N G A D I L I _x000a_ _x000a_ Menyatakan Terdakwa Ir. BAYU KRISTANTO,MM tidak terbukti secara sah dan meyakinkan bersalah melakukan tindak pidana pidana korupsi  sebagaimana dalam dakwaan Primer ; _x000a_ Membebaskan Terdakwa Ir. BAYU KRISTANTO,MM dari dakwaan primer tersebut ; _x000a_ Menyatakan Terdakwa Ir. BAYU KRISTANTO,MM elah terbukti secara sah dan meyakinkan bersalah melakukan tindak pidana pidana  “ KORUPSI secara bersama-sama” ; _x000a_ Menjatuhkan pidana kepada Terdakwa dengan pidana penjara selama                    8 (delapan) tahun dan denda sebesar Rp. 1.000.000.000,- (satu milyar rupiah)  dengan ketentuan apabila denda tersebut tidak dibayar akan diganti dengan pidana kurungan selama  4 (empat) bulan ; _x000a_ Menetapkan masa  penahanan yang telah dijalani oleh Terdakwa dikurangkan seluruhnya dari pidana yang dijatuhkan ; _x000a_ Menetapkan Terdakwa tetap berada dalam tahanan ; _x000a_ Menetapkan barang bukti berupa : _x000a_ _x000a_ _x000a_ 1(satu) lembar fotokopi surat Citi Group kepada Direktur Keuangan PT. Pertamina perihal Confidential Participation in Project tanggal 29 Januari 2009; _x000a_ 1(satu) rangkap fotokopi Investment Opportunity Basker Manta Gummy Roc Oil Company Limited ; _x000a_ 1(satu) lembar fotokopi surat No. 54/D20000/2009-SO tanggal 29 Januari 2009 perihal Expression of interest dari PT. Pertamina (Persero) kepada Citi Invesetment Bank Australia ; _x000a_ 1(satu) lembar fotokopi surat Citi Group perihal Basker, Manta &amp; Gummy Oil and Gas Fields tanggal 5 Februari 2009 kepada sdr. Gunung Sardjono Hadi selaku SVP Business Development PT. Pertamina (Persero) ; _x000a_ 2(dua) lembar fotokopi Daftar Hadir Rapat/Presentasi Rencana Akuisisi ”Project Goldwater &amp; Project Diamond” hari kamis tanggal 12 Maret 2009 ; _x000a_  (satu) lembar fotokopi surat No. 149/D20000/2009-S0 tangggal 13 Maret 2009 serta lampiran dari SVP Business Development kepada TP3UH perihal Undangan Rapat TP3UH dengan agenda Presentasi ”Project Goldwater” dan project Diamond ; _x000a_ 1(satu) rangkap fotokopi nota surat tanggal 18 Maret 2008 dari VP Middle East &amp; Africa PHE selaku Ketua II Tim TP3UH kepada Direktur Hulu PT. Pertamina beserta lampiran perihal Pertimbangan atas Rencana M &amp; A pengembangan usaha hulu ; _x000a_ 1(satu) lembar fotokopi surat tanggal 18 Maret 2009 dari VP Renstra – Renbang Bisnis &amp; Transformasi Korporat perihal Presentasi Rencana Akuisisi ”Project Goldwater” dan project Diamond; _x000a_ 1(satu) lembar fotokopi surat tanggal 19 Maret 2009 dari VP Renstra – Renbang Bisnis &amp; Transformasi Korporat perihal Presentasi Rencana Akuisisi ”Project Goldwater” dan project Diamond; _x000a_ 1(satu) lembar fotokopi surat Citi Group tanggal 19 Maret 2009 kepada sdr. Gunung Sadrdjono Hadi selaku SVP Business Development PT. Pertamina (Persero) ; _x000a_ 1(satu) lembar fotokopi surat SVP Business Development kepada SVP Renbangnis dan Transformasi Korporat No.  264/D200000/2009-SO tanggal 22 April 2009 perihal Usulan Investasi Non Rutin – Project Diamond ; _x000a_ 1(satu) lembar fotokopi surat Direktur Utama kepada Dewan Komisaris  No.  517/C00000/ /2009-SO tanggal 22 April 2009 perihal Usulan Investasi Non Rutin – Project Diamond ; _x000a_ 1(satu) lembar fotokopi surat Dewan Komisaris kepada Direktur Utama No.  174/ K/DK/2009 tanggal 30 April 2009 perihal Usulan Investasi Non Rutin – Project Diamond ; _x000a_ 1(satu) lembar fotokopi surat PT. Pertamina (Persero) kepada Citigroup No. 368/D0000/ 2009-S0 tanggal 1 Mei 2009 perihal Bid Submission for an interest in the BMG JV; _x000a_ 1(satu) lembar fotokopi surat Citi Group tanggal 9 May 2009 kepada Mr. Karen Agustiawan Co. Senior SVP Upatream Pertamina ; _x000a_ 1(satu) rangkap fotokopi surat Dirut Pertamina kepada Dewan Komisaris No.692/C00000/ 2009-S0 tgl 18 Mei 2009 perihal Laporan Rencana Investasi Non Rutin–Project Diamond; _x000a_ 1(satu) lembar fotokopi surat No. 730/C00000/2009-S0 tanggal 25 Mei 2009 perihal Rencana Perjalanan Dinas dari Dirut kepada Komisaris PT. Pertamina (Persero) ; _x000a_ 1(satu) rangkap fotokopi surat Dirut Pertamina kepada Dewan Komisaris No.223/K/DK/ 2009 tanggal 27 Mei 2009 perihal Laporan Rencana Investasi Non Rutin – Project Diamond; _x000a_ 1(satu) rangkap fotokopi Agreement For Sale and Purchase BMG Project Production Licences Vic/L27, Vic L/27 and Vic /L28 tanggal 27 Mei 2009 ; _x000a_ 1(satu) lembar fotokopi surat Nomor : 392/D20000/2009-S0 tanggal 1 Juni 2009 dari Pjs. SVP Business Development kepada Direktur Keuangan PT. Pertamina PHE perihal Pembayaran atas akuisisi 10% PI di Basker Manta Gummy (BMG) ; _x000a_ 1 (satu) lembar fotokopi surat Nomor : 394/D20000/2009-S0 tanggal 2 Juni 2009 dari Pjs. SVP Business Development kepada Mr. Bruce Clement CEO Anzon Australia Pty Ltd ; _x000a_ 1 (satu) lembar fotokopi surat tanggal 4 Juni 2009 dari Anzon Australia kepada Wahyudi Sutoto PT. Pertamina Hulu Energi ; _x000a_ 1(satu) lembar fotokopi surat Dewan Komisaris kepada Direks PT. Pertamina No. R-237/K/ DK/2009 tanggal 4 Juni 2009 perihal Proyek Investasi Non Rutin Pembelian Participating Interest di Basker Manta Gummy (BMG) Australia ; _x000a_ 1(satu) lembar fotokopi surat No. 243/K/DK/2009 tanggal 5 Juni 2009 Dewan Komisaris kepada Direksi PT. Pertamina perihal Undangan Rapat BOC–BOD dengan acara paparan Direksi tentang Investasi Non Rutin Project Diamond ; _x000a_ 1(satu) lembar fotokopi surat Memorandum Pjs. SVP Business Development PT.Pertamina No. 408/D20000/ 2009-S0 tanggal 5 Juni 2009 perihal Keberangkatan untuk site visit fasilitas Basker Manta Gummy (BMG) ; _x000a_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_x000a_ 1 (satu) lembar fotokopi surat Memorandum Manajer Merger &amp; Acquisition No. 308/D20130/ 2009-S0 tanggal 8 Juni 2009 perihal Permohonan Ijin Keberangkatan Personel Pertamina melakukan site visit fasilitas Produksi BMG di Australia tanggal 12-18 Juni 2009 ; _x000a_ 1(satu) rangkap fotokopi surat tanggal 10 Juni 2009 dari David Ryan Baker &amp; McKenzie kepada Cornelius Simanjuntak ; _x000a_ 1 (satu) lembar fotokopi Pakta Integritas No. 861/C00000/2009-S0 tgl 11 Juni 2009; _x000a_ 1(satu) lembar fotokopi surat Memorandum No. 435/D20000/2009-S0 tanggal 12 Juni 2009 dari SVP Business Development kepada Direktur Hulu perihal Pembahasan Akuisisi ROC ; _x000a_ 1(satu) rangkap fotokopi surat Dewan Komisaris kepada Dirut Pertamina No. R-255/K/DK/ 2009 tanggal 15 Juni 2009 perihal Investasi Non Rutin – Project Diamond; _x000a_ 1(satu) rangkap fotokopi surat dari David Ryan kepada Genades Panjaitan, Cornelius Simanjuntak, Bayu Kristianto and Huddie Dewanto tanggal 16 Juni 2009 perihal BMG Transaction – Failure to pay deposit ; _x000a_ 1(satu) rangkap fotokopi surat memorandum Dirut Pertamina kepada Dewan Komisaris No.931/C00000/2009-S0 tanggal 17 Juni 2009 perihal Project Diamond (BMG Australia); _x000a_ 1 (satu) rangkap fotokopi surat memorandum Dewan Komisaris kepada Dirut Pertamina No.  272/K/DK/2009 tanggal 23 Juni 2009 perihal Project Diamond (BMG Australia); _x000a_ 1(satu) rangkap fotokopi surat Dirut Pertamina kepada Dewan Komisaris No.  978/C00000 /2009-S0 tanggal 23 Juni 2009 perihal Project Diamond (BMG Australia); _x000a_ 1(satu) rangkap fotokopi surat SVP Business Development kepada Direktur Utama PT. Pertamina No.488/D20000/ 2009-S0 tanggal 6 Juli 2009 perihal Tindak Lanjut Transaksi Pembelian 10% Participating Interest di Basker Manta Gummy (BMG) Australia ; _x000a_ 1(satu) rangkap fotokopi surat Memorandum SVP Business Development kepada Direktur Hulu No.510/ D20000/2009-S0 tanggal 14 Juli 2009 perihal Pembayaran atas akuisisi 10% Production Licence Vic/L26, Vic/L27, Vic/L28 di BMG Project Australia; _x000a_ 1(satu) rangkap fotokopi surat Memorandum SVP Business Development kepada Direktur Utama No.572/ D20000/2009-S0 tanggal 4 Agustus 2009 perihal Penandatanganan Deed of Novation BMG Australia ; _x000a_ 1(satu) rangkap fotokopi surat Memorandum SVP Business Development kepada Direktur Hulu No.590/ D20000/2009-S0 tanggal 7 Agustus 2009 perihal Permohonan Ijin Keberangkatan Personal Pertamina melakukan Site Visit Fasilitas Produksi BMG di Autralia tanggal 16-22 Agustus 2009 ; _x000a_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_x000a_ 1(satu) rangkap fotokopi surat Memorandum SVP Business Development kepada VP EPTC No.594/D20000/ 2009-S0 tanggal 7 Agustus 2009 perihal Keberangkatan Personal Pertamina untuk melakukan Site Visit Fasilitas Produksi BMG di Australia tanggal 16-22 Agustus 2009 ; _x000a_ 1 (satu) lembar fotokopi Surat Permintaan Pembayaran No. 970/D20000/2009-S4 tanggal 29 Desember 2009 beserta lampiran dari SVP Business Development kepada VP Keuangan Bidang Hulu ; _x000a_ 1 (satu) lembar fotokopi Surat Permintaan Pembayaran No. 971/D20000/2009-S4 tanggal 29 Desember 2009 beserta lampiran dari SVP Business Development kepada VP Keuangan Bidang Hulu ; _x000a_ 1 (satu) lembar fotokopi Surat Permintaan Pembayaran No. 984/D20000/2009-S4 tanggal 29 Desember 2009 beserta lampiran dari SVP Business Development kepada VP Keuangan Bidang Hulu ; _x000a_ 1 (satu) lembar fotokopi Surat Permintaan Pembayaran No. 985/D20000/2009-S4 tanggal 29 Desember 2009 beserta lampiran dari SVP Business Development kepada VP Keuangan Bidang Hulu ; _x000a_ 1 (satu) lembar fotokopi Surat Permintaan Pembayaran No. 986/D20000/2009-S4 tanggal 29 Desember 2009 beserta lampiran dari SVP Business Development kepada VP Keuangan Bidang Hulu ; _x000a_ 1 (satu) lembar fotokopi Surat Permintaan Pembayaran No. 987/D20000/2009-S4 tanggal 29 Desember 2009 beserta lampiran dari SVP Business Development kepada VP Keuangan Bidang Hulu ; _x000a_ 1 (satu) rangkap fotokopi Salinan Pernyataan Keputusan Rapat Perubahan Anggaran Dasar perusahaan perseroan (Persero) PT. Pertamina Nomor 03 tanggal 3 Juli 2008 yang dibuat Notaris Lenny Janis Ishak, SH _x000a_ 1 (satu) rangkap fotokopi Rencana Jangka Panjang PT. Pertamina (Persero) Tahun 2009-2013; _x000a_ 1 (satu) rangkap fotokopi Rencana Kerja dan Anggaran Perusahaan Tahun 2009 ; _x000a_ 1 (satu) rangkap fotokopi Legal review Report Basker Manta Gummy Baker &amp; Mc. Kenzie Law Firm tanggal 23 April 2009 ; _x000a_ 1 (satu) rangkap fotokopi Final Due Deligence Report Project Diamond tanggal 23 April 2009 dari PT. Deloitte Konsultan Indonesia ; _x000a_ 1 (satu) bundel Invesment Analysis Report Final Report  Project Diamond tanggal 3 May 2009 dari PT. Deloitte Konsultan Indonesia ; _x000a_ 1 (satu) rangkap fotokopi presentasi BMG Project (Reserve &amp; Production Analysis BMG Project) tanggal 15 April 2009; _x000a_ 1 (satu) rangkap presentasi Diamond Project BMG (Evaluasi Fasilitas Produksi); _x000a_ 1 (satu) rangkap presentasi Basker Manta Gummy Field (BMG) (Commercial Team) ; _x000a_ 1 (satu) rangkap Surface Facilities Review Basker, Manta, Gummy (BMG) – ROC Project ; _x000a_ 1 (satu) lembar fotokopi Nota Manager Merger &amp; Acqusition tanggal 17 Februari 2009 perihal Pembahasan Tawaran Farm-In di “Project Diamond” (beserta lampiran) ; _x000a_ 1(satu) lembar fotokopi surat Memorandum No.169/D20130/2009-S0 tanggal 19 Maret 2009 dari Manager Merger &amp; Acqusition kepada Manager Legal-Dit Hulu perihal Permintaan Legal Advisor untuk Project Diamond ; _x000a_ 1 (satu) rangkap fotokopi surat Memorandum No.172/D20130/2009-S0 tanggal 20 Maret 2009 dari Manager Merger &amp; Acqusition kepada Manager Legal-Dit Hulu perihal Permintaan Legal Advisor untuk Project Diamond ; _x000a_ 1(satu) rangkap fotokopi surat Memorandum No.635/D00100/2009-SO tanggal 6 April 2009 dari Legal Consultan kepada SPV Business Development perihal Persetujuan Law Firm Australia untuk Rencana Akuisisi; _x000a_ 1(satu) rangkap fotokopi surat Memorandum No.229/D20000/2009-SO tanggal 7 April 2009 dari SPV Business Development kepada Direktur Hulu perihal Persetujuan Law Firm Australia untuk Rencana Akuisisi ; _x000a_  satu) rangkap surat No. 651/D00100/2009-SO tanggal 22 April 2009 dari Rati Ernaeni Legal Konsultan PT. Pertamina Persero kepada David Ryan Baker Mckenzie ; _x000a_ 1 (satu) rangkap fotokopi Legal Service Agreement No.308/D20130/2009-SO tanggal 14 April 2009 ; _x000a_  (satu) lembar fotokopi Commencement Letter Project Diamond – Bid for share in the Basker Manta Gummy Field tanggal 14 April 2009 ; _x000a_ 1(satu) rangkap fotokopi surat tanggal 9 Juni 2009 dari David Ryan Backer Mckenzie kepada PT. Pertamina (Persero) ; _x000a_ 1(satu) rangkap fotokopi surat permintaan proses pembayaran No. 453/D2000/ 2009 - S4 tanggal 16 Juni 2009 dari SVP Business Development kepada VP Keuangan Bidang Hulu ; _x000a_ 1(satu) lembar fotokopi surat Memorandum No. 857/H20100/2008-S4 tanggal 5 Desember 2008 dari VP Pendanaan dan Portofolio Anak Perusahaan perihal Pemilihan Financial Advisor untuk rencana akuisisi Kangean PSC ; _x000a_ 1 (satu) rangkap fotokopi surat No. 682/H00000/2008-S4 tanggal 5 Desember 2008 dari Direktur Keuangan kepada Ms. Claudia Lauw Lie Hoeng PT. Deloitte Konsultan Indonesia ; _x000a_ 1(satu) lembar fotokopi surat No. 007/H20100/2009-S4 tanggal 7 Januari 2009 dari VP Pendanaan dan Portofolio Anak Perusahaan kepada Direktur Keuangan PT. Pertamina ; _x000a_ 1(satu) lembar fotokopi surat No. 007/H00000/2009-S4 tanggal 7 Januari 2009 dari Direktur Keuangan kepada Ms. Claudia Lauw Lie Hoeng PT. Deloitte Konsultan Indonesia ; _x000a_ 1(satu) rangkap fotokopi Financial Advisory Sub Agreement Related to Planned Acquisition of oil and gas block in Indonesia and overseas (Master Service Agreement) No. 001E/PP/ I/2009 tanggal 7 Januari 2009 ; _x000a_ 1(satu) rangkap fotokopi Financial Advisory Sub Agreement Related to Planned Acquisition of several oil and gas block in Australia (sub Agreement Project Diamond) No. 001E/PP/I/2009 tanggal 2 Maret 2009 ; _x000a_ 1 (satu) rangkap fotokopi surat tanggal 4 Juni 2009 dari PT. Deloitte Konsultan Indonesia kepada PT. Pertamina (Persero) Att. Mr. Ferderick S.T Siahaan subject proposal to extend the scope of work for Project Diamond ; _x000a_ 1 (satu) rangkap fotokopi surat tanggal 1 Juli 2009 dari PT. Deloitte Konsultan Indonesia kepada PT. Pertamina (Persero) Att. Mr. Ferderick S.T Siahaan subject Addendum to Aub Agreement No. 001E/PP/I/2009 of Project Diamond on capital Structure advisory ; _x000a_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_x000a_ 1 (satu) rangkap fotokopi surat Memorandum No. R-575/K/DK/2012 tanggal 27 Desember 2009 dari Dewan Komisaris kepada Direktur Utama perihal Divestasi Blok Basker manta Gummy (BMG) Australia ; _x000a_ 1 (satu) lembar fotokopi surat No. R-34/C00000/2013-S0 tanggal 18 Februari 2013 dari Direktur Utama PT. Pertamina (Persero) kepada Menteri BUMN selaku RUPS PT. Pertamina (Persero) perihal Persetujuan atas rencana divestasi Blok Basker Manta Gummy (BMG) Australia ; _x000a_ 1 (satu) lembar fotokopi surat No. S-103/MBU/D2/2013 tanggal 20 Maret 2013 dari Menteri BUMN Deputi Bidang Usaha Industri Strategis dan Manufaktur perihal Divestasi Blok Basker Manta Gummy (BMG) Australia ; _x000a_ 1(satu) lembar fotokopi surat Memorandum No. R-47/C00000/2013-S0 tanggal 25 Juni 2013 dari Direktur Utama kepada Dewan Komisaris perihal Divestasi PI pada Blok Basker manta Gummy (BMG) Australia ; _x000a_ 1 (satu) rangkap fotokopi surat Memorandum No. R-393/K/DK/2013 tanggal 16 Juli 213 dari Dewan Komisaris kepada Direktur Utama perihal Divestasi Blok Basker manta Gummy (BMG) Australia ; _x000a_ 1(satu) lembar fotokopi surat No. R-153/C00000/2013-S0 tanggal 23 Agustus 2013 dari Direktur Utama PT. Pertamina (Persero) kepada Direktur Utama PT. Pertamina Hulu Energi perihal Surat Perintah withdrawl dari Blok Basker manta Gummy (BMG) Australia ; _x000a_ 1(satu) rangkap fotokopi Risalah Rapat Direksi No. RRD-41/C00000/2009-S0 tanggal 17 April 2009 bertempat di Ruang Rapat Lt.3 Gd. Utama ; _x000a_ 1 (satu) rangkap fotokopi Risalah Rapat Direksi No. RRD-32/C00000/2009-S0 tanggal 18 Maret 2009 bertempat di Ruang Rapat Lt.3 Gd. Utama ; _x000a_ 1(satu) rangkap fotokopi Risalah Rapat Direksi No. RRD-59/C00000/2009-S0 tanggal 22 Juni 2009 ; _x000a_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_x000a_ 1 (satu) lembar surat PT. Pertamina Hulu Energi No. 411/D00000/2009-SO tanggal 22 Mei 2009 perihal Akuisisi 10 % Participating Interest di Basker – Manta- Gummy (BMG) Pertamina (Persero); _x000a_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_x000a_ 1 (satu) lembar surat PT. Pertamina Hulu Energi No. 392/ D20000/2009-SO tanggal 1 Juni 2009 perihal Pembayaran atas Akuisisi 10 % di Basker – Mantan- Gummy (BMG) Pertamina (Persero); _x000a_ 1(satu) lembar surat Dewan Komisaris PT. Pertamina Hulu Energi kepada Direktur PT Pertamina Hulu Energi No. 95/ DK-PHE/2009  tanggal 16 Juli 2009 perihal Rekomendasi Penyelesaian Pembayaran 10 % Production Licenses VIC/L26, VIC/L27, VIC/L28 dan Pendirian Anak Perusahaan di Australia; _x000a_ Kuputusan Pemegang Saham Secara Sekuler PT. Pertamina Hulu Energi sesuai Pasal 10 Ayat 5 &amp; 6 Anggaran Dasar Perseroan tentang Penyelesaian Pembayaran 10 % Production Licenses VIC/L26, VIC/L27, VIC/L28 dan Pendirian Anak Perusahaan di Australia tanggal 17 Juli 2009; _x000a_ 2 (dua) lembar Revenue Pertamina Hulu Energi Australia PTY LTD; _x000a_ 2 (dua) lembar Cash Call Pertamina Hulu Energi Australia PTY LTD; _x000a_ 1 (satu) bundel dokumen terkait Transfer dari Pertamina Hulu Energi (PHE) kepada PT. Bank Mandiri KCP JKT KP Pertamina tanggal 6 Juni 2011. _x000a_ 2 (dua) lembar Tax Invoice Pertamina PHE Australia no. BM-10-02 tanggal 11 April 2010; _x000a_ 2 (dua) lembar Tax Invoice Pertamina PHE Australia no. BM-11-01 tanggal 5 Februari 2011; _x000a_ 2 (dua) lembar Tax Invoice Pertamina PHE Australia no. BM-09-07 tanggal 2 Oktober 2009; _x000a_ 1 (satu) bundel Memorandum dari VP Oversais kepada Direktur Usaha Internasional No. 253/PHE210/2013-SO tanggal 3 September 2013 PT. Pertamina Hulu Energi perihal : Laporan Status Blok BMG Australia Pertamina (Persero); _x000a_ 1(satu) bundel surat PT. Pertamina Hulu Energi no. 294/PHE300/2009-S4 tanggal 18 Agustus 2009 kepada PT. Bank Mandiri perihal: Transfer ; _x000a_ 1 (satu) bundel surat PT. Pertamina Hulu Energi no: 763/PHE310/2009-S4 tanggal 15 September 2009 kepada Bank Mandiri perihal : Transfer ; _x000a_ 1 (satu) bundel surat Pertamina Hulu Energi no: 795/PHE310/2009-S4 tanggal 6 Oktober 2009  perihal : Transfer ; _x000a_ 1 (satu) bundel surat dari PT. Pertamina Hulu Energi no: 498/PHE310/2009-S4 tanggal 22 Juni 2009   kepada Bank Mandiri perihal : Transfer ; _x000a_ 2 (dua) lembar surat dari PT. Pertamina Hulu Energi Autralia Pty. Ltd No.010/PHEAUS/2013-SO tanggal 26 Agustus 2013 perihal : Notice of Withdrawal; _x000a_ Keputusan Pemegang Saham Secara Sekuler PT. Pertamina Hulu Energi sesuai Pasal 10 Ayat 5 &amp; 6 Anggaran Dasar Perseroan tentang Pelaksanaan  Withdraw  dari Blok Basker, Manta Gummy (BMG) Australia tanggal 4 dan 9 Oktober 2013; _x000a_ 1 (satu) bundel Deed Of Assignment And Assumption BMG JOA Date of Registration 26/3/2014; _x000a_ 1 (satu) lembar Surat memorandum dari Direktur Usaha Internasional kepada Direktur Keuangan international No. BM-10-07 PT. Pertamina Hulu Energi nomor : 135/PHE200/2010-SO tanggal 8 September 2010 tentang  Position Paper  BMG Project  &amp; BMG Overview. _x000a_ 1 (satu) bundel Tax Invioce Pertamina PHE Australia Pty No. BM-10-01 tanggal 2 Oktober 2009; _x000a_ 2 (dua) lembar Tax Invoice Pertamina PHE Pty Australia tangga No. BM-10-03 28 Januari 2010; _x000a_ 2 (dua) lembar Tax Invoice Pertamina PHE Pty Australia bulan Agustus 2010; _x000a_ 1 (satu) bundel surat PT. Pertamina Hulu Energi no. 534/PHE310/2010-S4 kepada PT. Bank Mandiri tanggal 16 Juli 2010 perihal : Transfer; _x000a_ 1 (satu) bundel surat PT. Pertamina Hulu Energi kepada PT. Bank Mandiri no. 427/PHE310/2010-S4 tanggal 15 Juni 2010 perihal : Transfer; _x000a_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_x000a_ 1 (satu) bundel surat PT. Pertamina Hulu Energi kepada PT. Bank Mandiri No. 822/PHE310/2011-S4 Tanggal 4 Agustus 2011 Perihal : Transfer; _x000a_ 1 (satu) bundel surat dari PT. Pertamina Hulu Energi kepada Bank Mandiri no. 933/PHE310/2010-S4 tanggal 15 November 2010 perihal : Transfer; _x000a_ 1 (satu) bundel surat dari PT. Pertamina Hulu Energi kepada Bank Mandiri no. 713/PHE310/2010-S4 tanggal 7 Sepetember 2010 perihal : Transfer; _x000a_ 1 (satu) bundel surat PT. Pertamina Hulu Energi kepada Bank Mandiri no. 340/PHE310/2010-S4 tanggal 18 Mei 2010 perihal : Transfer; _x000a_ 1 (satu) bundel surat dari PT. Pertamina Hulu Energi kepada Bank Mandiri no. 254/PHE310/2010-S4 tanggal 15 April 2010 perihal : Transfer; _x000a_ 1 (satu) bundel surat dari PT. Pertamina Hulu Energi kepada Bank Mandiri no. 124/PHE310/2010-S4 tanggal 16 Februari 2011 perihal : Transfer; _x000a_ 1 (satu) bundel surat dari PT. Pertamina Hulu Energi kepada Bank Mandiri no. 187/PHE311/2010-S4 tanggal 8 Maret 2011 perihal : Transfer; _x000a_ 1 (satu) bundel Surat dari PT. Pertamina Hulu Energi kepada Bank Mandiri no. 973/PHE310/2011-S4 tanggal 16 September 2011 perihal : Transfer; _x000a_ 1 (satu) bundel surat Proses Permintaan Pembayaran dari VP. Asset Overseas kepada Direktur Keuangan PHE no. 017/PHE210/2011-S4 tanggal 22 Februari 2011 perihal : Transfer; _x000a_ 1 (satu) bundel surat dari PT. Pertamina Hulu Energi kepada Bank Mandiri no.467/PHE310/2011-S4 tanggal 09 Mei 2011 perihal: Transfer; _x000a_ 1 (satu) bundel surat dari PT. Pertamina Hulu Energi kepada Bank Mandiri no.709/PHE310/2011-S4 tanggal 8 Juli 2011 perihal: Transfer; _x000a_ 1 (satu) bundel surat dari PT. Pertamina Hulu Energi kepada Bank Mandiri no.1039/PHE310/2011-S4 tanggal 7 Oktober 2011 perihal: Transfer; _x000a_ 1 (satu) bundel surat dari PT. Pertamina Hulu Energi kepada Bank Mandiri no.1187/PHE310/2011-S4 tanggal 17 November 2011 perihal: Transfer; _x000a_ 1 (satu) bundel surat dari PT. Pertamina Hulu Energi kepada Bank Mandiri no.1294/PHE310/2011-S4 tanggal 9 Desember 2011 perihal: Transfer; _x000a_ 1 (satu) bundel surat dari PT. Pertamina Hulu Energi kepada Bank Mandiri no.078/PHE310/2012-S4 tanggal 16 Januari 2012 perihal: Transfer; _x000a_ 1 (satu) bundel surat dari PT. Pertamina Hulu Energi kepada Bank Mandiri no.221/PHE310/2012-S4 tanggal 15 Februari 2012 perihal: Transfer; _x000a_ 1 (satu) bundel surat dari PT. Pertamina Hulu Energi kepada Bank Mandiri no.643/PHE310/2012-S4 tanggal 15 Mei 2012 perihal: Transfer; _x000a_ 1 (satu) bundel surat dari PT. Pertamina Hulu Energi kepada Bank Mandiri no.870/PHE310/2012-S4 tanggal 19 Juli 2012 perihal: Transfer; _x000a_ 1 (satu) bundel surat dari PT. Pertamina Hulu Energi kepada Bank Mandiri no.1388/PHE310/2012-S4 tanggal 03 Desember 2012 perihal: Transfer; _x000a_ Laporan keuangan konsolidasian beserta laporan auditor independen tahun 2008 dan 2009 PT Pertamina Hulu Energi dan anak perusahaan ; _x000a_ 1 (satu) eksemplar Materi Paparan ke BOD Tanggal 17 April 2009 (Invesment opportunities Basker, Manta Gummy Fields (BMG) Australia ; _x000a_ 1 (satu) lembar foto copy dokumen Memorandum No. 978/C00000/2009-S0 tanggal 23 Juni 2009 perihal Project Diamond (BMG Australia); _x000a_ 1 (satu) lembar foto copy dokumen Memorandum No. 174/K/DK/2009 tanggal 30 April 2009 perihal Usulan Investasi Non Rutin – Project Diamond; _x000a_ 1 (satu) lembar foto copy dokumen Memorandum No. 237/K/DK/2009 tanggal 4 Juni 2009 perihal Proyek Investasi Non Rutin Pembelian Participating Interest di Basker Manta gummy (BMG) Australia; _x000a_ 2 (dua) lembar foto copy dokumen Surat Keputusan No. 07/KPTS/K/DK/2009 tentang Pengangkatan Ketua dan Wakil Ketua Komite di Lingkungan Dewan Komisaris PT. Pertamina (Persero) tanggal 26 Pebruari 2009; _x000a_ 1 (satu) eksemplar foto copy dokumen Confidentiality Agreement tanggal 6 Maret 2009; _x000a_ 1 (satu) eksemplar foto copy dokumen dari Anzon Australia PTY Limited tanggal 12 Agustus 2009, yang ditanda tangani oleh Sheree Ford (General Counsel); _x000a_ 2 (dua) lembar foto copy dokumen email dari Zulkha Arfat tanggal 18 Agustus 2009 Pukul 7:26 AM yang ditujukan kepada Theodorus Duma; _x000a_ 1 (satu) eksemplar foto copy dokumen Anzon Australia tanggal 2 Juli 2009 yang ditanda tangani oleh Shree Ford (General Counsil); _x000a_ 1 (satu) lembar foto copy dokumen Institutional Banking &amp; Markets tanggal 14 Juli 2009 perihal BMG farmount Approval; _x000a_ 1 (satu) lembar foto copy dokumen Foreign Investment Review Board tanggal 10 Juli 2009 File L F2009/1971; _x000a_ 1 (satu) eksemplar foto copy dokumen Surat Keputusan No. 08/KPTS/K/DK/2009 tentang Pemberhentian dan Pengangkatan Anggota Komite di Lingkungan Dewan Komisaris PT. Pertamina (Persero) tanggal 26 Pebruari 2009; _x000a_ 2 (dua) lembar foto copy dokumen Surat Keputusan No. 10/KPTS/K/DK/2009 tentang Pengangkatan Ketua dan Wakil Ketua Komite di Lingkungan Dewan Komisaris PT. Pertamina (Persero) tanggal 1 April 2009; _x000a_ 1 (satu) eksemplar foto copy dokumen Piagam Komite Audit PT. Pertamina (Persero) tanggal 29 Mei 2009 yang ditanda tangani oleh Komisaris Utama dan Ketua Komite Audit; _x000a_ 1 (satu) eksemplar foto copy dokumen Surat Keputusan No. Kpts-034/C00000/2009-S0 tentang Tugas dan Wewenang Direksi tanggal 25 Maret 2009; _x000a_ 1 (satu) eksemplar foto copy dokumen Agreement For Sale and Purchase – BMG Project, Production Licences VIC/L26, VIC/L27 and VIC/L28, Anzon Australia PTY Limited (Seller) and PT. Pertamina Hulu Energi (Buyer) and PT. Pertamina (Persero) (Buyer Guarantor); _x000a_ 1 (satu) eksemplar foto copy dokumen Memorandum No. 66/I00000/2008-S0 tanggal 14 Pebruari 2008 perihal Organisasi Perencanaan, Pengembangan Bisnis &amp; Transformasi Korporat; _x000a_ 1 (satu) eksemplar foto copy dokumen RISC (Independent Resources Audit Of The BMG Project as at 1 Januari 2009) Strictly Confidential Februari 2009; _x000a_ 1 (satu) eksemplar foto copy dokumen Pedoman Pelimpahan Otorisasi Perusahaan No. A-001/H10300/2006-S0 Revisi Ke – 3 Pertamina Divisi Kontroler Direktorat Keuangan; _x000a_ 1 (satu) eksemplar asli dokumen hasil due deligence Tim Surface Fasilities (Project Overview – PDVSa); _x000a_ 1 (satu) eksemplar foto copy dokumen Struktur 5; _x000a_ 1 (satu) lembar Copy dokumen tanggal 11 May 2009 yang dari PT. Pertamina (Persero) Nomor : Ref. 385/D00000/2009-S0 yang ditujukan kepada Mr. Philip Graham dengan nilai penawaran sebesar USD. 30 juta untuk 10 % PI; _x000a_ 1 (satu) lembar Asli dokumen dari Citi tanggal 19 Maret 2009 yang ditujukan kepada Gunung Sardjono Hadi dan ditanda tangani oleh Philip Graham (Managing Director); _x000a_ 1 (satu) lembar foto copy dokumen Nota tanggal 17 Pebruari 2009 perihal Pembahasan Tawaran Farm – in di Project Diamond yang ditanda tangani oleh Bayu Kristanto berikut lampiran Daftar Undangan; _x000a_ 4 (empat) lembar foto copy dokumen Memorandum Nomor 692/C00000/2009-S0 tanggal 18 Mei 2009 perihal laporan rencana investasi Non Rutin-Project Diamond; _x000a_ 2 (dua) lembar foto copy dokumen dari Anzon Australia PTY Limited Strictly Confidential tanggal 21 Mei 2009 yang ditujukan kepada Karen Agustian; _x000a_ (dua) lembar foto copy dokumen Memorandum No. 223/K/DK/2009 tanggal 27 Mei 2009 dari Dewan Komisaris kepada Direksi perihal Laporan rencana investasi Non Rutin – Project Diamond; _x000a_ 1 (satu) lembar dokumen Power Attorney No. 732/C00000/2009-S0 tanggal 25 Mei 2009 yang ditanda tangani oleh Karen Agustiawan selaku pemberi kuasa dan Ferederick ST Siahaan selaku penerima kuasa; _x000a_ 1 (satu) lembar foto copy dokumen Memorandum No. 237/K/DK/2009 tanggal 4 Juni 2009 dari Dewan Komisaris kepada Direksi perihal Proyek Investasi Non Rutin Pembelian Participating Interest di Basker Manta Gummy (BMG) Australia; _x000a_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_x000a_ 1 (satu) lembar foto copy dokumen No. R-255/K/DK/2009 tanggal 15 Juni 2009 dari Dewan Komisaris kepada Direksi perihal Investasi Non Rutin – Project Diamond; _x000a_ 1 (satu) eksemplar Asli dokumen Srface Facilities Review Basker Manta Gummy (BMG) Fields – ROC Project, Jakarta – Maret 2009; _x000a_ 1 (satu) eksemplar foto copy dokumen laporan keuangan konsolidasian beserta laporan auditor independent tahun yang terakhir pada tanggal – tanggal 31 Desember 2009 dan 2008 PT. Pertamina Hulu Enerfi dan anak perusahaan/and subsidiaries; _x000a_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_x000a_ 2 (dua) lembar foto copy dokumen Tax Invoice Nomor BM-10-01 tanggal 28 Januari 2010 dengan nilai total paymen 2.032.436,59; _x000a_ 2 (dua) lembar asli dokumen Tax Invoice Nomor BM-11-01 tanggal 5 Pebruari 2011 dengan nilai total payment 108.727,54; _x000a_ 2 (dua) lembar foto copy dokumen Tax Invoice Nomor BM-10-02 tanggal 11 April 2010 dengan nilai total paymen 3.203.357,03; _x000a_ 1 (satu) lembar foto copy dokumen Tax Invoice Nomor BM-09-07 tanggal 2 Oktober 2009 dengan nilai Total Payment 747,723.36 berikut lampirannya; _x000a_ 2 (dua) lembar dokumen Nota tanggal 18 Maret 2009 dari VP Middle East &amp; Africa PHE selaku Ketua Tim TP3UH perihal Pertimbangan atas rencana M &amp; A Pengembangan Usaha Hulu berikut Notulen Rapat tanggal 18 Maret 2009; _x000a_ 1 (satu) lembar foto copy dokumen Memorandum Nomor 986/D00000/2008-S0 tanggal 26 Nopember 2008 perihal bantuan Penugasan Tim Kerja Akuisisi Participating Interest Crux Liquid Project (Australia) berikut lampirannya; _x000a_ 1 (satu) lembar foto copy dokumen dari Menteri Badan Usaha Milik Negara RI Nomor S-103/MBU/D2/2013 tanggal 20 Maret 2013 perihal Divestasi Participating Interest di Blok Basker Manta gummy (BMG) Australia; _x000a_ 1 (satu) eksemplar Asli dokumen Reserve and Production Evaluation of Basker, Manta &amp; Gummy (BMG) Field yang dibuat oleh Tim Reservoar; _x000a_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_x000a_ 1 (satu) eksemplar foto copy dokumen Surat Keputusan No. Kpts-018/C00000/2006-S0 tentang Organisasi PT. Pertamina (Persero) tanggal 17 Juli 2006 berikut lampiran Struktu Organisasi PT. Pertamina (Persero); _x000a_ 1 (satu) lembar foto copy dokumen Fax No. 149/D20000/2009-S0 tanggal 13 Maret 2009 dari Senior VP Business Development Selaku Ketua Tim TP3UH kepada Tim Pengembangan &amp; Pengelolaan Portofolio Usaha Hulu Migas perihal Undangan Rapat TP3UH berikut lampirannya; _x000a_ 2 (dua) lembar foto copy dokumen Nota dari VP Middle East &amp; Africa PHE selaku Ketua II Tim TP3UH tanggal 18 Maret 2009 perihal Pertimbangan Atas Rencana M &amp; A Pengembangan Usaha Hulu berikut, yang ditanda tangani oleh Slamet Riady berikut lampiran Notulen Rapat; _x000a_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_x000a_ 1 (satu) lembar foto copy dokumen Risalah Rapat Direksi No. RRD-59/C00000/2009-S0 tanggal 22 Juni 2009, yang ditanda tangani oleh semua Direksi PT. Pertamina (Persero); _x000a_ 1 (satu) lembar foto copy dokumen Memorandum No. 978/C00000/2009-S0 tanggal 23 Juni 2009 dari Direktur Utama kepada Dewa Komisaris perihal Project Diamond (BMG Australia); _x000a_ 2 (dua) lembar foto copy dokumen Memorandum No. 272/K/DK/2009 tanggal 23 Juni 2009 dari Dewan Komisaris kepada Direksi perihal Project Diamond (BMG Australia); _x000a_ 1 (satu) eksemplar foto copy dokumen Keputusan Rapat Umum Pemegang Saham Pengesahan RKAP 2009 PT. Pertamina (Persero) tanggal 22 Januari 2009; _x000a_ 1 (satu) eksemplar foto copy dokumen Rencana Kerja dan Anggaran Perusahaan Tahun 2010 P"/>
    <m/>
    <s v="Senin, 18 Mar. 2019"/>
    <s v="FRANGKI TAMBUWUN"/>
    <s v="EMILIA DJAJASUBAGIA"/>
    <s v="SAIFUDIN ZUHRI"/>
    <s v="MOHAMMAD IDRIS M.AMIN"/>
    <s v="ANSYORI SYARIFUDIN"/>
    <s v="KARIR"/>
    <s v="KARIR"/>
    <s v="KARIR"/>
    <s v="ADHOC"/>
    <s v="ADHOC"/>
    <x v="1"/>
    <n v="3"/>
    <x v="0"/>
    <n v="0.4"/>
    <n v="0"/>
    <s v="SUGENG RIYANTA, SH., MH"/>
    <m/>
    <m/>
    <m/>
    <m/>
    <m/>
    <m/>
    <m/>
    <m/>
    <m/>
    <m/>
    <m/>
    <n v="1"/>
    <s v="ACHMAD DINDIN JUNAEDI"/>
    <m/>
    <m/>
    <n v="1"/>
    <x v="0"/>
  </r>
  <r>
    <s v="9/PID.SUS/TPK/2013/PN.JKT.PST"/>
    <n v="1"/>
    <n v="50000000"/>
    <n v="8.3333333333333301E-2"/>
    <n v="0"/>
    <n v="0"/>
    <s v="ARIZAL ANAS"/>
    <d v="2013-02-27T00:00:00"/>
    <x v="3"/>
    <s v="Pengiriman Berkas Kasasi"/>
    <n v="182"/>
    <s v="PRIMAIR : Pasal 2 (1) jo. Pasal 18 (1) b UU No.31/1999 jo. UU No.20/2001 jo.Pasal 55 (1) ke-1 KUHP _x000a_ SUBSIDAIR : Pasal 3 jo. Pasal 18 (1) b UU No.31/1999 jo. UU No.20/2001 jo. Pasal 55 (1) ke-1 KUHP"/>
    <n v="1"/>
    <s v="MENGADILI : _x000a_ _x000a_ Menyatakan terdakwa  Drs. Arizal Anas, MBA  tidak terbukti secara sah dan meyakinkan bersalah melakukan tindak pidana sebagaimana dalam dakwaan Primair ; _x000a_ Membebaskan terdakwa  Drs. Arizal Anas, MBA . dari dakwaan Primair Tersebut ;  _x000a_ Menyatakan Terdakwa Drs. Arizal Anas, MBA   terbukti secara sah dan meyakinkan bersalah melakukan tindak pidana  ?KORUPSI DILAKUKAN SECARA BERSAMA-SAMA?  ; _x000a_ Menjatuhkan pidana terhadap Terdakwa  Drs. Arizal Anas, MBA  tersebut dengan Pidana Penjara selama 1 (satu) tahun dan menjatuhkan Pidana Denda sebesar Rp.50.000.000,- dan bila denda tersebut tidak dibayar diganti pidana kurungan selama 1 (satu) bulan ; _x000a_ Menetapkan lamanya penahanan kota yang pernah dijalani oleh Terdakwa, dikurangkan seluruhnya dengan pidana penjara yang dijatuhkan ;  _x000a_ Memerintahkan barang bukti perkara berupa &quot;sebagaimana termuat dalam berkas putusan&quot; _x000a_ Membebankan Terdakwa untuk membayar biaya perkara sebesar Rp. 10.000,- (sepuluh ribu rupiah) _x000a_"/>
    <s v="Selasa, 10 Des. 2013"/>
    <s v="Rabu, 28 Agu. 2013"/>
    <s v="ANTONIUS WIDIJANTONO, SH."/>
    <s v="ANNAS MUSTAQIM, SH. MHum."/>
    <s v="Ugo,SH."/>
    <m/>
    <m/>
    <s v="KARIR"/>
    <s v="KARIR"/>
    <s v="ADHOC"/>
    <s v=""/>
    <s v=""/>
    <x v="0"/>
    <n v="2"/>
    <x v="1"/>
    <n v="0.33333333333333331"/>
    <n v="0"/>
    <s v="SURMA"/>
    <m/>
    <m/>
    <m/>
    <m/>
    <m/>
    <m/>
    <m/>
    <m/>
    <m/>
    <m/>
    <m/>
    <n v="1"/>
    <s v="HARTANTO, SH"/>
    <s v="SURYONO, SH."/>
    <m/>
    <n v="2"/>
    <x v="0"/>
  </r>
  <r>
    <s v="9/PID.SUS/TPK/2014/PN.JKT.PST"/>
    <m/>
    <m/>
    <m/>
    <m/>
    <m/>
    <s v="DR. Drs. AFFANDI MOCHTAR, MA."/>
    <d v="2014-02-11T00:00:00"/>
    <x v="4"/>
    <s v="Persidangan"/>
    <n v="1909"/>
    <s v="Primair : _x000a_ Pasal 2 (1) jo. Pasal 18 UU No.31/1999 jo. UU No.20/2001 jo. Pasal 55 (1) ke-1 KUHP _x000a_ Subsidair :  _x000a_ Pasal 3 jo. Pasal 18 UU No.31/1999 jo. UU No.20/2001 jo. Pasal 55 (1) ke-1 KUHP _x000a_ // &lt;![CDATA[_x000a_var vglnk = { api_url: '//api.viglink.com/api', key: 'a187ca0f52aa99eb8b5c172d5d93c05b' };_x000a_// ]]&gt; _x000a_"/>
    <n v="1"/>
    <m/>
    <s v="Rabu, 31 Des. 2014"/>
    <s v="Rabu, 31 Des. 2014"/>
    <s v="LIDYA SASANDO PARAPAT, SH. MH."/>
    <s v="ROCHMAD, SH."/>
    <s v="ALEXANDER MARWATA, AK. SH. CFE."/>
    <m/>
    <m/>
    <s v="KARIR"/>
    <s v="KARIR"/>
    <s v="ADHOC"/>
    <s v=""/>
    <s v=""/>
    <x v="0"/>
    <n v="2"/>
    <x v="1"/>
    <n v="0.33333333333333331"/>
    <n v="0"/>
    <s v="BUDI PANJAITAN, SH."/>
    <s v="DASTER SITOHANG"/>
    <s v="ARIF RAHMAN"/>
    <s v="IBNU FIRMAN IDE, SH."/>
    <s v="TUMPAL MANGASA, SH."/>
    <s v="SINTA DEWI, SH"/>
    <s v="FAROUK FAHROZI, SH"/>
    <m/>
    <m/>
    <m/>
    <m/>
    <m/>
    <n v="7"/>
    <s v="DJOKO SANTOSO, SH"/>
    <s v="TEUKU UMAR, SH. MH."/>
    <m/>
    <n v="2"/>
    <x v="1"/>
  </r>
  <r>
    <s v="9/PID.SUS/TPK/2015/PN JKT.PST"/>
    <n v="9"/>
    <n v="150000000"/>
    <n v="0.25"/>
    <n v="500000000"/>
    <n v="0.25"/>
    <s v="Ir. YOYO SULAEMAN"/>
    <d v="2015-02-09T00:00:00"/>
    <x v="5"/>
    <s v="Pengiriman Berkas  Banding"/>
    <n v="126"/>
    <s v="PRIMAIR : _x000a_ Pasal 2 ayat (1) jo Pasal 18 UU RI Nomor 31/1999 jo UU RI Nomor 20/2001 Jo UU RI Nomor 31/1999 jo Pasal 55 ayat (1) ke 1 KUHP. _x000a_ SUBSIDIAIR : _x000a_ Pasal 3 jo jo Pasal 18 UU RI Nomor 31/1999 jo UU RI Nomor 20/2001 Jo UU RI Nomor 31/1999 jo Pasal 55 ayat (1) ke 1 KUHP."/>
    <n v="1"/>
    <s v="MENGADILI : _x000a_ 1.Menyatakan Terdakwa Ir. Yoyo Sulaeman tidak terbukti secara sah dan meyakinkan bersalah melakukan tindak pidana korupsi secara bersama-sama sebagaimana dimaksud dalam dakwaan Primer surat dakwaan perkara ini ; _x000a_ 2. Membebaskan olah karenanya terdakwa Ir. Yoyo Sulaeman dari dakwaan Primer surat dakwaan tersebut ; _x000a_ 3. Menyatakan Terdakwa Ir. Yoyo Sulaeman terbukti secara sah dan meyakinkan bersalah melakukan tindak pidana korupsi secara bersama-sama sebagaimana dimaksud dalam dakwaan subsidair surat dakwaan perkara ini ; _x000a_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_x000a_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_x000a_ 6. Menetapkan masa penahanan yang telah dijalani Terdakwa dikurangkan sepenuhnya dari pidana yang dijatuhkan ; _x000a_ 7. Memerintahkan Terdakwa tetap berada dalam tahanan ; _x000a_ 8. Menjatuhkan pidana tambahan perampasan barang bergerak berupa uang terhadap : _x000a_    a. saksi H. Amang Suratman Umar sebesar Rp. 15.248.930.000,00 (lima belas miliar dua ratus empat puluh delapan juta sembilan ratus tiga puluh ribu rupiah) ; _x000a_    b. saksi Edy Rusyandi Nugraha yang menerima bagian uang sebesar Rp. 1.000.000.000,- (satu miliar rupiah) ; _x000a_ 9. Memerintahkan barang-barang bukti berupa : _x000a_     1 s/d 100 dipergunakan untuk perkara lain ; _x000a_ 10. Membebankan biaya perkara sebesar Rp. 7.500,- (tujuh ribu lima ratus rupiah) ;"/>
    <s v="Jumat, 03 Jul. 2015"/>
    <s v="Senin, 15 Jun. 2015"/>
    <s v="ANNAS MUSTAQIM, SH. MHum."/>
    <s v="JHON HALASAN BUTAR BUTAR"/>
    <s v="JOKO SUBAGYO"/>
    <m/>
    <m/>
    <s v="KARIR"/>
    <s v="KARIR"/>
    <s v="ADHOC"/>
    <s v=""/>
    <s v=""/>
    <x v="0"/>
    <n v="2"/>
    <x v="1"/>
    <n v="0.33333333333333331"/>
    <n v="0"/>
    <s v="Sinta Dewi H."/>
    <m/>
    <m/>
    <m/>
    <m/>
    <m/>
    <m/>
    <m/>
    <m/>
    <m/>
    <m/>
    <m/>
    <n v="1"/>
    <s v="CANDRASAH"/>
    <s v="SUSWANTI, SH."/>
    <m/>
    <n v="2"/>
    <x v="0"/>
  </r>
  <r>
    <s v="9/Pid.Sus-TPK/2016/PN JKT.PST"/>
    <n v="2"/>
    <n v="50000000"/>
    <n v="8.3333333333333301E-2"/>
    <n v="914787062.5"/>
    <n v="1"/>
    <s v="DR. Basuki Ranto"/>
    <d v="2016-02-03T00:00:00"/>
    <x v="6"/>
    <s v="Minutasi"/>
    <n v="138"/>
    <s v="PRIMAIR : _x000a_ Pasal 2 ayat (1) jo Pasal 18 UU No.31/1999 jo UU No.20/2001 jo Pasal 55 Yat (1) ke-1 KUHP jo Pasal 64 ayat (1) KUHP. _x000a_   _x000a_ SUBSIDAIR : _x000a_ Pasal 3 jo Pasal 18 UU No.31/1999 jo UU No.20/2001 jo Pasal 55 Yat (1) ke-1 KUHP jo Pasal 64 ayat (1) KUHP."/>
    <n v="1"/>
    <s v="M  E  N  G  A  D  I  L  I   : _x000a_ _x000a_ Menyatakan Terdakwa DR. Basuki Ranto, MM., tidak terbukti secara sah dan meyakinkan  bersalah melakukan Tindak  Pidana  Korupsi sebagaimana didakwakan  dalam Dakwaan Primair ; --------------------- _x000a_ Membebaskan  Terdakwa oleh karena itu dari Dakwaan Primair  tersebut ;             _x000a_ Menyatakan Terdakwa DR. Basuki Ranto, MM., terbukti secara sah dan meyakinkan bersalah melakukan  “tindak pidana  korupsi secara bersama-sama dan berlanjut ” ;  _x000a_ Menjatuhkan pidana Kepada Terdakwa oleh karena itu dengan Pidana Penjara  selama  2 (dua) tahun ., Denda sebesar Rp. 50.000.000,- (lima puluh juta rupiah) dengan ketentuan apabila Terdakwa tidak membayar Denda tersebut diganti dengan pidana kurungan selama  1 (satu) bulan  ; _x000a_ Menyatakan Terdakwa tetap ditahan di Rutan ; ----------------------------------------------- _x000a_ Menetapkan lamanya penahanan yang telah dijalani oleh Terdakwa, dikurangkan seluruhnya dengan Pidana Penjara yang dijatuhkan ; ---------------------------------------- _x000a_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_x000a_ Memerintahkan barang bukti berupa ;  Terlampir _x000a_ Membebankan Terdakwa untuk membayar biaya perkara sebesar  Rp. 10.000,- (sepuluh ribu rupiah) _x000a_"/>
    <s v="Kamis, 11 Agu. 2016"/>
    <s v="Senin, 20 Jun. 2016"/>
    <s v="YOHANES PRIYANA"/>
    <s v="BASLIN SINAGA"/>
    <s v="TITI SANSIWI"/>
    <m/>
    <m/>
    <s v="KARIR"/>
    <s v="KARIR"/>
    <s v="ADHOC"/>
    <s v=""/>
    <s v=""/>
    <x v="0"/>
    <n v="2"/>
    <x v="1"/>
    <n v="0.33333333333333331"/>
    <n v="0"/>
    <s v="AGUSTINUS H."/>
    <m/>
    <m/>
    <m/>
    <m/>
    <m/>
    <m/>
    <m/>
    <m/>
    <m/>
    <m/>
    <m/>
    <n v="1"/>
    <s v="LISNUR FAUZIAH, SH."/>
    <s v="SITI AGUSTIATI"/>
    <m/>
    <n v="2"/>
    <x v="0"/>
  </r>
  <r>
    <s v="9/Pid.Sus-TPK/2017/PN Pn.Jkt.Pst"/>
    <n v="1.5"/>
    <n v="50000000"/>
    <n v="8.3333333333333301E-2"/>
    <n v="159360981"/>
    <n v="0.25"/>
    <s v="Ir. Zaenal Mohamad Saleh bin Mohamad Saleh"/>
    <d v="2017-01-09T00:00:00"/>
    <x v="7"/>
    <s v="Minutasi"/>
    <n v="108"/>
    <s v="PRIMAIR : _x000a_ Pasal 2 ayat (1) UU No.31/1999 jo UU No.20/2001 jo Pasal 55 ayat (1) ke-1 KUHP. _x000a_   _x000a_ SUBSIDAIR : _x000a_ Pasal 3 UU No.31/1999 jo UU No.20/2001 jo Pasal 55 ayat (1) ke-1 KUHP."/>
    <n v="1"/>
    <s v="M E N G A D I L I _x000a_ _x000a_ Menyatakan bahwa Terdakwa Ir. ZAENAL MOHAMAD SALEH Bin MOHAMAD SALEH, tidak terbukti secara sah dan meyakinkan melakukan tindak pidana korupsi sebagaimana dalam Dakwaan Primair; _x000a_ Membebaskan Terdakwa Ir. ZAENAL MOHAMAD SALEH Bin MOHAMAD SALEH, dari Dakwaan Primair tersebut; _x000a_ _x000a_   _x000a_ _x000a_ Menyatakan Terdakwa Ir. ZAENAL MOHAMAD SALEH Bin MOHAMAD SALEH, telah terbukti secara sah dan meyakinkan menurut hukum bersalah melakukan tindak pidana korupsi secara bersama-sama sebagaimana dalam Dakwaan Subsidair; _x000a_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_x000a_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_x000a_ Menetapkan agar masa penahanan yang telah dijalankan, dikurangkan seluruhnya dari pidana yang dijatuhkan; _x000a_ Menetapkan barang bukti: --------------------------dst _x000a_"/>
    <s v="Selasa, 10 Apr. 2018"/>
    <s v="Kamis, 27 Apr. 2017"/>
    <s v="MAS'UD"/>
    <s v="BASLIN SINAGA"/>
    <s v="Ugo,SH."/>
    <m/>
    <m/>
    <s v="KARIR"/>
    <s v="KARIR"/>
    <s v="ADHOC"/>
    <s v=""/>
    <s v=""/>
    <x v="0"/>
    <n v="2"/>
    <x v="1"/>
    <n v="0.33333333333333331"/>
    <n v="0"/>
    <s v="TASJRIFIN M.A HALIM"/>
    <m/>
    <m/>
    <m/>
    <m/>
    <m/>
    <m/>
    <m/>
    <m/>
    <m/>
    <m/>
    <m/>
    <n v="1"/>
    <s v="FATONI, SH"/>
    <m/>
    <m/>
    <n v="1"/>
    <x v="0"/>
  </r>
  <r>
    <s v="9/Pid.Sus-TPK/2018/PN Jkt.Pst"/>
    <n v="7"/>
    <n v="500000000"/>
    <n v="0.41666666666666702"/>
    <n v="0"/>
    <n v="0"/>
    <s v="DR. FREDRICH YUNADI, SH, LLM, MBA"/>
    <d v="2018-02-02T00:00:00"/>
    <x v="8"/>
    <m/>
    <n v="146"/>
    <s v="Pasal 21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1.    Menyatakan Terdakwa DR. Frederich Yunadi, SH., LLM., MBA. telah terbukti secara sah dan meyakinkan bersalah melakukan tindak pidana “Dengan sengaja bersama-sama merintangi penyidikan terhadap tersangka dalam perkara korupsi”; _x000a_2.    Menjatuhkan pidana kepada Terdakwa oleh karena itu dengan pidana penjara selama 7 (tujuh) tahun dan denda sebesar Rp.500.000.000,- (lima ratus juta rupiah) dengan ketentuan apabila denda tersebut tidak dibayar diganti dengan pidana kurungan selama 5 (lima) bulan; _x000a_3.    Menetapkan masa penangkapan dan penahanan yang telah dijalani Terdakwa  dikurangkan seluruhnya dari pidana yang dijatuhkan; _x000a_4.    Menetapkan agar Terdakwa tetap berada dalam tahanan; _x000a_5.    Menetapkan barang-barang bukti berupa: Terlampir dalam berkas perkara; _x000a_ 6.Membebankan kepada Terdakwa membayar biaya Perkara sejumlah          Rp.7.500,-  (tujuh ribu lima ratus rupiah); _x000a_  "/>
    <s v="Kamis, 09 Agu. 2018"/>
    <s v="Kamis, 28 Jun. 2018"/>
    <s v="SAIFUDIN ZUHRI"/>
    <s v="MAHFUDIN"/>
    <s v="DUTA BASKARA"/>
    <s v="SIGIT HERMAN BINAJI"/>
    <s v="TITI SANSIWI"/>
    <s v="KARIR"/>
    <s v="KARIR"/>
    <s v="KARIR"/>
    <s v="ADHOC"/>
    <s v="ADHOC"/>
    <x v="1"/>
    <n v="3"/>
    <x v="0"/>
    <n v="0.4"/>
    <n v="0"/>
    <s v="KRESNO ANTO WIBOWO, SH.,MH."/>
    <m/>
    <m/>
    <m/>
    <m/>
    <m/>
    <m/>
    <m/>
    <m/>
    <m/>
    <m/>
    <m/>
    <n v="1"/>
    <s v="TATI DORESLY SIMAMORA, SH"/>
    <m/>
    <m/>
    <n v="1"/>
    <x v="0"/>
  </r>
  <r>
    <s v="9/Pid.Sus-TPK/2019/PN Jkt.Pst"/>
    <n v="3"/>
    <n v="150000000"/>
    <n v="0.16666666666666699"/>
    <n v="0"/>
    <n v="0"/>
    <s v="IDRUS MARHAM"/>
    <d v="2019-01-09T00:00:00"/>
    <x v="9"/>
    <s v="Putusan"/>
    <n v="116"/>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1.  Menyatakan Terdakwa  IDRUS MARHAN  telah terbukti secara sah dan meyakinkan bersalah melakukan tindak Pidana &quot; Korupsi yang dilakukan secara bersama-sama sebagaimana dalam Dakwaan Kedua. _x000a_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_x000a_ 3.  Menetapkan masa Penangkapan dan penahanan yang telah dijalankan oleh Terdakwa dikurangkan seluruhnya dari pidana yang dijatuhkan; _x000a_ 4.  Menetapkan Terdakwa tetap berada dalam tahanan; _x000a_ 5.  Menetapkan barang bukti berupa Nomor 244 sampai dengan Nomor 423 dan Barang Bukti Nomor 465 sampai dengan Nomor 483 dikembalikan kepad Penuntut Umum untuk dipergunakan sebagai barang bukti dalam perkara lain atas nama Samin Tan; _x000a_ 6.  Membebankan Terdakwa untuk membayar biaya perkara sebesar Rp. 7.500,00 (tujuh ribu lima ratus rupiah)"/>
    <m/>
    <s v="Selasa, 23 Apr. 2019"/>
    <s v="YANTO"/>
    <s v="HARIONO"/>
    <s v="HASTOPO"/>
    <s v="Anwar,SH."/>
    <s v="TITI SANSIWI"/>
    <s v="KARIR"/>
    <s v="KARIR"/>
    <s v="KARIR"/>
    <s v="ADHOC"/>
    <s v="ADHOC"/>
    <x v="1"/>
    <n v="3"/>
    <x v="0"/>
    <n v="0.4"/>
    <n v="0"/>
    <s v="LIE PUTRA SETIAWAN"/>
    <m/>
    <m/>
    <m/>
    <m/>
    <m/>
    <m/>
    <m/>
    <m/>
    <m/>
    <m/>
    <m/>
    <n v="1"/>
    <s v="ROMA SIALLAGAN, SH."/>
    <m/>
    <m/>
    <n v="1"/>
    <x v="0"/>
  </r>
  <r>
    <s v="90/PID.SUS/TPK/2014/PN JKT.PST"/>
    <n v="6"/>
    <n v="200000000"/>
    <n v="0.25"/>
    <n v="3204500000"/>
    <n v="2"/>
    <s v="RAMADHANI ISMY"/>
    <d v="2014-09-22T00:00:00"/>
    <x v="4"/>
    <s v="Minutasi"/>
    <n v="91"/>
    <s v="PRIMAIR : Pasal 2 ayat (1) jo Pasal 18 UU No.31/1999 jo UU No.20/2001 jo UU No.31/1999 jo Pasal 55 ayat (1) ke 1 jo Pasal 65 ayat (1) KUHP; _x000a_ SUBSIDIAIR : Pasal 3 jo Pasal 18 UU No.31/1999 jo UU No.20/2001 jo UU No.31/1999 jo Pasal 55 ayat (1) ke 1 jo Pasal 65 ayat (1) KUHP;"/>
    <n v="1"/>
    <s v="M E N G A D I L I  : _x000a_   _x000a_ _x000a_ Menyatakan Terdakwa Ramadhani Ismy terbukti secara sah dan meyakinkan bersalah melakukan tindak pidana korupsi yang dilakukan secara bersama-sama sebagaimanadalam dakwaan Primair; _x000a_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_x000a_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_x000a_ Menetapkan masa tahanan yang telah dijalankan oleh Terdakwa dikurangkan seluruhnya dari pidana yang dijatuhkan _x000a_ Menetapkan Terdakwa tetap berada dalam tahanan; _x000a_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_x000a_ Membebankan Terdakwa Ramadhani Ismy untuk membayar biaya perkara sebesar Rp. 10.000,- (sepuluh ribu rupiah); _x000a_"/>
    <s v="Selasa, 20 Jan. 2015"/>
    <s v="Senin, 22 Des. 2014"/>
    <s v="SAIFUL ARIF"/>
    <s v="CASMAYA"/>
    <s v="SUPRIYONO, SH. MH."/>
    <s v="Anwar,SH."/>
    <s v="Ugo,SH."/>
    <s v="KARIR"/>
    <s v="KARIR"/>
    <s v="KARIR"/>
    <s v="ADHOC"/>
    <s v="ADHOC"/>
    <x v="1"/>
    <n v="3"/>
    <x v="0"/>
    <n v="0.4"/>
    <n v="0"/>
    <s v="FITROH R. "/>
    <m/>
    <m/>
    <m/>
    <m/>
    <m/>
    <m/>
    <m/>
    <m/>
    <m/>
    <m/>
    <m/>
    <n v="1"/>
    <s v="AGUS WAWAN"/>
    <s v="AGUS WIDODO"/>
    <m/>
    <n v="2"/>
    <x v="0"/>
  </r>
  <r>
    <s v="90/PID.SUS/TPK/2015/PN JKT.PST"/>
    <n v="2"/>
    <n v="50000000"/>
    <n v="0.25"/>
    <n v="0"/>
    <n v="0"/>
    <s v="IRWAN HENDARMIN"/>
    <d v="2015-08-12T00:00:00"/>
    <x v="5"/>
    <s v="Putusan Kasasi"/>
    <n v="131"/>
    <s v="PERTAMA _x000a_ PRIMAIR : _x000a_ Pasal 2 ayat (1) UU No.31/1999 jo UU No.20/2001 jo Pasal 55 ayat (1) ke-1 KUHP jo Pasal 64 ayat (1) KUHP. _x000a_   _x000a_ SUBSIDAIR : _x000a_ Pasal 3 UU No.31/1999 jo UU No.20/2001 jo Pasal 55 ayat (1) ke-1 KUHP jo Pasal 64 ayat (1) KUHP. _x000a_   _x000a_ ATAU  _x000a_ KEDUA _x000a_ PRIMAIR : _x000a_ Pasal 12 huruf a UU No.31/1999 jo UU No.20/2001. _x000a_   _x000a_ SUBSIDAIR : _x000a_ Pasal 12 B UU No.31/1999 jo UU No.20/2001. _x000a_   _x000a_ LEBIH SUBSIDAIR : _x000a_ Pasal 11 UU No.31/1999 jo UU No.20/2001."/>
    <n v="1"/>
    <s v="mengadili _x000a_ 1. menyatakan terdakwa irwan hendarmin ,S.Kom tersebut diatas tidak terbukti secara sah dan meyakinkan bersalah melakukan tindak pidana dalam dakwaan primairalternatif pertama primair pasal 2 dan seterusnya; _x000a_ 2. membebaskan terdakwa irwan hendarmin ,s.kom tersebut diatas oleh karena itu dari dakwaan alternatif pertama primair; _x000a_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_x000a_ 4. menjatuhklan pidana kepada terdakwa oleh karena itu dengan pidana penjara selama 2 tahun dan denda sejumlah Rp50.000,000 dengan ketentuan apabila denda tersebut belum dibayar maka diganti dengan pidana penjara selama 3 bulan penjara _x000a_ 5. menetapkan masa penangkapan dan penahanan yang telah dijalani terdakwa dikurangkan seluruhnya dari pidana yang dijatuhkan; _x000a_ 6. menetapkan terdakwa tetap ditahan; _x000a_ 7. menetapkan barang bukti berupa ; _x000a_ --------------------sesuai dalam berkas--------------- _x000a_ 8. membebankan kepada terdakwa untuk membayar biaya perkara sebesar Rp.10.000;"/>
    <s v="Jumat, 22 Jan. 2016"/>
    <s v="Senin, 21 Des. 2015"/>
    <s v="CASMAYA"/>
    <s v="ARIFIN"/>
    <s v="ALEXANDER MARWATA, AK. SH. CFE."/>
    <m/>
    <m/>
    <s v="KARIR"/>
    <s v="KARIR"/>
    <s v="ADHOC"/>
    <s v=""/>
    <s v=""/>
    <x v="0"/>
    <n v="2"/>
    <x v="1"/>
    <n v="0.33333333333333331"/>
    <n v="0"/>
    <s v="TUMPAL MANGASA, SH."/>
    <m/>
    <m/>
    <m/>
    <m/>
    <m/>
    <m/>
    <m/>
    <m/>
    <m/>
    <m/>
    <m/>
    <n v="1"/>
    <s v="SUAEB. SH"/>
    <s v="ZUHERNA, SH."/>
    <m/>
    <n v="2"/>
    <x v="0"/>
  </r>
  <r>
    <s v="90/Pid.Sus-TPK/2016/PN Pn.Jkt.Pst"/>
    <n v="1.5"/>
    <n v="50000000"/>
    <n v="8.3333333333333301E-2"/>
    <n v="108000000"/>
    <n v="0"/>
    <s v="EKO PRIHARTONO"/>
    <d v="2016-09-21T00:00:00"/>
    <x v="6"/>
    <s v="Minutasi"/>
    <n v="124"/>
    <s v="PRIMAIR : _x000a_ Pasal 2 ayat (1) jo Pasal 18 UU No.31/1999 jo UU No.20/2001 jo Pasal 55 ayat (1) ke-1 KUHP. _x000a_   _x000a_ SUBSIDAIR : _x000a_ Pasal 3 jo Pasal 18 UU No.31/1999 jo UU No.20/2001 jo Pasal 55 ayat (1) ke-1 KUHP."/>
    <n v="1"/>
    <s v="M E N G A D I L  I : _x000a_   _x000a_ _x000a_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_x000a_ Membebaskan terdakwa oleh karena itu dari dakwaan Primair tersebut di atas. _x000a_ Menyatakan Terdakwa tersebut diatas, terbukti secara sah dan meyakinkan bersalah melakukan tindak pidana  KORUPSI SECARA BERSAMA-SAMA  sebagaimana dalam Dakwaan Subsidair. _x000a_ Menjatuhkan pidana kepada Terdakwa oleh karena itu dengan pidana penjara selama 1 (satu) tahun dan 6 (enam) bulan dan denda sejumlah Rp.50.000.000,- (Lima puluh juta rupiah) dengan ketentuan apabila denda tersebut tidak dibayar diganti dengan pidana kurungan selama 1  (satu) bulan; _x000a_ Menyatakan uang yang telah dititipkan Terdakwa sejumlah Rp. 108.000.000,- (Seratus delapan juta rupiah) kepada Kejaksaan Negeri Jakarta Barat, dikompensasikan sebagai uang pengganti kerugian Keuangan Negara; _x000a_ Menetapkan masa penangkapan dan penahanan yang telah dijalani Terdakwa dikurangkan seluruhnya dari pidana yang dijatuhkan; _x000a_ Menetapkan Terdakwa tetap ditahan. _x000a_ Menetapkan barang bukti berupa:_x000a_  _x000a_ Nomor A.1 sampai dengan BX.58, BX.60, BX.61 dan BX.62 dipergunakan dalam perkara lain. _x000a_ Nomor BX.59 tetap terlampir dalam berkas perkara. _x000a_ _x000a_ _x000a_ _x000a_ _x000a_ Membebankan kepada Terdakwa membayar biaya perkara sejumlah Rp.10.000,- (Sepuluh ribu rupiah); _x000a_"/>
    <s v="Senin, 11 Mar. 2019"/>
    <s v="Senin, 23 Jan. 2017"/>
    <s v="CASMAYA"/>
    <s v="YOHANES PRIYANA"/>
    <s v="SOFIALDI"/>
    <m/>
    <m/>
    <s v="KARIR"/>
    <s v="KARIR"/>
    <s v="ADHOC"/>
    <s v=""/>
    <s v=""/>
    <x v="0"/>
    <n v="2"/>
    <x v="1"/>
    <n v="0.33333333333333331"/>
    <n v="0"/>
    <s v="ARIF RAHMAN"/>
    <m/>
    <m/>
    <m/>
    <m/>
    <m/>
    <m/>
    <m/>
    <m/>
    <m/>
    <m/>
    <m/>
    <n v="1"/>
    <s v="TATI DORESLY SIMAMORA, SH"/>
    <m/>
    <m/>
    <n v="1"/>
    <x v="0"/>
  </r>
  <r>
    <s v="90/Pid.Sus-TPK/2017/PN Jkt.Pst"/>
    <n v="9"/>
    <n v="50000000"/>
    <n v="0.25"/>
    <n v="7000000000"/>
    <n v="1"/>
    <s v="MUSA ZAINUDDIN"/>
    <d v="2017-07-04T00:00:00"/>
    <x v="7"/>
    <s v="Minutasi"/>
    <n v="134"/>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ENGADIL I : _x000a_ _x000a_ Menyatakan Terdakwa Musa Zainuddin tersebut diatas, terbukti secara sah dan meyakinkan bersalah melakukan tindak pidana Korupsi secara bersama-sama ; _x000a_ Menjatuhkan pidana kepada Terdakwa oleh karena itu dengan pidana penjara selama 9 (sembilan) tahun dan denda sejumlah Rp.500.000.000,- (lima ratus juta rupiah) dengan ketentuan apabila denda tersebut tidak dibayar diganti dengan pidana kurungan selama 3 (tiga) bulan ; _x000a_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_x000a_ Menjatuhkan pidana tambahan  kepada terdakwa berupa pencabutan hak untuk dipilih dalam Jabatan Publik selama 3 (tiga) tahun  setelah  terdakwa selesai menjalani pidana pokoknya. _x000a_ Menetapkan masa penangkapan dan penahanan yang telah dijalani Terdakwa  dikurangkan seluruhnya dari pidana yang dijatuhkan; _x000a_ Menetapkan Terdakwa tetap ditahan. _x000a_ Menetapkan barang bukti berupa:  TERLAMPIR DALAM BERKAS _x000a_ _x000a_ _x000a_ _x000a_ _x000a_ _x000a_ Seluruhnya digunakan untuk perkara lain ; _x000a_ _x000a_ _x000a_ _x000a_ _x000a_ _x000a_ Membebankan kepada  Terdakwa membayar biaya perkara sejumlah Rp 10.000,00 (sepuluh ribu rupiah). _x000a_"/>
    <s v="Rabu, 11 Apr. 2018"/>
    <s v="Rabu, 15 Nov. 2017"/>
    <s v="MAS'UD"/>
    <s v="HARIONO"/>
    <s v="HASTOPO"/>
    <s v="SIGIT HERMAN BINAJI"/>
    <s v="TITI SANSIWI"/>
    <s v="KARIR"/>
    <s v="KARIR"/>
    <s v="KARIR"/>
    <s v="ADHOC"/>
    <s v="ADHOC"/>
    <x v="1"/>
    <n v="3"/>
    <x v="0"/>
    <n v="0.4"/>
    <n v="0"/>
    <s v="WAWAN Y., SH."/>
    <m/>
    <m/>
    <m/>
    <m/>
    <m/>
    <m/>
    <m/>
    <m/>
    <m/>
    <m/>
    <m/>
    <n v="1"/>
    <s v="AGUS WAWAN"/>
    <m/>
    <m/>
    <n v="1"/>
    <x v="0"/>
  </r>
  <r>
    <s v="90/Pid.Sus-TPK/2018/PN Jkt.Pst"/>
    <n v="7"/>
    <n v="600000000"/>
    <n v="0.5"/>
    <n v="0"/>
    <n v="0"/>
    <s v="LUCAS"/>
    <d v="2018-10-29T00:00:00"/>
    <x v="8"/>
    <s v="Putusan"/>
    <n v="188"/>
    <s v="Pasal 21 UU No.31/1999 jo UU No.20/2001 jo Pasal 55 ayat (1) ke-1 KUHP."/>
    <n v="1"/>
    <s v="M E N G A D I L I: _x000a_ _x000a_ Menyatakan Terdakwa  LUCAS  telah terbukti secara sah dan meyakinkan bersalah melakukan tindak pidana  “Dengan sengaja bersama-sama merintangi penyidikan perkara tindak pidana korupsi atas nama tersangka Eddy Sindoro  ” ; _x000a_ Menjatuhkan pidana kepada Terdakwa oleh karena itu dengan pidana penjara selama 7(tujuh) tahun dan denda sebesar Rp.600.000.000,00 (enam ratus juta rupiah) dengan ketentuan apabila denda tersebut tidak dibayar diganti dengan pidana kurungan selama 6(enam) bulan; _x000a_ Menetapkan masa penangkapan dan penahanan yang telah dijalani Terdakwa  dikurangkan seluruhnya dari pidana yang dijatuhkan; _x000a_ Menetapkan agar Terdakwa tetap berada dalam tahanan; _x000a_ Memerintah Penuntut Umum KPK agar membuka blokir rekening milik Terdakwa LUCAS sebagaimana tersebut dibawah ini :_x000a_  _x000a_ Rekening Tabungan Bank Panin, rekening nomor 1002939798 (Rupiah); _x000a_ Rekening Tabungan Bank Panin rekening nomor 1004117897 (Dollar singapura) ; _x000a_ Rekening Tabungan Bank Panin rekening nomor 10041178 (Dollar Amerika) ; _x000a_ Rekening Dana Investor (Ciptadana Securites) Bank Nobu rekening nomor 10119001678 (rupiah) ; _x000a_ Rekening Tabungan Bank CIMB Niaga rekening nomor 700557992100 (rupiah) ; _x000a_ Rekening Dana Investor (Ciptadana Securites) Bank CIMB Niaga rekening nomor 1460166483129 (rupiah) ; _x000a_ Rekening Tabungan Bank BJB, rekening nomor 0059124455100 (Rupiah); _x000a_ Rekening Tabungan Bank BCA, rekening nomor 5460318230 (Rupiah); _x000a_ Rekening Dana Investor (Samuel Sekuritas) Bank BCA, rekening nomor 4583184492 (Rupiah); _x000a_ Rekening Tabungan Bank Mandiri, rekening nomor 1020006182965 (Rupiah); _x000a_ Rekening Dana Investor (Indopremier) Bank Mandiri, rekening nomor 1040004282922 (Rupiah); _x000a_ Rekening Dana Investor (Anugrah Securindo) Bank Mandiri, rekening nomor 1040004301656 (Rupiah); _x000a_ Rekening Dana Investor (Buana Capital) Bank Mandiri, rekening nomor 1040004318734 (Rupiah); _x000a_ Rekening Dana Investor (Kresna) Bank BCA, rekening nomor 1040004348236 (Rupiah) ; _x000a_ _x000a_ _x000a_ Menetapkan barang-barang bukti Terlampir dalam Putusan ; _x000a_ _x000a_        7. Membebankan kepada Terdakwa membayar biaya Perkara sejumlah  Rp.5000,-  (lima ribu rupiah);"/>
    <m/>
    <s v="Rabu, 20 Mar. 2019"/>
    <s v="FRANGKI TAMBUWUN"/>
    <s v="EMILIA DJAJASUBAGIA"/>
    <s v="SAIFUDIN ZUHRI"/>
    <s v="ANSYORI SYARIFUDIN"/>
    <s v="MOHAMMAD IDRIS M.AMIN"/>
    <s v="KARIR"/>
    <s v="KARIR"/>
    <s v="KARIR"/>
    <s v="ADHOC"/>
    <s v="ADHOC"/>
    <x v="1"/>
    <n v="3"/>
    <x v="0"/>
    <n v="0.4"/>
    <n v="0"/>
    <s v="ABDUL BASIR"/>
    <m/>
    <m/>
    <m/>
    <m/>
    <m/>
    <m/>
    <m/>
    <m/>
    <m/>
    <m/>
    <m/>
    <n v="1"/>
    <s v="PUDJI SUMARTONO"/>
    <m/>
    <m/>
    <n v="1"/>
    <x v="0"/>
  </r>
  <r>
    <s v="91/PID.SUS/TPK/2014/PN JKT.PST"/>
    <n v="4"/>
    <n v="150000000"/>
    <n v="0.5"/>
    <n v="1027525840.23"/>
    <n v="1"/>
    <s v="HARMAN RAJAGUKGUK BIN LODEWIJK RAJAGUKGUK"/>
    <d v="2014-09-25T00:00:00"/>
    <x v="4"/>
    <s v="Putusan PK"/>
    <n v="140"/>
    <s v="PRIMAIR : Pasal 2 ayat (1) jo Pasal 18 UU No.31/1999 jo UU No.20/2001 Jo UU No.31/1999 jo Pasal 55 ayat (1) KUHP; _x000a_ SUBSIDIAIR : Pasal 3 jo Pasal 18 UU No.31/1999 jo UU No.20/2001 Jo UU No.31/1999 jo Pasal 55 ayat (1) KUHP;"/>
    <n v="1"/>
    <s v="MENGADILI : _x000a_ 1. Menyatakan Terdakwa HARMAN RAJAGUKGUK tidak terbukti secara sah dan meyakinkan bersalah melakukan tindak pidana korupsi sebagimana Dakwaan Primer Surat Dakwaan perkara ini. _x000a_ 2. Membebaskan oleh karenanya Terdakwa HARMAN RAJAGUKGUK dari Dakwaan Primer Surat Dakwaan Penuntut Umum Tersebut. _x000a_ 3. Menyatakan TerdakwaHARMAN RAJAGUKGUK terbukti secara sah dan meyakinkan bersalah melakukan tindak pidana korupsi secara bersama-sama sebagimana Dakwaan Subsidair Surat Dakwaan Perkara ini. _x000a_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_x000a_ 5. Menetapkan terdakwa tetap berada dalam tahanan. _x000a_ 6. Menetapkan masa penahanan yang telah dijalani Terdakwa dikurungkan seluruhnya dari pidana yang dijatuhkan. _x000a_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_x000a_ 8. Menetapkn barang-barang bukti berupa : _x000a_      a. barang bukti sesuai daftar noor urut c.1 berupa uang tunai sebesar Rp 6.929.140 dan nomor urut e.1 berupa uang tunai sebesar Rp. 45.255.040 _x000a_           (Dirampas Untuk Negara) _x000a_      b. barang bukti sesuai daftar nomor urut a.1 s.d 8, noor urut b.1, nomor urut c.2, nomor urut d.1; _x000a_           (Tetap terlampir dalam berkas perkara) _x000a_      c. barang bukti sesuai daftar nomor urut f.1 s.d 2, nomor urut g.1 s.d 36, nomor urut h.1 s.d 21, nomor urut i.1 s.d 24, nomor urut j.1 s.d 9, nommor urut k.1 s.d 4; _x000a_           (Dipergunakan dalam perkara lain) _x000a_ 9. Membebankan biaya perkara kepada terdakwa sebesar Rp. 10.000."/>
    <s v="Selasa, 04 Agu. 2015"/>
    <s v="Kamis, 12 Feb. 2015"/>
    <s v="CASMAYA"/>
    <s v="SAIFUL ARIF"/>
    <s v="I MADE HENDRA KUSUMA,S.H."/>
    <m/>
    <m/>
    <s v="KARIR"/>
    <s v="KARIR"/>
    <s v="ADHOC"/>
    <s v=""/>
    <s v=""/>
    <x v="0"/>
    <n v="2"/>
    <x v="1"/>
    <n v="0.33333333333333331"/>
    <n v="0"/>
    <s v="IMMANUEL RICHENDRY"/>
    <m/>
    <m/>
    <m/>
    <m/>
    <m/>
    <m/>
    <m/>
    <m/>
    <m/>
    <m/>
    <m/>
    <n v="1"/>
    <s v="SURYONO, SH."/>
    <s v="TEUKU UMAR, SH. MH."/>
    <m/>
    <n v="2"/>
    <x v="0"/>
  </r>
  <r>
    <s v="91/PID.SUS/TPK/2015/PN JKT.PST"/>
    <m/>
    <m/>
    <m/>
    <m/>
    <m/>
    <s v="HUSKE DWI GUSTIAN bin RAJA HUSIN"/>
    <d v="2015-08-12T00:00:00"/>
    <x v="5"/>
    <s v="Pemberitahuan Putus Kasasi"/>
    <n v="127"/>
    <s v="KESATU : _x000a_ Pasal 11 UU No.31/1999 jo UU No.20/2001 jo Pasal 64 ayat (1) KUHP. _x000a_   _x000a_ DAN _x000a_ KEDUA _x000a_ PERTAMA : _x000a_ Pasal 3 UU No.8/2010 jo Pasal 64 ayat (1) KUHP. _x000a_   _x000a_ ATAU _x000a_ KEDUA : _x000a_ Pasal 4 UU No.8/2010 jo Pasal 64 ayat (1) KUHP."/>
    <n v="1"/>
    <m/>
    <m/>
    <s v="Kamis, 17 Des. 2015"/>
    <s v="SUPRIYONO, SH. MH."/>
    <s v="MOH. MUCHLIS, SH. MH."/>
    <s v="JOKO SUBAGYO"/>
    <m/>
    <m/>
    <s v="KARIR"/>
    <s v="KARIR"/>
    <s v="ADHOC"/>
    <s v=""/>
    <s v=""/>
    <x v="0"/>
    <n v="2"/>
    <x v="1"/>
    <n v="0.33333333333333331"/>
    <n v="0"/>
    <s v="FATONI HATAM"/>
    <m/>
    <m/>
    <m/>
    <m/>
    <m/>
    <m/>
    <m/>
    <m/>
    <m/>
    <m/>
    <m/>
    <n v="1"/>
    <s v="ACHMAD DINDIN JUNAEDI"/>
    <s v="SRI TASLIHIYAH, SH."/>
    <m/>
    <n v="2"/>
    <x v="1"/>
  </r>
  <r>
    <s v="91/Pid.Sus-TPK/2016/PN Pn.Jkt.Pst"/>
    <n v="4"/>
    <n v="200000000"/>
    <n v="0.16666666666666699"/>
    <n v="0"/>
    <n v="0"/>
    <s v="SUHEMI"/>
    <d v="2016-09-30T00:00:00"/>
    <x v="6"/>
    <s v="Minutasi"/>
    <n v="117"/>
    <s v="PERTAMA : _x000a_ Pasal 12 huruf a UU No.31/1999 jo UU No.20/2001 jo Pasal 55 ayat (1) ke-1 KUHP. _x000a_   _x000a_ ATAU _x000a_ KEDUA : _x000a_ Pasal 11 huruf a UU No.31/1999 jo UU No.20/2001 jo Pasal 55 ayat (1) ke-1 KUHP."/>
    <n v="1"/>
    <s v="M  E  N  G  A  D  I  L  I   : _x000a_ _x000a_ Menyatakan  Terdakwa I SUHEMI  dan  Terdakwa II NOVIYANTI   terbukti secara sah  dan meyakinkan bersalah melakukan Tindak Pidana Korupsi  secara  bersama-sama sebagaimana dalam Dakwaan Pertama. _x000a_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_x000a_ Memerintahkan  Terdakwa I SUHEMI  dan  Terdakwa II NOVIYANTI   tetap berada dalam tahanan ; _x000a_ Memerintahkan masa penahanan yang telah dijalani  Terdakwa I SUHEMI  dan  Terdakwa II NOVIYANTI  dikurangkan sepenuhnya dari pidana yang  dijatuhkan ; _x000a_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_x000a_ Membebankan kepada para Terdakwa untuk membayar biaya perkara masing-masing sebesar Rp 5.000,00 (lima ribu rupiah) _x000a_"/>
    <s v="Rabu, 01 Mar. 2017"/>
    <s v="Rabu, 25 Jan. 2017"/>
    <s v="HARIONO"/>
    <s v="BASLIN SINAGA"/>
    <s v="MAS'UD"/>
    <s v="JOKO SUBAGYO"/>
    <s v="SUKARTONO."/>
    <s v="KARIR"/>
    <s v="KARIR"/>
    <s v="KARIR"/>
    <s v="ADHOC"/>
    <s v="ADHOC"/>
    <x v="1"/>
    <n v="3"/>
    <x v="0"/>
    <n v="0.4"/>
    <n v="0"/>
    <s v="DZAKIYUL FIKRI"/>
    <m/>
    <m/>
    <m/>
    <m/>
    <m/>
    <m/>
    <m/>
    <m/>
    <m/>
    <m/>
    <m/>
    <n v="1"/>
    <s v="RUSTIANI, SH"/>
    <m/>
    <m/>
    <n v="1"/>
    <x v="0"/>
  </r>
  <r>
    <s v="91/Pid.Sus-TPK/2016/PN Pn.Jkt.Pst"/>
    <n v="4"/>
    <n v="200000000"/>
    <n v="0.16666666666666699"/>
    <n v="0"/>
    <n v="0"/>
    <s v="NOVIYANTI"/>
    <d v="2016-09-30T00:00:00"/>
    <x v="6"/>
    <s v="Minutasi"/>
    <n v="117"/>
    <s v="PERTAMA : _x000a_ Pasal 12 huruf a UU No.31/1999 jo UU No.20/2001 jo Pasal 55 ayat (1) ke-1 KUHP. _x000a_   _x000a_ ATAU _x000a_ KEDUA : _x000a_ Pasal 11 huruf a UU No.31/1999 jo UU No.20/2001 jo Pasal 55 ayat (1) ke-1 KUHP."/>
    <n v="1"/>
    <s v="M  E  N  G  A  D  I  L  I   : _x000a_ _x000a_ Menyatakan  Terdakwa I SUHEMI  dan  Terdakwa II NOVIYANTI   terbukti secara sah  dan meyakinkan bersalah melakukan Tindak Pidana Korupsi  secara  bersama-sama sebagaimana dalam Dakwaan Pertama. _x000a_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_x000a_ Memerintahkan  Terdakwa I SUHEMI  dan  Terdakwa II NOVIYANTI   tetap berada dalam tahanan ; _x000a_ Memerintahkan masa penahanan yang telah dijalani  Terdakwa I SUHEMI  dan  Terdakwa II NOVIYANTI  dikurangkan sepenuhnya dari pidana yang  dijatuhkan ; _x000a_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_x000a_ Membebankan kepada para Terdakwa untuk membayar biaya perkara masing-masing sebesar Rp 5.000,00 (lima ribu rupiah) _x000a_"/>
    <s v="Rabu, 01 Mar. 2017"/>
    <s v="Rabu, 25 Jan. 2017"/>
    <s v="HARIONO"/>
    <s v="BASLIN SINAGA"/>
    <s v="MAS'UD"/>
    <s v="JOKO SUBAGYO"/>
    <s v="SUKARTONO."/>
    <s v="KARIR"/>
    <s v="KARIR"/>
    <s v="KARIR"/>
    <s v="ADHOC"/>
    <s v="ADHOC"/>
    <x v="1"/>
    <n v="3"/>
    <x v="0"/>
    <n v="0.4"/>
    <n v="0"/>
    <s v="DZAKIYUL FIKRI"/>
    <m/>
    <m/>
    <m/>
    <m/>
    <m/>
    <m/>
    <m/>
    <m/>
    <m/>
    <m/>
    <m/>
    <n v="1"/>
    <s v="RUSTIANI, SH"/>
    <m/>
    <m/>
    <n v="1"/>
    <x v="0"/>
  </r>
  <r>
    <s v="91/Pid.Sus-TPK/2017/PN Jkt.Pst"/>
    <n v="4"/>
    <n v="200000000"/>
    <n v="0.25"/>
    <n v="0"/>
    <n v="0"/>
    <s v="FAHD EL FOUZ alias FADH A RAFIQ"/>
    <d v="2017-07-06T00:00:00"/>
    <x v="7"/>
    <s v="Minutasi"/>
    <n v="84"/>
    <s v="PERTAM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ATAU _x000a_ KEDUA : _x000a_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_x000a_ _x000a_ Menyatakan terdakwa FAHD EL FOUZ alias FADH A RAFIQ, terbukti secara sah dan meyakinkan melakukan tindak Pidana Korupsi secara bersama-sama; _x000a_ Menjatuhkan pidana kepada Terdakwa oleh karena itu dengan pidana penjara  selama 4 (empat) tahun, denda sebesar Rp. 200.000.000 (dua ratus juta rupiah) dengan ketentuan apabila Terdakwa tidak membayar denda tersebut diganti dengan pidana kurungan selama 3 (tiga) bulan ; _x000a_ Menyatakan Terdakwa tetap ditahan di rutan;          _x000a_ Menetapkan masa penahanan yang telah dijalani oleh Terdakwa, dikurangkan seluruhnya dengan pidana yang dijatuhkan;            _x000a_ Menetapkan barang bukti berupa: _x000a_  Dst.......................................... _x000a_"/>
    <s v="Kamis, 26 Okt. 2017"/>
    <s v="Kamis, 28 Sep. 2017"/>
    <s v="HARIONO"/>
    <s v="HASTOPO"/>
    <s v="DIAH SITI BASARIAH"/>
    <s v="Ugo,SH."/>
    <s v="TITI SANSIWI"/>
    <s v="KARIR"/>
    <s v="KARIR"/>
    <s v="KARIR"/>
    <s v="ADHOC"/>
    <s v="ADHOC"/>
    <x v="1"/>
    <n v="3"/>
    <x v="0"/>
    <n v="0.4"/>
    <n v="0"/>
    <s v="LIE PUTRA SETIAWAN"/>
    <m/>
    <m/>
    <m/>
    <m/>
    <m/>
    <m/>
    <m/>
    <m/>
    <m/>
    <m/>
    <m/>
    <n v="1"/>
    <s v="FATONI, SH"/>
    <m/>
    <m/>
    <n v="1"/>
    <x v="0"/>
  </r>
  <r>
    <s v="91/Pid.Sus-TPK/2018/PN Jkt.Pst"/>
    <n v="4"/>
    <n v="200000000"/>
    <n v="0.25"/>
    <n v="0"/>
    <n v="0"/>
    <s v="Drs. H. RIJAL SIRAIT"/>
    <d v="2018-11-09T00:00:00"/>
    <x v="8"/>
    <s v="Minutasi"/>
    <n v="97"/>
    <s v="KESATU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I DRS.H.RIJAL SIRAIT, Terdakwa II FADLY NURZAL, Terdakwa III ROOSLIYNDA MARPAUNG dan Terdakwa IV RINAWATI  SIANTURI  terbukti secara sah dan menyakinkan melakukan Tindak Pidana Korupsi secara bersama-sama dan berlanjut ; _x000a_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_x000a_ Menetapkan mencabut hak  Terdakwa I DRS.H.RIJAL SIRAIT, Terdakwa II FADLY NURZAL, Terdakwa III ROOSLIYNDA MARPAUNG dan Terdakwa IV RINAWATI  SIANTURI  untuk dipilih dalam jabatan publik masing-masing selama 2 (du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 barang bukti berupa : _x000a_ _x000a_ _x000a_ BB  Nomor 1 s.d nomor 318 dipergunakan untuk perkara lain; _x000a_ BB   Nomor 319 sampai dengan 322  dirampas untuk negara ; _x000a_ BB  Nomor 323 dipergunakan untuk perkara lain; _x000a_ BB   Nomor 324 sampai dengan 325  dirampas untuk Negara ; _x000a_ BB   Nomor 326 sampai dengan 327 terlampir dalam berkas perkara; _x000a_ BB   Nomor 328 sampai dengan 421 dipergunakan untuk perkara lain; _x000a_ BB   Nomor 422 sampai dengan 423 terlampir dalam berkas perkara; _x000a_ BB  Nomor 424 sampai dengan 430 dipergunakan untuk perkara lain; _x000a_ BB   Nomor 431 terlampir dalam berkas perkara; _x000a_ BB   Nomor 432 sampai dengan 436 dipergunakan untuk perkara lain; _x000a_ BB   Nomor 437 terlampir dalam berkas perkara; _x000a_ BB   Nomor 438 sampai dengan 508 dipergunakan untuk perkara lain; _x000a_ BB   Nomor 509 sampai dengan 510  dirampas untuk Negara ; _x000a_ BB   Nomor 511 sampai dengan 517 dipergunakan untuk perkara lain; _x000a_ BB   Nomor 518 sampai dengan 523  dirampas untuk Negara ; _x000a_ BB   Nomor 524 sampai dengan 525 dipergunakan untuk perkara lain; _x000a_ BB   Nomor 526 sampai dengan  dirampas untuk Negara ; _x000a_ BB   Nomor 527 sampai dengan 537 dipergunakan untuk perkara lain; _x000a_ BB   Nomor 538 sampai dengan 539  dirampas untuk Negara ; _x000a_ BB   Nomor 540 sampai dengan 564 dipergunakan untuk perkara lain; _x000a_ BB   Nomor 565 sampai dengan 566  dirampas untuk Negara ; _x000a_ BB   Nomor 567 sampai dengan 582 dipergunakan untuk perkara lain; _x000a_ BB   Nomor 583 sampai dengan 584  dirampas untuk Negara ; _x000a_ BB   Nomor 585 sampai dengan 589 dipergunakan untuk perkara lain; _x000a_ BB   Nomor 590 sampai dengan 593  dirampas untuk Negara ; _x000a_ BB  Nomor 594 berupa uang sebesar  Rp1.500.000,00  ( satu juta lima ratus ribu rupiah )  dirampas untuk Negara   sisanya  sebesar  Rp500.000,00  ( lima ratus ribu rupiah )  dikembalikan kepada Terdakwa IV ; _x000a_ BB   Nomor 595 dikembalikan kepada Penuntut Umum untuk dipergunakan dalam perkara lain; _x000a_ _x000a_   _x000a_ 7.  Membebankan kepada Para Terdakwa untuk membayar Biaya Perkara masing-masing sebesar Rp. 5.000,-(lima ribu rupiah) ;"/>
    <s v="Senin, 25 Feb. 2019"/>
    <s v="Kamis, 14 Feb. 2019"/>
    <s v="HARIONO"/>
    <s v="HASTOPO"/>
    <s v="Anwar,SH."/>
    <s v="Ugo,SH."/>
    <s v="MOHAMMAD IDRIS M.AMIN"/>
    <s v="KARIR"/>
    <s v="KARIR"/>
    <s v="ADHOC"/>
    <s v="ADHOC"/>
    <s v="ADHOC"/>
    <x v="1"/>
    <n v="2"/>
    <x v="2"/>
    <n v="0.6"/>
    <n v="1"/>
    <s v="KIKI AHMAD YANI"/>
    <m/>
    <m/>
    <m/>
    <m/>
    <m/>
    <m/>
    <m/>
    <m/>
    <m/>
    <m/>
    <m/>
    <n v="1"/>
    <s v="SUNDARNI"/>
    <m/>
    <m/>
    <n v="1"/>
    <x v="0"/>
  </r>
  <r>
    <s v="91/Pid.Sus-TPK/2018/PN Jkt.Pst"/>
    <n v="4"/>
    <n v="200000000"/>
    <n v="0.25"/>
    <n v="0"/>
    <n v="0"/>
    <s v="FADLY NURZAL"/>
    <d v="2018-11-09T00:00:00"/>
    <x v="8"/>
    <s v="Minutasi"/>
    <n v="97"/>
    <s v="KESATU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I DRS.H.RIJAL SIRAIT, Terdakwa II FADLY NURZAL, Terdakwa III ROOSLIYNDA MARPAUNG dan Terdakwa IV RINAWATI  SIANTURI  terbukti secara sah dan menyakinkan melakukan Tindak Pidana Korupsi secara bersama-sama dan berlanjut ; _x000a_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_x000a_ Menetapkan mencabut hak  Terdakwa I DRS.H.RIJAL SIRAIT, Terdakwa II FADLY NURZAL, Terdakwa III ROOSLIYNDA MARPAUNG dan Terdakwa IV RINAWATI  SIANTURI  untuk dipilih dalam jabatan publik masing-masing selama 2 (du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 barang bukti berupa : _x000a_ _x000a_ _x000a_ BB  Nomor 1 s.d nomor 318 dipergunakan untuk perkara lain; _x000a_ BB   Nomor 319 sampai dengan 322  dirampas untuk negara ; _x000a_ BB  Nomor 323 dipergunakan untuk perkara lain; _x000a_ BB   Nomor 324 sampai dengan 325  dirampas untuk Negara ; _x000a_ BB   Nomor 326 sampai dengan 327 terlampir dalam berkas perkara; _x000a_ BB   Nomor 328 sampai dengan 421 dipergunakan untuk perkara lain; _x000a_ BB   Nomor 422 sampai dengan 423 terlampir dalam berkas perkara; _x000a_ BB  Nomor 424 sampai dengan 430 dipergunakan untuk perkara lain; _x000a_ BB   Nomor 431 terlampir dalam berkas perkara; _x000a_ BB   Nomor 432 sampai dengan 436 dipergunakan untuk perkara lain; _x000a_ BB   Nomor 437 terlampir dalam berkas perkara; _x000a_ BB   Nomor 438 sampai dengan 508 dipergunakan untuk perkara lain; _x000a_ BB   Nomor 509 sampai dengan 510  dirampas untuk Negara ; _x000a_ BB   Nomor 511 sampai dengan 517 dipergunakan untuk perkara lain; _x000a_ BB   Nomor 518 sampai dengan 523  dirampas untuk Negara ; _x000a_ BB   Nomor 524 sampai dengan 525 dipergunakan untuk perkara lain; _x000a_ BB   Nomor 526 sampai dengan  dirampas untuk Negara ; _x000a_ BB   Nomor 527 sampai dengan 537 dipergunakan untuk perkara lain; _x000a_ BB   Nomor 538 sampai dengan 539  dirampas untuk Negara ; _x000a_ BB   Nomor 540 sampai dengan 564 dipergunakan untuk perkara lain; _x000a_ BB   Nomor 565 sampai dengan 566  dirampas untuk Negara ; _x000a_ BB   Nomor 567 sampai dengan 582 dipergunakan untuk perkara lain; _x000a_ BB   Nomor 583 sampai dengan 584  dirampas untuk Negara ; _x000a_ BB   Nomor 585 sampai dengan 589 dipergunakan untuk perkara lain; _x000a_ BB   Nomor 590 sampai dengan 593  dirampas untuk Negara ; _x000a_ BB  Nomor 594 berupa uang sebesar  Rp1.500.000,00  ( satu juta lima ratus ribu rupiah )  dirampas untuk Negara   sisanya  sebesar  Rp500.000,00  ( lima ratus ribu rupiah )  dikembalikan kepada Terdakwa IV ; _x000a_ BB   Nomor 595 dikembalikan kepada Penuntut Umum untuk dipergunakan dalam perkara lain; _x000a_ _x000a_   _x000a_ 7.  Membebankan kepada Para Terdakwa untuk membayar Biaya Perkara masing-masing sebesar Rp. 5.000,-(lima ribu rupiah) ;"/>
    <s v="Senin, 25 Feb. 2019"/>
    <s v="Kamis, 14 Feb. 2019"/>
    <s v="HARIONO"/>
    <s v="HASTOPO"/>
    <s v="Anwar,SH."/>
    <s v="Ugo,SH."/>
    <s v="MOHAMMAD IDRIS M.AMIN"/>
    <s v="KARIR"/>
    <s v="KARIR"/>
    <s v="ADHOC"/>
    <s v="ADHOC"/>
    <s v="ADHOC"/>
    <x v="1"/>
    <n v="2"/>
    <x v="2"/>
    <n v="0.6"/>
    <n v="1"/>
    <s v="KIKI AHMAD YANI"/>
    <m/>
    <m/>
    <m/>
    <m/>
    <m/>
    <m/>
    <m/>
    <m/>
    <m/>
    <m/>
    <m/>
    <n v="1"/>
    <s v="SUNDARNI"/>
    <m/>
    <m/>
    <n v="1"/>
    <x v="0"/>
  </r>
  <r>
    <s v="91/Pid.Sus-TPK/2018/PN Jkt.Pst"/>
    <n v="4"/>
    <n v="200000000"/>
    <n v="0.25"/>
    <n v="0"/>
    <n v="0"/>
    <s v="ROOSLYNDA MARPAUNG"/>
    <d v="2018-11-09T00:00:00"/>
    <x v="8"/>
    <s v="Minutasi"/>
    <n v="97"/>
    <s v="KESATU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I DRS.H.RIJAL SIRAIT, Terdakwa II FADLY NURZAL, Terdakwa III ROOSLIYNDA MARPAUNG dan Terdakwa IV RINAWATI  SIANTURI  terbukti secara sah dan menyakinkan melakukan Tindak Pidana Korupsi secara bersama-sama dan berlanjut ; _x000a_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_x000a_ Menetapkan mencabut hak  Terdakwa I DRS.H.RIJAL SIRAIT, Terdakwa II FADLY NURZAL, Terdakwa III ROOSLIYNDA MARPAUNG dan Terdakwa IV RINAWATI  SIANTURI  untuk dipilih dalam jabatan publik masing-masing selama 2 (du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 barang bukti berupa : _x000a_ _x000a_ _x000a_ BB  Nomor 1 s.d nomor 318 dipergunakan untuk perkara lain; _x000a_ BB   Nomor 319 sampai dengan 322  dirampas untuk negara ; _x000a_ BB  Nomor 323 dipergunakan untuk perkara lain; _x000a_ BB   Nomor 324 sampai dengan 325  dirampas untuk Negara ; _x000a_ BB   Nomor 326 sampai dengan 327 terlampir dalam berkas perkara; _x000a_ BB   Nomor 328 sampai dengan 421 dipergunakan untuk perkara lain; _x000a_ BB   Nomor 422 sampai dengan 423 terlampir dalam berkas perkara; _x000a_ BB  Nomor 424 sampai dengan 430 dipergunakan untuk perkara lain; _x000a_ BB   Nomor 431 terlampir dalam berkas perkara; _x000a_ BB   Nomor 432 sampai dengan 436 dipergunakan untuk perkara lain; _x000a_ BB   Nomor 437 terlampir dalam berkas perkara; _x000a_ BB   Nomor 438 sampai dengan 508 dipergunakan untuk perkara lain; _x000a_ BB   Nomor 509 sampai dengan 510  dirampas untuk Negara ; _x000a_ BB   Nomor 511 sampai dengan 517 dipergunakan untuk perkara lain; _x000a_ BB   Nomor 518 sampai dengan 523  dirampas untuk Negara ; _x000a_ BB   Nomor 524 sampai dengan 525 dipergunakan untuk perkara lain; _x000a_ BB   Nomor 526 sampai dengan  dirampas untuk Negara ; _x000a_ BB   Nomor 527 sampai dengan 537 dipergunakan untuk perkara lain; _x000a_ BB   Nomor 538 sampai dengan 539  dirampas untuk Negara ; _x000a_ BB   Nomor 540 sampai dengan 564 dipergunakan untuk perkara lain; _x000a_ BB   Nomor 565 sampai dengan 566  dirampas untuk Negara ; _x000a_ BB   Nomor 567 sampai dengan 582 dipergunakan untuk perkara lain; _x000a_ BB   Nomor 583 sampai dengan 584  dirampas untuk Negara ; _x000a_ BB   Nomor 585 sampai dengan 589 dipergunakan untuk perkara lain; _x000a_ BB   Nomor 590 sampai dengan 593  dirampas untuk Negara ; _x000a_ BB  Nomor 594 berupa uang sebesar  Rp1.500.000,00  ( satu juta lima ratus ribu rupiah )  dirampas untuk Negara   sisanya  sebesar  Rp500.000,00  ( lima ratus ribu rupiah )  dikembalikan kepada Terdakwa IV ; _x000a_ BB   Nomor 595 dikembalikan kepada Penuntut Umum untuk dipergunakan dalam perkara lain; _x000a_ _x000a_   _x000a_ 7.  Membebankan kepada Para Terdakwa untuk membayar Biaya Perkara masing-masing sebesar Rp. 5.000,-(lima ribu rupiah) ;"/>
    <s v="Senin, 25 Feb. 2019"/>
    <s v="Kamis, 14 Feb. 2019"/>
    <s v="HARIONO"/>
    <s v="HASTOPO"/>
    <s v="Anwar,SH."/>
    <s v="Ugo,SH."/>
    <s v="MOHAMMAD IDRIS M.AMIN"/>
    <s v="KARIR"/>
    <s v="KARIR"/>
    <s v="ADHOC"/>
    <s v="ADHOC"/>
    <s v="ADHOC"/>
    <x v="1"/>
    <n v="2"/>
    <x v="2"/>
    <n v="0.6"/>
    <n v="1"/>
    <s v="KIKI AHMAD YANI"/>
    <m/>
    <m/>
    <m/>
    <m/>
    <m/>
    <m/>
    <m/>
    <m/>
    <m/>
    <m/>
    <m/>
    <n v="1"/>
    <s v="SUNDARNI"/>
    <m/>
    <m/>
    <n v="1"/>
    <x v="0"/>
  </r>
  <r>
    <s v="91/Pid.Sus-TPK/2018/PN Jkt.Pst"/>
    <n v="4"/>
    <n v="200000000"/>
    <n v="0.25"/>
    <n v="0"/>
    <n v="0"/>
    <s v="RINAWATI SIANTURI"/>
    <d v="2018-11-09T00:00:00"/>
    <x v="8"/>
    <s v="Minutasi"/>
    <n v="97"/>
    <s v="KESATU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I DRS.H.RIJAL SIRAIT, Terdakwa II FADLY NURZAL, Terdakwa III ROOSLIYNDA MARPAUNG dan Terdakwa IV RINAWATI  SIANTURI  terbukti secara sah dan menyakinkan melakukan Tindak Pidana Korupsi secara bersama-sama dan berlanjut ; _x000a_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_x000a_ Menetapkan mencabut hak  Terdakwa I DRS.H.RIJAL SIRAIT, Terdakwa II FADLY NURZAL, Terdakwa III ROOSLIYNDA MARPAUNG dan Terdakwa IV RINAWATI  SIANTURI  untuk dipilih dalam jabatan publik masing-masing selama 2 (du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 barang bukti berupa : _x000a_ _x000a_ _x000a_ BB  Nomor 1 s.d nomor 318 dipergunakan untuk perkara lain; _x000a_ BB   Nomor 319 sampai dengan 322  dirampas untuk negara ; _x000a_ BB  Nomor 323 dipergunakan untuk perkara lain; _x000a_ BB   Nomor 324 sampai dengan 325  dirampas untuk Negara ; _x000a_ BB   Nomor 326 sampai dengan 327 terlampir dalam berkas perkara; _x000a_ BB   Nomor 328 sampai dengan 421 dipergunakan untuk perkara lain; _x000a_ BB   Nomor 422 sampai dengan 423 terlampir dalam berkas perkara; _x000a_ BB  Nomor 424 sampai dengan 430 dipergunakan untuk perkara lain; _x000a_ BB   Nomor 431 terlampir dalam berkas perkara; _x000a_ BB   Nomor 432 sampai dengan 436 dipergunakan untuk perkara lain; _x000a_ BB   Nomor 437 terlampir dalam berkas perkara; _x000a_ BB   Nomor 438 sampai dengan 508 dipergunakan untuk perkara lain; _x000a_ BB   Nomor 509 sampai dengan 510  dirampas untuk Negara ; _x000a_ BB   Nomor 511 sampai dengan 517 dipergunakan untuk perkara lain; _x000a_ BB   Nomor 518 sampai dengan 523  dirampas untuk Negara ; _x000a_ BB   Nomor 524 sampai dengan 525 dipergunakan untuk perkara lain; _x000a_ BB   Nomor 526 sampai dengan  dirampas untuk Negara ; _x000a_ BB   Nomor 527 sampai dengan 537 dipergunakan untuk perkara lain; _x000a_ BB   Nomor 538 sampai dengan 539  dirampas untuk Negara ; _x000a_ BB   Nomor 540 sampai dengan 564 dipergunakan untuk perkara lain; _x000a_ BB   Nomor 565 sampai dengan 566  dirampas untuk Negara ; _x000a_ BB   Nomor 567 sampai dengan 582 dipergunakan untuk perkara lain; _x000a_ BB   Nomor 583 sampai dengan 584  dirampas untuk Negara ; _x000a_ BB   Nomor 585 sampai dengan 589 dipergunakan untuk perkara lain; _x000a_ BB   Nomor 590 sampai dengan 593  dirampas untuk Negara ; _x000a_ BB  Nomor 594 berupa uang sebesar  Rp1.500.000,00  ( satu juta lima ratus ribu rupiah )  dirampas untuk Negara   sisanya  sebesar  Rp500.000,00  ( lima ratus ribu rupiah )  dikembalikan kepada Terdakwa IV ; _x000a_ BB   Nomor 595 dikembalikan kepada Penuntut Umum untuk dipergunakan dalam perkara lain; _x000a_ _x000a_   _x000a_ 7.  Membebankan kepada Para Terdakwa untuk membayar Biaya Perkara masing-masing sebesar Rp. 5.000,-(lima ribu rupiah) ;"/>
    <s v="Senin, 25 Feb. 2019"/>
    <s v="Kamis, 14 Feb. 2019"/>
    <s v="HARIONO"/>
    <s v="HASTOPO"/>
    <s v="Anwar,SH."/>
    <s v="Ugo,SH."/>
    <s v="MOHAMMAD IDRIS M.AMIN"/>
    <s v="KARIR"/>
    <s v="KARIR"/>
    <s v="ADHOC"/>
    <s v="ADHOC"/>
    <s v="ADHOC"/>
    <x v="1"/>
    <n v="2"/>
    <x v="2"/>
    <n v="0.6"/>
    <n v="1"/>
    <s v="KIKI AHMAD YANI"/>
    <m/>
    <m/>
    <m/>
    <m/>
    <m/>
    <m/>
    <m/>
    <m/>
    <m/>
    <m/>
    <m/>
    <n v="1"/>
    <s v="SUNDARNI"/>
    <m/>
    <m/>
    <n v="1"/>
    <x v="0"/>
  </r>
  <r>
    <s v="92/PID.SUS/TPK/2014/PN JKT.PST"/>
    <n v="2"/>
    <n v="100000000"/>
    <n v="0.5"/>
    <n v="0"/>
    <n v="0"/>
    <s v="Drs. PRIYONO, M.KOM."/>
    <d v="2014-09-25T00:00:00"/>
    <x v="4"/>
    <s v="Minutasi"/>
    <n v="140"/>
    <s v="PRIMAIR : Pasal 2 ayat (1) jo Pasal 18 UU No.31/1999 jo UU No.20/2001 Jo UU No.31/1999 jo Pasal 55 ayat (1) KUHP; _x000a_ SUBSIDIAIR : Pasal 3 jo Pasal 18 UU No.31/1999 jo UU No.20/2001 Jo UU No.31/1999 jo Pasal 55 ayat (1) KUHP;"/>
    <n v="1"/>
    <s v="MENGADILI : _x000a_ _x000a_ Menyatakan Terdakwa  Drs. PRIYONO, M.Kom  tidak terbukti secara sah dan meyakinkan bersalah melakukan tindak pidana korupsi sebagaimana Dakwaan Primair Surat Dakwaan Perkara ini; _x000a_ Membebaskan oleh karenanya Terdakwa  Drs. PRIYONO, M.Kom  dari Dakwaan Primair  Surat Dakwaan Penuntut Umum tersebut; _x000a_ Menyatakan Terdakwa  Drs. PRIYONO, M.Kom  terbukti secara sah dan meyakinkan bersalah melakukan tindak pidana korupsi secara bersama - sama  sebagaimana Dakwaan Subsidiair Surat Dakwaan Perkara ini; _x000a_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_x000a_ Menetapkan supaya Terdakwa tetap berada dalam tahanan; _x000a_ Menetapkan masa penahanan yang telah dijalani Terdakwa dikurangkan seluruhnya dari pidana yang dijatuhkan; _x000a_ Menetapkan barang bukti berupa : &quot;sebagaimana termuat dalam berkas putusan&quot; _x000a_ Membebankan biaya perkara kepada Terdakwa sebesar Rp.10.000,- (sepuluh ribu rupiah) _x000a_"/>
    <s v="Senin, 03 Agu. 2015"/>
    <s v="Kamis, 12 Feb. 2015"/>
    <s v="CASMAYA"/>
    <s v="SAIFUL ARIF"/>
    <s v="I MADE HENDRA KUSUMA,S.H."/>
    <m/>
    <m/>
    <s v="KARIR"/>
    <s v="KARIR"/>
    <s v="ADHOC"/>
    <s v=""/>
    <s v=""/>
    <x v="0"/>
    <n v="2"/>
    <x v="1"/>
    <n v="0.33333333333333331"/>
    <n v="0"/>
    <s v="IMMANUEL RICHENDRY"/>
    <m/>
    <m/>
    <m/>
    <m/>
    <m/>
    <m/>
    <m/>
    <m/>
    <m/>
    <m/>
    <m/>
    <n v="1"/>
    <s v="MATIUS B.SITURU, SH"/>
    <s v="ZULFIKRI, SH"/>
    <m/>
    <n v="2"/>
    <x v="0"/>
  </r>
  <r>
    <s v="92/PID.SUS/TPK/2015/PN JKT.PST"/>
    <n v="3"/>
    <n v="100000000"/>
    <n v="8.3333333333333301E-2"/>
    <n v="0"/>
    <n v="0"/>
    <s v="ADRIANSYAH"/>
    <d v="2015-08-13T00:00:00"/>
    <x v="5"/>
    <s v="Putusan"/>
    <n v="1361"/>
    <s v="PERTAMA : _x000a_ Pasal 12 huruf b UU No.31/1999 jo UU No.20/2001 jo Pasal 64 ayat (1) KUHP. _x000a_   _x000a_ ATAU _x000a_ KEDUA : _x000a_ Pasal 5 ayat (2) jo Pasal 5 ayat (1) huruf b UU No.31/1999 jo UU No.20/2001 jo Pasal 64 ayat (1) KUHP. _x000a_   _x000a_ ATAU _x000a_ KETIGA : _x000a_ Pasal 11 UU No.31/1999 jo UU No.20/2001 jo Pasal 64 ayat (1) KUHP."/>
    <n v="1"/>
    <s v="mengadili _x000a_ 3 tahun penjara; _x000a_ denda 100.000.000; _x000a_ subsidair 1 bulan penjara ; _x000a_ op 10.000;"/>
    <s v="Jumat, 22 Apr. 2016"/>
    <s v="Senin, 23 Nov. 2015"/>
    <s v="TITO SUHUD"/>
    <s v="JHON HALASAN BUTAR BUTAR"/>
    <s v="ARIFIN"/>
    <s v="SOFIALDI"/>
    <s v="JOKO SUBAGYO"/>
    <s v="KARIR"/>
    <s v="KARIR"/>
    <s v="KARIR"/>
    <s v="ADHOC"/>
    <s v="ADHOC"/>
    <x v="1"/>
    <n v="3"/>
    <x v="0"/>
    <n v="0.4"/>
    <n v="0"/>
    <s v="YUDI KRISTINA"/>
    <m/>
    <m/>
    <m/>
    <m/>
    <m/>
    <m/>
    <m/>
    <m/>
    <m/>
    <m/>
    <m/>
    <n v="1"/>
    <s v="SUAEB. SH"/>
    <s v="ZUHERNA, SH."/>
    <m/>
    <n v="2"/>
    <x v="0"/>
  </r>
  <r>
    <s v="92/Pid.Sus-TPK/2016/PN Pn.Jkt.Pst"/>
    <n v="3"/>
    <n v="100000000"/>
    <n v="0.16666666666666699"/>
    <n v="0"/>
    <n v="0"/>
    <s v="AHMAD YANI"/>
    <d v="2016-10-05T00:00:00"/>
    <x v="6"/>
    <s v="Pemberitahuan Putus Kasasi"/>
    <n v="96"/>
    <s v="PRIMAIR : _x000a_ Pasal 6 ayat (1) huruf a UU No.31/1999 jo UU No.20/2001 jo Pasal 55 ayat (1) ke-1 KUHP. _x000a_   _x000a_ SUBSIDAIR : _x000a_ Pasal 5 ayat (1) huruf b UU No.31/1999 jo UU No.20/2001 jo Pasal 55 ayat (1) ke-1 KUHP. _x000a_   _x000a_ LEBIH SUBSIDAIR : _x000a_ Pasal 13 UU No.31/1999 jo UU No.20/2001 jo Pasal 55 ayat (1) ke-1 KUHP."/>
    <n v="1"/>
    <s v="M E N G A D I L I : _x000a_ _x000a_ Menyatakan Terdakwa  ACHMAD YANI   tidak terbukti secara sah dan meyakinkan bersalah melakukan tindak pidana sebagaimana tercantum dalam dakwaan Primair. _x000a_ Membebaskan Terdakwa oleh karena itu dari dakwaan Primair tersebut ; _x000a_ Menyatakan Terdakwa  ACHMAD YANI    terbukti secara sah dan meyakinkan bersalah melakukan tindak pidana  “ KORUPSI  YANG DILAKUKAN SECARA  BER SAMA-SAMA ”  sebagaimana tercantum dalam dakwaan Subsidier. _x000a_ Menjatuhkan pidana terhadap Terdakwa oleh karena itu  dengan pidana penjara selama   3   ( tiga)   tahun  dan  denda  sebesar  Rp. 100.000.000,-  (seratus juta rupiah), dengan ketentuan apabila  denda tersebut tidak dibayar, maka diganti dengan pidana kurungan selama   2         (dua)   bulan . _x000a_ Menetapkan masa selama terdakwa berada dalam tahanan dikurangkan seluruhnya dari pidana yang dijatuhkan ; _x000a_ Memerintahkan Terdakwa  tetap berada dalam Tahanan. _x000a_ Memerintahkan  barang bukti berupa : _x000a_ _x000a_ _x000a_ 1 (satu) buah Kartu Pegawai Pengadilan Negeri/Niaga/HAM/TPKOR dan HI Pengdilan Negeri Jakarta Pusat atas nama Muh. Santoso, SH, NIP: 196605261993061001.           _x000a_ 1 (satu) buah Kartu Tanda Pengenal Pengadilan Negeri/TIPIKOR Jakarta Pusat, atas nama: MUH SANTOSO, SH, NIP: 196605261993061001, dengan jabatan: Panitera Pengganti. _x000a_ 1 (satu) buah KTP Provinsi DKI Jakarta, NIK: 3173072808740008, atas nama: AHMAD YANI _x000a_ 1 (satu) lembar kartu nama atas nama ROUL  ADITHYA W. _x000a_ 1 (satu) bundel surat kepada PT. Kapuas Tunggal Persada Permata Kuningan Building 20th Floor Jl. Kuningan Mulia Kav. 9C Jakarta Selatan 12980 Re: Legal Service Proposal tanggal November 23nd, 2015. _x000a_ 1 buah amplop coklat yang berisi:          _x000a_ _x000a_ _x000a_ 1 buah amplop putih dengan tulisan inisial SAN, yang berisi uang SGD3,000 (tiga ribu dollar Singapura) dengan rincian: 3 (tiga) lembar uang pecahan SGD1,000 (seribu dollar Singapura).     _x000a_ 1 buah amplop putih dengan tulisan inisial HK, yang berisi uang SGD25,000 (dua puluh lima ribu dollar Singapura) dengan rincian: 25 (dua puluh lima) lembar uang pecahan SGD1,000 (seribu dollar Singapura). _x000a_ _x000a_ _x000a_ 1 (satu) lembar Kartu nama PT Ayu Masagung, Pedagang Valuta Asing. _x000a_ 1 (satu) lembar fotokopi dilegalisir formulir isian PT Ayu Masagung dengan nama customer AHMAD YANI, nomor telepon 081210800163 beserta dengan fotokopi KTP customer atas nama AHMAD YANI, NIK: 3173072808740008. _x000a_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_x000a_ 1 (satu) bundel dokumen dalam map berwarna kuning berkop Pengadilan Negeri Jakarta Pusat, Perkara Perdata No. 503/PDT.G/2015/PN.JKT.PST, Jenis Perkara Wanprestasi dalam perkara antara PT Mitra Maju Sukses melawan PT Kapuas Tunggal Persada, Cs. yang terdiri dari:      _x000a_ _x000a_ _x000a_ 1 (satu) lembar asli Penetapan Hakim No. 503/PDT.G/2015/PN.JKT.PST yang ditandatangani oleh Ketua Pengadilan Negeri/Niaga HAM/Tipikor dan Hubungan Industrial Jakarta Pusat (Pontas Efendi, SH, MH, Juni 2016. _x000a_ 1 (satu) lembar fotokopi KTPA Peradi atas nama Titik Yustica Siahaan, SH.           _x000a_ 1 (satu) lembar fotokopi berita acara pengambilan sumpah advokat atas nama Titik Yustica Siahaan, SH.                        _x000a_ 1 (satu) lembar asli surat kuasa No. SK-25/WY/1015, Tanggal 22 Oktober 2015, dengan pemberi kuasa Daniel Tandias atas nama PT Mitra Maju Sukses.     _x000a_ 1 (satu) lembar asli Penetapan Hakim No. 503/PDT.G/2015/PN.JKT.PST yang ditandatangani oleh Ketua Pengadilan Negeri/Niaga HAM/Tipikor dan Hubungan Industrial Jakarta Pusat (DR. Gusrizal, SH, M.Hum tanggal 2 Desember 2015.      _x000a_ 1 (satu) lembar asli Penetapan Hakim No. 503/PDT.G/2015/PN.JKT.PST yang ditandatangani oleh Ketua Pengadilan Negeri/Niaga HAM/Tipikor dan Hubungan Industrial Jakarta Pusat (DR. Gusrizal, SH, M.Hum tanggal 30 Oktober 2015. _x000a_ 1 (satu) lembar asli Surat Penunjukan Panitera Pengganti No. 503/PDT.G/2015/PN.JKT.PST yang ditandatangani oleh Panitera Pengadilan Negeri Niaga/HAM/TPKOR dan HI Jakarta Pusat (H. Edy Nasution, SH, MH).        _x000a_ 1 (satu) lembar asli Surat Penunjukan Jurusita Pengganti No. 503/PDT.G/2015/PN.JKT.PST yang ditandatangani oleh Panitera Muda Perdata Pengadilan Negeri Niaga/HAM/TPKOR dan HI Jakarta Pusat (Suyatno, SH, MH).            _x000a_ 1 (satu) lembar asli Penetapan No. 503/PDT.G/2015/PN.JKT.PST tentang Hari Sidang perkara yang ditandatangani oleh Hakim Ketua (Partahi Tulus Hutapea, SH., MH).         _x000a_ 1 (satu) lembar blanko surat No. W10.U.1. perihal laporan perkara perdata No. 503/PDT.G/2015/PN.JKT.PST yang belum ditandatangani.     _x000a_ 1 (satu) lembar asli jadwal sidang perkara perdata No. 503/PDT.G /2015/PN.JKT.PST.      _x000a_ 1 (satu) lembar tindasan Surat Kuasa untuk membayar biaya perkara perdata No. 503/PDT.G/2015/PN.JKT.PST.        _x000a_ 1 (satu) lembar asli panjar biaya perkara perdata tanggal 29 Oktober 2015 yang ditandatangani oleh Panitera Muda Perdata. _x000a_ 5 (lima) lembar printout dokumen yang bertuliskan saksi perkara No. 503/PDT.G/2015/PN.JKT.PST.        _x000a_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_x000a_ 1 (satu) lembar asli Lembar Disposisi No. Register 7452.        _x000a_ 1 (satu) lembar asli surat No. W10.U4/7377/Hk.02/XII/2015 perihal pengiriman relas dan permintaan biaya sidang perkara No. 503/PDT.G/2015/PN.JKT.PST tanggal 8 Desember 2015. _x000a_ 1 (satu) lembar asli relas pangggilan sidang pada tergugat III No. 503/PDT.G/2015/PN.JKT.PST.        _x000a_ 1 (satu) bundel asli relas panggilan sidang No. 503/PDT.G/2015/ PN.JKT.PST. tanggal 26 November 2015 ditandatangani oleh Jurusita Pengganti Dian Kusuma Wardhani. _x000a_ 1 (satu) bundel asli relas panggilan sidang No. 503/PDT.G/2015/ PN.JKT.PST. tanggal 11 November 2015 ditandatangani oleh Jurusita Pengganti Dian Kusuma Wardhani. _x000a_ 1 (satu) bundel surat fotokopi dicap basah Wiranatakusumah Advocate &amp; Legal Consultant No. Reff: 98/wku.PN.Pst/04/16, tertanggal Jakarta 6 April 2016 perihal Daftar dan Penjelasan Alat Bukti Tergugat 1.             _x000a_ 2 (dua) halaman asli surat Wiranatakusumah Advocate &amp; Legal Consultant tertanggal 6 April 2016 perihal Daftar Pengantar Alat Bukti Tergugat II dan Tergugat III. _x000a_ 2 (dua) halaman fotokopi surat Wiranatakusumah Advocate &amp; Legal Consultant tertanggal 13 April 2016 perihal Daftar Pengantar Alat Bukti Tergugat II dan Tergugat III.        _x000a_ 1 (satu) bundel fotokopi Daftar Bukti Tambahan Penggugat dalam perkara perdata No. 503/PDT.G/2015/PN.JKT.PST tanggal 6 April 2016. _x000a_ 1 (satu) bundel fotokopi Daftar Bukti Penggugat dalam perkara perdata No. 503/PDT.G/2015/PN.JKT.PST tanggal 29 Maret 2016. _x000a_ 1 (satu) bundel fotokopi Daftar Bukti Tambahan Penggugat dalam perkara perdata No. 503/PDT.G/2015/PN.JKT.PST tanggal 20 April 2016.    _x000a_ 1 (satu) bundel fotokopi Surat Kuasa PT Kapuas Tunggal Persada yang memberikan Kuasa dan wewenang penuh dengan hak subtitusi tanggal 23 November 2015.             _x000a_ 1 (satu) bundel asli lembar disposisi No. Register 3974 tanggal 14 April 2016 asal surat Wira Yustita Law Office tanggal 13 April 2016 perihal Permohonan Sita Jaminan (Conservation Beslag). _x000a_ 1 (satu) bundel fotokopi dicap basah surat Wira Yustitia Law Office tanggal 29 Oktober 2015 perihal Gugatan Wanprestasi. _x000a_ 1 (satu) lembar fotokopi KTP atas nama JESSY, NIK 3671054107810208. _x000a_ 1 (satu) lembar fotokopi KTP atas nama ABD HARIS EFENDI, NIK 6372062711840003. _x000a_ 1 (satu) bundel printout putusan (yang dibacakan) No. 503/PDT.G/2015/PN.JKT.PST. tidak bertanggal dalam perkara gugatan antara PT Mitra Maju Sukses lawan PT Kapuas Tunggal Persada.        _x000a_ 1 (satu) bundel asli Penetapan No. 503/PDT.G/2015/PN.JKT.PST yang menetapkan sidang lanjutan pada tanggal 16 Februari 2016, ditandatangani oleh Ketua Majelis Partahi Tulus Hutapea.        _x000a_ 2 (dua) lembar fotokopi surat Wira Yustitia Law Office tanggal 12 Januari 2015 perihal Proposal Perdamaian.        _x000a_ 1 (satu) bundel printout yang bertuliskan Saksi dari Tergugat ada 3 Saksi yaitu: “.....”. _x000a_ _x000a_ _x000a_ 1 (satu) bundel asli surat dari Wira Yustitia Law Office Perihal Replik penggugat dalam perkara perdata No. 503/PDT.G/2015/PN.JKT.PST tanggal 8 Maret 2016. _x000a_ 1 (satu) keping DVD R merek Verbatim kapasitas 4,7 GB warna silver, S/N: MAPA 20RC25070221 6. _x000a_ 1 (satu) buah Compact Disk (CD) tertulis KPK, Komisi Pemberantasan Korupsi, DVD-R SN: MAPA25PI10143650 4. _x000a_ 1 (satu) buah Handphone dengan merk: Asus Zenfone, warna: hitam. _x000a_ 1 (satu) buah Handphone dengan merk: Nokia, warna: hitam. _x000a_ 1 (satu) buah Handphone dengan merk: Samsung, dengan cover berwarna hitam _x000a_ _x000a_ Dipergunakan dalam perkara atas nama Terdakwa MUHAMMAD SANTOSO. _x000a_ Membebankan Terdakwa untuk membayar biaya perkara sebesar Rp. 10.000,- (sepuluh ribu rupiah)."/>
    <s v="Rabu, 25 Jan. 2017"/>
    <s v="Senin, 09 Jan. 2017"/>
    <s v="IBNU BASUKI WIDODO"/>
    <s v="YOHANES PRIYANA"/>
    <s v="HARIONO"/>
    <s v="fauzi"/>
    <s v="TITI SANSIWI"/>
    <s v="KARIR"/>
    <s v="KARIR"/>
    <s v="KARIR"/>
    <s v="ADHOC"/>
    <s v="ADHOC"/>
    <x v="1"/>
    <n v="3"/>
    <x v="0"/>
    <n v="0.4"/>
    <n v="0"/>
    <s v="KRESNO ANTO WIBOWO, SH.,MH."/>
    <m/>
    <m/>
    <m/>
    <m/>
    <m/>
    <m/>
    <m/>
    <m/>
    <m/>
    <m/>
    <m/>
    <n v="1"/>
    <s v="ZUHERNA, SH."/>
    <m/>
    <m/>
    <n v="1"/>
    <x v="0"/>
  </r>
  <r>
    <s v="92/Pid.Sus-TPK/2017/PN Jkt.Pst"/>
    <n v="2.6666666666666701"/>
    <n v="100000000"/>
    <n v="0.25"/>
    <n v="191109037400"/>
    <n v="1"/>
    <s v="HENRY DJUHARI"/>
    <d v="2017-07-06T00:00:00"/>
    <x v="7"/>
    <s v="Pencabutan Perkara Banding"/>
    <n v="140"/>
    <s v="PRIMAIR : _x000a_ Pasal 2 ayat (1) jo Pasal 18 UU No.31/1999 jo UU No.20/2001 jo Pasal 55 ayat (1) ke-1 KUHP. _x000a_   _x000a_ SUBSIDAIR : _x000a_ Pasal 3 jo Pasal 18 UU No.31/1999 jo UU No.20/2001 jo Pasal 55 ayat (1) ke-1 KUHP. _x000a_   _x000a_  "/>
    <n v="1"/>
    <s v="M E N G A D I L I _x000a_   _x000a_ 1.    Menyatakan bahwa Terdakwa  HENRY DJUHARI  tidak terbukti secara sah dan meyakinkan bersalah melakukan tindak pidana korupsi sebagaimana dalam Dakwaan Primair; _x000a_ 2.    Membebaskan Terdakwa  HENRY DJUHARI  dari Dakwaan Primair tersebut; _x000a_ 3.    Menyatakan Terdakwa  HENRY DJUHARI  telah terbukti secara sah dan meyakinkan menurut hukum bersalah melakukan tindak pidana korupsi secara bersama-sama; _x000a_ 4.    Menjatuhkan pidana oleh karenanya terhadap Terdakwa  HENRY DJUHARI  dengan pidana penjara selama 2 (Dua) Tahun dan 8 (Delapan) Bulan, dan pidana denda sebesar Rp.100.000.000,- (seratus juta rupiah), apabila denda tersebut tidak dibayar, diganti dengan pidana kurungan selama 3 (tiga) bulan; _x000a_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_x000a_ 6.    Menetapkan agar masa penahanan yang telah dijalankan oleh Terdakwa  HENRY DJUHARI , dikurangkan seluruhnya dari pidana yang dijatuhkan; _x000a_ 7.    Memerintahkan agar Terdakwa  HENRY DJUHARI  tetap berada dalam tahanan; _x000a_ 8.    Menetapkan barang bukti : _x000a_ Barang bukti nomor 1; _x000a_ 9.    Menetapkan barang bukti yang diajukan oleh Terdakwa dan Penasihat Hukum Terdakwa dalam Nota Pembelaannya ( Pledoi ) tetap terlampir dalam berkas perkara; _x000a_ 10.  Membebankan biaya perkara kepada Terdakwa  HENRY DJUHARI  sebesar Rp. 10.000,- ( sepuluh ribu rupiah );"/>
    <s v="Rabu, 20 Des. 2017"/>
    <s v="Kamis, 23 Nov. 2017"/>
    <s v="MAS'UD"/>
    <s v="HARIONO"/>
    <s v="HASTOPO"/>
    <s v="Ugo,SH."/>
    <s v="TITI SANSIWI"/>
    <s v="KARIR"/>
    <s v="KARIR"/>
    <s v="KARIR"/>
    <s v="ADHOC"/>
    <s v="ADHOC"/>
    <x v="1"/>
    <n v="3"/>
    <x v="0"/>
    <n v="0.4"/>
    <n v="0"/>
    <s v="T.M PAKPAHAN, SH., MH."/>
    <m/>
    <m/>
    <m/>
    <m/>
    <m/>
    <m/>
    <m/>
    <m/>
    <m/>
    <m/>
    <m/>
    <n v="1"/>
    <s v="TASTAO SIANIPAR"/>
    <m/>
    <m/>
    <n v="1"/>
    <x v="0"/>
  </r>
  <r>
    <s v="92/Pid.Sus-TPK/2018/PN Jkt.Pst"/>
    <n v="4"/>
    <n v="200000000"/>
    <n v="0.25"/>
    <n v="297500000"/>
    <n v="0.5"/>
    <s v="TIAISAH RITONGA"/>
    <d v="2018-11-09T00:00:00"/>
    <x v="8"/>
    <s v="Minutasi"/>
    <n v="97"/>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_x000a_ _x000a_ Menyatakan bahwa Terdakwa TIAISAH RITONGA, terbukti secara sah dan menyakinkan melakukan Tindak Pidana Korupsi secara bersama-sama dan berlanjut  ; _x000a_ _x000a_   _x000a_ _x000a_ Menjatuhkan Pidana kepada Terdakwa TIAISAH RITONGA, oleh karena itu dengan Pidana Penjara selama  4 (empat)  tahun  denda sebesar Rp. 200.000.000,- ( dua ratus juta rupiah) dengan ketentuan  “apabila Terdakwa tidak membayar Denda tersebut diganti dengan Pidana Kurungan selama   3 (tiga)  bulan ” ; _x000a_ _x000a_   _x000a_ _x000a_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_x000a_ _x000a_   _x000a_ _x000a_ Menetapkan mencabut hak Terdakwa TIAISAH RITONGA untuk dipilih dalam jabatan publik selama 2 (dua) Tahun, terhitung sejak Terdakwa selesai menjalani pidana pokok; _x000a_ _x000a_   _x000a_ _x000a_ Menetapkan masa penangkapan dan Penahanan yang telah dijalani oleh Terdakwa dikurangkan seluruhnya dari pidana yang dijatuhkan ; _x000a_ _x000a_   _x000a_ _x000a_  Menetapkan agar Terdakwa TIAISAH RITONGA, tetap berada didalam tahanan ; _x000a_ _x000a_   _x000a_ _x000a_ Menetapkan barang bukti berupa :             _x000a_ _x000a_ _x000a_ 6 (enam) lembar fotocopy Keputusan Gubernur Sumatera Utara Nomor 188.44/190/KPTS/2014 tanggal 27 Maret 2014 Tentang Pengguna Anggaran/Barang dan Bendahara Pengeluaran Pada Sekretariat DPRD Provinsi Sumatera Utara Dalam Rangka Pengelolaan Keuangan Daerah Tahun Anggaran 2014. _x000a_ dst................................. _x000a_"/>
    <s v="Selasa, 30 Apr. 2019"/>
    <s v="Kamis, 14 Feb. 2019"/>
    <s v="HASTOPO"/>
    <s v="HARIONO"/>
    <s v="MUHAMAD SIRAD"/>
    <s v="Ugo,SH."/>
    <s v="MOHAMMAD IDRIS M.AMIN"/>
    <s v="KARIR"/>
    <s v="KARIR"/>
    <s v="KARIR"/>
    <s v="ADHOC"/>
    <s v="ADHOC"/>
    <x v="1"/>
    <n v="3"/>
    <x v="0"/>
    <n v="0.4"/>
    <n v="0"/>
    <s v="KIKI AHMAD YANI"/>
    <m/>
    <m/>
    <m/>
    <m/>
    <m/>
    <m/>
    <m/>
    <m/>
    <m/>
    <m/>
    <m/>
    <n v="1"/>
    <s v="AGUSTIATI JAMILAH, SH."/>
    <m/>
    <m/>
    <n v="1"/>
    <x v="0"/>
  </r>
  <r>
    <s v="93/PID.SUS/TPK/2014/PN JKT.PST"/>
    <m/>
    <m/>
    <m/>
    <m/>
    <m/>
    <s v="ROBERT REJEKI SARAGIH"/>
    <d v="2014-09-25T00:00:00"/>
    <x v="4"/>
    <s v="Minutasi"/>
    <n v="140"/>
    <s v="PRIMAIR : Pasal 2 (1) jo Pasal 18 UU No.31/1999 jo UU No.20/2001 Jo UU No.31/1999 jo Pasal 55 ayat (1) KUHP; _x000a_ SUBSIDIAIR : Pasal 3 jo Pasal 18 UU No.31/1999 jo UU No.20/2001 Jo UU No.31/1999 jo Pasal 55 ayat (1) KUHP;"/>
    <n v="1"/>
    <m/>
    <s v="Senin, 27 Apr. 2015"/>
    <s v="Kamis, 12 Feb. 2015"/>
    <s v="CASMAYA"/>
    <s v="SAIFUL ARIF"/>
    <s v="I MADE HENDRA KUSUMA,S.H."/>
    <m/>
    <m/>
    <s v="KARIR"/>
    <s v="KARIR"/>
    <s v="ADHOC"/>
    <s v=""/>
    <s v=""/>
    <x v="0"/>
    <n v="2"/>
    <x v="1"/>
    <n v="0.33333333333333331"/>
    <n v="0"/>
    <s v="IMMANUEL RICHENDRY"/>
    <m/>
    <m/>
    <m/>
    <m/>
    <m/>
    <m/>
    <m/>
    <m/>
    <m/>
    <m/>
    <m/>
    <n v="1"/>
    <s v="LISNUR FAUZIAH, SH."/>
    <s v="RUSTIANI, SH"/>
    <m/>
    <n v="2"/>
    <x v="1"/>
  </r>
  <r>
    <s v="93/PID.SUS/TPK/2014/PN JKT.PST"/>
    <m/>
    <m/>
    <m/>
    <m/>
    <m/>
    <s v="LASIH SUTINGGAR BIN SUTINGGAR"/>
    <d v="2014-09-25T00:00:00"/>
    <x v="4"/>
    <s v="Minutasi"/>
    <n v="140"/>
    <s v="PRIMAIR : Pasal 2 (1) jo Pasal 18 UU No.31/1999 jo UU No.20/2001 Jo UU No.31/1999 jo Pasal 55 ayat (1) KUHP; _x000a_ SUBSIDIAIR : Pasal 3 jo Pasal 18 UU No.31/1999 jo UU No.20/2001 Jo UU No.31/1999 jo Pasal 55 ayat (1) KUHP;"/>
    <n v="1"/>
    <m/>
    <s v="Senin, 27 Apr. 2015"/>
    <s v="Kamis, 12 Feb. 2015"/>
    <s v="CASMAYA"/>
    <s v="SAIFUL ARIF"/>
    <s v="I MADE HENDRA KUSUMA,S.H."/>
    <m/>
    <m/>
    <s v="KARIR"/>
    <s v="KARIR"/>
    <s v="ADHOC"/>
    <s v=""/>
    <s v=""/>
    <x v="0"/>
    <n v="2"/>
    <x v="1"/>
    <n v="0.33333333333333331"/>
    <n v="0"/>
    <s v="IMMANUEL RICHENDRY"/>
    <m/>
    <m/>
    <m/>
    <m/>
    <m/>
    <m/>
    <m/>
    <m/>
    <m/>
    <m/>
    <m/>
    <n v="1"/>
    <s v="LISNUR FAUZIAH, SH."/>
    <s v="RUSTIANI, SH"/>
    <m/>
    <n v="2"/>
    <x v="1"/>
  </r>
  <r>
    <s v="93/PID.SUS/TPK/2015/PN JKT.PST"/>
    <n v="6"/>
    <n v="300000000"/>
    <n v="0.25"/>
    <n v="1821698840"/>
    <n v="2"/>
    <s v="SURYADHARMA ALI"/>
    <d v="2015-08-21T00:00:00"/>
    <x v="5"/>
    <s v="Pengiriman Berkas PK"/>
    <n v="143"/>
    <s v="PERTAMA : _x000a_ Pasal 2 ayat (1) jo Pasal 18 UU No.31/1999 jo UU No.20/2001 jo Pasal 55 ayat (1) ke-1 KUPidana. _x000a_   _x000a_ ATAU _x000a_ KEDUA : _x000a_ Pasal 3 jo Pasal 18 UU No.31/1999 jo UU No.20/2001 jo Pasal 55 ayat (1) ke-1 KUPidana."/>
    <n v="1"/>
    <s v="M  E  N  G  A  D  I  L  I   : _x000a_ _x000a_ Menyatakan Terdakwa  SURYADHARMA ALI  terbukti secara sah dan meyakinkan bersalah melakukan tindak pidana  korupsi secara bersama-sama sebagaimana dimaksud dalam Dakwaan Kedua Surat Dakwaan perkara ini; _x000a_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_x000a_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_x000a_ Memerintahkan masa penahanan yang telah dijalani Terdakwa dikurangkan sepenuhnya dari pidana yang dijatuhkan; _x000a_ Memerintahkan Terdakwa tetap berada dalam tahanan; _x000a_ Memerintahkan barang-barang bukti berupa :  Terlampir dalam berkas perkara _x000a_ Membebankan biaya perkara kepada Terdakwa sebesar Rp 10.000.00,- (sepuluh ribu rupiah) _x000a_"/>
    <s v="Kamis, 17 Mar. 2016"/>
    <s v="Senin, 11 Jan. 2016"/>
    <s v="ASWIJON"/>
    <s v="SUTIO JUMAGI AKHIRNO"/>
    <s v="SUTARJO"/>
    <s v="Ugo,SH."/>
    <s v="JOKO SUBAGYO"/>
    <s v="KARIR"/>
    <s v="KARIR"/>
    <s v="KARIR"/>
    <s v="ADHOC"/>
    <s v="ADHOC"/>
    <x v="1"/>
    <n v="3"/>
    <x v="0"/>
    <n v="0.4"/>
    <n v="0"/>
    <s v="SUPARDI, SH."/>
    <m/>
    <m/>
    <m/>
    <m/>
    <m/>
    <m/>
    <m/>
    <m/>
    <m/>
    <m/>
    <m/>
    <n v="1"/>
    <s v="FATONI, SH"/>
    <s v="YETTI, SH."/>
    <m/>
    <n v="2"/>
    <x v="0"/>
  </r>
  <r>
    <s v="93/Pid.Sus-TPK/2016/PN Pn.Jkt.Pst"/>
    <n v="4"/>
    <n v="50000000"/>
    <n v="0.25"/>
    <n v="1002624119"/>
    <n v="0.5"/>
    <s v="Yuliana Setyaning M. S.pd"/>
    <d v="2016-10-11T00:00:00"/>
    <x v="6"/>
    <s v="Minutasi"/>
    <n v="92"/>
    <s v="PRIMAIR : _x000a_ Pasal 2 ayat (1) jo Pasal 18 UU No.31/1999 jo UU No.20/2001 jo Pasal 64 ayat (1) KUHP. _x000a_   _x000a_ SUBSIDAIR : _x000a_ Pasal 3 jo Pasal 18 UU No.31/1999 jo UU No.20/2001 jo Pasal 64 ayat (1) KUHP. _x000a_   _x000a_ LEBIH SUBSIDAIR : _x000a_ Pasal 9 jo Pasal 18 UU No.31/1999 jo UU No.20/2001 jo Pasal 64 ayat (1) KUHP."/>
    <n v="1"/>
    <s v="M E N G A D I L I _x000a_ _x000a_ Menyatakan  Terdakwa YULIANA SETYANING M, S.Pd.   tidak terbukti secara sah dan meyakinkan bersalah melakukan tindak pidana pidana  “ KORUPSI“  sebagaimana dalam dakwaan Primair Penuntut  Umum ; _x000a_ Membebaskan Terdakwa oleh karena itu dari dakwaan Primair. _x000a_ Menyatakan  Terdakwa YULIANA SETYANING M, S.Pd.   telah terbukti secara sah dan meyakinkan bersalah melakukan tindak pidana pidana  “ KORUPSI“  sebagaimana dalam dakwaan Subsidair Penuntut  Umum ; _x000a_ Menjatuhkan pidana kepada Terdakwa dengan pidana penjara selama 4 (empat)  tahun  dan denda sebesar Rp. 50.000.000,- (Lima puluh juta rupiah ) dengan ketentuan apabila denda tersebut tidak dibayar akan diganti dengan pidana kurungan selama 3 (tiga)   bulan  ; _x000a_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_x000a_ Menetapkan masa penahanan Terdakwa dikurangkan seluruhnya dari pidana yang dijatuhkan ; _x000a_ Menetapkan Terdakwa tetap berada dalam tahanan ; _x000a_ Menetapkan barang bukti berupa : _x000a_ _x000a_ Surat-surat tetap dilampirkan dalam berkas perkara. _x000a_ Uang sebesar Rp.5.500.000 (lima juta lima ratus ribu rupiah).  Dirampas untuk negara. _x000a_ _x000a_ Membebani  Terdakwa untuk membayar biaya perkara sebesar Rp. 5.000,- (Lima Ribu Rupiah) ; _x000a_"/>
    <s v="Selasa, 24 Jan. 2017"/>
    <s v="Rabu, 11 Jan. 2017"/>
    <s v="sahlan efendi"/>
    <s v="Dahlan"/>
    <s v="SUKARTONO."/>
    <m/>
    <m/>
    <s v="KARIR"/>
    <s v="KARIR"/>
    <s v="ADHOC"/>
    <s v=""/>
    <s v=""/>
    <x v="0"/>
    <n v="2"/>
    <x v="1"/>
    <n v="0.33333333333333331"/>
    <n v="0"/>
    <s v="Septina Abgretyaningrum, SH"/>
    <m/>
    <m/>
    <m/>
    <m/>
    <m/>
    <m/>
    <m/>
    <m/>
    <m/>
    <m/>
    <m/>
    <n v="1"/>
    <s v="ACHMAD DINDIN JUNAEDI"/>
    <s v="SURYONO, SH."/>
    <m/>
    <n v="2"/>
    <x v="0"/>
  </r>
  <r>
    <s v="93/Pid.Sus-TPK/2017/PN Jkt.Pst"/>
    <n v="2"/>
    <n v="100000000"/>
    <n v="0.25"/>
    <n v="0"/>
    <n v="0"/>
    <s v="LIBRA WIDIARTO"/>
    <d v="2017-07-06T00:00:00"/>
    <x v="7"/>
    <s v="Minutasi"/>
    <n v="140"/>
    <s v="PRIMAIR : _x000a_ Pasal 2 ayat (1) jo Pasal 18 UU No.31/1999 jo UU No.20/2001 jo Pasal 55 ayat (1) ke-1 KUHP. _x000a_   _x000a_ SUBSIDAIR : _x000a_ Pasal 3 jo Pasal 18 UU No.31/1999 jo UU No.20/2001 jo Pasal 55 ayat (1) ke-1 KUHP."/>
    <n v="1"/>
    <s v="M E N G A D I L I: _x000a_  _x000a_   _x000a_ _x000a_ Menyatakan bahwa Terdakwa  LIBRA WIDIARTO  tidak terbukti secara sah dan meyakinkan melakukan tindak pidana korupsi, sebagaimana dalam Dakwaan Primair; _x000a_ Membebaskan Terdakwa  LIBRA WIDIARTO  dari Dakwaan Primair tersebut; _x000a_ Menyatakan Terdakwa  LIBRA WIDIARTO  telah terbukti secara sah dan meyakinkan menurut hukum bersalah melakukan tindak pidana korupsi secara bersama-sama; _x000a_ Menjatuhkan pidana oleh karenanya terhadap Terdakwa  LIBRA WIDIARTO  dengan pidana penjara selama 2 (dua) tahun dan pidana denda sebesar Rp 100.000.000,-  ( seratus juta rupiah), apabila denda tersebut tidak dibayar, diganti dengan pidana kurungan selama 3 (tiga) bulan; _x000a_ Menetapkan agar masa penahanan yang telah dijalankan oleh Terdakwa  LIBRA WIDIARTO , dikurangkan seluruhnya dari pidana yang dijatuhkan; _x000a_ Memerintahkan agar Terdakwa  LIBRA WIDIARTO  tetap berada dalam tahanan; _x000a_ Menetapkan barang bukti:  TERLAMPIR DALAM BERKAS _x000a_ _x000a_ _x000a_ embebankan biaya perkara kepada Terdakwa  LIBRA WIDIARTO  sebesar Rp. 10.000,- ( sepuluh ribu rupiah ); _x000a_ _x000a_             "/>
    <s v="Selasa, 05 Des. 2017"/>
    <s v="Kamis, 23 Nov. 2017"/>
    <s v="MAS'UD"/>
    <s v="HARIONO"/>
    <s v="HASTOPO"/>
    <s v="Ugo,SH."/>
    <s v="TITI SANSIWI"/>
    <s v="KARIR"/>
    <s v="KARIR"/>
    <s v="KARIR"/>
    <s v="ADHOC"/>
    <s v="ADHOC"/>
    <x v="1"/>
    <n v="3"/>
    <x v="0"/>
    <n v="0.4"/>
    <n v="0"/>
    <s v="T.M PAKPAHAN, SH., MH."/>
    <m/>
    <m/>
    <m/>
    <m/>
    <m/>
    <m/>
    <m/>
    <m/>
    <m/>
    <m/>
    <m/>
    <n v="1"/>
    <s v="AGUSTIATI JAMILAH, SH."/>
    <m/>
    <m/>
    <n v="1"/>
    <x v="0"/>
  </r>
  <r>
    <s v="93/Pid.Sus-TPK/2018/PN Jkt.Pst"/>
    <n v="6"/>
    <n v="500000000"/>
    <n v="0.33333333333333298"/>
    <n v="530000000"/>
    <n v="1"/>
    <s v="ARIFIN NAINGGOLAN"/>
    <d v="2018-11-12T00:00:00"/>
    <x v="8"/>
    <s v="Putusan"/>
    <n v="174"/>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_x000a_ _x000a_ Menyatakan bahwa  Terdakwa   I Arifin Nainggolan ,  Terdakwa II Mustofawiyah, Terdakwa III Sopar Siburian, dan Terdakwa IV Analisman Zalukhu  telah terbukti secara sah dan meyakinkan bersalah melakukan tindak pidana korupsi secara bersama-sama dan berlanjut; _x000a_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_x000a_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_x000a_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_x000a_ Menetapkan agar masa penahanan yang telah dijalankan oleh para Terdakwa   dikurangkan seluruhnya dari pidana yang dijatuhkan; _x000a_ Memerintahkan agar para Terdakwa tetap berada dalam tahanan; _x000a_ Menetapkan barang bukti yang diajukan oleh para Terdakwa dan Tim Penasihat Hukumnya tetap terlampir dalam berkas perkara; _x000a_ Menetapkan barang bukti: TERLAMPIR _x000a_ Membebankan biaya perkara kepada para Terdakwa masing-masing sebesar Rp.10.000,- ( sepuluh ribu rupiah ); _x000a_"/>
    <s v="Senin, 13 Mei 2019"/>
    <s v="Senin, 08 Apr. 2019"/>
    <s v="MUHAMAD SIRAD"/>
    <s v="HASTOPO"/>
    <s v="HARIONO"/>
    <s v="Ugo,SH."/>
    <s v="MOHAMMAD IDRIS M.AMIN"/>
    <s v="KARIR"/>
    <s v="KARIR"/>
    <s v="KARIR"/>
    <s v="ADHOC"/>
    <s v="ADHOC"/>
    <x v="1"/>
    <n v="3"/>
    <x v="0"/>
    <n v="0.4"/>
    <n v="0"/>
    <s v="KIKI AHMAD YANI"/>
    <m/>
    <m/>
    <m/>
    <m/>
    <m/>
    <m/>
    <m/>
    <m/>
    <m/>
    <m/>
    <m/>
    <n v="1"/>
    <s v="FATONI, SH"/>
    <m/>
    <m/>
    <n v="1"/>
    <x v="0"/>
  </r>
  <r>
    <s v="93/Pid.Sus-TPK/2018/PN Jkt.Pst"/>
    <n v="6"/>
    <n v="500000000"/>
    <n v="0.33333333333333298"/>
    <n v="480000000"/>
    <n v="1"/>
    <s v="MUSTOFAWIYAH"/>
    <d v="2018-11-12T00:00:00"/>
    <x v="8"/>
    <s v="Putusan"/>
    <n v="174"/>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_x000a_ _x000a_ Menyatakan bahwa  Terdakwa   I Arifin Nainggolan ,  Terdakwa II Mustofawiyah, Terdakwa III Sopar Siburian, dan Terdakwa IV Analisman Zalukhu  telah terbukti secara sah dan meyakinkan bersalah melakukan tindak pidana korupsi secara bersama-sama dan berlanjut; _x000a_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_x000a_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_x000a_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_x000a_ Menetapkan agar masa penahanan yang telah dijalankan oleh para Terdakwa   dikurangkan seluruhnya dari pidana yang dijatuhkan; _x000a_ Memerintahkan agar para Terdakwa tetap berada dalam tahanan; _x000a_ Menetapkan barang bukti yang diajukan oleh para Terdakwa dan Tim Penasihat Hukumnya tetap terlampir dalam berkas perkara; _x000a_ Menetapkan barang bukti: TERLAMPIR _x000a_ Membebankan biaya perkara kepada para Terdakwa masing-masing sebesar Rp.10.000,- ( sepuluh ribu rupiah ); _x000a_"/>
    <s v="Senin, 13 Mei 2019"/>
    <s v="Senin, 08 Apr. 2019"/>
    <s v="MUHAMAD SIRAD"/>
    <s v="HASTOPO"/>
    <s v="HARIONO"/>
    <s v="Ugo,SH."/>
    <s v="MOHAMMAD IDRIS M.AMIN"/>
    <s v="KARIR"/>
    <s v="KARIR"/>
    <s v="KARIR"/>
    <s v="ADHOC"/>
    <s v="ADHOC"/>
    <x v="1"/>
    <n v="3"/>
    <x v="0"/>
    <n v="0.4"/>
    <n v="0"/>
    <s v="KIKI AHMAD YANI"/>
    <m/>
    <m/>
    <m/>
    <m/>
    <m/>
    <m/>
    <m/>
    <m/>
    <m/>
    <m/>
    <m/>
    <n v="1"/>
    <s v="FATONI, SH"/>
    <m/>
    <m/>
    <n v="1"/>
    <x v="0"/>
  </r>
  <r>
    <s v="93/Pid.Sus-TPK/2018/PN Jkt.Pst"/>
    <n v="4"/>
    <n v="200000000"/>
    <n v="0.25"/>
    <n v="277500000"/>
    <n v="0.5"/>
    <s v="SOPAR SIBURIAN"/>
    <d v="2018-11-12T00:00:00"/>
    <x v="8"/>
    <s v="Putusan"/>
    <n v="174"/>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_x000a_ _x000a_ Menyatakan bahwa  Terdakwa   I Arifin Nainggolan ,  Terdakwa II Mustofawiyah, Terdakwa III Sopar Siburian, dan Terdakwa IV Analisman Zalukhu  telah terbukti secara sah dan meyakinkan bersalah melakukan tindak pidana korupsi secara bersama-sama dan berlanjut; _x000a_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_x000a_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_x000a_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_x000a_ Menetapkan agar masa penahanan yang telah dijalankan oleh para Terdakwa   dikurangkan seluruhnya dari pidana yang dijatuhkan; _x000a_ Memerintahkan agar para Terdakwa tetap berada dalam tahanan; _x000a_ Menetapkan barang bukti yang diajukan oleh para Terdakwa dan Tim Penasihat Hukumnya tetap terlampir dalam berkas perkara; _x000a_ Menetapkan barang bukti: TERLAMPIR _x000a_ Membebankan biaya perkara kepada para Terdakwa masing-masing sebesar Rp.10.000,- ( sepuluh ribu rupiah ); _x000a_"/>
    <s v="Senin, 13 Mei 2019"/>
    <s v="Senin, 08 Apr. 2019"/>
    <s v="MUHAMAD SIRAD"/>
    <s v="HASTOPO"/>
    <s v="HARIONO"/>
    <s v="Ugo,SH."/>
    <s v="MOHAMMAD IDRIS M.AMIN"/>
    <s v="KARIR"/>
    <s v="KARIR"/>
    <s v="KARIR"/>
    <s v="ADHOC"/>
    <s v="ADHOC"/>
    <x v="1"/>
    <n v="3"/>
    <x v="0"/>
    <n v="0.4"/>
    <n v="0"/>
    <s v="KIKI AHMAD YANI"/>
    <m/>
    <m/>
    <m/>
    <m/>
    <m/>
    <m/>
    <m/>
    <m/>
    <m/>
    <m/>
    <m/>
    <n v="1"/>
    <s v="FATONI, SH"/>
    <m/>
    <m/>
    <n v="1"/>
    <x v="0"/>
  </r>
  <r>
    <s v="93/Pid.Sus-TPK/2018/PN Jkt.Pst"/>
    <n v="4"/>
    <n v="200000000"/>
    <n v="0.25"/>
    <n v="400000000"/>
    <n v="0.5"/>
    <s v="ANALISMAN ZALUKHU"/>
    <d v="2018-11-12T00:00:00"/>
    <x v="8"/>
    <s v="Putusan"/>
    <n v="174"/>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_x000a_ _x000a_ Menyatakan bahwa  Terdakwa   I Arifin Nainggolan ,  Terdakwa II Mustofawiyah, Terdakwa III Sopar Siburian, dan Terdakwa IV Analisman Zalukhu  telah terbukti secara sah dan meyakinkan bersalah melakukan tindak pidana korupsi secara bersama-sama dan berlanjut; _x000a_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_x000a_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_x000a_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_x000a_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_x000a_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_x000a_ Menetapkan agar masa penahanan yang telah dijalankan oleh para Terdakwa   dikurangkan seluruhnya dari pidana yang dijatuhkan; _x000a_ Memerintahkan agar para Terdakwa tetap berada dalam tahanan; _x000a_ Menetapkan barang bukti yang diajukan oleh para Terdakwa dan Tim Penasihat Hukumnya tetap terlampir dalam berkas perkara; _x000a_ Menetapkan barang bukti: TERLAMPIR _x000a_ Membebankan biaya perkara kepada para Terdakwa masing-masing sebesar Rp.10.000,- ( sepuluh ribu rupiah ); _x000a_"/>
    <s v="Senin, 13 Mei 2019"/>
    <s v="Senin, 08 Apr. 2019"/>
    <s v="MUHAMAD SIRAD"/>
    <s v="HASTOPO"/>
    <s v="HARIONO"/>
    <s v="Ugo,SH."/>
    <s v="MOHAMMAD IDRIS M.AMIN"/>
    <s v="KARIR"/>
    <s v="KARIR"/>
    <s v="KARIR"/>
    <s v="ADHOC"/>
    <s v="ADHOC"/>
    <x v="1"/>
    <n v="3"/>
    <x v="0"/>
    <n v="0.4"/>
    <n v="0"/>
    <s v="KIKI AHMAD YANI"/>
    <m/>
    <m/>
    <m/>
    <m/>
    <m/>
    <m/>
    <m/>
    <m/>
    <m/>
    <m/>
    <m/>
    <n v="1"/>
    <s v="FATONI, SH"/>
    <m/>
    <m/>
    <n v="1"/>
    <x v="0"/>
  </r>
  <r>
    <s v="94/PID.SUS/TPK/2014/PN JKT.PST"/>
    <n v="4"/>
    <n v="250000000"/>
    <n v="0.25"/>
    <n v="0"/>
    <n v="0"/>
    <s v="MUHAMMAD IRFANDI"/>
    <d v="2014-10-02T00:00:00"/>
    <x v="4"/>
    <s v="Minutasi"/>
    <n v="137"/>
    <s v="PRIMAIR : Pasal 2 ayat (1) Jo Pasal 18 UU No.31/1999 jo UU No.20/2001 jo UU No.31/1999 jo Pasal 55 ayat (1) ke 1 KUHP; _x000a_ SUBSIDIAIR : Pasal 3 jo Pasal 18 UU No.31/1999 jo UU No.20/2001 jo UU No.31/1999 jo Pasal 55 ayat (1) ke 1 KUHP;"/>
    <n v="1"/>
    <s v="M E N G A D I L I _x000a_ _x000a_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_x000a_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_x000a_ Menetapkan lamanya Terdakwa berada dalam tahanan sebelum putusan memperoleh kekuatan hukum yang tetap akan dikurangkan seluruhnya dari pidana yang dijatuhkan ;- _x000a_ Menetapkan terdakwa tetap dalam tahanan ;- _x000a_ Memerintahkan barang bukti berupa surat-surat sebagaimana daftar barang bukti nomor urut I s/d. IV yaitu : _x000a_ I.  Proses Permohonan Pembiayaan : _x000a_ _x000a_ _x000a_ Fasilitas Murabahah : _x000a_ _x000a_ Asli Surat Permohonan Fasilitas Kredit dari PT.Energy Spectrum ttd Banu Anwari tanggal 24 September 2007 _x000a_ _x000a_ Fasilitas IMBT I : _x000a_ _x000a_ Asli Surat PT Energy Spectrum No.LT/131/ES/XI/08/DIR tanggal 24 Nov 2008 perihal permohonan peninjauan kembali fasilitas pembiayaan ttd Banu Anwari _x000a_ _x000a_ Fasilitas IMBT II : _x000a_ _x000a_ Asli Surat dari PT Energy Spectrum No. LT/080/ES/X/09/DIR, tgl 05 Oktober 2009 perihal permohonan penjadwalan kembali pembayaran angsuran _x000a_ II.  Proses Persetujuan Pembiayaan : _x000a_ _x000a_ Fasilitas Murabahah: _x000a_ _x000a_ Asli Memorandum Pengusulan Pembiayaan a.n PT. Energy Spectrum. _x000a_ Asli Lembar /Catatan Direksi Perihal Notulen Rapat KPP persetujuan pemberian fasilitas pembiayaan kpd PT Energy Spectrum _x000a_ Asli Lembar /Catatan Grup Syariah Perihal Notulen Rapat KPP persetujuan pemberian fasilitas pembiayaan kpd PT Energy Spectrum _x000a_ Asli daftar hadir dan Notulen Rapat KPP Persetujuan Pemberian Fasilitas Pembiayaan Kepada Energy Spectrum tgl 08 October 2007 _x000a_ Asli Formulir Pengawasan Sirkulasi PAP (DKI Syariah-1.6A) _x000a_ Asli Surat Pemberitahuan Persetujuan Pembiayaan (SP3) No.1618/DIR/GSY/2007 tanggal 31 Oktober 2007 _x000a_ _x000a_ Fasilitas IMBT I: _x000a_ _x000a_ Asli Nota Dinas No.276/GSY/II/2009 tgl 27 Feb 2009 perihal Peninjauan Kembali Fasilitas Pembiayaan PT Energy Spectrum _x000a_ Asli Lembar /Catatan Direksi Perihal peninjauan kembali fasilitas pembiayaan PT Energy Spectrum atas Nota Dinas No.276/GSY/II/2009 tgl 27 Feb 2009 perihal Peninjauan Kembali Fasilitas Pembiayaan PT Energy Spectrum _x000a_ Asli Surat Pemberitahuan Persetujuan Pembiayaan (SP3) No.292/GSY/II/2009 tanggal 27 Feb 2009 perihal peninjauan kembali fasilitas pembiayaan _x000a_ _x000a_ Fasilitas IMBT II: _x000a_ _x000a_ Asli Memorandum Pembiayaan an. PT Energy Spectrum (Restrukturisasi) No. 147/ GSY/I/2010 tertanggal 26 Januari 2010 _x000a_ Asli Lembar /Catatan Direksi atas Memorandum Pembiayaan an. PT Energy Spectrum (Restrukturisasi) No. 147/ GSY/I/2010 tertanggal 26 Januari 2010 _x000a_ Asli Surat Penjadwalan Kembali Fasilitas Pembiayaan No. 171/GSY/I/2010 tanggal 29 Januari 2010 _x000a_ III.  Proses Akad Perjanjian Pembiayaan: _x000a_ _x000a_ Fasilitas Murabahah _x000a_ _x000a_ Asli Penyerahan Tagihan-Tagihan (Cessie Van Vorderinger) tanggal 31 Oktober 2007 ttd Banu Anwari _x000a_ Asli Surat Sanggup/Aksep/Promes No.01/10/2007 tanggal 31 Oktober 2007 ttd Banu Anwari _x000a_ Copy Legalisir Surat Kuasa Penyerahan Hak Milik atas satu unit pesawat terbang jenis ATR 42-500 No Seri MSN 601 tahun 1999 ttd Banu Anwari tanggal 01 November 2007 _x000a_ Copy Legalisir Surat No.1661/GSY/2007 tgl 01 Nov 2007 perihal penyerahan Hak Milik atas Barang _x000a_ Surat Kuasa PT Energy Spectrum tanggal 01 November 2007 untuk menjual jaminan _x000a_ Asli Surat Pernyataan dari Banu Anwari tanggal 01 November 2007 tentang pemenuhan persyaratan penandatangan dan pencairan pembiayaan _x000a_ Asli Cover Note/ Surat Keterangan dari Notaris Siti Rohmah Caryana,SH No.291/XI/SK/07 tgl 01 November 2007 tentang proses pengurusan akta perjanjian pembiayaan PT Energy Spectrum _x000a_ Asli Akta Nomor 03 tanggal 01 November 2007 Notaris Siti Rohmah Caryana,SH perihal Perjanjian Pembiayaan Investasi Berdasarkan Prinsip Murabahah PT Energy Spectrum _x000a_ Asli Akta Nomor 04 tanggal 01 November 2007 Notaris Siti Rohmah Caryana,SH perihal Pengakuan Hutang PT Energy Spectrum _x000a_ Asli Akta Nomor 05 tanggal 01 November 2007 Notaris Siti Rohmah Caryana,SH perihal Jaminan Fidusia PT Energy Spectrum (atas tagihan-tagihan) _x000a_ Asli Akta Nomor 06 tanggal 01 November 2007 Notaris Siti Rohmah Caryana,SH perihal Jaminan Fidusia PT Energy Spectrum (atas satu unit pesawat terbang jenis ATR 42-500 No Seri MSN 601 tahun 1999) _x000a_ Asli Akta Nomor 07 tanggal 01 November 2007 Notaris Siti Rohmah Caryana,SH perihal Pemberian Jaminan Perorangan (Personal Guarantee) Tn Banu Anwari _x000a_ Asli Sertifikat Jaminan Fidusia No. W7-000904 HT.04.06.TH.2008/STD tanggal 24 januari 2008 ( berupa tagihan senilai USD 7.260.000,00 ) _x000a_ Asli Surat Pernyataan dari Banu Anwari tanggal 02 November 2007 tentang kewajiban setoran 1 (satu) kali angsuran pembiayaan _x000a_ Asli Surat Kuasa Pendebetan Biaya-biaya dari Banu Anwari tanggal 08 November 2007 _x000a_ Asli Memorandum No.1801/GSY/2007 tgl 30 Nov 2007 perihal pencatatan pembiayaan a.n. PT Energy Spectrum _x000a_ Asli Memorandum Intern dari Div.Operasional ke pemimpin GSY tgl 30 Nov 2007 perihal Pencairan pembiayaan an. PT Energy Spectrum _x000a_ Asli Memorandum No.1808/GSY/2007 tgl 30 Nov 2007 perihal pencairan a.n. PT Energy Spectrum _x000a_ Asli Surat PT Energy Spectrum No.LT/028/ES/III/08/DIR tanggal 17 Maret 2008 perihal pembayaran angsuran _x000a_ Asli Lembar /Catatan Grup Syariah Perihal pembayaran angsuran _x000a_ Asli Surat No.705/GSY/2008 tgl 29 April 2008 perihal Angsuran Pembiayaan _x000a_ Asli Memorandum No.128/GSY/DPM/2008 tgl 26 Mei 2008 perihal koreksi pembayaran angsuran an. PT Energy Spectrum _x000a_ Asli Surat No.1120/GSY/VII/2008 tgl 25 Juli 2008 perihal surat pemberitahuan pengikatan cessie tagihan dan fidusia _x000a_ Asli Cover Note/ Surat Keterangan dari Notaris Siti Rohmah Caryana,SH tgl 25 Juli 2008 perihal peningkatan nilai jaminan PT Energy Spectrum _x000a_ _x000a_ Fasilitas IMBT I _x000a_ _x000a_ Asli Perubahan I Perjanjian Pembiayaan Investasi Berdasarkan Prinsip Murabahah 9 No.3 tgl 01 Nov 2007) tertanggal 27 Feb 2009 _x000a_ Asli Perubahan II Perjanjian Pembiayaan Investasi Berdasarkan Prinsip Murabahah 9 No.3 tgl 01 Nov 2007) tertanggal 27 Feb 2009 _x000a_ Asli Bill Of Sale of the Aircraft tgl 28 Feb 2009 _x000a_ Copy Legalisir Surat Pernyataan PT Energy Spectrum tertanggal 27 Feb 2009 tentang pengalihan hak kepemilikan pesawat ATR 42-500 kepada PT Bank DKI _x000a_ Asli Surat No.324 a/GSY/III/2009 tgl 05 maret 2009 kpd Dirjen Perhubungan Udara perihal pemberitahuan jaminan an. PT Energy Spectrum _x000a_ Asli Cover Note/ Surat Keterangan dari Notaris Siti Rohmah Caryana,SH tgl 23 Maret 2009 perihal pendaftaran fidusia dan salinannya _x000a_ Asli Cover Note/ Surat Keterangan dari Notaris Siti Rohmah Caryana,SH tgl 06 April perihal Surat pemberitahuan jaminan an. PT Energy Spectrum _x000a_ _x000a_ Fasilitas IMBT II _x000a_ _x000a_ Asli Surat Persetujuan Komisaris PT Energy Spectrum tanggal 29 Janurai 2010 _x000a_ Copy Legalisir Surat Kuasa PT Energy Spectrum kepada PT Bank DKI tertanggal 29 Januari 2010 untuk melakukan perjanjian sewa menyewa, penagihan, dan tindakan lainnya yang dianggap perlu terhadap pihak pengguna pesawat ATR 42-500 _x000a_ Asli Surat Perintah dan Pemberitahuan Pengalihan Piutang PT Energy Spectrum tertanggal 29 Januari 2010 _x000a_ Asli Surat Keterangan Penyerahan dan Penerimaan atas Pesawat ATR 42-500 tertanggal 29 Januari 2010 _x000a_ Asli Surat Komitmen Pembelian Objek Sewa dari PT Energy Spectrum tertanggal 29 Januari 2009 _x000a_ Asli Surat Keterangan Notaris Meiyane Halimatussyadiah, SH. No. 001/I/2010 tanggal 29 Januari 2010 _x000a_ Asli Akta Notaril Perjanjian Ijarah Muntahiah Bit Tamlik No. 01 tanggal 29 Januari 2010, Notaris Meiyane Halimatussyadiah, SH. _x000a_ Asli Akta Notaril Perjanjian Pengalihan Piutang No. 02, tanggal 29 Janurai 2010, Notaris Meiyane Halimatussyadiah, SH. _x000a_ IV.  Data Pelengkap _x000a_ Asli Formulir Laporan Kunjungan Setempat (FKS) PT Energy Spectrum tgl 16 November 2007 _x000a_ Asli Lembar Disposisi/Catatan Direksi atas Nota Dinas No.1743/GSY/2007 tgl 16 Nov 2007 perihal pelaporan Hasil Kunjungan Site Visit _x000a_ Asli Payment Instruction dari DBS No. 553-15-1041539, tanggal 22 November 2007 _x000a_ Asli Formulir Laporan Kunjungan Setempat (FKS) PT Energy Spectrum tgl 29 November 2007 _x000a_ Asli Penilaian Aktiva Tetap No.454/KMT &amp;R-LP/I/2008 oleh Karmanto &amp; Rekan gfa consulting appraisal &amp; management consultant tanggal 15 Januari 2008 _x000a_ Asli Surat PT Energy Spectrum No.LT/039/ES/IV/08/DIR tanggal 14 April 2008 perihal pembukaan Deposito dan pemindahbukuan _x000a_ Asli Surat PT Energy Spectrum No.LT/018/ES/I/09/DIR tanggal 27 Jan 2009 perihal Bank Account _x000a_ Asli Minute Of Meeting Fasilitas pembiayaan murabahah PT Energy Spectrum tgl 23 Maret 2009 _x000a_ Asli Surat No.332/GSY/III/2009 ke Dirut BDKI tgl 10 Mar 2009 perihal Status Report Pembiayaan BDKI Syariah an. PT Energy Spectrum dan PT Indonesia Air Transport _x000a_ Asli Lembar /Catatan Direksi Perihal Status Report Pembiayaan BDKI Syariah an. PT Energy Spectrum dan PT Indonesia Air Transport _x000a_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_x000a_ Asli Lembar /Catatan Direksi Perihal Calon perusahaan penilai pesawat ATR 42-500 MSN 601 berikutAsli Nota Dinasnya No.682/GSY/V/2009 tgl 25 Mei 2009 _x000a_ Asli Surat GSY No.842/GSY/VI/2009 tgl 19 Juni 2009 perihal surat peringatan _x000a_ Asli Surat dari Gatari No.142/GAS-S/DIR/VII/2009 tgl 01 juli 2009 perihal rekening penampungan PT Gatari Air Service _x000a_ Copy Surat dari Gatari No.152/GAS-S/DIR/VII/2009 tgl 09 juli 2009 perihal transfer dana _x000a_ Asli Surat dari Gatari No.188/GAS-S/DIR/VIII/2009 tgl 27 Agustus 2009 perihal permohonan fasilitas kredit _x000a_ Asli Minute of Meeting Fasilitas Pembiayaan PT energy Spectrum tanggal 15 Maret 2010 _x000a_ Asli Appraisal Pesawat ATR 42-500 tanggal 05 Mei 2010 oleh KJPP Nana, Imadduddin, &amp; Rekan _x000a_ Copy Surat Kuasa No 14A/SK/DIR/V/2010 tertanggal 21 Mei 2010 _x000a_ Call Memo tanggal 14 Juni 2010 tentang Persetujuan Prinsip Lease Agreement Bank DKI dengan PT Gatari Air Service _x000a_ Lembar Disposisi Direktur Utama tanggal 15 Juni 2010 atas Call Memo tanggal 14 Juni 2010 tentang Persetujuan Prinsip Lease Agreement Bank DKI dengan PT Gatari Air Service _x000a_ Asli Aircraft Lease Agreement antara PT Bank DKI dengan PT Gatari Air Service tertanggal 21 Mei 2010 _x000a_ Asli lembar disposisi direksi atas Nota Dinas No. 1772/NDI/GSY/X/2010 tanggal 29 Oktober 2010 perihal Laporan Perkembangan Pembiayan PT Energy Spectrum (ES) dan Pengoperasian Pesawat ATR 42-500 MSN 601 PK-HNS _x000a_ Asli lembar disposisi direksi atas Nota Dinas No. 1923/NDI/GSY/XI/2010 tanggal 26 November 2010 perihal Laporan Konfirmasi Perlakuan PPn atas Pembiayaan IMBT PT Energy Spectrum _x000a_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_x000a_ Asli lembar disposisi direksi atas Nota Dinas No. 128/GSY/I/2011 tanggal 27 Januari 2011 perihal Pointers Bahan Presentasi RUPS ttg PT Energy Spectrum _x000a_ Copy Surat Premier Oil No.L/48249 /ASD/II/2011 tgl 28 Feb 2011 perihal Provision of Fixed Wing Sharing Services Contract No. CO-11-028 _x000a_ Asli lembar disposisi direksi atas Nota Dinas No. 342/GSY/III/2011 tanggal 08 Maret 2011 perihal Lap.Hasil Kunjungan ke PT Gatari Air Service (GAS) _x000a_ Asli Kuitansi pembebanan akta IMBT No. 01 &amp; 02 senilai Rp. 99 juta _x000a_ Asli Laporan Penilaian appraisal pesawat ATR 42-500 MSN 601, oleh Kantor Jasa Penilaian Publik Amin, Nirwan, Alfiantori &amp; Rekan tgl 02 Maret 2011 _x000a_ Akta Pernyataan Keputusan Rapat PT. Bank DKI Nomor 153 tanggal 30 Januari 2006 yang dibuat oleh Notaris Sutjipto, SH, Notaris di Jakarta. _x000a_ Berita Acara Rapat Umum Pemegang Saham PT. Bank DKI Nomor : 25 Tanggal 23 Agustus 2006 yang dibuat oleh ny. Poerbaningsih Adi Warsito, SH, Notaris di Jakarta. _x000a_ _x000a_ _x000a_ diserahkan kepada Penuntut Umum untuk dipergunakan dalam perkara lain yang berhubungan dengan perkara ini; _x000a_ 6. Membebani terdakwa untuk membayar biaya perkara sebesar Rp.10.000,- (sepuluh ribu rupiah);"/>
    <s v="Senin, 22 Jun. 2015"/>
    <s v="Senin, 16 Feb. 2015"/>
    <s v="SUPRIYONO, SH. MH."/>
    <s v="ANNAS MUSTAQIM, SH. MHum."/>
    <s v="MOH. MUCHLIS, SH. MH."/>
    <s v="Slamet Subagyo,SH."/>
    <s v="SOFIALDI"/>
    <s v="KARIR"/>
    <s v="KARIR"/>
    <s v="KARIR"/>
    <s v="ADHOC"/>
    <s v="ADHOC"/>
    <x v="1"/>
    <n v="3"/>
    <x v="0"/>
    <n v="0.4"/>
    <n v="0"/>
    <s v="Juli Isnur"/>
    <m/>
    <m/>
    <m/>
    <m/>
    <m/>
    <m/>
    <m/>
    <m/>
    <m/>
    <m/>
    <m/>
    <n v="1"/>
    <s v="ACHMAD DINDIN JUNAEDI"/>
    <s v="EKO BUDIARNO"/>
    <m/>
    <n v="2"/>
    <x v="0"/>
  </r>
  <r>
    <s v="94/PID.SUS/TPK/2015/PN JKT.PST"/>
    <n v="3"/>
    <n v="50000000"/>
    <n v="0.16666666666666699"/>
    <n v="339700000"/>
    <n v="0.5"/>
    <s v="Ir. WILTON NADEAK, S.PDK"/>
    <d v="2015-08-21T00:00:00"/>
    <x v="5"/>
    <s v="Pemberitahuan Putusan Banding"/>
    <n v="143"/>
    <s v="PRIMAIR : _x000a_ Pasal 2 ayat (1) jo Pasal 18 ayat (1) b UU No.31/1999 jo UU No.20/2001 jo Pasal 55 ayat (1) ke-1 KUHP. _x000a_   _x000a_ SUBSIDAIR : _x000a_ Pasal 3 jo Pasal 18 ayat (1) b UU No.31/1999 jo UU No.20/2001 jo Pasal 55 ayat (1) ke-1 KUHP."/>
    <n v="1"/>
    <s v="M E N G A D I L I _x000a_   _x000a_ _x000a_ Menyatakan Terdakwa Ir. Wilton Nadeak, SPDK tersebut diatas, tidak terbukti secara sah dan meyakinkan bersalah melakukan tindak pidana sebagaimana didakwakan Penuntut Umum dalam dakwaan primair; _x000a_ Membebaskan terdakwa Ir. Wilton Nadeak, SPDK dari dakwaan prImair tersebut; _x000a_ Menyatakan Terdakwa Ir. Wilton Nadeak, SPDK tersebut diatas, terbukti secara sah dan meyakinkan bersalah melakukan tindak pidana Korupsi; _x000a_ Menjatuhkan pidana kepada Terdakwa oleh karena itu dengan pidana penjara selama 3 (tiga) tahun dan denda sejumlah Rp.50.000.000,- (lima puluh juta rupiah) dengan ketentuan apabila denda tersebut tidak dibayar diganti dengan pidana kurungan selama 2 (dua) bulan; _x000a_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_x000a_ Menetapkan masa penangkapan dan penahanan yang telah dijalani Terdakwa dikurangkan seluruhnya dari pidana yang dijatuhkan; _x000a_ Menetapkan Terdakwa tetap ditahan; _x000a_ Menetapkan barang bukti berupa: _x000a_ _x000a_ _x000a_ _x000a_ _x000a_ _x000a_ _x000a_        _x000a_ _x000a_ _x000a_ _x000a_ 2 (dua) lembar Surat Perjanjian Kontrak Kerjasama Nomor : 101/SPK/NLCP/XI/2012 tanggal 1 November 2012 _x000a_ _x000a_ _x000a_ _x000a_ _x000a_ _x000a_   _x000a_ _x000a_ _x000a_ _x000a_ 2 (dua) lembar fotocopi rekening koran giro Bank Mandiri No. Rekening : 118-00-0503867-3 atas nama Nusantaralestari Ceriapratama periode 01/10/12 s/d 30/11/12 _x000a_ _x000a_ _x000a_ _x000a_ _x000a_ _x000a_   _x000a_ _x000a_ _x000a_ _x000a_ 1 (satu) lembar fotocopi Rekapan Pengiriman _x000a_ _x000a_ _x000a_ _x000a_ _x000a_ _x000a_   _x000a_ _x000a_ _x000a_ _x000a_ 10 (sepuluh) lembar fotocopi surat pengantar pengiriman barang PT. Nusantaralestari Ceriapratama kepada Karunia Jaya _x000a_ _x000a_ _x000a_ _x000a_ _x000a_ _x000a_   _x000a_ _x000a_ _x000a_ _x000a_ 1 (satu) ordner dokumen RKA-KL 2012 Direktorat Jenderal Bimbingan Masyarakat Buddha yang berisi : _x000a_ _x000a_ 1 (satu) buku Dokumen RKA-KL TAHUN 2012 REVISI-1 Direktorat Jenderal Bimbingan Masyarakat Buddha Tahun Anggaran 2012 _x000a_ 1 (satu) buku Dokumen RKA-KL TAHUN 2012 REVISI 2 Direktorat Jenderal Bimbingan Masyarakat Buddha _x000a_ 1 (satu) buku Dokumen RKA-KL TAHUN 2012 REVISI 2 (POK) Direktorat Jenderal Bimbingan Masyarakat Buddha _x000a_ 1 (satu) buku Dokumen RKA-KL TAHUN 2012 REVISI 3 Direktorat Jenderal Bimbingan Masyarakat Buddha _x000a_ 1 (satu) buku Dokumen RKA-KL TAHUN 2012 REVISI 4 Direktorat Jenderal Bimbingan Masyarakat Buddha _x000a_ 1 (satu) buku Dokumen RKA-KL TAHUN 2012 REVISI 5 Direktorat Jenderal Bimbingan Masyarakat Buddha _x000a_ 1 (satu) buku Dokumen RKA-KL TAHUN 2012 REVISI 6 (POK) Direktorat Jenderal Bimbingan Masyarakat Buddha _x000a_ 1 (satu) buku Dokumen RKA-KL TAHUN 2012 REVISI 6 (POK2) Direktorat Jenderal Bimbingan Masyarakat Buddha _x000a_ _x000a_ _x000a_ _x000a_ _x000a_ _x000a_ _x000a_   _x000a_ _x000a_ _x000a_ _x000a_ 1 (satu) ordner dokumen Revisi DIPA Tahun 2012 (Revisi 1 s/d 7) _x000a_ _x000a_ _x000a_ _x000a_ _x000a_ _x000a_   _x000a_ _x000a_ _x000a_ _x000a_ 1 (satu) buku fotocopi Dokumen Pelelangan Pengadaan Buku Pendidikan Agama Buddha dan Buku Penunjang Untuk Tingkat PAUD dan Dasar Menengah Direktorat Jenderal Bimbingan Masyarakat Buddha Tahun 2012 _x000a_ 9. Membebankan kepada Terdakwa membayar biaya perkara sejumlah Rp. 10.000,- (sepuluh ribu rupiah) _x000a_ _x000a_ _x000a_ _x000a_"/>
    <s v="Senin, 14 Mar. 2016"/>
    <s v="Senin, 11 Jan. 2016"/>
    <s v="SURADI"/>
    <s v="SUTARJO"/>
    <s v="JOKO SUBAGYO"/>
    <m/>
    <m/>
    <s v="KARIR"/>
    <s v="KARIR"/>
    <s v="ADHOC"/>
    <s v=""/>
    <s v=""/>
    <x v="0"/>
    <n v="2"/>
    <x v="1"/>
    <n v="0.33333333333333331"/>
    <n v="0"/>
    <s v="DASTER SITOHANG"/>
    <m/>
    <m/>
    <m/>
    <m/>
    <m/>
    <m/>
    <m/>
    <m/>
    <m/>
    <m/>
    <m/>
    <n v="1"/>
    <s v="FATONI, SH"/>
    <s v="YETTI, SH."/>
    <m/>
    <n v="2"/>
    <x v="0"/>
  </r>
  <r>
    <s v="94/Pid.Sus-TPK/2016/PN Pn.Jkt.Pst"/>
    <n v="5"/>
    <n v="150000000"/>
    <n v="0.25"/>
    <n v="0"/>
    <n v="0"/>
    <s v="Raoul Adithya Wiranatakusumah"/>
    <d v="2016-10-12T00:00:00"/>
    <x v="6"/>
    <s v="Pengiriman Berkas PK"/>
    <n v="89"/>
    <s v="PRIMAIR : _x000a_ Pasal 6 ayat (1) huruf a UU No.31/1999 jo UU No.20/2001 jo Pasal 55 ayat (1) ke-1 KUHP. _x000a_   _x000a_ SUBSIDAIR : _x000a_ Pasal 5 ayat (1) huruf b UU No.31/1999 jo UU No.20/2001 jo Pasal 55 ayat (1) ke-1 KUHP. _x000a_   _x000a_ LEBIH SUBSIDAIR : _x000a_ Pasal 13 UU No.31/1999 jo UU No.20/2001 jo Pasal 55 ayat (1) ke-1 KUHP."/>
    <n v="1"/>
    <s v="M E N G A D I L I : _x000a_   _x000a_ _x000a_ Menyatakan Terdakwa  ROUL ADITHYA WIRANATAKUSUMAH  tidak terbukti secara sah dan meyakinkan bersalah melakukan tindak pidana sebagaimana didakwakan dalam dakwaan Primair. _x000a_ Membebaskan Terdakwa oleh karena itu dari dakwaan Primair tersebut ; _x000a_ Menyatakan Terdakwa  ROUL ADITHYA WIRANATAKUSUMAH  telah terbukti secara sah dan meyakinkan bersalah melakukan tindak pidana  “ KORUPSI  YANG DILAKUKAN SECARA  BER SAMA-SAMA ”  sebagaimana didakwakan dalam dakwaan Subsidier. _x000a_ Menjatuhkan pidana terhadap Terdakwa oleh karena itu  dengan pidana penjara selama   5    (Lima)  tahun  dan  denda sebesar  Rp. 150.000.000, - ( seratus lima puluh juta rupiah ) , dengan ketentuan apabila denda tersebut tidak dibayar, maka diganti dengan pidana kurungan selama  3 (tiga) bulan . _x000a_ Menetapkan masa penahanan selama terdakwa berada dalam tahanan dikurangkan seluruhnya dari pidana yang dijatuhkan. _x000a_ Memerintahkan Terdakwa  tetap berada dalam Tahanan. _x000a_ Memerintahkan  barang bukti berupa : _x000a_ _x000a_ _x000a_ 1 (satu) buah Kartu Pegawai Pengadilan Negeri/Niaga/HAM/TPKOR dan HI Pengdilan Negeri Jakarta Pusat atas nama Muh. Santoso, SH, NIP: 196605261993061001.      _x000a_ 1 (satu) buah Kartu Tanda Pengenal Pengadilan Negeri/TIPIKOR Jakarta Pusat, atas nama: MUH SANTOSO, SH, NIP: 196605261993061001, dengan jabatan: Panitera Pengganti. _x000a_ 1 (satu) buah KTP Provinsi DKI Jakarta, NIK: 3173072808740008, atas nama: AHMAD YANI _x000a_ 1 (satu) lembar kartu nama atas nama ROUL  ADITHYA W. _x000a_ 1 (satu) bundel surat kepada PT. Kapuas Tunggal Persada Permata Kuningan Building 20th Floor Jl. Kuningan Mulia Kav. 9C Jakarta Selatan 12980 Re: Legal Service Proposal tanggal November 23nd, 2015. _x000a_ 1 buah amplop coklat yang berisi:     _x000a_ _x000a_ _x000a_ 1 buah amplop putih dengan tulisan inisial SAN, yang berisi uang SGD3,000 (tiga ribu dollar Singapura) dengan rincian: 3 (tiga) lembar uang pecahan SGD1,000 (seribu dollar Singapura).            _x000a_ 1 buah amplop putih dengan tulisan inisial HK, yang berisi uang SGD25,000 (dua puluh lima ribu dollar Singapura) dengan rincian: 25 (dua puluh lima) lembar uang pecahan SGD1,000 (seribu dollar Singapura). _x000a_ _x000a_ _x000a_ 1 (satu) lembar Kartu nama PT Ayu Masagung, Pedagang Valuta Asing. _x000a_ 1 (satu) lembar fotokopi dilegalisir formulir isian PT Ayu Masagung dengan nama customer AHMAD YANI, nomor telepon 081210800163 beserta dengan fotokopi KTP customer atas nama AHMAD YANI, NIK: 3173072808740008. _x000a_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_x000a_ 1 (satu) bundel dokumen dalam map berwarna kuning berkop Pengadilan Negeri Jakarta Pusat, Perkara Perdata No. 503/PDT.G/2015/PN.JKT.PST, Jenis Perkara Wanprestasi dalam perkara antara PT Mitra Maju Sukses melawan PT Kapuas Tunggal Persada, Cs. yang terdiri dari:         _x000a_ _x000a_ _x000a_ 1 (satu) lembar asli Penetapan Hakim No. 503/PDT.G/2015/PN.JKT.PST yang ditandatangani oleh Ketua Pengadilan Negeri/Niaga HAM/Tipikor dan Hubungan Industrial Jakarta Pusat (Pontas Efendi, SH, MH, Juni 2016.         _x000a_ 1 (satu) lembar fotokopi KTPA Peradi atas nama Titik Yustica Siahaan, SH.       _x000a_ 1 (satu) lembar fotokopi berita acara pengambilan sumpah advokat atas nama Titik Yustica Siahaan, SH.                 _x000a_ 1 (satu) lembar asli surat kuasa No. SK-25/WY/1015, Tanggal 22 Oktober 2015, dengan pemberi kuasa Daniel Tandias atas nama PT Mitra Maju Sukses.             _x000a_ 1 (satu) lembar asli Penetapan Hakim No. 503/PDT.G/2015/PN.JKT.PST yang ditandatangani oleh Ketua Pengadilan Negeri/Niaga HAM/Tipikor dan Hubungan Industrial Jakarta Pusat (DR. Gusrizal, SH, M.Hum tanggal 2 Desember 2015.             _x000a_ 1 (satu) lembar asli Penetapan Hakim No. 503/PDT.G/2015/PN.JKT.PST yang ditandatangani oleh Ketua Pengadilan Negeri/Niaga HAM/Tipikor dan Hubungan Industrial Jakarta Pusat (DR. Gusrizal, SH, M.Hum tanggal 30 Oktober 2015. _x000a_ 1 (satu) lembar asli Surat Penunjukan Panitera Pengganti No. 503/PDT.G/2015/PN.JKT.PST yang ditandatangani oleh Panitera Pengadilan Negeri Niaga/HAM/TPKOR dan HI Jakarta Pusat (H. Edy Nasution, SH, MH).    _x000a_ 1 (satu) lembar asli Surat Penunjukan Jurusita Pengganti No. 503/PDT.G/2015/PN.JKT.PST yang ditandatangani oleh Panitera Muda Perdata Pengadilan Negeri Niaga/HAM/TPKOR dan HI Jakarta Pusat (Suyatno, SH, MH).       _x000a_ 1 (satu) lembar asli Penetapan No. 503/PDT.G/2015/PN.JKT.PST tentang Hari Sidang perkara yang ditandatangani oleh Hakim Ketua (Partahi Tulus Hutapea, SH., MH).     _x000a_ 1 (satu) lembar blanko surat No. W10.U.1. perihal laporan perkara perdata No. 503/PDT.G/2015/PN.JKT.PST yang belum ditandatangani.            _x000a_ 1 (satu) lembar asli jadwal sidang perkara perdata No. 503/PDT.G/2015/PN.JKT.PST. _x000a_ 1 (satu) lembar tindasan Surat Kuasa untuk membayar biaya perkara perdata No. 503/PDT.G/2015/PN.JKT.PST.   _x000a_ 1 (satu) lembar asli panjar biaya perkara perdata tanggal 29 Oktober 2015 yang ditandatangani oleh Panitera Muda Perdata. _x000a_ 5 (lima) lembar printout dokumen yang bertuliskan saksi perkara No. 503/PDT.G/2015/PN.JKT.PST.   _x000a_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_x000a_ 1 (satu) lembar asli Lembar Disposisi No. Register 7452.    _x000a_ 1 (satu) lembar asli surat No. W10.U4/7377/Hk.02/XII/2015 perihal pengiriman relas dan permintaan biaya sidang perkara No. 503/PDT.G/2015/PN.JKT.PST tanggal 8 Desember 2015.          _x000a_ 1 (satu) lembar asli relas pangggilan sidang pada tergugat III No. 503/PDT.G/2015/PN.JKT.PST.   _x000a_ 1 (satu) bundel asli relas panggilan sidang No. 503/PDT.G/2015/PN.JKT.PST. tanggal 26 November 2015 ditandatangani oleh Jurusita Pengganti Dian Kusuma Wardhani. _x000a_ 1 (satu) bundel asli relas panggilan sidang No. 503/PDT.G/2015/PN.JKT.PST. tanggal 11 November 2015 ditandatangani oleh Jurusita Pengganti Dian Kusuma Wardhani. _x000a_ 1 (satu) bundel surat fotokopi dicap basah Wiranatakusumah Advocate &amp; Legal Consultant No. Reff: 98/wku.PN.Pst/04/16, tertanggal Jakarta 6 April 2016 perihal Daftar dan Penjelasan Alat Bukti Tergugat 1.             _x000a_ 2 (dua) halaman asli surat Wiranatakusumah Advocate &amp; Legal Consultant tertanggal 6 April 2016 perihal Daftar Pengantar Alat Bukti Tergugat II dan Tergugat III.         _x000a_ 2 (dua) halaman fotokopi surat Wiranatakusumah Advocate &amp; Legal Consultant tertanggal 13 April 2016 perihal Daftar Pengantar Alat Bukti Tergugat II dan Tergugat III.        _x000a_ 1 (satu) bundel fotokopi Daftar Bukti Tambahan Penggugat dalam perkara perdata No. 503/PDT.G/2015/PN.JKT.PST tanggal 6 April 2016. _x000a_ 1 (satu) bundel fotokopi Daftar Bukti Penggugat dalam perkara perdata No. 503/PDT.G/2015/PN.JKT.PST tanggal 29 Maret 2016.          _x000a_ 1 (satu) bundel fotokopi Daftar Bukti Tambahan Penggugat dalam perkara perdata No. 503/PDT.G/2015/PN.JKT.PST tanggal 20 April 2016. _x000a_ 1 (satu) bundel fotokopi Surat Kuasa PT Kapuas Tunggal Persada yang memberikan Kuasa dan wewenang penuh dengan hak subtitusi tanggal 23 November 2015.         _x000a_ 1 (satu) bundel asli lembar disposisi No. Register 3974 tanggal 14 April 2016 asal surat Wira Yustita Law Office tanggal 13 April 2016 perihal Permohonan Sita Jaminan (Conservation Beslag). _x000a_ 1 (satu) bundel fotokopi dicap basah surat Wira Yustitia Law Office tanggal 29 Oktober 2015 perihal Gugatan Wanprestasi. _x000a_ 1 (satu) lembar fotokopi KTP atas nama JESSY, NIK 3671054107810208.         _x000a_ 1 (satu) lembar fotokopi KTP atas nama ABD HARIS EFENDI, NIK 6372062711840003.        _x000a_ 1 (satu) bundel printout putusan (yang dibacakan) No. 503/PDT.G/2015/PN.JKT.PST. tidak bertanggal dalam perkara gugatan antara PT Mitra Maju Sukses lawan PT Kapuas Tunggal Persada.            _x000a_ 1 (satu) bundel asli Penetapan No. 503/PDT.G/2015/PN.JKT.PST yang menetapkan sidang lanjutan pada tanggal 16 Februari 2016, ditandatangani oleh Ketua Majelis Partahi Tulus Hutapea. _x000a_ 2 (dua) lembar fotokopi surat Wira Yustitia Law Office tanggal 12 Januari 2015 perihal Proposal Perdamaian.    _x000a_ 1 (satu) bundel printout yang bertuliskan Saksi dari Tergugat ada 3 Saksi yaitu: “.....”. _x000a_ _x000a_ _x000a_ 1 (satu) bundel asli surat dari Wira Yustitia Law Office Perihal Replik penggugat dalam perkara perdata No. 503/PDT.G/2015/PN.JKT.PST tanggal 8 Maret 2016. _x000a_ 1 (satu) keping DVD R merek Verbatim kapasitas 4,7 GB warna silver, S/N: MAPA 20RC25070221 6. _x000a_ 1 (satu) buah Compact Disk (CD) tertulis KPK, Komisi Pemberantasan Korupsi, DVD-R SN: MAPA25PI10143650 4. _x000a_ 1 (satu) buah Handphone dengan merk: Asus Zenfone, warna: hitam. _x000a_ 1 (satu) buah Handphone dengan merk: Nokia, warna: hitam. _x000a_ 1 (satu) buah Handphone dengan merk: Samsung, dengan cover berwarna hitam _x000a_ _x000a_   _x000a_ Dipergunakan dalam perkara atas nama Terdakwa MUHAMMAD SANTOSO . _x000a_   _x000a_ Sedangkan barang bukti yang diajukan oleh Penasihat hukum terdakwa berupa sebagai berikut : _x000a_   _x000a_ _x000a_ Turunan Putusan Pengadilan Negeri Jakarta Pusat No.303/Pdt.G/2015/PN.Jkt.Pst tanggal 30 Juni 2016, diberi tanda Bukti T-1; _x000a_ Akta Permohonan Banding No.122/SRT.PDT.BDG/2016/PN.JKT.PST Jo No.503/PDT.G/ 2015/PN.JKT.PST, tanggal 11 Juli 2016, diberi tanda Bukti T-2 ;     _x000a_ Surat Kuasa Khusus dari Tergugat II  kepada Kantor Hukum Wiranatakusumah Advocate &amp; Legal Consultant tanggal 1 Juli 2016, untuk mengajukan Banding ataupun Kasasi, diberi tanda Bukti T-3 _x000a_ Surat Kuasa Khusus dari Tergugat III  kepada Kantor Hukum Wiranatakusumah Advocate &amp; Legal Consultant tanggal 1 Juli 2016, untuk mengajukan Banding ataupun Kasasi, diberi tanda Bukti T-4; _x000a_ Surat Kuasa Khusus dari Tergugat II  kepada Kantor Hukum Wiranatakusumah Advocate &amp; Legal Consultant tanggal 9 Juli 2016, untuk mengajukan Banding ataupun Kasasi, diberi tanda Bukti T-5; _x000a_ _x000a_ Tetap terlampir dalam berkas perkara ; _x000a_   _x000a_ _x000a_ Membebankan Terdakwa untuk membayar biaya perkara sebesar Rp. 10.000,- (sepuluh ribu rupiah). _x000a_"/>
    <s v="Rabu, 25 Jan. 2017"/>
    <s v="Senin, 09 Jan. 2017"/>
    <s v="IBNU BASUKI WIDODO"/>
    <s v="YOHANES PRIYANA"/>
    <s v="HARIONO"/>
    <s v="SIGIT HERMAN BINAJI"/>
    <s v="TITI SANSIWI"/>
    <s v="KARIR"/>
    <s v="KARIR"/>
    <s v="KARIR"/>
    <s v="ADHOC"/>
    <s v="ADHOC"/>
    <x v="1"/>
    <n v="3"/>
    <x v="0"/>
    <n v="0.4"/>
    <n v="0"/>
    <s v="ISKANDAR MARWANTO"/>
    <m/>
    <m/>
    <m/>
    <m/>
    <m/>
    <m/>
    <m/>
    <m/>
    <m/>
    <m/>
    <m/>
    <n v="1"/>
    <s v="ZUHERNA, SH."/>
    <m/>
    <m/>
    <n v="1"/>
    <x v="0"/>
  </r>
  <r>
    <s v="94/Pid.Sus-TPK/2017/PN Jkt.Pst"/>
    <n v="4.6666666666666696"/>
    <n v="250000000"/>
    <n v="0.25"/>
    <n v="14487659605"/>
    <n v="0"/>
    <s v="DUDUNG PURWADI"/>
    <d v="2017-07-18T00:00:00"/>
    <x v="7"/>
    <s v="Pemberitahuan Putusan Banding"/>
    <n v="132"/>
    <s v="KESATU _x000a_ Primair : _x000a_ Pasal 2 ayat (1) jo Pasal 18 UU No.31/1999 jo UU No.20/2001 jo Pasal 55 ayat (1) ke-1 KUHP jo Pasal 64 ayat (1) KUHP. _x000a_ Subsidair : _x000a_ Pasal 3 jo Pasal 18 UU No.31/1999 jo UU No.20/2001 jo Pasal 55 ayat (1) ke-1 KUHP jo Pasal 64 ayat (1) KUHP. _x000a_   _x000a_ DAN _x000a_ KEDUA _x000a_ Primair : _x000a_ Pasal 2 ayat (1) jo Pasal 18 UU No.31/1999 jo UU No.20/2001 jo Pasal 55 ayat (1) ke-1 KUHP. _x000a_ Subsidair : _x000a_ Pasal 3 jo Pasal 18 UU No.31/1999 jo UU No.20/2001 jo Pasal 55 ayat (1) ke-1 KUHP."/>
    <n v="1"/>
    <s v="  _x000a_ M E N G A D I L I _x000a_ _x000a_ Menyatakan Terdakwa DUDUNG PURWADI terbukti secara sah dan meyakinkan bersalah melakukan tindak pidana korupsi secara bersama-sama dan Berlanjut sebagaimana dalam Dakwaan Kesatu Primair dan Kedua Primair; _x000a_ Menjatuhkan pidana kepada Terdakwa dengan pidana penjara selama 4 (empat) tahun  8 (delapan) bulan dan  denda sebesar Rp. 250.000.000,- (dua ratus lima puluh   juta rupiah) dengan ketentuan apabila denda tersebut tidak dibayar akan diganti dengan pidana kurungan selama 3 (tiga)  bulan ; _x000a_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_x000a_ Menetapkan masa  penahanan dan penangkapan yang telah dijalani Terdakwa dikurangkan seluruhnya dari pidana yang dijatuhkan; _x000a_ Menetapkan Terdakwa tetap berada dalam tahanan ;  _x000a_ Menetapkan barang bukti berupa :  TERLAMPIR DALAM BERKAS _x000a_ _x000a_ _x000a_ Membebankan kepada  Terdakwa untuk membayar biaya perkara sebesar       Rp. 7.500,- (tujuh ribu lima ratus rupiah) ;  _x000a_"/>
    <s v="Rabu, 27 Des. 2017"/>
    <s v="Senin, 27 Nov. 2017"/>
    <s v="SUMPENO"/>
    <s v="IBNU BASUKI WIDODO"/>
    <s v="DIAH SITI BASARIAH"/>
    <s v="SOFIALDI"/>
    <s v="MOCH. AGUS SALIM"/>
    <s v="KARIR"/>
    <s v="KARIR"/>
    <s v="KARIR"/>
    <s v="ADHOC"/>
    <s v="ADHOC"/>
    <x v="1"/>
    <n v="3"/>
    <x v="0"/>
    <n v="0.4"/>
    <n v="0"/>
    <s v="KRESNO ANTO WIBOWO, SH.,MH."/>
    <m/>
    <m/>
    <m/>
    <m/>
    <m/>
    <m/>
    <m/>
    <m/>
    <m/>
    <m/>
    <m/>
    <n v="1"/>
    <s v="ENDANG_PURWANINGSIH, SH."/>
    <m/>
    <m/>
    <n v="1"/>
    <x v="0"/>
  </r>
  <r>
    <s v="94/Pid.Sus-TPK/2018/PN Jkt.Pst"/>
    <n v="4"/>
    <n v="500000000"/>
    <n v="0.25"/>
    <n v="944997000"/>
    <n v="0"/>
    <s v="ZAINAL MUS"/>
    <d v="2018-11-12T00:00:00"/>
    <x v="8"/>
    <s v="Putusan"/>
    <n v="174"/>
    <s v="PERTAMA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_x000a_ _x000a_ Menyatakan Terdakwa  ZAINAL MUS  terbukti secara sah dan meyakinkan bersalah melakukan Tindak Pidana Korupsi secara bersama-sama sebagai perbuatan berlanjut sebagaimana Dakwaan Alternative Pertama. _x000a_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_x000a_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_x000a_ Memerintahkan kepada Jaksa Penuntut Umum pada Komisi Pemberantasan Korupsi untuk mengembalikan kelebihan pembayaran uang pengganti kerugian negara sejumlah Rp650.000.000,00 (enam ratus lima puluh juta rupiah) kepada Terdakwa. _x000a_ Memerintahkan masa penahanan yang telah dijalani Terdakwa dikurangkan seluruhnya dari pidana yang dijatuhkan. _x000a_ Memerintahkan Terdakwa tetap berada dalam tahanan. _x000a_ Memerintahkan barang-barang bukti Terlampir _x000a_"/>
    <m/>
    <s v="Senin, 08 Apr. 2019"/>
    <s v="LUCAS PRAKOSO"/>
    <s v="BAMBANG HERMANTO"/>
    <s v="RUSTIYONO"/>
    <s v="JOKO SUBAGYO"/>
    <s v="JULT MANDAPOT LUMBAN GAOL"/>
    <s v="KARIR"/>
    <s v="KARIR"/>
    <s v="KARIR"/>
    <s v="ADHOC"/>
    <s v="ADHOC"/>
    <x v="1"/>
    <n v="3"/>
    <x v="0"/>
    <n v="0.4"/>
    <n v="0"/>
    <s v="KIKI AHMAD YANI"/>
    <m/>
    <m/>
    <m/>
    <m/>
    <m/>
    <m/>
    <m/>
    <m/>
    <m/>
    <m/>
    <m/>
    <n v="1"/>
    <s v="TATI DORESLY SIMAMORA, SH"/>
    <m/>
    <m/>
    <n v="1"/>
    <x v="0"/>
  </r>
  <r>
    <s v="95/PID.SUS/TPK/2014/PN JKT.PST"/>
    <n v="4"/>
    <n v="250000000"/>
    <n v="0.25"/>
    <n v="0"/>
    <n v="0"/>
    <s v="WINNY ERWINDIA"/>
    <d v="2014-10-02T00:00:00"/>
    <x v="4"/>
    <s v="Minutasi"/>
    <n v="137"/>
    <s v="PRIMAIR : Pasal 2 ayat (1) jo Pasal 18 UU No.31/1999 jo UU No.20/2001 jo UU No.31/1999 jo Pasal 55 ayat (1) ke 1 KUHP; _x000a_ SUBSIDIAIR : Pasal 3 jo Pasal 18 UU No.31/1999 jo UU No.20/2001 jo UU No.31/1999 jo Pasal 55 ayat (1) ke 1 KUHP;"/>
    <n v="1"/>
    <s v="M E N G A D I L I _x000a_ _x000a_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_x000a_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_x000a_ Menetapkan lamanya terdakwa berada dalam tahanan sebelum putusan memperoleh hukuman yang tetap akan dikurangkan seluruhnya dari pidana yang dijatuhkan  _x000a_ Menetapkan terdakwa tetap dalam tahanan ;- _x000a_ _x000a_ Memerintahkan barang bukti berupa surat-surat sebagaimana daftar barang bukti yaitu : _x000a_ I.  Proses Permohonan Pembiayaan : _x000a_ _x000a_ _x000a_ _x000a_ Fasilitas Murabahah : _x000a_ _x000a_ Asli Surat Permohonan Fasilitas Kredit dari PT.Energy Spectrum ttd Banu Anwari tanggal 24 September 2007 _x000a_ _x000a_ Fasilitas IMBT I : _x000a_ _x000a_ Asli Surat PT Energy Spectrum No.LT/131/ES/XI/08/DIR tanggal 24 Nov 2008 perihal permohonan peninjauan kembali fasilitas pembiayaan ttd Banu Anwari _x000a_ _x000a_ Fasilitas IMBT II : _x000a_ _x000a_ Asli Surat dari PT Energy Spectrum No. LT/080/ES/X/09/DIR, tgl 05 Oktober 2009 perihal permohonan penjadwalan kembali pembayaran angsuran _x000a_ II.  Proses Persetujuan Pembiayaan : _x000a_ _x000a_ _x000a_ Fasilitas Murabahah: _x000a_ _x000a_ Asli Memorandum Pengusulan Pembiayaan a.n PT. Energy Spectrum. _x000a_ Asli Lembar /Catatan Direksi Perihal Notulen Rapat KPP persetujuan pemberian fasilitas pembiayaan kpd PT Energy Spectrum _x000a_ Asli Lembar /Catatan Grup Syariah Perihal Notulen Rapat KPP persetujuan pemberian fasilitas pembiayaan kpd PT Energy Spectrum _x000a_ Asli daftar hadir dan Notulen Rapat KPP Persetujuan Pemberian Fasilitas Pembiayaan Kepada Energy Spectrum tgl 08 October 2007 _x000a_ Asli Formulir Pengawasan Sirkulasi PAP (DKI Syariah-1.6A) _x000a_ Asli Surat Pemberitahuan Persetujuan Pembiayaan (SP3) No.1618/DIR/GSY/2007 tanggal 31 Oktober 2007 _x000a_ _x000a_ Fasilitas IMBT I: _x000a_ _x000a_ Asli Nota Dinas No.276/GSY/II/2009 tgl 27 Feb 2009 perihal Peninjauan Kembali Fasilitas Pembiayaan PT Energy Spectrum _x000a_ Asli Lembar /Catatan Direksi Perihal peninjauan kembali fasilitas pembiayaan PT Energy Spectrum atas Nota Dinas No.276/GSY/II/2009 tgl 27 Feb 2009 perihal Peninjauan Kembali Fasilitas Pembiayaan PT Energy Spectrum _x000a_ Asli Surat Pemberitahuan Persetujuan Pembiayaan (SP3) No.292/GSY/II/2009 tanggal 27 Feb 2009 perihal peninjauan kembali fasilitas pembiayaan _x000a_ _x000a_ Fasilitas IMBT II: _x000a_ _x000a_ Asli Memorandum Pembiayaan an. PT Energy Spectrum (Restrukturisasi) No. 147/ GSY/I/2010 tertanggal 26 Januari 2010 _x000a_ Asli Lembar /Catatan Direksi atas Memorandum Pembiayaan an. PT Energy Spectrum (Restrukturisasi) No. 147/ GSY/I/2010 tertanggal 26 Januari 2010 _x000a_ Asli Surat Penjadwalan Kembali Fasilitas Pembiayaan No. 171/GSY/I/2010 tanggal 29 Januari 2010 _x000a_ III.  Proses Akad Perjanjian Pembiayaan: _x000a_ _x000a_ _x000a_ Fasilitas Murabahah _x000a_ _x000a_ Asli Penyerahan Tagihan-Tagihan (Cessie Van Vorderinger) tanggal 31 Oktober 2007 ttd Banu Anwari _x000a_ Asli Surat Sanggup/Aksep/Promes No.01/10/2007 tanggal 31 Oktober 2007 ttd Banu Anwari _x000a_ Copy Legalisir Surat Kuasa Penyerahan Hak Milik atas satu unit pesawat terbang jenis ATR 42-500 No Seri MSN 601 tahun 1999 ttd Banu Anwari tanggal 01 November 2007 _x000a_ Copy Legalisir Surat No.1661/GSY/2007 tgl 01 Nov 2007 perihal penyerahan Hak Milik atas Barang _x000a_ Surat Kuasa PT Energy Spectrum tanggal 01 November 2007 untuk menjual jaminan _x000a_ Asli Surat Pernyataan dari Banu Anwari tanggal 01 November 2007 tentang pemenuhan persyaratan penandatangan dan pencairan pembiayaan _x000a_ Asli Cover Note/ Surat Keterangan dari Notaris Siti Rohmah Caryana,SH No.291/XI/SK/07 tgl 01 November 2007 tentang proses pengurusan akta perjanjian pembiayaan PT Energy Spectrum _x000a_ Asli Akta Nomor 03 tanggal 01 November 2007 Notaris Siti Rohmah Caryana,SH perihal Perjanjian Pembiayaan Investasi Berdasarkan Prinsip Murabahah PT Energy Spectrum _x000a_ Asli Akta Nomor 04 tanggal 01 November 2007 Notaris Siti Rohmah Caryana,SH perihal Pengakuan Hutang PT Energy Spectrum _x000a_ Asli Akta Nomor 05 tanggal 01 November 2007 Notaris Siti Rohmah Caryana,SH perihal Jaminan Fidusia PT Energy Spectrum (atas tagihan-tagihan) _x000a_ Asli Akta Nomor 06 tanggal 01 November 2007 Notaris Siti Rohmah Caryana,SH perihal Jaminan Fidusia PT Energy Spectrum (atas satu unit pesawat terbang jenis ATR 42-500 No Seri MSN 601 tahun 1999) _x000a_ Asli Akta Nomor 07 tanggal 01 November 2007 Notaris Siti Rohmah Caryana,SH perihal Pemberian Jaminan Perorangan (Personal Guarantee) Tn Banu Anwari _x000a_ Asli Sertifikat Jaminan Fidusia No. W7-000904 HT.04.06.TH.2008/STD tanggal 24 januari 2008 ( berupa tagihan senilai USD 7.260.000,00 ) _x000a_ Asli Surat Pernyataan dari Banu Anwari tanggal 02 November 2007 tentang kewajiban setoran 1 (satu) kali angsuran pembiayaan _x000a_ Asli Surat Kuasa Pendebetan Biaya-biaya dari Banu Anwari tanggal 08 November 2007 _x000a_ Asli Memorandum No.1801/GSY/2007 tgl 30 Nov 2007 perihal pencatatan pembiayaan a.n. PT Energy Spectrum _x000a_ Asli Memorandum Intern dari Div.Operasional ke pemimpin GSY tgl 30 Nov 2007 perihal Pencairan pembiayaan an. PT Energy Spectrum _x000a_ Asli Memorandum No.1808/GSY/2007 tgl 30 Nov 2007 perihal pencairan a.n. PT Energy Spectrum _x000a_ Asli Surat PT Energy Spectrum No.LT/028/ES/III/08/DIR tanggal 17 Maret 2008 perihal pembayaran angsuran _x000a_ Asli Lembar /Catatan Grup Syariah Perihal pembayaran angsuran _x000a_ Asli Surat No.705/GSY/2008 tgl 29 April 2008 perihal Angsuran Pembiayaan _x000a_ Asli Memorandum No.128/GSY/DPM/2008 tgl 26 Mei 2008 perihal koreksi pembayaran angsuran an. PT Energy Spectrum _x000a_ Asli Surat No.1120/GSY/VII/2008 tgl 25 Juli 2008 perihal surat pemberitahuan pengikatan cessie tagihan dan fidusia _x000a_ Asli Cover Note/ Surat Keterangan dari Notaris Siti Rohmah Caryana,SH tgl 25 Juli 2008 perihal peningkatan nilai jaminan PT Energy Spectrum _x000a_ _x000a_ Fasilitas IMBT I _x000a_ _x000a_ Asli Perubahan I Perjanjian Pembiayaan Investasi Berdasarkan Prinsip Murabahah 9 No.3 tgl 01 Nov 2007) tertanggal 27 Feb 2009 _x000a_ Asli Perubahan II Perjanjian Pembiayaan Investasi Berdasarkan Prinsip Murabahah 9 No.3 tgl 01 Nov 2007) tertanggal 27 Feb 2009 _x000a_ Asli Bill Of Sale of the Aircraft tgl 28 Feb 2009 _x000a_ Copy Legalisir Surat Pernyataan PT Energy Spectrum tertanggal 27 Feb 2009 tentang pengalihan hak kepemilikan pesawat ATR 42-500 kepada PT Bank DKI _x000a_ Asli Surat No.324 a/GSY/III/2009 tgl 05 maret 2009 kpd Dirjen Perhubungan Udara perihal pemberitahuan jaminan an. PT Energy Spectrum _x000a_ Asli Cover Note/ Surat Keterangan dari Notaris Siti Rohmah Caryana,SH tgl 23 Maret 2009 perihal pendaftaran fidusia dan salinannya _x000a_ Asli Cover Note/ Surat Keterangan dari Notaris Siti Rohmah Caryana,SH tgl 06 April perihal Surat pemberitahuan jaminan an. PT Energy Spectrum _x000a_ _x000a_ Fasilitas IMBT II _x000a_ _x000a_ Asli Surat Persetujuan Komisaris PT Energy Spectrum tanggal 29 Janurai 2010 _x000a_ Copy Legalisir Surat Kuasa PT Energy Spectrum kepada PT Bank DKI tertanggal 29 Januari 2010 untuk melakukan perjanjian sewa menyewa, penagihan, dan tindakan lainnya yang dianggap perlu terhadap pihak pengguna pesawat ATR 42-500 _x000a_ Asli Surat Perintah dan Pemberitahuan Pengalihan Piutang PT Energy Spectrum tertanggal 29 Januari 2010 _x000a_ Asli Surat Keterangan Penyerahan dan Penerimaan atas Pesawat ATR 42-500 tertanggal 29 Januari 2010 _x000a_ Asli Surat Komitmen Pembelian Objek Sewa dari PT Energy Spectrum tertanggal 29 Januari 2009 _x000a_ Asli Surat Keterangan Notaris Meiyane Halimatussyadiah, SH. No. 001/I/2010 tanggal 29 Januari 2010 _x000a_ Asli Akta Notaril Perjanjian Ijarah Muntahiah Bit Tamlik No. 01 tanggal 29 Januari 2010, Notaris Meiyane Halimatussyadiah, SH. _x000a_ Asli Akta Notaril Perjanjian Pengalihan Piutang No. 02, tanggal 29 Janurai 2010, Notaris Meiyane Halimatussyadiah, SH. _x000a_ IV.  Data Pelengkap _x000a_ Asli Formulir Laporan Kunjungan Setempat (FKS) PT Energy Spectrum tgl 16 November 2007 _x000a_ Asli Lembar Disposisi/Catatan Direksi atas Nota Dinas No.1743/GSY/2007 tgl 16 Nov 2007 perihal pelaporan Hasil Kunjungan Site Visit _x000a_ Asli Payment Instruction dari DBS No. 553-15-1041539, tanggal 22 November 2007 _x000a_ Asli Formulir Laporan Kunjungan Setempat (FKS) PT Energy Spectrum tgl 29 November 2007 _x000a_ Asli Penilaian Aktiva Tetap No.454/KMT &amp;R-LP/I/2008 oleh Karmanto &amp; Rekan gfa consulting appraisal &amp; management consultant tanggal 15 Januari 2008 _x000a_ Asli Surat PT Energy Spectrum No.LT/039/ES/IV/08/DIR tanggal 14 April 2008 perihal pembukaan Deposito dan pemindahbukuan _x000a_ Asli Surat PT Energy Spectrum No.LT/018/ES/I/09/DIR tanggal 27 Jan 2009 perihal Bank Account _x000a_ Asli Minute Of Meeting Fasilitas pembiayaan murabahah PT Energy Spectrum tgl 23 Maret 2009 _x000a_ Asli Surat No.332/GSY/III/2009 ke Dirut BDKI tgl 10 Mar 2009 perihal Status Report Pembiayaan BDKI Syariah an. PT Energy Spectrum dan PT Indonesia Air Transport _x000a_ Asli Lembar /Catatan Direksi Perihal Status Report Pembiayaan BDKI Syariah an. PT Energy Spectrum dan PT Indonesia Air Transport _x000a_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_x000a_ Asli Lembar /Catatan Direksi Perihal Calon perusahaan penilai pesawat ATR 42-500 MSN 601 berikutAsli Nota Dinasnya No.682/GSY/V/2009 tgl 25 Mei 2009 _x000a_ Asli Surat GSY No.842/GSY/VI/2009 tgl 19 Juni 2009 perihal surat peringatan _x000a_ Asli Surat dari Gatari No.142/GAS-S/DIR/VII/2009 tgl 01 juli 2009 perihal rekening penampungan PT Gatari Air Service _x000a_ Copy Surat dari Gatari No.152/GAS-S/DIR/VII/2009 tgl 09 juli 2009 perihal transfer dana _x000a_ Asli Surat dari Gatari No.188/GAS-S/DIR/VIII/2009 tgl 27 Agustus 2009 perihal permohonan fasilitas kredit _x000a_ Asli Minute of Meeting Fasilitas Pembiayaan PT energy Spectrum tanggal 15 Maret 2010 _x000a_ Asli Appraisal Pesawat ATR 42-500 tanggal 05 Mei 2010 oleh KJPP Nana, Imadduddin, &amp; Rekan _x000a_ Copy Surat Kuasa No 14A/SK/DIR/V/2010 tertanggal 21 Mei 2010 _x000a_ Call Memo tanggal 14 Juni 2010 tentang Persetujuan Prinsip Lease Agreement Bank DKI dengan PT Gatari Air Service _x000a_ Lembar Disposisi Direktur Utama tanggal 15 Juni 2010 atas Call Memo tanggal 14 Juni 2010 tentang Persetujuan Prinsip Lease Agreement Bank DKI dengan PT Gatari Air Service _x000a_ Asli Aircraft Lease Agreement antara PT Bank DKI dengan PT Gatari Air Service tertanggal 21 Mei 2010 _x000a_ Asli lembar disposisi direksi atas Nota Dinas No. 1772/NDI/GSY/X/2010 tanggal 29 Oktober 2010 perihal Laporan Perkembangan Pembiayan PT Energy Spectrum (ES) dan Pengoperasian Pesawat ATR 42-500 MSN 601 PK-HNS _x000a_ Asli lembar disposisi direksi atas Nota Dinas No. 1923/NDI/GSY/XI/2010 tanggal 26 November 2010 perihal Laporan Konfirmasi Perlakuan PPn atas Pembiayaan IMBT PT Energy Spectrum _x000a_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_x000a_ Asli lembar disposisi direksi atas Nota Dinas No. 128/GSY/I/2011 tanggal 27 Januari 2011 perihal Pointers Bahan Presentasi RUPS ttg PT Energy Spectrum _x000a_ Copy Surat Premier Oil No.L/48249 /ASD/II/2011 tgl 28 Feb 2011 perihal Provision of Fixed Wing Sharing Services Contract No. CO-11-028 _x000a_ Asli lembar disposisi direksi atas Nota Dinas No. 342/GSY/III/2011 tanggal 08 Maret 2011 perihal Lap.Hasil Kunjungan ke PT Gatari Air Service (GAS) _x000a_ Asli Kuitansi pembebanan akta IMBT No. 01 &amp; 02 senilai Rp. 99 juta _x000a_ Asli Laporan Penilaian appraisal pesawat ATR 42-500 MSN 601, oleh Kantor Jasa Penilaian Publik Amin, Nirwan, Alfiantori &amp; Rekan tgl 02 Maret 2011 _x000a_ Akta Pernyataan Keputusan Rapat PT. Bank DKI Nomor 153 tanggal 30 Januari 2006 yang dibuat oleh Notaris Sutjipto, SH, Notaris di Jakarta. _x000a_ Berita Acara Rapat Umum Pemegang Saham PT. Bank DKI Nomor : 25 Tanggal 23 Agustus 2006 yang dibuat oleh ny. Poerbaningsih Adi Warsito, SH, Notaris di Jakarta. _x000a_ _x000a_ _x000a_ Diserahkan kepada Penuntut Umum untuk dikembalikan kepada Bank DKI Syariah ; _x000a_ _x000a_ Membebani terdakwa untuk membayar biaya perkara sebesar Rp.10.000,- (sepuluh ribu rupiah); _x000a_"/>
    <s v="Senin, 22 Jun. 2015"/>
    <s v="Senin, 16 Feb. 2015"/>
    <s v="SUPRIYONO, SH. MH."/>
    <s v="ANNAS MUSTAQIM, SH. MHum."/>
    <s v="MOH. MUCHLIS, SH. MH."/>
    <s v="Slamet Subagyo,SH."/>
    <s v="SOFIALDI"/>
    <s v="KARIR"/>
    <s v="KARIR"/>
    <s v="KARIR"/>
    <s v="ADHOC"/>
    <s v="ADHOC"/>
    <x v="1"/>
    <n v="3"/>
    <x v="0"/>
    <n v="0.4"/>
    <n v="0"/>
    <s v="Juli Isnur"/>
    <m/>
    <m/>
    <m/>
    <m/>
    <m/>
    <m/>
    <m/>
    <m/>
    <m/>
    <m/>
    <m/>
    <n v="1"/>
    <s v="ACHMAD DINDIN JUNAEDI"/>
    <s v="EKO BUDIARNO"/>
    <m/>
    <n v="2"/>
    <x v="0"/>
  </r>
  <r>
    <s v="95/PID.SUS/TPK/2015/PN JKT.PST"/>
    <n v="3"/>
    <n v="50000000"/>
    <n v="0.16666666666666699"/>
    <n v="0"/>
    <n v="0"/>
    <s v="Agustinus Joko Wuryanto"/>
    <d v="2015-08-21T00:00:00"/>
    <x v="5"/>
    <s v="Pemberitahuan Putusan Banding"/>
    <n v="144"/>
    <s v="PRIMAIR : _x000a_ Pasal 2 ayat (1) jo Pasal 18 ayat (1), (3) UU No.31/1999 jo UU No.20/2001 jo Pasal 55 ayat (1) ke-1 KUHP. _x000a_   _x000a_ SUBSIDAIR : _x000a_ Pasal 3 jo Pasal 18 ayat (1), (3) UU No.31/1999 jo UU No.20/2001 jo Pasal 55 ayat (1) ke-1 KUHP."/>
    <n v="1"/>
    <s v="MENGADILI _x000a_ 1. Menyatakan Terdakwa bersalah melakukan tindak pidana tindak pidana korupsi sebagaimana dalam Dakwaan Primer. _x000a_ 2. Menghukum Terdakwa dengan pidana penjara selama 3 tahun. _x000a_ 3. Menghukum Terdakwa dengan pidana denda Rp.50.000.000,- Subsidair 2 bulan kurungan. _x000a_ 4. Memerintahkan Terdakwa tetap ditahan. _x000a_ 5. Memerintahkan masa penahanan yang dijalankan terdakwa dikurangi jumlah pidana yang dijatuhkan. _x000a_ 6. Memerintahkan Terdakwa membayar biaya perkara Rp.10.000,-"/>
    <s v="Senin, 21 Mar. 2016"/>
    <s v="Selasa, 12 Jan. 2016"/>
    <s v="SURADI"/>
    <s v="SUTARJO"/>
    <s v="JOKO SUBAGYO"/>
    <m/>
    <m/>
    <s v="KARIR"/>
    <s v="KARIR"/>
    <s v="ADHOC"/>
    <s v=""/>
    <s v=""/>
    <x v="0"/>
    <n v="2"/>
    <x v="1"/>
    <n v="0.33333333333333331"/>
    <n v="0"/>
    <s v="FATONI HATAM"/>
    <m/>
    <m/>
    <m/>
    <m/>
    <m/>
    <m/>
    <m/>
    <m/>
    <m/>
    <m/>
    <m/>
    <n v="1"/>
    <s v="SUSWANTI, SH."/>
    <s v="TATI DORESLY SIMAMORA, SH"/>
    <m/>
    <n v="2"/>
    <x v="0"/>
  </r>
  <r>
    <s v="95/Pid.Sus-TPK/2016/PN Pn.Jkt.Pst"/>
    <n v="1.5"/>
    <n v="50000000"/>
    <n v="0.16666666666666699"/>
    <n v="793890339"/>
    <n v="0.33333333333333298"/>
    <s v="ELIS IRNAWATI, A.Md"/>
    <d v="2016-10-12T00:00:00"/>
    <x v="6"/>
    <s v="Minutasi"/>
    <n v="303"/>
    <s v="PRIMAIR : _x000a_ Pasal 2 ayat (1) UU No.31/1999 jo UU No.20/2001. _x000a_   _x000a_ SUBSIDAIR : _x000a_ Pasal 3 UU No.31/1999 jo UU No.20/2001."/>
    <n v="1"/>
    <s v="M E N G A D I L I _x000a_ _x000a_ Menyatakan  Terdakwa ELIS IRNAWATI, Amd, tidak terbukti secara sah dan meyakinkan bersalah melakukan tindak pidana pidana  “ KORUPSI“ sebagaimana dalam dakwaan Primair Penuntut Umum ; _x000a_ Menbebaskan Terdakwa oleh karena itu dari dakwaan Primair. _x000a_ Menyatakan  Terdakwa ELIS IRNAWATI, Amd,  telah terbukti secara sah dan meyakinkan bersalah melakukan tindak pidana pidana “ KORUPSI“ sebagaimana dalam dakwaan Subsidair Penuntut Umum ; _x000a_ _x000a_   _x000a_ _x000a_ Menjatuhkan pidana kepada Terdakwa dengan pidana penjara selama  1 (satu)  tahun } dan 6 (enam) bulan  dan denda sebesar Rp. 50.000.000-(lima juta rupiah) dengan ketentuan apabila denda tersebut tidak dibayar akan diganti dengan pidana kurungan selama  2 (dua)    bulan  ;   _x000a_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_x000a_ Menetapkan masa  penahanan dan penangkapan  Terdakwa dikurangkan seluruhnya dari pidana yang dijatuhkan ; ------------------------------------------- _x000a_ Menetapkan Terdakwa tetap berada dalam tahanan ; ---------------------------- _x000a_ Menetapkan barang bukti berupa : ---------------------------------------------------- _x000a_ _x000a_ _x000a_ 1 (satu) bundel Buku Kas Umum (BKU) dan Buku Pembantu Itjen Kemendagri bulan Januari 2014 s/d bulan Desember 2014 ; _x000a_ 3 lembar Surat Keputusan Menteri Dalam Negeri No. 135 tahhun 2013 tentang Penunjukan Bendahara Pengeluaran Itjen Kemendagri Tahun Anggaran 2014 ; _x000a_ 1 lembar fotokopi dilegalisir Surat Keputusan Menteri Dalam Negeri No. 811.211.2-168 tanggal 28 Januari 2010 tentang Pengangkatan Elis Imawati, Amd sebagai Pegawai Negeri Sipil ; _x000a_ 1 lembar fotokopi validasi bukti setoran uang ke kas negara tanggal 07 Januari 2015 sebesar Rp. 120.000.000,- ; _x000a_ 1 lembar fotokopi validasi bukti setoran uang ke kas negara tanggal 12 Januari 2015 sebesar Rp. 40.000.000,- ; _x000a_ 1 lembar fotokopi validasi bukti setoran uang ke kas negara tanggal 14 Januari 2015 sebesar Rp. 60.000.000,- ; _x000a_ 1 lembar fotokopi validasi bukti setoran uang ke kas negara tanggal 24 April 2015 sebesar Rp. 12.000.000,- ; _x000a_ 1 lembar fotokopi validasi bukti setoran uang ke kas negara tanggal 19 Mei  2015 sebesar Rp. 3.000.000,- ; _x000a_ _x000a_   _x000a_ _x000a_ 1 lembar fotokopi validasi bukti setoran uang ke kas negara tanggal 16 Juni  2015 sebesar Rp. 3.000.000,- ; _x000a_ 1 lembar fotokopi validasi bukti setoran uang ke kas negara tanggal 14 Juli  2015 sebesar Rp. 3.000.000,- ; _x000a_ 1 lembar fotokopi validasi bukti setoran uang ke kas negara tanggal 20 Agustus  2015 sebesar Rp. 3.000.000,- ; _x000a_ 1 lembar fotokopi validasi bukti setoran uang ke kas negara tanggal 23 September  2015 sebesar Rp. 3.000.000,- ; _x000a_ 1 lembar fotokopi validasi bukti setoran uang ke kas negara tanggal 27 Oktober  2015 sebesar Rp. 3.000.000,- ; _x000a_ 1 lembar fotokopi validasi bukti setoran uang ke kas negara tanggal 13 November  2015 sebesar Rp. 3.000.000,- ; _x000a_ 1 lembar fotokopi validasi bukti setoran uang ke kas negara tanggal 11 Desember  2015 sebesar Rp. 3.000.000,- ; _x000a_ 1 lembar fotokopi validasi bukti setoran uang ke kas negara tanggal 15 Januari 2016 sebesar Rp. 3.000.000,- ; _x000a_ 1 (satu) bundel buku Kas Tunai dan Buku Pembantu Wilayah dan Khusus Itjen kemendagri TA 2014 periode bulan Januari 2014 s/d bulan Desember 2014 ; _x000a_ 4 lembar SK Itjen Kemendagri No. 138 Tahun 2013 tentang Penunjukan Bendahara Pengeluaran Pembantu Itjen Kemendagri TA 2014 ; _x000a_ 1 bendel Buku Kas Umum dan Buku Pembantu Sekretariat Itjen Kemendagri TA 2014 periode bulan Januari 2014 s/d Juni 2014 ; _x000a_ 1 bendel Buku Kas Umum dan Buku Pembantu Sekretariat Itjen Kemendagri TA 2014 periode bulan Juli 2014 s/d Desember 2014 ; _x000a_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_x000a_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_x000a_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_x000a_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_x000a_ 2 lembar asli bukti pengiriman uang ditambah biaya pengiriman total sebesar Rp. 26.158.440,- pada tanggal 03 November 2014 yang dikirim melalui Western Union melalui Agen TIKI JNE Tomang Raya No. 45 Jakarta yang dikirim oleh Ano Suyatno kepada Umar Manko di Nigeria ; _x000a_ 2 lembar asli bukti pengiriman uang ditambah biaya pengiriman total sebesar Rp. 9.000.000,- pada tanggal 06 November 2014 yang dikirim melalui Western Union melalui Agen TIKI JNE Tomang Raya No. 45 Jakarta yang dikirim oleh Ano Suyatno kepada Umar Manko di Nigeria ; _x000a_ 2 lembar asli bukti pengiriman uang ditambah biaya pengiriman total sebesar Rp. 7.700.000,- pada tanggal 09 November 2014 yang dikirim melalui Western Union melalui Agen TIKI JNE Tomang Raya No. 45 Jakarta yang dikirim oleh Elis Irnawati kepada Umar Manko di Nigeria ; _x000a_ 2 lembar asli bukti pengiriman uang ditambah biaya pengiriman total sebesar Rp. 7.760.606,- pada tanggal 11 November 2014 yang dikirim melalui Western Union melalui Agen TIKI JNE Tomang Raya No. 45 Jakarta yang dikirim oleh Elis Irnawati kepada Atitebi Ahmed di Nigeria ; _x000a_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_x000a_ 1 lembar asli bukti pengiriman uang ditambah biaya pengiriman total sebesar Rp. 19.480.440,- pada tanggal 12 November 2015 yang dikirim melalui Western Union melalui Agen TIKI JNE yang dikirim oleh Elis Irnawati kepada Qqyyum Qimqn Bin Nor Azman di malaysia ; _x000a_ 2 lembar asli bukti pengiriman uang ditambah biaya pengiriman total sebesar Rp. 5.252.500,- pada tanggal 21 November 2014 yang dikirim melalui Western Union melalui Agen TIKI JNE Tomang Raya No. 45 Jakarta yang dikirim oleh Elis Irnawati kepada Coker O Abbey di Nigeria; _x000a_ 2 lembar asli bukti pengiriman uang ditambah biaya pengiriman total sebesar Rp. 19.208.440,- pada tanggal 21 November 2014 yang dikirim melalui Western Union melalui Agen TIKI JNE Tomang Raya No. 45 Jakarta yang dikirim oleh Elis Irnawati kepada Coker O Abbey di Nigeria; _x000a_ 2 lembar asli bukti pengiriman uang ditambah biaya pengiriman total sebesar Rp. 5.852.500,- pada tanggal 27 November 2014 yang dikirim melalui Western Union melalui Agen TIKI JNE Tomang 9 Jln. Tomang Raya No. 9 Jakarta yang dikirim oleh Ano Suyatno kepada Coker O Abbey di Nigeria ; _x000a_ 2 lembar asli bukti pengiriman uang ditambah biaya pengiriman total sebesar Rp. 38.658.440,- pada tanggal 02 Desember  2014 yang dikirim melalui Western Union melalui Agen TIKI JNE Tomang Raya No. 45 Jakarta yang dikirim oleh Elis Irnawati kepada Adewuyi Lawal di Nigeria; _x000a_ 2 lembar asli bukti pengiriman uang ditambah biaya pengiriman total sebesar Rp. 25.758.440,- pada tanggal 03 Desember 2014 yang dikirim melalui Western Union melalui Agen TIKI JNE Tomang 9 yang dikirim oleh Ano Suyatno kepada Adewuyi Lawa di Nigeria; _x000a_ 2 lembar asli bukti pengiriman uang ditambah biaya pengiriman total sebesar Rp. 38.658.440 pada tanggal 09 Desember 2014 yang dikirim melalui Western Union melalui Agen TIKI JNE Tomang Raya No. 45 Jakarta yang dikirim oleh Elis Irnawati kepada Adewuyi Lawal di Nigeria; _x000a_ 2 lembar asli bukti pengiriman uang ditambah biaya pengiriman total sebesar Rp. 33.958.440,- pada tanggal 18 Desember 2014 yang dikirim melalui Western Union melalui Agen TIKI JNE Tomang 6 Jakarta yang dikirim oleh Elis Irnawati kepada Adewuyi Lawal di Nigeria ; _x000a_ 2 lembar asli bukti pengiriman uang ditambah biaya pengiriman total sebesar Rp. 23.508.440,- pada tanggal 19 Desember 2014 yang dikirim melalui Western Union melalui Agen TIKI JNE Tomang Raya No. 45 Jakarta yang dikirim oleh Elis Irnawati kepada Akindele Olayemi di Nigeria ; _x000a_ 2 lembar asli bukti pengiriman uang ditambah biaya pengiriman total sebesar Rp. 8.100.000,- pada tanggal 22 Desember 2014 yang dikirim melalui Western Union melalui Agen TIKI JNE Tomang Raya No. 45 Jakarta yang dikirim oleh Elis Irnawati kepada Akindele Olayemi di Nigeria ; _x000a_ 2 lembar asli bukti pengiriman uang ditambah biaya pengiriman total sebesar Rp. 35.208.440,- pada tanggal 23 Desember 2014 yang dikirim melalui Western Union melalui Agen TIKI JNE Tomang 9  Jakarta yang dikirim oleh Ano Suyatno kepada Akindele Olayemi di Nigeria ; _x000a_ 2 lembar asli bukti pengiriman uang ditambah biaya pengiriman total sebesar Rp. 12.858.440,- pada tanggal 27 Desember 2014 yang dikirim melalui Western Union melalui Agen TIKI JNE Tomang Raya No. 45 Jakarta yang dikirim oleh Elis Irnawati kepada coker o abbey di Nigeria ; _x000a_ 2 lembar asli bukti pengiriman uang ditambah biaya pengiriman total sebesar Rp. 20.750.000,- pada tanggal 18 November 2014 yang dikirim melalui Bank CIMB Niaga , Jakart Pusat dengan agen Moneygram (R) yang dikirim oleh Elis Irnawati kepada Daniel Mutyaba di Kuala Lumpur, Malaysia ; _x000a_ 1 lembar asli bukti pengiriman uang ditambah biaya pengiriman total sebesar Rp. 20.750.000,- pada tanggal 25 November 2014 yang dikirim melalui Bank CIMB Niaga , Jakart Pusat dengan agen Moneygram (R) yang dikirim oleh Elis Irnawati kepada Daniel Mutyaba di Kuala Lumpur, Malaysia ; _x000a_ 2 lembar asli bukti pengiriman uang ditambah biaya pengiriman total sebesar Rp. 15.050.000,- pada tanggal 18 November 2014 yang dikirim melalui Bank CIMB Niaga sawah  besar , Jakart Pusat dengan agen Moneygram (R) yang dikirim oleh Ano Suyatno kepada Liza Anak ; _x000a_ 2 lembar asli bukti pengiriman uang ditambah biaya pengiriman total sebesar Rp. 20.450.000,- pada tanggal 26 November 2014 yang dikirim melalui Bank CIMB Niaga , Jakart Barat dengan agen Moneygram (R) yang dikirim oleh Ano Suyatno kepada Daniel Mutyaba di Kuala Lumpur, Malaysia ; _x000a_ 2 lembar asli bukti pengiriman uang ditambah biaya pengiriman total sebesar Rp. 20.750.000,- pada tanggal 26 November 2014 yang dikirim melalui Bank CIMB Niaga , Jakart Barat dengan agen Moneygram (R) yang dikirim oleh Ano Suyatno kepada Daniel Mutyaba di Kuala Lumpur, Malaysia ; _x000a_ 2 lembar asli bukti pengiriman uang ditambah biaya pengiriman total sebesar Rp. 20.450.000,- pada tanggal 26 November 2014 yang dikirim melalui Bank CIMB Niaga , Jakart Pusat dengan agen Moneygram (R) yang dikirim oleh Ano Suyatno kepada Daniel Mutyaba di Kuala Lumpur, Malaysia ; _x000a_ 2 lembar asli bukti pengiriman uang ditambah biaya pengiriman total sebesar Rp. 19.308.440,- pada tanggal 05 Desember 2014 yang dikirim melalui Western Union melalui Agen Bank Jabar Banten KCP Pasar Baru yang dikirim oleh Ano Suyatno kepada Adewuyi Lawal di Nigeria ; _x000a_ 2 lembar asli bukti pengiriman uang ditambah biaya pengiriman total sebesar Rp. 23.158.440,- pada tanggal 10 Desember 2014 yang dikirim dengan Western Union melalui agen Bank Jabar Banten KCP Pasar Baru yang dikirim oleh Ano Suyatno kepada Adewuyi Lawal di Nigeria ; _x000a_ 2 lembar asli bukti pengiriman uang ditambah biaya pengiriman total sebesar Rp. 23.508.440,- pada tanggal 18 Desember 2014 yang dikirim dengan Western Union melalui agen Bank Jabar Banten KCP Pasar Baru yang dikirim oleh Ano Suyatno kepada Adewuyi Lawal di Nigeria ; _x000a_ 2 lembar asli bukti pengiriman uang ditambah biaya pengiriman total sebesar Rp. 13.108.440,- pada tanggal 21 Desember 2014 yang dikirim dengan Western Union melalui agen Bank Jabar Banten KCP Pasar Baru yang dikirim oleh Ano Suyatno kepada Akindele Olayemi di Nigeria ; _x000a_ 2 lembar asli bukti pengiriman uang ditambah biaya pengiriman total sebesar Rp. 5.352.500,- pada tanggal 13 November 2014 yang dikirim melalui Kantor Pos Jakarta Pusat yang dikirim oleh Ano Suyatno kepada Ade Longe di Nigeria ; _x000a_ 2 lembar asli bukti pengiriman uang ditambah biaya pengiriman total sebesar Rp. 9.250.000,- pada tanggal 24 Desember 2015 yang dikirim melalui Kantor Pos Jakarta Pusat dengan jasa pengiriman Western Union yang dikirim oleh Ano Suyatno kepada okindelle Olayemi di Nigeria ; _x000a_ 3 lembar Surat Keputusan Menteri Dalam Negeri RI No. 181 Tahun 2013tentang penunjukan pejabat Pembuat Komitmen dan Pejabat Pelaksana Tekhnis Kegiatan di Lingkungan Itjen Kemendagri TA 2014 ; _x000a_ 3 lembar SK Menteri Dalam Negeri RI No. 48 tahun 2014 tentang Perubahan Atas Keputusan Menteri Dalam Negeri tentang Penunjukan Pejabat Pembuat Komitmen dan Pejabat Pelaksana Tekhnis Kegitana di Lingkungan Kemendagri TA 2014 ; _x000a_ 3 lembar Surat Keputusan Menteri Dalam Negeri No. 134 Tahun 2013 tentang Penunjukan Pejabat Penandatangan Surat Perintah Membayar (SPM) Itjen Kemendagri TA 2014 ; _x000a_ 3 lembar Surat Keputusan Kuasa Pengguna Anggaran Nomor 140 Tahun 2013 tentang Penunjukan Petugas Pengelolaan Administrasi Belanja Pegawai Negeri Sipil Itjen Kemendagri TA 2014 yang ditandatangani oleh H. Budiman, SH,Msi selaku Kuasa Pengguna Anggaran ; _x000a_ 3 lembar Surat Keputusan Kuasa Pengguna Anggaran Nomor 140 Tahun 2013 tentang Penunjukan Petugas Pengelolaan Administrasi Belanja Pegawai Negeri Sipil Itjen Kemendagri TA 2014 yang ditandatangani oleh H. Budiman, SH.Msi selaku Kuasa Pengguna Anggaran. _x000a_ _x000a_ Tetap terlampir dalam berkas perkara ; _x000a_ _x000a_ Membebani  Terdakwa untuk membayar biaya perkara sebesar Rp. 5.000.- (Lima Ribu Rupiah) ; ----------------------------------------------------- _x000a_"/>
    <s v="Rabu, 20 Sep. 2017"/>
    <s v="Jumat, 11 Agu. 2017"/>
    <s v="Dahlan"/>
    <s v="FAHZAL HENDRI"/>
    <s v="SUKARTONO."/>
    <m/>
    <m/>
    <s v="KARIR"/>
    <s v="KARIR"/>
    <s v="ADHOC"/>
    <s v=""/>
    <s v=""/>
    <x v="0"/>
    <n v="2"/>
    <x v="1"/>
    <n v="0.33333333333333331"/>
    <n v="0"/>
    <s v="NANO S, SH"/>
    <m/>
    <m/>
    <m/>
    <m/>
    <m/>
    <m/>
    <m/>
    <m/>
    <m/>
    <m/>
    <m/>
    <n v="1"/>
    <s v="TEUKU UMAR, SH. MH."/>
    <m/>
    <m/>
    <n v="1"/>
    <x v="0"/>
  </r>
  <r>
    <s v="95/Pid.Sus-TPK/2017/PN Jkt.Pst"/>
    <n v="2"/>
    <n v="50000000"/>
    <n v="0.16666666666666699"/>
    <n v="859325756"/>
    <n v="1"/>
    <s v="SARIPUDIN, S.Sos."/>
    <d v="2017-07-21T00:00:00"/>
    <x v="7"/>
    <s v="Minutasi"/>
    <n v="194"/>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_x000a_ _x000a_ Menyatakan, Terdakwa  SARIPUDIN, S.Sos,  tidak terbukti secara sah dan meyakinkan bersalah melakukan tindak pidana korupsi, sebagaimana dalam dakwaan primer. _x000a_ Membebaskan Terdakwa  SARIPUDIN, S.Sos,  dari dakwaan primer tersebut. _x000a_ Menyatakan Terdakwa  SARIPUDIN, S.Sos,  telah terbukti secara sah dan meyakinkan bersalah melakukan tindak pidana korupsi secara bersama-sama dan berlanjut, sebagaimana dalam dakwaan subsider. _x000a_ Menjatuhkan pidana oleh karenanya terhadap Terdakwa  SARIPUDIN, S.Sos,   dengan pidana penjara selama 2 ( dua ) tahun  dan pidana denda sebesar     Rp.50.000.000,- ( lima puluh juta ruapiah ) dan apabila denda tersebut tidak dibayar, diganti dengan pidana kurungan selama  2 ( dua ) bulan. _x000a_ _x000a_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_x000a_ 6.    Menetapkan agar masa penahanan yang telah dijalankan oleh Terdakwa        SARIPUDIN, S.Sos,    dikurangkan seluruhnya dari pidana yang dijatuhkan; _x000a_ 7.    Memerintahkan agar Terdakwa   SARIPUDIN, S.Sos,   tetap berada dalam tahanan; _x000a_ 8.    Menetapkan barang bukti berupa :"/>
    <s v="Rabu, 14 Feb. 2018"/>
    <s v="Rabu, 31 Jan. 2018"/>
    <s v="sahlan efendi"/>
    <s v="FAHZAL HENDRY"/>
    <s v="JOKO SUBAGYO"/>
    <m/>
    <m/>
    <s v="KARIR"/>
    <s v="KARIR"/>
    <s v="ADHOC"/>
    <s v=""/>
    <s v=""/>
    <x v="0"/>
    <n v="2"/>
    <x v="1"/>
    <n v="0.33333333333333331"/>
    <n v="0"/>
    <s v="SUPRACOYO, SH"/>
    <m/>
    <m/>
    <m/>
    <m/>
    <m/>
    <m/>
    <m/>
    <m/>
    <m/>
    <m/>
    <m/>
    <n v="1"/>
    <s v="R.IDA ISKANDIASTUTI, SH."/>
    <m/>
    <m/>
    <n v="1"/>
    <x v="0"/>
  </r>
  <r>
    <s v="95/Pid.Sus-TPK/2018/PN Jkt.Pst"/>
    <m/>
    <m/>
    <m/>
    <m/>
    <m/>
    <s v="AHMAD HIDAYAT MUS"/>
    <d v="2018-11-13T00:00:00"/>
    <x v="8"/>
    <s v="Tuntutan"/>
    <n v="173"/>
    <s v="PERTAMA :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m/>
    <m/>
    <s v="Senin, 08 Apr. 2019"/>
    <s v="LUCAS PRAKOSO"/>
    <s v="BAMBANG HERMANTO"/>
    <s v="RUSTIYONO"/>
    <s v="JOKO SUBAGYO"/>
    <s v="JULT MANDAPOT LUMBAN GAOL"/>
    <s v="KARIR"/>
    <s v="KARIR"/>
    <s v="KARIR"/>
    <s v="ADHOC"/>
    <s v="ADHOC"/>
    <x v="1"/>
    <n v="3"/>
    <x v="0"/>
    <n v="0.4"/>
    <n v="0"/>
    <s v="KIKI AHMAD YANI"/>
    <m/>
    <m/>
    <m/>
    <m/>
    <m/>
    <m/>
    <m/>
    <m/>
    <m/>
    <m/>
    <m/>
    <n v="1"/>
    <s v="EKO BUDIARNO"/>
    <m/>
    <m/>
    <n v="1"/>
    <x v="1"/>
  </r>
  <r>
    <s v="96/PID.SUS/TPK/2014/PN JKT.PST"/>
    <n v="2.5"/>
    <n v="100000000"/>
    <n v="0.25"/>
    <n v="0"/>
    <n v="0"/>
    <s v="SUHERMAN alias HERMAN"/>
    <d v="2014-10-08T00:00:00"/>
    <x v="4"/>
    <s v="Minutasi"/>
    <n v="106"/>
    <s v="PRIMAIR : Pasal 2 ayat (1)  jo Pasal 18 UU No.31/1999 jo UU No.20/2001 jo UU No.31/1999 jo Pasal 55 ayat (1) ke -1 KUHP jo Pasal 64 (1) KUHP; _x000a_ SUBSIDIAIR : Pasal 3 jo Pasal 18 UU No.31/1999 jo UU No.20/2001 jo UU No.31/1999 jo Pasal 55 ayat (1) ke -1 KUHP jo Pasal 64 (1) KUHP;"/>
    <n v="1"/>
    <s v="MENGADILI : _x000a_ _x000a_ Menyatakan Terdakwa SUHERMAN alias HERMAN yang identitasnya sebagaimana tersebut diatas tidak terbukti secara sah dan meyakinkan bersalah melakukan Tindak Pidana Korupsi sebagaimana Dakwaan Primiar ; _x000a_ Membebaskan Terdakwa dari Dakwaan Primiar Penunutut Umum Tersebut; _x000a_ Menyatakan Terdakwa SUHERMAN alias HERMAN yang identitasnya sebagaimana tersebut diatas telah terbukti secara sah dan meyakinkan bersalah melakukan tindak pidana &quot;Korupsi yang dilakukan secara bersama - sama dan berlanjut&quot; _x000a_ Menjatuhkan Pidana Terhadap Terdakwa dengan Pidana Penjara selama 2 (dua) tahun dan 6 (enam) bulan dan denda sebesar Rp.100.000.000,- (seratus juita rupiah) dengan ketentuan apabila denda tersebut tidak dibayar diganti dengan kurungan selama 3 (tiga) bulan; _x000a_ Menetapkan masa penahanan yang telah dijalani Terdakwa akan dikurangkan sepenuhnya dari pidana penjara yang dijatuhkan; _x000a_ Memerintahkan Terdakwa tetap berada dalam tahanan; _x000a_ Membebankan biaya perkara kepada Terdakwa sebesar Rp.10.000,- (sepuluh ribu rupiah) _x000a_ Menyatakan Barang Bukti berupa : _x000a_ _x000a_ _x000a_ No Urut 1 s/d 75  &quot;Tetap Terlampir dalam berkas perkara atas nama Terdakwa Suherman alias Herman&quot; ; _x000a_ Stempel Bertuliskan SPBU Cendrawasih Bumi Pertiwi  &quot;dirampas untuk dimusnahkan&quot; _x000a_ 1 (satu) Buah Hard Disk dari Seksi Penanggulangan Sampah  &quot;Dikembalikan kepada Pihak SUDIN Kebersihan Kota Administrasi Jakarta Barat&quot; _x000a_"/>
    <s v="Rabu, 04 Mar. 2015"/>
    <s v="Kamis, 22 Jan. 2015"/>
    <s v="SINUNG HERMAWAN"/>
    <s v="IBNU BASUKI WIDODO"/>
    <s v="HENDRA YOSPIN,SH."/>
    <m/>
    <m/>
    <s v="KARIR"/>
    <s v="KARIR"/>
    <s v="ADHOC"/>
    <s v=""/>
    <s v=""/>
    <x v="0"/>
    <n v="2"/>
    <x v="1"/>
    <n v="0.33333333333333331"/>
    <n v="0"/>
    <s v="TOLHAS B.H"/>
    <m/>
    <m/>
    <m/>
    <m/>
    <m/>
    <m/>
    <m/>
    <m/>
    <m/>
    <m/>
    <m/>
    <n v="1"/>
    <s v="EKO BUDIARNO"/>
    <s v="ZULFIKRI, SH"/>
    <m/>
    <n v="2"/>
    <x v="0"/>
  </r>
  <r>
    <s v="96/PID.SUS/TPK/2015/PN JKT.PST"/>
    <n v="3"/>
    <n v="50000000"/>
    <n v="0.25"/>
    <n v="149118182"/>
    <n v="0.5"/>
    <s v="EDY SRIYANTO"/>
    <d v="2015-08-21T00:00:00"/>
    <x v="5"/>
    <s v="Putusan Kasasi"/>
    <n v="144"/>
    <s v="PRIMAIR : _x000a_ Pasal 2 ayat (1) jo Pasal 18 UU No.31/1999 jo UU No.20/2001 jo Pasal 55 ayat (1) ke-1 KUHP. _x000a_   _x000a_ SUBSIDAIR : _x000a_ Pasal 3 jo Pasal 18 UU No.31/1999 jo UU No.20/2001 jo Pasal 55 ayat (1) ke-1 KUHP."/>
    <n v="1"/>
    <s v="M E N G A D I L I _x000a_ _x000a_ Menyatakan terdakwa EDI SRIYANTO tidak terbukti secara sah dan meyakinkan bersalah melakukan tindak pidana sebagaima dalam dakwaan primair Jaksa Penuntut Umum; _x000a_ membebaskan terdakwa tersebut oleh karena itu dari dakwaan primair Jaksa Penuntut Umum diatas; _x000a_ menyatakan terdakwa EDI SRIYANTO telah terbukti secara sah dan meyakinkan bersalah melakukan tindak pidana  “ KORUPSI ” _x000a_ Menjatuhkan pidana kepada terdakwa tersebut oleh karena itu dengan pidana penjara selama : 3 (tiga) tahun dan denda sebesar Rp.  50.000.000,- (lima puluh juta rupiah) dengan ketentuan apabila denda tersebut tidak dibayar, maka harus diganti dengan pidana kurungan selama :  3 (tiga) bulan; _x000a_ Menetapkan bahwa masa selama terdakwa ditahan akan dikurangkan seluruhnya dari pidana yang dijatuhkan; _x000a_ Menetapkan agar terdakwa tetap ditahan; _x000a_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_x000a_ Memerintahkan agar barang bukti berupa : _x000a_ _x000a_ _x000a_ _x000a_ _x000a_ _x000a_ _x000a_   _x000a_ _x000a_ _x000a_ _x000a_ 2 (dua) lembar Surat Perjanjian Kontrak Kerjasama Nomor : 101/SPK/NLCP/XI/2012 tanggal 1 November 2012 _x000a_ _x000a_ _x000a_ _x000a_ _x000a_ _x000a_   _x000a_ _x000a_ _x000a_ _x000a_ 2 (dua) lembar fotocopi rekening koran giro Bank Mandiri No. Rekening : 118-00-0503867-3 atas nama Nusantaralestari Ceriapratama periode 01/10/12 s/d 30/11/12 _x000a_ _x000a_ _x000a_ _x000a_ _x000a_ _x000a_   _x000a_ _x000a_ _x000a_ _x000a_ 1 (satu) lembar fotocopi Rekapan Pengiriman _x000a_ _x000a_ _x000a_ _x000a_ _x000a_ _x000a_   _x000a_ _x000a_ _x000a_ _x000a_ 10 (sepuluh) lembar fotocopi surat pengantar pengiriman barang PT. Nusantaralestari Ceriapratama kepada Karunia Jaya _x000a_ _x000a_ _x000a_ _x000a_ _x000a_ _x000a_   _x000a_ _x000a_ _x000a_ _x000a_ 1 (satu) ordner dokumen RKA-KL 2012 Direktorat Jenderal Bimbingan Masyarakat Buddha yang berisi : _x000a_ _x000a_ 1 (satu) buku Dokumen RKA-KL TAHUN 2012 REVISI-1 Direktorat Jenderal Bimbingan Masyarakat Buddha Tahun Anggaran 2012 _x000a_ 1 (satu) buku Dokumen RKA-KL TAHUN 2012 REVISI 2 Direktorat Jenderal Bimbingan Masyarakat Buddha _x000a_ 1 (satu) buku Dokumen RKA-KL TAHUN 2012 REVISI 2 (POK) Direktorat Jenderal Bimbingan Masyarakat Buddha _x000a_ 1 (satu) buku Dokumen RKA-KL TAHUN 2012 REVISI 3 Direktorat Jenderal Bimbingan Masyarakat Buddha _x000a_ 1 (satu) buku Dokumen RKA-KL TAHUN 2012 REVISI 4 Direktorat Jenderal Bimbingan Masyarakat Buddha _x000a_ 1 (satu) buku Dokumen RKA-KL TAHUN 2012 REVISI 5 Direktorat Jenderal Bimbingan Masyarakat Buddha _x000a_ 1 (satu) buku Dokumen RKA-KL TAHUN 2012 REVISI 6 (POK) Direktorat Jenderal Bimbingan Masyarakat Buddha _x000a_ 1 (satu) buku Dokumen RKA-KL TAHUN 2012 REVISI 6 (POK2) Direktorat Jenderal Bimbingan Masyarakat Buddha. _x000a_ _x000a_ _x000a_ _x000a_ _x000a_ _x000a_ _x000a_   _x000a_ _x000a_ _x000a_ _x000a_ 1 (satu) ordner dokumen Revisi DIPA Tahun 2012 (Revisi 1 s/d 7) _x000a_ _x000a_ _x000a_ _x000a_ _x000a_ _x000a_   _x000a_ _x000a_ _x000a_ _x000a_ 1 (satu) buku fotocopi Dokumen Pelelangan Pengadaan Buku Pendidikan Agama Buddha dan Buku Penunjang Untuk Tingkat PAUD dan Dasar Menengah Direktorat Jenderal Bimbingan Masyarakat Buddha Tahun 2012 _x000a_ _x000a_ _x000a_ _x000a_ _x000a_ _x000a_   _x000a_ _x000a_ _x000a_ _x000a_ 1 (satu) lembar memo yang ditujukan kepada Mujiyanto tertanggal 27-01-12 _x000a_ _x000a_ _x000a_ _x000a_ _x000a_ _x000a_   _x000a_ _x000a_ _x000a_ _x000a_ 1 (satu) lembar fotocopi surat berkop Lembaga Pengkajian dan Pengembangan Keagamaan Buddha Indonesia (L2PKBI) Nomor : 001/LP2PKBI-KJ/II/2011 tanggal 20 Februari 2011 Perihal Rekomendasi yang ditandatangani Ketua (JUMARI, S.Pd, M.Pd.B _x000a_ _x000a_ _x000a_ _x000a_ _x000a_ _x000a_   _x000a_ _x000a_ _x000a_ _x000a_ 1 (satu) lembar Berita Acara Pengembalian Uang Kesra Tahun 2012 dari Jumari jumlah uang Rp.2.500.000 (dua juta lima ratus ribu rupiah) untuk pembayaran Pengembalian Uang Kesra Ditjen Bimas Buddha 2012 tertanggal 17 April 2014. _x000a_ _x000a_ _x000a_ _x000a_ _x000a_ _x000a_   _x000a_ _x000a_ _x000a_ _x000a_ 1 (satu) buku Mata Pelajaran Pendidikan Agama Buddha Usia Dini Cahaya Kasih Untuk TK-A. _x000a_ _x000a_ _x000a_ _x000a_ _x000a_ _x000a_   _x000a_ _x000a_ _x000a_ _x000a_ 1 (satu) buku Mata Pelajaran Pendidikan Agama Buddha Usia Dini Cahaya Kasih Untuk TK-B bertuliskan Nama : TIARA. _x000a_ _x000a_ _x000a_ _x000a_ _x000a_ _x000a_   _x000a_ _x000a_ _x000a_ _x000a_ 1 (satu) lembar fotocopi buku rekening Bank Mandiri periode 31/10/12 s/d 13/12/12 _x000a_ _x000a_ _x000a_ _x000a_ _x000a_ _x000a_   _x000a_ _x000a_ _x000a_ _x000a_ 1 (satu) lembar kwitansi pembayaran dari CV. Karunia Jaya sejumlah Rp.500.000.000,- (lima ratus juta rupiah) untuk pembayaran Penulisan Naskah Buku Pendidikan Agama Budha dan LKS tertanggal                      10 Desember 2012 yang ditandatangani diatas meterai oleh SULAN. _x000a_ _x000a_ _x000a_ _x000a_ _x000a_ _x000a_   _x000a_ _x000a_ _x000a_ _x000a_ 1 (satu) lembar Tanda Terima PT. Nusantaralestari Ceriapratama tanggal 29 Oktober 2012 dengan keterangan pembayaran Buku Agama-Agama budha I (Rp.250.000.000,-) dan Pembayaran pelunasan cetakan total (Rp.1.498.950.000,-) total Rp.1.748.950.000,- _x000a_ _x000a_ _x000a_ _x000a_ _x000a_ _x000a_   _x000a_ _x000a_ _x000a_ _x000a_ 2 (dua) lembar fotocopi Rekening Koran Bank Mandiri Cabang Jatinegara No. 0060007379849 atas nama SAMOA RAYA Periode :                         1-Nov-2012 s/d 31-Dec-2013 _x000a_ _x000a_ _x000a_ _x000a_ _x000a_ _x000a_   _x000a_ _x000a_ _x000a_ _x000a_ 23 (dua puluh tiga) Buku Pendidikan Agama Buddha yang terdiri atas : _x000a_ _x000a_ Buku Pendidikan Agama Buddha Sekolah Dasar (SD)  Dharmacakra Kelas 1 _x000a_ Buku Pendidikan Agama Buddha Sekolah Dasar (SD)  Dharmacakra Kelas 2 _x000a_ Buku Pendidikan Agama Buddha Sekolah Dasar (SD)  Dharmacakra Kelas 3 _x000a_ Buku Pendidikan Agama Buddha Sekolah Dasar (SD)  Dharmacakra Kelas 4 _x000a_ Buku Pendidikan Agama Buddha Sekolah Dasar (SD)  Dharmacakra Kelas 5 _x000a_ Buku Pendidikan Agama Buddha Sekolah Dasar (SD)  Dharmacakra Kelas 6 _x000a_ Buku Pendidikan Agama Buddha Sekolah Menengah Pertama Dharmacakra Kelas 7 _x000a_ Buku Pendidikan Agama Buddha Sekolah Menengah Pertama Dharmacakra Kelas 8 _x000a_ Buku Pendidikan Agama Buddha Sekolah Menengah Pertama Dharmacakra Kelas 9 _x000a_ Buku Pendidikan Agama Buddha Dharmacakra Kelas 10 _x000a_ 11.Buku Pendidikan Agama Buddha Dharmacakra Kelas 11 _x000a_ 12.Buku Pendidikan Agama Buddha Dharmacakra Kelas 12 _x000a_ 13.Buku Pendidikan Agama Buddha Sekolah Dasar (SD) LKS (Lembar Kerja Siswa) Dharmacakra Kelas 1 _x000a_ 14.Buku Pendidikan Agama Buddha Sekolah Dasar (SD) LKS (Lembar Kerja Siswa) Dharmacakra Kelas 2 _x000a_ 15.Buku Pendidikan Agama Buddha Sekolah Dasar (SD) LKS (Lembar Kerja Siswa) Dharmacakra Kelas 3 _x000a_ 16.Buku Pendidikan Agama Buddha Sekolah Dasar (SD) LKS (Lembar Kerja Siswa) Dharmacakra Kelas 4 _x000a_ 17.Buku Pendidikan Agama Buddha Sekolah Dasar (SD) LKS (Lembar Kerja Siswa) Dharmacakra Kelas 5 _x000a_ 18.Buku Pendidikan Agama Buddha Sekolah Dasar (SD) LKS (Lembar Kerja Siswa) Dharmacakra Kelas 6 _x000a_ 19.Buku Pendidikan Agama Buddha Sekolah Dasar (SD) LKS (Lembar Kerja Siswa) Dharmacakra Kelas 7 _x000a_ 20.Buku Pendidikan Agama Buddha Sekolah Dasar (SD) LKS (Lembar Kerja Siswa) Dharmacakra Kelas 8 _x000a_ 21.Buku Pendidikan Agama Buddha Sekolah Dasar (SD) LKS (Lembar Kerja Siswa) Dharmacakra Kelas 9 _x000a_ 22.Buku Mata Pelajaran Pendidikan Agama Buddha Usia Dini Cahaya Kasih untuk TK A _x000a_ 23.Buku Mata Pelajaran Pendidikan Agama Buddha Usia Dini Cahaya Kasih untuk TK B _x000a_ _x000a_ _x000a_ _x000a_ _x000a_ _x000a_ _x000a_   _x000a_ _x000a_ _x000a_ _x000a_ 2 (dua) lembar dokumen Tanda Terima Bukti Pengiriman Bimas Budha. _x000a_ _x000a_ _x000a_ _x000a_ _x000a_   _x000a_ _x000a_ _x000a_   _x000a_ _x000a_ _x000a_ _x000a_ _x000a_ _x000a_   _x000a_ _x000a_ _x000a_ _x000a_ 1 (satu) lembar Berita Acara Pengembalian Uang Kesra Tahun 2012 dari PANDHIT AMAN VIJAYA jumlah uang Rp.10.000.000 (sepuluh juta rupiah) untuk pembayaran Pengembalian Uang Kesra Ditjen Bimas Buddha 2012 tertanggal 19 November 2014 _x000a_ _x000a_ _x000a_ _x000a_ _x000a_ _x000a_   _x000a_ _x000a_ _x000a_ _x000a_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_x000a_ _x000a_ _x000a_ _x000a_ _x000a_ _x000a_   _x000a_ _x000a_ _x000a_ _x000a_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_x000a_ _x000a_ _x000a_ _x000a_ _x000a_ _x000a_   _x000a_ _x000a_ _x000a_ _x000a_ 1 (satu) lembar SURAT PERNYATAAN TANGGUNG JAWAB BELANJA Nomor : 33/SPTB/PPPAB/XI/2012 tanggal 22 November 2012 (fotocopi) _x000a_ _x000a_ _x000a_ _x000a_ _x000a_ _x000a_   _x000a_ _x000a_ _x000a_ _x000a_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_x000a_ _x000a_ _x000a_ _x000a_ _x000a_ _x000a_   _x000a_ _x000a_ _x000a_ _x000a_ 1 (satu) lembar RINGKASAN KONTRAK tanggal 19 November 2012 (fotocopi). _x000a_   _x000a_ _x000a_ _x000a_ _x000a_ _x000a_ _x000a_   _x000a_ _x000a_ _x000a_ _x000a_ 1 (satu) lembar Rekening Koran Bank DKI Cab Matraman No. AC : 500-08-06323-2 Periode 01 Okt 2012 s/d 31 Okt 2012 (fotocopi) _x000a_ _x000a_ _x000a_ _x000a_ _x000a_ _x000a_   _x000a_ _x000a_ _x000a_ _x000a_ 1 (satu) lembar NPWP : 02.109.552.6-001.000 PT SAMOA RAYA Jl. Pramuka Raya No. 19A Palmeriam Matraman Jakarta Timur (fotocopi) _x000a_ _x000a_ _x000a_ _x000a_ _x000a_ _x000a_   _x000a_ _x000a_ _x000a_ _x000a_ 1 (satu) lembar Surat Setoran Pajak (SSP) NPWP : 02.109.552.6-001.000 Uraian Pembayran : PPH 22 belanja pengadaan buku Pendidikan Agama Buddha dan Buku Penunjang untuk Tingkat PAUD dan tingkat Dasmen sebanyak 200.000 eksemplar  jumlah pembayaran Rp.98.181.818,-. (fotocopi) _x000a_ _x000a_ _x000a_ _x000a_ _x000a_ _x000a_   _x000a_ _x000a_ _x000a_ _x000a_ 3 (tiga) lembar fotocopi Tanda Terima KESRA _x000a_ _x000a_ _x000a_ _x000a_ _x000a_ _x000a_   _x000a_ _x000a_ _x000a_ _x000a_ 2 (dua) lembar fotocopi Lis Pengembalian Uang Kesra 2012 dan 12 (dua belas) lembar fotocopi Berita Acara Pengembalian Uang Kesra Tahun 2012. _x000a_ _x000a_ _x000a_ _x000a_ _x000a_ _x000a_   _x000a_ _x000a_ _x000a_ _x000a_ 1 (satu) lembar surat yang ditandatangani Sekretaris Ditjen Bimas Buddha (Drs. Dasikin, M.Pd) Nomor : DJ.VI/Set.VI/2/KS.00/0610/2014 tanggal 10 April 2014 Hal : Klarifikasi Surat (fotocopi) _x000a_ _x000a_ _x000a_ _x000a_ _x000a_ _x000a_   _x000a_ _x000a_ _x000a_ _x000a_ 1 (satu) lembar surat yang ditandatangani Direktur Jenderal Bimas Buddha (Drs. Joko Wuryanto, S.Sos., S.Ag., M.Si., M.Pd)  Nomor : DJ.VI/Set.VI/1/KU.00/783/2012 tanggal 24 Juli 2012 Perihal : Pengadaan Buku Pendidikan Agama Buddha dan Buku Penunjang Tingkat PAUD dan Tingkat Dasmen (fotocopi). _x000a_ _x000a_ _x000a_ _x000a_ _x000a_ _x000a_   _x000a_ _x000a_ _x000a_ _x000a_ 1 (satu) lembar surat yang ditandatangani Direktur Jenderal Bimas Buddha (Drs. Joko Wuryanto, S.Sos., S.Ag., M.Si., M.Pd)  Nomor : DJ.VI/Set.VI/1/KU.00/783/2012 tanggal 24 Juli 2012 Perihal : Pengadaan Buku Pendidikan Agama Buddha dan Buku Penunjang Tingkat PAUD dan Tingkat Dasmen (fotocopi) _x000a_ _x000a_ _x000a_ _x000a_ _x000a_ _x000a_   _x000a_ _x000a_ _x000a_ _x000a_ 1 (satu) buku Surat Perjanjian (Kontrak) antara Pejabat Pembuat Komitmen Urusan dan Pendidikan Agama Buddha  Dengan PT. Sobutama Putra Nomor Kontrak : 02/SPKIRIM.BUDDHA/XII/2012 tanggal 12 Desember 2012 _x000a_ _x000a_ _x000a_ _x000a_ _x000a_ _x000a_   _x000a_ _x000a_ _x000a_ _x000a_ 1 (satu) lembar rekening koran Bank Mandiri No. : 1350002189189 atas nama SULIS SUHARTI _x000a_ _x000a_ _x000a_ _x000a_ _x000a_ _x000a_   _x000a_ _x000a_ _x000a_ _x000a_ 1 (satu) lembar bukti transfer dari Sulis Suharti “pengembalian pinjaman Sulis S. kepada Samoa Raya sebesar Rp.300.000.000,- tanggal efektif 19 Desember 2012 _x000a_ _x000a_ _x000a_ _x000a_ _x000a_ _x000a_   _x000a_ _x000a_ _x000a_ _x000a_ 1 (satu) lembar Rekening Koran Bank Mandiri dengan Nomor 1170004230025 an. SRI MARYATI periode 21 Nov-2012 s/d 31-Dec-2012. _x000a_ _x000a_ _x000a_ _x000a_ _x000a_ _x000a_   _x000a_ _x000a_ _x000a_ _x000a_ 1 (satu) lembar Foto copy buku tabungan Bank Mandiri dengan Nomor 1170004230025 an. SRI MARYATI tanggal transaksi 30 November 2012 berupa kredit sebesar Rp.500.000.000,- (melalui cek) dan debet sebesar Rp.275.000.000,- _x000a_ _x000a_ _x000a_ _x000a_ _x000a_ _x000a_   _x000a_ _x000a_ _x000a_ _x000a_ 1 (satu) lembar Memo dari Bp. Joko Wuryanto (tandatangan) kepada Sdr. Puji/Sulan tanggal 7 Desember 2011 _x000a_ _x000a_ _x000a_ _x000a_ _x000a_ _x000a_   _x000a_ _x000a_ _x000a_ _x000a_ Uang tunai sejumlah Rp. 35.000.000,- (tiga puluh lima juta rupiah). _x000a_ _x000a_ _x000a_ _x000a_ _x000a_ dikembalikan kepada Penuntut Umum untuk dipergunakan dalam perkara lain .; _x000a_ _x000a_ Sedangkan barang bukti berupa uang tunai sejumlah  Rp. 50.000.000,- (lima puluh juta rupiah),  dirampas untuk negara untuk dipergunakan sebagai uang pengganti kerugian negara oleh terdakwa . ; _x000a_ _x000a_ _x000a_ Membebankan kepada terdakwa untuk membayar biaya perkara sebesar                    Rp. 10.000,- (sepuluh ribu rupiah); _x000a_"/>
    <s v="Senin, 07 Mar. 2016"/>
    <s v="Selasa, 12 Jan. 2016"/>
    <s v="SUTARJO"/>
    <s v="SURADI"/>
    <s v="JOKO SUBAGYO"/>
    <m/>
    <m/>
    <s v="KARIR"/>
    <s v="KARIR"/>
    <s v="ADHOC"/>
    <s v=""/>
    <s v=""/>
    <x v="0"/>
    <n v="2"/>
    <x v="1"/>
    <n v="0.33333333333333331"/>
    <n v="0"/>
    <s v="REINHART MARBUN"/>
    <m/>
    <m/>
    <m/>
    <m/>
    <m/>
    <m/>
    <m/>
    <m/>
    <m/>
    <m/>
    <m/>
    <n v="1"/>
    <s v="ACHMAD DINDIN JUNAEDI"/>
    <s v="EKO BUDIARNO"/>
    <m/>
    <n v="2"/>
    <x v="0"/>
  </r>
  <r>
    <s v="96/Pid.Sus-TPK/2016/PN Pn.Jkt.Pst"/>
    <n v="4"/>
    <n v="200000000"/>
    <n v="0.25"/>
    <n v="0"/>
    <n v="0"/>
    <s v="ZULKIFLI HUSEIN"/>
    <d v="2016-10-13T00:00:00"/>
    <x v="6"/>
    <s v="Minutasi"/>
    <n v="230"/>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 E N G A D I L I   : _x000a_ _x000a_ Menyatakan Terdakwa Zulkifli Husein terbukti secara sah dan menyakinkan bersalah melakukan tindak pidana “Korupsi secara bersama-sama dan berlanjut” sebagaimana dalam Dakwaan Kedua; _x000a_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_x000a_ Menetapkan lamanya masa penangkapan dan masa penahanan yang telah dijalani oleh Terdakwa dikurangkan seluruhnya dengan pidana penjara yang dijatuhkan ; _x000a_ Memerintahkan Terdakwa tetap ditahan ; _x000a_ Memerintahkan barang bukti berupa : dst _x000a_"/>
    <s v="Selasa, 13 Jun. 2017"/>
    <s v="Rabu, 31 Mei 2017"/>
    <s v="MAS'UD"/>
    <s v="BASLIN SINAGA"/>
    <s v="HARIONO"/>
    <s v="Anwar,SH."/>
    <s v="SIGIT HERMAN BINAJI"/>
    <s v="KARIR"/>
    <s v="KARIR"/>
    <s v="KARIR"/>
    <s v="ADHOC"/>
    <s v="ADHOC"/>
    <x v="1"/>
    <n v="3"/>
    <x v="0"/>
    <n v="0.4"/>
    <n v="0"/>
    <s v="ZAINAL ABIDIN"/>
    <m/>
    <m/>
    <m/>
    <m/>
    <m/>
    <m/>
    <m/>
    <m/>
    <m/>
    <m/>
    <m/>
    <n v="1"/>
    <s v="FATONI, SH"/>
    <m/>
    <m/>
    <n v="1"/>
    <x v="0"/>
  </r>
  <r>
    <s v="96/Pid.Sus-TPK/2017/PN Jkt.Pst"/>
    <n v="2"/>
    <n v="50000000"/>
    <n v="0.16666666666666699"/>
    <n v="120000000"/>
    <n v="0.25"/>
    <s v="KURYATNA ATMADJA, ST."/>
    <d v="2017-07-21T00:00:00"/>
    <x v="7"/>
    <s v="Putusan Kasasi"/>
    <n v="140"/>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 _x000a_ 1.    Menyatakan, Terdakwa  KURYATNA ATMADJA, S.T.,  tidak terbukti secara sah dan meyakinkan bersalah melakukan tindak pidana korupsi, sebagaimana dalam dakwaan primer. _x000a_ 2.    Membebaskan Terdakwa  KURYATNA ATMADJA, S.T.,  dari dakwaan primer tersebut. _x000a_ 3.    Menyatakan Terdakwa   KURYATNA ATMADJA, S.T.,  telah terbukti secara sah dan meyakinkan bersalah melakukan tindak pidana korupsi secara bersama-sama dan berlanjut, sebagaimana dalam dakwaan subsider. _x000a_ 4.    Menjatuhkan pidana oleh karenanya terhadap Terdakwa  KURYATNA ATMADJA, S.T.,  dengan pidana penjara selama 2 (dua) tahun dan pidana denda sebesar  Rp. 50.000.000,00 (lima puluh juta rupiah), dan apabila denda tersebut tidak dibayar, diganti dengan pidana kurungan selama 2 (dua) bulan. _x000a_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_x000a_ 6.    Menetapkan agar masa penahanan yang telah dijalankan oleh Terdakwa        KURYATNA ATMADJA, S.T.,  dikurangkan seluruhnya dari pidana yang dijatuhkan; _x000a_ 7.    Memerintahkan agar Terdakwa  KURYATNA ATMADJA, S.T.,  tetap berada dalam tahanan; _x000a_ 8.    Menetapkan barang bukti berupa : _x000a_ _x000a_ Disit a  dari  ABU BAKAR H. USMAN, SE. _x000a_ _x000a_ _x000a_ 1 (satu) bundel Dokumen Asli Pelaksanaan Seksi Dinas Pekerjaan Umum Tata Air Kecamatan Cilincing, SPT No. 286/1.712.3 Tanggal 3 Juni 2013; _x000a_ 1 (satu) bundel Dokumen Asli Pelaksanaan Seksi Dinas Pekerjaan Umum Tata Air Kecamatan Cilincing, SPT No. 588/1.712.3 Tanggal 28 Oktober 2013; _x000a_ 1 (satu) bundel Dokumen Asli Pelaksanaan Seksi Dinas Pekerjaan Umum Tata Air Kecamatan Cilincing, SPT No. 673/1.712.3 Tanggal 11 November 2013; _x000a_ 1 (satu) bundel Dokumen Asli Surat Perintah Tugas Nomor : 589/-1.712.3 Tanggal 28 Oktober 2013 Tentang Pemeliharaan (Kuras) Saluran : Kuras Sal. Jl. Marunda Raya sisi Barat Kecamatan Cilincing; _x000a_ 1 (satu) bundel Dokumen Asli Surat Perintah Tugas Nomor : 287/-1.712.3 Tanggal 3 Juni 2013 Tentang Pemeliharaan (Kuras) Saluran : Kuras Sal. Jl. Sungai Brantas sisi Utara Kecamatan Cilincing; _x000a_ 1 (satu) bundel Dokumen Asli Surat Perintah Tugas Nomor : 183/-1.712.3 Tanggal 2 Mei 2013 Tentang Pemeliharaan (Kuras) Saluran : Kuras Sal. Jl. Camar 3 (X Kebon Baru sisi Timur) Kecamatan Cilincing; _x000a_ 1 (satu) bundel Dokumen Asli Surat Perintah Tugas Nomor : 583/-1.712.3 Tanggal 28 Oktober 2013 Tentang Pemeliharaan (Kuras) Saluran : Kuras Sal. Jl. H Suit Kecamatan Cilincing; _x000a_ 1 (satu) bundel Dokumen Asli Surat Perintah Tugas Nomor : 587/-1.712.3 Tanggal 28 Oktober 2013 Tentang Pemeliharaan (Kuras) Saluran : Kuras Sal. Jl. Cisanggarung, Cisanggarung 1 s/d 4, Sungai Musi Kecamatan Cilincing; _x000a_ 1 (satu) bundel Dokumen Asli Pelaksanaan Seksi Dinas Pekerjaan Umum Tata Air Kecamatan Cilincing, SPT No. 674/1.712.3 Tanggal      11 November 2013; _x000a_ 1 (satu) bundel Dokumen Asli Surat Perintah Tugas Nomor : 582/-1.712.3 Tanggal 28 Oktober 2013 Tentang Pemeliharaan (Kuras) Saluran : Kuras Sal. Jl. Sungai Barito Kecamatan Cilincing; _x000a_ 1 (satu) bundel Dokumen Asli Surat Perintah Tugas Nomor : 584/-1.712.3 Tanggal 28 Oktober 2013 Tentang Pemeliharaan (Kuras) Saluran : Kuras Sal. Jl. Taruna Jaya, Taruna Jaya 1 s/d 4 Kecamatan Cilincing; _x000a_ 1 (satu) bundel Dokumen Asli Surat Perintah Tugas Nomor : 586/-1.712.3 Tanggal 28 Oktober 2013 Tentang Pemeliharaan (Kuras) Saluran : Kuras Sal. Jl. Tarumanegara, Kelimutu, Aboru, Toba, Kecamatan Cilincing; _x000a_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_x000a_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_x000a_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_x000a_ 1 (satu) bundel Dokumen Asli Surat Perintah Tugas  Nomor : 131/-1.712.3/DEDICATED/2014 tanggal 1 September 2014 Tentang Penanganan Segera Pemeliharaan Operasional Infrastruktur Saluran Sub Makro dan Makro Jakarta Utara : Kuras Sal. Phb. Taruna Raya - Kecamatan Cilincing; _x000a_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_x000a_ 1 (satu) bundel Dokumen Asli Surat Perintah Tugas  Nomor : 136/-1.712.3/DEDICATED/2014 tanggal 1 September 2014 Tentang Penanganan Segera Pemeliharaan Operasional Infrastruktur Saluran Sub Makro dan Makro Jakarta Utara : Kuras Sal. Phb. Kebantenan Sisi Timur - Kecamatan Cilincing; _x000a_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_x000a_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_x000a_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_x000a_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_x000a_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_x000a_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_x000a_ _x000a_ _x000a_ Disita dari ACHMAD DODY FIRMANSYAH _x000a_ _x000a_ _x000a_ 1 (satu) bundel Dokumen asli Dokumen Pelaksanaan Suku Dinas Tata Air Kota Adminstrasi Jakarta Utara Lokasi Kegiatan : Kuras Sal. Jl. Pademangan 1 Gg 17 s/d 21, Pademangan 2 sisi Timur, SPT No : 623/1.712.3 tanggal 28 Oktober 2013; _x000a_ 1 (satu) bundel Dokumen asli Dokumen Pelaksanaan Suku Dinas Tata Air Kota Adminstrasi Jakarta Utara Lokasi Kegiatan : Kuras Sal. Jl. Pademangan 2A, SPT No : 621/1.712.3 tanggal 28 Oktober 2013; _x000a_ 1 (satu) bundel Dokumen asli Dokumen Pelaksanaan Suku Dinas Tata Air Kota Adminstrasi Jakarta Utara Lokasi Kegiatan : Kuras Sal. Jl. Pademangan 4 sisi Barat (dari Pademangan Raya s/d Pademangan Gg. 32), Pademangan 4 Gg. 22 s/d 25, SPT No : 629/1.712.3 tanggal 28 Oktober 2013; _x000a_ 1 (satu) bundel Dokumen asli Dokumen Pelaksanaan Suku Dinas Tata Air Kota Adminstrasi Jakarta Utara Lokasi Kegiatan : Kuras Sal. Jl. Pademangan 3 sisi Timur, SPT No : 622/1.712.3 tanggal 28 Oktober 2013; _x000a_ 1 (satu) bundel Dokumen asli Dokumen Pelaksanaan Suku Dinas Tata Air Kota Adminstrasi Jakarta Utara Lokasi Kegiatan : Kuras Sal. Jl. Pademangan 1 Gg 7 s/d 16,  SPT No : 624/1.712.3 tanggal 28 Oktober 2013; _x000a_ 1 (satu) bundel Dokumen asli Dokumen Pelaksanaan Suku Dinas Tata Air Kota Adminstrasi Jakarta Utara Lokasi Kegiatan : Kuras Sal. Jl. RE Martadinata sisi Selatan (dari Flayover ke Timur), SPT No : 703/1.712.3 tanggal 11 November 2013; _x000a_ 1 (satu) bundel Dokumen Asli Surat Perintah Tugas Nomor : 315/-1.712.3 tanggal 3 Juni 2013 Tentang Pemeliharaan (Kuras) Saluran : Kuras Sal. Jl. Pademangan 3 Gg 11 s/d 14 Kecamatan Pademangan; _x000a_ 1 (satu) bundel Dokumen asli Dokumen Pelaksanaan Suku Dinas Tata Air Kota Adminstrasi Jakarta Utara Lokasi Kegiatan : Kuras Sal. Jl. Pademangan 2 Gg. 21 s/d 26, SPT No : 708/1.712.3 tanggal 11 November 2013; _x000a_ (satu) bundel Dokumen asli Dokumen Pelaksanaan Suku Dinas Tata Air Kota Adminstrasi Jakarta Utara Lokasi Kegiatan : Kuras Sal. Jl. Pademangan 2 Gg. 13 s/d 16, SPT No : 705/1.712.3 tanggal 11 November 2013; _x000a_ 1 (satu) bundel Dokumen Asli Surat Perintah Tugas Nomor : 618/-1.712.3 tanggal 28 Oktober 2013 Tentang Pemeliharaan (Kuras) Saluran : Kuras Sal. Jl. Budimulia Utara Kecamatan Pademangan; _x000a_ 1 (satu) bundel Dokumen Asli Surat Perintah Tugas Nomor : 312/-1.712.3 tanggal 3 Juni 2013 Tentang Pemeliharaan (Kuras) Saluran : Kuras Sal. Jl. Gang 26 s/d 28 (dari Pademangan 3 s/d Pademangan 5) Kecamatan Pademangan; _x000a_ 1 (satu) bundel Dokumen asli Dokumen Pelaksanaan Suku Dinas Tata Air Kota Adminstrasi Jakarta Utara Lokasi Kegiatan : Kuras Sal. Jl. Ampera 1,2, SPT No : 417/1.712.3 tanggal 1 Juni 2013; _x000a_ 1 (satu) bundel Dokumen asli Dokumen Pelaksanaan Suku Dinas Tata Air Kota Adminstrasi Jakarta Utara Lokasi Kegiatan : Kuras Sal. Jl. Gang 29 s/d 31 (dari Pademangan 3 s/d Pademangan 5), SPT No : 311/1.712.3 tanggal 3 Juni 2013; _x000a_ 1 (satu) bundel Dokumen Asli Surat Perintah Tugas Nomor : 390/-1.712.3/SWAKELOLA/2014 Tentang Penanganan Segera Pemeliharaan Infrastruktur Sarana Sal. Lokal Kota Administrasi Jakarta Utara : Kuras Sal. Jl. Lodan sisi Selatan Kecamatan Pademangan; _x000a_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_x000a_ 1 (satu) bundel Dokumen Asli Pemerintah Provinsi DKI Jakarta Kota Adminstrasi Jakarta Utara Suku Dinas Pekerjaan Umum Tata Air Seksi Pekerjaan Umum Kecamatan Pademanagan, Dokumentasi Kegiatan Fisik Lapangan, Lokasi : Kuras Saluran PHB C Pademangan Kecamatan Pademanagan 2014; _x000a_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_x000a_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_x000a_ 1 (satu) bundel Dokumen Asli Pemerintah Provinsi DKI Jakarta Kota Adminstrasi Jakarta Utara Suku Dinas Pekerjaan Umum Tata Air Seksi Pekerjaan Umum Kecamatan Pademanagan, Dokumentasi Kegiatan Fisik Lapangan, Lokasi : Kuras Saluran PHB Kampung Bandan Kecamatan Pademanagan 2014; _x000a_ 1 (satu) bundel Dokumen Asli Pemerintah Provinsi DKI Jakarta Kota Adminstrasi Jakarta Utara Suku Dinas Pekerjaan Umum Tata Air Seksi Pekerjaan Umum Kecamatan Pademanagan, Dokumentasi Kegiatan Fisik Lapangan, Lokasi : Kuras Saluran Jl. Parangtritis Kecamatan Pademanagan 2014; _x000a_ 1 (satu) bundel Dokumen Asli Pemerintah Provinsi DKI Jakarta Kota Adminstrasi Jakarta Utara Suku Dinas Pekerjaan Umum Tata Air Seksi Pekerjaan Umum Kecamatan Pademanagan, Dokumentasi Kegiatan Fisik Lapangan, Lokasi : Kuras Saluran Phb. Jl. Ancol Barat Kecamatan Pademanagan 2014; _x000a_ _x000a_ _x000a_ Disita dari  SARIPUDIN, S.Sos _x000a_ _x000a_ _x000a_ 1 (satu) bundel Dokumen asli SPD, SPP, SPM, SP2D Tahun 2013; _x000a_ 1 (satu) bundel Dokumen asli SPD, SPP, SPM, SP2D Tahun 2013; _x000a_ 1 (satu) bundel Dokumen asli SPD, SPP, SPM, SP2D Tahun 2013; _x000a_ 1 (satu) bundel Dokumen asli SPD, SPP, SPM, SP2D Tahun 2013; _x000a_ 1 (satu) bundel Dokumen asli SPD, SPP, SPM, SP2D Tahun 2013; _x000a_ 1 (satu) bundel Dokumen asli SPD, SPP, SPM, SP2D Tahun 2014; _x000a_ 1 (satu) bundel Dokumen asli SPD, SPP, SPM, SP2D Tahun 2014; _x000a_ _x000a_ _x000a_ Disita dari  KURYATNA ATMADJA, ST _x000a_ _x000a_ _x000a_ 1 (satu) bundel Dokumen asli Surat Tugas Nomor : 032/-1.712.3 tanggal 6 Februari 2013 Tentang Pemeliharaan (Kuras) Saluran : Perbaikan Tanggul Luar Batang Kecamatan Penjaringan; _x000a_ 1 (satu) bundel Dokumen asli Surat Tugas Nomor : 523/-1.712.3 tanggal 1 Agustus 2013 Tentang Pemeliharaan (Kuras) Saluran : Kuras Sal Jl. Swasembada Barat 8  Kecamatan Tanjung Priok; _x000a_ 1 (satu) bundel Dokumen asli Surat Tugas Nomor : 219/-1.712.3 tanggal 2 Mei 2013 Tentang Pemeliharaan (Kuras) Saluran : Pembuatan Sal. Jl. Pluit Timur Raya sisi Timur Kecamatan Penjaringan; _x000a_ 1 (satu) bundel Dokumen asli Surat Tugas Nomor : 498/-1.712.3 tanggal 1 Agustus 2013 Tentang Pemeliharaan (Kuras) Saluran : Kuras Sal. Jl. Rawa Badak 1, 2, Pinang sisi Timur Kecamatan Koja. _x000a_ _x000a_ _x000a_ Disita dari  EKO BAMBANG SANTOSO, ST _x000a_ _x000a_ _x000a_ 1 (satu) bundel Dokumen Asli Pelaksanaan Seksi Dinas Pekerjaan Umum Tata Air Kecamatan Penjaringan, SPT No. 636/1.712.3 Tanggal 28 Oktober 2013; _x000a_ 1 (satu) bundel Dokumen Asli Pelaksanaan Seksi Dinas Pekerjaan Umum Tata Air Kecamatan Penjaringan, SPT No. 635/1.712.3 Tanggal 28 Oktober 2013; _x000a_ 1 (satu) bundel Dokumen Asli Pelaksanaan Seksi Dinas Pekerjaan Umum Tata Air Kecamatan Penjaringan, SPT No. 634/1.712.3 Tanggal 28 Oktober 2013; _x000a_ 1 (satu) bundel Dokumen Asli Pelaksanaan Seksi Dinas Pekerjaan Umum Tata Air Kecamatan Penjaringan, SPT No. 410/1.712.3/ SWAKELOLA/2014 Tanggal 25 September 2014; _x000a_ 1 (satu) bundel Dokumen Asli Pelaksanaan Seksi Dinas Pekerjaan Umum Tata Air Kecamatan Penjaringan, SPT No. 233/-1.712.3/ SWAKELOLA/2014 Tanggal 04 Agustus 2014; _x000a_ 1 (satu) bundel Dokumen Asli Pelaksanaan Seksi Dinas Pekerjaan Umum Tata Air Kecamatan Penjaringan, SPT No. 55/-1.712.3/ SWAKELOLA/2014 Tanggal 12 Mei 2014. _x000a_ _x000a_ _x000a_ Disita dari  GATOT HERMAWAN, SE _x000a_ _x000a_ _x000a_ 1 (satu) bundel Dokumen Asli Pelaksanaan Seksi Dinas Pekerjaan Umum Tata Air Kecamatan Kelapa Gading, SPT No. 008/-1.712.3 Tanggal 06 Februari 2013; _x000a_ 1 (satu) bundel Dokumen Asli Pelaksanaan Seksi Dinas Pekerjaan Umum Tata Air Kecamatan Kelapa Gading, SPT No. 009/-1.712.3 Tanggal 06 Februari 2013; _x000a_ 1 (satu) bundel Dokumen Asli Pelaksanaan Seksi Dinas Pekerjaan Umum Tata Air Kecamatan Kelapa Gading, SPT No. 602/-1.712.3 Tanggal 28 Oktober 2013; _x000a_ 1 (satu) bundel Dokumen Asli Pelaksanaan Seksi Dinas Pekerjaan Umum Tata Air Kecamatan Kelapa Gading, SPT No. 595/-1.712.3 Tanggal 28 Oktober 2013; _x000a_ 1 (satu) bundel Dokumen Asli Pelaksanaan Seksi Dinas Pekerjaan Umum Tata Air Kecamatan Kelapa Gading, SPT No. 601/-1.712.3 Tanggal 28 Oktober 2013; _x000a_ 1 (satu) bundel Dokumen Asli Pelaksanaan Seksi Dinas Pekerjaan Umum Tata Air Kecamatan Kelapa Gading, SPT No. 604/-1.712.3 Tanggal 28 Oktober 2013; _x000a_ 1 (satu) bundel Dokumen Asli Pelaksanaan Seksi Dinas Pekerjaan Umum Tata Air Kecamatan Kelapa Gading, SPT No. 600/-1.712.3 Tanggal 28 Oktober 2013; _x000a_ 1 (satu) bundel Dokumen Asli Pelaksanaan Seksi Dinas Pekerjaan Umum Tata Air Kecamatan Kelapa Gading, SPT No. 49/-1.712.3/ SWAKELOLA/2014 Tanggal 21 April 2014; _x000a_ 1 (satu) bundel Dokumen Asli Pelaksanaan Seksi Dinas Pekerjaan Umum Tata Air Kecamatan Kelapa Gading, SPT No. 43/-1.712.3/ SWAKELOLA/2014 Tanggal 07 April 2014; _x000a_ 1 (satu) bundel Dokumen Asli Pelaksanaan Seksi Dinas Pekerjaan Umum Tata Air Kecamatan Kelapa Gading, SPT No. 422/-1.712.3/ SWAKELOLA/2014 Tanggal 06 Oktober 2014; _x000a_ 1 (satu) bundel Dokumen Asli Pelaksanaan Seksi Dinas Pekerjaan Umum Tata Air Kecamatan Kelapa Gading, SPT No. 46/-1.712.3/ SWAKELOLA/2014 Tanggal 19 Mei 2014; _x000a_ 1 (satu) bundel Dokumen Asli Pelaksanaan Seksi Dinas Pekerjaan Umum Tata Air Kecamatan Kelapa Gading, SPT No. 150/-1.712.3/ SWAKELOLA/2014 Tanggal 29 September 2014; _x000a_ 1 (satu) bundel Dokumen Asli Pelaksanaan Seksi Dinas Pekerjaan Umum Tata Air Kecamatan Kelapa Gading, SPT No. 36/-1.712.3/ DEDICATED/2014 Tanggal 25 April 2014; _x000a_ 1 (satu) bundel Dokumen Asli Pelaksanaan Seksi Dinas Pekerjaan Umum Tata Air Kecamatan Kelapa Gading, SPT No. 49/-1.712.3/ DEDICATED/2014 Tanggal 02 Juni 2014; _x000a_ _x000a_ _x000a_ Disita dari BODY MARGOTRISNO _x000a_ _x000a_ _x000a_ 1 (satu) bundel Dokumen Asli Pelaksanaan Seksi Dinas Pekerjaan Umum Tata Air Kecamatan Koja, SPT No. 140/-1.712.3/SWAKELOLA/ 2014 Tanggal 03 April 2014; _x000a_ 1 (satu) bundel Dokumen Asli Pelaksanaan Seksi Dinas Pekerjaan Umum Tata Air Kecamatan Koja, SPT No. 479/-1.712.3/SWAKELOLA/ 2014 Tanggal 11 Nopember 2014; _x000a_ 1 (satu) bundel Dokumen Asli Pelaksanaan Seksi Dinas Pekerjaan Umum Tata Air Kecamatan Koja, SPT No. 490/-1.712.3/SWAKELOLA/ 2014 Tanggal 11 Nopember 2014; _x000a_ 1 (satu) bundel Dokumen Asli Pelaksanaan Seksi Dinas Pekerjaan Umum Tata Air Kecamatan Koja, SPT No. 523/-1.712.3/SWAKELOLA/ 2014 Tanggal 11 Nopember 2014; _x000a_ 1 (satu) bundel Dokumen Asli Pelaksanaan Seksi Dinas Pekerjaan Umum Tata Air Kecamatan Koja, SPT No. 539/-1.712.3/SWAKELOLA/ 2014 Tanggal 24 Nopember 2014; _x000a_ 1 (satu) bundel Dokumen Asli Pelaksanaan Seksi Dinas Pekerjaan Umum Tata Air Kecamatan Koja, SPT No. 531/-1.712.3/SWAKELOLA/ 2014 Tanggal 21 Nopember 2014; _x000a_ 1 (satu) bundel Dokumen Asli Pelaksanaan Seksi Dinas Pekerjaan Umum Tata Air Kecamatan Koja, SPT No. 510/-1.712.3/SWAKELOLA/ 2014 Tanggal 11 Nopember 2014; _x000a_ 1 (satu) bundel Dokumen Asli Pelaksanaan Seksi Dinas Pekerjaan Umum Tata Air Kecamatan Koja, SPT No. 509/-1.712.3/SWAKELOLA/ 2014 Tanggal 11 Nopember 2014; _x000a_ 1 (satu) bundel Dokumen Asli Pelaksanaan Seksi Dinas Pekerjaan Umum Tata Air Kecamatan Koja, SPT No. 468/-1.712.3/SWAKELOLA/ 2014 Tanggal 11 Nopember 2014; _x000a_ _x000a_ _x000a_ Disita dari ABUSYUKRI A GUSKAR, SH _x000a_ _x000a_ _x000a_ 1 (satu) bundel Dokumen Asli Pelaksanaan Seksi Dinas Pekerjaan Umum Tata Air Kecamatan Tanjung Priok, SPT No. 216/-1.712.3/ SWAKELOLA/2014 Tanggal 01 Juli 2014; _x000a_ 1 (satu) bundel Dokumen Asli Pelaksanaan Seksi Dinas Pekerjaan Umum Tata Air Kecamatan Tanjung Priok, SPT No. 66/-1.712.3/ DEDICATED/2014 Tanggal 12 Agustus 2014; _x000a_ 1 (satu) bundel Dokumen Asli Pelaksanaan Seksi Dinas Pekerjaan Umum Tata Air Kecamatan Tanjung Priok, SPT No. 247/-1.712.3/ SWAKELOLA/2014 Tanggal 25 Agustus 2014; _x000a_ 1 (satu) bundel Dokumen Asli Pelaksanaan Seksi Dinas Pekerjaan Umum Tata Air Kecamatan Tanjung Priok, SPT No. 56/-1.712.3/ DEDICATED/2014 Tanggal 01 Juli 2014; _x000a_ 1 (satu) bundel Dokumen Asli Pelaksanaan Seksi Dinas Pekerjaan Umum Tata Air Kecamatan Tanjung Priok, SPT No. 132/-1.712.3/ DEDICATED/2014 Tanggal 01 September 2014; _x000a_ 1 (satu) bundel Dokumen Asli Pelaksanaan Seksi Dinas Pekerjaan Umum Tata Air Kecamatan Tanjung Priok, SPT No. 45/-1.712.3/ DEDICATED/2014 Tanggal 08 Mei 2014; _x000a_ 1 (satu) bundel Dokumen Asli Pelaksanaan Seksi Dinas Pekerjaan Umum Tata Air Kecamatan Tanjung Priok, SPT No. 488/-1.712.3/ SWAKELOLA/2014 Tanggal 11 November 2014; _x000a_ 1 (satu) bundel Dokumen Asli Pelaksanaan Seksi Dinas Pekerjaan Umum Tata Air Kecamatan Tanjung Priok, SPT No. 555/-1.712.3/ SWAKELOLA/2014 Tanggal 28 Nopember 2014; _x000a_ 1 (satu) bundel Dokumen Asli Pelaksanaan Seksi Dinas Pekerjaan Umum Tata Air Kecamatan Tanjung Priok, SPT No. 556/-1.712.3/ SWAKELOLA/2014 Tanggal 28 Nopember 2014; _x000a_ 1 (satu) bundel Dokumen Asli Pelaksanaan Seksi Dinas Pekerjaan Umum Tata Air Kecamatan Tanjung Priok, SPT No. 504/-1.712.3/ SWAKELOLA/2014 Tanggal 11 Nopember 2014; _x000a_ 1 (satu) bundel Dokumen Asli Pelaksanaan Seksi Dinas Pekerjaan Umum Tata Air Kecamatan Tanjung Priok, SPT No. 229/-1.712.3/ DEDICATED/2014 Tanggal 20 Nopember 2014; _x000a_ 1 (satu) bundel Dokumen Asli Pelaksanaan Seksi Dinas Pekerjaan Umum Tata Air Kecamatan Tanjung Priok, SPT No. 40/-1.712.3/ DEDICATED/2014 Tanggal 05 Mei 2014; _x000a_ 1 (satu) bundel Dokumen Asli Pelaksanaan Seksi Dinas Pekerjaan Umum Tata Air Kecamatan Tanjung Priok, SPT No. 486/-1.712.3/ SWAKELOLA/2014 Tanggal 11 Nopember 2014; _x000a_ 1 (satu) bundel Dokumen Asli Pelaksanaan Seksi Dinas Pekerjaan Umum Tata Air Kecamatan Tanjung Priok, SPT No. 136/-1.712.3/ SWAKELOLA/2014 Tanggal 03 April 2014; _x000a_ 1 (satu) bundel Dokumen Asli Pelaksanaan Seksi Dinas Pekerjaan Umum Tata Air Kecamatan Tanjung Priok, SPT No. 217/-1.712.3/ DEDICATED/2014 Tanggal 11 Nopember 2014; _x000a_ 1 (satu) bundel Dokumen Asli Pelaksanaan Seksi Dinas Pekerjaan Umum Tata Air Kecamatan Tanjung Priok, SPT No. 544/-1.712.3/ SWAKELOLA/2014 Tanggal 24 Nopember 2014; _x000a_ 1 (satu) bundel Dokumen Asli Pelaksanaan Seksi Dinas Pekerjaan Umum Tata Air Kecamatan Tanjung Priok, SPT No. 478/-1.712.3/ SWAKELOLA/2014 Tanggal 11 Nopember 2014; _x000a_ 1 (satu) bundel Dokumen Asli Pelaksanaan Seksi Dinas Pekerjaan Umum Tata Air Kecamatan Tanjung Priok, SPT No. 521/-1.712.3/ SWAKELOLA/2014 Tanggal 11 Nopember 2014; _x000a_ 1 (satu) bundel Dokumen Asli Pelaksanaan Seksi Dinas Pekerjaan Umum Tata Air Kecamatan Tanjung Priok, SPT No. 147/-1.712.3/ DEDICATED/2014 Tanggal 29 September 2014; _x000a_ 1 (satu) bundel Dokumen Asli Pelaksanaan Seksi Dinas Pekerjaan Umum Tata Air Kecamatan Tanjung Priok, SPT No. 475/-1.712.3/ SWAKELOLA/2014 Tanggal 11 Nopember 2014; _x000a_ 1 (satu) bundel Dokumen Asli Pelaksanaan Seksi Dinas Pekerjaan Umum Tata Air Kecamatan Tanjung Priok, SPT No. 487/-1.712.3/ SWAKELOLA/2014 Tanggal 11 Nopember 2014; _x000a_ 1 (satu) bundel Dokumen Asli Pelaksanaan Seksi Dinas Pekerjaan Umum Tata Air Kecamatan Tanjung Priok, SPT No. 494/-1.712.3/ SWAKELOLA/2014 Tanggal 11 Nopember 2014; _x000a_ 1 (satu) bundel Dokumen Asli Pelaksanaan Seksi Dinas Pekerjaan Umum Tata Air Kecamatan Tanjung Priok, SPT No. 482/-1.712.3/ SWAKELOLA/2014 Tanggal 11 Nopember 2014; _x000a_ 1 (satu) bundel Dokumen Asli Pelaksanaan Seksi Dinas Pekerjaan Umum Tata Air Kecamatan Tanjung Priok, SPT No. 545/-1.712.3/ SWAKELOLA/2014 Tanggal 24 Nopember 2014; _x000a_ 1 (satu) bundel Dokumen Asli Pelaksanaan Seksi Dinas Pekerjaan Umum Tata Air Kecamatan Tanjung Priok, SPT No. 246/-1.712.3/ SWAKELOLA/2014 Tanggal 18 Agustus 2014; _x000a_ 1 (satu) bundel Dokumen Asli Pelaksanaan Seksi Dinas Pekerjaan Umum Tata Air Kecamatan Tanjung Priok, SPT No. 34/-1.712.3/ DEDICATED/2014 Tanggal 14 April 2014; _x000a_ 1 (satu) bundel Dokumen Asli Pelaksanaan Seksi Dinas Pekerjaan Umum Tata Air Kecamatan Tanjung Priok, SPT No. 153/-1.712.3/ SWAKELOLA/2014 Tanggal 17 April 2014; _x000a_ _x000a_ _x000a_ Disita dari  KURYATNA ATMADJA, ST _x000a_ _x000a_ _x000a_ 1 (satu) bundel Dokumen Asli Pelaksanaan Seksi Dinas Pekerjaan Umum Tata Air Kecamatan Kelapa Gading, SPT No. 011/-1.712.3 Tanggal 06 Februari 2013; _x000a_ 1 (satu) bundel Dokumen Asli Pelaksanaan Seksi Dinas Pekerjaan Umum Tata Air Kecamatan Kelapa Gading, SPT No. 771/-1.712.3; _x000a_ 1 (satu) bundel Dokumen Asli Pelaksanaan Seksi Dinas Pekerjaan Umum Tata Air Kecamatan Cilincing, SPT No. 005/-1.712.3 Tanggal 06 Februari 2013; _x000a_ 1 (satu) bundel Dokumen Asli Pelaksanaan Seksi Dinas Pekerjaan Umum Tata Air Kecamatan Cilincing, SPT No. 006/-1.712.3 Tanggal 06 Februari 2013; _x000a_ 1 (satu) bundel Dokumen Asli Pelaksanaan Seksi Dinas Pekerjaan Umum Tata Air Kecamatan Cilincing, SPT No. 117/-1.712.3 Tanggal 25 Maret 2013; _x000a_ 1 (satu) bundel Dokumen Asli Pelaksanaan Seksi Dinas Pekerjaan Umum Tata Air Kecamatan Cilincing, SPT No. 188/-1.712.3 Tanggal 2 Mei 2013; _x000a_ 1 (satu) bundel Dokumen Asli Pelaksanaan Seksi Dinas Pekerjaan Umum Tata Air Kecamatan Kelapa Gading, SPT No. 197/-1.712.3 Tanggal 02 Mei 2013; _x000a_ 1 (satu) bundel Dokumen Asli Pelaksanaan Seksi Dinas Pekerjaan Umum Tata Air Kecamatan Kelapa Gading, SPT No. 122/-1.712.3 Tanggal 25 Maret 2013; _x000a_ 1 (satu) bundel Dokumen Asli Pelaksanaan Seksi Dinas Pekerjaan Umum Tata Air Kecamatan Tanjung Priok, SPT No. 668/-1.712.3 Tanggal 28 Oktober 2013; _x000a_ 1 (satu) bundel Dokumen Asli Pelaksanaan Seksi Dinas Pekerjaan Umum Tata Air Kecamatan Tanjung Priok, SPT No. 005/-1.712.3 Tanggal 1 Agustus 2013; _x000a_ 1 (satu) bundel Dokumen Asli Pelaksanaan Seksi Dinas Pekerjaan Umum Tata Air Kecamatan Tanjung Priok, SPT No. 666/-1.712.3 Tanggal 28 Oktober 2013; _x000a_ 1 (satu) bundel Dokumen Asli Pelaksanaan Seksi Dinas Pekerjaan Umum Tata Air Kecamatan Koja, SPT No. 018/-1.712.3 Tanggal 06 Februari 2013; _x000a_ 1 (satu) bundel Dokumen Asli Pelaksanaan Seksi Dinas Pekerjaan Umum Tata Air Kecamatan Koja, SPT No. 125/-1.712.3 Tanggal 25 Maret 2013. _x000a_ _x000a_ D ipergunakan untuk perkara lain  atas nama Terdakwa S ARIPUDIN.  _x000a_ 9.   Menetapkan biaya perkara sebesar Rp 7.500.00,- (tujuh ribu lima ratus rupiah) dibebankan kepada Terdakwa."/>
    <s v="Senin, 05 Feb. 2018"/>
    <s v="Jumat, 08 Des. 2017"/>
    <s v="FAHZAL HENDRY"/>
    <s v="sahlan efendi"/>
    <s v="JOKO SUBAGYO"/>
    <m/>
    <m/>
    <s v="KARIR"/>
    <s v="KARIR"/>
    <s v="ADHOC"/>
    <s v=""/>
    <s v=""/>
    <x v="0"/>
    <n v="2"/>
    <x v="1"/>
    <n v="0.33333333333333331"/>
    <n v="0"/>
    <s v="SUPRACOYO, SH"/>
    <m/>
    <m/>
    <m/>
    <m/>
    <m/>
    <m/>
    <m/>
    <m/>
    <m/>
    <m/>
    <m/>
    <n v="1"/>
    <s v="ALDINO HERYANTO"/>
    <m/>
    <m/>
    <n v="1"/>
    <x v="0"/>
  </r>
  <r>
    <s v="96/Pid.Sus-TPK/2018/PN Jkt.Pst"/>
    <n v="4"/>
    <n v="200000000"/>
    <n v="0.25"/>
    <n v="392500000"/>
    <n v="1"/>
    <s v="HELMIATI"/>
    <d v="2018-11-13T00:00:00"/>
    <x v="8"/>
    <s v="Putusan"/>
    <n v="173"/>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MUSLIM SIMBOLON dan Terdakwa SONNY FIRDAUS, terbukti secara sah dan menyakinkan bersalah melakukan Tindak Pidana Korupsi secara bersama-sama dan berlanjut ; _x000a_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_x000a_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_x000a_ Menetapkan mencabut hak Terdakwa MUSLIM SIMBOLON, Terdakwa SONNY FIRDAUS untuk dipilih dalam jabatan publik selama 3 (tig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barang bukti berupa : _x000a_ _x000a_   _x000a_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_x000a_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_x000a_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_x000a_ Dirampas untuk Negara. _x000a_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_x000a_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_x000a_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_x000a_ Dipergunakan sebagai Barang Bukti untuk Penuntutan Perkara an. Terdakwa HELMIATI. _x000a_ Barang Bukti Nomor 1 s/d Nomor 516, Nomor 518 s/d Nomor 568, Nomor 572 s/d Nomor 574, Nomor 576 s/d Nomor 584, Nomor 586 s/d Nomor 589. _x000a_ Dipergunakan untuk perkara lain. _x000a_ Uang pengembalian yang disetor oleh Terdakwa MUSLIM SIMBOLON ke rekening KPK pada saat persidangan berlangsung, yaitu : _x000a_ Uang Sebesar Rp25.000.000,00 (dua puluh lima juta rupiah) yang ditransfer melalui Rekening KPK di Bank BRI no. 8844201807511004 pada tanggal 22 Februari 2019 dengan nama penyetor Pahrozi/PH Muslim Simbolon. _x000a_ Dirampas Untuk Negara. _x000a_ 8. Membebankan kepada Para Terdakwa untuk membayar biaya perkara masing-masing sebesar Rp. 5.000,-(lima ribu rupiah);"/>
    <m/>
    <s v="Selasa, 02 Apr. 2019"/>
    <s v="MUHAMAD SIRAD"/>
    <s v="HASTOPO"/>
    <s v="HARIONO"/>
    <s v="Ugo,SH."/>
    <s v="MOHAMMAD IDRIS M.AMIN"/>
    <s v="KARIR"/>
    <s v="KARIR"/>
    <s v="KARIR"/>
    <s v="ADHOC"/>
    <s v="ADHOC"/>
    <x v="1"/>
    <n v="3"/>
    <x v="0"/>
    <n v="0.4"/>
    <n v="0"/>
    <s v="Eva Yustiana"/>
    <m/>
    <m/>
    <m/>
    <m/>
    <m/>
    <m/>
    <m/>
    <m/>
    <m/>
    <m/>
    <m/>
    <n v="1"/>
    <s v="SUNDARNI"/>
    <m/>
    <m/>
    <n v="1"/>
    <x v="0"/>
  </r>
  <r>
    <s v="96/Pid.Sus-TPK/2018/PN Jkt.Pst"/>
    <n v="4"/>
    <n v="200000000"/>
    <n v="0.25"/>
    <n v="392500000"/>
    <n v="1"/>
    <s v="MUSLIM SIMBOLON"/>
    <d v="2018-11-13T00:00:00"/>
    <x v="8"/>
    <s v="Putusan"/>
    <n v="173"/>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MUSLIM SIMBOLON dan Terdakwa SONNY FIRDAUS, terbukti secara sah dan menyakinkan bersalah melakukan Tindak Pidana Korupsi secara bersama-sama dan berlanjut ; _x000a_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_x000a_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_x000a_ Menetapkan mencabut hak Terdakwa MUSLIM SIMBOLON, Terdakwa SONNY FIRDAUS untuk dipilih dalam jabatan publik selama 3 (tig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barang bukti berupa : _x000a_ _x000a_   _x000a_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_x000a_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_x000a_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_x000a_ Dirampas untuk Negara. _x000a_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_x000a_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_x000a_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_x000a_ Dipergunakan sebagai Barang Bukti untuk Penuntutan Perkara an. Terdakwa HELMIATI. _x000a_ Barang Bukti Nomor 1 s/d Nomor 516, Nomor 518 s/d Nomor 568, Nomor 572 s/d Nomor 574, Nomor 576 s/d Nomor 584, Nomor 586 s/d Nomor 589. _x000a_ Dipergunakan untuk perkara lain. _x000a_ Uang pengembalian yang disetor oleh Terdakwa MUSLIM SIMBOLON ke rekening KPK pada saat persidangan berlangsung, yaitu : _x000a_ Uang Sebesar Rp25.000.000,00 (dua puluh lima juta rupiah) yang ditransfer melalui Rekening KPK di Bank BRI no. 8844201807511004 pada tanggal 22 Februari 2019 dengan nama penyetor Pahrozi/PH Muslim Simbolon. _x000a_ Dirampas Untuk Negara. _x000a_ 8. Membebankan kepada Para Terdakwa untuk membayar biaya perkara masing-masing sebesar Rp. 5.000,-(lima ribu rupiah);"/>
    <m/>
    <s v="Selasa, 02 Apr. 2019"/>
    <s v="MUHAMAD SIRAD"/>
    <s v="HASTOPO"/>
    <s v="HARIONO"/>
    <s v="Ugo,SH."/>
    <s v="MOHAMMAD IDRIS M.AMIN"/>
    <s v="KARIR"/>
    <s v="KARIR"/>
    <s v="KARIR"/>
    <s v="ADHOC"/>
    <s v="ADHOC"/>
    <x v="1"/>
    <n v="3"/>
    <x v="0"/>
    <n v="0.4"/>
    <n v="0"/>
    <s v="Eva Yustiana"/>
    <m/>
    <m/>
    <m/>
    <m/>
    <m/>
    <m/>
    <m/>
    <m/>
    <m/>
    <m/>
    <m/>
    <n v="1"/>
    <s v="SUNDARNI"/>
    <m/>
    <m/>
    <n v="1"/>
    <x v="0"/>
  </r>
  <r>
    <s v="96/Pid.Sus-TPK/2018/PN Jkt.Pst"/>
    <n v="4"/>
    <n v="200000000"/>
    <n v="0.25"/>
    <n v="250000000"/>
    <n v="1"/>
    <s v="SONNY FIRDAUS"/>
    <d v="2018-11-13T00:00:00"/>
    <x v="8"/>
    <s v="Putusan"/>
    <n v="173"/>
    <s v="KESATU : _x000a_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_x000a_   _x000a_ ATAU _x000a_ KETIGA : _x000a_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n v="1"/>
    <s v="M  E  N  G  A  D  I  L  I  : _x000a_   _x000a_ _x000a_ Menyatakan bahwa Terdakwa MUSLIM SIMBOLON dan Terdakwa SONNY FIRDAUS, terbukti secara sah dan menyakinkan bersalah melakukan Tindak Pidana Korupsi secara bersama-sama dan berlanjut ; _x000a_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_x000a_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_x000a_ Menetapkan mencabut hak Terdakwa MUSLIM SIMBOLON, Terdakwa SONNY FIRDAUS untuk dipilih dalam jabatan publik selama 3 (tiga) Tahun, terhitung sejak Para Terdakwa selesai menjalani pidana pokok ; _x000a_ Menetapkan masa penangkapan dan penahanan yang telah dijalani oleh Para Terdakwa dikurangkan seluruhnya dari Pidana yang dijatuhkan  ; _x000a_ Menetapkan Para Terdakwa  tetap berada didalam tahanan ;- _x000a_ Menetapkanbarang bukti berupa : _x000a_ _x000a_   _x000a_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_x000a_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_x000a_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_x000a_ Dirampas untuk Negara. _x000a_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_x000a_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_x000a_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_x000a_ Dipergunakan sebagai Barang Bukti untuk Penuntutan Perkara an. Terdakwa HELMIATI. _x000a_ Barang Bukti Nomor 1 s/d Nomor 516, Nomor 518 s/d Nomor 568, Nomor 572 s/d Nomor 574, Nomor 576 s/d Nomor 584, Nomor 586 s/d Nomor 589. _x000a_ Dipergunakan untuk perkara lain. _x000a_ Uang pengembalian yang disetor oleh Terdakwa MUSLIM SIMBOLON ke rekening KPK pada saat persidangan berlangsung, yaitu : _x000a_ Uang Sebesar Rp25.000.000,00 (dua puluh lima juta rupiah) yang ditransfer melalui Rekening KPK di Bank BRI no. 8844201807511004 pada tanggal 22 Februari 2019 dengan nama penyetor Pahrozi/PH Muslim Simbolon. _x000a_ Dirampas Untuk Negara. _x000a_ 8. Membebankan kepada Para Terdakwa untuk membayar biaya perkara masing-masing sebesar Rp. 5.000,-(lima ribu rupiah);"/>
    <m/>
    <s v="Selasa, 02 Apr. 2019"/>
    <s v="MUHAMAD SIRAD"/>
    <s v="HASTOPO"/>
    <s v="HARIONO"/>
    <s v="Ugo,SH."/>
    <s v="MOHAMMAD IDRIS M.AMIN"/>
    <s v="KARIR"/>
    <s v="KARIR"/>
    <s v="KARIR"/>
    <s v="ADHOC"/>
    <s v="ADHOC"/>
    <x v="1"/>
    <n v="3"/>
    <x v="0"/>
    <n v="0.4"/>
    <n v="0"/>
    <s v="Eva Yustiana"/>
    <m/>
    <m/>
    <m/>
    <m/>
    <m/>
    <m/>
    <m/>
    <m/>
    <m/>
    <m/>
    <m/>
    <n v="1"/>
    <s v="SUNDARNI"/>
    <m/>
    <m/>
    <n v="1"/>
    <x v="0"/>
  </r>
  <r>
    <s v="97/PID.SUS/TPK/2014/PN JKT.PST"/>
    <n v="1.6666666666666701"/>
    <n v="50000000"/>
    <n v="8.3333333333333301E-2"/>
    <n v="30046941082"/>
    <n v="1"/>
    <s v="Ir. TONNY TAMPI, M.S., M.E."/>
    <d v="2014-10-09T00:00:00"/>
    <x v="4"/>
    <s v="Minutasi"/>
    <n v="118"/>
    <s v="PRIMIAR : Pasal 2 ayat (1) jo Pasal 18 UU No.31/1999 jo UU No.20/2001 jo UU No.31/1999 jo Pasal 55 ayat (1) ke -1 KUHP jo Pasal 64 (1) KUHP; _x000a_ SUBSIDIAIR : Pasal 3 jo Pasal 18 UU No.31/1999 jo UU No.20/2001 jo UU No.31/1999 jo Pasal 55 ayat (1) ke -1 KUHP jo Pasal 64 (1) KUHP;"/>
    <n v="1"/>
    <s v="mengadili : _x000a_ 1. m3nyatakan terdakwa ir. tony tampi ms.me tidak terbukti secara sah dan meyakinkan bersalah melakukan tindak pidana sebagaimana dimaksud tercantumj dalam dakwaan primair; _x000a_ 2. membebaskan terdakwa oleh karena itu dari dakwaan primair tersebut; _x000a_ 3. menyatakan terdakwa ir. tonny tampi ms.me terbukti secara sah dan meyakinkan bersalah melakukan tindak pidana korupsi secara bersama-sama sebagaimana tercantum dalam dakwaan sudsider; _x000a_ 4. menjatuhkan pidana kepada terdakwa oleh karena itu dengan pidana penjara selama 1(satu) tahun dan 8(delapan) bulan dan denda sebesar Rp. 50.000.000 dengan ketentuan apabila denda tersebut tidak dibayar maka diganti dengan pidana kurungan selama 1(satu) bulan; _x000a_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_x000a_ 6. menetapkan masa penahanan yang telah dijalani terdakwadikurangkan sepenuhnay dari pidana yang dijatuhkan; _x000a_ 7. memerintahkan agar terdakwa tetap berada dalam tahanan; _x000a_ 8. memerintahkan barang bukti berupa : _x000a_ (lihat lengkap berkasnya)\dipergunakan dalam perkara lain; _x000a_ 9. membebankan biaya perkara sebesar Rp10.000;"/>
    <s v="Selasa, 03 Mar. 2015"/>
    <s v="Rabu, 04 Feb. 2015"/>
    <s v="IBNU BASUKI WIDODO"/>
    <s v="HENDRA YOSPIN,SH."/>
    <s v="JOKO SUBAGYO"/>
    <m/>
    <m/>
    <s v="KARIR"/>
    <s v="ADHOC"/>
    <s v="ADHOC"/>
    <s v=""/>
    <s v=""/>
    <x v="0"/>
    <n v="1"/>
    <x v="0"/>
    <n v="0.66666666666666663"/>
    <n v="1"/>
    <s v="RENHART M. MARBUN, SH"/>
    <m/>
    <m/>
    <m/>
    <m/>
    <m/>
    <m/>
    <m/>
    <m/>
    <m/>
    <m/>
    <m/>
    <n v="1"/>
    <s v="TATI DORESLY SIMAMORA, SH"/>
    <s v="ZUHERNA, SH."/>
    <m/>
    <n v="2"/>
    <x v="0"/>
  </r>
  <r>
    <s v="97/PID.SUS/TPK/2015/PN JKT.PST"/>
    <n v="2"/>
    <n v="50000000"/>
    <n v="0.16666666666666699"/>
    <n v="0"/>
    <n v="0"/>
    <s v="SAMSON SAWANGIN M"/>
    <d v="2015-08-21T00:00:00"/>
    <x v="5"/>
    <s v="Pencabutan Perkara Kasasi"/>
    <n v="144"/>
    <s v="PRIMAIR : _x000a_ Pasal 2 ayat (1) jo Pasal 18 UU No.31/1999 jo UU No.20/2001 jo Pasal 55 ayat (1) ke-1 KUHP. _x000a_   _x000a_ SUBSIDAIR : _x000a_ Pasal 3 jo Pasal 18 UU No.31/1999 jo UU No.20/2001 jo Pasal 55 ayat (1) ke-1 KUHP."/>
    <n v="1"/>
    <s v="MENGADILI _x000a_ _x000a_ Menyatakan Terdakwa Samson Sawangin, M., tidak terbukti secara sah dan meyakinkan bersalah melakukan tindak pidana sebagaima dalam Dakwaan Primair Jaksa Penuntut Umum ; _x000a_ Membebaskan Terdakwa tersebut oleh karena itu dari Dakwaan Primair Jaksa Penuntut Umum diatas ; _x000a_ Menyatakan Terdakwa Samson Sawangin, M telah terbukti secara sah dan meyakinkan bersalah melakukan tindak pidana  “ Korupsi ”  ; ----------------------------- _x000a_ Menjatuhkan pidana kepada Terdakwa tersebut oleh karena itu dengan Pidana Penjara selama : 2 (dua) Tahun dan Denda sebesar Rp. 50.000.000., (lima puluh juta rupiah) dengan ketentuan apabila denda tersebut tidak dibayar, maka harus diganti dengan pidana Kurungan selama : 2 (dua) bulan ; ------------------------------- _x000a_ Menetapkan bahwa masa selama Terdakwa ditahan akan dikurangkan seluruhnya dari pidana yang dijatuhkan ; ------------------------------------------------------ _x000a_ Menetapkan agar Terdakwa tetap ditahan ; -------------------------------------------------- _x000a_ Memerintahkan agar barang bukti berupa : ---------------------------------------------------- _x000a_ _x000a_ _x000a_ _x000a_ _x000a_ _x000a_ _x000a_   _x000a_ _x000a_ _x000a_ _x000a_ 2 (dua) lembar Surat Perjanjian Kontrak Kerjasama Nomor : 101/SPK/NLCP/XI/2012., tanggal 1 November 2012 ; ------------------------------- _x000a_ _x000a_ _x000a_ _x000a_ _x000a_ _x000a_   _x000a_ _x000a_ _x000a_ _x000a_ 2 (dua) lembar fotocopi rekening koran giro Bank Mandiri No. Rekening : 118-00-0503867-3 atas nama Nusantaralestari Ceriapratama periode 01/10/12 s/d 30/11/12 ; --------------------------------------------- _x000a_ _x000a_ _x000a_ _x000a_ _x000a_ _x000a_   _x000a_ _x000a_ _x000a_ _x000a_ 1 (satu) lembar fotocopi Rekapan Pengiriman ; ---------------------------------------- _x000a_ _x000a_ _x000a_ _x000a_ _x000a_ _x000a_   _x000a_ _x000a_ _x000a_ _x000a_ 10 (sepuluh) lembar fotocopi surat pengantar pengiriman barang PT. Nusantaralestari Ceriapratama kepada Karunia Jaya ; ------------------------------ _x000a_ _x000a_ _x000a_ _x000a_ _x000a_ _x000a_ - _x000a_ _x000a_ _x000a_ _x000a_ 1 (satu) ordner dokumen RKA-KL 2012 Direktorat Jenderal Bimbingan Masyarakat Buddha yang berisi : _x000a_ _x000a_ 1 (satu) buku Dokumen RKA-KL Tahun 2012 Revisi -1 Direktorat Jenderal Bimbingan Masyarakat Buddha Tahun Anggaran 2012 ; ---------- _x000a_ 1 (satu) buku Dokumen RKA-KL Tahun 2012 Revisi 2 Direktorat Jenderal Bimbingan Masyarakat Buddha ; ----------------------------------------------------- _x000a_ 1 (satu) buku Dokumen RKA-KL Tahun 2012 Revisi 2 (POK) Direktorat Jenderal Bimbingan Masyarakat Buddha ; ----------------------------------------- _x000a_ 1 (satu) buku Dokumen RKA-KL Tahun 2012 Revisi 3 Direktorat Jenderal Bimbingan Masyarakat Buddha ; ----------------------------------------------------- _x000a_ 1 (satu) buku Dokumen RKA-KL Tahun 2012 Revisi 4 Direktorat Jenderal Bimbingan Masyarakat Buddha ; ----------------------------------------------------- _x000a_ 1 (satu) buku Dokumen RKA-KL Tahun 2012 Revisi 5 Direktorat Jenderal Bimbingan Masyarakat Buddha ; ----------------------------------------------------- _x000a_ 1 (satu) buku Dokumen RKA-KL Tahun 2012 Revisi 6 (POK) Direktorat Jenderal Bimbingan Masyarakat Buddha ; ----------------------------------------- _x000a_ 1 (satu) buku Dokumen RKA-KL Tahun 2012 Revisi 6 (POK2) Direktorat Jenderal Bimbingan Masyarakat Buddha ; ----------------------------------------- _x000a_ _x000a_ _x000a_ _x000a_ _x000a_ _x000a_ _x000a_   _x000a_ _x000a_ _x000a_ _x000a_ 1 (satu) ordner dokumen Revisi DIPA Tahun 2012 (Revisi 1 s/d 7) ; ------------- _x000a_ _x000a_ _x000a_ _x000a_ _x000a_ _x000a_   _x000a_ _x000a_ _x000a_ _x000a_ 1 (satu) buku fotocopi Dokumen Pelelangan Pengadaan Buku Pendidikan Agama Buddha dan Buku Penunjang Untuk Tingkat PAUD dan Dasar Menengah Direktorat Jenderal Bimbingan Masyarakat Buddha Tahun 2012 ; _x000a_ _x000a_ _x000a_ _x000a_ _x000a_ _x000a_   _x000a_ _x000a_ _x000a_ _x000a_ 1 (satu) lembar memo yang ditujukan kepada Mujiyanto tertanggal 27-01-12 ; _x000a_ _x000a_ _x000a_ _x000a_ _x000a_ _x000a_   _x000a_ _x000a_ _x000a_ _x000a_ 1 (satu) lembar fotocopi surat berkop Lembaga Pengkajian dan Pengembangan Keagamaan Buddha Indonesia (L2PKBI) Nomor : 001/LP2PKBI-KJ/II/2011., tanggal 20 Februari 2011 Perihal Rekomendasi yang ditandatangani Ketua Jumari, S.Pd, M.Pd.B ; ----------------------------------- _x000a_ _x000a_ _x000a_ _x000a_ _x000a_ _x000a_   _x000a_ _x000a_ _x000a_ _x000a_ 1 (satu) lembar Berita Acara Pengembalian Uang Kesra Tahun 2012 dari Jumari jumlah uang Rp.2.500.000 (dua juta lima ratus ribu rupiah) untuk pembayaran Pengembalian Uang Kesra Ditjen Bimas Buddha 2012 tertanggal 17 April 2014 ; -------------------------------------------------------------------- _x000a_ _x000a_ _x000a_ _x000a_ _x000a_ _x000a_   _x000a_ _x000a_ _x000a_ _x000a_ 1 (satu) buku Mata Pelajaran Pendidikan Agama Buddha Usia Dini Cahaya Kasih Untuk TK-A ; ------- _x000a_ _x000a_ _x000a_ _x000a_ _x000a_ _x000a_   _x000a_ _x000a_ _x000a_ _x000a_ 1 (satu) buku Mata Pelajaran Pendidikan Agama Buddha Usia Dini Cahaya Kasih Untuk TK-B bertuliskan Nama : Tiara ; ------------------------------------------- _x000a_ _x000a_ _x000a_ _x000a_ _x000a_ _x000a_   _x000a_ _x000a_ _x000a_ _x000a_ 1 (satu) lembar fotocopi buku rekening Bank Mandiri periode 31/10/12 s/d 13/12/12 ; ------------------- _x000a_ _x000a_ _x000a_ _x000a_ _x000a_ _x000a_   _x000a_ _x000a_ _x000a_ _x000a_ 1 (satu) lembar kwitansi pembayaran dari CV. Karunia Jaya sejumlah Rp. 500.000.000,-; (lima ratus juta rupiah) untuk pembayaran Penulisan Naskah Buku Pendidikan Agama Budha dan LKS tertanggal 10 Desember 2012 yang ditandatangani diatas meterai oleh Sulan ; ---------------------------------------------- _x000a_ _x000a_ _x000a_ _x000a_ _x000a_ _x000a_   _x000a_ _x000a_ _x000a_ _x000a_ 1 (satu) lembar Tanda Terima PT. Nusantaralestari Ceriapratama tanggal 29 Oktober 2012 dengan keterangan pembayaran Buku Agama-Agama budha I (Rp. 250.000.000,-) dan Pembayaran pelunasan cetakan total (Rp.1.498.950.000,-) total Rp.1.748.950.000,- ; --------------------------------------- _x000a_ _x000a_ _x000a_ _x000a_ _x000a_ _x000a_   _x000a_ _x000a_ _x000a_ _x000a_ 2 (dua) lembar fotocopi Rekening Koran Bank Mandiri Cabang Jatinegara No. 0060007379849 atas nama SAMOA RAYA Periode : 1-Nov-2012 s/d 31-Dec-2013 ; -------------------------------------------------- _x000a_ _x000a_ _x000a_ _x000a_ _x000a_ _x000a_   _x000a_ _x000a_ _x000a_ _x000a_ 23 (dua puluh tiga) Buku Pendidikan Agama Buddha yang terdiri atas : _x000a_ _x000a_ Buku Pendidikan Agama Buddha Sekolah Dasar (SD) Dharmacakra Kelas 1 ; ------------ _x000a_ Buku Pendidikan Agama Buddha Sekolah Dasar (SD) Dharmacakra Kelas 2 ;  _x000a_ Buku Pendidikan Agama Buddha Sekolah Dasar (SD) Dharmacakra Kelas 3 ;  _x000a_ Buku Pendidikan Agama Buddha Sekolah Dasar (SD) Dharmacakra Kelas 4 ;  _x000a_ Buku Pendidikan Agama Buddha Sekolah Dasar (SD) Dharmacakra Kelas 5 ;  _x000a_ Buku Pendidikan Agama Buddha Sekolah Dasar (SD) Dharmacakra Kelas 6 ;  _x000a_ Buku Pendidikan Agama Buddha Sekolah Menengah Pertama Dharmacakra Kelas 7 ;  _x000a_ Buku Pendidikan Agama Buddha Sekolah Menengah Pertama Dharmacakra Kelas 8 ;  _x000a_ Buku Pendidikan Agama Buddha Sekolah Menengah Pertama Dharmacakra Kelas 9 ;  _x000a_ Buku Pendidikan Agama Buddha Dharmacakra Kelas 10 ; ----------------- _x000a_ Buku Pendidikan Agama Buddha Dharmacakra Kelas 11 ; ----------------- _x000a_ Buku Pendidikan Agama Buddha Dharmacakra Kelas 12 ; ----------------- _x000a_ Buku Pendidikan Agama Buddha Sekolah Dasar (SD) LKS (Lembar Kerja Siswa) Dharmacakra Kelas 1 ; ---------------------------------------------- _x000a_ Buku Pendidikan Agama Buddha Sekolah Dasar (SD) LKS (Lembar Kerja Siswa) Dharmacakra Kelas 2 ; ---------------------------------------------- _x000a_ Buku Pendidikan Agama Buddha Sekolah Dasar (SD) LKS (Lembar Kerja Siswa) Dharmacakra Kelas 3 ; ---------------------------------------------- _x000a_ Buku Pendidikan Agama Buddha Sekolah Dasar (SD) LKS (Lembar Kerja Siswa) Dharmacakra Kelas 4 ; ---------------------------------------------- _x000a_ Buku Pendidikan Agama Buddha Sekolah Dasar (SD) LKS (Lembar Kerja Siswa) Dharmacakra Kelas 5 ; ---------------------------------------------- _x000a_ Buku Pendidikan Agama Buddha Sekolah Dasar (SD) LKS (Lembar Kerja Siswa) Dharmacakra Kelas 6 ; ---------------------------------------------- _x000a_ Buku Pendidikan Agama Buddha Sekolah Dasar (SD) LKS (Lembar Kerja Siswa) Dharmacakra Kelas 7 ; ---------------------------------------------- _x000a_ Buku Pendidikan Agama Buddha Sekolah Dasar (SD) LKS (Lembar Kerja Siswa) Dharmacakra Kelas 8 ; ---------------------------------------------- _x000a_ Buku Pendidikan Agama Buddha Sekolah Dasar (SD) LKS (Lembar Kerja Siswa) Dharmacakra Kelas 9 ; ---------------------------------------------- _x000a_ Buku Mata Pelajaran Pendidikan Agama Buddha Usia Dini Cahaya Kasih untuk TK A  _x000a_ Buku Mata Pelajaran Pendidikan Agama Buddha Usia Dini Cahaya Kasih untuk TK B  _x000a_ _x000a_ _x000a_ _x000a_ _x000a_ _x000a_ _x000a_   _x000a_ _x000a_ _x000a_ _x000a_ 2 (dua) lembar dokumen Tanda Terima Bukti Pengiriman Bimas Budha ; ------ _x000a_ _x000a_ _x000a_ _x000a_ _x000a_ _x000a_   _x000a_ _x000a_ _x000a_ _x000a_ Uang tunai sejumlah Rp. 50.000.000,- (lima puluh juta rupiah) ; ------------------ _x000a_ _x000a_ _x000a_ _x000a_ _x000a_ _x000a_   _x000a_ _x000a_ _x000a_ _x000a_ 1 (satu) lembar Berita Acara Pengembalian Uang Kesra Tahun 2012 dari Pandhit Aman Vijaya jumlah uang Rp.10.000.000 (sepuluh juta rupiah) untuk pembayaran Pengembalian Uang Kesra Ditjen Bimas Buddha 2012 tertanggal 19 November 2014 ; ------------------------------------------------------------ _x000a_ _x000a_ _x000a_ _x000a_ _x000a_ _x000a_   _x000a_ _x000a_ _x000a_ _x000a_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_x000a_ _x000a_ _x000a_ _x000a_ _x000a_ _x000a_   _x000a_ _x000a_ _x000a_ _x000a_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_x000a_ _x000a_ _x000a_ _x000a_ _x000a_ _x000a_   _x000a_ _x000a_   _x000a_ _x000a_ _x000a_ 1 (satu) lembar SZUrat Pernyataan Tanggungjawab Belanja Nomor : 33/SPTB/PPPAB/ XI/2012., tanggal 22 November 2012 (fotocopi) ; ------------- _x000a_ _x000a_ _x000a_ _x000a_ _x000a_ _x000a_   _x000a_ _x000a_ _x000a_ _x000a_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_x000a_ _x000a_ _x000a_ _x000a_ _x000a_ _x000a_   _x000a_ _x000a_ _x000a_ _x000a_ 1 (satu) lembar Ringkasan Kontrak tanggal 19 November 2012 (fotocopi) ; _x000a_ _x000a_ _x000a_ _x000a_ _x000a_ _x000a_   _x000a_ _x000a_ _x000a_ _x000a_ 1 (satu) lembar Rekening Koran Bank DKI Cab Matraman No. AC : 500-08-06323-2 Periode 01 Okt 2012 s/d 31 Okt 2012 (fotocopi) ; ------------------------- _x000a_ _x000a_ _x000a_ _x000a_ _x000a_ _x000a_   _x000a_ _x000a_ _x000a_ _x000a_ 1 (satu) lembar NPWP : 02.109.552.6-001.000 PT. Samoa Raya Jl. Pramuka Raya No. 19A Palmeriam Matraman Jakarta Timur (fotocopi) ; ------------------- _x000a_ _x000a_ _x000a_ _x000a_ _x000a_ _x000a_   _x000a_ _x000a_ _x000a_ _x000a_ 1 (satu) lembar Surat Setoran Pajak (SSP) NPWP : 02.109.552.6-001.000 Uraian Pembayran : PPH 22 belanja pengadaan buku Pendidikan Agama Buddha dan Buku Penunjang untuk Tingkat PAUD dan tingkat Dasmen sebanyak 200.000 eksemplar  jumlah pembayaran Rp.98.181.818,-. (fotocopi) ; ------ _x000a_ _x000a_ _x000a_ _x000a_ _x000a_ _x000a_   _x000a_ _x000a_ _x000a_ _x000a_ 3 (tiga) lembar fotocopi Tanda Terima Kesra ; ----------------------------------------- _x000a_ _x000a_ _x000a_ _x000a_ _x000a_ _x000a_   _x000a_ _x000a_ _x000a_ _x000a_ 2 (dua) lembar fotocopi Lis Pengembalian Uang Kesra 2012 dan 12 (dua belas) lembar fotocopi Berita Acara Pengembalian Uang Kesra Tahun 2012 ; _x000a_ _x000a_ _x000a_ _x000a_ _x000a_ _x000a_   _x000a_ _x000a_ _x000a_ _x000a_ 1 (satu) lembar surat yang ditandatangani Sekretaris Ditjen Bimas Buddha (Drs. Dasikin, M.Pd) Nomor : DJ.VI/Set.VI/2/KS.00/0610/2014., tanggal 10 April 2014 Hal : Klarifikasi Surat (fotocopi) ; ----------------- _x000a_ _x000a_ _x000a_ _x000a_ _x000a_ _x000a_   _x000a_ _x000a_ _x000a_ _x000a_ 1 (satu) lembar surat yang ditandatangani Direktur Jenderal Bimas Buddha (Drs. Joko Wuryanto, S.Sos., S.Ag., M.Si., M.Pd)  Nomor : DJ.VI/Set.VI/1/KU.00/783/2012., tanggal 24 Juli 2012 Perihal : Pengadaan Buku Pendidikan Agama Buddha dan Buku Penunjang Tingkat PAUD dan Tingkat Dasmen (fotocopi) ; --- _x000a_ _x000a_ _x000a_ _x000a_ _x000a_ _x000a_   _x000a_ _x000a_ _x000a_ _x000a_ 1 (satu) lembar surat yang ditandatangani Direktur Jenderal Bimas Buddha (Drs. Joko Wuryanto, S.Sos., S.Ag., M.Si., M.Pd)  Nomor : DJ.VI/Set.VI/1/KU.00/783/2012., tanggal 24 Juli 2012 Perihal : Pengadaan Buku Pendidikan Agama Buddha dan Buku Penunjang Tingkat PAUD dan Tingkat Dasmen (fotocopi) ; -- _x000a_ _x000a_ _x000a_ _x000a_ _x000a_ _x000a_   _x000a_ _x000a_ _x000a_ _x000a_ 1 (satu) buku Surat Perjanjian (Kontrak) antara Pejabat Pembuat Komitmen Urusan dan Pendidikan Agama Buddha  Dengan PT. Sobutama Putra Nomor Kontrak : 02/SPKIRIM. BUDDHA/XII/2012., tanggal 12 Desember 2012 ; ------ _x000a_ _x000a_ _x000a_ _x000a_ _x000a_ _x000a_   _x000a_ _x000a_ _x000a_ _x000a_ 1 (satu) lembar rekening koran Bank Mandiri No. : 1350002189189 atas nama Sulis Suharti ; -------------- _x000a_ _x000a_ _x000a_ _x000a_ _x000a_ _x000a_   _x000a_ _x000a_ _x000a_ _x000a_ 1 (satu) lembar bukti transfer dari Sulis Suharti “pengembalian pinjaman Sulis S. kepada Samoa Raya sebesar Rp.300.000.000,- tanggal efektif 19 Desember 2012 ; ------------------------------------------------------------------------------- _x000a_ _x000a_ _x000a_ _x000a_ _x000a_ _x000a_   _x000a_ _x000a_   _x000a_ _x000a_ _x000a_ 1 (satu) lembar Rekening Koran Bank Mandiri dengan Nomor 1170004230025 an. Sri Maryati periode 21 Nov-2012 s/d 31-Dec-2012 ; ------ _x000a_ _x000a_ _x000a_ _x000a_ _x000a_ _x000a_   _x000a_ _x000a_ _x000a_ _x000a_ 1 (satu) lembar Foto copy buku tabungan Bank Mandiri dengan Nomor 1170004230025 an. Sri Maryati tanggal transaksi 30 November 2012 berupa kredit sebesar Rp. 500.000.000,- (melalui cek) dan debet sebesar Rp.275.000.000,- ; ----------------------------------------------------------------------------- _x000a_ _x000a_ _x000a_ _x000a_ _x000a_ _x000a_   _x000a_ _x000a_ _x000a_ _x000a_ 1 (satu) lembar Memo dari Bp. Joko Wuryanto (tandatangan) kepada Sdr. Puji/Sulan tanggal 7 Desember 2011 ; --------------------------------------------------- _x000a_ Dikembalikan kepada Penuntut Umum untuk dipergunakan dalam perkara lain. _x000a_ _x000a_ _x000a_ _x000a_ _x000a_ _x000a_   _x000a_ _x000a_ _x000a_ _x000a_ Uang tunai sejumlah Rp. 35.000.000,- (tiga puluh lima juta rupiah) ; ------------- _x000a_ Dirampas untuk Negara yang diperhitungkan sebagai Uang Pengganti Terdakwa. _x000a_ _x000a_ _x000a_ _x000a_ _x000a_ Membebankan kepada Terdakwa untuk membayar Biaya Perkara sebesar Rp. 10.000,- (sepuluh ribu rupiah);"/>
    <s v="Senin, 07 Mar. 2016"/>
    <s v="Selasa, 12 Jan. 2016"/>
    <s v="SUTARJO"/>
    <s v="SURADI"/>
    <s v="JOKO SUBAGYO"/>
    <m/>
    <m/>
    <s v="KARIR"/>
    <s v="KARIR"/>
    <s v="ADHOC"/>
    <s v=""/>
    <s v=""/>
    <x v="0"/>
    <n v="2"/>
    <x v="1"/>
    <n v="0.33333333333333331"/>
    <n v="0"/>
    <s v="ERNY V. M."/>
    <m/>
    <m/>
    <m/>
    <m/>
    <m/>
    <m/>
    <m/>
    <m/>
    <m/>
    <m/>
    <m/>
    <n v="1"/>
    <s v="EKO BUDIARNO"/>
    <s v="LISNUR FAUZIAH, SH."/>
    <m/>
    <n v="2"/>
    <x v="0"/>
  </r>
  <r>
    <s v="97/Pid.Sus-TPK/2016/PN Pn.Jkt.Pst"/>
    <n v="4.5"/>
    <n v="200000000"/>
    <n v="0.25"/>
    <n v="792500000"/>
    <n v="0.5"/>
    <s v="PARLUHUTAN SIREGAR"/>
    <d v="2016-10-13T00:00:00"/>
    <x v="6"/>
    <s v="Minutasi"/>
    <n v="189"/>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M E N G A D I L I  : _x000a_   _x000a_ _x000a_ Menyatakan Terdakwa Parluhutan  Siregar terbukti secara sah dan meyakinkan bersalah melakukan tindak pidana “ Korupsi secara bersama-sama dan berlanjut  “ . _x000a_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_x000a_ Menetapkan lamanya masa penangkapan dan masa penahanan yang telah dijalani oleh Terdakwa dikurangkan seluruhnya dengan pidana yang dijatuhkan  . _x000a_ Memerintahkan Terdakwa tetap berada dalam tahanan . _x000a_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_x000a_ Menyatakan   barang bukti berupa : _x000a_"/>
    <s v="Selasa, 02 Mei 2017"/>
    <s v="Kamis, 20 Apr. 2017"/>
    <s v="MAS'UD"/>
    <s v="BASLIN SINAGA"/>
    <s v="HARIONO"/>
    <s v="Anwar,SH."/>
    <s v="SIGIT HERMAN BINAJI"/>
    <s v="KARIR"/>
    <s v="KARIR"/>
    <s v="KARIR"/>
    <s v="ADHOC"/>
    <s v="ADHOC"/>
    <x v="1"/>
    <n v="3"/>
    <x v="0"/>
    <n v="0.4"/>
    <n v="0"/>
    <s v="ZAINAL ABIDIN"/>
    <m/>
    <m/>
    <m/>
    <m/>
    <m/>
    <m/>
    <m/>
    <m/>
    <m/>
    <m/>
    <m/>
    <n v="1"/>
    <s v="R.IDA ISKANDIASTUTI, SH."/>
    <m/>
    <m/>
    <n v="1"/>
    <x v="0"/>
  </r>
  <r>
    <s v="97/Pid.Sus-TPK/2017/PN Jkt.Pst"/>
    <n v="4"/>
    <n v="50000000"/>
    <n v="0.25"/>
    <n v="0"/>
    <n v="0"/>
    <s v="H. FATAHILLAH, SH. MH. MM"/>
    <d v="2017-07-24T00:00:00"/>
    <x v="7"/>
    <s v="Pengiriman Berkas PK"/>
    <n v="121"/>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 _x000a_ _x000a_ Menyatakan Terdakwa H. FATAHILLAH, SH, MH, MM., tidak terbukti secara sah dan meyakinkan bersalah melakukan tindak pidana pidana “ KORUPSI SECARA BERSAMA-SAMA“sebagaimana dalam dakwaan Primair Penuntut Umum ; _x000a_ Membebaskan Terdakwa oleh karena itu dari dakwaan Primair ; _x000a_ Menyatakan Terdakwa H. FATAHILLAH, SH, MH, MMtelah terbukti secara sah dan meyakinkan bersalah melakukan tindak pidana “KORUPSI SECARA BERSAMA-SAMA“ sebagaimana dalam dakwaan Subsidair Penuntut Umum ; _x000a_ Menjatuhkan pidana kepada Terdakwa dengan pidana penjara selama 4 (empat) tahun dan denda sebesar Rp. 50.000.000.- (lima puluh juta rupiah) dengan ketentuan apabila denda tersebut tidak dibayar akan diganti dengan pidana kurungan selama 3 (tiga)  bulan ; _x000a_ Menetapkan masa  penahanan  Terdakwa dikurangkan seluruhnya dari pidana yang dijatuhkan ; _x000a_ Menetapkan Terdakwa tetap berada dalam tahanan ; _x000a_ Menetapkan barang bukti berupa :  TERLAMPIR DALAM BERKAS _x000a_ Membebani  Terdakwa untuk membayar biaya perkara sebesar Rp. 5.000.- (Lima Ribu Rupiah) ;  _x000a_"/>
    <s v="Kamis, 30 Nov. 2017"/>
    <s v="Rabu, 22 Nov. 2017"/>
    <s v="sahlan efendi"/>
    <s v="FAHZAL HENDRY"/>
    <s v="SUKARTONO."/>
    <m/>
    <m/>
    <s v="KARIR"/>
    <s v="KARIR"/>
    <s v="ADHOC"/>
    <s v=""/>
    <s v=""/>
    <x v="0"/>
    <n v="2"/>
    <x v="1"/>
    <n v="0.33333333333333331"/>
    <n v="0"/>
    <s v="Salman, SH"/>
    <m/>
    <m/>
    <m/>
    <m/>
    <m/>
    <m/>
    <m/>
    <m/>
    <m/>
    <m/>
    <m/>
    <n v="1"/>
    <s v="SUSWANTI, SH."/>
    <m/>
    <m/>
    <n v="1"/>
    <x v="0"/>
  </r>
  <r>
    <s v="97/Pid.Sus-TPK/2018/PN Jkt.Pst"/>
    <n v="7"/>
    <n v="300000000"/>
    <n v="0.25"/>
    <n v="0"/>
    <n v="0"/>
    <s v="drh. H. IRWANDI YUSUF, M.Sc"/>
    <d v="2018-11-14T00:00:00"/>
    <x v="8"/>
    <s v="Putusan"/>
    <n v="172"/>
    <s v="KESATU _x000a_ 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DAN _x000a_ KEDUA : _x000a_ Pasal 12 B Undang-undang Nomor 31 Tahun 1999 tentang Pemberantasan Tindak Pidana Korupsi, sebagaimana telah diubah dengan Undang-undang Nomor 20 Tahun 2001 tentang Perubahan Atas Undang-Undang Nomor 31 tahun 1999 tentang Pemberantasan Tindak Pidana Korupsi jo Pasal 65 ayat (1) KUHP. _x000a_ DAN _x000a_ KETIGA : _x000a_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n v="1"/>
    <s v="M E N G A D I L I: _x000a_ _x000a_ Menyatakan Terdakwa  drh. H. Irwandi Yusuf, M.Sc.  tidak terbukti secara sah dan meyakinkan bersalah melakukan tindak pidana sebagaimana didakwakan Penuntut Umum dalam Dakwaan Ketiga; _x000a_ Membebaskan Terdakwa oleh karena itu dari Dakwaan Ketiga tersebut; _x000a_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_x000a_ Menjatuhkan pidana kepada Terdakwa oleh karena itu dengan pidana penjara selama  7  (tujuh) tahun  dan denda sebesar  Rp.300.000.000,-( tiga ratus juta rupiah) dengan ketentuan apabila denda tersebut tidak dibayar, maka diganti dengan pidana kurungan selama 3 (tiga) bulan; _x000a_ Menjatuhkan pidana tambahan kepada Terdakwa berupa pencabutan hak untuk dipilih dalam jabatan publik selama 3 (tiga ) tahun sejak Terdakwa selesai menjalani pidana; _x000a_ Menetapkan masa penangkapan dan penahanan yang telah dijalani Terdakwa dikurangkan seluruhnya dari pidana yang dijatuhkan; _x000a_ Menetapkan agar Terdakwa tetap berada dalam tahanan; _x000a_ Menetapkan barang-barang bukti berupa: (DST) _x000a_"/>
    <m/>
    <s v="Senin, 08 Apr. 2019"/>
    <s v="SAIFUDIN ZUHRI"/>
    <s v="NI MADE SUDANI"/>
    <s v="MOCHAMAD ARIFIN"/>
    <s v="SIGIT HERMAN BINAJI"/>
    <s v="TITI SANSIWI"/>
    <s v="KARIR"/>
    <s v="KARIR"/>
    <s v="KARIR"/>
    <s v="ADHOC"/>
    <s v="ADHOC"/>
    <x v="1"/>
    <n v="3"/>
    <x v="0"/>
    <n v="0.4"/>
    <n v="0"/>
    <s v="ZAINAL ABIDIN"/>
    <m/>
    <m/>
    <m/>
    <m/>
    <m/>
    <m/>
    <m/>
    <m/>
    <m/>
    <m/>
    <m/>
    <n v="1"/>
    <s v="EKO BUDIARNO"/>
    <m/>
    <m/>
    <n v="1"/>
    <x v="0"/>
  </r>
  <r>
    <s v="98/PID.SUS/TPK/2014/PN JKT.PST"/>
    <n v="1.3333333333333299"/>
    <n v="50000000"/>
    <n v="8.3333333333333301E-2"/>
    <n v="0"/>
    <n v="0"/>
    <s v="Ir. VICTOR H SIMATUPANG"/>
    <d v="2014-10-09T00:00:00"/>
    <x v="4"/>
    <s v="Minutasi"/>
    <n v="118"/>
    <s v="PRIMAIR : Pasal 2 ayat (1) UU No.31/1999 jo UU No.20/2001 jo UU No.31/1999 jo Pasal 55 ayat (1) ke -1 KUHP jo Pasal 64 (1) KUHP; _x000a_ SUBSIDIAIR : Pasal 3  UU No.31/1999 jo UU No.20/2001 jo UU No.31/1999 jo Pasal 55 ayat (1) ke -1 KUHP jo Pasal 64 (1) KUHP;"/>
    <n v="1"/>
    <s v="MENGADILI : _x000a_ _x000a_ Menyatakan Terdakwa  Ir.VICTOR H. SIMATUPANG  tidak terbukti secara sah dan meyakinkan bersalah melakukan tindak pidana sebagaimana tercantum dakam Dakwaan Primair; _x000a_ Membebaskan Terdakwa oleh karena itu dari Dakwaan Primair tersebut; _x000a_ Menyatakan Terdakwa  Ir.VICTOR H. SIMATUPANG  terbukti secara sah dan meyakinkan bersalah melakukan Tindak Pidana Korupsi secara bersama - sama sebagaimana dimaksud dalam Dakwaan Subsidiari ; _x000a_ Menjatuhkan Pidana terhadap Terdakwa oleh karena itu dengan pidana penjara selama 1 (satu) tahun dan 4 (empat) bulan dan denda sebesar Rp.50.000.000,- (lima puluh juta rupiah), dengan ketentuan apabila denda tersebut tidak dibayar maka diganti dengan pidana kurungan selama 1 (satu) bulan; _x000a_ Menetapkan masa Penahanan yang telah dijalani Terdakwa dikurangkan sepenuhnya dari Pidana yang dijatuhkan; _x000a_ Memerintahkan agar Terdakwa tetap berada dalam tahanan; _x000a_ Memerintahkan barang bukti berupa: Nomor Urut 1 s/d 602 Dipergunakan dalam perkara lain, Kecuali &quot;Barang bukti  Nomor 75 berupa uang Rp.15.551.200,00 (lima belas juta lima ratus lima puluh satu ribu dua ratus rupiah) dirampas untuk Negara diperhitungkan sebagai Pembayaran Uang Pengganti; _x000a_ Membebankan biaya perkara sebesar Rp.10.000,- (sepuluh ribu rupiah) kepada Terdakwa. _x000a_"/>
    <s v="Kamis, 01 Okt. 2015"/>
    <s v="Rabu, 04 Feb. 2015"/>
    <s v="IBNU BASUKI WIDODO"/>
    <s v="HENDRA YOSPIN,SH."/>
    <s v="JOKO SUBAGYO"/>
    <m/>
    <m/>
    <s v="KARIR"/>
    <s v="ADHOC"/>
    <s v="ADHOC"/>
    <s v=""/>
    <s v=""/>
    <x v="0"/>
    <n v="1"/>
    <x v="0"/>
    <n v="0.66666666666666663"/>
    <n v="1"/>
    <s v="FITRI ZULFAHMI"/>
    <m/>
    <m/>
    <m/>
    <m/>
    <m/>
    <m/>
    <m/>
    <m/>
    <m/>
    <m/>
    <m/>
    <n v="1"/>
    <s v="EKO BUDIARNO"/>
    <s v="ZULFIKRI, SH"/>
    <m/>
    <n v="2"/>
    <x v="0"/>
  </r>
  <r>
    <s v="98/PID.SUS/TPK/2015/PN JKT.PST"/>
    <n v="3"/>
    <n v="50000000"/>
    <n v="0.16666666666666699"/>
    <n v="0"/>
    <n v="0"/>
    <s v="Drs. HERU BUDI SANTOSO, MM"/>
    <d v="2015-08-21T00:00:00"/>
    <x v="5"/>
    <s v="Pengiriman Berkas Kasasi"/>
    <n v="144"/>
    <s v="PRIMAIR : _x000a_ Pasal 2 ayat (1) jo Pasal 18 UU No.31/1999 jo UU No.20/2001 jo Pasal 55 ayat (1) ke-1 KUHP. _x000a_   _x000a_ SUBSIDAIR : _x000a_ Pasal 3 jo Pasal 18 UU No.31/1999 jo UU No.20/2001 jo Pasal 55 ayat (1) ke-1 KUHP."/>
    <n v="1"/>
    <s v="M E N G A D I L I _x000a_ _x000a_ menyatakan terdakwa DRS HERU BUDI SANTOSO, MM. tidak terbukti secara sah dan meyakinkan bersalah melakukan tindak pidana sebagaimana dalam dakwaan primair Jaksa Penuntut Umum; _x000a_ membebaskan terdakwa tersebut oleh karena itu dari dakwaan primair Jaksa Penuntut Umum diatas; _x000a_ menyatakan terdakwa DRS. HERU BUDI SANTOSO, MM telah terbukti secara sah dan meyakinkan bersalah melakukan tindak pidana  “ KORUPSI ” _x000a_ Menjatuhkan pidana kepada terdakwa tersebut oleh karena itu dengan pidana penjara selama : 3 (tiga) tahun dan denda sebesar Rp. 50.000.000,- (lima puluh juta rupiah)  dengan ketentuan apabila denda tersebut tidak dibayar, maka harus diganti dengan pidana kurungan selama : 2 (dua) bulan; _x000a_ Menetapkan bahwa masa selama terdakwa ditahan akan dikurangkan seluruhnya dari pidana yang dijatuhkan; _x000a_ Menetapkan agar terdakwa tetap ditahan; _x000a_ Memerintahkan agar barang bukti berupa : _x000a_ _x000a_ 1.    2 (dua) lembar Surat Perjanjian Kontrak Kerjasama Nomor : 101/SPK/NLCP/XI/2012 tanggal 1 November 2012 _x000a_ 2.    2 (dua) lembar fotocopi rekening koran giro Bank Mandiri No. Rekening : 118-00-0503867-3 atas nama Nusantaralestari Ceriapratama periode 01/10/12 s/d 30/11/12 _x000a_ 3.    1 (satu) lembar fotocopi Rekapan Pengiriman _x000a_ 4.    10 (sepuluh) lembar fotocopi surat pengantar pengiriman barang PT. Nusantaralestari Ceriapratama kepada Karunia Jaya _x000a_ 5.    1 (satu) ordner dokumen RKA-KL 2012 Direktorat Jenderal Bimbingan Masyarakat Buddha yang berisi : _x000a_ 1)    1 (satu) buku Dokumen RKA-KL TAHUN 2012 REVISI-1 Direktorat Jenderal Bimbingan Masyarakat Buddha Tahun Anggaran 2012 _x000a_ 2)    1 (satu) buku Dokumen RKA-KL TAHUN 2012 REVISI 2 Direktorat Jenderal Bimbingan Masyarakat Buddha _x000a_ 3)    1 (satu) buku Dokumen RKA-KL TAHUN 2012 REVISI 2 (POK) Direktorat Jenderal Bimbingan Masyarakat Buddha _x000a_ 4)    1 (satu) buku Dokumen RKA-KL TAHUN 2012 REVISI 3 Direktorat Jenderal Bimbingan Masyarakat Buddha _x000a_ 5)    1 (satu) buku Dokumen RKA-KL TAHUN 2012 REVISI 4 Direktorat Jenderal Bimbingan Masyarakat Buddha _x000a_ 6)    1 (satu) buku Dokumen RKA-KL TAHUN 2012 REVISI 5 Direktorat Jenderal Bimbingan Masyarakat Buddha _x000a_ 7)    1 (satu) buku Dokumen RKA-KL TAHUN 2012 REVISI 6 (POK) Direktorat Jenderal Bimbingan Masyarakat Buddha _x000a_ 8)    1 (satu) buku Dokumen RKA-KL TAHUN 2012 REVISI 6 (POK2) Direktorat Jenderal Bimbingan Masyarakat Buddha _x000a_ 6.    1 (satu) ordner dokumen Revisi DIPA Tahun 2012 (Revisi 1 s/d 7) _x000a_ 7.    1 (satu) buku fotocopi Dokumen Pelelangan Pengadaan Buku Pendidikan Agama Buddha dan Buku Penunjang Untuk Tingkat PAUD dan Dasar Menengah Direktorat Jenderal Bimbingan Masyarakat Buddha Tahun 2012 _x000a_ 8.    1 (satu) lembar memo yang ditujukan kepada Mujiyanto tertanggal 27-01-12 _x000a_ 9.    1 (satu) lembar fotocopi surat berkop Lembaga Pengkajian dan Pengembangan Keagamaan Buddha Indonesia (L2PKBI) Nomor : 001/LP2PKBI-KJ/II/2011 tanggal 20 Februari 2011 Perihal Rekomendasi yang ditandatangani Ketua (JUMARI, S.Pd, M.Pd.B _x000a_ 10.  1 (satu) lembar Berita Acara Pengembalian Uang Kesra Tahun 2012 dari Jumari jumlah uang Rp.2.500.000 (dua juta lima ratus ribu rupiah) untuk pembayaran Pengembalian Uang Kesra Ditjen Bimas Buddha 2012 tertanggal 17 April 2014. _x000a_ 11.  1 (satu) buku Mata Pelajaran Pendidikan Agama Buddha Usia Dini Cahaya Kasih Untuk TK-A. _x000a_ 12.  1 (satu) buku Mata Pelajaran Pendidikan Agama Buddha Usia Dini Cahaya Kasih Untuk TK-B bertuliskan Nama : TIARA. _x000a_ 13.  1 (satu) lembar fotocopi buku rekening Bank Mandiri periode 31/10/12 s/d 13/12/12 _x000a_ 14.  1 (satu) lembar kwitansi pembayaran dari CV. Karunia Jaya sejumlah Rp.500.000.000,- (lima ratus juta rupiah) untuk pembayaran Penulisan Naskah Buku Pendidikan Agama Budha dan LKS tertanggal 10 Desember 2012 yang ditandatangani diatas meterai oleh SULAN. _x000a_ 15.  1 (satu) lembar Tanda Terima PT. Nusantaralestari Ceriapratama tanggal 29 Oktober 2012 dengan keterangan pembayaran Buku Agama-Agama budha I (Rp.250.000.000,-) dan Pembayaran pelunasan cetakan total (Rp.1.498.950.000,-) total Rp.1.748.950.000,- _x000a_ 16.  2 (dua) lembar fotocopi Rekening Koran Bank Mandiri Cabang Jatinegara No. 0060007379849 atas nama SAMOA RAYA Periode : 1-Nov-2012 s/d 31-Dec-2013 _x000a_ 17.  23 (dua puluh tiga) Buku Pendidikan Agama Buddha yang terdiri atas : _x000a_ 1)    Buku Pendidikan Agama Buddha Sekolah Dasar (SD) Dharmacakra Kelas 1 _x000a_ 2)    Buku Pendidikan Agama Buddha Sekolah Dasar (SD) Dharmacakra Kelas 2 _x000a_ 3)    Buku Pendidikan Agama Buddha Sekolah Dasar (SD) Dharmacakra Kelas 3 _x000a_ 4)    Buku Pendidikan Agama Buddha Sekolah Dasar (SD) Dharmacakra Kelas 4 _x000a_ 5)    Buku Pendidikan Agama Buddha Sekolah Dasar (SD) Dharmacakra Kelas 5 _x000a_ 6)    Buku Pendidikan Agama Buddha Sekolah Dasar (SD) Dharmacakra Kelas 6 _x000a_ 7)    Buku Pendidikan Agama Buddha Sekolah Menengah Pertama Dharmacakra Kelas 7 _x000a_ 8)    Buku Pendidikan Agama Buddha Sekolah Menengah Pertama Dharmacakra Kelas 8 _x000a_ 9)    Buku Pendidikan Agama Buddha Sekolah Menengah Pertama Dharmacakra Kelas 9 _x000a_ 10)  Buku Pendidikan Agama Buddha Dharmacakra Kelas 10 _x000a_ 11)  Buku Pendidikan Agama Buddha Dharmacakra Kelas 11 _x000a_ 12)  Buku Pendidikan Agama Buddha Dharmacakra Kelas 12 _x000a_ 13)  Buku Pendidikan Agama Buddha Sekolah Dasar (SD) LKS (Lembar Kerja Siswa) Dharmacakra Kelas 1 _x000a_ 14)  Buku Pendidikan Agama Buddha Sekolah Dasar (SD) LKS (Lembar Kerja Siswa) Dharmacakra Kelas 2 _x000a_ 15)  Buku Pendidikan Agama Buddha Sekolah Dasar (SD) LKS (Lembar Kerja Siswa) Dharmacakra Kelas 3 _x000a_ 16)  Buku Pendidikan Agama Buddha Sekolah Dasar (SD) LKS (Lembar Kerja Siswa) Dharmacakra Kelas 4 _x000a_ 17)  Buku Pendidikan Agama Buddha Sekolah Dasar (SD) LKS (Lembar Kerja Siswa) Dharmacakra Kelas 5 _x000a_ 18)  Buku Pendidikan Agama Buddha Sekolah Dasar (SD) LKS (Lembar Kerja Siswa) Dharmacakra Kelas 6 _x000a_ 19)  Buku Pendidikan Agama Buddha Sekolah Dasar (SD) LKS (Lembar Kerja Siswa) Dharmacakra Kelas 7 _x000a_ 20)  Buku Pendidikan Agama Buddha Sekolah Dasar (SD) LKS (Lembar Kerja Siswa) Dharmacakra Kelas 8 _x000a_ 21)  Buku Pendidikan Agama Buddha Sekolah Dasar (SD) LKS (Lembar Kerja Siswa) Dharmacakra Kelas 9 _x000a_ 22)  Buku Mata Pelajaran Pendidikan Agama Buddha Usia Dini Cahaya Kasih untuk TK A _x000a_ 23)  Buku Mata Pelajaran Pendidikan Agama Buddha Usia Dini Cahaya Kasih untuk TK B _x000a_ 18.  2 (dua) lembar dokumen Tanda Terima Bukti Pengiriman Bimas Budha _x000a_ 19.  Uang tunai sejumlah Rp. 50.000.000,- (lima puluh juta rupiah) _x000a_ 20.  1 (satu) lembar Berita Acara Pengembalian Uang Kesra Tahun 2012 dari PANDHIT AMAN VIJAYA jumlah uang Rp.10.000.000 (sepuluh juta rupiah) untuk pembayaran Pengembalian Uang Kesra Ditjen Bimas Buddha 2012 tertanggal 19 November 2014 _x000a_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_x000a_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_x000a_ 23.  1 (satu) lembar SURAT PERNYATAAN TANGGUNG JAWAB BELANJA Nomor : 33/SPTB/PPPAB/XI/2012 tanggal 22 November 2012 (fotocopi) _x000a_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_x000a_ 25.  1 (satu) lembar RINGKASAN KONTRAK tanggal 19 November 2012 (fotocopi) _x000a_ 26.  1 (satu) lembar Rekening Koran Bank DKI Cab Matraman No. AC : 500-08-06323-2 Periode 01 Okt 2012 s/d 31 Okt 2012 (fotocopi) _x000a_ 27.  1 (satu) lembar NPWP : 02.109.552.6-001.000 PT SAMOA RAYA Jl. Pramuka Raya No. 19A Palmeriam Matraman Jakarta Timur (fotocopi) _x000a_ 28.  1 (satu) lembar Surat Setoran Pajak (SSP) NPWP : 02.109.552.6-001.000 Uraian Pembayran : PPH 22 belanja pengadaan buku Pendidikan Agama Buddha dan Buku Penunjang untuk Tingkat PAUD dan tingkat Dasmen sebanyak 200.000 eksemplar  jumlah pembayaran Rp.98.181.818,-. (fotocopi) _x000a_ 29.  3 (tiga) lembar fotocopi Tanda Terima KESRA _x000a_ 30.  2 (dua) lembar fotocopi Lis Pengembalian Uang Kesra 2012 dan 12 (dua belas) lembar fotocopi Berita Acara Pengembalian Uang Kesra Tahun 2012 _x000a_ 31.  1 (satu) lembar surat yang ditandatangani Sekretaris Ditjen Bimas Buddha (Drs. Dasikin, M.Pd) Nomor : DJ.VI/Set.VI/2/KS.00/0610/2014 tanggal 10 April 2014 Hal : Klarifikasi Surat (fotocopi) _x000a_ 32.  1 (satu) lembar surat yang ditandatangani Direktur Jenderal Bimas Buddha (Drs. Joko Wuryanto, S.Sos., S.Ag., M.Si., M.Pd)  Nomor : DJ.VI/Set.VI/1/KU.00/783/2012 tanggal 24 Juli 2012 Perihal : Pengadaan Buku Pendidikan Agama Buddha dan Buku Penunjang Tingkat PAUD dan Tingkat Dasmen (fotocopi) _x000a_ 33.  1 (satu) lembar surat yang ditandatangani Direktur Jenderal Bimas Buddha (Drs. Joko Wuryanto, S.Sos., S.Ag., M.Si., M.Pd)  Nomor : DJ.VI/Set.VI/1/KU.00/783/2012 tanggal 24 Juli 2012 Perihal : Pengadaan Buku Pendidikan Agama Buddha dan Buku Penunjang Tingkat PAUD dan Tingkat Dasmen (fotocopi) _x000a_ 34.  1 (satu) buku Surat Perjanjian (Kontrak) antara Pejabat Pembuat Komitmen Urusan dan Pendidikan Agama Buddha  Dengan PT. Sobutama Putra Nomor Kontrak : 02/SPKIRIM.BUDDHA/XII/2012 tanggal 12 Desember 2012 _x000a_ 35.  1 (satu) lembar rekening koran Bank Mandiri No. : 1350002189189 atas nama SULIS SUHARTI _x000a_ 36.  1 (satu) lembar bukti transfer dari Sulis Suharti “pengembalian pinjaman Sulis S. kepada Samoa Raya sebesar Rp.300.000.000,- tanggal efektif 19 Desember 2012 _x000a_ 37.  1 (satu) lembar Rekening Koran Bank Mandiri dengan Nomor 1170004230025 an. SRI MARYATI periode 21 Nov-2012 s/d 31-Dec-2012. _x000a_ 38.  1 (satu) lembar Foto copy buku tabungan Bank Mandiri dengan Nomor 1170004230025 an. SRI MARYATI tanggal transaksi 30 November 2012 berupa kredit sebesar Rp.500.000.000,- (melalui cek) dan debet sebesar Rp.275.000.000,- _x000a_ 39.  1 (satu) lembar Memo dari Bp. Joko Wuryanto (tandatangan) kepada Sdr. Puji/Sulan tanggal 7 Desember 2011 _x000a_ 40.  Uang tunai sejumlah Rp. 35.000.000,- (tiga puluh lima juta rupiah) _x000a_ agar dikembalikan kepada penuntut umum untuk dipergunakan dalam perkara lain; _x000a_ Membebankan kepada terdakwa untuk membayar biaya perkara sebesar Rp. 10.000,- (sepuluh ribu rupiah);"/>
    <s v="Jumat, 26 Feb. 2016"/>
    <s v="Selasa, 12 Jan. 2016"/>
    <s v="SUTARJO"/>
    <s v="SURADI"/>
    <s v="JOKO SUBAGYO"/>
    <m/>
    <m/>
    <s v="KARIR"/>
    <s v="KARIR"/>
    <s v="ADHOC"/>
    <s v=""/>
    <s v=""/>
    <x v="0"/>
    <n v="2"/>
    <x v="1"/>
    <n v="0.33333333333333331"/>
    <n v="0"/>
    <s v="SURMA"/>
    <m/>
    <m/>
    <m/>
    <m/>
    <m/>
    <m/>
    <m/>
    <m/>
    <m/>
    <m/>
    <m/>
    <n v="1"/>
    <s v="LISNUR FAUZIAH, SH."/>
    <s v="WIDI ASTUTI, SH"/>
    <m/>
    <n v="2"/>
    <x v="0"/>
  </r>
  <r>
    <s v="98/Pid.Sus-TPK/2016/PN Pn.Jkt.Pst"/>
    <n v="4"/>
    <n v="200000000"/>
    <n v="0.25"/>
    <n v="215000000"/>
    <n v="0.16666666666666699"/>
    <s v="ZULKIFLI EFENDI S alias ZULKIFLI EFFENDI SIREGAR"/>
    <d v="2016-10-13T00:00:00"/>
    <x v="6"/>
    <s v="Minutasi"/>
    <n v="139"/>
    <s v="PERTAMA _x000a_ Kesatu: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DAN _x000a_ KEDUA : _x000a_ Pasal 11 jo Pasal 18 UU no.31/1999 jo UU No.20/2001 jo Pasal 55 ayat (1) ke-1 KUHP jo Pasal 64 ayat (1) KUHP"/>
    <n v="1"/>
    <s v="M  E  N  G  A  D  I  L  I   : _x000a_ _x000a_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_x000a_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_x000a_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_x000a_ Menetapkan masa penahanan yang telah dijalani Terdakwa dikurangkan seluruhnya dari pidana yang dijatuhkan; --------------------------------------------- _x000a_ Memerintahkan  Terdakwa tetap berada dalam Tahanan; --------------------- _x000a_ Menyatakan barang bukti berupa : ---------------------------------------------------- _x000a_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_x000a_"/>
    <s v="Senin, 17 Apr. 2017"/>
    <s v="Rabu, 01 Mar. 2017"/>
    <s v="MAS'UD"/>
    <s v="BASLIN SINAGA"/>
    <s v="HARIONO"/>
    <s v="Anwar,SH."/>
    <s v="SIGIT HERMAN BINAJI"/>
    <s v="KARIR"/>
    <s v="KARIR"/>
    <s v="KARIR"/>
    <s v="ADHOC"/>
    <s v="ADHOC"/>
    <x v="1"/>
    <n v="3"/>
    <x v="0"/>
    <n v="0.4"/>
    <n v="0"/>
    <s v="DIAN HAMISENA"/>
    <m/>
    <m/>
    <m/>
    <m/>
    <m/>
    <m/>
    <m/>
    <m/>
    <m/>
    <m/>
    <m/>
    <n v="1"/>
    <s v="AGUSTIATI JAMILAH, SH."/>
    <m/>
    <m/>
    <n v="1"/>
    <x v="0"/>
  </r>
  <r>
    <s v="98/Pid.Sus-TPK/2017/PN Jkt.Pst"/>
    <n v="4"/>
    <n v="100000000"/>
    <n v="0.5"/>
    <n v="0"/>
    <n v="0"/>
    <s v="Drs. ASRIL MARZUKI, MM"/>
    <d v="2017-07-24T00:00:00"/>
    <x v="7"/>
    <s v="Minutasi"/>
    <n v="192"/>
    <s v="PRIMAIR: _x000a_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_x000a_   _x000a_ SUBSIDAIR : _x000a_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n v="1"/>
    <s v="M E N G A D I L I _x000a_ _x000a_ Menyatakan  Terdakwa Drs. ASRIL MARZUKI, MM   tidak terbukti secara sah dan meyakinkan bersalah melakukan tindak pidana pidana  “ KORUPSI SECARA BERSAMA-SAMA“  sebagaimana dalam dakwaan Primair  Penuntut  Umum ; _x000a_ Membebaskan Terdakwa Oleh karena itu dari dakwaan Primair; _x000a_ Menyatakan  Terdakwa Drs. ASRIL MARZUKI, MM   telah terbukti secara sah dan meyakinkan bersalah melakukan tindak pidana pidana  “ KORUPSI SECARA BERSAMA-SAMA“  sebagaimana dalam dakwaan Subsidair   Penuntut  Umum ; _x000a_ Menjatuhkan pidana kepada Terdakwa dengan pidana penjara selama  4 (empat)  tahun  dan denda sebesar Rp. 100.000.000,- (Seratus juta rupiah) dengan ketentuan apabila denda tersebut tidak dibayar akan diganti dengan pidana kurungan selama  6 (enam)   bulan  ; _x000a_ Menetapkan masa  penahanan Terdakwa dikurangkan seluruhnya dari pidana yang dijatuhkan ; _x000a_ Menetapkan Terdakwa tetap berada dalam tahanan ; _x000a_ Menetapkan barang bukti berupa : _x000a_ _x000a_ Barang bukti surat – surat, yaitu : _x000a_ _x000a_ 1 (satu) eksemplar laporan Kegiatan Refungsi Saluran Penghubung (PHB) di Wilayah Kecamatan Cengkareng Tahun 2013. _x000a_ Kwitansi Pembayaran Uang Muka Kec. Kembangan senilai Rp. 80.000.000,- yang ditandatangani Slamet R. _x000a_ Kwitansi Pembayaran Uang Muka Kec tanggal 22 Nov 2013 senilai Rp. 80.000.000,-. _x000a_ Kwitansi Pembayaran Uang Muka Kec. Kalideres senilai Rp. 80.000.000,- yang ditandatangani A.Yala. _x000a_ Kwitansi tanggal 22 – 11- 13 senilai 80.000.000,-. _x000a_ Kwitansi Pembayaran Uang Muka Satpol PP tanggal 22 Nop 2013 senilai Rp. 500.000.000,- yang ditandatangani K. Sitinjak. _x000a_ Kwitansi Pembayaran Uang Muka Kecamatan Gropet tanggal 22 Nop 2013 senilai 80.000.000,- yang ditandatangani Denny R. _x000a_ Kwitansi tanggal 22 – 11- 13 senilai 80.000.000,-. _x000a_ Kwitansi Pembayaran Uang Muka Kec senilai Rp. 80.000.000,-. _x000a_ Kwitansi Pembayaran Uang Muka Kec. Tamansari tanggal 25 Nov 2013 senilai Rp. 80.000.000,-. _x000a_ Kwitansi Pembayaran Pelaksanaan Penertiban Bangunan dan Refungsionalisasi Sungai/ Kali dan PHB Kota Adm Jakarta Barat (untuk Kec. Tamansari) senilai Rp. 10.000.000,- yang menerima Purnama HD. _x000a_ Kwitansi Pembayaran Biaya Pelaksanaan Penertiban di atas Saluran dan Refungsionalisasi Sungai/ Kali dan PHB Wilayah Kota Adm Jakarta Barat (untuk di Wilayah Kecamatan Palmerah) senilai Rp. 10.000.000,- yang ditandatangani Harpan.T. _x000a_ Kwitansi Pembayaran Pelaksanaan Penertiban Bangunan dan Refungsionalisasi Sungai/ Kali dan PHB Kota Adm Jakarta Barat (untuk Kec. Kalideres) senilai Rp. 10.000.000,- yang menerima Romansan S. _x000a_ Kwitansi Pembayaran Pelaksanaan Penertiban Bangunan dan Refungsionalisasi Sungai/ Kali dan PHB Kota Adm Jakarta Barat (untuk Kec. Cengkareng) senilai Rp. 10.000.000,- yang menerima H. Alex Munadi. _x000a_ Kwitansi Pembayaran Biaya Pelaksanaan Penertiban di atas Saluran dan Refungsionalisasi Sungai/ Kali dan PHB Wilayah Kota Adm Jakarta Barat (untuk Kecamatan Grogol Petamburan) tanggal 30 Desember 2013 senilai Rp. 10.000.000,- yang ditandatangani Maruli Sijabat. _x000a_ Kwitansi Pembayaran Pelaksanaan Penertiban Bangunan dan Refungsionalisasi Sungai/ Kali dan PHB Kota Adm Jakarta Barat (untuk Kec. Kebon Jeruk) tanggal 30 Desember 2013 senilai Rp. 10.000.000,- yang menerima Patna Syahroni. _x000a_ Kwitansi Pembayaran Biaya Pelaksanaan Penertiban Bangunan dan Refungsionalisasi Sungai/ Kali dan PHB Kota Adm Jakarta Barat (untuk Kec. Tambora) senilai Rp. 10.000.000,- yang menerima Lili. _x000a_ Kwitansi Pembayaran Biaya Pelaksanaan Penertiban Bangunan di atas Saluran dan Refungsionalisasi Sungai/ Kali dan PHB Wilayah Kota Adm Jakarta Barat (untuk Kec. Kembangan) senilai Rp. 10.000.000,-. _x000a_ Kwitansi Pembayaran Biaya Pelaksanaan Penertiban Bangunan di atas Saluran dan refungsionalisasi sungai/ kali dan PHB Wilayah Kota Administrasi Jakarta Barat (untuk di Wilayah Kecamatan Tamansari) senilai Rp. 75.000.000,- yang menerima Paris Limbong. _x000a_ Kwitansi Pembayaran Biaya Pelaksanaan Penertiban Bangunan di atas Saluran dan Refungsionalisasi Sungai/ Kali dan PHB Wilayah Kota Administrasi Jakarta Barat (untuk Kantor Satpol PP Jakarta Barat) senilai Rp. 250.000.000,-. _x000a_ Kwitansi Pembayaran Biaya Pelaksanaan Penertiban Bangunan di atas Saluran dan Refungsionalisasi Sungai/ Kali dan PHB wilayah Kota Administrasi Jakarta Barat (untuk di Wilayah Kecamatan Tambora) senilai Rp. 100.000.000,-. _x000a_ Kwitansi Pembayaran Biaya Pelaksanaan Penertiban Bangunan di atas Saluran dan Refungsionalisasi Sungai/ Kali dan PHB wilayah Kota Administrasi Jakarta Barat (untuk di Wilayah Kecamatan Kalideres) senilai Rp. 100.000.000,- yang menerima A. Yala. _x000a_ Kwitansi Pembayaran Biaya Pelaksanaan Penertiban Bangunan di atas Saluran dan Refungsionalisasi Sungai/ Kali dan PHB Wilayah Kota Administrasi Jakarta Barat (untuk di Wilayah Kecamatan Cengkareng) senilai Rp. 75.000.000,-. _x000a_ Kwitansi Pembayaran Biaya Pelaksanaan Penertiban Bangunan di atas Saluran dan Refungsionalisasi Sungai/ Kali dan PHB Wilayah Kota Administrasi Jakarta Barat (untuk di Wilayah Kecamatan Palmerah) senilai Rp. 75.000.000,-. _x000a_ Kwitansi Pembayaran Biaya Pelaksanaan Penertiban Bangunan di atas Saluran dan Refungsionalisasi Sungai/ Kali dan PHB Wilayah Kota Administrasi JB (untuk di Wilayah Kecamatan Kembangan) senilai Rp. 75.000.000,- yang menerima Hamidah. _x000a_ Kwitansi Pembayaran Biaya Pelaksanaan Penertiban Bangunan di atas Saluran dan Refungsionalisasi Sungai/ Kali dan PHB Wilayah Kota Administrasi Jakarta Barat (untuk di Wilayah Kecamatan Kebon Jeruk) senilai Rp. 75.000.000,-. _x000a_ Kwitansi Pembayaran Biaya Pelaksanaan Penertiban Bangunan di atas Saluran dan Refungsionalisasi Sungai/ Kali dan PHB Wilayah Kota Administrasi Jakarta Barat (untuk di Wilayah Kecamatan Grogol Petamburan) senilai Rp. 75.000.000,- yang menerima Denny R. _x000a_ Tanda Terima Sementara Uang dari Suku Dinas PU Tata Air untuk Kegiatan Refungsionalisasi Sungai/ Kali dan PHB di Kota Adm Jakarta Barat sebesar Rp. 980.000.000,-, yang menerima Martadinata. _x000a_ Bukti Penerimaan Negara tanggal 27 Desember 2013, NTPN : 1414130113100412, Identitas 02.409.159.7-024.000 atas nama CV. Dezan Tidona Alamat : Jl. Johar Baru Utara V No. 49 Jakarta Pusat sebesar Rp. 4.104.000,-. _x000a_ Surat Setoran Pajak (SSP) tanggal 27 Desember 2013, NTPN : 1414130113100412, NPWP : 02.409.159.7-024.000 atas nama WP : CV. Dezan Tidona Alamat : Jl. Johar Baru Utara V No. 49 Jakarta Pusat sebesar Rp. 4.104.000,-. _x000a_ Bukti Penerimaan Negara tanggal 27 Desember 2013, NTPN : 0000011407100104, Identitas 02.656.645.5-086.000 atas nama CV. Indonusa Raya Alamat : Jl. Teratai No. 118 Rt. 009/ 010 Kembangan Utar Jakarta Barat sebesar Rp. 3.950.100,-. _x000a_ Surat Setoran Pajak (SSP) tanggal 27 Desember 2013, NTPN : 0000011407100104, NPWP : 02.656.645.5-086.000 atas nama WP : CV. Indonusa Raya Alamat : Jl. Teratai No. 118 Rt. 009/ 010 Kembangan Utara Jakarta Barat sebesar Rp. 3.950.100,-. _x000a_ Bukti Penerimaan Negara tanggal 27 Desember 2013, NTPN : 0613130512110606, Identitas 02.750.320.0-085.000 atas nama CV. Pratama Mulya Abadi Alamat : Jl. Prepedan No. 10 Rt. 008 Rw. 07 Kamal Jakarta Barat sebesar Rp. 3.950.100,-. _x000a_ Surat Setoran Pajak (SSP) tanggal 27 Desember 2013, NTPN : 0613130512110606, NPWP : 02.656.645.5-086.000 atas nama WP : CV. Pratama Mulya Abadi Alamat : Jl. Prepedan No. 10 Kamal Jakarta Barat sebesar Rp. 3.950.100,-. _x000a_ Bukti Penerimaan Negara tanggal 27 Desember 2013, NTPN : 0514140202120013, Identitas 02.066.508.9-034.000 atas nama CV. Rikman Putra Jaya Alamat : Ruko Taman Palem Lestari Blok Z2 No. 57 Rt. 013 Jakarta Barat sebesar Rp. 3.950.100,-. _x000a_ Surat Setoran Pajak (SSP) tanggal 27 Desember 2013, NTPN : 0514140202120013, NPWP : 02.066.508.9-034.000 atas nama CV. Rikman Putra Jaya Alamat : Taman Palem Lestari Blok Z2 No.57 Cengkareng - Jakarta Barat sebesar Rp. 3.950.100,-. _x000a_ Bukti Penerimaan Negara tanggal 27 Desember 2013, NTPN : 0801010513060007, Identitas 02.248.214.5-086.000 atas nama CV. Salsabila Alamat : Jl. Kampung Baru No. 101 Rt. 003/ 010 Kembangan Jakarta Barat sebesar Rp. 4.104.000,-. _x000a_ Surat Setoran Pajak (SSP) tanggal 27 Desember 2013, NTPN : 0801010513060007, NPWP : 02.248.214.5-086.000 atas nama CV. Salsabila Alamat : Jl. Kampung Baru No. 101 Rt. 003/ 010 Kembangan Jakarta Barat sebesar Rp. 4.104.000,-. _x000a_ Bukti Penerimaan Negara tanggal 27 Desember 2013, NTPN : 1306020508090115, Identitas 01.930.671.1-085.000 atas nama CV. Setia Bhakti Alamat : Jl. Prepedan No. 10 Rt. 008 Rw. 007 Kamal Jakarta Barat sebesar Rp. 3.915.900,-. _x000a_ Surat Setoran Pajak (SSP) tanggal 27 Desember 2013, NTPN : 1306020508090115, NPWP : 01.930.671.1-085.000 atas nama CV. Setia Bhakti Alamat : Jl. Prepedan No. 10 Rt. 008 Rw. 007 Kamal Jakarta Barat sebesar Rp. 3.915.900,-. _x000a_ Bukti Penerimaan Negara tanggal 27 Desember 2013, NTPN : 1007140105131511, Identitas 01.755.994.9-086.000 atas nama CV. Tolo Landi Alamat : Jl. Teratai No. 9 Rt. 009/ 010 Kembangan Utara Jakarta Barat sebesar Rp. 3.950.100,-. _x000a_ Surat Setoran Pajak (SSP) tanggal 27 Desember 2013, NTPN : 1007140105131511, NPWP : 01.755.994.9-086.000 atas nama CV. Tolo Landi Alamat : Jl. Teratai No. 9 Kampung Baru Kembangan Utara Jakarta Barat sebesar Rp. 3.950.100,-. _x000a_ Bukti Penerimaan Negara tanggal 27 Desember 2013, NTPN : 0113090810070608, Identitas 02.386.404.4-085.000 atas nama CV. Tunggal Mandiri Alamat : Jl. Bima Gaga No. 42 Rt. 006/ 004 Semanan Jakarta Barat sebesar Rp. 3.950.100,-. _x000a_ Surat Setoran Pajak (SSP) tanggal 27 Desember 2013, NTPN : 0113090810070608, NPWP : 02.386.404.4-085.000 atas nama CV. Tunggal Mandiri Alamat : Jl. Bima Gaga No. 42 Rt. 006/ 004 Semanan Jakarta Barat sebesar Rp. 3.950.100,-. _x000a_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_x000a_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_x000a_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_x000a_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_x000a_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_x000a_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_x000a_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_x000a_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_x000a_ Surat Tugas Nomor 4601 / -1.712.3 tanggal 15 November 2013 tentang Penertiban di atas saluran dan refungsionalisasi sungai/ kali dan PHB di wilayah kota adm. Jakarta Barat yang ditandatangani oleh H. Fatahillah NIP. 195912231987031004 berikut perbal naskah dinas nomor 2454. _x000a_ Instruksi Walikota Kota Administrasi Jakarta Barat Nomor 55 Tahun 2013 tanggal 15 November 2013 yang ditandatangani H. Fatahillah NIP. 195912231987031004 berikut perbal naskah dinas nomor 2459. _x000a_ Surat Kepala Suku Dinas Pekerjaan Umum Tata Air Kota Administrasi Jakarta Barat Nomor :1460/-078.2 tanggal 28 Mei 2013 Perihal: Usulan Perubahan APBD Tahun Anggaran 2013 yang ditanda tangani oleh Ir. Wagiman, MT. NIP. 196212021993091001. _x000a_ 3 (tiga) bundel Dokumen Pelaksanaan Perubahan Anggaran Satuan Kerja Perangkat Daerah (DPPA-SKPD) tahun anggaran 2013 Nomor : 424/DPPA/2013 tanggal 25 Oktober 2013. _x000a_ 1 (satu) bundel dokumen pencairan anggaran kegiatan refungsionalisasi sungai/ kali dan PHB di wilayah Kota Administrasi Jakarta Barat senilai Rp. 4.800.000.000,-, dengan rincian berupa : _x000a_ _x000a_ _x000a_ Surat Pengantar (Bend. 15) nomor 080 tahun 2013 tanggal 19 November 2013 yang ditandatangani oleh Geofrey R. Novena, S.Kom NIP. 197811272010011012. _x000a_ Surat Pernyataan Pengajuan SPM-UP (Bend. 21) tanggal 19 November 2013 yang ditandatangani oleh Ir. Pamudji NIP. 196208221991121001. _x000a_ Surat Permintaan Pembayaran Langsung Barang Jasa (SPP-LS) (Bend. 24) Nomor : 080/2013 tanggal 19 November 2013 yang ditandatangani oleh Geofrey R. Novena, S.Kom NIP. 197811272010011012. _x000a_ Surat Permintaan Pembayaran Uang Persediaan (SPP-UP) (Bend. 26) Nomor : 080 Tahun 2013 Tanggal 19 November 2013 yang ditandatangani oleh Geofrey R. Novena, S.Kom NIP. 197811272010011012. _x000a_ Surat Permintaan Pembayaran Uang Persediaan (SPP-UP) (Bend. 31) Nomor : 080 Tahun 2013 Tanggal 19 November 2013 Rincian Rencana Penggunaan yang ditandatangani oleh Geofrey R. Novena, S.Kom NIP. 197811272010011012. _x000a_ Surat Perintah Membayar (SPM) (Bend. 45) Nomor SPM : 080 tanggal 19 November 2013 yang ditandatangani oleh Ir. Pamudji NIP. 196208221991121001. _x000a_ 1 (satu) eksemplar Foto Copy Surat Penyediaan Dana (SPD) Nomor : 0009940/2013 tahun 2013 tanggal 13 November 2013 yang ditandatangani Kepala BPKD (Badan Pengelolaan Keuangan Daerah) Endang Widjajanti NIP. 195509271980032003. _x000a_ Dokumen Pelaksanaan Perubahan Anggaran Satuan Kerja Perangkat Daerah (DPPA-SKPD) Nomor DPPA-SKPD : 1.03.007.1.03.04.100.5.2 tanggal 25 Oktober 2013 yang ditandatangani oleh Ir. Pamudji NIP. 196208221991121001. _x000a_ Surat Perintah Membayar UP/langsung Nomor : 30000802013/1.03.007 tanggal 19 November 2013 yang ditandatangani oleh Ir. Pamudji NIP. 196208221991121001. _x000a_ Lampiran SPM NOPER/NO SPM : SPM 20130000080 / 3000080/2013/1.03.007 tanggal 19 November 2013 yang ditandatangani oleh Ir. Pamudji NIP. 196208221991121001. _x000a_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_x000a_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_x000a_ Daftar lokasi refungsi (ABT) SDPU Tata Air Kota Adm. Jakarta Barat Tahun Anggaran 2013 tanggal 15 November 2013 yang ditandatangani oleh Ir. H. Pamudji NIP. 196208221991121001. _x000a_ _x000a_ _x000a_ Surat Perintah Pencairan Dana (SP2D) Nomor : 30053522013 tanggal 20 November 2013 senilai Rp. 4.800.000.000,- (empat milyar delapan ratus juta rupiah) yang ditandatangani oleh Drs. Arya Nanda, MM NIP. 195906241980031007. _x000a_ _x000a_ _x000a_ 1 (satu) lembar disposisi/catatan tanggal masuk 30-05-13 kode-078.2 perihal/isi ringkasan : usulan perubahan APBD TA. 2013 tanggal/no. surat : 28 Mei 2013/1460 asal : Sudin PU Tata Air Kota Adm. JB. _x000a_ 1 (satu) lembar pengantar 528 No. Srt/kode : 1460/-078.2 dari : Sudin PU Tata Air Kota Adm. JB perihal/isi ringkas : Usulan Perubahan APBD TA 2013 tgl masuk 30-05-13 tgl srt. 28-05-2013. _x000a_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_x000a_ 1 (satu) lembar disposisi/catatan tanggal masuk 3-6-13 kode-078.2 perihal/isi ringkas : usulan perubahan APBD TA. 2013 tanggal/no. surat : 28 Mei 2013/1460 asal : Sudin PU Tata Air Kota Adm. JB _x000a_ 1 (satu) lembar pengantar 542 No. Srt/kode : 1460/-078.2 dari : Sudin PU Tata Air Kota Adm. JB perihal/isi ringkas : Usulan Perubahan APBD TA 2013 tgl masuk 3-6-13 tgl srt. 28-05-2013. _x000a_ 1 (satu) lembar Disposisi/catatan 684 tanggal masuk 31-5-2013 kode-078.2 indek : PU Tata Air, Sudin perihal/isi ringkas : Usulan Perubahan APBD Tahun Anggaran 2013 2013 tanggal/no. surat : 28-5-2013/1460 asal : Sudin PU Tata Air. _x000a_ 1 (satu) lembar Disposisi/Catatan 1521 tanggal masuk 30-05-2013 kode -078.2 indek : JB Sudin Tata Air perihal/isi ringkas : Usulan Perubahan APBD TA 2013 tanggal/no. surat : 28-05-2013/1460 asal : Sudin Tata Air JB. _x000a_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_x000a_ 1 (satu) lembar foto copy lembar disposisi/catatan tanggal masuk 31-5-13 indek : JB Susin Tata Air perihal/isi ringkas : Usulan Perubahan APBD TA 2013 tanggal/no. Surat : 28-05-13/1460/-078.2 asal : Sudin PU Tata Air. _x000a_ 2 (dua) lembar fotocopy legalisir Instruksi Gubernur Provinsi Daerah Khusus Ibukota Jakarta Nomor 36 Tahun 2013 tentang refungsionalisasi sungai dan waduk. _x000a_ 3 (tiga) lembar fotocopy Instruksi Sekretaris Daerah Provinsi Daerah Khusus Ibukota Jakarta Nomor 11 Tahun 2013 tentang koordinasi persiapan penyusunan KUA-PPAS perubahan APBD tahun anggaran 2013. _x000a_ _x000a_ tetap terlampir dalam berkas perkara. _x000a_   _x000a_ Barang bukti yang berbentuk uang, yaitu : _x000a_ _x000a_ Uang sebesar Rp.180.000.000,00 (seratus delapan puluh juta rupiah) pengembalian dari Drs. Ahmad Yala, Msi (2013 : Camat Kalideres Administrsai Jakarta Barat). _x000a_ Uang sebesar Rp. 80.000.000,00 (delapan puluh juta rupiah) pengembalian dari Ali Maulana Hakim, S.IP.,M.SI. (2013 : Plt Camat Tambora Kota Administrsai Jakarta Barat). _x000a_ Uang sebesar Rp.155.000.000,00 (seratus lima puluh loima juta rupiah) pengembalian dari H. Denny Ramdany, MSi. (2013 : Camat Grogol Petamburan Kota Administrsai Jakarta Barat). _x000a_ Uang sebesar Rp.155.000.000,00 (seratus lima puluh lima juta rupiah) pengembalian dari Drs. Paris Limbong. (2013 : Camat Taman Sari Kota Administrsai Jakarta Barat). _x000a_ Uang sebesar Rp.100.000.000,00 (seratus juta rupiah) pengembalian dari Yunus Burhan, S.SOS. (2013 : Camat Tambora Kota Administrsai Jakarta Barat). _x000a_ Uang sebesar Rp.155.000.000,00 (seratus lima puluh lima juta rupiah) pengembalian dari Mursidin, A. KS., M.Si. (2013 : Camat Kebon Jeruk Kota Administrsai Jakarta Barat). _x000a_ Uang sebesar Rp.155.000.000,00 (seratus lima puluh lima juta rupiah) pengembalian dari Drs. Agus Trijono, MA. (2013 : Camat Palmerah Kota Administrsai Jakarta Barat). _x000a_ Uang sebesar Rp.155.000.000,00 (seratus lima uluh lima juta rupiah) pengembalian dari Slamet Riyadi, S.SOS. M.Si. (2013 : Camat Kembangan Kota Administrsai Jakarta Barat). _x000a_ Uang sebesar Rp.155.000.000,00 (seratus lima puluh lima juta rupiah) pengembalian dari Drs. H. Junaidi, MM. (2013 : Camat Cengkareng Kota Administrsai Jakarta Barat). _x000a_ Uang sebesar Rp.600.000.000,00 (enam ratus juta rupiah) pengembalian dari Fatahillah, SH., MH., MM. (2013 : Walikota Administrasi Jakarta Barat). _x000a_ 1 (satu) lembar disposisi/catatan tanggal masuk 30-05-13 kode-078.2 perihal/isi ringkasan : usulan perubahan APBD TA. 2013 tanggal/no. surat : 28 Mei 2013/1460 asal : Sudin PU Tata Air Kota Adm. JB. _x000a_ _x000a_ _x000a_ Uang sebesar Rp.500.000.000,00 (lima ratus juta rupiah) pengembalian dari Drs. Kadiman Sitinjak, MAP. _x000a_ Uang sebesar Rp.150.000.000,00 (seratus lima puluh juta rupiah) pengembalian dari Drs. Asril Marzuki. _x000a_ _x000a_ dinyatakan dirampas untuk negara. _x000a_ _x000a_ Membebani  Terdakwa untuk membayar biaya perkara sebesar Rp. 5.000.- (Lima Ribu Rupiah) ; _x000a_"/>
    <s v="Kamis, 15 Feb. 2018"/>
    <s v="Kamis, 01 Feb. 2018"/>
    <s v="FAHZAL HENDRY"/>
    <s v="sahlan efendi"/>
    <s v="SUKARTONO."/>
    <m/>
    <m/>
    <s v="KARIR"/>
    <s v="KARIR"/>
    <s v="ADHOC"/>
    <s v=""/>
    <s v=""/>
    <x v="0"/>
    <n v="2"/>
    <x v="1"/>
    <n v="0.33333333333333331"/>
    <n v="0"/>
    <s v="Salman, SH"/>
    <m/>
    <m/>
    <m/>
    <m/>
    <m/>
    <m/>
    <m/>
    <m/>
    <m/>
    <m/>
    <m/>
    <n v="1"/>
    <s v="ALDINO HERYANTO"/>
    <m/>
    <m/>
    <n v="1"/>
    <x v="0"/>
  </r>
  <r>
    <s v="98/Pid.Sus-TPK/2018/PN Jkt.Pst"/>
    <n v="4"/>
    <n v="200000000"/>
    <n v="0.25"/>
    <n v="0"/>
    <n v="0"/>
    <s v="HENDRI YUZAL"/>
    <d v="2018-11-14T00:00:00"/>
    <x v="8"/>
    <s v="Putusan"/>
    <n v="172"/>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M E N G A D I L I _x000a_ _x000a_ Menyatakan Terdakwa Hendri Yuzal telah terbukti secara sah dan meyakinkan bersalah melakukan tindak pidana  ” Korupsi menerima suap bersama-sama - secara berlanjut”  sebagaimana didakwakan Penuntut Umum dalam Dakwaan Pertama; _x000a_ Menjatuhkan pidana kepada Terdakwa oleh karena itu dengan pidana penjara selama 4 (empat) tahun dan denda sebesar Rp.200.000.000,-(dua ratus juta rupiah) dengan ketentuan apabila denda tersebut tidak dibayar, maka diganti dengan pidana kurungan selama 3 (tiga) bulan ; _x000a_ Menetapkan masa penangkapan dan penahanan yang telah dijalani Terdakwa dikurangkan seluruhnya dari pidana yang dijatuhkan. _x000a_ Menetapkan agar terdakwa tetap berada dalam tahanan. _x000a_ Menetapkan barang-barang bukti  berupa: _x000a_ _x000a_ -BB nomor 1 sampai dengan BB nomor 492 _x000a_ Dikembalikan kepada Penuntut Umum KPK untuk dipergunakan dalam perkara atas nama Terdakwa Teuku Saiful Bahri; _x000a_ 6.    Membebankan kepada Terdakwa untuk membayar biaya perkara sebesar Rp.7.500, (tujuhribu limaratus rupiah);"/>
    <m/>
    <s v="Senin, 08 Apr. 2019"/>
    <s v="SAIFUDIN ZUHRI"/>
    <s v="NI MADE SUDANI"/>
    <s v="MOCHAMAD ARIFIN"/>
    <s v="SIGIT HERMAN BINAJI"/>
    <s v="TITI SANSIWI"/>
    <s v="KARIR"/>
    <s v="KARIR"/>
    <s v="KARIR"/>
    <s v="ADHOC"/>
    <s v="ADHOC"/>
    <x v="1"/>
    <n v="3"/>
    <x v="0"/>
    <n v="0.4"/>
    <n v="0"/>
    <s v="ZAINAL ABIDIN"/>
    <m/>
    <m/>
    <m/>
    <m/>
    <m/>
    <m/>
    <m/>
    <m/>
    <m/>
    <m/>
    <m/>
    <n v="1"/>
    <s v="TATI DORESLY SIMAMORA, SH"/>
    <m/>
    <m/>
    <n v="1"/>
    <x v="0"/>
  </r>
  <r>
    <s v="99/PID.SUS/TPK/2014/PN JKT.PST"/>
    <m/>
    <m/>
    <m/>
    <m/>
    <m/>
    <s v="Ir. HADI WALUYO"/>
    <d v="2014-10-09T00:00:00"/>
    <x v="4"/>
    <s v="Minutasi"/>
    <n v="118"/>
    <s v="PRIMAIR : Pasal 2 ayat (1) jo Pasal 55 ayat (1) ke 1 KUHPidana jo Pasal 18 UU No.31/1999 jo UU No.20/2001 jo Pasal 55 ayat (1) ke 1 KUHPidana; _x000a_ SUBSIDIAIR : Pasal 3 jo Pasal 55 ayat (1) ke 1 KUHPidana jo Pasal 18 UU No.31/1999 jo UU No.20/2001 jo Pasal 55 ayat (1) ke 1 KUHPidana;"/>
    <n v="1"/>
    <m/>
    <s v="Senin, 10 Agu. 2015"/>
    <s v="Rabu, 04 Feb. 2015"/>
    <s v="IBNU BASUKI WIDODO"/>
    <s v="HENDRA YOSPIN,SH."/>
    <s v="JOKO SUBAGYO"/>
    <m/>
    <m/>
    <s v="KARIR"/>
    <s v="ADHOC"/>
    <s v="ADHOC"/>
    <s v=""/>
    <s v=""/>
    <x v="0"/>
    <n v="1"/>
    <x v="0"/>
    <n v="0.66666666666666663"/>
    <n v="1"/>
    <s v="REINHART MARBUN"/>
    <m/>
    <m/>
    <m/>
    <m/>
    <m/>
    <m/>
    <m/>
    <m/>
    <m/>
    <m/>
    <m/>
    <n v="1"/>
    <s v="TATI DORESLY SIMAMORA, SH"/>
    <s v="ZUHERNA, SH."/>
    <m/>
    <n v="2"/>
    <x v="1"/>
  </r>
  <r>
    <s v="99/PID.SUS/TPK/2014/PN JKT.PST"/>
    <m/>
    <m/>
    <m/>
    <m/>
    <m/>
    <s v="SUZYLOWATI SOETJIPTO"/>
    <d v="2014-10-09T00:00:00"/>
    <x v="4"/>
    <s v="Minutasi"/>
    <n v="118"/>
    <s v="PRIMAIR : Pasal 2 ayat (1) jo Pasal 55 ayat (1) ke 1 KUHPidana jo Pasal 18 UU No.31/1999 jo UU No.20/2001 jo Pasal 55 ayat (1) ke 1 KUHPidana; _x000a_ SUBSIDIAIR : Pasal 3 jo Pasal 55 ayat (1) ke 1 KUHPidana jo Pasal 18 UU No.31/1999 jo UU No.20/2001 jo Pasal 55 ayat (1) ke 1 KUHPidana;"/>
    <n v="1"/>
    <m/>
    <s v="Senin, 10 Agu. 2015"/>
    <s v="Rabu, 04 Feb. 2015"/>
    <s v="IBNU BASUKI WIDODO"/>
    <s v="HENDRA YOSPIN,SH."/>
    <s v="JOKO SUBAGYO"/>
    <m/>
    <m/>
    <s v="KARIR"/>
    <s v="ADHOC"/>
    <s v="ADHOC"/>
    <s v=""/>
    <s v=""/>
    <x v="0"/>
    <n v="1"/>
    <x v="0"/>
    <n v="0.66666666666666663"/>
    <n v="1"/>
    <s v="REINHART MARBUN"/>
    <m/>
    <m/>
    <m/>
    <m/>
    <m/>
    <m/>
    <m/>
    <m/>
    <m/>
    <m/>
    <m/>
    <n v="1"/>
    <s v="TATI DORESLY SIMAMORA, SH"/>
    <s v="ZUHERNA, SH."/>
    <m/>
    <n v="2"/>
    <x v="1"/>
  </r>
  <r>
    <s v="99/PID.SUS/TPK/2015/PN JKT.PST"/>
    <n v="3"/>
    <n v="50000000"/>
    <n v="8.3333333333333301E-2"/>
    <n v="0"/>
    <n v="0"/>
    <s v="RD. WEKO ATGIAWAN"/>
    <d v="2015-08-21T00:00:00"/>
    <x v="5"/>
    <s v="Pemberitahuan Putusan Banding"/>
    <n v="139"/>
    <s v="PRIMAIR : _x000a_ Pasal 2 ayat (1) jo Pasal 18 UU No.31/1999 jo UU No.20/2001 jo Pasal 55 ayat (1) ke-1 KUHP. _x000a_   _x000a_ SUBSIDAIR : _x000a_ Pasal 3 jo Pasal 18 UU No.31/1999 jo UU No.20/2001 jo Pasal 55 ayat (1) ke-1 KUHP."/>
    <n v="1"/>
    <s v="M E N G A D I L I  : _x000a_ _x000a_ Menyatakan terdakwa RD. WEKO ATGIAWAN tidak terbukti secara sah dan meyakinkan bersalah melakukan “Tindak Pidana Korupsi secara bersama-sama” sebagaimana dalam Dakwaan Primair; _x000a_ Membebaskan Terdakwa oleh karena itu dari Dakwaan Primair; _x000a_ Menyatakan terdakwa RD. WEKO ATGIAWAN telah terbukti secara sah dan meyakinkan bersalah melakukan “Tindak Pidana Korupsi secara bersama-sama” sebagaimana dalam Dakwaan Subsidair; _x000a_ Menjatuhkan pidana terhadap terdakwa dengan pidana penjara selama 3 (tiga)  tahun dan denda sebesar Rp. 50.000.000,- (lima puluh juta  rupiah) dengan ketentuan apabila denda tidak dibayar diganti dengan pidana kurungan selama 1 (satu) bulan; _x000a_ Menetapkan masa penangkapan dan penahanan yang telah dijalani oleh terdakwa dikurangkan seluruhnya dengan pidana yang dijatuhkan; _x000a_ Menetapkan terdakwa tetap berada dalam tahanan; _x000a_ Memerintahkan barang bukti berupa :   Terlampir dalam berkas  _x000a_ Membebankan terdakwa untuk membayar biaya perkara sebesar Rp.10.000,- (sepuluh ribu rupiah); _x000a_"/>
    <s v="Senin, 07 Mar. 2016"/>
    <s v="Kamis, 07 Jan. 2016"/>
    <s v="ANNAS MUSTAQIM, SH. MHum."/>
    <s v="SURADI"/>
    <s v="SOFIALDI"/>
    <m/>
    <m/>
    <s v="KARIR"/>
    <s v="KARIR"/>
    <s v="ADHOC"/>
    <s v=""/>
    <s v=""/>
    <x v="0"/>
    <n v="2"/>
    <x v="1"/>
    <n v="0.33333333333333331"/>
    <n v="0"/>
    <s v="IMMANUEL RICHENDRY"/>
    <m/>
    <m/>
    <m/>
    <m/>
    <m/>
    <m/>
    <m/>
    <m/>
    <m/>
    <m/>
    <m/>
    <n v="1"/>
    <s v="RUSTIANI, SH"/>
    <s v="ZULFIKRI, SH"/>
    <m/>
    <n v="2"/>
    <x v="0"/>
  </r>
  <r>
    <s v="99/Pid.Sus-TPK/2016/PN Pn.Jkt.Pst"/>
    <n v="4"/>
    <n v="200000000"/>
    <n v="0.25"/>
    <n v="500911800"/>
    <n v="0.5"/>
    <s v="BUDIMAN PARDAMEAN NADAPDAP"/>
    <d v="2016-10-13T00:00:00"/>
    <x v="6"/>
    <s v="Minutasi"/>
    <n v="139"/>
    <s v="PERTAMA : _x000a_ Pasal 12 huruf a jo Pasal 18 UU no.31/1999 jo UU No.20/2001 jo Pasal 55 ayat (1) ke-1 KUHP jo Pasal 64 ayat (1) KUHP _x000a_   _x000a_ ATAU _x000a_ KEDUA : _x000a_ Pasal 12 huruf b jo Pasal 18 UU no.31/1999 jo UU No.20/2001 jo Pasal 55 ayat (1) ke-1 KUHP jo Pasal 64 ayat (1) KUHP _x000a_   _x000a_ ATAU _x000a_ KETIGA : _x000a_ Pasal 11 jo Pasal 18 UU no.31/1999 jo UU No.20/2001 jo Pasal 55 ayat (1) ke-1 KUHP jo Pasal 64 ayat (1) KUHP"/>
    <n v="1"/>
    <s v="  _x000a_ MENGADILI: _x000a_ _x000a_ Menyatakan Terdakwa Budiman Pardamaian Nadapdap tersebut diatas, terbukti secara sah dan meyakinkan bersalah melakukan tindak pidana korupsi secara bersama-sama dan berlanjut. _x000a_ Menjatuhkan pidana kepada Terdakwa oleh karena itu dengan pidana penjara selama 4 (empat) tahun dan denda sejumlah Rp.200.000.000,- (dua ratus juta rupiah) dengan ketentuan apabila denda tersebut tidak dibayar diganti dengan pidana kurungan selama 3 (tiga) bulan; _x000a_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_x000a_ Menetapkan masapenangkapan dan penahanan yang telah dijalani Terdakwa  dikurangkan seluruhnya dari pidana yang dijatuhkan; _x000a_ Menetapkan Terdakwa tetap ditahan _x000a_ Menetapkan barang bukti : TERLAMPIR DALAM BERKAS _x000a_ Membebankan kepada Terdakwa membayar biaya Perkara sejumlah Rp.10.000 (sepuluhribu rupiah). _x000a_"/>
    <s v="Rabu, 12 Apr. 2017"/>
    <s v="Rabu, 01 Mar. 2017"/>
    <s v="BASLIN SINAGA"/>
    <s v="MAS'UD"/>
    <s v="HARIONO"/>
    <s v="SIGIT HERMAN BINAJI"/>
    <s v="Anwar,SH."/>
    <s v="KARIR"/>
    <s v="KARIR"/>
    <s v="KARIR"/>
    <s v="ADHOC"/>
    <s v="ADHOC"/>
    <x v="1"/>
    <n v="3"/>
    <x v="0"/>
    <n v="0.4"/>
    <n v="0"/>
    <s v="FERDIAN ADI NUGROHO"/>
    <m/>
    <m/>
    <m/>
    <m/>
    <m/>
    <m/>
    <m/>
    <m/>
    <m/>
    <m/>
    <m/>
    <n v="1"/>
    <s v="WIDI ASTUTI, SH"/>
    <m/>
    <m/>
    <n v="1"/>
    <x v="0"/>
  </r>
  <r>
    <s v="99/Pid.Sus-TPK/2017/PN Jkt.Pst"/>
    <n v="3.5"/>
    <n v="150000000"/>
    <n v="0.25"/>
    <n v="0"/>
    <n v="0"/>
    <s v="DWI WIDODO"/>
    <d v="2017-07-31T00:00:00"/>
    <x v="7"/>
    <s v="Putusan Kasasi"/>
    <n v="88"/>
    <s v="PERTAMA : _x000a_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65 ayat (1) KUHP."/>
    <n v="1"/>
    <s v="  _x000a_                                                                       M E N G A D I L I  : _x000a_ _x000a_ Menyatakan Terdakwa DWI WIDODO telah terbukti secara sah dan      meyakinkan bersalah melakukan tindak pidana “ KORUPSI SECARA BERLANJUT ’’ sebagaimana dalam dakwaan Ke dua _x000a_ Menjatuhkan pidana terhadap Terdakwa oleh karena itu dengan Pidana Penjara selama 3 (tiga) tahun 6 (enam) bulan, dan denda sejumlah Rp.150.000.000,- (seratus lima puluh juta rupiah) dengan ketentuan  apabila tidak dibayar diganti dengan pidana kurungan selama 3 (tiga) bulan; _x000a_ Menetapkan masa penahanan yang telah dijalani oleh terdakwa dikurangkan seluruhnya dari pidana yang dijatuhkan; _x000a_ Memerintahkan agar Terdakwa tetap berada dalam tahanan; _x000a_ Menetapkan barang bukti berupa: _x000a_ Membebankan kepada Terdakwa untuk membayar biaya perkara sebesar Rp. 7.500 (tujuh ribu lima ratus rupiah) _x000a_ _x000a_   _x000a_   _x000a_   _x000a_  "/>
    <s v="Jumat, 05 Jan. 2018"/>
    <s v="Jumat, 27 Okt. 2017"/>
    <s v="DIAH SITI BASARIAH"/>
    <s v="IBNU BASUKI WIDODO"/>
    <s v="HASTOPO"/>
    <s v="SOFIALDI"/>
    <s v="MOCH. AGUS SALIM"/>
    <s v="KARIR"/>
    <s v="KARIR"/>
    <s v="KARIR"/>
    <s v="ADHOC"/>
    <s v="ADHOC"/>
    <x v="1"/>
    <n v="3"/>
    <x v="0"/>
    <n v="0.4"/>
    <n v="0"/>
    <s v="WAWAN Y., SH."/>
    <m/>
    <m/>
    <m/>
    <m/>
    <m/>
    <m/>
    <m/>
    <m/>
    <m/>
    <m/>
    <m/>
    <n v="1"/>
    <s v="ENDANG_PURWANINGSIH, SH."/>
    <m/>
    <m/>
    <n v="1"/>
    <x v="0"/>
  </r>
  <r>
    <s v="99/Pid.Sus-TPK/2018/PN Jkt.Pst"/>
    <n v="5"/>
    <n v="300000000"/>
    <n v="0.25"/>
    <n v="0"/>
    <n v="0"/>
    <s v="TEUKU SAIFUL BAHRI"/>
    <d v="2018-11-14T00:00:00"/>
    <x v="8"/>
    <s v="Putusan"/>
    <n v="172"/>
    <s v="PERTAMA  : _x000a_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_x000a_   _x000a_ ATAU _x000a_ KEDUA : _x000a_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n v="1"/>
    <s v="              M E N G A D I L I _x000a_ _x000a_ Menyatakan Terdakwa Teuku Saiful Bahri terbukti secara sah dan meyakinkan bersalah melakukan tindak pidana korupsi secara bersama-sama dan berlanjut, sebagaimana dalam dakwaan alternatif pertama ; _x000a_  Menjatuhkan pidana terhadap Terdakwa oleh karena itu  dengan pidana penjara selama 5 (lima) tahun dan denda sebesar Rp300.000.000.00(tiga ratus juta rupiah) dengan ketentuan apabila tidak dibayar, maka diganti dengan pidana kururngan selama 3 (tiga) bulan ; _x000a_ Menetapkan masa penangkapan dan masa penahanan selama terdakwa berada dalam tahanan dikurangkan seluruhnya dari pidana yang dijatuhkan ; _x000a_ Memerintahkan agar terdakwa tetap berada dalam tahanan ; _x000a_ Memerintahkan agar barang bukti   (BB) nomor urut 1 sampai dengan BB nomor urut 492 dikembalikan kepada Penuntut Umum untuk dipergunakan dalam perkara atas nama terdakwa Irwandi Yusuf. _x000a_ Membebankan kepada  terdakwa membayar biaya perkara sebesar Rp.7.500, (tujuhribu limaratus rupiah). _x000a_"/>
    <m/>
    <s v="Kamis, 11 Apr. 2019"/>
    <s v="NI MADE SUDANI"/>
    <s v="MOCHAMAD ARIFIN"/>
    <s v="SAIFUDIN ZUHRI"/>
    <s v="SIGIT HERMAN BINAJI"/>
    <s v="TITI SANSIWI"/>
    <s v="KARIR"/>
    <s v="KARIR"/>
    <s v="KARIR"/>
    <s v="ADHOC"/>
    <s v="ADHOC"/>
    <x v="1"/>
    <n v="3"/>
    <x v="0"/>
    <n v="0.4"/>
    <n v="0"/>
    <s v="ZAINAL ABIDIN"/>
    <m/>
    <m/>
    <m/>
    <m/>
    <m/>
    <m/>
    <m/>
    <m/>
    <m/>
    <m/>
    <m/>
    <n v="1"/>
    <s v="WIDIA FITRIANTI"/>
    <m/>
    <m/>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34" firstHeaderRow="1" firstDataRow="2" firstDataCol="1" rowPageCount="1" colPageCount="1"/>
  <pivotFields count="49">
    <pivotField dataField="1" showAll="0"/>
    <pivotField showAll="0"/>
    <pivotField showAll="0"/>
    <pivotField showAll="0"/>
    <pivotField showAll="0"/>
    <pivotField showAll="0"/>
    <pivotField showAll="0"/>
    <pivotField numFmtId="165" showAll="0"/>
    <pivotField axis="axisRow" numFmtId="1" showAll="0">
      <items count="11">
        <item x="2"/>
        <item x="0"/>
        <item x="1"/>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axis="axisCol" showAll="0">
      <items count="5">
        <item x="3"/>
        <item x="1"/>
        <item x="0"/>
        <item x="2"/>
        <item t="default"/>
      </items>
    </pivotField>
    <pivotField numFmtId="10"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s>
  <rowFields count="2">
    <field x="8"/>
    <field x="26"/>
  </rowFields>
  <rowItems count="30">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v="1"/>
    </i>
    <i t="grand">
      <x/>
    </i>
  </rowItems>
  <colFields count="1">
    <field x="28"/>
  </colFields>
  <colItems count="4">
    <i>
      <x v="1"/>
    </i>
    <i>
      <x v="2"/>
    </i>
    <i>
      <x v="3"/>
    </i>
    <i t="grand">
      <x/>
    </i>
  </colItems>
  <pageFields count="1">
    <pageField fld="48" item="1" hier="-1"/>
  </pageFields>
  <dataFields count="1">
    <dataField name="Count of Nomor Perkara" fld="0" subtotal="count" baseField="2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acch.kpk.go.id/id/jejak-kasus/48-mohamad-hasan-bin-khusi-mohamad" TargetMode="External"/><Relationship Id="rId2" Type="http://schemas.openxmlformats.org/officeDocument/2006/relationships/hyperlink" Target="http://www.tribunnews.com/nasional/2013/02/20/bobol-bank-mandiri-junaedi-dan-syofrigo-divonis-7-tahun" TargetMode="External"/><Relationship Id="rId1" Type="http://schemas.openxmlformats.org/officeDocument/2006/relationships/hyperlink" Target="http://www.tribunnews.com/nasional/2013/02/20/bobol-bank-mandiri-junaedi-dan-syofrigo-divonis-7-tahun" TargetMode="External"/><Relationship Id="rId6" Type="http://schemas.openxmlformats.org/officeDocument/2006/relationships/printerSettings" Target="../printerSettings/printerSettings1.bin"/><Relationship Id="rId5" Type="http://schemas.openxmlformats.org/officeDocument/2006/relationships/hyperlink" Target="http://www.kejari-jaksel.go.id/read/news/2012/03/28/404/endro-laksono-se-mantan-staff-kpk-divonis-4-5-tahun-penjara-404" TargetMode="External"/><Relationship Id="rId4" Type="http://schemas.openxmlformats.org/officeDocument/2006/relationships/hyperlink" Target="https://acch.kpk.go.id/id/jejak-kasus/48-mohamad-hasan-bin-khusi-mohama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I18" sqref="I18"/>
    </sheetView>
  </sheetViews>
  <sheetFormatPr defaultRowHeight="15" x14ac:dyDescent="0.25"/>
  <cols>
    <col min="1" max="1" width="22.7109375" bestFit="1" customWidth="1"/>
    <col min="2" max="2" width="16.28515625" bestFit="1" customWidth="1"/>
    <col min="3" max="3" width="4" bestFit="1" customWidth="1"/>
    <col min="4" max="4" width="3" bestFit="1" customWidth="1"/>
    <col min="5" max="6" width="11.28515625" bestFit="1" customWidth="1"/>
  </cols>
  <sheetData>
    <row r="1" spans="1:5" x14ac:dyDescent="0.25">
      <c r="A1" s="28" t="s">
        <v>4947</v>
      </c>
      <c r="B1" t="s">
        <v>4952</v>
      </c>
    </row>
    <row r="3" spans="1:5" x14ac:dyDescent="0.25">
      <c r="A3" s="28" t="s">
        <v>4954</v>
      </c>
      <c r="B3" s="28" t="s">
        <v>4953</v>
      </c>
    </row>
    <row r="4" spans="1:5" x14ac:dyDescent="0.25">
      <c r="A4" s="28" t="s">
        <v>4950</v>
      </c>
      <c r="B4">
        <v>1</v>
      </c>
      <c r="C4">
        <v>2</v>
      </c>
      <c r="D4">
        <v>3</v>
      </c>
      <c r="E4" t="s">
        <v>4951</v>
      </c>
    </row>
    <row r="5" spans="1:5" x14ac:dyDescent="0.25">
      <c r="A5" s="29">
        <v>2010</v>
      </c>
      <c r="B5" s="31">
        <v>3</v>
      </c>
      <c r="C5" s="31"/>
      <c r="D5" s="31">
        <v>2</v>
      </c>
      <c r="E5" s="31">
        <v>5</v>
      </c>
    </row>
    <row r="6" spans="1:5" x14ac:dyDescent="0.25">
      <c r="A6" s="30">
        <v>3</v>
      </c>
      <c r="B6" s="31">
        <v>3</v>
      </c>
      <c r="C6" s="31"/>
      <c r="D6" s="31"/>
      <c r="E6" s="31">
        <v>3</v>
      </c>
    </row>
    <row r="7" spans="1:5" x14ac:dyDescent="0.25">
      <c r="A7" s="30">
        <v>5</v>
      </c>
      <c r="B7" s="31"/>
      <c r="C7" s="31"/>
      <c r="D7" s="31">
        <v>2</v>
      </c>
      <c r="E7" s="31">
        <v>2</v>
      </c>
    </row>
    <row r="8" spans="1:5" x14ac:dyDescent="0.25">
      <c r="A8" s="29">
        <v>2011</v>
      </c>
      <c r="B8" s="31">
        <v>38</v>
      </c>
      <c r="C8" s="31">
        <v>53</v>
      </c>
      <c r="D8" s="31">
        <v>5</v>
      </c>
      <c r="E8" s="31">
        <v>96</v>
      </c>
    </row>
    <row r="9" spans="1:5" x14ac:dyDescent="0.25">
      <c r="A9" s="30">
        <v>3</v>
      </c>
      <c r="B9" s="31">
        <v>38</v>
      </c>
      <c r="C9" s="31">
        <v>13</v>
      </c>
      <c r="D9" s="31"/>
      <c r="E9" s="31">
        <v>51</v>
      </c>
    </row>
    <row r="10" spans="1:5" x14ac:dyDescent="0.25">
      <c r="A10" s="30">
        <v>5</v>
      </c>
      <c r="B10" s="31"/>
      <c r="C10" s="31">
        <v>40</v>
      </c>
      <c r="D10" s="31">
        <v>5</v>
      </c>
      <c r="E10" s="31">
        <v>45</v>
      </c>
    </row>
    <row r="11" spans="1:5" x14ac:dyDescent="0.25">
      <c r="A11" s="29">
        <v>2012</v>
      </c>
      <c r="B11" s="31">
        <v>10</v>
      </c>
      <c r="C11" s="31">
        <v>63</v>
      </c>
      <c r="D11" s="31">
        <v>18</v>
      </c>
      <c r="E11" s="31">
        <v>91</v>
      </c>
    </row>
    <row r="12" spans="1:5" x14ac:dyDescent="0.25">
      <c r="A12" s="30">
        <v>3</v>
      </c>
      <c r="B12" s="31">
        <v>10</v>
      </c>
      <c r="C12" s="31">
        <v>47</v>
      </c>
      <c r="D12" s="31"/>
      <c r="E12" s="31">
        <v>57</v>
      </c>
    </row>
    <row r="13" spans="1:5" x14ac:dyDescent="0.25">
      <c r="A13" s="30">
        <v>5</v>
      </c>
      <c r="B13" s="31"/>
      <c r="C13" s="31">
        <v>16</v>
      </c>
      <c r="D13" s="31">
        <v>18</v>
      </c>
      <c r="E13" s="31">
        <v>34</v>
      </c>
    </row>
    <row r="14" spans="1:5" x14ac:dyDescent="0.25">
      <c r="A14" s="29">
        <v>2013</v>
      </c>
      <c r="B14" s="31">
        <v>39</v>
      </c>
      <c r="C14" s="31">
        <v>55</v>
      </c>
      <c r="D14" s="31"/>
      <c r="E14" s="31">
        <v>94</v>
      </c>
    </row>
    <row r="15" spans="1:5" x14ac:dyDescent="0.25">
      <c r="A15" s="30">
        <v>3</v>
      </c>
      <c r="B15" s="31">
        <v>39</v>
      </c>
      <c r="C15" s="31">
        <v>12</v>
      </c>
      <c r="D15" s="31"/>
      <c r="E15" s="31">
        <v>51</v>
      </c>
    </row>
    <row r="16" spans="1:5" x14ac:dyDescent="0.25">
      <c r="A16" s="30">
        <v>5</v>
      </c>
      <c r="B16" s="31"/>
      <c r="C16" s="31">
        <v>43</v>
      </c>
      <c r="D16" s="31"/>
      <c r="E16" s="31">
        <v>43</v>
      </c>
    </row>
    <row r="17" spans="1:5" x14ac:dyDescent="0.25">
      <c r="A17" s="29">
        <v>2014</v>
      </c>
      <c r="B17" s="31">
        <v>56</v>
      </c>
      <c r="C17" s="31">
        <v>46</v>
      </c>
      <c r="D17" s="31">
        <v>1</v>
      </c>
      <c r="E17" s="31">
        <v>103</v>
      </c>
    </row>
    <row r="18" spans="1:5" x14ac:dyDescent="0.25">
      <c r="A18" s="30">
        <v>3</v>
      </c>
      <c r="B18" s="31">
        <v>56</v>
      </c>
      <c r="C18" s="31">
        <v>8</v>
      </c>
      <c r="D18" s="31"/>
      <c r="E18" s="31">
        <v>64</v>
      </c>
    </row>
    <row r="19" spans="1:5" x14ac:dyDescent="0.25">
      <c r="A19" s="30">
        <v>5</v>
      </c>
      <c r="B19" s="31"/>
      <c r="C19" s="31">
        <v>38</v>
      </c>
      <c r="D19" s="31">
        <v>1</v>
      </c>
      <c r="E19" s="31">
        <v>39</v>
      </c>
    </row>
    <row r="20" spans="1:5" x14ac:dyDescent="0.25">
      <c r="A20" s="29">
        <v>2015</v>
      </c>
      <c r="B20" s="31">
        <v>104</v>
      </c>
      <c r="C20" s="31">
        <v>46</v>
      </c>
      <c r="D20" s="31"/>
      <c r="E20" s="31">
        <v>150</v>
      </c>
    </row>
    <row r="21" spans="1:5" x14ac:dyDescent="0.25">
      <c r="A21" s="30">
        <v>3</v>
      </c>
      <c r="B21" s="31">
        <v>104</v>
      </c>
      <c r="C21" s="31"/>
      <c r="D21" s="31"/>
      <c r="E21" s="31">
        <v>104</v>
      </c>
    </row>
    <row r="22" spans="1:5" x14ac:dyDescent="0.25">
      <c r="A22" s="30">
        <v>5</v>
      </c>
      <c r="B22" s="31"/>
      <c r="C22" s="31">
        <v>46</v>
      </c>
      <c r="D22" s="31"/>
      <c r="E22" s="31">
        <v>46</v>
      </c>
    </row>
    <row r="23" spans="1:5" x14ac:dyDescent="0.25">
      <c r="A23" s="29">
        <v>2016</v>
      </c>
      <c r="B23" s="31">
        <v>72</v>
      </c>
      <c r="C23" s="31">
        <v>68</v>
      </c>
      <c r="D23" s="31"/>
      <c r="E23" s="31">
        <v>140</v>
      </c>
    </row>
    <row r="24" spans="1:5" x14ac:dyDescent="0.25">
      <c r="A24" s="30">
        <v>3</v>
      </c>
      <c r="B24" s="31">
        <v>72</v>
      </c>
      <c r="C24" s="31"/>
      <c r="D24" s="31"/>
      <c r="E24" s="31">
        <v>72</v>
      </c>
    </row>
    <row r="25" spans="1:5" x14ac:dyDescent="0.25">
      <c r="A25" s="30">
        <v>5</v>
      </c>
      <c r="B25" s="31"/>
      <c r="C25" s="31">
        <v>68</v>
      </c>
      <c r="D25" s="31"/>
      <c r="E25" s="31">
        <v>68</v>
      </c>
    </row>
    <row r="26" spans="1:5" x14ac:dyDescent="0.25">
      <c r="A26" s="29">
        <v>2017</v>
      </c>
      <c r="B26" s="31">
        <v>78</v>
      </c>
      <c r="C26" s="31">
        <v>51</v>
      </c>
      <c r="D26" s="31"/>
      <c r="E26" s="31">
        <v>129</v>
      </c>
    </row>
    <row r="27" spans="1:5" x14ac:dyDescent="0.25">
      <c r="A27" s="30">
        <v>3</v>
      </c>
      <c r="B27" s="31">
        <v>78</v>
      </c>
      <c r="C27" s="31"/>
      <c r="D27" s="31"/>
      <c r="E27" s="31">
        <v>78</v>
      </c>
    </row>
    <row r="28" spans="1:5" x14ac:dyDescent="0.25">
      <c r="A28" s="30">
        <v>5</v>
      </c>
      <c r="B28" s="31"/>
      <c r="C28" s="31">
        <v>51</v>
      </c>
      <c r="D28" s="31"/>
      <c r="E28" s="31">
        <v>51</v>
      </c>
    </row>
    <row r="29" spans="1:5" x14ac:dyDescent="0.25">
      <c r="A29" s="29">
        <v>2018</v>
      </c>
      <c r="B29" s="31">
        <v>50</v>
      </c>
      <c r="C29" s="31">
        <v>60</v>
      </c>
      <c r="D29" s="31">
        <v>4</v>
      </c>
      <c r="E29" s="31">
        <v>114</v>
      </c>
    </row>
    <row r="30" spans="1:5" x14ac:dyDescent="0.25">
      <c r="A30" s="30">
        <v>3</v>
      </c>
      <c r="B30" s="31">
        <v>50</v>
      </c>
      <c r="C30" s="31"/>
      <c r="D30" s="31"/>
      <c r="E30" s="31">
        <v>50</v>
      </c>
    </row>
    <row r="31" spans="1:5" x14ac:dyDescent="0.25">
      <c r="A31" s="30">
        <v>5</v>
      </c>
      <c r="B31" s="31"/>
      <c r="C31" s="31">
        <v>60</v>
      </c>
      <c r="D31" s="31">
        <v>4</v>
      </c>
      <c r="E31" s="31">
        <v>64</v>
      </c>
    </row>
    <row r="32" spans="1:5" x14ac:dyDescent="0.25">
      <c r="A32" s="29">
        <v>2019</v>
      </c>
      <c r="B32" s="31"/>
      <c r="C32" s="31">
        <v>5</v>
      </c>
      <c r="D32" s="31"/>
      <c r="E32" s="31">
        <v>5</v>
      </c>
    </row>
    <row r="33" spans="1:5" x14ac:dyDescent="0.25">
      <c r="A33" s="30">
        <v>5</v>
      </c>
      <c r="B33" s="31"/>
      <c r="C33" s="31">
        <v>5</v>
      </c>
      <c r="D33" s="31"/>
      <c r="E33" s="31">
        <v>5</v>
      </c>
    </row>
    <row r="34" spans="1:5" x14ac:dyDescent="0.25">
      <c r="A34" s="29" t="s">
        <v>4951</v>
      </c>
      <c r="B34" s="31">
        <v>450</v>
      </c>
      <c r="C34" s="31">
        <v>447</v>
      </c>
      <c r="D34" s="31">
        <v>30</v>
      </c>
      <c r="E34" s="31">
        <v>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98"/>
  <sheetViews>
    <sheetView tabSelected="1" topLeftCell="AP1" zoomScale="60" zoomScaleNormal="60" workbookViewId="0">
      <pane ySplit="1" topLeftCell="A2" activePane="bottomLeft" state="frozen"/>
      <selection activeCell="B21" sqref="B21"/>
      <selection pane="bottomLeft" activeCell="AW2" sqref="AW2"/>
    </sheetView>
  </sheetViews>
  <sheetFormatPr defaultRowHeight="15" x14ac:dyDescent="0.25"/>
  <cols>
    <col min="1" max="1" width="51.5703125" style="9" customWidth="1"/>
    <col min="2" max="6" width="26.28515625" style="8" customWidth="1"/>
    <col min="7" max="7" width="42.140625" style="9" customWidth="1"/>
    <col min="8" max="9" width="30.5703125" style="10" customWidth="1"/>
    <col min="10" max="10" width="43.7109375" style="10" customWidth="1"/>
    <col min="11" max="11" width="34" style="10" customWidth="1"/>
    <col min="12" max="12" width="255.7109375" style="10" customWidth="1"/>
    <col min="13" max="13" width="28.140625" style="10" customWidth="1"/>
    <col min="14" max="14" width="76.42578125" style="10" customWidth="1"/>
    <col min="15" max="15" width="30.85546875" style="2" customWidth="1"/>
    <col min="16" max="16" width="30.42578125" style="2" customWidth="1"/>
    <col min="17" max="17" width="46.85546875" style="2" customWidth="1"/>
    <col min="18" max="21" width="43.42578125" style="2" customWidth="1"/>
    <col min="22" max="26" width="30.42578125" style="2" customWidth="1"/>
    <col min="27" max="31" width="25.85546875" style="2" customWidth="1"/>
    <col min="32" max="32" width="38.28515625" style="12" customWidth="1"/>
    <col min="33" max="33" width="31.28515625" style="12" customWidth="1"/>
    <col min="34" max="34" width="43.7109375" style="12" customWidth="1"/>
    <col min="35" max="35" width="32.28515625" style="12" customWidth="1"/>
    <col min="36" max="36" width="34.140625" style="12" customWidth="1"/>
    <col min="37" max="37" width="32.5703125" style="12" customWidth="1"/>
    <col min="38" max="39" width="34.140625" style="12" customWidth="1"/>
    <col min="40" max="40" width="26.140625" style="12" customWidth="1"/>
    <col min="41" max="41" width="27.7109375" style="12" customWidth="1"/>
    <col min="42" max="42" width="20.140625" style="12" customWidth="1"/>
    <col min="43" max="43" width="20.5703125" style="12" customWidth="1"/>
    <col min="44" max="44" width="26.28515625" style="2" customWidth="1"/>
    <col min="45" max="45" width="42" style="2" customWidth="1"/>
    <col min="46" max="46" width="36.140625" style="2" customWidth="1"/>
    <col min="47" max="48" width="22.7109375" style="2" customWidth="1"/>
    <col min="49" max="49" width="21.5703125" style="2" customWidth="1"/>
    <col min="50" max="1028" width="8.5703125" style="2" customWidth="1"/>
    <col min="1029" max="16384" width="9.140625" style="2"/>
  </cols>
  <sheetData>
    <row r="1" spans="1:49" x14ac:dyDescent="0.25">
      <c r="A1" s="13" t="s">
        <v>0</v>
      </c>
      <c r="B1" s="14" t="s">
        <v>4891</v>
      </c>
      <c r="C1" s="14" t="s">
        <v>4892</v>
      </c>
      <c r="D1" s="14" t="s">
        <v>4893</v>
      </c>
      <c r="E1" s="14" t="s">
        <v>4894</v>
      </c>
      <c r="F1" s="14" t="s">
        <v>4895</v>
      </c>
      <c r="G1" s="13" t="s">
        <v>1</v>
      </c>
      <c r="H1" s="7" t="s">
        <v>4948</v>
      </c>
      <c r="I1" s="7" t="s">
        <v>4949</v>
      </c>
      <c r="J1" s="7" t="s">
        <v>3</v>
      </c>
      <c r="K1" s="7" t="s">
        <v>4</v>
      </c>
      <c r="L1" s="7" t="s">
        <v>5</v>
      </c>
      <c r="M1" s="7" t="s">
        <v>4946</v>
      </c>
      <c r="N1" s="7" t="s">
        <v>6</v>
      </c>
      <c r="O1" s="7" t="s">
        <v>7</v>
      </c>
      <c r="P1" s="7" t="s">
        <v>8</v>
      </c>
      <c r="Q1" s="7" t="s">
        <v>9</v>
      </c>
      <c r="R1" s="7" t="s">
        <v>10</v>
      </c>
      <c r="S1" s="7" t="s">
        <v>11</v>
      </c>
      <c r="T1" s="7" t="s">
        <v>12</v>
      </c>
      <c r="U1" s="7" t="s">
        <v>13</v>
      </c>
      <c r="V1" s="7" t="s">
        <v>14</v>
      </c>
      <c r="W1" s="7" t="s">
        <v>15</v>
      </c>
      <c r="X1" s="7" t="s">
        <v>16</v>
      </c>
      <c r="Y1" s="7" t="s">
        <v>17</v>
      </c>
      <c r="Z1" s="7" t="s">
        <v>18</v>
      </c>
      <c r="AA1" s="7" t="s">
        <v>19</v>
      </c>
      <c r="AB1" s="7" t="s">
        <v>20</v>
      </c>
      <c r="AC1" s="7" t="s">
        <v>21</v>
      </c>
      <c r="AD1" s="7" t="s">
        <v>22</v>
      </c>
      <c r="AE1" s="15" t="s">
        <v>4890</v>
      </c>
      <c r="AF1" s="7" t="s">
        <v>23</v>
      </c>
      <c r="AG1" s="7" t="s">
        <v>24</v>
      </c>
      <c r="AH1" s="7" t="s">
        <v>25</v>
      </c>
      <c r="AI1" s="7" t="s">
        <v>26</v>
      </c>
      <c r="AJ1" s="7" t="s">
        <v>27</v>
      </c>
      <c r="AK1" s="7" t="s">
        <v>28</v>
      </c>
      <c r="AL1" s="7" t="s">
        <v>29</v>
      </c>
      <c r="AM1" s="7" t="s">
        <v>30</v>
      </c>
      <c r="AN1" s="7" t="s">
        <v>31</v>
      </c>
      <c r="AO1" s="7" t="s">
        <v>32</v>
      </c>
      <c r="AP1" s="7" t="s">
        <v>33</v>
      </c>
      <c r="AQ1" s="7" t="s">
        <v>34</v>
      </c>
      <c r="AR1" s="7" t="s">
        <v>35</v>
      </c>
      <c r="AS1" s="7" t="s">
        <v>36</v>
      </c>
      <c r="AT1" s="7" t="s">
        <v>37</v>
      </c>
      <c r="AU1" s="7" t="s">
        <v>38</v>
      </c>
      <c r="AV1" s="7" t="s">
        <v>4896</v>
      </c>
      <c r="AW1" s="7" t="s">
        <v>4947</v>
      </c>
    </row>
    <row r="2" spans="1:49" x14ac:dyDescent="0.25">
      <c r="A2" s="16" t="s">
        <v>39</v>
      </c>
      <c r="B2" s="17">
        <v>0</v>
      </c>
      <c r="C2" s="17">
        <v>0</v>
      </c>
      <c r="D2" s="17">
        <v>0</v>
      </c>
      <c r="E2" s="17">
        <v>0</v>
      </c>
      <c r="F2" s="17">
        <v>0</v>
      </c>
      <c r="G2" s="18" t="s">
        <v>40</v>
      </c>
      <c r="H2" s="19">
        <v>40561</v>
      </c>
      <c r="I2" s="27">
        <f>YEAR(H2)</f>
        <v>2011</v>
      </c>
      <c r="J2" s="6" t="s">
        <v>41</v>
      </c>
      <c r="K2" s="6">
        <v>34</v>
      </c>
      <c r="L2" s="6" t="s">
        <v>42</v>
      </c>
      <c r="M2" s="6">
        <f>VLOOKUP(A2,JUMLAH_DAKWAAN!$A$1:$C$905,3,FALSE)</f>
        <v>1</v>
      </c>
      <c r="N2" s="6" t="s">
        <v>43</v>
      </c>
      <c r="O2" s="6" t="s">
        <v>44</v>
      </c>
      <c r="P2" s="6" t="s">
        <v>45</v>
      </c>
      <c r="Q2" s="6" t="s">
        <v>46</v>
      </c>
      <c r="R2" s="6" t="s">
        <v>47</v>
      </c>
      <c r="S2" s="6" t="s">
        <v>48</v>
      </c>
      <c r="T2" s="6"/>
      <c r="U2" s="6"/>
      <c r="V2" s="6" t="str">
        <f>IFERROR(VLOOKUP(Q2,JUDGE_STATUS!$A$1:$E$97,2,0),"")</f>
        <v>KARIR</v>
      </c>
      <c r="W2" s="6" t="str">
        <f>IFERROR(VLOOKUP(R2,JUDGE_STATUS!$A$1:$E$97,2,0),"")</f>
        <v>ADHOC</v>
      </c>
      <c r="X2" s="6" t="str">
        <f>IFERROR(VLOOKUP(S2,JUDGE_STATUS!$A$1:$E$97,2,0),"")</f>
        <v>ADHOC</v>
      </c>
      <c r="Y2" s="6" t="str">
        <f>IFERROR(VLOOKUP(T2,JUDGE_STATUS!$A$1:$E$97,2,0),"")</f>
        <v/>
      </c>
      <c r="Z2" s="6" t="str">
        <f>IFERROR(VLOOKUP(U2,JUDGE_STATUS!$A$1:$E$97,2,0),"")</f>
        <v/>
      </c>
      <c r="AA2" s="6">
        <f t="shared" ref="AA2:AA65" si="0">COUNTA(Q2:U2)</f>
        <v>3</v>
      </c>
      <c r="AB2" s="6">
        <f t="shared" ref="AB2:AB65" si="1">COUNTIF($V2:$Z2,"KARIR")</f>
        <v>1</v>
      </c>
      <c r="AC2" s="6">
        <f t="shared" ref="AC2:AC65" si="2">COUNTIF($V2:$Z2,"ADHOC")</f>
        <v>2</v>
      </c>
      <c r="AD2" s="20">
        <f t="shared" ref="AD2:AD65" si="3">AC2/AA2</f>
        <v>0.66666666666666663</v>
      </c>
      <c r="AE2" s="21">
        <f>IF(AD2&gt;=0.5,1,0)</f>
        <v>1</v>
      </c>
      <c r="AF2" s="6" t="s">
        <v>49</v>
      </c>
      <c r="AG2" s="6" t="s">
        <v>50</v>
      </c>
      <c r="AH2" s="6" t="s">
        <v>51</v>
      </c>
      <c r="AI2" s="6" t="s">
        <v>52</v>
      </c>
      <c r="AJ2" s="6" t="s">
        <v>53</v>
      </c>
      <c r="AK2" s="6" t="s">
        <v>54</v>
      </c>
      <c r="AL2" s="6"/>
      <c r="AM2" s="6"/>
      <c r="AN2" s="6"/>
      <c r="AO2" s="6"/>
      <c r="AP2" s="6"/>
      <c r="AQ2" s="6"/>
      <c r="AR2" s="6">
        <f t="shared" ref="AR2:AR65" si="4">COUNTA(AF2:AQ2)</f>
        <v>6</v>
      </c>
      <c r="AS2" s="6" t="s">
        <v>55</v>
      </c>
      <c r="AT2" s="6" t="s">
        <v>56</v>
      </c>
      <c r="AU2" s="6"/>
      <c r="AV2" s="6">
        <f>COUNTA(AS2:AU2)</f>
        <v>2</v>
      </c>
      <c r="AW2" s="22"/>
    </row>
    <row r="3" spans="1:49" x14ac:dyDescent="0.25">
      <c r="A3" s="16" t="s">
        <v>57</v>
      </c>
      <c r="B3" s="17">
        <v>1</v>
      </c>
      <c r="C3" s="17">
        <v>50000000</v>
      </c>
      <c r="D3" s="17">
        <v>0.25</v>
      </c>
      <c r="E3" s="17">
        <v>0</v>
      </c>
      <c r="F3" s="17">
        <v>0</v>
      </c>
      <c r="G3" s="18" t="s">
        <v>58</v>
      </c>
      <c r="H3" s="19">
        <v>40912</v>
      </c>
      <c r="I3" s="27">
        <f t="shared" ref="I3:I66" si="5">YEAR(H3)</f>
        <v>2012</v>
      </c>
      <c r="J3" s="6" t="s">
        <v>41</v>
      </c>
      <c r="K3" s="6">
        <v>119</v>
      </c>
      <c r="L3" s="6" t="s">
        <v>59</v>
      </c>
      <c r="M3" s="6">
        <f>VLOOKUP(A3,JUMLAH_DAKWAAN!$A$1:$C$905,3,FALSE)</f>
        <v>2</v>
      </c>
      <c r="N3" s="6" t="s">
        <v>60</v>
      </c>
      <c r="O3" s="6" t="s">
        <v>61</v>
      </c>
      <c r="P3" s="6" t="s">
        <v>62</v>
      </c>
      <c r="Q3" s="6" t="s">
        <v>46</v>
      </c>
      <c r="R3" s="6" t="s">
        <v>63</v>
      </c>
      <c r="S3" s="6" t="s">
        <v>64</v>
      </c>
      <c r="T3" s="6"/>
      <c r="U3" s="6"/>
      <c r="V3" s="6" t="str">
        <f>IFERROR(VLOOKUP(Q3,JUDGE_STATUS!$A$1:$E$97,2,0),"")</f>
        <v>KARIR</v>
      </c>
      <c r="W3" s="6" t="str">
        <f>IFERROR(VLOOKUP(R3,JUDGE_STATUS!$A$1:$E$97,2,0),"")</f>
        <v>ADHOC</v>
      </c>
      <c r="X3" s="6" t="str">
        <f>IFERROR(VLOOKUP(S3,JUDGE_STATUS!$A$1:$E$97,2,0),"")</f>
        <v>ADHOC</v>
      </c>
      <c r="Y3" s="6" t="str">
        <f>IFERROR(VLOOKUP(T3,JUDGE_STATUS!$A$1:$E$97,2,0),"")</f>
        <v/>
      </c>
      <c r="Z3" s="6" t="str">
        <f>IFERROR(VLOOKUP(U3,JUDGE_STATUS!$A$1:$E$97,2,0),"")</f>
        <v/>
      </c>
      <c r="AA3" s="6">
        <f t="shared" si="0"/>
        <v>3</v>
      </c>
      <c r="AB3" s="6">
        <f t="shared" si="1"/>
        <v>1</v>
      </c>
      <c r="AC3" s="6">
        <f t="shared" si="2"/>
        <v>2</v>
      </c>
      <c r="AD3" s="20">
        <f t="shared" si="3"/>
        <v>0.66666666666666663</v>
      </c>
      <c r="AE3" s="21">
        <f t="shared" ref="AE3:AE66" si="6">IF(AD3&gt;=0.5,1,0)</f>
        <v>1</v>
      </c>
      <c r="AF3" s="6" t="s">
        <v>4908</v>
      </c>
      <c r="AG3" s="6"/>
      <c r="AH3" s="6"/>
      <c r="AI3" s="6"/>
      <c r="AJ3" s="6"/>
      <c r="AK3" s="6"/>
      <c r="AL3" s="6"/>
      <c r="AM3" s="6"/>
      <c r="AN3" s="6"/>
      <c r="AO3" s="6"/>
      <c r="AP3" s="6"/>
      <c r="AQ3" s="6"/>
      <c r="AR3" s="6">
        <f t="shared" si="4"/>
        <v>1</v>
      </c>
      <c r="AS3" s="6" t="s">
        <v>65</v>
      </c>
      <c r="AT3" s="6" t="s">
        <v>66</v>
      </c>
      <c r="AU3" s="6"/>
      <c r="AV3" s="6">
        <f t="shared" ref="AV3:AV66" si="7">COUNTA(AS3:AU3)</f>
        <v>2</v>
      </c>
      <c r="AW3" s="22"/>
    </row>
    <row r="4" spans="1:49" x14ac:dyDescent="0.25">
      <c r="A4" s="16" t="s">
        <v>67</v>
      </c>
      <c r="B4" s="17">
        <v>2.5</v>
      </c>
      <c r="C4" s="17">
        <v>50000000</v>
      </c>
      <c r="D4" s="17">
        <v>0.5</v>
      </c>
      <c r="E4" s="17">
        <v>387081300</v>
      </c>
      <c r="F4" s="17">
        <v>0.5</v>
      </c>
      <c r="G4" s="18" t="s">
        <v>68</v>
      </c>
      <c r="H4" s="19">
        <v>40569</v>
      </c>
      <c r="I4" s="27">
        <f t="shared" si="5"/>
        <v>2011</v>
      </c>
      <c r="J4" s="6" t="s">
        <v>41</v>
      </c>
      <c r="K4" s="6">
        <v>82</v>
      </c>
      <c r="L4" s="6" t="s">
        <v>69</v>
      </c>
      <c r="M4" s="6">
        <f>VLOOKUP(A4,JUMLAH_DAKWAAN!$A$1:$C$905,3,FALSE)</f>
        <v>1</v>
      </c>
      <c r="N4" s="6" t="s">
        <v>70</v>
      </c>
      <c r="O4" s="6" t="s">
        <v>71</v>
      </c>
      <c r="P4" s="6" t="s">
        <v>72</v>
      </c>
      <c r="Q4" s="6" t="s">
        <v>73</v>
      </c>
      <c r="R4" s="6" t="s">
        <v>63</v>
      </c>
      <c r="S4" s="6" t="s">
        <v>64</v>
      </c>
      <c r="T4" s="6"/>
      <c r="U4" s="6"/>
      <c r="V4" s="6" t="str">
        <f>IFERROR(VLOOKUP(Q4,JUDGE_STATUS!$A$1:$E$97,2,0),"")</f>
        <v>KARIR</v>
      </c>
      <c r="W4" s="6" t="str">
        <f>IFERROR(VLOOKUP(R4,JUDGE_STATUS!$A$1:$E$97,2,0),"")</f>
        <v>ADHOC</v>
      </c>
      <c r="X4" s="6" t="str">
        <f>IFERROR(VLOOKUP(S4,JUDGE_STATUS!$A$1:$E$97,2,0),"")</f>
        <v>ADHOC</v>
      </c>
      <c r="Y4" s="6" t="str">
        <f>IFERROR(VLOOKUP(T4,JUDGE_STATUS!$A$1:$E$97,2,0),"")</f>
        <v/>
      </c>
      <c r="Z4" s="6" t="str">
        <f>IFERROR(VLOOKUP(U4,JUDGE_STATUS!$A$1:$E$97,2,0),"")</f>
        <v/>
      </c>
      <c r="AA4" s="6">
        <f t="shared" si="0"/>
        <v>3</v>
      </c>
      <c r="AB4" s="6">
        <f t="shared" si="1"/>
        <v>1</v>
      </c>
      <c r="AC4" s="6">
        <f t="shared" si="2"/>
        <v>2</v>
      </c>
      <c r="AD4" s="20">
        <f t="shared" si="3"/>
        <v>0.66666666666666663</v>
      </c>
      <c r="AE4" s="21">
        <f t="shared" si="6"/>
        <v>1</v>
      </c>
      <c r="AF4" s="6" t="s">
        <v>74</v>
      </c>
      <c r="AG4" s="6" t="s">
        <v>52</v>
      </c>
      <c r="AH4" s="6" t="s">
        <v>75</v>
      </c>
      <c r="AI4" s="6" t="s">
        <v>53</v>
      </c>
      <c r="AJ4" s="6" t="s">
        <v>76</v>
      </c>
      <c r="AK4" s="6" t="s">
        <v>54</v>
      </c>
      <c r="AL4" s="6"/>
      <c r="AM4" s="6"/>
      <c r="AN4" s="6"/>
      <c r="AO4" s="6"/>
      <c r="AP4" s="6"/>
      <c r="AQ4" s="6"/>
      <c r="AR4" s="6">
        <f t="shared" si="4"/>
        <v>6</v>
      </c>
      <c r="AS4" s="6" t="s">
        <v>55</v>
      </c>
      <c r="AT4" s="6" t="s">
        <v>56</v>
      </c>
      <c r="AU4" s="6"/>
      <c r="AV4" s="6">
        <f t="shared" si="7"/>
        <v>2</v>
      </c>
      <c r="AW4" s="22"/>
    </row>
    <row r="5" spans="1:49" x14ac:dyDescent="0.25">
      <c r="A5" s="16" t="s">
        <v>77</v>
      </c>
      <c r="B5" s="17">
        <v>1.25</v>
      </c>
      <c r="C5" s="17">
        <v>50000000</v>
      </c>
      <c r="D5" s="17">
        <v>0.25</v>
      </c>
      <c r="E5" s="17">
        <v>0</v>
      </c>
      <c r="F5" s="17">
        <v>0</v>
      </c>
      <c r="G5" s="18" t="s">
        <v>78</v>
      </c>
      <c r="H5" s="19">
        <v>40912</v>
      </c>
      <c r="I5" s="27">
        <f t="shared" si="5"/>
        <v>2012</v>
      </c>
      <c r="J5" s="6" t="s">
        <v>41</v>
      </c>
      <c r="K5" s="6">
        <v>131</v>
      </c>
      <c r="L5" s="6" t="s">
        <v>79</v>
      </c>
      <c r="M5" s="6">
        <f>VLOOKUP(A5,JUMLAH_DAKWAAN!$A$1:$C$905,3,FALSE)</f>
        <v>2</v>
      </c>
      <c r="N5" s="6" t="s">
        <v>80</v>
      </c>
      <c r="O5" s="6" t="s">
        <v>81</v>
      </c>
      <c r="P5" s="6" t="s">
        <v>82</v>
      </c>
      <c r="Q5" s="6" t="s">
        <v>83</v>
      </c>
      <c r="R5" s="6" t="s">
        <v>84</v>
      </c>
      <c r="S5" s="6" t="s">
        <v>85</v>
      </c>
      <c r="T5" s="6"/>
      <c r="U5" s="6"/>
      <c r="V5" s="6" t="str">
        <f>IFERROR(VLOOKUP(Q5,JUDGE_STATUS!$A$1:$E$97,2,0),"")</f>
        <v>KARIR</v>
      </c>
      <c r="W5" s="6" t="str">
        <f>IFERROR(VLOOKUP(R5,JUDGE_STATUS!$A$1:$E$97,2,0),"")</f>
        <v>ADHOC</v>
      </c>
      <c r="X5" s="6" t="str">
        <f>IFERROR(VLOOKUP(S5,JUDGE_STATUS!$A$1:$E$97,2,0),"")</f>
        <v>ADHOC</v>
      </c>
      <c r="Y5" s="6" t="str">
        <f>IFERROR(VLOOKUP(T5,JUDGE_STATUS!$A$1:$E$97,2,0),"")</f>
        <v/>
      </c>
      <c r="Z5" s="6" t="str">
        <f>IFERROR(VLOOKUP(U5,JUDGE_STATUS!$A$1:$E$97,2,0),"")</f>
        <v/>
      </c>
      <c r="AA5" s="6">
        <f t="shared" si="0"/>
        <v>3</v>
      </c>
      <c r="AB5" s="6">
        <f t="shared" si="1"/>
        <v>1</v>
      </c>
      <c r="AC5" s="6">
        <f t="shared" si="2"/>
        <v>2</v>
      </c>
      <c r="AD5" s="20">
        <f t="shared" si="3"/>
        <v>0.66666666666666663</v>
      </c>
      <c r="AE5" s="21">
        <f t="shared" si="6"/>
        <v>1</v>
      </c>
      <c r="AF5" s="6" t="s">
        <v>4909</v>
      </c>
      <c r="AG5" s="6"/>
      <c r="AH5" s="6"/>
      <c r="AI5" s="6"/>
      <c r="AJ5" s="6"/>
      <c r="AK5" s="6"/>
      <c r="AL5" s="6"/>
      <c r="AM5" s="6"/>
      <c r="AN5" s="6"/>
      <c r="AO5" s="6"/>
      <c r="AP5" s="6"/>
      <c r="AQ5" s="6"/>
      <c r="AR5" s="6">
        <f t="shared" si="4"/>
        <v>1</v>
      </c>
      <c r="AS5" s="6" t="s">
        <v>86</v>
      </c>
      <c r="AT5" s="6" t="s">
        <v>87</v>
      </c>
      <c r="AU5" s="6"/>
      <c r="AV5" s="6">
        <f t="shared" si="7"/>
        <v>2</v>
      </c>
      <c r="AW5" s="22"/>
    </row>
    <row r="6" spans="1:49" x14ac:dyDescent="0.25">
      <c r="A6" s="16" t="s">
        <v>88</v>
      </c>
      <c r="B6" s="17">
        <v>4.5</v>
      </c>
      <c r="C6" s="17">
        <v>200000000</v>
      </c>
      <c r="D6" s="17">
        <v>0.25</v>
      </c>
      <c r="E6" s="17">
        <v>10818452145</v>
      </c>
      <c r="F6" s="17">
        <v>3</v>
      </c>
      <c r="G6" s="18" t="s">
        <v>89</v>
      </c>
      <c r="H6" s="19">
        <v>40583</v>
      </c>
      <c r="I6" s="27">
        <f t="shared" si="5"/>
        <v>2011</v>
      </c>
      <c r="J6" s="6" t="s">
        <v>41</v>
      </c>
      <c r="K6" s="6">
        <v>139</v>
      </c>
      <c r="L6" s="6" t="s">
        <v>90</v>
      </c>
      <c r="M6" s="6">
        <f>VLOOKUP(A6,JUMLAH_DAKWAAN!$A$1:$C$905,3,FALSE)</f>
        <v>1</v>
      </c>
      <c r="N6" s="6" t="s">
        <v>91</v>
      </c>
      <c r="O6" s="6" t="s">
        <v>92</v>
      </c>
      <c r="P6" s="6" t="s">
        <v>93</v>
      </c>
      <c r="Q6" s="6" t="s">
        <v>94</v>
      </c>
      <c r="R6" s="6" t="s">
        <v>95</v>
      </c>
      <c r="S6" s="6" t="s">
        <v>85</v>
      </c>
      <c r="T6" s="6"/>
      <c r="U6" s="6"/>
      <c r="V6" s="6" t="str">
        <f>IFERROR(VLOOKUP(Q6,JUDGE_STATUS!$A$1:$E$97,2,0),"")</f>
        <v>KARIR</v>
      </c>
      <c r="W6" s="6" t="str">
        <f>IFERROR(VLOOKUP(R6,JUDGE_STATUS!$A$1:$E$97,2,0),"")</f>
        <v>ADHOC</v>
      </c>
      <c r="X6" s="6" t="str">
        <f>IFERROR(VLOOKUP(S6,JUDGE_STATUS!$A$1:$E$97,2,0),"")</f>
        <v>ADHOC</v>
      </c>
      <c r="Y6" s="6" t="str">
        <f>IFERROR(VLOOKUP(T6,JUDGE_STATUS!$A$1:$E$97,2,0),"")</f>
        <v/>
      </c>
      <c r="Z6" s="6" t="str">
        <f>IFERROR(VLOOKUP(U6,JUDGE_STATUS!$A$1:$E$97,2,0),"")</f>
        <v/>
      </c>
      <c r="AA6" s="6">
        <f t="shared" si="0"/>
        <v>3</v>
      </c>
      <c r="AB6" s="6">
        <f t="shared" si="1"/>
        <v>1</v>
      </c>
      <c r="AC6" s="6">
        <f t="shared" si="2"/>
        <v>2</v>
      </c>
      <c r="AD6" s="20">
        <f t="shared" si="3"/>
        <v>0.66666666666666663</v>
      </c>
      <c r="AE6" s="21">
        <f t="shared" si="6"/>
        <v>1</v>
      </c>
      <c r="AF6" s="6" t="s">
        <v>96</v>
      </c>
      <c r="AG6" s="6" t="s">
        <v>97</v>
      </c>
      <c r="AH6" s="6" t="s">
        <v>98</v>
      </c>
      <c r="AI6" s="6" t="s">
        <v>99</v>
      </c>
      <c r="AJ6" s="6"/>
      <c r="AK6" s="6"/>
      <c r="AL6" s="6"/>
      <c r="AM6" s="6"/>
      <c r="AN6" s="6"/>
      <c r="AO6" s="6"/>
      <c r="AP6" s="6"/>
      <c r="AQ6" s="6"/>
      <c r="AR6" s="6">
        <f t="shared" si="4"/>
        <v>4</v>
      </c>
      <c r="AS6" s="6" t="s">
        <v>66</v>
      </c>
      <c r="AT6" s="6" t="s">
        <v>100</v>
      </c>
      <c r="AU6" s="6"/>
      <c r="AV6" s="6">
        <f t="shared" si="7"/>
        <v>2</v>
      </c>
      <c r="AW6" s="22"/>
    </row>
    <row r="7" spans="1:49" x14ac:dyDescent="0.25">
      <c r="A7" s="16" t="s">
        <v>101</v>
      </c>
      <c r="B7" s="17">
        <v>1</v>
      </c>
      <c r="C7" s="17">
        <v>50000000</v>
      </c>
      <c r="D7" s="17">
        <v>0.25</v>
      </c>
      <c r="E7" s="17">
        <v>30000000</v>
      </c>
      <c r="F7" s="17">
        <v>0.16666666666666699</v>
      </c>
      <c r="G7" s="18" t="s">
        <v>102</v>
      </c>
      <c r="H7" s="19">
        <v>40918</v>
      </c>
      <c r="I7" s="27">
        <f t="shared" si="5"/>
        <v>2012</v>
      </c>
      <c r="J7" s="6" t="s">
        <v>41</v>
      </c>
      <c r="K7" s="6">
        <v>78</v>
      </c>
      <c r="L7" s="6" t="s">
        <v>103</v>
      </c>
      <c r="M7" s="6">
        <f>VLOOKUP(A7,JUMLAH_DAKWAAN!$A$1:$C$905,3,FALSE)</f>
        <v>2</v>
      </c>
      <c r="N7" s="6" t="s">
        <v>104</v>
      </c>
      <c r="O7" s="6" t="s">
        <v>105</v>
      </c>
      <c r="P7" s="6" t="s">
        <v>106</v>
      </c>
      <c r="Q7" s="6" t="s">
        <v>107</v>
      </c>
      <c r="R7" s="6" t="s">
        <v>108</v>
      </c>
      <c r="S7" s="6" t="s">
        <v>47</v>
      </c>
      <c r="T7" s="6"/>
      <c r="U7" s="6"/>
      <c r="V7" s="6" t="str">
        <f>IFERROR(VLOOKUP(Q7,JUDGE_STATUS!$A$1:$E$97,2,0),"")</f>
        <v>KARIR</v>
      </c>
      <c r="W7" s="6" t="str">
        <f>IFERROR(VLOOKUP(R7,JUDGE_STATUS!$A$1:$E$97,2,0),"")</f>
        <v>ADHOC</v>
      </c>
      <c r="X7" s="6" t="str">
        <f>IFERROR(VLOOKUP(S7,JUDGE_STATUS!$A$1:$E$97,2,0),"")</f>
        <v>ADHOC</v>
      </c>
      <c r="Y7" s="6" t="str">
        <f>IFERROR(VLOOKUP(T7,JUDGE_STATUS!$A$1:$E$97,2,0),"")</f>
        <v/>
      </c>
      <c r="Z7" s="6" t="str">
        <f>IFERROR(VLOOKUP(U7,JUDGE_STATUS!$A$1:$E$97,2,0),"")</f>
        <v/>
      </c>
      <c r="AA7" s="6">
        <f t="shared" si="0"/>
        <v>3</v>
      </c>
      <c r="AB7" s="6">
        <f t="shared" si="1"/>
        <v>1</v>
      </c>
      <c r="AC7" s="6">
        <f t="shared" si="2"/>
        <v>2</v>
      </c>
      <c r="AD7" s="20">
        <f t="shared" si="3"/>
        <v>0.66666666666666663</v>
      </c>
      <c r="AE7" s="21">
        <f t="shared" si="6"/>
        <v>1</v>
      </c>
      <c r="AF7" s="6" t="s">
        <v>4910</v>
      </c>
      <c r="AG7" s="6"/>
      <c r="AH7" s="6"/>
      <c r="AI7" s="6"/>
      <c r="AJ7" s="6"/>
      <c r="AK7" s="6"/>
      <c r="AL7" s="6"/>
      <c r="AM7" s="6"/>
      <c r="AN7" s="6"/>
      <c r="AO7" s="6"/>
      <c r="AP7" s="6"/>
      <c r="AQ7" s="6"/>
      <c r="AR7" s="6">
        <f t="shared" si="4"/>
        <v>1</v>
      </c>
      <c r="AS7" s="6" t="s">
        <v>109</v>
      </c>
      <c r="AT7" s="6" t="s">
        <v>87</v>
      </c>
      <c r="AU7" s="6"/>
      <c r="AV7" s="6">
        <f t="shared" si="7"/>
        <v>2</v>
      </c>
      <c r="AW7" s="22"/>
    </row>
    <row r="8" spans="1:49" x14ac:dyDescent="0.25">
      <c r="A8" s="16" t="s">
        <v>110</v>
      </c>
      <c r="B8" s="17">
        <v>2</v>
      </c>
      <c r="C8" s="17">
        <v>50000000</v>
      </c>
      <c r="D8" s="17">
        <v>0.25</v>
      </c>
      <c r="E8" s="17">
        <v>0</v>
      </c>
      <c r="F8" s="17">
        <v>0</v>
      </c>
      <c r="G8" s="18" t="s">
        <v>111</v>
      </c>
      <c r="H8" s="19">
        <v>40590</v>
      </c>
      <c r="I8" s="27">
        <f t="shared" si="5"/>
        <v>2011</v>
      </c>
      <c r="J8" s="6" t="s">
        <v>41</v>
      </c>
      <c r="K8" s="6">
        <v>139</v>
      </c>
      <c r="L8" s="6" t="s">
        <v>112</v>
      </c>
      <c r="M8" s="6">
        <f>VLOOKUP(A8,JUMLAH_DAKWAAN!$A$1:$C$905,3,FALSE)</f>
        <v>1</v>
      </c>
      <c r="N8" s="6" t="s">
        <v>113</v>
      </c>
      <c r="O8" s="6" t="s">
        <v>114</v>
      </c>
      <c r="P8" s="6" t="s">
        <v>115</v>
      </c>
      <c r="Q8" s="6" t="s">
        <v>116</v>
      </c>
      <c r="R8" s="6" t="s">
        <v>63</v>
      </c>
      <c r="S8" s="6" t="s">
        <v>64</v>
      </c>
      <c r="T8" s="6"/>
      <c r="U8" s="6"/>
      <c r="V8" s="6" t="str">
        <f>IFERROR(VLOOKUP(Q8,JUDGE_STATUS!$A$1:$E$97,2,0),"")</f>
        <v>KARIR</v>
      </c>
      <c r="W8" s="6" t="str">
        <f>IFERROR(VLOOKUP(R8,JUDGE_STATUS!$A$1:$E$97,2,0),"")</f>
        <v>ADHOC</v>
      </c>
      <c r="X8" s="6" t="str">
        <f>IFERROR(VLOOKUP(S8,JUDGE_STATUS!$A$1:$E$97,2,0),"")</f>
        <v>ADHOC</v>
      </c>
      <c r="Y8" s="6" t="str">
        <f>IFERROR(VLOOKUP(T8,JUDGE_STATUS!$A$1:$E$97,2,0),"")</f>
        <v/>
      </c>
      <c r="Z8" s="6" t="str">
        <f>IFERROR(VLOOKUP(U8,JUDGE_STATUS!$A$1:$E$97,2,0),"")</f>
        <v/>
      </c>
      <c r="AA8" s="6">
        <f t="shared" si="0"/>
        <v>3</v>
      </c>
      <c r="AB8" s="6">
        <f t="shared" si="1"/>
        <v>1</v>
      </c>
      <c r="AC8" s="6">
        <f t="shared" si="2"/>
        <v>2</v>
      </c>
      <c r="AD8" s="20">
        <f t="shared" si="3"/>
        <v>0.66666666666666663</v>
      </c>
      <c r="AE8" s="21">
        <f t="shared" si="6"/>
        <v>1</v>
      </c>
      <c r="AF8" s="6" t="s">
        <v>117</v>
      </c>
      <c r="AG8" s="6" t="s">
        <v>118</v>
      </c>
      <c r="AH8" s="6" t="s">
        <v>119</v>
      </c>
      <c r="AI8" s="6"/>
      <c r="AJ8" s="6"/>
      <c r="AK8" s="6"/>
      <c r="AL8" s="6"/>
      <c r="AM8" s="6"/>
      <c r="AN8" s="6"/>
      <c r="AO8" s="6"/>
      <c r="AP8" s="6"/>
      <c r="AQ8" s="6"/>
      <c r="AR8" s="6">
        <f t="shared" si="4"/>
        <v>3</v>
      </c>
      <c r="AS8" s="6" t="s">
        <v>66</v>
      </c>
      <c r="AT8" s="6" t="s">
        <v>109</v>
      </c>
      <c r="AU8" s="6"/>
      <c r="AV8" s="6">
        <f t="shared" si="7"/>
        <v>2</v>
      </c>
      <c r="AW8" s="22"/>
    </row>
    <row r="9" spans="1:49" x14ac:dyDescent="0.25">
      <c r="A9" s="16" t="s">
        <v>120</v>
      </c>
      <c r="B9" s="17">
        <v>2.4166666666666701</v>
      </c>
      <c r="C9" s="17">
        <v>50000000</v>
      </c>
      <c r="D9" s="17">
        <v>8.3333333333333301E-2</v>
      </c>
      <c r="E9" s="17">
        <v>0</v>
      </c>
      <c r="F9" s="17">
        <v>0</v>
      </c>
      <c r="G9" s="18" t="s">
        <v>121</v>
      </c>
      <c r="H9" s="19">
        <v>40927</v>
      </c>
      <c r="I9" s="27">
        <f t="shared" si="5"/>
        <v>2012</v>
      </c>
      <c r="J9" s="6" t="s">
        <v>41</v>
      </c>
      <c r="K9" s="6">
        <v>90</v>
      </c>
      <c r="L9" s="6" t="s">
        <v>122</v>
      </c>
      <c r="M9" s="6">
        <f>VLOOKUP(A9,JUMLAH_DAKWAAN!$A$1:$C$905,3,FALSE)</f>
        <v>2</v>
      </c>
      <c r="N9" s="6" t="s">
        <v>123</v>
      </c>
      <c r="O9" s="6" t="s">
        <v>124</v>
      </c>
      <c r="P9" s="6" t="s">
        <v>125</v>
      </c>
      <c r="Q9" s="6" t="s">
        <v>126</v>
      </c>
      <c r="R9" s="6" t="s">
        <v>48</v>
      </c>
      <c r="S9" s="6" t="s">
        <v>127</v>
      </c>
      <c r="T9" s="6"/>
      <c r="U9" s="6"/>
      <c r="V9" s="6" t="str">
        <f>IFERROR(VLOOKUP(Q9,JUDGE_STATUS!$A$1:$E$97,2,0),"")</f>
        <v>KARIR</v>
      </c>
      <c r="W9" s="6" t="str">
        <f>IFERROR(VLOOKUP(R9,JUDGE_STATUS!$A$1:$E$97,2,0),"")</f>
        <v>ADHOC</v>
      </c>
      <c r="X9" s="6" t="str">
        <f>IFERROR(VLOOKUP(S9,JUDGE_STATUS!$A$1:$E$97,2,0),"")</f>
        <v>ADHOC</v>
      </c>
      <c r="Y9" s="6" t="str">
        <f>IFERROR(VLOOKUP(T9,JUDGE_STATUS!$A$1:$E$97,2,0),"")</f>
        <v/>
      </c>
      <c r="Z9" s="6" t="str">
        <f>IFERROR(VLOOKUP(U9,JUDGE_STATUS!$A$1:$E$97,2,0),"")</f>
        <v/>
      </c>
      <c r="AA9" s="6">
        <f t="shared" si="0"/>
        <v>3</v>
      </c>
      <c r="AB9" s="6">
        <f t="shared" si="1"/>
        <v>1</v>
      </c>
      <c r="AC9" s="6">
        <f t="shared" si="2"/>
        <v>2</v>
      </c>
      <c r="AD9" s="20">
        <f t="shared" si="3"/>
        <v>0.66666666666666663</v>
      </c>
      <c r="AE9" s="21">
        <f t="shared" si="6"/>
        <v>1</v>
      </c>
      <c r="AF9" s="6" t="s">
        <v>243</v>
      </c>
      <c r="AG9" s="6"/>
      <c r="AH9" s="6"/>
      <c r="AI9" s="6"/>
      <c r="AJ9" s="6"/>
      <c r="AK9" s="6"/>
      <c r="AL9" s="6"/>
      <c r="AM9" s="6"/>
      <c r="AN9" s="6"/>
      <c r="AO9" s="6"/>
      <c r="AP9" s="6"/>
      <c r="AQ9" s="6"/>
      <c r="AR9" s="6">
        <f t="shared" si="4"/>
        <v>1</v>
      </c>
      <c r="AS9" s="6" t="s">
        <v>128</v>
      </c>
      <c r="AT9" s="6" t="s">
        <v>66</v>
      </c>
      <c r="AU9" s="6"/>
      <c r="AV9" s="6">
        <f t="shared" si="7"/>
        <v>2</v>
      </c>
      <c r="AW9" s="22"/>
    </row>
    <row r="10" spans="1:49" x14ac:dyDescent="0.25">
      <c r="A10" s="16" t="s">
        <v>129</v>
      </c>
      <c r="B10" s="17">
        <v>5</v>
      </c>
      <c r="C10" s="17">
        <v>250000000</v>
      </c>
      <c r="D10" s="17">
        <v>0.5</v>
      </c>
      <c r="E10" s="17">
        <v>0</v>
      </c>
      <c r="F10" s="17">
        <v>0</v>
      </c>
      <c r="G10" s="18" t="s">
        <v>130</v>
      </c>
      <c r="H10" s="19">
        <v>40590</v>
      </c>
      <c r="I10" s="27">
        <f t="shared" si="5"/>
        <v>2011</v>
      </c>
      <c r="J10" s="6" t="s">
        <v>41</v>
      </c>
      <c r="K10" s="6">
        <v>111</v>
      </c>
      <c r="L10" s="6" t="s">
        <v>131</v>
      </c>
      <c r="M10" s="6">
        <f>VLOOKUP(A10,JUMLAH_DAKWAAN!$A$1:$C$905,3,FALSE)</f>
        <v>1</v>
      </c>
      <c r="N10" s="6" t="s">
        <v>132</v>
      </c>
      <c r="O10" s="6" t="s">
        <v>133</v>
      </c>
      <c r="P10" s="6" t="s">
        <v>134</v>
      </c>
      <c r="Q10" s="6" t="s">
        <v>94</v>
      </c>
      <c r="R10" s="6" t="s">
        <v>84</v>
      </c>
      <c r="S10" s="6" t="s">
        <v>85</v>
      </c>
      <c r="T10" s="6"/>
      <c r="U10" s="6"/>
      <c r="V10" s="6" t="str">
        <f>IFERROR(VLOOKUP(Q10,JUDGE_STATUS!$A$1:$E$97,2,0),"")</f>
        <v>KARIR</v>
      </c>
      <c r="W10" s="6" t="str">
        <f>IFERROR(VLOOKUP(R10,JUDGE_STATUS!$A$1:$E$97,2,0),"")</f>
        <v>ADHOC</v>
      </c>
      <c r="X10" s="6" t="str">
        <f>IFERROR(VLOOKUP(S10,JUDGE_STATUS!$A$1:$E$97,2,0),"")</f>
        <v>ADHOC</v>
      </c>
      <c r="Y10" s="6" t="str">
        <f>IFERROR(VLOOKUP(T10,JUDGE_STATUS!$A$1:$E$97,2,0),"")</f>
        <v/>
      </c>
      <c r="Z10" s="6" t="str">
        <f>IFERROR(VLOOKUP(U10,JUDGE_STATUS!$A$1:$E$97,2,0),"")</f>
        <v/>
      </c>
      <c r="AA10" s="6">
        <f t="shared" si="0"/>
        <v>3</v>
      </c>
      <c r="AB10" s="6">
        <f t="shared" si="1"/>
        <v>1</v>
      </c>
      <c r="AC10" s="6">
        <f t="shared" si="2"/>
        <v>2</v>
      </c>
      <c r="AD10" s="20">
        <f t="shared" si="3"/>
        <v>0.66666666666666663</v>
      </c>
      <c r="AE10" s="21">
        <f t="shared" si="6"/>
        <v>1</v>
      </c>
      <c r="AF10" s="6" t="s">
        <v>135</v>
      </c>
      <c r="AG10" s="6" t="s">
        <v>136</v>
      </c>
      <c r="AH10" s="6" t="s">
        <v>137</v>
      </c>
      <c r="AI10" s="6" t="s">
        <v>138</v>
      </c>
      <c r="AJ10" s="6"/>
      <c r="AK10" s="6"/>
      <c r="AL10" s="6"/>
      <c r="AM10" s="6"/>
      <c r="AN10" s="6"/>
      <c r="AO10" s="6"/>
      <c r="AP10" s="6"/>
      <c r="AQ10" s="6"/>
      <c r="AR10" s="6">
        <f t="shared" si="4"/>
        <v>4</v>
      </c>
      <c r="AS10" s="6" t="s">
        <v>66</v>
      </c>
      <c r="AT10" s="6" t="s">
        <v>109</v>
      </c>
      <c r="AU10" s="6"/>
      <c r="AV10" s="6">
        <f t="shared" si="7"/>
        <v>2</v>
      </c>
      <c r="AW10" s="22"/>
    </row>
    <row r="11" spans="1:49" x14ac:dyDescent="0.25">
      <c r="A11" s="16" t="s">
        <v>139</v>
      </c>
      <c r="B11" s="17">
        <v>4.5</v>
      </c>
      <c r="C11" s="17">
        <v>150000000</v>
      </c>
      <c r="D11" s="17">
        <v>0.25</v>
      </c>
      <c r="E11" s="17">
        <v>0</v>
      </c>
      <c r="F11" s="17">
        <v>0</v>
      </c>
      <c r="G11" s="18" t="s">
        <v>140</v>
      </c>
      <c r="H11" s="19">
        <v>40934</v>
      </c>
      <c r="I11" s="27">
        <f t="shared" si="5"/>
        <v>2012</v>
      </c>
      <c r="J11" s="6" t="s">
        <v>41</v>
      </c>
      <c r="K11" s="6">
        <v>137</v>
      </c>
      <c r="L11" s="6" t="s">
        <v>141</v>
      </c>
      <c r="M11" s="6">
        <f>VLOOKUP(A11,JUMLAH_DAKWAAN!$A$1:$C$905,3,FALSE)</f>
        <v>5</v>
      </c>
      <c r="N11" s="6" t="s">
        <v>142</v>
      </c>
      <c r="O11" s="6" t="s">
        <v>143</v>
      </c>
      <c r="P11" s="6" t="s">
        <v>144</v>
      </c>
      <c r="Q11" s="6" t="s">
        <v>145</v>
      </c>
      <c r="R11" s="6" t="s">
        <v>63</v>
      </c>
      <c r="S11" s="6" t="s">
        <v>64</v>
      </c>
      <c r="T11" s="6"/>
      <c r="U11" s="6"/>
      <c r="V11" s="6" t="str">
        <f>IFERROR(VLOOKUP(Q11,JUDGE_STATUS!$A$1:$E$97,2,0),"")</f>
        <v>KARIR</v>
      </c>
      <c r="W11" s="6" t="str">
        <f>IFERROR(VLOOKUP(R11,JUDGE_STATUS!$A$1:$E$97,2,0),"")</f>
        <v>ADHOC</v>
      </c>
      <c r="X11" s="6" t="str">
        <f>IFERROR(VLOOKUP(S11,JUDGE_STATUS!$A$1:$E$97,2,0),"")</f>
        <v>ADHOC</v>
      </c>
      <c r="Y11" s="6" t="str">
        <f>IFERROR(VLOOKUP(T11,JUDGE_STATUS!$A$1:$E$97,2,0),"")</f>
        <v/>
      </c>
      <c r="Z11" s="6" t="str">
        <f>IFERROR(VLOOKUP(U11,JUDGE_STATUS!$A$1:$E$97,2,0),"")</f>
        <v/>
      </c>
      <c r="AA11" s="6">
        <f t="shared" si="0"/>
        <v>3</v>
      </c>
      <c r="AB11" s="6">
        <f t="shared" si="1"/>
        <v>1</v>
      </c>
      <c r="AC11" s="6">
        <f t="shared" si="2"/>
        <v>2</v>
      </c>
      <c r="AD11" s="20">
        <f t="shared" si="3"/>
        <v>0.66666666666666663</v>
      </c>
      <c r="AE11" s="21">
        <f t="shared" si="6"/>
        <v>1</v>
      </c>
      <c r="AF11" s="6" t="s">
        <v>4911</v>
      </c>
      <c r="AG11" s="6"/>
      <c r="AH11" s="6"/>
      <c r="AI11" s="6"/>
      <c r="AJ11" s="6"/>
      <c r="AK11" s="6"/>
      <c r="AL11" s="6"/>
      <c r="AM11" s="6"/>
      <c r="AN11" s="6"/>
      <c r="AO11" s="6"/>
      <c r="AP11" s="6"/>
      <c r="AQ11" s="6"/>
      <c r="AR11" s="6">
        <f t="shared" si="4"/>
        <v>1</v>
      </c>
      <c r="AS11" s="6" t="s">
        <v>109</v>
      </c>
      <c r="AT11" s="6" t="s">
        <v>87</v>
      </c>
      <c r="AU11" s="6"/>
      <c r="AV11" s="6">
        <f t="shared" si="7"/>
        <v>2</v>
      </c>
      <c r="AW11" s="22"/>
    </row>
    <row r="12" spans="1:49" x14ac:dyDescent="0.25">
      <c r="A12" s="16" t="s">
        <v>146</v>
      </c>
      <c r="B12" s="17">
        <v>0</v>
      </c>
      <c r="C12" s="17">
        <v>0</v>
      </c>
      <c r="D12" s="17">
        <v>0</v>
      </c>
      <c r="E12" s="17">
        <v>0</v>
      </c>
      <c r="F12" s="17">
        <v>0</v>
      </c>
      <c r="G12" s="18" t="s">
        <v>147</v>
      </c>
      <c r="H12" s="19">
        <v>40603</v>
      </c>
      <c r="I12" s="27">
        <f t="shared" si="5"/>
        <v>2011</v>
      </c>
      <c r="J12" s="6" t="s">
        <v>41</v>
      </c>
      <c r="K12" s="6">
        <v>29</v>
      </c>
      <c r="L12" s="6" t="s">
        <v>148</v>
      </c>
      <c r="M12" s="6">
        <f>VLOOKUP(A12,JUMLAH_DAKWAAN!$A$1:$C$905,3,FALSE)</f>
        <v>2</v>
      </c>
      <c r="N12" s="6" t="s">
        <v>149</v>
      </c>
      <c r="O12" s="6" t="s">
        <v>150</v>
      </c>
      <c r="P12" s="6" t="s">
        <v>151</v>
      </c>
      <c r="Q12" s="6" t="s">
        <v>46</v>
      </c>
      <c r="R12" s="6" t="s">
        <v>152</v>
      </c>
      <c r="S12" s="6" t="s">
        <v>47</v>
      </c>
      <c r="T12" s="6"/>
      <c r="U12" s="6"/>
      <c r="V12" s="6" t="str">
        <f>IFERROR(VLOOKUP(Q12,JUDGE_STATUS!$A$1:$E$97,2,0),"")</f>
        <v>KARIR</v>
      </c>
      <c r="W12" s="6" t="str">
        <f>IFERROR(VLOOKUP(R12,JUDGE_STATUS!$A$1:$E$97,2,0),"")</f>
        <v>ADHOC</v>
      </c>
      <c r="X12" s="6" t="str">
        <f>IFERROR(VLOOKUP(S12,JUDGE_STATUS!$A$1:$E$97,2,0),"")</f>
        <v>ADHOC</v>
      </c>
      <c r="Y12" s="6" t="str">
        <f>IFERROR(VLOOKUP(T12,JUDGE_STATUS!$A$1:$E$97,2,0),"")</f>
        <v/>
      </c>
      <c r="Z12" s="6" t="str">
        <f>IFERROR(VLOOKUP(U12,JUDGE_STATUS!$A$1:$E$97,2,0),"")</f>
        <v/>
      </c>
      <c r="AA12" s="6">
        <f t="shared" si="0"/>
        <v>3</v>
      </c>
      <c r="AB12" s="6">
        <f t="shared" si="1"/>
        <v>1</v>
      </c>
      <c r="AC12" s="6">
        <f t="shared" si="2"/>
        <v>2</v>
      </c>
      <c r="AD12" s="20">
        <f t="shared" si="3"/>
        <v>0.66666666666666663</v>
      </c>
      <c r="AE12" s="21">
        <f t="shared" si="6"/>
        <v>1</v>
      </c>
      <c r="AF12" s="6" t="s">
        <v>153</v>
      </c>
      <c r="AG12" s="6" t="s">
        <v>154</v>
      </c>
      <c r="AH12" s="6" t="s">
        <v>155</v>
      </c>
      <c r="AI12" s="6" t="s">
        <v>156</v>
      </c>
      <c r="AJ12" s="6" t="s">
        <v>157</v>
      </c>
      <c r="AK12" s="6" t="s">
        <v>52</v>
      </c>
      <c r="AL12" s="6" t="s">
        <v>53</v>
      </c>
      <c r="AM12" s="6" t="s">
        <v>54</v>
      </c>
      <c r="AN12" s="6"/>
      <c r="AO12" s="6"/>
      <c r="AP12" s="6"/>
      <c r="AQ12" s="6"/>
      <c r="AR12" s="6">
        <f t="shared" si="4"/>
        <v>8</v>
      </c>
      <c r="AS12" s="6" t="s">
        <v>55</v>
      </c>
      <c r="AT12" s="6"/>
      <c r="AU12" s="6"/>
      <c r="AV12" s="6">
        <f t="shared" si="7"/>
        <v>1</v>
      </c>
      <c r="AW12" s="22"/>
    </row>
    <row r="13" spans="1:49" x14ac:dyDescent="0.25">
      <c r="A13" s="16" t="s">
        <v>158</v>
      </c>
      <c r="B13" s="17">
        <v>2</v>
      </c>
      <c r="C13" s="17">
        <v>100000000</v>
      </c>
      <c r="D13" s="17">
        <v>0.25</v>
      </c>
      <c r="E13" s="17">
        <v>0</v>
      </c>
      <c r="F13" s="17">
        <v>0</v>
      </c>
      <c r="G13" s="18" t="s">
        <v>159</v>
      </c>
      <c r="H13" s="19">
        <v>40942</v>
      </c>
      <c r="I13" s="27">
        <f t="shared" si="5"/>
        <v>2012</v>
      </c>
      <c r="J13" s="6" t="s">
        <v>41</v>
      </c>
      <c r="K13" s="6">
        <v>143</v>
      </c>
      <c r="L13" s="6" t="s">
        <v>160</v>
      </c>
      <c r="M13" s="6">
        <f>VLOOKUP(A13,JUMLAH_DAKWAAN!$A$1:$C$905,3,FALSE)</f>
        <v>4</v>
      </c>
      <c r="N13" s="6" t="s">
        <v>161</v>
      </c>
      <c r="O13" s="6" t="s">
        <v>162</v>
      </c>
      <c r="P13" s="6" t="s">
        <v>163</v>
      </c>
      <c r="Q13" s="6" t="s">
        <v>164</v>
      </c>
      <c r="R13" s="6" t="s">
        <v>108</v>
      </c>
      <c r="S13" s="6" t="s">
        <v>47</v>
      </c>
      <c r="T13" s="6"/>
      <c r="U13" s="6"/>
      <c r="V13" s="6" t="str">
        <f>IFERROR(VLOOKUP(Q13,JUDGE_STATUS!$A$1:$E$97,2,0),"")</f>
        <v>KARIR</v>
      </c>
      <c r="W13" s="6" t="str">
        <f>IFERROR(VLOOKUP(R13,JUDGE_STATUS!$A$1:$E$97,2,0),"")</f>
        <v>ADHOC</v>
      </c>
      <c r="X13" s="6" t="str">
        <f>IFERROR(VLOOKUP(S13,JUDGE_STATUS!$A$1:$E$97,2,0),"")</f>
        <v>ADHOC</v>
      </c>
      <c r="Y13" s="6" t="str">
        <f>IFERROR(VLOOKUP(T13,JUDGE_STATUS!$A$1:$E$97,2,0),"")</f>
        <v/>
      </c>
      <c r="Z13" s="6" t="str">
        <f>IFERROR(VLOOKUP(U13,JUDGE_STATUS!$A$1:$E$97,2,0),"")</f>
        <v/>
      </c>
      <c r="AA13" s="6">
        <f t="shared" si="0"/>
        <v>3</v>
      </c>
      <c r="AB13" s="6">
        <f t="shared" si="1"/>
        <v>1</v>
      </c>
      <c r="AC13" s="6">
        <f t="shared" si="2"/>
        <v>2</v>
      </c>
      <c r="AD13" s="20">
        <f t="shared" si="3"/>
        <v>0.66666666666666663</v>
      </c>
      <c r="AE13" s="21">
        <f t="shared" si="6"/>
        <v>1</v>
      </c>
      <c r="AF13" s="6" t="s">
        <v>4912</v>
      </c>
      <c r="AG13" s="6"/>
      <c r="AH13" s="6"/>
      <c r="AI13" s="6"/>
      <c r="AJ13" s="6"/>
      <c r="AK13" s="6"/>
      <c r="AL13" s="6"/>
      <c r="AM13" s="6"/>
      <c r="AN13" s="6"/>
      <c r="AO13" s="6"/>
      <c r="AP13" s="6"/>
      <c r="AQ13" s="6"/>
      <c r="AR13" s="6">
        <f t="shared" si="4"/>
        <v>1</v>
      </c>
      <c r="AS13" s="6" t="s">
        <v>128</v>
      </c>
      <c r="AT13" s="6" t="s">
        <v>100</v>
      </c>
      <c r="AU13" s="6"/>
      <c r="AV13" s="6">
        <f t="shared" si="7"/>
        <v>2</v>
      </c>
      <c r="AW13" s="22"/>
    </row>
    <row r="14" spans="1:49" x14ac:dyDescent="0.25">
      <c r="A14" s="16" t="s">
        <v>165</v>
      </c>
      <c r="B14" s="17">
        <v>2.5</v>
      </c>
      <c r="C14" s="17">
        <v>150000000</v>
      </c>
      <c r="D14" s="17">
        <v>0.25</v>
      </c>
      <c r="E14" s="17">
        <v>0</v>
      </c>
      <c r="F14" s="17">
        <v>0</v>
      </c>
      <c r="G14" s="18" t="s">
        <v>166</v>
      </c>
      <c r="H14" s="19">
        <v>40605</v>
      </c>
      <c r="I14" s="27">
        <f t="shared" si="5"/>
        <v>2011</v>
      </c>
      <c r="J14" s="6" t="s">
        <v>41</v>
      </c>
      <c r="K14" s="6">
        <v>165</v>
      </c>
      <c r="L14" s="6" t="s">
        <v>167</v>
      </c>
      <c r="M14" s="6">
        <f>VLOOKUP(A14,JUMLAH_DAKWAAN!$A$1:$C$905,3,FALSE)</f>
        <v>2</v>
      </c>
      <c r="N14" s="6" t="s">
        <v>168</v>
      </c>
      <c r="O14" s="6" t="s">
        <v>169</v>
      </c>
      <c r="P14" s="6" t="s">
        <v>170</v>
      </c>
      <c r="Q14" s="6" t="s">
        <v>116</v>
      </c>
      <c r="R14" s="6" t="s">
        <v>73</v>
      </c>
      <c r="S14" s="6" t="s">
        <v>63</v>
      </c>
      <c r="T14" s="6"/>
      <c r="U14" s="6"/>
      <c r="V14" s="6" t="str">
        <f>IFERROR(VLOOKUP(Q14,JUDGE_STATUS!$A$1:$E$97,2,0),"")</f>
        <v>KARIR</v>
      </c>
      <c r="W14" s="6" t="str">
        <f>IFERROR(VLOOKUP(R14,JUDGE_STATUS!$A$1:$E$97,2,0),"")</f>
        <v>KARIR</v>
      </c>
      <c r="X14" s="6" t="str">
        <f>IFERROR(VLOOKUP(S14,JUDGE_STATUS!$A$1:$E$97,2,0),"")</f>
        <v>ADHOC</v>
      </c>
      <c r="Y14" s="6" t="str">
        <f>IFERROR(VLOOKUP(T14,JUDGE_STATUS!$A$1:$E$97,2,0),"")</f>
        <v/>
      </c>
      <c r="Z14" s="6" t="str">
        <f>IFERROR(VLOOKUP(U14,JUDGE_STATUS!$A$1:$E$97,2,0),"")</f>
        <v/>
      </c>
      <c r="AA14" s="6">
        <f t="shared" si="0"/>
        <v>3</v>
      </c>
      <c r="AB14" s="6">
        <f t="shared" si="1"/>
        <v>2</v>
      </c>
      <c r="AC14" s="6">
        <f t="shared" si="2"/>
        <v>1</v>
      </c>
      <c r="AD14" s="20">
        <f t="shared" si="3"/>
        <v>0.33333333333333331</v>
      </c>
      <c r="AE14" s="21">
        <f t="shared" si="6"/>
        <v>0</v>
      </c>
      <c r="AF14" s="6" t="s">
        <v>171</v>
      </c>
      <c r="AG14" s="6" t="s">
        <v>172</v>
      </c>
      <c r="AH14" s="6" t="s">
        <v>173</v>
      </c>
      <c r="AI14" s="6" t="s">
        <v>174</v>
      </c>
      <c r="AJ14" s="6"/>
      <c r="AK14" s="6"/>
      <c r="AL14" s="6"/>
      <c r="AM14" s="6"/>
      <c r="AN14" s="6"/>
      <c r="AO14" s="6"/>
      <c r="AP14" s="6"/>
      <c r="AQ14" s="6"/>
      <c r="AR14" s="6">
        <f t="shared" si="4"/>
        <v>4</v>
      </c>
      <c r="AS14" s="6" t="s">
        <v>55</v>
      </c>
      <c r="AT14" s="6" t="s">
        <v>56</v>
      </c>
      <c r="AU14" s="6"/>
      <c r="AV14" s="6">
        <f t="shared" si="7"/>
        <v>2</v>
      </c>
      <c r="AW14" s="22"/>
    </row>
    <row r="15" spans="1:49" x14ac:dyDescent="0.25">
      <c r="A15" s="16" t="s">
        <v>175</v>
      </c>
      <c r="B15" s="17">
        <v>2</v>
      </c>
      <c r="C15" s="17">
        <v>50000000</v>
      </c>
      <c r="D15" s="17">
        <v>8.3333333333333301E-2</v>
      </c>
      <c r="E15" s="17">
        <v>364688940</v>
      </c>
      <c r="F15" s="17">
        <v>0</v>
      </c>
      <c r="G15" s="18" t="s">
        <v>176</v>
      </c>
      <c r="H15" s="19">
        <v>40942</v>
      </c>
      <c r="I15" s="27">
        <f t="shared" si="5"/>
        <v>2012</v>
      </c>
      <c r="J15" s="6" t="s">
        <v>41</v>
      </c>
      <c r="K15" s="6">
        <v>139</v>
      </c>
      <c r="L15" s="6" t="s">
        <v>177</v>
      </c>
      <c r="M15" s="6">
        <f>VLOOKUP(A15,JUMLAH_DAKWAAN!$A$1:$C$905,3,FALSE)</f>
        <v>2</v>
      </c>
      <c r="N15" s="6" t="s">
        <v>178</v>
      </c>
      <c r="O15" s="6" t="s">
        <v>179</v>
      </c>
      <c r="P15" s="6" t="s">
        <v>180</v>
      </c>
      <c r="Q15" s="6" t="s">
        <v>181</v>
      </c>
      <c r="R15" s="6" t="s">
        <v>84</v>
      </c>
      <c r="S15" s="6" t="s">
        <v>85</v>
      </c>
      <c r="T15" s="6"/>
      <c r="U15" s="6"/>
      <c r="V15" s="6" t="str">
        <f>IFERROR(VLOOKUP(Q15,JUDGE_STATUS!$A$1:$E$97,2,0),"")</f>
        <v>KARIR</v>
      </c>
      <c r="W15" s="6" t="str">
        <f>IFERROR(VLOOKUP(R15,JUDGE_STATUS!$A$1:$E$97,2,0),"")</f>
        <v>ADHOC</v>
      </c>
      <c r="X15" s="6" t="str">
        <f>IFERROR(VLOOKUP(S15,JUDGE_STATUS!$A$1:$E$97,2,0),"")</f>
        <v>ADHOC</v>
      </c>
      <c r="Y15" s="6" t="str">
        <f>IFERROR(VLOOKUP(T15,JUDGE_STATUS!$A$1:$E$97,2,0),"")</f>
        <v/>
      </c>
      <c r="Z15" s="6" t="str">
        <f>IFERROR(VLOOKUP(U15,JUDGE_STATUS!$A$1:$E$97,2,0),"")</f>
        <v/>
      </c>
      <c r="AA15" s="6">
        <f t="shared" si="0"/>
        <v>3</v>
      </c>
      <c r="AB15" s="6">
        <f t="shared" si="1"/>
        <v>1</v>
      </c>
      <c r="AC15" s="6">
        <f t="shared" si="2"/>
        <v>2</v>
      </c>
      <c r="AD15" s="20">
        <f t="shared" si="3"/>
        <v>0.66666666666666663</v>
      </c>
      <c r="AE15" s="21">
        <f t="shared" si="6"/>
        <v>1</v>
      </c>
      <c r="AF15" s="6" t="s">
        <v>542</v>
      </c>
      <c r="AG15" s="6"/>
      <c r="AH15" s="6"/>
      <c r="AI15" s="6"/>
      <c r="AJ15" s="6"/>
      <c r="AK15" s="6"/>
      <c r="AL15" s="6"/>
      <c r="AM15" s="6"/>
      <c r="AN15" s="6"/>
      <c r="AO15" s="6"/>
      <c r="AP15" s="6"/>
      <c r="AQ15" s="6"/>
      <c r="AR15" s="6">
        <f t="shared" si="4"/>
        <v>1</v>
      </c>
      <c r="AS15" s="6" t="s">
        <v>128</v>
      </c>
      <c r="AT15" s="6" t="s">
        <v>100</v>
      </c>
      <c r="AU15" s="6"/>
      <c r="AV15" s="6">
        <f t="shared" si="7"/>
        <v>2</v>
      </c>
      <c r="AW15" s="22"/>
    </row>
    <row r="16" spans="1:49" x14ac:dyDescent="0.25">
      <c r="A16" s="16" t="s">
        <v>182</v>
      </c>
      <c r="B16" s="17">
        <v>8</v>
      </c>
      <c r="C16" s="17">
        <v>200000000</v>
      </c>
      <c r="D16" s="17">
        <v>0.25</v>
      </c>
      <c r="E16" s="17">
        <v>30825640000</v>
      </c>
      <c r="F16" s="17">
        <v>1</v>
      </c>
      <c r="G16" s="18" t="s">
        <v>183</v>
      </c>
      <c r="H16" s="19">
        <v>40618</v>
      </c>
      <c r="I16" s="27">
        <f t="shared" si="5"/>
        <v>2011</v>
      </c>
      <c r="J16" s="6" t="s">
        <v>184</v>
      </c>
      <c r="K16" s="6">
        <v>139</v>
      </c>
      <c r="L16" s="6" t="s">
        <v>185</v>
      </c>
      <c r="M16" s="6">
        <f>VLOOKUP(A16,JUMLAH_DAKWAAN!$A$1:$C$905,3,FALSE)</f>
        <v>3</v>
      </c>
      <c r="N16" s="6" t="s">
        <v>186</v>
      </c>
      <c r="O16" s="6" t="s">
        <v>187</v>
      </c>
      <c r="P16" s="6" t="s">
        <v>188</v>
      </c>
      <c r="Q16" s="6" t="s">
        <v>181</v>
      </c>
      <c r="R16" s="6" t="s">
        <v>116</v>
      </c>
      <c r="S16" s="6" t="s">
        <v>63</v>
      </c>
      <c r="T16" s="6"/>
      <c r="U16" s="6"/>
      <c r="V16" s="6" t="str">
        <f>IFERROR(VLOOKUP(Q16,JUDGE_STATUS!$A$1:$E$97,2,0),"")</f>
        <v>KARIR</v>
      </c>
      <c r="W16" s="6" t="str">
        <f>IFERROR(VLOOKUP(R16,JUDGE_STATUS!$A$1:$E$97,2,0),"")</f>
        <v>KARIR</v>
      </c>
      <c r="X16" s="6" t="str">
        <f>IFERROR(VLOOKUP(S16,JUDGE_STATUS!$A$1:$E$97,2,0),"")</f>
        <v>ADHOC</v>
      </c>
      <c r="Y16" s="6" t="str">
        <f>IFERROR(VLOOKUP(T16,JUDGE_STATUS!$A$1:$E$97,2,0),"")</f>
        <v/>
      </c>
      <c r="Z16" s="6" t="str">
        <f>IFERROR(VLOOKUP(U16,JUDGE_STATUS!$A$1:$E$97,2,0),"")</f>
        <v/>
      </c>
      <c r="AA16" s="6">
        <f t="shared" si="0"/>
        <v>3</v>
      </c>
      <c r="AB16" s="6">
        <f t="shared" si="1"/>
        <v>2</v>
      </c>
      <c r="AC16" s="6">
        <f t="shared" si="2"/>
        <v>1</v>
      </c>
      <c r="AD16" s="20">
        <f t="shared" si="3"/>
        <v>0.33333333333333331</v>
      </c>
      <c r="AE16" s="21">
        <f t="shared" si="6"/>
        <v>0</v>
      </c>
      <c r="AF16" s="6" t="s">
        <v>189</v>
      </c>
      <c r="AG16" s="6" t="s">
        <v>190</v>
      </c>
      <c r="AH16" s="6" t="s">
        <v>191</v>
      </c>
      <c r="AI16" s="6" t="s">
        <v>192</v>
      </c>
      <c r="AJ16" s="6"/>
      <c r="AK16" s="6"/>
      <c r="AL16" s="6"/>
      <c r="AM16" s="6"/>
      <c r="AN16" s="6"/>
      <c r="AO16" s="6"/>
      <c r="AP16" s="6"/>
      <c r="AQ16" s="6"/>
      <c r="AR16" s="6">
        <f t="shared" si="4"/>
        <v>4</v>
      </c>
      <c r="AS16" s="6" t="s">
        <v>55</v>
      </c>
      <c r="AT16" s="6" t="s">
        <v>100</v>
      </c>
      <c r="AU16" s="6"/>
      <c r="AV16" s="6">
        <f t="shared" si="7"/>
        <v>2</v>
      </c>
      <c r="AW16" s="22"/>
    </row>
    <row r="17" spans="1:49" x14ac:dyDescent="0.25">
      <c r="A17" s="16" t="s">
        <v>182</v>
      </c>
      <c r="B17" s="17">
        <v>10</v>
      </c>
      <c r="C17" s="17">
        <v>200000000</v>
      </c>
      <c r="D17" s="17">
        <v>0.25</v>
      </c>
      <c r="E17" s="17">
        <v>30825640000</v>
      </c>
      <c r="F17" s="17">
        <v>3</v>
      </c>
      <c r="G17" s="18" t="s">
        <v>193</v>
      </c>
      <c r="H17" s="19">
        <v>40618</v>
      </c>
      <c r="I17" s="27">
        <f t="shared" si="5"/>
        <v>2011</v>
      </c>
      <c r="J17" s="6" t="s">
        <v>184</v>
      </c>
      <c r="K17" s="6">
        <v>139</v>
      </c>
      <c r="L17" s="6" t="s">
        <v>185</v>
      </c>
      <c r="M17" s="6">
        <f>VLOOKUP(A17,JUMLAH_DAKWAAN!$A$1:$C$905,3,FALSE)</f>
        <v>3</v>
      </c>
      <c r="N17" s="6" t="s">
        <v>186</v>
      </c>
      <c r="O17" s="6" t="s">
        <v>187</v>
      </c>
      <c r="P17" s="6" t="s">
        <v>188</v>
      </c>
      <c r="Q17" s="6" t="s">
        <v>181</v>
      </c>
      <c r="R17" s="6" t="s">
        <v>116</v>
      </c>
      <c r="S17" s="6" t="s">
        <v>63</v>
      </c>
      <c r="T17" s="6"/>
      <c r="U17" s="6"/>
      <c r="V17" s="6" t="str">
        <f>IFERROR(VLOOKUP(Q17,JUDGE_STATUS!$A$1:$E$97,2,0),"")</f>
        <v>KARIR</v>
      </c>
      <c r="W17" s="6" t="str">
        <f>IFERROR(VLOOKUP(R17,JUDGE_STATUS!$A$1:$E$97,2,0),"")</f>
        <v>KARIR</v>
      </c>
      <c r="X17" s="6" t="str">
        <f>IFERROR(VLOOKUP(S17,JUDGE_STATUS!$A$1:$E$97,2,0),"")</f>
        <v>ADHOC</v>
      </c>
      <c r="Y17" s="6" t="str">
        <f>IFERROR(VLOOKUP(T17,JUDGE_STATUS!$A$1:$E$97,2,0),"")</f>
        <v/>
      </c>
      <c r="Z17" s="6" t="str">
        <f>IFERROR(VLOOKUP(U17,JUDGE_STATUS!$A$1:$E$97,2,0),"")</f>
        <v/>
      </c>
      <c r="AA17" s="6">
        <f t="shared" si="0"/>
        <v>3</v>
      </c>
      <c r="AB17" s="6">
        <f t="shared" si="1"/>
        <v>2</v>
      </c>
      <c r="AC17" s="6">
        <f t="shared" si="2"/>
        <v>1</v>
      </c>
      <c r="AD17" s="20">
        <f t="shared" si="3"/>
        <v>0.33333333333333331</v>
      </c>
      <c r="AE17" s="21">
        <f t="shared" si="6"/>
        <v>0</v>
      </c>
      <c r="AF17" s="6" t="s">
        <v>189</v>
      </c>
      <c r="AG17" s="6" t="s">
        <v>190</v>
      </c>
      <c r="AH17" s="6" t="s">
        <v>191</v>
      </c>
      <c r="AI17" s="6" t="s">
        <v>192</v>
      </c>
      <c r="AJ17" s="6"/>
      <c r="AK17" s="6"/>
      <c r="AL17" s="6"/>
      <c r="AM17" s="6"/>
      <c r="AN17" s="6"/>
      <c r="AO17" s="6"/>
      <c r="AP17" s="6"/>
      <c r="AQ17" s="6"/>
      <c r="AR17" s="6">
        <f t="shared" si="4"/>
        <v>4</v>
      </c>
      <c r="AS17" s="6" t="s">
        <v>55</v>
      </c>
      <c r="AT17" s="6" t="s">
        <v>100</v>
      </c>
      <c r="AU17" s="6"/>
      <c r="AV17" s="6">
        <f t="shared" si="7"/>
        <v>2</v>
      </c>
      <c r="AW17" s="22"/>
    </row>
    <row r="18" spans="1:49" x14ac:dyDescent="0.25">
      <c r="A18" s="16" t="s">
        <v>182</v>
      </c>
      <c r="B18" s="17">
        <v>6</v>
      </c>
      <c r="C18" s="17">
        <v>200000000</v>
      </c>
      <c r="D18" s="17">
        <v>0.25</v>
      </c>
      <c r="E18" s="17">
        <v>0</v>
      </c>
      <c r="F18" s="17">
        <v>0</v>
      </c>
      <c r="G18" s="18" t="s">
        <v>194</v>
      </c>
      <c r="H18" s="19">
        <v>40618</v>
      </c>
      <c r="I18" s="27">
        <f t="shared" si="5"/>
        <v>2011</v>
      </c>
      <c r="J18" s="6" t="s">
        <v>184</v>
      </c>
      <c r="K18" s="6">
        <v>139</v>
      </c>
      <c r="L18" s="6" t="s">
        <v>185</v>
      </c>
      <c r="M18" s="6">
        <f>VLOOKUP(A18,JUMLAH_DAKWAAN!$A$1:$C$905,3,FALSE)</f>
        <v>3</v>
      </c>
      <c r="N18" s="6" t="s">
        <v>186</v>
      </c>
      <c r="O18" s="6" t="s">
        <v>187</v>
      </c>
      <c r="P18" s="6" t="s">
        <v>188</v>
      </c>
      <c r="Q18" s="6" t="s">
        <v>181</v>
      </c>
      <c r="R18" s="6" t="s">
        <v>116</v>
      </c>
      <c r="S18" s="6" t="s">
        <v>63</v>
      </c>
      <c r="T18" s="6"/>
      <c r="U18" s="6"/>
      <c r="V18" s="6" t="str">
        <f>IFERROR(VLOOKUP(Q18,JUDGE_STATUS!$A$1:$E$97,2,0),"")</f>
        <v>KARIR</v>
      </c>
      <c r="W18" s="6" t="str">
        <f>IFERROR(VLOOKUP(R18,JUDGE_STATUS!$A$1:$E$97,2,0),"")</f>
        <v>KARIR</v>
      </c>
      <c r="X18" s="6" t="str">
        <f>IFERROR(VLOOKUP(S18,JUDGE_STATUS!$A$1:$E$97,2,0),"")</f>
        <v>ADHOC</v>
      </c>
      <c r="Y18" s="6" t="str">
        <f>IFERROR(VLOOKUP(T18,JUDGE_STATUS!$A$1:$E$97,2,0),"")</f>
        <v/>
      </c>
      <c r="Z18" s="6" t="str">
        <f>IFERROR(VLOOKUP(U18,JUDGE_STATUS!$A$1:$E$97,2,0),"")</f>
        <v/>
      </c>
      <c r="AA18" s="6">
        <f t="shared" si="0"/>
        <v>3</v>
      </c>
      <c r="AB18" s="6">
        <f t="shared" si="1"/>
        <v>2</v>
      </c>
      <c r="AC18" s="6">
        <f t="shared" si="2"/>
        <v>1</v>
      </c>
      <c r="AD18" s="20">
        <f t="shared" si="3"/>
        <v>0.33333333333333331</v>
      </c>
      <c r="AE18" s="21">
        <f t="shared" si="6"/>
        <v>0</v>
      </c>
      <c r="AF18" s="6" t="s">
        <v>189</v>
      </c>
      <c r="AG18" s="6" t="s">
        <v>190</v>
      </c>
      <c r="AH18" s="6" t="s">
        <v>191</v>
      </c>
      <c r="AI18" s="6" t="s">
        <v>192</v>
      </c>
      <c r="AJ18" s="6"/>
      <c r="AK18" s="6"/>
      <c r="AL18" s="6"/>
      <c r="AM18" s="6"/>
      <c r="AN18" s="6"/>
      <c r="AO18" s="6"/>
      <c r="AP18" s="6"/>
      <c r="AQ18" s="6"/>
      <c r="AR18" s="6">
        <f t="shared" si="4"/>
        <v>4</v>
      </c>
      <c r="AS18" s="6" t="s">
        <v>55</v>
      </c>
      <c r="AT18" s="6" t="s">
        <v>100</v>
      </c>
      <c r="AU18" s="6"/>
      <c r="AV18" s="6">
        <f t="shared" si="7"/>
        <v>2</v>
      </c>
      <c r="AW18" s="22"/>
    </row>
    <row r="19" spans="1:49" x14ac:dyDescent="0.25">
      <c r="A19" s="16" t="s">
        <v>182</v>
      </c>
      <c r="B19" s="17">
        <v>6</v>
      </c>
      <c r="C19" s="17">
        <v>200000000</v>
      </c>
      <c r="D19" s="17">
        <v>0.25</v>
      </c>
      <c r="E19" s="17">
        <v>200000000</v>
      </c>
      <c r="F19" s="17">
        <v>0.5</v>
      </c>
      <c r="G19" s="18" t="s">
        <v>195</v>
      </c>
      <c r="H19" s="19">
        <v>40618</v>
      </c>
      <c r="I19" s="27">
        <f t="shared" si="5"/>
        <v>2011</v>
      </c>
      <c r="J19" s="6" t="s">
        <v>184</v>
      </c>
      <c r="K19" s="6">
        <v>139</v>
      </c>
      <c r="L19" s="6" t="s">
        <v>185</v>
      </c>
      <c r="M19" s="6">
        <f>VLOOKUP(A19,JUMLAH_DAKWAAN!$A$1:$C$905,3,FALSE)</f>
        <v>3</v>
      </c>
      <c r="N19" s="6" t="s">
        <v>186</v>
      </c>
      <c r="O19" s="6" t="s">
        <v>187</v>
      </c>
      <c r="P19" s="6" t="s">
        <v>188</v>
      </c>
      <c r="Q19" s="6" t="s">
        <v>181</v>
      </c>
      <c r="R19" s="6" t="s">
        <v>116</v>
      </c>
      <c r="S19" s="6" t="s">
        <v>63</v>
      </c>
      <c r="T19" s="6"/>
      <c r="U19" s="6"/>
      <c r="V19" s="6" t="str">
        <f>IFERROR(VLOOKUP(Q19,JUDGE_STATUS!$A$1:$E$97,2,0),"")</f>
        <v>KARIR</v>
      </c>
      <c r="W19" s="6" t="str">
        <f>IFERROR(VLOOKUP(R19,JUDGE_STATUS!$A$1:$E$97,2,0),"")</f>
        <v>KARIR</v>
      </c>
      <c r="X19" s="6" t="str">
        <f>IFERROR(VLOOKUP(S19,JUDGE_STATUS!$A$1:$E$97,2,0),"")</f>
        <v>ADHOC</v>
      </c>
      <c r="Y19" s="6" t="str">
        <f>IFERROR(VLOOKUP(T19,JUDGE_STATUS!$A$1:$E$97,2,0),"")</f>
        <v/>
      </c>
      <c r="Z19" s="6" t="str">
        <f>IFERROR(VLOOKUP(U19,JUDGE_STATUS!$A$1:$E$97,2,0),"")</f>
        <v/>
      </c>
      <c r="AA19" s="6">
        <f t="shared" si="0"/>
        <v>3</v>
      </c>
      <c r="AB19" s="6">
        <f t="shared" si="1"/>
        <v>2</v>
      </c>
      <c r="AC19" s="6">
        <f t="shared" si="2"/>
        <v>1</v>
      </c>
      <c r="AD19" s="20">
        <f t="shared" si="3"/>
        <v>0.33333333333333331</v>
      </c>
      <c r="AE19" s="21">
        <f t="shared" si="6"/>
        <v>0</v>
      </c>
      <c r="AF19" s="6" t="s">
        <v>189</v>
      </c>
      <c r="AG19" s="6" t="s">
        <v>190</v>
      </c>
      <c r="AH19" s="6" t="s">
        <v>191</v>
      </c>
      <c r="AI19" s="6" t="s">
        <v>192</v>
      </c>
      <c r="AJ19" s="6"/>
      <c r="AK19" s="6"/>
      <c r="AL19" s="6"/>
      <c r="AM19" s="6"/>
      <c r="AN19" s="6"/>
      <c r="AO19" s="6"/>
      <c r="AP19" s="6"/>
      <c r="AQ19" s="6"/>
      <c r="AR19" s="6">
        <f t="shared" si="4"/>
        <v>4</v>
      </c>
      <c r="AS19" s="6" t="s">
        <v>55</v>
      </c>
      <c r="AT19" s="6" t="s">
        <v>100</v>
      </c>
      <c r="AU19" s="6"/>
      <c r="AV19" s="6">
        <f t="shared" si="7"/>
        <v>2</v>
      </c>
      <c r="AW19" s="22"/>
    </row>
    <row r="20" spans="1:49" x14ac:dyDescent="0.25">
      <c r="A20" s="16" t="s">
        <v>196</v>
      </c>
      <c r="B20" s="17">
        <v>2.5</v>
      </c>
      <c r="C20" s="17">
        <v>150000000</v>
      </c>
      <c r="D20" s="17">
        <v>0.25</v>
      </c>
      <c r="E20" s="17">
        <v>364688940</v>
      </c>
      <c r="F20" s="17">
        <v>0</v>
      </c>
      <c r="G20" s="18" t="s">
        <v>197</v>
      </c>
      <c r="H20" s="19">
        <v>40946</v>
      </c>
      <c r="I20" s="27">
        <f t="shared" si="5"/>
        <v>2012</v>
      </c>
      <c r="J20" s="6" t="s">
        <v>41</v>
      </c>
      <c r="K20" s="6">
        <v>142</v>
      </c>
      <c r="L20" s="6" t="s">
        <v>198</v>
      </c>
      <c r="M20" s="6">
        <f>VLOOKUP(A20,JUMLAH_DAKWAAN!$A$1:$C$905,3,FALSE)</f>
        <v>2</v>
      </c>
      <c r="N20" s="6" t="s">
        <v>199</v>
      </c>
      <c r="O20" s="6" t="s">
        <v>179</v>
      </c>
      <c r="P20" s="6" t="s">
        <v>200</v>
      </c>
      <c r="Q20" s="6" t="s">
        <v>164</v>
      </c>
      <c r="R20" s="6" t="s">
        <v>108</v>
      </c>
      <c r="S20" s="6" t="s">
        <v>47</v>
      </c>
      <c r="T20" s="6"/>
      <c r="U20" s="6"/>
      <c r="V20" s="6" t="str">
        <f>IFERROR(VLOOKUP(Q20,JUDGE_STATUS!$A$1:$E$97,2,0),"")</f>
        <v>KARIR</v>
      </c>
      <c r="W20" s="6" t="str">
        <f>IFERROR(VLOOKUP(R20,JUDGE_STATUS!$A$1:$E$97,2,0),"")</f>
        <v>ADHOC</v>
      </c>
      <c r="X20" s="6" t="str">
        <f>IFERROR(VLOOKUP(S20,JUDGE_STATUS!$A$1:$E$97,2,0),"")</f>
        <v>ADHOC</v>
      </c>
      <c r="Y20" s="6" t="str">
        <f>IFERROR(VLOOKUP(T20,JUDGE_STATUS!$A$1:$E$97,2,0),"")</f>
        <v/>
      </c>
      <c r="Z20" s="6" t="str">
        <f>IFERROR(VLOOKUP(U20,JUDGE_STATUS!$A$1:$E$97,2,0),"")</f>
        <v/>
      </c>
      <c r="AA20" s="6">
        <f t="shared" si="0"/>
        <v>3</v>
      </c>
      <c r="AB20" s="6">
        <f t="shared" si="1"/>
        <v>1</v>
      </c>
      <c r="AC20" s="6">
        <f t="shared" si="2"/>
        <v>2</v>
      </c>
      <c r="AD20" s="20">
        <f t="shared" si="3"/>
        <v>0.66666666666666663</v>
      </c>
      <c r="AE20" s="21">
        <f t="shared" si="6"/>
        <v>1</v>
      </c>
      <c r="AF20" s="6" t="s">
        <v>4913</v>
      </c>
      <c r="AG20" s="6"/>
      <c r="AH20" s="6"/>
      <c r="AI20" s="6"/>
      <c r="AJ20" s="6"/>
      <c r="AK20" s="6"/>
      <c r="AL20" s="6"/>
      <c r="AM20" s="6"/>
      <c r="AN20" s="6"/>
      <c r="AO20" s="6"/>
      <c r="AP20" s="6"/>
      <c r="AQ20" s="6"/>
      <c r="AR20" s="6">
        <f t="shared" si="4"/>
        <v>1</v>
      </c>
      <c r="AS20" s="6" t="s">
        <v>55</v>
      </c>
      <c r="AT20" s="6" t="s">
        <v>109</v>
      </c>
      <c r="AU20" s="6"/>
      <c r="AV20" s="6">
        <f t="shared" si="7"/>
        <v>2</v>
      </c>
      <c r="AW20" s="22"/>
    </row>
    <row r="21" spans="1:49" x14ac:dyDescent="0.25">
      <c r="A21" s="16" t="s">
        <v>201</v>
      </c>
      <c r="B21" s="17">
        <v>6</v>
      </c>
      <c r="C21" s="17">
        <v>200000000</v>
      </c>
      <c r="D21" s="17">
        <v>0.25</v>
      </c>
      <c r="E21" s="17">
        <v>220000000</v>
      </c>
      <c r="F21" s="17">
        <v>1</v>
      </c>
      <c r="G21" s="18" t="s">
        <v>202</v>
      </c>
      <c r="H21" s="19">
        <v>40618</v>
      </c>
      <c r="I21" s="27">
        <f t="shared" si="5"/>
        <v>2011</v>
      </c>
      <c r="J21" s="6" t="s">
        <v>41</v>
      </c>
      <c r="K21" s="6">
        <v>141</v>
      </c>
      <c r="L21" s="6" t="s">
        <v>203</v>
      </c>
      <c r="M21" s="6">
        <f>VLOOKUP(A21,JUMLAH_DAKWAAN!$A$1:$C$905,3,FALSE)</f>
        <v>3</v>
      </c>
      <c r="N21" s="6" t="s">
        <v>204</v>
      </c>
      <c r="O21" s="6" t="s">
        <v>169</v>
      </c>
      <c r="P21" s="6" t="s">
        <v>205</v>
      </c>
      <c r="Q21" s="6" t="s">
        <v>181</v>
      </c>
      <c r="R21" s="6" t="s">
        <v>116</v>
      </c>
      <c r="S21" s="6" t="s">
        <v>63</v>
      </c>
      <c r="T21" s="6"/>
      <c r="U21" s="6"/>
      <c r="V21" s="6" t="str">
        <f>IFERROR(VLOOKUP(Q21,JUDGE_STATUS!$A$1:$E$97,2,0),"")</f>
        <v>KARIR</v>
      </c>
      <c r="W21" s="6" t="str">
        <f>IFERROR(VLOOKUP(R21,JUDGE_STATUS!$A$1:$E$97,2,0),"")</f>
        <v>KARIR</v>
      </c>
      <c r="X21" s="6" t="str">
        <f>IFERROR(VLOOKUP(S21,JUDGE_STATUS!$A$1:$E$97,2,0),"")</f>
        <v>ADHOC</v>
      </c>
      <c r="Y21" s="6" t="str">
        <f>IFERROR(VLOOKUP(T21,JUDGE_STATUS!$A$1:$E$97,2,0),"")</f>
        <v/>
      </c>
      <c r="Z21" s="6" t="str">
        <f>IFERROR(VLOOKUP(U21,JUDGE_STATUS!$A$1:$E$97,2,0),"")</f>
        <v/>
      </c>
      <c r="AA21" s="6">
        <f t="shared" si="0"/>
        <v>3</v>
      </c>
      <c r="AB21" s="6">
        <f t="shared" si="1"/>
        <v>2</v>
      </c>
      <c r="AC21" s="6">
        <f t="shared" si="2"/>
        <v>1</v>
      </c>
      <c r="AD21" s="20">
        <f t="shared" si="3"/>
        <v>0.33333333333333331</v>
      </c>
      <c r="AE21" s="21">
        <f t="shared" si="6"/>
        <v>0</v>
      </c>
      <c r="AF21" s="6" t="s">
        <v>189</v>
      </c>
      <c r="AG21" s="6" t="s">
        <v>190</v>
      </c>
      <c r="AH21" s="6" t="s">
        <v>206</v>
      </c>
      <c r="AI21" s="6" t="s">
        <v>207</v>
      </c>
      <c r="AJ21" s="6"/>
      <c r="AK21" s="6"/>
      <c r="AL21" s="6"/>
      <c r="AM21" s="6"/>
      <c r="AN21" s="6"/>
      <c r="AO21" s="6"/>
      <c r="AP21" s="6"/>
      <c r="AQ21" s="6"/>
      <c r="AR21" s="6">
        <f t="shared" si="4"/>
        <v>4</v>
      </c>
      <c r="AS21" s="6" t="s">
        <v>55</v>
      </c>
      <c r="AT21" s="6" t="s">
        <v>100</v>
      </c>
      <c r="AU21" s="6"/>
      <c r="AV21" s="6">
        <f t="shared" si="7"/>
        <v>2</v>
      </c>
      <c r="AW21" s="22"/>
    </row>
    <row r="22" spans="1:49" x14ac:dyDescent="0.25">
      <c r="A22" s="16" t="s">
        <v>201</v>
      </c>
      <c r="B22" s="17">
        <v>6</v>
      </c>
      <c r="C22" s="17">
        <v>200000000</v>
      </c>
      <c r="D22" s="17">
        <v>0.25</v>
      </c>
      <c r="E22" s="17">
        <v>150000000</v>
      </c>
      <c r="F22" s="17">
        <v>1</v>
      </c>
      <c r="G22" s="18" t="s">
        <v>208</v>
      </c>
      <c r="H22" s="19">
        <v>40618</v>
      </c>
      <c r="I22" s="27">
        <f t="shared" si="5"/>
        <v>2011</v>
      </c>
      <c r="J22" s="6" t="s">
        <v>41</v>
      </c>
      <c r="K22" s="6">
        <v>141</v>
      </c>
      <c r="L22" s="6" t="s">
        <v>203</v>
      </c>
      <c r="M22" s="6">
        <f>VLOOKUP(A22,JUMLAH_DAKWAAN!$A$1:$C$905,3,FALSE)</f>
        <v>3</v>
      </c>
      <c r="N22" s="6" t="s">
        <v>204</v>
      </c>
      <c r="O22" s="6" t="s">
        <v>169</v>
      </c>
      <c r="P22" s="6" t="s">
        <v>205</v>
      </c>
      <c r="Q22" s="6" t="s">
        <v>181</v>
      </c>
      <c r="R22" s="6" t="s">
        <v>116</v>
      </c>
      <c r="S22" s="6" t="s">
        <v>63</v>
      </c>
      <c r="T22" s="6"/>
      <c r="U22" s="6"/>
      <c r="V22" s="6" t="str">
        <f>IFERROR(VLOOKUP(Q22,JUDGE_STATUS!$A$1:$E$97,2,0),"")</f>
        <v>KARIR</v>
      </c>
      <c r="W22" s="6" t="str">
        <f>IFERROR(VLOOKUP(R22,JUDGE_STATUS!$A$1:$E$97,2,0),"")</f>
        <v>KARIR</v>
      </c>
      <c r="X22" s="6" t="str">
        <f>IFERROR(VLOOKUP(S22,JUDGE_STATUS!$A$1:$E$97,2,0),"")</f>
        <v>ADHOC</v>
      </c>
      <c r="Y22" s="6" t="str">
        <f>IFERROR(VLOOKUP(T22,JUDGE_STATUS!$A$1:$E$97,2,0),"")</f>
        <v/>
      </c>
      <c r="Z22" s="6" t="str">
        <f>IFERROR(VLOOKUP(U22,JUDGE_STATUS!$A$1:$E$97,2,0),"")</f>
        <v/>
      </c>
      <c r="AA22" s="6">
        <f t="shared" si="0"/>
        <v>3</v>
      </c>
      <c r="AB22" s="6">
        <f t="shared" si="1"/>
        <v>2</v>
      </c>
      <c r="AC22" s="6">
        <f t="shared" si="2"/>
        <v>1</v>
      </c>
      <c r="AD22" s="20">
        <f t="shared" si="3"/>
        <v>0.33333333333333331</v>
      </c>
      <c r="AE22" s="21">
        <f t="shared" si="6"/>
        <v>0</v>
      </c>
      <c r="AF22" s="6" t="s">
        <v>189</v>
      </c>
      <c r="AG22" s="6" t="s">
        <v>190</v>
      </c>
      <c r="AH22" s="6" t="s">
        <v>206</v>
      </c>
      <c r="AI22" s="6" t="s">
        <v>207</v>
      </c>
      <c r="AJ22" s="6"/>
      <c r="AK22" s="6"/>
      <c r="AL22" s="6"/>
      <c r="AM22" s="6"/>
      <c r="AN22" s="6"/>
      <c r="AO22" s="6"/>
      <c r="AP22" s="6"/>
      <c r="AQ22" s="6"/>
      <c r="AR22" s="6">
        <f t="shared" si="4"/>
        <v>4</v>
      </c>
      <c r="AS22" s="6" t="s">
        <v>55</v>
      </c>
      <c r="AT22" s="6" t="s">
        <v>100</v>
      </c>
      <c r="AU22" s="6"/>
      <c r="AV22" s="6">
        <f t="shared" si="7"/>
        <v>2</v>
      </c>
      <c r="AW22" s="22"/>
    </row>
    <row r="23" spans="1:49" x14ac:dyDescent="0.25">
      <c r="A23" s="16" t="s">
        <v>209</v>
      </c>
      <c r="B23" s="17">
        <v>1</v>
      </c>
      <c r="C23" s="17">
        <v>50000000</v>
      </c>
      <c r="D23" s="17">
        <v>0.25</v>
      </c>
      <c r="E23" s="17">
        <v>0</v>
      </c>
      <c r="F23" s="17">
        <v>0</v>
      </c>
      <c r="G23" s="18" t="s">
        <v>210</v>
      </c>
      <c r="H23" s="19">
        <v>40946</v>
      </c>
      <c r="I23" s="27">
        <f t="shared" si="5"/>
        <v>2012</v>
      </c>
      <c r="J23" s="6" t="s">
        <v>41</v>
      </c>
      <c r="K23" s="6">
        <v>141</v>
      </c>
      <c r="L23" s="6" t="s">
        <v>211</v>
      </c>
      <c r="M23" s="6">
        <f>VLOOKUP(A23,JUMLAH_DAKWAAN!$A$1:$C$905,3,FALSE)</f>
        <v>2</v>
      </c>
      <c r="N23" s="6" t="s">
        <v>212</v>
      </c>
      <c r="O23" s="6" t="s">
        <v>213</v>
      </c>
      <c r="P23" s="6" t="s">
        <v>214</v>
      </c>
      <c r="Q23" s="6" t="s">
        <v>181</v>
      </c>
      <c r="R23" s="6" t="s">
        <v>84</v>
      </c>
      <c r="S23" s="6" t="s">
        <v>85</v>
      </c>
      <c r="T23" s="6"/>
      <c r="U23" s="6"/>
      <c r="V23" s="6" t="str">
        <f>IFERROR(VLOOKUP(Q23,JUDGE_STATUS!$A$1:$E$97,2,0),"")</f>
        <v>KARIR</v>
      </c>
      <c r="W23" s="6" t="str">
        <f>IFERROR(VLOOKUP(R23,JUDGE_STATUS!$A$1:$E$97,2,0),"")</f>
        <v>ADHOC</v>
      </c>
      <c r="X23" s="6" t="str">
        <f>IFERROR(VLOOKUP(S23,JUDGE_STATUS!$A$1:$E$97,2,0),"")</f>
        <v>ADHOC</v>
      </c>
      <c r="Y23" s="6" t="str">
        <f>IFERROR(VLOOKUP(T23,JUDGE_STATUS!$A$1:$E$97,2,0),"")</f>
        <v/>
      </c>
      <c r="Z23" s="6" t="str">
        <f>IFERROR(VLOOKUP(U23,JUDGE_STATUS!$A$1:$E$97,2,0),"")</f>
        <v/>
      </c>
      <c r="AA23" s="6">
        <f t="shared" si="0"/>
        <v>3</v>
      </c>
      <c r="AB23" s="6">
        <f t="shared" si="1"/>
        <v>1</v>
      </c>
      <c r="AC23" s="6">
        <f t="shared" si="2"/>
        <v>2</v>
      </c>
      <c r="AD23" s="20">
        <f t="shared" si="3"/>
        <v>0.66666666666666663</v>
      </c>
      <c r="AE23" s="21">
        <f t="shared" si="6"/>
        <v>1</v>
      </c>
      <c r="AF23" s="6" t="s">
        <v>4913</v>
      </c>
      <c r="AG23" s="6"/>
      <c r="AH23" s="6"/>
      <c r="AI23" s="6"/>
      <c r="AJ23" s="6"/>
      <c r="AK23" s="6"/>
      <c r="AL23" s="6"/>
      <c r="AM23" s="6"/>
      <c r="AN23" s="6"/>
      <c r="AO23" s="6"/>
      <c r="AP23" s="6"/>
      <c r="AQ23" s="6"/>
      <c r="AR23" s="6">
        <f t="shared" si="4"/>
        <v>1</v>
      </c>
      <c r="AS23" s="6" t="s">
        <v>55</v>
      </c>
      <c r="AT23" s="6" t="s">
        <v>109</v>
      </c>
      <c r="AU23" s="6"/>
      <c r="AV23" s="6">
        <f t="shared" si="7"/>
        <v>2</v>
      </c>
      <c r="AW23" s="22"/>
    </row>
    <row r="24" spans="1:49" x14ac:dyDescent="0.25">
      <c r="A24" s="16" t="s">
        <v>215</v>
      </c>
      <c r="B24" s="17">
        <v>4</v>
      </c>
      <c r="C24" s="17">
        <v>200000000</v>
      </c>
      <c r="D24" s="17">
        <v>0.5</v>
      </c>
      <c r="E24" s="17">
        <v>5270705212</v>
      </c>
      <c r="F24" s="17">
        <v>0</v>
      </c>
      <c r="G24" s="18" t="s">
        <v>216</v>
      </c>
      <c r="H24" s="19">
        <v>40620</v>
      </c>
      <c r="I24" s="27">
        <f t="shared" si="5"/>
        <v>2011</v>
      </c>
      <c r="J24" s="6" t="s">
        <v>41</v>
      </c>
      <c r="K24" s="6">
        <v>143</v>
      </c>
      <c r="L24" s="6" t="s">
        <v>217</v>
      </c>
      <c r="M24" s="6">
        <f>VLOOKUP(A24,JUMLAH_DAKWAAN!$A$1:$C$905,3,FALSE)</f>
        <v>2</v>
      </c>
      <c r="N24" s="6" t="s">
        <v>218</v>
      </c>
      <c r="O24" s="6" t="s">
        <v>219</v>
      </c>
      <c r="P24" s="6" t="s">
        <v>220</v>
      </c>
      <c r="Q24" s="6" t="s">
        <v>83</v>
      </c>
      <c r="R24" s="6" t="s">
        <v>47</v>
      </c>
      <c r="S24" s="6" t="s">
        <v>152</v>
      </c>
      <c r="T24" s="6"/>
      <c r="U24" s="6"/>
      <c r="V24" s="6" t="str">
        <f>IFERROR(VLOOKUP(Q24,JUDGE_STATUS!$A$1:$E$97,2,0),"")</f>
        <v>KARIR</v>
      </c>
      <c r="W24" s="6" t="str">
        <f>IFERROR(VLOOKUP(R24,JUDGE_STATUS!$A$1:$E$97,2,0),"")</f>
        <v>ADHOC</v>
      </c>
      <c r="X24" s="6" t="str">
        <f>IFERROR(VLOOKUP(S24,JUDGE_STATUS!$A$1:$E$97,2,0),"")</f>
        <v>ADHOC</v>
      </c>
      <c r="Y24" s="6" t="str">
        <f>IFERROR(VLOOKUP(T24,JUDGE_STATUS!$A$1:$E$97,2,0),"")</f>
        <v/>
      </c>
      <c r="Z24" s="6" t="str">
        <f>IFERROR(VLOOKUP(U24,JUDGE_STATUS!$A$1:$E$97,2,0),"")</f>
        <v/>
      </c>
      <c r="AA24" s="6">
        <f t="shared" si="0"/>
        <v>3</v>
      </c>
      <c r="AB24" s="6">
        <f t="shared" si="1"/>
        <v>1</v>
      </c>
      <c r="AC24" s="6">
        <f t="shared" si="2"/>
        <v>2</v>
      </c>
      <c r="AD24" s="20">
        <f t="shared" si="3"/>
        <v>0.66666666666666663</v>
      </c>
      <c r="AE24" s="21">
        <f t="shared" si="6"/>
        <v>1</v>
      </c>
      <c r="AF24" s="6" t="s">
        <v>221</v>
      </c>
      <c r="AG24" s="6" t="s">
        <v>153</v>
      </c>
      <c r="AH24" s="6" t="s">
        <v>154</v>
      </c>
      <c r="AI24" s="6" t="s">
        <v>222</v>
      </c>
      <c r="AJ24" s="6" t="s">
        <v>53</v>
      </c>
      <c r="AK24" s="6" t="s">
        <v>223</v>
      </c>
      <c r="AL24" s="6"/>
      <c r="AM24" s="6"/>
      <c r="AN24" s="6"/>
      <c r="AO24" s="6"/>
      <c r="AP24" s="6"/>
      <c r="AQ24" s="6"/>
      <c r="AR24" s="6">
        <f t="shared" si="4"/>
        <v>6</v>
      </c>
      <c r="AS24" s="6" t="s">
        <v>65</v>
      </c>
      <c r="AT24" s="6" t="s">
        <v>66</v>
      </c>
      <c r="AU24" s="6"/>
      <c r="AV24" s="6">
        <f t="shared" si="7"/>
        <v>2</v>
      </c>
      <c r="AW24" s="22"/>
    </row>
    <row r="25" spans="1:49" x14ac:dyDescent="0.25">
      <c r="A25" s="16" t="s">
        <v>224</v>
      </c>
      <c r="B25" s="17">
        <v>5</v>
      </c>
      <c r="C25" s="17">
        <v>1000000000</v>
      </c>
      <c r="D25" s="17">
        <v>0.5</v>
      </c>
      <c r="E25" s="17">
        <v>0</v>
      </c>
      <c r="F25" s="17">
        <v>0</v>
      </c>
      <c r="G25" s="18" t="s">
        <v>225</v>
      </c>
      <c r="H25" s="19">
        <v>40955</v>
      </c>
      <c r="I25" s="27">
        <f t="shared" si="5"/>
        <v>2012</v>
      </c>
      <c r="J25" s="6" t="s">
        <v>41</v>
      </c>
      <c r="K25" s="6">
        <v>140</v>
      </c>
      <c r="L25" s="6" t="s">
        <v>226</v>
      </c>
      <c r="M25" s="6">
        <f>VLOOKUP(A25,JUMLAH_DAKWAAN!$A$1:$C$905,3,FALSE)</f>
        <v>4</v>
      </c>
      <c r="N25" s="6" t="s">
        <v>227</v>
      </c>
      <c r="O25" s="6" t="s">
        <v>228</v>
      </c>
      <c r="P25" s="6" t="s">
        <v>162</v>
      </c>
      <c r="Q25" s="6" t="s">
        <v>229</v>
      </c>
      <c r="R25" s="6" t="s">
        <v>48</v>
      </c>
      <c r="S25" s="6" t="s">
        <v>127</v>
      </c>
      <c r="T25" s="6"/>
      <c r="U25" s="6"/>
      <c r="V25" s="6" t="str">
        <f>IFERROR(VLOOKUP(Q25,JUDGE_STATUS!$A$1:$E$97,2,0),"")</f>
        <v>KARIR</v>
      </c>
      <c r="W25" s="6" t="str">
        <f>IFERROR(VLOOKUP(R25,JUDGE_STATUS!$A$1:$E$97,2,0),"")</f>
        <v>ADHOC</v>
      </c>
      <c r="X25" s="6" t="str">
        <f>IFERROR(VLOOKUP(S25,JUDGE_STATUS!$A$1:$E$97,2,0),"")</f>
        <v>ADHOC</v>
      </c>
      <c r="Y25" s="6" t="str">
        <f>IFERROR(VLOOKUP(T25,JUDGE_STATUS!$A$1:$E$97,2,0),"")</f>
        <v/>
      </c>
      <c r="Z25" s="6" t="str">
        <f>IFERROR(VLOOKUP(U25,JUDGE_STATUS!$A$1:$E$97,2,0),"")</f>
        <v/>
      </c>
      <c r="AA25" s="6">
        <f t="shared" si="0"/>
        <v>3</v>
      </c>
      <c r="AB25" s="6">
        <f t="shared" si="1"/>
        <v>1</v>
      </c>
      <c r="AC25" s="6">
        <f t="shared" si="2"/>
        <v>2</v>
      </c>
      <c r="AD25" s="20">
        <f t="shared" si="3"/>
        <v>0.66666666666666663</v>
      </c>
      <c r="AE25" s="21">
        <f t="shared" si="6"/>
        <v>1</v>
      </c>
      <c r="AF25" s="6" t="s">
        <v>4914</v>
      </c>
      <c r="AG25" s="6"/>
      <c r="AH25" s="6"/>
      <c r="AI25" s="6"/>
      <c r="AJ25" s="6"/>
      <c r="AK25" s="6"/>
      <c r="AL25" s="6"/>
      <c r="AM25" s="6"/>
      <c r="AN25" s="6"/>
      <c r="AO25" s="6"/>
      <c r="AP25" s="6"/>
      <c r="AQ25" s="6"/>
      <c r="AR25" s="6">
        <f t="shared" si="4"/>
        <v>1</v>
      </c>
      <c r="AS25" s="6" t="s">
        <v>56</v>
      </c>
      <c r="AT25" s="6" t="s">
        <v>86</v>
      </c>
      <c r="AU25" s="6"/>
      <c r="AV25" s="6">
        <f t="shared" si="7"/>
        <v>2</v>
      </c>
      <c r="AW25" s="22"/>
    </row>
    <row r="26" spans="1:49" x14ac:dyDescent="0.25">
      <c r="A26" s="16" t="s">
        <v>230</v>
      </c>
      <c r="B26" s="17">
        <v>3</v>
      </c>
      <c r="C26" s="17">
        <v>150000000</v>
      </c>
      <c r="D26" s="17">
        <v>0.5</v>
      </c>
      <c r="E26" s="17">
        <v>0</v>
      </c>
      <c r="F26" s="17">
        <v>0</v>
      </c>
      <c r="G26" s="18" t="s">
        <v>231</v>
      </c>
      <c r="H26" s="19">
        <v>40620</v>
      </c>
      <c r="I26" s="27">
        <f t="shared" si="5"/>
        <v>2011</v>
      </c>
      <c r="J26" s="6" t="s">
        <v>41</v>
      </c>
      <c r="K26" s="6">
        <v>115</v>
      </c>
      <c r="L26" s="6" t="s">
        <v>232</v>
      </c>
      <c r="M26" s="6">
        <f>VLOOKUP(A26,JUMLAH_DAKWAAN!$A$1:$C$905,3,FALSE)</f>
        <v>2</v>
      </c>
      <c r="N26" s="6" t="s">
        <v>233</v>
      </c>
      <c r="O26" s="6" t="s">
        <v>234</v>
      </c>
      <c r="P26" s="6" t="s">
        <v>235</v>
      </c>
      <c r="Q26" s="6" t="s">
        <v>107</v>
      </c>
      <c r="R26" s="6" t="s">
        <v>84</v>
      </c>
      <c r="S26" s="6" t="s">
        <v>85</v>
      </c>
      <c r="T26" s="6"/>
      <c r="U26" s="6"/>
      <c r="V26" s="6" t="str">
        <f>IFERROR(VLOOKUP(Q26,JUDGE_STATUS!$A$1:$E$97,2,0),"")</f>
        <v>KARIR</v>
      </c>
      <c r="W26" s="6" t="str">
        <f>IFERROR(VLOOKUP(R26,JUDGE_STATUS!$A$1:$E$97,2,0),"")</f>
        <v>ADHOC</v>
      </c>
      <c r="X26" s="6" t="str">
        <f>IFERROR(VLOOKUP(S26,JUDGE_STATUS!$A$1:$E$97,2,0),"")</f>
        <v>ADHOC</v>
      </c>
      <c r="Y26" s="6" t="str">
        <f>IFERROR(VLOOKUP(T26,JUDGE_STATUS!$A$1:$E$97,2,0),"")</f>
        <v/>
      </c>
      <c r="Z26" s="6" t="str">
        <f>IFERROR(VLOOKUP(U26,JUDGE_STATUS!$A$1:$E$97,2,0),"")</f>
        <v/>
      </c>
      <c r="AA26" s="6">
        <f t="shared" si="0"/>
        <v>3</v>
      </c>
      <c r="AB26" s="6">
        <f t="shared" si="1"/>
        <v>1</v>
      </c>
      <c r="AC26" s="6">
        <f t="shared" si="2"/>
        <v>2</v>
      </c>
      <c r="AD26" s="20">
        <f t="shared" si="3"/>
        <v>0.66666666666666663</v>
      </c>
      <c r="AE26" s="21">
        <f t="shared" si="6"/>
        <v>1</v>
      </c>
      <c r="AF26" s="6" t="s">
        <v>236</v>
      </c>
      <c r="AG26" s="6" t="s">
        <v>153</v>
      </c>
      <c r="AH26" s="6" t="s">
        <v>154</v>
      </c>
      <c r="AI26" s="6" t="s">
        <v>222</v>
      </c>
      <c r="AJ26" s="6" t="s">
        <v>53</v>
      </c>
      <c r="AK26" s="6" t="s">
        <v>54</v>
      </c>
      <c r="AL26" s="6"/>
      <c r="AM26" s="6"/>
      <c r="AN26" s="6"/>
      <c r="AO26" s="6"/>
      <c r="AP26" s="6"/>
      <c r="AQ26" s="6"/>
      <c r="AR26" s="6">
        <f t="shared" si="4"/>
        <v>6</v>
      </c>
      <c r="AS26" s="6" t="s">
        <v>65</v>
      </c>
      <c r="AT26" s="6" t="s">
        <v>66</v>
      </c>
      <c r="AU26" s="6"/>
      <c r="AV26" s="6">
        <f t="shared" si="7"/>
        <v>2</v>
      </c>
      <c r="AW26" s="22"/>
    </row>
    <row r="27" spans="1:49" x14ac:dyDescent="0.25">
      <c r="A27" s="16" t="s">
        <v>237</v>
      </c>
      <c r="B27" s="17">
        <v>4</v>
      </c>
      <c r="C27" s="17">
        <v>200000000</v>
      </c>
      <c r="D27" s="17">
        <v>0.5</v>
      </c>
      <c r="E27" s="17">
        <v>2314831600</v>
      </c>
      <c r="F27" s="17">
        <v>2</v>
      </c>
      <c r="G27" s="18" t="s">
        <v>238</v>
      </c>
      <c r="H27" s="19">
        <v>40623</v>
      </c>
      <c r="I27" s="27">
        <f t="shared" si="5"/>
        <v>2011</v>
      </c>
      <c r="J27" s="6" t="s">
        <v>41</v>
      </c>
      <c r="K27" s="6">
        <v>140</v>
      </c>
      <c r="L27" s="6" t="s">
        <v>232</v>
      </c>
      <c r="M27" s="6">
        <f>VLOOKUP(A27,JUMLAH_DAKWAAN!$A$1:$C$905,3,FALSE)</f>
        <v>2</v>
      </c>
      <c r="N27" s="6" t="s">
        <v>239</v>
      </c>
      <c r="O27" s="6" t="s">
        <v>240</v>
      </c>
      <c r="P27" s="6" t="s">
        <v>220</v>
      </c>
      <c r="Q27" s="6" t="s">
        <v>241</v>
      </c>
      <c r="R27" s="6" t="s">
        <v>47</v>
      </c>
      <c r="S27" s="6" t="s">
        <v>48</v>
      </c>
      <c r="T27" s="6"/>
      <c r="U27" s="6"/>
      <c r="V27" s="6" t="str">
        <f>IFERROR(VLOOKUP(Q27,JUDGE_STATUS!$A$1:$E$97,2,0),"")</f>
        <v>KARIR</v>
      </c>
      <c r="W27" s="6" t="str">
        <f>IFERROR(VLOOKUP(R27,JUDGE_STATUS!$A$1:$E$97,2,0),"")</f>
        <v>ADHOC</v>
      </c>
      <c r="X27" s="6" t="str">
        <f>IFERROR(VLOOKUP(S27,JUDGE_STATUS!$A$1:$E$97,2,0),"")</f>
        <v>ADHOC</v>
      </c>
      <c r="Y27" s="6" t="str">
        <f>IFERROR(VLOOKUP(T27,JUDGE_STATUS!$A$1:$E$97,2,0),"")</f>
        <v/>
      </c>
      <c r="Z27" s="6" t="str">
        <f>IFERROR(VLOOKUP(U27,JUDGE_STATUS!$A$1:$E$97,2,0),"")</f>
        <v/>
      </c>
      <c r="AA27" s="6">
        <f t="shared" si="0"/>
        <v>3</v>
      </c>
      <c r="AB27" s="6">
        <f t="shared" si="1"/>
        <v>1</v>
      </c>
      <c r="AC27" s="6">
        <f t="shared" si="2"/>
        <v>2</v>
      </c>
      <c r="AD27" s="20">
        <f t="shared" si="3"/>
        <v>0.66666666666666663</v>
      </c>
      <c r="AE27" s="21">
        <f t="shared" si="6"/>
        <v>1</v>
      </c>
      <c r="AF27" s="6" t="s">
        <v>153</v>
      </c>
      <c r="AG27" s="6" t="s">
        <v>242</v>
      </c>
      <c r="AH27" s="6" t="s">
        <v>154</v>
      </c>
      <c r="AI27" s="6" t="s">
        <v>243</v>
      </c>
      <c r="AJ27" s="6"/>
      <c r="AK27" s="6"/>
      <c r="AL27" s="6"/>
      <c r="AM27" s="6"/>
      <c r="AN27" s="6"/>
      <c r="AO27" s="6"/>
      <c r="AP27" s="6"/>
      <c r="AQ27" s="6"/>
      <c r="AR27" s="6">
        <f t="shared" si="4"/>
        <v>4</v>
      </c>
      <c r="AS27" s="6" t="s">
        <v>56</v>
      </c>
      <c r="AT27" s="6" t="s">
        <v>109</v>
      </c>
      <c r="AU27" s="6"/>
      <c r="AV27" s="6">
        <f t="shared" si="7"/>
        <v>2</v>
      </c>
      <c r="AW27" s="22"/>
    </row>
    <row r="28" spans="1:49" x14ac:dyDescent="0.25">
      <c r="A28" s="16" t="s">
        <v>244</v>
      </c>
      <c r="B28" s="17">
        <v>1</v>
      </c>
      <c r="C28" s="17">
        <v>50000000</v>
      </c>
      <c r="D28" s="17">
        <v>0.25</v>
      </c>
      <c r="E28" s="17">
        <v>50000000</v>
      </c>
      <c r="F28" s="17">
        <v>0.16666666666666699</v>
      </c>
      <c r="G28" s="18" t="s">
        <v>245</v>
      </c>
      <c r="H28" s="19">
        <v>40959</v>
      </c>
      <c r="I28" s="27">
        <f t="shared" si="5"/>
        <v>2012</v>
      </c>
      <c r="J28" s="6" t="s">
        <v>41</v>
      </c>
      <c r="K28" s="6">
        <v>79</v>
      </c>
      <c r="L28" s="6" t="s">
        <v>246</v>
      </c>
      <c r="M28" s="6">
        <f>VLOOKUP(A28,JUMLAH_DAKWAAN!$A$1:$C$905,3,FALSE)</f>
        <v>2</v>
      </c>
      <c r="N28" s="6" t="s">
        <v>247</v>
      </c>
      <c r="O28" s="6" t="s">
        <v>81</v>
      </c>
      <c r="P28" s="6" t="s">
        <v>248</v>
      </c>
      <c r="Q28" s="6" t="s">
        <v>107</v>
      </c>
      <c r="R28" s="6" t="s">
        <v>108</v>
      </c>
      <c r="S28" s="6" t="s">
        <v>47</v>
      </c>
      <c r="T28" s="6"/>
      <c r="U28" s="6"/>
      <c r="V28" s="6" t="str">
        <f>IFERROR(VLOOKUP(Q28,JUDGE_STATUS!$A$1:$E$97,2,0),"")</f>
        <v>KARIR</v>
      </c>
      <c r="W28" s="6" t="str">
        <f>IFERROR(VLOOKUP(R28,JUDGE_STATUS!$A$1:$E$97,2,0),"")</f>
        <v>ADHOC</v>
      </c>
      <c r="X28" s="6" t="str">
        <f>IFERROR(VLOOKUP(S28,JUDGE_STATUS!$A$1:$E$97,2,0),"")</f>
        <v>ADHOC</v>
      </c>
      <c r="Y28" s="6" t="str">
        <f>IFERROR(VLOOKUP(T28,JUDGE_STATUS!$A$1:$E$97,2,0),"")</f>
        <v/>
      </c>
      <c r="Z28" s="6" t="str">
        <f>IFERROR(VLOOKUP(U28,JUDGE_STATUS!$A$1:$E$97,2,0),"")</f>
        <v/>
      </c>
      <c r="AA28" s="6">
        <f t="shared" si="0"/>
        <v>3</v>
      </c>
      <c r="AB28" s="6">
        <f t="shared" si="1"/>
        <v>1</v>
      </c>
      <c r="AC28" s="6">
        <f t="shared" si="2"/>
        <v>2</v>
      </c>
      <c r="AD28" s="20">
        <f t="shared" si="3"/>
        <v>0.66666666666666663</v>
      </c>
      <c r="AE28" s="21">
        <f t="shared" si="6"/>
        <v>1</v>
      </c>
      <c r="AF28" s="6" t="s">
        <v>4910</v>
      </c>
      <c r="AG28" s="6"/>
      <c r="AH28" s="6"/>
      <c r="AI28" s="6"/>
      <c r="AJ28" s="6"/>
      <c r="AK28" s="6"/>
      <c r="AL28" s="6"/>
      <c r="AM28" s="6"/>
      <c r="AN28" s="6"/>
      <c r="AO28" s="6"/>
      <c r="AP28" s="6"/>
      <c r="AQ28" s="6"/>
      <c r="AR28" s="6">
        <f t="shared" si="4"/>
        <v>1</v>
      </c>
      <c r="AS28" s="6" t="s">
        <v>109</v>
      </c>
      <c r="AT28" s="6" t="s">
        <v>87</v>
      </c>
      <c r="AU28" s="6"/>
      <c r="AV28" s="6">
        <f t="shared" si="7"/>
        <v>2</v>
      </c>
      <c r="AW28" s="22"/>
    </row>
    <row r="29" spans="1:49" x14ac:dyDescent="0.25">
      <c r="A29" s="16" t="s">
        <v>249</v>
      </c>
      <c r="B29" s="17">
        <v>4</v>
      </c>
      <c r="C29" s="17">
        <v>200000000</v>
      </c>
      <c r="D29" s="17">
        <v>0.33333333333333298</v>
      </c>
      <c r="E29" s="17">
        <v>13286084939</v>
      </c>
      <c r="F29" s="17">
        <v>3</v>
      </c>
      <c r="G29" s="18" t="s">
        <v>250</v>
      </c>
      <c r="H29" s="19">
        <v>40630</v>
      </c>
      <c r="I29" s="27">
        <f t="shared" si="5"/>
        <v>2011</v>
      </c>
      <c r="J29" s="6" t="s">
        <v>41</v>
      </c>
      <c r="K29" s="6">
        <v>108</v>
      </c>
      <c r="L29" s="6" t="s">
        <v>251</v>
      </c>
      <c r="M29" s="6">
        <f>VLOOKUP(A29,JUMLAH_DAKWAAN!$A$1:$C$905,3,FALSE)</f>
        <v>2</v>
      </c>
      <c r="N29" s="6" t="s">
        <v>252</v>
      </c>
      <c r="O29" s="6" t="s">
        <v>253</v>
      </c>
      <c r="P29" s="6" t="s">
        <v>254</v>
      </c>
      <c r="Q29" s="6" t="s">
        <v>241</v>
      </c>
      <c r="R29" s="6" t="s">
        <v>47</v>
      </c>
      <c r="S29" s="6" t="s">
        <v>48</v>
      </c>
      <c r="T29" s="6"/>
      <c r="U29" s="6"/>
      <c r="V29" s="6" t="str">
        <f>IFERROR(VLOOKUP(Q29,JUDGE_STATUS!$A$1:$E$97,2,0),"")</f>
        <v>KARIR</v>
      </c>
      <c r="W29" s="6" t="str">
        <f>IFERROR(VLOOKUP(R29,JUDGE_STATUS!$A$1:$E$97,2,0),"")</f>
        <v>ADHOC</v>
      </c>
      <c r="X29" s="6" t="str">
        <f>IFERROR(VLOOKUP(S29,JUDGE_STATUS!$A$1:$E$97,2,0),"")</f>
        <v>ADHOC</v>
      </c>
      <c r="Y29" s="6" t="str">
        <f>IFERROR(VLOOKUP(T29,JUDGE_STATUS!$A$1:$E$97,2,0),"")</f>
        <v/>
      </c>
      <c r="Z29" s="6" t="str">
        <f>IFERROR(VLOOKUP(U29,JUDGE_STATUS!$A$1:$E$97,2,0),"")</f>
        <v/>
      </c>
      <c r="AA29" s="6">
        <f t="shared" si="0"/>
        <v>3</v>
      </c>
      <c r="AB29" s="6">
        <f t="shared" si="1"/>
        <v>1</v>
      </c>
      <c r="AC29" s="6">
        <f t="shared" si="2"/>
        <v>2</v>
      </c>
      <c r="AD29" s="20">
        <f t="shared" si="3"/>
        <v>0.66666666666666663</v>
      </c>
      <c r="AE29" s="21">
        <f t="shared" si="6"/>
        <v>1</v>
      </c>
      <c r="AF29" s="6" t="s">
        <v>255</v>
      </c>
      <c r="AG29" s="6"/>
      <c r="AH29" s="6"/>
      <c r="AI29" s="6"/>
      <c r="AJ29" s="6"/>
      <c r="AK29" s="6"/>
      <c r="AL29" s="6"/>
      <c r="AM29" s="6"/>
      <c r="AN29" s="6"/>
      <c r="AO29" s="6"/>
      <c r="AP29" s="6"/>
      <c r="AQ29" s="6"/>
      <c r="AR29" s="6">
        <f t="shared" si="4"/>
        <v>1</v>
      </c>
      <c r="AS29" s="6" t="s">
        <v>256</v>
      </c>
      <c r="AT29" s="6"/>
      <c r="AU29" s="6"/>
      <c r="AV29" s="6">
        <f t="shared" si="7"/>
        <v>1</v>
      </c>
      <c r="AW29" s="22"/>
    </row>
    <row r="30" spans="1:49" x14ac:dyDescent="0.25">
      <c r="A30" s="16" t="s">
        <v>257</v>
      </c>
      <c r="B30" s="17">
        <v>2.5</v>
      </c>
      <c r="C30" s="17">
        <v>150000000</v>
      </c>
      <c r="D30" s="17">
        <v>0.25</v>
      </c>
      <c r="E30" s="17">
        <v>0</v>
      </c>
      <c r="F30" s="17">
        <v>0</v>
      </c>
      <c r="G30" s="18" t="s">
        <v>258</v>
      </c>
      <c r="H30" s="19">
        <v>40959</v>
      </c>
      <c r="I30" s="27">
        <f t="shared" si="5"/>
        <v>2012</v>
      </c>
      <c r="J30" s="6" t="s">
        <v>41</v>
      </c>
      <c r="K30" s="6">
        <v>79</v>
      </c>
      <c r="L30" s="6" t="s">
        <v>259</v>
      </c>
      <c r="M30" s="6">
        <f>VLOOKUP(A30,JUMLAH_DAKWAAN!$A$1:$C$905,3,FALSE)</f>
        <v>1</v>
      </c>
      <c r="N30" s="6" t="s">
        <v>260</v>
      </c>
      <c r="O30" s="6" t="s">
        <v>144</v>
      </c>
      <c r="P30" s="6" t="s">
        <v>248</v>
      </c>
      <c r="Q30" s="6" t="s">
        <v>126</v>
      </c>
      <c r="R30" s="6" t="s">
        <v>83</v>
      </c>
      <c r="S30" s="6" t="s">
        <v>64</v>
      </c>
      <c r="T30" s="6" t="s">
        <v>63</v>
      </c>
      <c r="U30" s="6" t="s">
        <v>85</v>
      </c>
      <c r="V30" s="6" t="str">
        <f>IFERROR(VLOOKUP(Q30,JUDGE_STATUS!$A$1:$E$97,2,0),"")</f>
        <v>KARIR</v>
      </c>
      <c r="W30" s="6" t="str">
        <f>IFERROR(VLOOKUP(R30,JUDGE_STATUS!$A$1:$E$97,2,0),"")</f>
        <v>KARIR</v>
      </c>
      <c r="X30" s="6" t="str">
        <f>IFERROR(VLOOKUP(S30,JUDGE_STATUS!$A$1:$E$97,2,0),"")</f>
        <v>ADHOC</v>
      </c>
      <c r="Y30" s="6" t="str">
        <f>IFERROR(VLOOKUP(T30,JUDGE_STATUS!$A$1:$E$97,2,0),"")</f>
        <v>ADHOC</v>
      </c>
      <c r="Z30" s="6" t="str">
        <f>IFERROR(VLOOKUP(U30,JUDGE_STATUS!$A$1:$E$97,2,0),"")</f>
        <v>ADHOC</v>
      </c>
      <c r="AA30" s="6">
        <f t="shared" si="0"/>
        <v>5</v>
      </c>
      <c r="AB30" s="6">
        <f t="shared" si="1"/>
        <v>2</v>
      </c>
      <c r="AC30" s="6">
        <f t="shared" si="2"/>
        <v>3</v>
      </c>
      <c r="AD30" s="20">
        <f t="shared" si="3"/>
        <v>0.6</v>
      </c>
      <c r="AE30" s="21">
        <f t="shared" si="6"/>
        <v>1</v>
      </c>
      <c r="AF30" s="6" t="s">
        <v>261</v>
      </c>
      <c r="AG30" s="6"/>
      <c r="AH30" s="6"/>
      <c r="AI30" s="6"/>
      <c r="AJ30" s="6"/>
      <c r="AK30" s="6"/>
      <c r="AL30" s="6"/>
      <c r="AM30" s="6"/>
      <c r="AN30" s="6"/>
      <c r="AO30" s="6"/>
      <c r="AP30" s="6"/>
      <c r="AQ30" s="6"/>
      <c r="AR30" s="6">
        <f t="shared" si="4"/>
        <v>1</v>
      </c>
      <c r="AS30" s="6" t="s">
        <v>66</v>
      </c>
      <c r="AT30" s="6" t="s">
        <v>100</v>
      </c>
      <c r="AU30" s="6"/>
      <c r="AV30" s="6">
        <f t="shared" si="7"/>
        <v>2</v>
      </c>
      <c r="AW30" s="22"/>
    </row>
    <row r="31" spans="1:49" x14ac:dyDescent="0.25">
      <c r="A31" s="16" t="s">
        <v>262</v>
      </c>
      <c r="B31" s="17">
        <v>1.25</v>
      </c>
      <c r="C31" s="17">
        <v>50000000</v>
      </c>
      <c r="D31" s="17">
        <v>0.25</v>
      </c>
      <c r="E31" s="17">
        <v>0</v>
      </c>
      <c r="F31" s="17">
        <v>0</v>
      </c>
      <c r="G31" s="18" t="s">
        <v>263</v>
      </c>
      <c r="H31" s="19">
        <v>40630</v>
      </c>
      <c r="I31" s="27">
        <f t="shared" si="5"/>
        <v>2011</v>
      </c>
      <c r="J31" s="6" t="s">
        <v>41</v>
      </c>
      <c r="K31" s="6">
        <v>80</v>
      </c>
      <c r="L31" s="6" t="s">
        <v>264</v>
      </c>
      <c r="M31" s="6">
        <f>VLOOKUP(A31,JUMLAH_DAKWAAN!$A$1:$C$905,3,FALSE)</f>
        <v>2</v>
      </c>
      <c r="N31" s="6" t="s">
        <v>265</v>
      </c>
      <c r="O31" s="6" t="s">
        <v>266</v>
      </c>
      <c r="P31" s="6" t="s">
        <v>267</v>
      </c>
      <c r="Q31" s="6" t="s">
        <v>145</v>
      </c>
      <c r="R31" s="6" t="s">
        <v>229</v>
      </c>
      <c r="S31" s="6" t="s">
        <v>95</v>
      </c>
      <c r="T31" s="6" t="s">
        <v>84</v>
      </c>
      <c r="U31" s="6" t="s">
        <v>85</v>
      </c>
      <c r="V31" s="6" t="str">
        <f>IFERROR(VLOOKUP(Q31,JUDGE_STATUS!$A$1:$E$97,2,0),"")</f>
        <v>KARIR</v>
      </c>
      <c r="W31" s="6" t="str">
        <f>IFERROR(VLOOKUP(R31,JUDGE_STATUS!$A$1:$E$97,2,0),"")</f>
        <v>KARIR</v>
      </c>
      <c r="X31" s="6" t="str">
        <f>IFERROR(VLOOKUP(S31,JUDGE_STATUS!$A$1:$E$97,2,0),"")</f>
        <v>ADHOC</v>
      </c>
      <c r="Y31" s="6" t="str">
        <f>IFERROR(VLOOKUP(T31,JUDGE_STATUS!$A$1:$E$97,2,0),"")</f>
        <v>ADHOC</v>
      </c>
      <c r="Z31" s="6" t="str">
        <f>IFERROR(VLOOKUP(U31,JUDGE_STATUS!$A$1:$E$97,2,0),"")</f>
        <v>ADHOC</v>
      </c>
      <c r="AA31" s="6">
        <f t="shared" si="0"/>
        <v>5</v>
      </c>
      <c r="AB31" s="6">
        <f t="shared" si="1"/>
        <v>2</v>
      </c>
      <c r="AC31" s="6">
        <f t="shared" si="2"/>
        <v>3</v>
      </c>
      <c r="AD31" s="20">
        <f t="shared" si="3"/>
        <v>0.6</v>
      </c>
      <c r="AE31" s="21">
        <f t="shared" si="6"/>
        <v>1</v>
      </c>
      <c r="AF31" s="6" t="s">
        <v>268</v>
      </c>
      <c r="AG31" s="6" t="s">
        <v>269</v>
      </c>
      <c r="AH31" s="6" t="s">
        <v>270</v>
      </c>
      <c r="AI31" s="6" t="s">
        <v>271</v>
      </c>
      <c r="AJ31" s="6"/>
      <c r="AK31" s="6"/>
      <c r="AL31" s="6"/>
      <c r="AM31" s="6"/>
      <c r="AN31" s="6"/>
      <c r="AO31" s="6"/>
      <c r="AP31" s="6"/>
      <c r="AQ31" s="6"/>
      <c r="AR31" s="6">
        <f t="shared" si="4"/>
        <v>4</v>
      </c>
      <c r="AS31" s="6" t="s">
        <v>56</v>
      </c>
      <c r="AT31" s="6"/>
      <c r="AU31" s="6"/>
      <c r="AV31" s="6">
        <f t="shared" si="7"/>
        <v>1</v>
      </c>
      <c r="AW31" s="22"/>
    </row>
    <row r="32" spans="1:49" x14ac:dyDescent="0.25">
      <c r="A32" s="16" t="s">
        <v>262</v>
      </c>
      <c r="B32" s="17">
        <v>1.6666666666666701</v>
      </c>
      <c r="C32" s="17">
        <v>50000000</v>
      </c>
      <c r="D32" s="17">
        <v>0.25</v>
      </c>
      <c r="E32" s="17">
        <v>0</v>
      </c>
      <c r="F32" s="17">
        <v>0</v>
      </c>
      <c r="G32" s="18" t="s">
        <v>272</v>
      </c>
      <c r="H32" s="19">
        <v>40630</v>
      </c>
      <c r="I32" s="27">
        <f t="shared" si="5"/>
        <v>2011</v>
      </c>
      <c r="J32" s="6" t="s">
        <v>41</v>
      </c>
      <c r="K32" s="6">
        <v>80</v>
      </c>
      <c r="L32" s="6" t="s">
        <v>264</v>
      </c>
      <c r="M32" s="6">
        <f>VLOOKUP(A32,JUMLAH_DAKWAAN!$A$1:$C$905,3,FALSE)</f>
        <v>2</v>
      </c>
      <c r="N32" s="6" t="s">
        <v>265</v>
      </c>
      <c r="O32" s="6" t="s">
        <v>266</v>
      </c>
      <c r="P32" s="6" t="s">
        <v>267</v>
      </c>
      <c r="Q32" s="6" t="s">
        <v>145</v>
      </c>
      <c r="R32" s="6" t="s">
        <v>229</v>
      </c>
      <c r="S32" s="6" t="s">
        <v>95</v>
      </c>
      <c r="T32" s="6" t="s">
        <v>84</v>
      </c>
      <c r="U32" s="6" t="s">
        <v>85</v>
      </c>
      <c r="V32" s="6" t="str">
        <f>IFERROR(VLOOKUP(Q32,JUDGE_STATUS!$A$1:$E$97,2,0),"")</f>
        <v>KARIR</v>
      </c>
      <c r="W32" s="6" t="str">
        <f>IFERROR(VLOOKUP(R32,JUDGE_STATUS!$A$1:$E$97,2,0),"")</f>
        <v>KARIR</v>
      </c>
      <c r="X32" s="6" t="str">
        <f>IFERROR(VLOOKUP(S32,JUDGE_STATUS!$A$1:$E$97,2,0),"")</f>
        <v>ADHOC</v>
      </c>
      <c r="Y32" s="6" t="str">
        <f>IFERROR(VLOOKUP(T32,JUDGE_STATUS!$A$1:$E$97,2,0),"")</f>
        <v>ADHOC</v>
      </c>
      <c r="Z32" s="6" t="str">
        <f>IFERROR(VLOOKUP(U32,JUDGE_STATUS!$A$1:$E$97,2,0),"")</f>
        <v>ADHOC</v>
      </c>
      <c r="AA32" s="6">
        <f t="shared" si="0"/>
        <v>5</v>
      </c>
      <c r="AB32" s="6">
        <f t="shared" si="1"/>
        <v>2</v>
      </c>
      <c r="AC32" s="6">
        <f t="shared" si="2"/>
        <v>3</v>
      </c>
      <c r="AD32" s="20">
        <f t="shared" si="3"/>
        <v>0.6</v>
      </c>
      <c r="AE32" s="21">
        <f t="shared" si="6"/>
        <v>1</v>
      </c>
      <c r="AF32" s="6" t="s">
        <v>268</v>
      </c>
      <c r="AG32" s="6" t="s">
        <v>269</v>
      </c>
      <c r="AH32" s="6" t="s">
        <v>270</v>
      </c>
      <c r="AI32" s="6" t="s">
        <v>271</v>
      </c>
      <c r="AJ32" s="6"/>
      <c r="AK32" s="6"/>
      <c r="AL32" s="6"/>
      <c r="AM32" s="6"/>
      <c r="AN32" s="6"/>
      <c r="AO32" s="6"/>
      <c r="AP32" s="6"/>
      <c r="AQ32" s="6"/>
      <c r="AR32" s="6">
        <f t="shared" si="4"/>
        <v>4</v>
      </c>
      <c r="AS32" s="6" t="s">
        <v>56</v>
      </c>
      <c r="AT32" s="6"/>
      <c r="AU32" s="6"/>
      <c r="AV32" s="6">
        <f t="shared" si="7"/>
        <v>1</v>
      </c>
      <c r="AW32" s="22"/>
    </row>
    <row r="33" spans="1:49" x14ac:dyDescent="0.25">
      <c r="A33" s="16" t="s">
        <v>262</v>
      </c>
      <c r="B33" s="17">
        <v>1.6666666666666701</v>
      </c>
      <c r="C33" s="17">
        <v>50000000</v>
      </c>
      <c r="D33" s="17">
        <v>0.25</v>
      </c>
      <c r="E33" s="17">
        <v>0</v>
      </c>
      <c r="F33" s="17">
        <v>0</v>
      </c>
      <c r="G33" s="18" t="s">
        <v>273</v>
      </c>
      <c r="H33" s="19">
        <v>40630</v>
      </c>
      <c r="I33" s="27">
        <f t="shared" si="5"/>
        <v>2011</v>
      </c>
      <c r="J33" s="6" t="s">
        <v>41</v>
      </c>
      <c r="K33" s="6">
        <v>80</v>
      </c>
      <c r="L33" s="6" t="s">
        <v>264</v>
      </c>
      <c r="M33" s="6">
        <f>VLOOKUP(A33,JUMLAH_DAKWAAN!$A$1:$C$905,3,FALSE)</f>
        <v>2</v>
      </c>
      <c r="N33" s="6" t="s">
        <v>265</v>
      </c>
      <c r="O33" s="6" t="s">
        <v>266</v>
      </c>
      <c r="P33" s="6" t="s">
        <v>267</v>
      </c>
      <c r="Q33" s="6" t="s">
        <v>145</v>
      </c>
      <c r="R33" s="6" t="s">
        <v>229</v>
      </c>
      <c r="S33" s="6" t="s">
        <v>95</v>
      </c>
      <c r="T33" s="6" t="s">
        <v>84</v>
      </c>
      <c r="U33" s="6" t="s">
        <v>85</v>
      </c>
      <c r="V33" s="6" t="str">
        <f>IFERROR(VLOOKUP(Q33,JUDGE_STATUS!$A$1:$E$97,2,0),"")</f>
        <v>KARIR</v>
      </c>
      <c r="W33" s="6" t="str">
        <f>IFERROR(VLOOKUP(R33,JUDGE_STATUS!$A$1:$E$97,2,0),"")</f>
        <v>KARIR</v>
      </c>
      <c r="X33" s="6" t="str">
        <f>IFERROR(VLOOKUP(S33,JUDGE_STATUS!$A$1:$E$97,2,0),"")</f>
        <v>ADHOC</v>
      </c>
      <c r="Y33" s="6" t="str">
        <f>IFERROR(VLOOKUP(T33,JUDGE_STATUS!$A$1:$E$97,2,0),"")</f>
        <v>ADHOC</v>
      </c>
      <c r="Z33" s="6" t="str">
        <f>IFERROR(VLOOKUP(U33,JUDGE_STATUS!$A$1:$E$97,2,0),"")</f>
        <v>ADHOC</v>
      </c>
      <c r="AA33" s="6">
        <f t="shared" si="0"/>
        <v>5</v>
      </c>
      <c r="AB33" s="6">
        <f t="shared" si="1"/>
        <v>2</v>
      </c>
      <c r="AC33" s="6">
        <f t="shared" si="2"/>
        <v>3</v>
      </c>
      <c r="AD33" s="20">
        <f t="shared" si="3"/>
        <v>0.6</v>
      </c>
      <c r="AE33" s="21">
        <f t="shared" si="6"/>
        <v>1</v>
      </c>
      <c r="AF33" s="6" t="s">
        <v>268</v>
      </c>
      <c r="AG33" s="6" t="s">
        <v>269</v>
      </c>
      <c r="AH33" s="6" t="s">
        <v>270</v>
      </c>
      <c r="AI33" s="6" t="s">
        <v>271</v>
      </c>
      <c r="AJ33" s="6"/>
      <c r="AK33" s="6"/>
      <c r="AL33" s="6"/>
      <c r="AM33" s="6"/>
      <c r="AN33" s="6"/>
      <c r="AO33" s="6"/>
      <c r="AP33" s="6"/>
      <c r="AQ33" s="6"/>
      <c r="AR33" s="6">
        <f t="shared" si="4"/>
        <v>4</v>
      </c>
      <c r="AS33" s="6" t="s">
        <v>56</v>
      </c>
      <c r="AT33" s="6"/>
      <c r="AU33" s="6"/>
      <c r="AV33" s="6">
        <f t="shared" si="7"/>
        <v>1</v>
      </c>
      <c r="AW33" s="22"/>
    </row>
    <row r="34" spans="1:49" x14ac:dyDescent="0.25">
      <c r="A34" s="16" t="s">
        <v>262</v>
      </c>
      <c r="B34" s="17" t="s">
        <v>274</v>
      </c>
      <c r="C34" s="17" t="s">
        <v>274</v>
      </c>
      <c r="D34" s="17" t="s">
        <v>274</v>
      </c>
      <c r="E34" s="17" t="s">
        <v>274</v>
      </c>
      <c r="F34" s="17" t="s">
        <v>274</v>
      </c>
      <c r="G34" s="18" t="s">
        <v>275</v>
      </c>
      <c r="H34" s="19">
        <v>40630</v>
      </c>
      <c r="I34" s="27">
        <f t="shared" si="5"/>
        <v>2011</v>
      </c>
      <c r="J34" s="6" t="s">
        <v>41</v>
      </c>
      <c r="K34" s="6">
        <v>80</v>
      </c>
      <c r="L34" s="6" t="s">
        <v>264</v>
      </c>
      <c r="M34" s="6">
        <f>VLOOKUP(A34,JUMLAH_DAKWAAN!$A$1:$C$905,3,FALSE)</f>
        <v>2</v>
      </c>
      <c r="N34" s="6" t="s">
        <v>265</v>
      </c>
      <c r="O34" s="6" t="s">
        <v>266</v>
      </c>
      <c r="P34" s="6" t="s">
        <v>267</v>
      </c>
      <c r="Q34" s="6" t="s">
        <v>145</v>
      </c>
      <c r="R34" s="6" t="s">
        <v>229</v>
      </c>
      <c r="S34" s="6" t="s">
        <v>95</v>
      </c>
      <c r="T34" s="6" t="s">
        <v>84</v>
      </c>
      <c r="U34" s="6" t="s">
        <v>85</v>
      </c>
      <c r="V34" s="6" t="str">
        <f>IFERROR(VLOOKUP(Q34,JUDGE_STATUS!$A$1:$E$97,2,0),"")</f>
        <v>KARIR</v>
      </c>
      <c r="W34" s="6" t="str">
        <f>IFERROR(VLOOKUP(R34,JUDGE_STATUS!$A$1:$E$97,2,0),"")</f>
        <v>KARIR</v>
      </c>
      <c r="X34" s="6" t="str">
        <f>IFERROR(VLOOKUP(S34,JUDGE_STATUS!$A$1:$E$97,2,0),"")</f>
        <v>ADHOC</v>
      </c>
      <c r="Y34" s="6" t="str">
        <f>IFERROR(VLOOKUP(T34,JUDGE_STATUS!$A$1:$E$97,2,0),"")</f>
        <v>ADHOC</v>
      </c>
      <c r="Z34" s="6" t="str">
        <f>IFERROR(VLOOKUP(U34,JUDGE_STATUS!$A$1:$E$97,2,0),"")</f>
        <v>ADHOC</v>
      </c>
      <c r="AA34" s="6">
        <f t="shared" si="0"/>
        <v>5</v>
      </c>
      <c r="AB34" s="6">
        <f t="shared" si="1"/>
        <v>2</v>
      </c>
      <c r="AC34" s="6">
        <f t="shared" si="2"/>
        <v>3</v>
      </c>
      <c r="AD34" s="20">
        <f t="shared" si="3"/>
        <v>0.6</v>
      </c>
      <c r="AE34" s="21">
        <f t="shared" si="6"/>
        <v>1</v>
      </c>
      <c r="AF34" s="6" t="s">
        <v>268</v>
      </c>
      <c r="AG34" s="6" t="s">
        <v>269</v>
      </c>
      <c r="AH34" s="6" t="s">
        <v>270</v>
      </c>
      <c r="AI34" s="6" t="s">
        <v>271</v>
      </c>
      <c r="AJ34" s="6"/>
      <c r="AK34" s="6"/>
      <c r="AL34" s="6"/>
      <c r="AM34" s="6"/>
      <c r="AN34" s="6"/>
      <c r="AO34" s="6"/>
      <c r="AP34" s="6"/>
      <c r="AQ34" s="6"/>
      <c r="AR34" s="6">
        <f t="shared" si="4"/>
        <v>4</v>
      </c>
      <c r="AS34" s="6" t="s">
        <v>56</v>
      </c>
      <c r="AT34" s="6"/>
      <c r="AU34" s="6"/>
      <c r="AV34" s="6">
        <f t="shared" si="7"/>
        <v>1</v>
      </c>
      <c r="AW34" s="22">
        <v>1</v>
      </c>
    </row>
    <row r="35" spans="1:49" x14ac:dyDescent="0.25">
      <c r="A35" s="16" t="s">
        <v>262</v>
      </c>
      <c r="B35" s="17">
        <v>1.5</v>
      </c>
      <c r="C35" s="17">
        <v>50000000</v>
      </c>
      <c r="D35" s="17">
        <v>0.25</v>
      </c>
      <c r="E35" s="17">
        <v>0</v>
      </c>
      <c r="F35" s="17">
        <v>0</v>
      </c>
      <c r="G35" s="18" t="s">
        <v>276</v>
      </c>
      <c r="H35" s="19">
        <v>40630</v>
      </c>
      <c r="I35" s="27">
        <f t="shared" si="5"/>
        <v>2011</v>
      </c>
      <c r="J35" s="6" t="s">
        <v>41</v>
      </c>
      <c r="K35" s="6">
        <v>80</v>
      </c>
      <c r="L35" s="6" t="s">
        <v>264</v>
      </c>
      <c r="M35" s="6">
        <f>VLOOKUP(A35,JUMLAH_DAKWAAN!$A$1:$C$905,3,FALSE)</f>
        <v>2</v>
      </c>
      <c r="N35" s="6" t="s">
        <v>265</v>
      </c>
      <c r="O35" s="6" t="s">
        <v>266</v>
      </c>
      <c r="P35" s="6" t="s">
        <v>267</v>
      </c>
      <c r="Q35" s="6" t="s">
        <v>145</v>
      </c>
      <c r="R35" s="6" t="s">
        <v>229</v>
      </c>
      <c r="S35" s="6" t="s">
        <v>95</v>
      </c>
      <c r="T35" s="6" t="s">
        <v>84</v>
      </c>
      <c r="U35" s="6" t="s">
        <v>85</v>
      </c>
      <c r="V35" s="6" t="str">
        <f>IFERROR(VLOOKUP(Q35,JUDGE_STATUS!$A$1:$E$97,2,0),"")</f>
        <v>KARIR</v>
      </c>
      <c r="W35" s="6" t="str">
        <f>IFERROR(VLOOKUP(R35,JUDGE_STATUS!$A$1:$E$97,2,0),"")</f>
        <v>KARIR</v>
      </c>
      <c r="X35" s="6" t="str">
        <f>IFERROR(VLOOKUP(S35,JUDGE_STATUS!$A$1:$E$97,2,0),"")</f>
        <v>ADHOC</v>
      </c>
      <c r="Y35" s="6" t="str">
        <f>IFERROR(VLOOKUP(T35,JUDGE_STATUS!$A$1:$E$97,2,0),"")</f>
        <v>ADHOC</v>
      </c>
      <c r="Z35" s="6" t="str">
        <f>IFERROR(VLOOKUP(U35,JUDGE_STATUS!$A$1:$E$97,2,0),"")</f>
        <v>ADHOC</v>
      </c>
      <c r="AA35" s="6">
        <f t="shared" si="0"/>
        <v>5</v>
      </c>
      <c r="AB35" s="6">
        <f t="shared" si="1"/>
        <v>2</v>
      </c>
      <c r="AC35" s="6">
        <f t="shared" si="2"/>
        <v>3</v>
      </c>
      <c r="AD35" s="20">
        <f t="shared" si="3"/>
        <v>0.6</v>
      </c>
      <c r="AE35" s="21">
        <f t="shared" si="6"/>
        <v>1</v>
      </c>
      <c r="AF35" s="6" t="s">
        <v>268</v>
      </c>
      <c r="AG35" s="6" t="s">
        <v>269</v>
      </c>
      <c r="AH35" s="6" t="s">
        <v>270</v>
      </c>
      <c r="AI35" s="6" t="s">
        <v>271</v>
      </c>
      <c r="AJ35" s="6"/>
      <c r="AK35" s="6"/>
      <c r="AL35" s="6"/>
      <c r="AM35" s="6"/>
      <c r="AN35" s="6"/>
      <c r="AO35" s="6"/>
      <c r="AP35" s="6"/>
      <c r="AQ35" s="6"/>
      <c r="AR35" s="6">
        <f t="shared" si="4"/>
        <v>4</v>
      </c>
      <c r="AS35" s="6" t="s">
        <v>56</v>
      </c>
      <c r="AT35" s="6"/>
      <c r="AU35" s="6"/>
      <c r="AV35" s="6">
        <f t="shared" si="7"/>
        <v>1</v>
      </c>
      <c r="AW35" s="22"/>
    </row>
    <row r="36" spans="1:49" x14ac:dyDescent="0.25">
      <c r="A36" s="16" t="s">
        <v>277</v>
      </c>
      <c r="B36" s="17">
        <v>1</v>
      </c>
      <c r="C36" s="17">
        <v>50000000</v>
      </c>
      <c r="D36" s="17">
        <v>0.25</v>
      </c>
      <c r="E36" s="17">
        <v>0</v>
      </c>
      <c r="F36" s="17">
        <v>0</v>
      </c>
      <c r="G36" s="18" t="s">
        <v>278</v>
      </c>
      <c r="H36" s="19">
        <v>40963</v>
      </c>
      <c r="I36" s="27">
        <f t="shared" si="5"/>
        <v>2012</v>
      </c>
      <c r="J36" s="6" t="s">
        <v>41</v>
      </c>
      <c r="K36" s="6">
        <v>143</v>
      </c>
      <c r="L36" s="6" t="s">
        <v>279</v>
      </c>
      <c r="M36" s="6">
        <f>VLOOKUP(A36,JUMLAH_DAKWAAN!$A$1:$C$905,3,FALSE)</f>
        <v>3</v>
      </c>
      <c r="N36" s="6" t="s">
        <v>280</v>
      </c>
      <c r="O36" s="6" t="s">
        <v>281</v>
      </c>
      <c r="P36" s="6" t="s">
        <v>282</v>
      </c>
      <c r="Q36" s="6" t="s">
        <v>283</v>
      </c>
      <c r="R36" s="6" t="s">
        <v>63</v>
      </c>
      <c r="S36" s="6" t="s">
        <v>64</v>
      </c>
      <c r="T36" s="6"/>
      <c r="U36" s="6"/>
      <c r="V36" s="6" t="str">
        <f>IFERROR(VLOOKUP(Q36,JUDGE_STATUS!$A$1:$E$97,2,0),"")</f>
        <v>KARIR</v>
      </c>
      <c r="W36" s="6" t="str">
        <f>IFERROR(VLOOKUP(R36,JUDGE_STATUS!$A$1:$E$97,2,0),"")</f>
        <v>ADHOC</v>
      </c>
      <c r="X36" s="6" t="str">
        <f>IFERROR(VLOOKUP(S36,JUDGE_STATUS!$A$1:$E$97,2,0),"")</f>
        <v>ADHOC</v>
      </c>
      <c r="Y36" s="6" t="str">
        <f>IFERROR(VLOOKUP(T36,JUDGE_STATUS!$A$1:$E$97,2,0),"")</f>
        <v/>
      </c>
      <c r="Z36" s="6" t="str">
        <f>IFERROR(VLOOKUP(U36,JUDGE_STATUS!$A$1:$E$97,2,0),"")</f>
        <v/>
      </c>
      <c r="AA36" s="6">
        <f t="shared" si="0"/>
        <v>3</v>
      </c>
      <c r="AB36" s="6">
        <f t="shared" si="1"/>
        <v>1</v>
      </c>
      <c r="AC36" s="6">
        <f t="shared" si="2"/>
        <v>2</v>
      </c>
      <c r="AD36" s="20">
        <f t="shared" si="3"/>
        <v>0.66666666666666663</v>
      </c>
      <c r="AE36" s="21">
        <f t="shared" si="6"/>
        <v>1</v>
      </c>
      <c r="AF36" s="6" t="s">
        <v>4915</v>
      </c>
      <c r="AG36" s="6"/>
      <c r="AH36" s="6"/>
      <c r="AI36" s="6"/>
      <c r="AJ36" s="6"/>
      <c r="AK36" s="6"/>
      <c r="AL36" s="6"/>
      <c r="AM36" s="6"/>
      <c r="AN36" s="6"/>
      <c r="AO36" s="6"/>
      <c r="AP36" s="6"/>
      <c r="AQ36" s="6"/>
      <c r="AR36" s="6">
        <f t="shared" si="4"/>
        <v>1</v>
      </c>
      <c r="AS36" s="6" t="s">
        <v>100</v>
      </c>
      <c r="AT36" s="6" t="s">
        <v>256</v>
      </c>
      <c r="AU36" s="6"/>
      <c r="AV36" s="6">
        <f t="shared" si="7"/>
        <v>2</v>
      </c>
      <c r="AW36" s="22"/>
    </row>
    <row r="37" spans="1:49" x14ac:dyDescent="0.25">
      <c r="A37" s="16" t="s">
        <v>284</v>
      </c>
      <c r="B37" s="17">
        <v>1.3333333333333299</v>
      </c>
      <c r="C37" s="17">
        <v>50000000</v>
      </c>
      <c r="D37" s="17">
        <v>0.25</v>
      </c>
      <c r="E37" s="17">
        <v>0</v>
      </c>
      <c r="F37" s="17">
        <v>0</v>
      </c>
      <c r="G37" s="18" t="s">
        <v>285</v>
      </c>
      <c r="H37" s="19">
        <v>40632</v>
      </c>
      <c r="I37" s="27">
        <f t="shared" si="5"/>
        <v>2011</v>
      </c>
      <c r="J37" s="6" t="s">
        <v>41</v>
      </c>
      <c r="K37" s="6">
        <v>79</v>
      </c>
      <c r="L37" s="6" t="s">
        <v>286</v>
      </c>
      <c r="M37" s="6">
        <f>VLOOKUP(A37,JUMLAH_DAKWAAN!$A$1:$C$905,3,FALSE)</f>
        <v>2</v>
      </c>
      <c r="N37" s="6" t="s">
        <v>287</v>
      </c>
      <c r="O37" s="6" t="s">
        <v>288</v>
      </c>
      <c r="P37" s="6" t="s">
        <v>289</v>
      </c>
      <c r="Q37" s="6" t="s">
        <v>83</v>
      </c>
      <c r="R37" s="6" t="s">
        <v>241</v>
      </c>
      <c r="S37" s="6" t="s">
        <v>107</v>
      </c>
      <c r="T37" s="6" t="s">
        <v>63</v>
      </c>
      <c r="U37" s="6" t="s">
        <v>64</v>
      </c>
      <c r="V37" s="6" t="str">
        <f>IFERROR(VLOOKUP(Q37,JUDGE_STATUS!$A$1:$E$97,2,0),"")</f>
        <v>KARIR</v>
      </c>
      <c r="W37" s="6" t="str">
        <f>IFERROR(VLOOKUP(R37,JUDGE_STATUS!$A$1:$E$97,2,0),"")</f>
        <v>KARIR</v>
      </c>
      <c r="X37" s="6" t="str">
        <f>IFERROR(VLOOKUP(S37,JUDGE_STATUS!$A$1:$E$97,2,0),"")</f>
        <v>KARIR</v>
      </c>
      <c r="Y37" s="6" t="str">
        <f>IFERROR(VLOOKUP(T37,JUDGE_STATUS!$A$1:$E$97,2,0),"")</f>
        <v>ADHOC</v>
      </c>
      <c r="Z37" s="6" t="str">
        <f>IFERROR(VLOOKUP(U37,JUDGE_STATUS!$A$1:$E$97,2,0),"")</f>
        <v>ADHOC</v>
      </c>
      <c r="AA37" s="6">
        <f t="shared" si="0"/>
        <v>5</v>
      </c>
      <c r="AB37" s="6">
        <f t="shared" si="1"/>
        <v>3</v>
      </c>
      <c r="AC37" s="6">
        <f t="shared" si="2"/>
        <v>2</v>
      </c>
      <c r="AD37" s="20">
        <f t="shared" si="3"/>
        <v>0.4</v>
      </c>
      <c r="AE37" s="21">
        <f t="shared" si="6"/>
        <v>0</v>
      </c>
      <c r="AF37" s="6" t="s">
        <v>290</v>
      </c>
      <c r="AG37" s="6" t="s">
        <v>291</v>
      </c>
      <c r="AH37" s="6" t="s">
        <v>292</v>
      </c>
      <c r="AI37" s="6" t="s">
        <v>293</v>
      </c>
      <c r="AJ37" s="6"/>
      <c r="AK37" s="6"/>
      <c r="AL37" s="6"/>
      <c r="AM37" s="6"/>
      <c r="AN37" s="6"/>
      <c r="AO37" s="6"/>
      <c r="AP37" s="6"/>
      <c r="AQ37" s="6"/>
      <c r="AR37" s="6">
        <f t="shared" si="4"/>
        <v>4</v>
      </c>
      <c r="AS37" s="6" t="s">
        <v>128</v>
      </c>
      <c r="AT37" s="6" t="s">
        <v>87</v>
      </c>
      <c r="AU37" s="6"/>
      <c r="AV37" s="6">
        <f t="shared" si="7"/>
        <v>2</v>
      </c>
      <c r="AW37" s="22"/>
    </row>
    <row r="38" spans="1:49" x14ac:dyDescent="0.25">
      <c r="A38" s="16" t="s">
        <v>284</v>
      </c>
      <c r="B38" s="17">
        <v>1.3333333333333299</v>
      </c>
      <c r="C38" s="17">
        <v>50000000</v>
      </c>
      <c r="D38" s="17">
        <v>0.25</v>
      </c>
      <c r="E38" s="17">
        <v>0</v>
      </c>
      <c r="F38" s="17">
        <v>0</v>
      </c>
      <c r="G38" s="18" t="s">
        <v>294</v>
      </c>
      <c r="H38" s="19">
        <v>40632</v>
      </c>
      <c r="I38" s="27">
        <f t="shared" si="5"/>
        <v>2011</v>
      </c>
      <c r="J38" s="6" t="s">
        <v>41</v>
      </c>
      <c r="K38" s="6">
        <v>79</v>
      </c>
      <c r="L38" s="6" t="s">
        <v>286</v>
      </c>
      <c r="M38" s="6">
        <f>VLOOKUP(A38,JUMLAH_DAKWAAN!$A$1:$C$905,3,FALSE)</f>
        <v>2</v>
      </c>
      <c r="N38" s="6" t="s">
        <v>287</v>
      </c>
      <c r="O38" s="6" t="s">
        <v>288</v>
      </c>
      <c r="P38" s="6" t="s">
        <v>289</v>
      </c>
      <c r="Q38" s="6" t="s">
        <v>83</v>
      </c>
      <c r="R38" s="6" t="s">
        <v>241</v>
      </c>
      <c r="S38" s="6" t="s">
        <v>107</v>
      </c>
      <c r="T38" s="6" t="s">
        <v>63</v>
      </c>
      <c r="U38" s="6" t="s">
        <v>64</v>
      </c>
      <c r="V38" s="6" t="str">
        <f>IFERROR(VLOOKUP(Q38,JUDGE_STATUS!$A$1:$E$97,2,0),"")</f>
        <v>KARIR</v>
      </c>
      <c r="W38" s="6" t="str">
        <f>IFERROR(VLOOKUP(R38,JUDGE_STATUS!$A$1:$E$97,2,0),"")</f>
        <v>KARIR</v>
      </c>
      <c r="X38" s="6" t="str">
        <f>IFERROR(VLOOKUP(S38,JUDGE_STATUS!$A$1:$E$97,2,0),"")</f>
        <v>KARIR</v>
      </c>
      <c r="Y38" s="6" t="str">
        <f>IFERROR(VLOOKUP(T38,JUDGE_STATUS!$A$1:$E$97,2,0),"")</f>
        <v>ADHOC</v>
      </c>
      <c r="Z38" s="6" t="str">
        <f>IFERROR(VLOOKUP(U38,JUDGE_STATUS!$A$1:$E$97,2,0),"")</f>
        <v>ADHOC</v>
      </c>
      <c r="AA38" s="6">
        <f t="shared" si="0"/>
        <v>5</v>
      </c>
      <c r="AB38" s="6">
        <f t="shared" si="1"/>
        <v>3</v>
      </c>
      <c r="AC38" s="6">
        <f t="shared" si="2"/>
        <v>2</v>
      </c>
      <c r="AD38" s="20">
        <f t="shared" si="3"/>
        <v>0.4</v>
      </c>
      <c r="AE38" s="21">
        <f t="shared" si="6"/>
        <v>0</v>
      </c>
      <c r="AF38" s="6" t="s">
        <v>290</v>
      </c>
      <c r="AG38" s="6" t="s">
        <v>291</v>
      </c>
      <c r="AH38" s="6" t="s">
        <v>292</v>
      </c>
      <c r="AI38" s="6" t="s">
        <v>293</v>
      </c>
      <c r="AJ38" s="6"/>
      <c r="AK38" s="6"/>
      <c r="AL38" s="6"/>
      <c r="AM38" s="6"/>
      <c r="AN38" s="6"/>
      <c r="AO38" s="6"/>
      <c r="AP38" s="6"/>
      <c r="AQ38" s="6"/>
      <c r="AR38" s="6">
        <f t="shared" si="4"/>
        <v>4</v>
      </c>
      <c r="AS38" s="6" t="s">
        <v>128</v>
      </c>
      <c r="AT38" s="6" t="s">
        <v>87</v>
      </c>
      <c r="AU38" s="6"/>
      <c r="AV38" s="6">
        <f t="shared" si="7"/>
        <v>2</v>
      </c>
      <c r="AW38" s="22"/>
    </row>
    <row r="39" spans="1:49" x14ac:dyDescent="0.25">
      <c r="A39" s="16" t="s">
        <v>284</v>
      </c>
      <c r="B39" s="17">
        <v>1.3333333333333299</v>
      </c>
      <c r="C39" s="17">
        <v>50000000</v>
      </c>
      <c r="D39" s="17">
        <v>0.25</v>
      </c>
      <c r="E39" s="17">
        <v>0</v>
      </c>
      <c r="F39" s="17">
        <v>0</v>
      </c>
      <c r="G39" s="18" t="s">
        <v>295</v>
      </c>
      <c r="H39" s="19">
        <v>40632</v>
      </c>
      <c r="I39" s="27">
        <f t="shared" si="5"/>
        <v>2011</v>
      </c>
      <c r="J39" s="6" t="s">
        <v>41</v>
      </c>
      <c r="K39" s="6">
        <v>79</v>
      </c>
      <c r="L39" s="6" t="s">
        <v>286</v>
      </c>
      <c r="M39" s="6">
        <f>VLOOKUP(A39,JUMLAH_DAKWAAN!$A$1:$C$905,3,FALSE)</f>
        <v>2</v>
      </c>
      <c r="N39" s="6" t="s">
        <v>287</v>
      </c>
      <c r="O39" s="6" t="s">
        <v>288</v>
      </c>
      <c r="P39" s="6" t="s">
        <v>289</v>
      </c>
      <c r="Q39" s="6" t="s">
        <v>83</v>
      </c>
      <c r="R39" s="6" t="s">
        <v>241</v>
      </c>
      <c r="S39" s="6" t="s">
        <v>107</v>
      </c>
      <c r="T39" s="6" t="s">
        <v>63</v>
      </c>
      <c r="U39" s="6" t="s">
        <v>64</v>
      </c>
      <c r="V39" s="6" t="str">
        <f>IFERROR(VLOOKUP(Q39,JUDGE_STATUS!$A$1:$E$97,2,0),"")</f>
        <v>KARIR</v>
      </c>
      <c r="W39" s="6" t="str">
        <f>IFERROR(VLOOKUP(R39,JUDGE_STATUS!$A$1:$E$97,2,0),"")</f>
        <v>KARIR</v>
      </c>
      <c r="X39" s="6" t="str">
        <f>IFERROR(VLOOKUP(S39,JUDGE_STATUS!$A$1:$E$97,2,0),"")</f>
        <v>KARIR</v>
      </c>
      <c r="Y39" s="6" t="str">
        <f>IFERROR(VLOOKUP(T39,JUDGE_STATUS!$A$1:$E$97,2,0),"")</f>
        <v>ADHOC</v>
      </c>
      <c r="Z39" s="6" t="str">
        <f>IFERROR(VLOOKUP(U39,JUDGE_STATUS!$A$1:$E$97,2,0),"")</f>
        <v>ADHOC</v>
      </c>
      <c r="AA39" s="6">
        <f t="shared" si="0"/>
        <v>5</v>
      </c>
      <c r="AB39" s="6">
        <f t="shared" si="1"/>
        <v>3</v>
      </c>
      <c r="AC39" s="6">
        <f t="shared" si="2"/>
        <v>2</v>
      </c>
      <c r="AD39" s="20">
        <f t="shared" si="3"/>
        <v>0.4</v>
      </c>
      <c r="AE39" s="21">
        <f t="shared" si="6"/>
        <v>0</v>
      </c>
      <c r="AF39" s="6" t="s">
        <v>290</v>
      </c>
      <c r="AG39" s="6" t="s">
        <v>291</v>
      </c>
      <c r="AH39" s="6" t="s">
        <v>292</v>
      </c>
      <c r="AI39" s="6" t="s">
        <v>293</v>
      </c>
      <c r="AJ39" s="6"/>
      <c r="AK39" s="6"/>
      <c r="AL39" s="6"/>
      <c r="AM39" s="6"/>
      <c r="AN39" s="6"/>
      <c r="AO39" s="6"/>
      <c r="AP39" s="6"/>
      <c r="AQ39" s="6"/>
      <c r="AR39" s="6">
        <f t="shared" si="4"/>
        <v>4</v>
      </c>
      <c r="AS39" s="6" t="s">
        <v>128</v>
      </c>
      <c r="AT39" s="6" t="s">
        <v>87</v>
      </c>
      <c r="AU39" s="6"/>
      <c r="AV39" s="6">
        <f t="shared" si="7"/>
        <v>2</v>
      </c>
      <c r="AW39" s="22"/>
    </row>
    <row r="40" spans="1:49" x14ac:dyDescent="0.25">
      <c r="A40" s="16" t="s">
        <v>284</v>
      </c>
      <c r="B40" s="17">
        <v>1.3333333333333299</v>
      </c>
      <c r="C40" s="17">
        <v>50000000</v>
      </c>
      <c r="D40" s="17">
        <v>0.25</v>
      </c>
      <c r="E40" s="17">
        <v>0</v>
      </c>
      <c r="F40" s="17">
        <v>0</v>
      </c>
      <c r="G40" s="18" t="s">
        <v>296</v>
      </c>
      <c r="H40" s="19">
        <v>40632</v>
      </c>
      <c r="I40" s="27">
        <f t="shared" si="5"/>
        <v>2011</v>
      </c>
      <c r="J40" s="6" t="s">
        <v>41</v>
      </c>
      <c r="K40" s="6">
        <v>79</v>
      </c>
      <c r="L40" s="6" t="s">
        <v>286</v>
      </c>
      <c r="M40" s="6">
        <f>VLOOKUP(A40,JUMLAH_DAKWAAN!$A$1:$C$905,3,FALSE)</f>
        <v>2</v>
      </c>
      <c r="N40" s="6" t="s">
        <v>287</v>
      </c>
      <c r="O40" s="6" t="s">
        <v>288</v>
      </c>
      <c r="P40" s="6" t="s">
        <v>289</v>
      </c>
      <c r="Q40" s="6" t="s">
        <v>83</v>
      </c>
      <c r="R40" s="6" t="s">
        <v>241</v>
      </c>
      <c r="S40" s="6" t="s">
        <v>107</v>
      </c>
      <c r="T40" s="6" t="s">
        <v>63</v>
      </c>
      <c r="U40" s="6" t="s">
        <v>64</v>
      </c>
      <c r="V40" s="6" t="str">
        <f>IFERROR(VLOOKUP(Q40,JUDGE_STATUS!$A$1:$E$97,2,0),"")</f>
        <v>KARIR</v>
      </c>
      <c r="W40" s="6" t="str">
        <f>IFERROR(VLOOKUP(R40,JUDGE_STATUS!$A$1:$E$97,2,0),"")</f>
        <v>KARIR</v>
      </c>
      <c r="X40" s="6" t="str">
        <f>IFERROR(VLOOKUP(S40,JUDGE_STATUS!$A$1:$E$97,2,0),"")</f>
        <v>KARIR</v>
      </c>
      <c r="Y40" s="6" t="str">
        <f>IFERROR(VLOOKUP(T40,JUDGE_STATUS!$A$1:$E$97,2,0),"")</f>
        <v>ADHOC</v>
      </c>
      <c r="Z40" s="6" t="str">
        <f>IFERROR(VLOOKUP(U40,JUDGE_STATUS!$A$1:$E$97,2,0),"")</f>
        <v>ADHOC</v>
      </c>
      <c r="AA40" s="6">
        <f t="shared" si="0"/>
        <v>5</v>
      </c>
      <c r="AB40" s="6">
        <f t="shared" si="1"/>
        <v>3</v>
      </c>
      <c r="AC40" s="6">
        <f t="shared" si="2"/>
        <v>2</v>
      </c>
      <c r="AD40" s="20">
        <f t="shared" si="3"/>
        <v>0.4</v>
      </c>
      <c r="AE40" s="21">
        <f t="shared" si="6"/>
        <v>0</v>
      </c>
      <c r="AF40" s="6" t="s">
        <v>290</v>
      </c>
      <c r="AG40" s="6" t="s">
        <v>291</v>
      </c>
      <c r="AH40" s="6" t="s">
        <v>292</v>
      </c>
      <c r="AI40" s="6" t="s">
        <v>293</v>
      </c>
      <c r="AJ40" s="6"/>
      <c r="AK40" s="6"/>
      <c r="AL40" s="6"/>
      <c r="AM40" s="6"/>
      <c r="AN40" s="6"/>
      <c r="AO40" s="6"/>
      <c r="AP40" s="6"/>
      <c r="AQ40" s="6"/>
      <c r="AR40" s="6">
        <f t="shared" si="4"/>
        <v>4</v>
      </c>
      <c r="AS40" s="6" t="s">
        <v>128</v>
      </c>
      <c r="AT40" s="6" t="s">
        <v>87</v>
      </c>
      <c r="AU40" s="6"/>
      <c r="AV40" s="6">
        <f t="shared" si="7"/>
        <v>2</v>
      </c>
      <c r="AW40" s="22"/>
    </row>
    <row r="41" spans="1:49" x14ac:dyDescent="0.25">
      <c r="A41" s="16" t="s">
        <v>284</v>
      </c>
      <c r="B41" s="17">
        <v>1.3333333333333299</v>
      </c>
      <c r="C41" s="17">
        <v>50000000</v>
      </c>
      <c r="D41" s="17">
        <v>0.25</v>
      </c>
      <c r="E41" s="17">
        <v>0</v>
      </c>
      <c r="F41" s="17">
        <v>0</v>
      </c>
      <c r="G41" s="18" t="s">
        <v>297</v>
      </c>
      <c r="H41" s="19">
        <v>40632</v>
      </c>
      <c r="I41" s="27">
        <f t="shared" si="5"/>
        <v>2011</v>
      </c>
      <c r="J41" s="6" t="s">
        <v>41</v>
      </c>
      <c r="K41" s="6">
        <v>79</v>
      </c>
      <c r="L41" s="6" t="s">
        <v>286</v>
      </c>
      <c r="M41" s="6">
        <f>VLOOKUP(A41,JUMLAH_DAKWAAN!$A$1:$C$905,3,FALSE)</f>
        <v>2</v>
      </c>
      <c r="N41" s="6" t="s">
        <v>287</v>
      </c>
      <c r="O41" s="6" t="s">
        <v>288</v>
      </c>
      <c r="P41" s="6" t="s">
        <v>289</v>
      </c>
      <c r="Q41" s="6" t="s">
        <v>83</v>
      </c>
      <c r="R41" s="6" t="s">
        <v>241</v>
      </c>
      <c r="S41" s="6" t="s">
        <v>107</v>
      </c>
      <c r="T41" s="6" t="s">
        <v>63</v>
      </c>
      <c r="U41" s="6" t="s">
        <v>64</v>
      </c>
      <c r="V41" s="6" t="str">
        <f>IFERROR(VLOOKUP(Q41,JUDGE_STATUS!$A$1:$E$97,2,0),"")</f>
        <v>KARIR</v>
      </c>
      <c r="W41" s="6" t="str">
        <f>IFERROR(VLOOKUP(R41,JUDGE_STATUS!$A$1:$E$97,2,0),"")</f>
        <v>KARIR</v>
      </c>
      <c r="X41" s="6" t="str">
        <f>IFERROR(VLOOKUP(S41,JUDGE_STATUS!$A$1:$E$97,2,0),"")</f>
        <v>KARIR</v>
      </c>
      <c r="Y41" s="6" t="str">
        <f>IFERROR(VLOOKUP(T41,JUDGE_STATUS!$A$1:$E$97,2,0),"")</f>
        <v>ADHOC</v>
      </c>
      <c r="Z41" s="6" t="str">
        <f>IFERROR(VLOOKUP(U41,JUDGE_STATUS!$A$1:$E$97,2,0),"")</f>
        <v>ADHOC</v>
      </c>
      <c r="AA41" s="6">
        <f t="shared" si="0"/>
        <v>5</v>
      </c>
      <c r="AB41" s="6">
        <f t="shared" si="1"/>
        <v>3</v>
      </c>
      <c r="AC41" s="6">
        <f t="shared" si="2"/>
        <v>2</v>
      </c>
      <c r="AD41" s="20">
        <f t="shared" si="3"/>
        <v>0.4</v>
      </c>
      <c r="AE41" s="21">
        <f t="shared" si="6"/>
        <v>0</v>
      </c>
      <c r="AF41" s="6" t="s">
        <v>290</v>
      </c>
      <c r="AG41" s="6" t="s">
        <v>291</v>
      </c>
      <c r="AH41" s="6" t="s">
        <v>292</v>
      </c>
      <c r="AI41" s="6" t="s">
        <v>293</v>
      </c>
      <c r="AJ41" s="6"/>
      <c r="AK41" s="6"/>
      <c r="AL41" s="6"/>
      <c r="AM41" s="6"/>
      <c r="AN41" s="6"/>
      <c r="AO41" s="6"/>
      <c r="AP41" s="6"/>
      <c r="AQ41" s="6"/>
      <c r="AR41" s="6">
        <f t="shared" si="4"/>
        <v>4</v>
      </c>
      <c r="AS41" s="6" t="s">
        <v>128</v>
      </c>
      <c r="AT41" s="6" t="s">
        <v>87</v>
      </c>
      <c r="AU41" s="6"/>
      <c r="AV41" s="6">
        <f t="shared" si="7"/>
        <v>2</v>
      </c>
      <c r="AW41" s="22"/>
    </row>
    <row r="42" spans="1:49" x14ac:dyDescent="0.25">
      <c r="A42" s="16" t="s">
        <v>298</v>
      </c>
      <c r="B42" s="17">
        <v>1</v>
      </c>
      <c r="C42" s="17">
        <v>50000000</v>
      </c>
      <c r="D42" s="17">
        <v>0.25</v>
      </c>
      <c r="E42" s="17">
        <v>0</v>
      </c>
      <c r="F42" s="17">
        <v>0</v>
      </c>
      <c r="G42" s="18" t="s">
        <v>299</v>
      </c>
      <c r="H42" s="19">
        <v>40963</v>
      </c>
      <c r="I42" s="27">
        <f t="shared" si="5"/>
        <v>2012</v>
      </c>
      <c r="J42" s="6" t="s">
        <v>41</v>
      </c>
      <c r="K42" s="6">
        <v>143</v>
      </c>
      <c r="L42" s="6" t="s">
        <v>300</v>
      </c>
      <c r="M42" s="6">
        <f>VLOOKUP(A42,JUMLAH_DAKWAAN!$A$1:$C$905,3,FALSE)</f>
        <v>3</v>
      </c>
      <c r="N42" s="6" t="s">
        <v>301</v>
      </c>
      <c r="O42" s="6" t="s">
        <v>281</v>
      </c>
      <c r="P42" s="6" t="s">
        <v>282</v>
      </c>
      <c r="Q42" s="6" t="s">
        <v>283</v>
      </c>
      <c r="R42" s="6" t="s">
        <v>63</v>
      </c>
      <c r="S42" s="6" t="s">
        <v>64</v>
      </c>
      <c r="T42" s="6"/>
      <c r="U42" s="6"/>
      <c r="V42" s="6" t="str">
        <f>IFERROR(VLOOKUP(Q42,JUDGE_STATUS!$A$1:$E$97,2,0),"")</f>
        <v>KARIR</v>
      </c>
      <c r="W42" s="6" t="str">
        <f>IFERROR(VLOOKUP(R42,JUDGE_STATUS!$A$1:$E$97,2,0),"")</f>
        <v>ADHOC</v>
      </c>
      <c r="X42" s="6" t="str">
        <f>IFERROR(VLOOKUP(S42,JUDGE_STATUS!$A$1:$E$97,2,0),"")</f>
        <v>ADHOC</v>
      </c>
      <c r="Y42" s="6" t="str">
        <f>IFERROR(VLOOKUP(T42,JUDGE_STATUS!$A$1:$E$97,2,0),"")</f>
        <v/>
      </c>
      <c r="Z42" s="6" t="str">
        <f>IFERROR(VLOOKUP(U42,JUDGE_STATUS!$A$1:$E$97,2,0),"")</f>
        <v/>
      </c>
      <c r="AA42" s="6">
        <f t="shared" si="0"/>
        <v>3</v>
      </c>
      <c r="AB42" s="6">
        <f t="shared" si="1"/>
        <v>1</v>
      </c>
      <c r="AC42" s="6">
        <f t="shared" si="2"/>
        <v>2</v>
      </c>
      <c r="AD42" s="20">
        <f t="shared" si="3"/>
        <v>0.66666666666666663</v>
      </c>
      <c r="AE42" s="21">
        <f t="shared" si="6"/>
        <v>1</v>
      </c>
      <c r="AF42" s="6" t="s">
        <v>4916</v>
      </c>
      <c r="AG42" s="6"/>
      <c r="AH42" s="6"/>
      <c r="AI42" s="6"/>
      <c r="AJ42" s="6"/>
      <c r="AK42" s="6"/>
      <c r="AL42" s="6"/>
      <c r="AM42" s="6"/>
      <c r="AN42" s="6"/>
      <c r="AO42" s="6"/>
      <c r="AP42" s="6"/>
      <c r="AQ42" s="6"/>
      <c r="AR42" s="6">
        <f t="shared" si="4"/>
        <v>1</v>
      </c>
      <c r="AS42" s="6" t="s">
        <v>65</v>
      </c>
      <c r="AT42" s="6" t="s">
        <v>256</v>
      </c>
      <c r="AU42" s="6"/>
      <c r="AV42" s="6">
        <f t="shared" si="7"/>
        <v>2</v>
      </c>
      <c r="AW42" s="22"/>
    </row>
    <row r="43" spans="1:49" x14ac:dyDescent="0.25">
      <c r="A43" s="16" t="s">
        <v>302</v>
      </c>
      <c r="B43" s="17">
        <v>1.3333333333333299</v>
      </c>
      <c r="C43" s="17">
        <v>50000000</v>
      </c>
      <c r="D43" s="17">
        <v>0.25</v>
      </c>
      <c r="E43" s="17">
        <v>0</v>
      </c>
      <c r="F43" s="17">
        <v>0</v>
      </c>
      <c r="G43" s="18" t="s">
        <v>303</v>
      </c>
      <c r="H43" s="19">
        <v>40632</v>
      </c>
      <c r="I43" s="27">
        <f t="shared" si="5"/>
        <v>2011</v>
      </c>
      <c r="J43" s="6" t="s">
        <v>41</v>
      </c>
      <c r="K43" s="6">
        <v>79</v>
      </c>
      <c r="L43" s="6" t="s">
        <v>286</v>
      </c>
      <c r="M43" s="6">
        <f>VLOOKUP(A43,JUMLAH_DAKWAAN!$A$1:$C$905,3,FALSE)</f>
        <v>2</v>
      </c>
      <c r="N43" s="6" t="s">
        <v>304</v>
      </c>
      <c r="O43" s="6" t="s">
        <v>305</v>
      </c>
      <c r="P43" s="6" t="s">
        <v>289</v>
      </c>
      <c r="Q43" s="6" t="s">
        <v>241</v>
      </c>
      <c r="R43" s="6" t="s">
        <v>83</v>
      </c>
      <c r="S43" s="6" t="s">
        <v>107</v>
      </c>
      <c r="T43" s="6" t="s">
        <v>63</v>
      </c>
      <c r="U43" s="6" t="s">
        <v>64</v>
      </c>
      <c r="V43" s="6" t="str">
        <f>IFERROR(VLOOKUP(Q43,JUDGE_STATUS!$A$1:$E$97,2,0),"")</f>
        <v>KARIR</v>
      </c>
      <c r="W43" s="6" t="str">
        <f>IFERROR(VLOOKUP(R43,JUDGE_STATUS!$A$1:$E$97,2,0),"")</f>
        <v>KARIR</v>
      </c>
      <c r="X43" s="6" t="str">
        <f>IFERROR(VLOOKUP(S43,JUDGE_STATUS!$A$1:$E$97,2,0),"")</f>
        <v>KARIR</v>
      </c>
      <c r="Y43" s="6" t="str">
        <f>IFERROR(VLOOKUP(T43,JUDGE_STATUS!$A$1:$E$97,2,0),"")</f>
        <v>ADHOC</v>
      </c>
      <c r="Z43" s="6" t="str">
        <f>IFERROR(VLOOKUP(U43,JUDGE_STATUS!$A$1:$E$97,2,0),"")</f>
        <v>ADHOC</v>
      </c>
      <c r="AA43" s="6">
        <f t="shared" si="0"/>
        <v>5</v>
      </c>
      <c r="AB43" s="6">
        <f t="shared" si="1"/>
        <v>3</v>
      </c>
      <c r="AC43" s="6">
        <f t="shared" si="2"/>
        <v>2</v>
      </c>
      <c r="AD43" s="20">
        <f t="shared" si="3"/>
        <v>0.4</v>
      </c>
      <c r="AE43" s="21">
        <f t="shared" si="6"/>
        <v>0</v>
      </c>
      <c r="AF43" s="6" t="s">
        <v>290</v>
      </c>
      <c r="AG43" s="6" t="s">
        <v>291</v>
      </c>
      <c r="AH43" s="6" t="s">
        <v>292</v>
      </c>
      <c r="AI43" s="6" t="s">
        <v>293</v>
      </c>
      <c r="AJ43" s="6"/>
      <c r="AK43" s="6"/>
      <c r="AL43" s="6"/>
      <c r="AM43" s="6"/>
      <c r="AN43" s="6"/>
      <c r="AO43" s="6"/>
      <c r="AP43" s="6"/>
      <c r="AQ43" s="6"/>
      <c r="AR43" s="6">
        <f t="shared" si="4"/>
        <v>4</v>
      </c>
      <c r="AS43" s="6" t="s">
        <v>128</v>
      </c>
      <c r="AT43" s="6" t="s">
        <v>87</v>
      </c>
      <c r="AU43" s="6"/>
      <c r="AV43" s="6">
        <f t="shared" si="7"/>
        <v>2</v>
      </c>
      <c r="AW43" s="22"/>
    </row>
    <row r="44" spans="1:49" x14ac:dyDescent="0.25">
      <c r="A44" s="16" t="s">
        <v>302</v>
      </c>
      <c r="B44" s="17">
        <v>1.3333333333333299</v>
      </c>
      <c r="C44" s="17">
        <v>50000000</v>
      </c>
      <c r="D44" s="17">
        <v>0.25</v>
      </c>
      <c r="E44" s="17">
        <v>0</v>
      </c>
      <c r="F44" s="17">
        <v>0</v>
      </c>
      <c r="G44" s="18" t="s">
        <v>306</v>
      </c>
      <c r="H44" s="19">
        <v>40632</v>
      </c>
      <c r="I44" s="27">
        <f t="shared" si="5"/>
        <v>2011</v>
      </c>
      <c r="J44" s="6" t="s">
        <v>41</v>
      </c>
      <c r="K44" s="6">
        <v>79</v>
      </c>
      <c r="L44" s="6" t="s">
        <v>286</v>
      </c>
      <c r="M44" s="6">
        <f>VLOOKUP(A44,JUMLAH_DAKWAAN!$A$1:$C$905,3,FALSE)</f>
        <v>2</v>
      </c>
      <c r="N44" s="6" t="s">
        <v>304</v>
      </c>
      <c r="O44" s="6" t="s">
        <v>305</v>
      </c>
      <c r="P44" s="6" t="s">
        <v>289</v>
      </c>
      <c r="Q44" s="6" t="s">
        <v>241</v>
      </c>
      <c r="R44" s="6" t="s">
        <v>83</v>
      </c>
      <c r="S44" s="6" t="s">
        <v>107</v>
      </c>
      <c r="T44" s="6" t="s">
        <v>63</v>
      </c>
      <c r="U44" s="6" t="s">
        <v>64</v>
      </c>
      <c r="V44" s="6" t="str">
        <f>IFERROR(VLOOKUP(Q44,JUDGE_STATUS!$A$1:$E$97,2,0),"")</f>
        <v>KARIR</v>
      </c>
      <c r="W44" s="6" t="str">
        <f>IFERROR(VLOOKUP(R44,JUDGE_STATUS!$A$1:$E$97,2,0),"")</f>
        <v>KARIR</v>
      </c>
      <c r="X44" s="6" t="str">
        <f>IFERROR(VLOOKUP(S44,JUDGE_STATUS!$A$1:$E$97,2,0),"")</f>
        <v>KARIR</v>
      </c>
      <c r="Y44" s="6" t="str">
        <f>IFERROR(VLOOKUP(T44,JUDGE_STATUS!$A$1:$E$97,2,0),"")</f>
        <v>ADHOC</v>
      </c>
      <c r="Z44" s="6" t="str">
        <f>IFERROR(VLOOKUP(U44,JUDGE_STATUS!$A$1:$E$97,2,0),"")</f>
        <v>ADHOC</v>
      </c>
      <c r="AA44" s="6">
        <f t="shared" si="0"/>
        <v>5</v>
      </c>
      <c r="AB44" s="6">
        <f t="shared" si="1"/>
        <v>3</v>
      </c>
      <c r="AC44" s="6">
        <f t="shared" si="2"/>
        <v>2</v>
      </c>
      <c r="AD44" s="20">
        <f t="shared" si="3"/>
        <v>0.4</v>
      </c>
      <c r="AE44" s="21">
        <f t="shared" si="6"/>
        <v>0</v>
      </c>
      <c r="AF44" s="6" t="s">
        <v>290</v>
      </c>
      <c r="AG44" s="6" t="s">
        <v>291</v>
      </c>
      <c r="AH44" s="6" t="s">
        <v>292</v>
      </c>
      <c r="AI44" s="6" t="s">
        <v>293</v>
      </c>
      <c r="AJ44" s="6"/>
      <c r="AK44" s="6"/>
      <c r="AL44" s="6"/>
      <c r="AM44" s="6"/>
      <c r="AN44" s="6"/>
      <c r="AO44" s="6"/>
      <c r="AP44" s="6"/>
      <c r="AQ44" s="6"/>
      <c r="AR44" s="6">
        <f t="shared" si="4"/>
        <v>4</v>
      </c>
      <c r="AS44" s="6" t="s">
        <v>128</v>
      </c>
      <c r="AT44" s="6" t="s">
        <v>87</v>
      </c>
      <c r="AU44" s="6"/>
      <c r="AV44" s="6">
        <f t="shared" si="7"/>
        <v>2</v>
      </c>
      <c r="AW44" s="22"/>
    </row>
    <row r="45" spans="1:49" x14ac:dyDescent="0.25">
      <c r="A45" s="16" t="s">
        <v>302</v>
      </c>
      <c r="B45" s="17">
        <v>1.3333333333333299</v>
      </c>
      <c r="C45" s="17">
        <v>50000000</v>
      </c>
      <c r="D45" s="17">
        <v>0.25</v>
      </c>
      <c r="E45" s="17">
        <v>0</v>
      </c>
      <c r="F45" s="17">
        <v>0</v>
      </c>
      <c r="G45" s="18" t="s">
        <v>307</v>
      </c>
      <c r="H45" s="19">
        <v>40632</v>
      </c>
      <c r="I45" s="27">
        <f t="shared" si="5"/>
        <v>2011</v>
      </c>
      <c r="J45" s="6" t="s">
        <v>41</v>
      </c>
      <c r="K45" s="6">
        <v>79</v>
      </c>
      <c r="L45" s="6" t="s">
        <v>286</v>
      </c>
      <c r="M45" s="6">
        <f>VLOOKUP(A45,JUMLAH_DAKWAAN!$A$1:$C$905,3,FALSE)</f>
        <v>2</v>
      </c>
      <c r="N45" s="6" t="s">
        <v>304</v>
      </c>
      <c r="O45" s="6" t="s">
        <v>305</v>
      </c>
      <c r="P45" s="6" t="s">
        <v>289</v>
      </c>
      <c r="Q45" s="6" t="s">
        <v>241</v>
      </c>
      <c r="R45" s="6" t="s">
        <v>83</v>
      </c>
      <c r="S45" s="6" t="s">
        <v>107</v>
      </c>
      <c r="T45" s="6" t="s">
        <v>63</v>
      </c>
      <c r="U45" s="6" t="s">
        <v>64</v>
      </c>
      <c r="V45" s="6" t="str">
        <f>IFERROR(VLOOKUP(Q45,JUDGE_STATUS!$A$1:$E$97,2,0),"")</f>
        <v>KARIR</v>
      </c>
      <c r="W45" s="6" t="str">
        <f>IFERROR(VLOOKUP(R45,JUDGE_STATUS!$A$1:$E$97,2,0),"")</f>
        <v>KARIR</v>
      </c>
      <c r="X45" s="6" t="str">
        <f>IFERROR(VLOOKUP(S45,JUDGE_STATUS!$A$1:$E$97,2,0),"")</f>
        <v>KARIR</v>
      </c>
      <c r="Y45" s="6" t="str">
        <f>IFERROR(VLOOKUP(T45,JUDGE_STATUS!$A$1:$E$97,2,0),"")</f>
        <v>ADHOC</v>
      </c>
      <c r="Z45" s="6" t="str">
        <f>IFERROR(VLOOKUP(U45,JUDGE_STATUS!$A$1:$E$97,2,0),"")</f>
        <v>ADHOC</v>
      </c>
      <c r="AA45" s="6">
        <f t="shared" si="0"/>
        <v>5</v>
      </c>
      <c r="AB45" s="6">
        <f t="shared" si="1"/>
        <v>3</v>
      </c>
      <c r="AC45" s="6">
        <f t="shared" si="2"/>
        <v>2</v>
      </c>
      <c r="AD45" s="20">
        <f t="shared" si="3"/>
        <v>0.4</v>
      </c>
      <c r="AE45" s="21">
        <f t="shared" si="6"/>
        <v>0</v>
      </c>
      <c r="AF45" s="6" t="s">
        <v>290</v>
      </c>
      <c r="AG45" s="6" t="s">
        <v>291</v>
      </c>
      <c r="AH45" s="6" t="s">
        <v>292</v>
      </c>
      <c r="AI45" s="6" t="s">
        <v>293</v>
      </c>
      <c r="AJ45" s="6"/>
      <c r="AK45" s="6"/>
      <c r="AL45" s="6"/>
      <c r="AM45" s="6"/>
      <c r="AN45" s="6"/>
      <c r="AO45" s="6"/>
      <c r="AP45" s="6"/>
      <c r="AQ45" s="6"/>
      <c r="AR45" s="6">
        <f t="shared" si="4"/>
        <v>4</v>
      </c>
      <c r="AS45" s="6" t="s">
        <v>128</v>
      </c>
      <c r="AT45" s="6" t="s">
        <v>87</v>
      </c>
      <c r="AU45" s="6"/>
      <c r="AV45" s="6">
        <f t="shared" si="7"/>
        <v>2</v>
      </c>
      <c r="AW45" s="22"/>
    </row>
    <row r="46" spans="1:49" x14ac:dyDescent="0.25">
      <c r="A46" s="16" t="s">
        <v>302</v>
      </c>
      <c r="B46" s="17">
        <v>1.3333333333333299</v>
      </c>
      <c r="C46" s="17">
        <v>50000000</v>
      </c>
      <c r="D46" s="17">
        <v>0.25</v>
      </c>
      <c r="E46" s="17">
        <v>0</v>
      </c>
      <c r="F46" s="17">
        <v>0</v>
      </c>
      <c r="G46" s="18" t="s">
        <v>308</v>
      </c>
      <c r="H46" s="19">
        <v>40632</v>
      </c>
      <c r="I46" s="27">
        <f t="shared" si="5"/>
        <v>2011</v>
      </c>
      <c r="J46" s="6" t="s">
        <v>41</v>
      </c>
      <c r="K46" s="6">
        <v>79</v>
      </c>
      <c r="L46" s="6" t="s">
        <v>286</v>
      </c>
      <c r="M46" s="6">
        <f>VLOOKUP(A46,JUMLAH_DAKWAAN!$A$1:$C$905,3,FALSE)</f>
        <v>2</v>
      </c>
      <c r="N46" s="6" t="s">
        <v>304</v>
      </c>
      <c r="O46" s="6" t="s">
        <v>305</v>
      </c>
      <c r="P46" s="6" t="s">
        <v>289</v>
      </c>
      <c r="Q46" s="6" t="s">
        <v>241</v>
      </c>
      <c r="R46" s="6" t="s">
        <v>83</v>
      </c>
      <c r="S46" s="6" t="s">
        <v>107</v>
      </c>
      <c r="T46" s="6" t="s">
        <v>63</v>
      </c>
      <c r="U46" s="6" t="s">
        <v>64</v>
      </c>
      <c r="V46" s="6" t="str">
        <f>IFERROR(VLOOKUP(Q46,JUDGE_STATUS!$A$1:$E$97,2,0),"")</f>
        <v>KARIR</v>
      </c>
      <c r="W46" s="6" t="str">
        <f>IFERROR(VLOOKUP(R46,JUDGE_STATUS!$A$1:$E$97,2,0),"")</f>
        <v>KARIR</v>
      </c>
      <c r="X46" s="6" t="str">
        <f>IFERROR(VLOOKUP(S46,JUDGE_STATUS!$A$1:$E$97,2,0),"")</f>
        <v>KARIR</v>
      </c>
      <c r="Y46" s="6" t="str">
        <f>IFERROR(VLOOKUP(T46,JUDGE_STATUS!$A$1:$E$97,2,0),"")</f>
        <v>ADHOC</v>
      </c>
      <c r="Z46" s="6" t="str">
        <f>IFERROR(VLOOKUP(U46,JUDGE_STATUS!$A$1:$E$97,2,0),"")</f>
        <v>ADHOC</v>
      </c>
      <c r="AA46" s="6">
        <f t="shared" si="0"/>
        <v>5</v>
      </c>
      <c r="AB46" s="6">
        <f t="shared" si="1"/>
        <v>3</v>
      </c>
      <c r="AC46" s="6">
        <f t="shared" si="2"/>
        <v>2</v>
      </c>
      <c r="AD46" s="20">
        <f t="shared" si="3"/>
        <v>0.4</v>
      </c>
      <c r="AE46" s="21">
        <f t="shared" si="6"/>
        <v>0</v>
      </c>
      <c r="AF46" s="6" t="s">
        <v>290</v>
      </c>
      <c r="AG46" s="6" t="s">
        <v>291</v>
      </c>
      <c r="AH46" s="6" t="s">
        <v>292</v>
      </c>
      <c r="AI46" s="6" t="s">
        <v>293</v>
      </c>
      <c r="AJ46" s="6"/>
      <c r="AK46" s="6"/>
      <c r="AL46" s="6"/>
      <c r="AM46" s="6"/>
      <c r="AN46" s="6"/>
      <c r="AO46" s="6"/>
      <c r="AP46" s="6"/>
      <c r="AQ46" s="6"/>
      <c r="AR46" s="6">
        <f t="shared" si="4"/>
        <v>4</v>
      </c>
      <c r="AS46" s="6" t="s">
        <v>128</v>
      </c>
      <c r="AT46" s="6" t="s">
        <v>87</v>
      </c>
      <c r="AU46" s="6"/>
      <c r="AV46" s="6">
        <f t="shared" si="7"/>
        <v>2</v>
      </c>
      <c r="AW46" s="22"/>
    </row>
    <row r="47" spans="1:49" x14ac:dyDescent="0.25">
      <c r="A47" s="16" t="s">
        <v>302</v>
      </c>
      <c r="B47" s="17">
        <v>1.3333333333333299</v>
      </c>
      <c r="C47" s="17">
        <v>50000000</v>
      </c>
      <c r="D47" s="17">
        <v>0.25</v>
      </c>
      <c r="E47" s="17">
        <v>0</v>
      </c>
      <c r="F47" s="17">
        <v>0</v>
      </c>
      <c r="G47" s="18" t="s">
        <v>309</v>
      </c>
      <c r="H47" s="19">
        <v>40632</v>
      </c>
      <c r="I47" s="27">
        <f t="shared" si="5"/>
        <v>2011</v>
      </c>
      <c r="J47" s="6" t="s">
        <v>41</v>
      </c>
      <c r="K47" s="6">
        <v>79</v>
      </c>
      <c r="L47" s="6" t="s">
        <v>286</v>
      </c>
      <c r="M47" s="6">
        <f>VLOOKUP(A47,JUMLAH_DAKWAAN!$A$1:$C$905,3,FALSE)</f>
        <v>2</v>
      </c>
      <c r="N47" s="6" t="s">
        <v>304</v>
      </c>
      <c r="O47" s="6" t="s">
        <v>305</v>
      </c>
      <c r="P47" s="6" t="s">
        <v>289</v>
      </c>
      <c r="Q47" s="6" t="s">
        <v>241</v>
      </c>
      <c r="R47" s="6" t="s">
        <v>83</v>
      </c>
      <c r="S47" s="6" t="s">
        <v>107</v>
      </c>
      <c r="T47" s="6" t="s">
        <v>63</v>
      </c>
      <c r="U47" s="6" t="s">
        <v>64</v>
      </c>
      <c r="V47" s="6" t="str">
        <f>IFERROR(VLOOKUP(Q47,JUDGE_STATUS!$A$1:$E$97,2,0),"")</f>
        <v>KARIR</v>
      </c>
      <c r="W47" s="6" t="str">
        <f>IFERROR(VLOOKUP(R47,JUDGE_STATUS!$A$1:$E$97,2,0),"")</f>
        <v>KARIR</v>
      </c>
      <c r="X47" s="6" t="str">
        <f>IFERROR(VLOOKUP(S47,JUDGE_STATUS!$A$1:$E$97,2,0),"")</f>
        <v>KARIR</v>
      </c>
      <c r="Y47" s="6" t="str">
        <f>IFERROR(VLOOKUP(T47,JUDGE_STATUS!$A$1:$E$97,2,0),"")</f>
        <v>ADHOC</v>
      </c>
      <c r="Z47" s="6" t="str">
        <f>IFERROR(VLOOKUP(U47,JUDGE_STATUS!$A$1:$E$97,2,0),"")</f>
        <v>ADHOC</v>
      </c>
      <c r="AA47" s="6">
        <f t="shared" si="0"/>
        <v>5</v>
      </c>
      <c r="AB47" s="6">
        <f t="shared" si="1"/>
        <v>3</v>
      </c>
      <c r="AC47" s="6">
        <f t="shared" si="2"/>
        <v>2</v>
      </c>
      <c r="AD47" s="20">
        <f t="shared" si="3"/>
        <v>0.4</v>
      </c>
      <c r="AE47" s="21">
        <f t="shared" si="6"/>
        <v>0</v>
      </c>
      <c r="AF47" s="6" t="s">
        <v>290</v>
      </c>
      <c r="AG47" s="6" t="s">
        <v>291</v>
      </c>
      <c r="AH47" s="6" t="s">
        <v>292</v>
      </c>
      <c r="AI47" s="6" t="s">
        <v>293</v>
      </c>
      <c r="AJ47" s="6"/>
      <c r="AK47" s="6"/>
      <c r="AL47" s="6"/>
      <c r="AM47" s="6"/>
      <c r="AN47" s="6"/>
      <c r="AO47" s="6"/>
      <c r="AP47" s="6"/>
      <c r="AQ47" s="6"/>
      <c r="AR47" s="6">
        <f t="shared" si="4"/>
        <v>4</v>
      </c>
      <c r="AS47" s="6" t="s">
        <v>128</v>
      </c>
      <c r="AT47" s="6" t="s">
        <v>87</v>
      </c>
      <c r="AU47" s="6"/>
      <c r="AV47" s="6">
        <f t="shared" si="7"/>
        <v>2</v>
      </c>
      <c r="AW47" s="22"/>
    </row>
    <row r="48" spans="1:49" x14ac:dyDescent="0.25">
      <c r="A48" s="16" t="s">
        <v>310</v>
      </c>
      <c r="B48" s="17">
        <v>1</v>
      </c>
      <c r="C48" s="17">
        <v>50000000</v>
      </c>
      <c r="D48" s="17">
        <v>0.25</v>
      </c>
      <c r="E48" s="17">
        <v>0</v>
      </c>
      <c r="F48" s="17">
        <v>0</v>
      </c>
      <c r="G48" s="18" t="s">
        <v>311</v>
      </c>
      <c r="H48" s="19">
        <v>40963</v>
      </c>
      <c r="I48" s="27">
        <f t="shared" si="5"/>
        <v>2012</v>
      </c>
      <c r="J48" s="6" t="s">
        <v>41</v>
      </c>
      <c r="K48" s="6">
        <v>143</v>
      </c>
      <c r="L48" s="6" t="s">
        <v>312</v>
      </c>
      <c r="M48" s="6">
        <f>VLOOKUP(A48,JUMLAH_DAKWAAN!$A$1:$C$905,3,FALSE)</f>
        <v>3</v>
      </c>
      <c r="N48" s="6" t="s">
        <v>313</v>
      </c>
      <c r="O48" s="6" t="s">
        <v>314</v>
      </c>
      <c r="P48" s="6" t="s">
        <v>282</v>
      </c>
      <c r="Q48" s="6" t="s">
        <v>283</v>
      </c>
      <c r="R48" s="6" t="s">
        <v>63</v>
      </c>
      <c r="S48" s="6" t="s">
        <v>64</v>
      </c>
      <c r="T48" s="6"/>
      <c r="U48" s="6"/>
      <c r="V48" s="6" t="str">
        <f>IFERROR(VLOOKUP(Q48,JUDGE_STATUS!$A$1:$E$97,2,0),"")</f>
        <v>KARIR</v>
      </c>
      <c r="W48" s="6" t="str">
        <f>IFERROR(VLOOKUP(R48,JUDGE_STATUS!$A$1:$E$97,2,0),"")</f>
        <v>ADHOC</v>
      </c>
      <c r="X48" s="6" t="str">
        <f>IFERROR(VLOOKUP(S48,JUDGE_STATUS!$A$1:$E$97,2,0),"")</f>
        <v>ADHOC</v>
      </c>
      <c r="Y48" s="6" t="str">
        <f>IFERROR(VLOOKUP(T48,JUDGE_STATUS!$A$1:$E$97,2,0),"")</f>
        <v/>
      </c>
      <c r="Z48" s="6" t="str">
        <f>IFERROR(VLOOKUP(U48,JUDGE_STATUS!$A$1:$E$97,2,0),"")</f>
        <v/>
      </c>
      <c r="AA48" s="6">
        <f t="shared" si="0"/>
        <v>3</v>
      </c>
      <c r="AB48" s="6">
        <f t="shared" si="1"/>
        <v>1</v>
      </c>
      <c r="AC48" s="6">
        <f t="shared" si="2"/>
        <v>2</v>
      </c>
      <c r="AD48" s="20">
        <f t="shared" si="3"/>
        <v>0.66666666666666663</v>
      </c>
      <c r="AE48" s="21">
        <f t="shared" si="6"/>
        <v>1</v>
      </c>
      <c r="AF48" s="6" t="s">
        <v>373</v>
      </c>
      <c r="AG48" s="6"/>
      <c r="AH48" s="6"/>
      <c r="AI48" s="6"/>
      <c r="AJ48" s="6"/>
      <c r="AK48" s="6"/>
      <c r="AL48" s="6"/>
      <c r="AM48" s="6"/>
      <c r="AN48" s="6"/>
      <c r="AO48" s="6"/>
      <c r="AP48" s="6"/>
      <c r="AQ48" s="6"/>
      <c r="AR48" s="6">
        <f t="shared" si="4"/>
        <v>1</v>
      </c>
      <c r="AS48" s="6" t="s">
        <v>86</v>
      </c>
      <c r="AT48" s="6" t="s">
        <v>109</v>
      </c>
      <c r="AU48" s="6"/>
      <c r="AV48" s="6">
        <f t="shared" si="7"/>
        <v>2</v>
      </c>
      <c r="AW48" s="22"/>
    </row>
    <row r="49" spans="1:49" x14ac:dyDescent="0.25">
      <c r="A49" s="16" t="s">
        <v>315</v>
      </c>
      <c r="B49" s="17">
        <v>1.25</v>
      </c>
      <c r="C49" s="17">
        <v>50000000</v>
      </c>
      <c r="D49" s="17">
        <v>0.25</v>
      </c>
      <c r="E49" s="17">
        <v>0</v>
      </c>
      <c r="F49" s="17">
        <v>0</v>
      </c>
      <c r="G49" s="18" t="s">
        <v>316</v>
      </c>
      <c r="H49" s="19">
        <v>40637</v>
      </c>
      <c r="I49" s="27">
        <f t="shared" si="5"/>
        <v>2011</v>
      </c>
      <c r="J49" s="6" t="s">
        <v>41</v>
      </c>
      <c r="K49" s="6">
        <v>77</v>
      </c>
      <c r="L49" s="6" t="s">
        <v>317</v>
      </c>
      <c r="M49" s="6">
        <f>VLOOKUP(A49,JUMLAH_DAKWAAN!$A$1:$C$905,3,FALSE)</f>
        <v>6</v>
      </c>
      <c r="N49" s="6" t="s">
        <v>318</v>
      </c>
      <c r="O49" s="6" t="s">
        <v>319</v>
      </c>
      <c r="P49" s="6" t="s">
        <v>320</v>
      </c>
      <c r="Q49" s="6" t="s">
        <v>107</v>
      </c>
      <c r="R49" s="6" t="s">
        <v>241</v>
      </c>
      <c r="S49" s="6" t="s">
        <v>83</v>
      </c>
      <c r="T49" s="6" t="s">
        <v>152</v>
      </c>
      <c r="U49" s="6" t="s">
        <v>47</v>
      </c>
      <c r="V49" s="6" t="str">
        <f>IFERROR(VLOOKUP(Q49,JUDGE_STATUS!$A$1:$E$97,2,0),"")</f>
        <v>KARIR</v>
      </c>
      <c r="W49" s="6" t="str">
        <f>IFERROR(VLOOKUP(R49,JUDGE_STATUS!$A$1:$E$97,2,0),"")</f>
        <v>KARIR</v>
      </c>
      <c r="X49" s="6" t="str">
        <f>IFERROR(VLOOKUP(S49,JUDGE_STATUS!$A$1:$E$97,2,0),"")</f>
        <v>KARIR</v>
      </c>
      <c r="Y49" s="6" t="str">
        <f>IFERROR(VLOOKUP(T49,JUDGE_STATUS!$A$1:$E$97,2,0),"")</f>
        <v>ADHOC</v>
      </c>
      <c r="Z49" s="6" t="str">
        <f>IFERROR(VLOOKUP(U49,JUDGE_STATUS!$A$1:$E$97,2,0),"")</f>
        <v>ADHOC</v>
      </c>
      <c r="AA49" s="6">
        <f t="shared" si="0"/>
        <v>5</v>
      </c>
      <c r="AB49" s="6">
        <f t="shared" si="1"/>
        <v>3</v>
      </c>
      <c r="AC49" s="6">
        <f t="shared" si="2"/>
        <v>2</v>
      </c>
      <c r="AD49" s="20">
        <f t="shared" si="3"/>
        <v>0.4</v>
      </c>
      <c r="AE49" s="21">
        <f t="shared" si="6"/>
        <v>0</v>
      </c>
      <c r="AF49" s="6" t="s">
        <v>321</v>
      </c>
      <c r="AG49" s="6" t="s">
        <v>322</v>
      </c>
      <c r="AH49" s="6" t="s">
        <v>323</v>
      </c>
      <c r="AI49" s="6"/>
      <c r="AJ49" s="6"/>
      <c r="AK49" s="6"/>
      <c r="AL49" s="6"/>
      <c r="AM49" s="6"/>
      <c r="AN49" s="6"/>
      <c r="AO49" s="6"/>
      <c r="AP49" s="6"/>
      <c r="AQ49" s="6"/>
      <c r="AR49" s="6">
        <f t="shared" si="4"/>
        <v>3</v>
      </c>
      <c r="AS49" s="6" t="s">
        <v>86</v>
      </c>
      <c r="AT49" s="6"/>
      <c r="AU49" s="6"/>
      <c r="AV49" s="6">
        <f t="shared" si="7"/>
        <v>1</v>
      </c>
      <c r="AW49" s="22"/>
    </row>
    <row r="50" spans="1:49" x14ac:dyDescent="0.25">
      <c r="A50" s="16" t="s">
        <v>315</v>
      </c>
      <c r="B50" s="17">
        <v>1.25</v>
      </c>
      <c r="C50" s="17">
        <v>50000000</v>
      </c>
      <c r="D50" s="17">
        <v>0.25</v>
      </c>
      <c r="E50" s="17">
        <v>0</v>
      </c>
      <c r="F50" s="17">
        <v>0</v>
      </c>
      <c r="G50" s="18" t="s">
        <v>324</v>
      </c>
      <c r="H50" s="19">
        <v>40637</v>
      </c>
      <c r="I50" s="27">
        <f t="shared" si="5"/>
        <v>2011</v>
      </c>
      <c r="J50" s="6" t="s">
        <v>41</v>
      </c>
      <c r="K50" s="6">
        <v>77</v>
      </c>
      <c r="L50" s="6" t="s">
        <v>317</v>
      </c>
      <c r="M50" s="6">
        <f>VLOOKUP(A50,JUMLAH_DAKWAAN!$A$1:$C$905,3,FALSE)</f>
        <v>6</v>
      </c>
      <c r="N50" s="6" t="s">
        <v>318</v>
      </c>
      <c r="O50" s="6" t="s">
        <v>319</v>
      </c>
      <c r="P50" s="6" t="s">
        <v>320</v>
      </c>
      <c r="Q50" s="6" t="s">
        <v>107</v>
      </c>
      <c r="R50" s="6" t="s">
        <v>241</v>
      </c>
      <c r="S50" s="6" t="s">
        <v>83</v>
      </c>
      <c r="T50" s="6" t="s">
        <v>152</v>
      </c>
      <c r="U50" s="6" t="s">
        <v>47</v>
      </c>
      <c r="V50" s="6" t="str">
        <f>IFERROR(VLOOKUP(Q50,JUDGE_STATUS!$A$1:$E$97,2,0),"")</f>
        <v>KARIR</v>
      </c>
      <c r="W50" s="6" t="str">
        <f>IFERROR(VLOOKUP(R50,JUDGE_STATUS!$A$1:$E$97,2,0),"")</f>
        <v>KARIR</v>
      </c>
      <c r="X50" s="6" t="str">
        <f>IFERROR(VLOOKUP(S50,JUDGE_STATUS!$A$1:$E$97,2,0),"")</f>
        <v>KARIR</v>
      </c>
      <c r="Y50" s="6" t="str">
        <f>IFERROR(VLOOKUP(T50,JUDGE_STATUS!$A$1:$E$97,2,0),"")</f>
        <v>ADHOC</v>
      </c>
      <c r="Z50" s="6" t="str">
        <f>IFERROR(VLOOKUP(U50,JUDGE_STATUS!$A$1:$E$97,2,0),"")</f>
        <v>ADHOC</v>
      </c>
      <c r="AA50" s="6">
        <f t="shared" si="0"/>
        <v>5</v>
      </c>
      <c r="AB50" s="6">
        <f t="shared" si="1"/>
        <v>3</v>
      </c>
      <c r="AC50" s="6">
        <f t="shared" si="2"/>
        <v>2</v>
      </c>
      <c r="AD50" s="20">
        <f t="shared" si="3"/>
        <v>0.4</v>
      </c>
      <c r="AE50" s="21">
        <f t="shared" si="6"/>
        <v>0</v>
      </c>
      <c r="AF50" s="6" t="s">
        <v>321</v>
      </c>
      <c r="AG50" s="6" t="s">
        <v>322</v>
      </c>
      <c r="AH50" s="6" t="s">
        <v>323</v>
      </c>
      <c r="AI50" s="6"/>
      <c r="AJ50" s="6"/>
      <c r="AK50" s="6"/>
      <c r="AL50" s="6"/>
      <c r="AM50" s="6"/>
      <c r="AN50" s="6"/>
      <c r="AO50" s="6"/>
      <c r="AP50" s="6"/>
      <c r="AQ50" s="6"/>
      <c r="AR50" s="6">
        <f t="shared" si="4"/>
        <v>3</v>
      </c>
      <c r="AS50" s="6" t="s">
        <v>86</v>
      </c>
      <c r="AT50" s="6"/>
      <c r="AU50" s="6"/>
      <c r="AV50" s="6">
        <f t="shared" si="7"/>
        <v>1</v>
      </c>
      <c r="AW50" s="22"/>
    </row>
    <row r="51" spans="1:49" x14ac:dyDescent="0.25">
      <c r="A51" s="16" t="s">
        <v>325</v>
      </c>
      <c r="B51" s="17">
        <v>1</v>
      </c>
      <c r="C51" s="17">
        <v>50000000</v>
      </c>
      <c r="D51" s="17">
        <v>0.25</v>
      </c>
      <c r="E51" s="17">
        <v>0</v>
      </c>
      <c r="F51" s="17">
        <v>0</v>
      </c>
      <c r="G51" s="18" t="s">
        <v>326</v>
      </c>
      <c r="H51" s="19">
        <v>40963</v>
      </c>
      <c r="I51" s="27">
        <f t="shared" si="5"/>
        <v>2012</v>
      </c>
      <c r="J51" s="6" t="s">
        <v>41</v>
      </c>
      <c r="K51" s="6">
        <v>139</v>
      </c>
      <c r="L51" s="6" t="s">
        <v>327</v>
      </c>
      <c r="M51" s="6">
        <f>VLOOKUP(A51,JUMLAH_DAKWAAN!$A$1:$C$905,3,FALSE)</f>
        <v>3</v>
      </c>
      <c r="N51" s="6" t="s">
        <v>328</v>
      </c>
      <c r="O51" s="6" t="s">
        <v>314</v>
      </c>
      <c r="P51" s="6" t="s">
        <v>329</v>
      </c>
      <c r="Q51" s="6" t="s">
        <v>46</v>
      </c>
      <c r="R51" s="6" t="s">
        <v>63</v>
      </c>
      <c r="S51" s="6" t="s">
        <v>64</v>
      </c>
      <c r="T51" s="6"/>
      <c r="U51" s="6"/>
      <c r="V51" s="6" t="str">
        <f>IFERROR(VLOOKUP(Q51,JUDGE_STATUS!$A$1:$E$97,2,0),"")</f>
        <v>KARIR</v>
      </c>
      <c r="W51" s="6" t="str">
        <f>IFERROR(VLOOKUP(R51,JUDGE_STATUS!$A$1:$E$97,2,0),"")</f>
        <v>ADHOC</v>
      </c>
      <c r="X51" s="6" t="str">
        <f>IFERROR(VLOOKUP(S51,JUDGE_STATUS!$A$1:$E$97,2,0),"")</f>
        <v>ADHOC</v>
      </c>
      <c r="Y51" s="6" t="str">
        <f>IFERROR(VLOOKUP(T51,JUDGE_STATUS!$A$1:$E$97,2,0),"")</f>
        <v/>
      </c>
      <c r="Z51" s="6" t="str">
        <f>IFERROR(VLOOKUP(U51,JUDGE_STATUS!$A$1:$E$97,2,0),"")</f>
        <v/>
      </c>
      <c r="AA51" s="6">
        <f t="shared" si="0"/>
        <v>3</v>
      </c>
      <c r="AB51" s="6">
        <f t="shared" si="1"/>
        <v>1</v>
      </c>
      <c r="AC51" s="6">
        <f t="shared" si="2"/>
        <v>2</v>
      </c>
      <c r="AD51" s="20">
        <f t="shared" si="3"/>
        <v>0.66666666666666663</v>
      </c>
      <c r="AE51" s="21">
        <f t="shared" si="6"/>
        <v>1</v>
      </c>
      <c r="AF51" s="6" t="s">
        <v>414</v>
      </c>
      <c r="AG51" s="6"/>
      <c r="AH51" s="6"/>
      <c r="AI51" s="6"/>
      <c r="AJ51" s="6"/>
      <c r="AK51" s="6"/>
      <c r="AL51" s="6"/>
      <c r="AM51" s="6"/>
      <c r="AN51" s="6"/>
      <c r="AO51" s="6"/>
      <c r="AP51" s="6"/>
      <c r="AQ51" s="6"/>
      <c r="AR51" s="6">
        <f t="shared" si="4"/>
        <v>1</v>
      </c>
      <c r="AS51" s="6" t="s">
        <v>86</v>
      </c>
      <c r="AT51" s="6" t="s">
        <v>109</v>
      </c>
      <c r="AU51" s="6"/>
      <c r="AV51" s="6">
        <f t="shared" si="7"/>
        <v>2</v>
      </c>
      <c r="AW51" s="22"/>
    </row>
    <row r="52" spans="1:49" x14ac:dyDescent="0.25">
      <c r="A52" s="16" t="s">
        <v>330</v>
      </c>
      <c r="B52" s="17">
        <v>1.4166666666666701</v>
      </c>
      <c r="C52" s="17">
        <v>50000000</v>
      </c>
      <c r="D52" s="17">
        <v>0.25</v>
      </c>
      <c r="E52" s="17">
        <v>0</v>
      </c>
      <c r="F52" s="17">
        <v>0</v>
      </c>
      <c r="G52" s="18" t="s">
        <v>331</v>
      </c>
      <c r="H52" s="19">
        <v>40637</v>
      </c>
      <c r="I52" s="27">
        <f t="shared" si="5"/>
        <v>2011</v>
      </c>
      <c r="J52" s="6" t="s">
        <v>41</v>
      </c>
      <c r="K52" s="6">
        <v>79</v>
      </c>
      <c r="L52" s="6" t="s">
        <v>332</v>
      </c>
      <c r="M52" s="6">
        <f>VLOOKUP(A52,JUMLAH_DAKWAAN!$A$1:$C$905,3,FALSE)</f>
        <v>2</v>
      </c>
      <c r="N52" s="6" t="s">
        <v>333</v>
      </c>
      <c r="O52" s="6" t="s">
        <v>288</v>
      </c>
      <c r="P52" s="6" t="s">
        <v>334</v>
      </c>
      <c r="Q52" s="6" t="s">
        <v>241</v>
      </c>
      <c r="R52" s="6" t="s">
        <v>107</v>
      </c>
      <c r="S52" s="6" t="s">
        <v>83</v>
      </c>
      <c r="T52" s="6" t="s">
        <v>152</v>
      </c>
      <c r="U52" s="6" t="s">
        <v>47</v>
      </c>
      <c r="V52" s="6" t="str">
        <f>IFERROR(VLOOKUP(Q52,JUDGE_STATUS!$A$1:$E$97,2,0),"")</f>
        <v>KARIR</v>
      </c>
      <c r="W52" s="6" t="str">
        <f>IFERROR(VLOOKUP(R52,JUDGE_STATUS!$A$1:$E$97,2,0),"")</f>
        <v>KARIR</v>
      </c>
      <c r="X52" s="6" t="str">
        <f>IFERROR(VLOOKUP(S52,JUDGE_STATUS!$A$1:$E$97,2,0),"")</f>
        <v>KARIR</v>
      </c>
      <c r="Y52" s="6" t="str">
        <f>IFERROR(VLOOKUP(T52,JUDGE_STATUS!$A$1:$E$97,2,0),"")</f>
        <v>ADHOC</v>
      </c>
      <c r="Z52" s="6" t="str">
        <f>IFERROR(VLOOKUP(U52,JUDGE_STATUS!$A$1:$E$97,2,0),"")</f>
        <v>ADHOC</v>
      </c>
      <c r="AA52" s="6">
        <f t="shared" si="0"/>
        <v>5</v>
      </c>
      <c r="AB52" s="6">
        <f t="shared" si="1"/>
        <v>3</v>
      </c>
      <c r="AC52" s="6">
        <f t="shared" si="2"/>
        <v>2</v>
      </c>
      <c r="AD52" s="20">
        <f t="shared" si="3"/>
        <v>0.4</v>
      </c>
      <c r="AE52" s="21">
        <f t="shared" si="6"/>
        <v>0</v>
      </c>
      <c r="AF52" s="6" t="s">
        <v>335</v>
      </c>
      <c r="AG52" s="6" t="s">
        <v>336</v>
      </c>
      <c r="AH52" s="6" t="s">
        <v>337</v>
      </c>
      <c r="AI52" s="6"/>
      <c r="AJ52" s="6"/>
      <c r="AK52" s="6"/>
      <c r="AL52" s="6"/>
      <c r="AM52" s="6"/>
      <c r="AN52" s="6"/>
      <c r="AO52" s="6"/>
      <c r="AP52" s="6"/>
      <c r="AQ52" s="6"/>
      <c r="AR52" s="6">
        <f t="shared" si="4"/>
        <v>3</v>
      </c>
      <c r="AS52" s="6" t="s">
        <v>256</v>
      </c>
      <c r="AT52" s="6"/>
      <c r="AU52" s="6"/>
      <c r="AV52" s="6">
        <f t="shared" si="7"/>
        <v>1</v>
      </c>
      <c r="AW52" s="22"/>
    </row>
    <row r="53" spans="1:49" x14ac:dyDescent="0.25">
      <c r="A53" s="16" t="s">
        <v>330</v>
      </c>
      <c r="B53" s="17">
        <v>1.4166666666666701</v>
      </c>
      <c r="C53" s="17">
        <v>50000000</v>
      </c>
      <c r="D53" s="17">
        <v>0.25</v>
      </c>
      <c r="E53" s="17">
        <v>0</v>
      </c>
      <c r="F53" s="17">
        <v>0</v>
      </c>
      <c r="G53" s="18" t="s">
        <v>338</v>
      </c>
      <c r="H53" s="19">
        <v>40637</v>
      </c>
      <c r="I53" s="27">
        <f t="shared" si="5"/>
        <v>2011</v>
      </c>
      <c r="J53" s="6" t="s">
        <v>41</v>
      </c>
      <c r="K53" s="6">
        <v>79</v>
      </c>
      <c r="L53" s="6" t="s">
        <v>332</v>
      </c>
      <c r="M53" s="6">
        <f>VLOOKUP(A53,JUMLAH_DAKWAAN!$A$1:$C$905,3,FALSE)</f>
        <v>2</v>
      </c>
      <c r="N53" s="6" t="s">
        <v>333</v>
      </c>
      <c r="O53" s="6" t="s">
        <v>288</v>
      </c>
      <c r="P53" s="6" t="s">
        <v>334</v>
      </c>
      <c r="Q53" s="6" t="s">
        <v>241</v>
      </c>
      <c r="R53" s="6" t="s">
        <v>107</v>
      </c>
      <c r="S53" s="6" t="s">
        <v>83</v>
      </c>
      <c r="T53" s="6" t="s">
        <v>152</v>
      </c>
      <c r="U53" s="6" t="s">
        <v>47</v>
      </c>
      <c r="V53" s="6" t="str">
        <f>IFERROR(VLOOKUP(Q53,JUDGE_STATUS!$A$1:$E$97,2,0),"")</f>
        <v>KARIR</v>
      </c>
      <c r="W53" s="6" t="str">
        <f>IFERROR(VLOOKUP(R53,JUDGE_STATUS!$A$1:$E$97,2,0),"")</f>
        <v>KARIR</v>
      </c>
      <c r="X53" s="6" t="str">
        <f>IFERROR(VLOOKUP(S53,JUDGE_STATUS!$A$1:$E$97,2,0),"")</f>
        <v>KARIR</v>
      </c>
      <c r="Y53" s="6" t="str">
        <f>IFERROR(VLOOKUP(T53,JUDGE_STATUS!$A$1:$E$97,2,0),"")</f>
        <v>ADHOC</v>
      </c>
      <c r="Z53" s="6" t="str">
        <f>IFERROR(VLOOKUP(U53,JUDGE_STATUS!$A$1:$E$97,2,0),"")</f>
        <v>ADHOC</v>
      </c>
      <c r="AA53" s="6">
        <f t="shared" si="0"/>
        <v>5</v>
      </c>
      <c r="AB53" s="6">
        <f t="shared" si="1"/>
        <v>3</v>
      </c>
      <c r="AC53" s="6">
        <f t="shared" si="2"/>
        <v>2</v>
      </c>
      <c r="AD53" s="20">
        <f t="shared" si="3"/>
        <v>0.4</v>
      </c>
      <c r="AE53" s="21">
        <f t="shared" si="6"/>
        <v>0</v>
      </c>
      <c r="AF53" s="6" t="s">
        <v>335</v>
      </c>
      <c r="AG53" s="6" t="s">
        <v>336</v>
      </c>
      <c r="AH53" s="6" t="s">
        <v>337</v>
      </c>
      <c r="AI53" s="6"/>
      <c r="AJ53" s="6"/>
      <c r="AK53" s="6"/>
      <c r="AL53" s="6"/>
      <c r="AM53" s="6"/>
      <c r="AN53" s="6"/>
      <c r="AO53" s="6"/>
      <c r="AP53" s="6"/>
      <c r="AQ53" s="6"/>
      <c r="AR53" s="6">
        <f t="shared" si="4"/>
        <v>3</v>
      </c>
      <c r="AS53" s="6" t="s">
        <v>256</v>
      </c>
      <c r="AT53" s="6"/>
      <c r="AU53" s="6"/>
      <c r="AV53" s="6">
        <f t="shared" si="7"/>
        <v>1</v>
      </c>
      <c r="AW53" s="22"/>
    </row>
    <row r="54" spans="1:49" x14ac:dyDescent="0.25">
      <c r="A54" s="16" t="s">
        <v>330</v>
      </c>
      <c r="B54" s="17">
        <v>1.4166666666666701</v>
      </c>
      <c r="C54" s="17">
        <v>50000000</v>
      </c>
      <c r="D54" s="17">
        <v>0.25</v>
      </c>
      <c r="E54" s="17">
        <v>0</v>
      </c>
      <c r="F54" s="17">
        <v>0</v>
      </c>
      <c r="G54" s="18" t="s">
        <v>339</v>
      </c>
      <c r="H54" s="19">
        <v>40637</v>
      </c>
      <c r="I54" s="27">
        <f t="shared" si="5"/>
        <v>2011</v>
      </c>
      <c r="J54" s="6" t="s">
        <v>41</v>
      </c>
      <c r="K54" s="6">
        <v>79</v>
      </c>
      <c r="L54" s="6" t="s">
        <v>332</v>
      </c>
      <c r="M54" s="6">
        <f>VLOOKUP(A54,JUMLAH_DAKWAAN!$A$1:$C$905,3,FALSE)</f>
        <v>2</v>
      </c>
      <c r="N54" s="6" t="s">
        <v>333</v>
      </c>
      <c r="O54" s="6" t="s">
        <v>288</v>
      </c>
      <c r="P54" s="6" t="s">
        <v>334</v>
      </c>
      <c r="Q54" s="6" t="s">
        <v>241</v>
      </c>
      <c r="R54" s="6" t="s">
        <v>107</v>
      </c>
      <c r="S54" s="6" t="s">
        <v>83</v>
      </c>
      <c r="T54" s="6" t="s">
        <v>152</v>
      </c>
      <c r="U54" s="6" t="s">
        <v>47</v>
      </c>
      <c r="V54" s="6" t="str">
        <f>IFERROR(VLOOKUP(Q54,JUDGE_STATUS!$A$1:$E$97,2,0),"")</f>
        <v>KARIR</v>
      </c>
      <c r="W54" s="6" t="str">
        <f>IFERROR(VLOOKUP(R54,JUDGE_STATUS!$A$1:$E$97,2,0),"")</f>
        <v>KARIR</v>
      </c>
      <c r="X54" s="6" t="str">
        <f>IFERROR(VLOOKUP(S54,JUDGE_STATUS!$A$1:$E$97,2,0),"")</f>
        <v>KARIR</v>
      </c>
      <c r="Y54" s="6" t="str">
        <f>IFERROR(VLOOKUP(T54,JUDGE_STATUS!$A$1:$E$97,2,0),"")</f>
        <v>ADHOC</v>
      </c>
      <c r="Z54" s="6" t="str">
        <f>IFERROR(VLOOKUP(U54,JUDGE_STATUS!$A$1:$E$97,2,0),"")</f>
        <v>ADHOC</v>
      </c>
      <c r="AA54" s="6">
        <f t="shared" si="0"/>
        <v>5</v>
      </c>
      <c r="AB54" s="6">
        <f t="shared" si="1"/>
        <v>3</v>
      </c>
      <c r="AC54" s="6">
        <f t="shared" si="2"/>
        <v>2</v>
      </c>
      <c r="AD54" s="20">
        <f t="shared" si="3"/>
        <v>0.4</v>
      </c>
      <c r="AE54" s="21">
        <f t="shared" si="6"/>
        <v>0</v>
      </c>
      <c r="AF54" s="6" t="s">
        <v>335</v>
      </c>
      <c r="AG54" s="6" t="s">
        <v>336</v>
      </c>
      <c r="AH54" s="6" t="s">
        <v>337</v>
      </c>
      <c r="AI54" s="6"/>
      <c r="AJ54" s="6"/>
      <c r="AK54" s="6"/>
      <c r="AL54" s="6"/>
      <c r="AM54" s="6"/>
      <c r="AN54" s="6"/>
      <c r="AO54" s="6"/>
      <c r="AP54" s="6"/>
      <c r="AQ54" s="6"/>
      <c r="AR54" s="6">
        <f t="shared" si="4"/>
        <v>3</v>
      </c>
      <c r="AS54" s="6" t="s">
        <v>256</v>
      </c>
      <c r="AT54" s="6"/>
      <c r="AU54" s="6"/>
      <c r="AV54" s="6">
        <f t="shared" si="7"/>
        <v>1</v>
      </c>
      <c r="AW54" s="22"/>
    </row>
    <row r="55" spans="1:49" x14ac:dyDescent="0.25">
      <c r="A55" s="16" t="s">
        <v>330</v>
      </c>
      <c r="B55" s="17">
        <v>1.4166666666666701</v>
      </c>
      <c r="C55" s="17">
        <v>50000000</v>
      </c>
      <c r="D55" s="17">
        <v>0.25</v>
      </c>
      <c r="E55" s="17">
        <v>0</v>
      </c>
      <c r="F55" s="17">
        <v>0</v>
      </c>
      <c r="G55" s="18" t="s">
        <v>340</v>
      </c>
      <c r="H55" s="19">
        <v>40637</v>
      </c>
      <c r="I55" s="27">
        <f t="shared" si="5"/>
        <v>2011</v>
      </c>
      <c r="J55" s="6" t="s">
        <v>41</v>
      </c>
      <c r="K55" s="6">
        <v>79</v>
      </c>
      <c r="L55" s="6" t="s">
        <v>332</v>
      </c>
      <c r="M55" s="6">
        <f>VLOOKUP(A55,JUMLAH_DAKWAAN!$A$1:$C$905,3,FALSE)</f>
        <v>2</v>
      </c>
      <c r="N55" s="6" t="s">
        <v>333</v>
      </c>
      <c r="O55" s="6" t="s">
        <v>288</v>
      </c>
      <c r="P55" s="6" t="s">
        <v>334</v>
      </c>
      <c r="Q55" s="6" t="s">
        <v>241</v>
      </c>
      <c r="R55" s="6" t="s">
        <v>107</v>
      </c>
      <c r="S55" s="6" t="s">
        <v>83</v>
      </c>
      <c r="T55" s="6" t="s">
        <v>152</v>
      </c>
      <c r="U55" s="6" t="s">
        <v>47</v>
      </c>
      <c r="V55" s="6" t="str">
        <f>IFERROR(VLOOKUP(Q55,JUDGE_STATUS!$A$1:$E$97,2,0),"")</f>
        <v>KARIR</v>
      </c>
      <c r="W55" s="6" t="str">
        <f>IFERROR(VLOOKUP(R55,JUDGE_STATUS!$A$1:$E$97,2,0),"")</f>
        <v>KARIR</v>
      </c>
      <c r="X55" s="6" t="str">
        <f>IFERROR(VLOOKUP(S55,JUDGE_STATUS!$A$1:$E$97,2,0),"")</f>
        <v>KARIR</v>
      </c>
      <c r="Y55" s="6" t="str">
        <f>IFERROR(VLOOKUP(T55,JUDGE_STATUS!$A$1:$E$97,2,0),"")</f>
        <v>ADHOC</v>
      </c>
      <c r="Z55" s="6" t="str">
        <f>IFERROR(VLOOKUP(U55,JUDGE_STATUS!$A$1:$E$97,2,0),"")</f>
        <v>ADHOC</v>
      </c>
      <c r="AA55" s="6">
        <f t="shared" si="0"/>
        <v>5</v>
      </c>
      <c r="AB55" s="6">
        <f t="shared" si="1"/>
        <v>3</v>
      </c>
      <c r="AC55" s="6">
        <f t="shared" si="2"/>
        <v>2</v>
      </c>
      <c r="AD55" s="20">
        <f t="shared" si="3"/>
        <v>0.4</v>
      </c>
      <c r="AE55" s="21">
        <f t="shared" si="6"/>
        <v>0</v>
      </c>
      <c r="AF55" s="6" t="s">
        <v>335</v>
      </c>
      <c r="AG55" s="6" t="s">
        <v>336</v>
      </c>
      <c r="AH55" s="6" t="s">
        <v>337</v>
      </c>
      <c r="AI55" s="6"/>
      <c r="AJ55" s="6"/>
      <c r="AK55" s="6"/>
      <c r="AL55" s="6"/>
      <c r="AM55" s="6"/>
      <c r="AN55" s="6"/>
      <c r="AO55" s="6"/>
      <c r="AP55" s="6"/>
      <c r="AQ55" s="6"/>
      <c r="AR55" s="6">
        <f t="shared" si="4"/>
        <v>3</v>
      </c>
      <c r="AS55" s="6" t="s">
        <v>256</v>
      </c>
      <c r="AT55" s="6"/>
      <c r="AU55" s="6"/>
      <c r="AV55" s="6">
        <f t="shared" si="7"/>
        <v>1</v>
      </c>
      <c r="AW55" s="22"/>
    </row>
    <row r="56" spans="1:49" x14ac:dyDescent="0.25">
      <c r="A56" s="16" t="s">
        <v>341</v>
      </c>
      <c r="B56" s="17">
        <v>1</v>
      </c>
      <c r="C56" s="17">
        <v>50000000</v>
      </c>
      <c r="D56" s="17">
        <v>0.25</v>
      </c>
      <c r="E56" s="17">
        <v>0</v>
      </c>
      <c r="F56" s="17">
        <v>0</v>
      </c>
      <c r="G56" s="18" t="s">
        <v>342</v>
      </c>
      <c r="H56" s="19">
        <v>40963</v>
      </c>
      <c r="I56" s="27">
        <f t="shared" si="5"/>
        <v>2012</v>
      </c>
      <c r="J56" s="6" t="s">
        <v>41</v>
      </c>
      <c r="K56" s="6">
        <v>139</v>
      </c>
      <c r="L56" s="6" t="s">
        <v>343</v>
      </c>
      <c r="M56" s="6">
        <f>VLOOKUP(A56,JUMLAH_DAKWAAN!$A$1:$C$905,3,FALSE)</f>
        <v>3</v>
      </c>
      <c r="N56" s="6" t="s">
        <v>344</v>
      </c>
      <c r="O56" s="6" t="s">
        <v>314</v>
      </c>
      <c r="P56" s="6" t="s">
        <v>329</v>
      </c>
      <c r="Q56" s="6" t="s">
        <v>46</v>
      </c>
      <c r="R56" s="6" t="s">
        <v>63</v>
      </c>
      <c r="S56" s="6" t="s">
        <v>64</v>
      </c>
      <c r="T56" s="6"/>
      <c r="U56" s="6"/>
      <c r="V56" s="6" t="str">
        <f>IFERROR(VLOOKUP(Q56,JUDGE_STATUS!$A$1:$E$97,2,0),"")</f>
        <v>KARIR</v>
      </c>
      <c r="W56" s="6" t="str">
        <f>IFERROR(VLOOKUP(R56,JUDGE_STATUS!$A$1:$E$97,2,0),"")</f>
        <v>ADHOC</v>
      </c>
      <c r="X56" s="6" t="str">
        <f>IFERROR(VLOOKUP(S56,JUDGE_STATUS!$A$1:$E$97,2,0),"")</f>
        <v>ADHOC</v>
      </c>
      <c r="Y56" s="6" t="str">
        <f>IFERROR(VLOOKUP(T56,JUDGE_STATUS!$A$1:$E$97,2,0),"")</f>
        <v/>
      </c>
      <c r="Z56" s="6" t="str">
        <f>IFERROR(VLOOKUP(U56,JUDGE_STATUS!$A$1:$E$97,2,0),"")</f>
        <v/>
      </c>
      <c r="AA56" s="6">
        <f t="shared" si="0"/>
        <v>3</v>
      </c>
      <c r="AB56" s="6">
        <f t="shared" si="1"/>
        <v>1</v>
      </c>
      <c r="AC56" s="6">
        <f t="shared" si="2"/>
        <v>2</v>
      </c>
      <c r="AD56" s="20">
        <f t="shared" si="3"/>
        <v>0.66666666666666663</v>
      </c>
      <c r="AE56" s="21">
        <f t="shared" si="6"/>
        <v>1</v>
      </c>
      <c r="AF56" s="6" t="s">
        <v>542</v>
      </c>
      <c r="AG56" s="6"/>
      <c r="AH56" s="6"/>
      <c r="AI56" s="6"/>
      <c r="AJ56" s="6"/>
      <c r="AK56" s="6"/>
      <c r="AL56" s="6"/>
      <c r="AM56" s="6"/>
      <c r="AN56" s="6"/>
      <c r="AO56" s="6"/>
      <c r="AP56" s="6"/>
      <c r="AQ56" s="6"/>
      <c r="AR56" s="6">
        <f t="shared" si="4"/>
        <v>1</v>
      </c>
      <c r="AS56" s="6" t="s">
        <v>65</v>
      </c>
      <c r="AT56" s="6" t="s">
        <v>256</v>
      </c>
      <c r="AU56" s="6"/>
      <c r="AV56" s="6">
        <f t="shared" si="7"/>
        <v>2</v>
      </c>
      <c r="AW56" s="22"/>
    </row>
    <row r="57" spans="1:49" x14ac:dyDescent="0.25">
      <c r="A57" s="16" t="s">
        <v>345</v>
      </c>
      <c r="B57" s="17">
        <v>1.4166666666666701</v>
      </c>
      <c r="C57" s="17">
        <v>50000000</v>
      </c>
      <c r="D57" s="17">
        <v>0.25</v>
      </c>
      <c r="E57" s="17">
        <v>0</v>
      </c>
      <c r="F57" s="17">
        <v>0</v>
      </c>
      <c r="G57" s="18" t="s">
        <v>346</v>
      </c>
      <c r="H57" s="19">
        <v>40638</v>
      </c>
      <c r="I57" s="27">
        <f t="shared" si="5"/>
        <v>2011</v>
      </c>
      <c r="J57" s="6" t="s">
        <v>41</v>
      </c>
      <c r="K57" s="6">
        <v>78</v>
      </c>
      <c r="L57" s="6" t="s">
        <v>347</v>
      </c>
      <c r="M57" s="6">
        <f>VLOOKUP(A57,JUMLAH_DAKWAAN!$A$1:$C$905,3,FALSE)</f>
        <v>2</v>
      </c>
      <c r="N57" s="6" t="s">
        <v>348</v>
      </c>
      <c r="O57" s="6" t="s">
        <v>288</v>
      </c>
      <c r="P57" s="6" t="s">
        <v>334</v>
      </c>
      <c r="Q57" s="6" t="s">
        <v>83</v>
      </c>
      <c r="R57" s="6" t="s">
        <v>241</v>
      </c>
      <c r="S57" s="6" t="s">
        <v>107</v>
      </c>
      <c r="T57" s="6" t="s">
        <v>47</v>
      </c>
      <c r="U57" s="6" t="s">
        <v>152</v>
      </c>
      <c r="V57" s="6" t="str">
        <f>IFERROR(VLOOKUP(Q57,JUDGE_STATUS!$A$1:$E$97,2,0),"")</f>
        <v>KARIR</v>
      </c>
      <c r="W57" s="6" t="str">
        <f>IFERROR(VLOOKUP(R57,JUDGE_STATUS!$A$1:$E$97,2,0),"")</f>
        <v>KARIR</v>
      </c>
      <c r="X57" s="6" t="str">
        <f>IFERROR(VLOOKUP(S57,JUDGE_STATUS!$A$1:$E$97,2,0),"")</f>
        <v>KARIR</v>
      </c>
      <c r="Y57" s="6" t="str">
        <f>IFERROR(VLOOKUP(T57,JUDGE_STATUS!$A$1:$E$97,2,0),"")</f>
        <v>ADHOC</v>
      </c>
      <c r="Z57" s="6" t="str">
        <f>IFERROR(VLOOKUP(U57,JUDGE_STATUS!$A$1:$E$97,2,0),"")</f>
        <v>ADHOC</v>
      </c>
      <c r="AA57" s="6">
        <f t="shared" si="0"/>
        <v>5</v>
      </c>
      <c r="AB57" s="6">
        <f t="shared" si="1"/>
        <v>3</v>
      </c>
      <c r="AC57" s="6">
        <f t="shared" si="2"/>
        <v>2</v>
      </c>
      <c r="AD57" s="20">
        <f t="shared" si="3"/>
        <v>0.4</v>
      </c>
      <c r="AE57" s="21">
        <f t="shared" si="6"/>
        <v>0</v>
      </c>
      <c r="AF57" s="6" t="s">
        <v>268</v>
      </c>
      <c r="AG57" s="6" t="s">
        <v>269</v>
      </c>
      <c r="AH57" s="6" t="s">
        <v>270</v>
      </c>
      <c r="AI57" s="6" t="s">
        <v>271</v>
      </c>
      <c r="AJ57" s="6"/>
      <c r="AK57" s="6"/>
      <c r="AL57" s="6"/>
      <c r="AM57" s="6"/>
      <c r="AN57" s="6"/>
      <c r="AO57" s="6"/>
      <c r="AP57" s="6"/>
      <c r="AQ57" s="6"/>
      <c r="AR57" s="6">
        <f t="shared" si="4"/>
        <v>4</v>
      </c>
      <c r="AS57" s="6" t="s">
        <v>128</v>
      </c>
      <c r="AT57" s="6"/>
      <c r="AU57" s="6"/>
      <c r="AV57" s="6">
        <f t="shared" si="7"/>
        <v>1</v>
      </c>
      <c r="AW57" s="22"/>
    </row>
    <row r="58" spans="1:49" x14ac:dyDescent="0.25">
      <c r="A58" s="16" t="s">
        <v>345</v>
      </c>
      <c r="B58" s="17">
        <v>1.4166666666666701</v>
      </c>
      <c r="C58" s="17">
        <v>50000000</v>
      </c>
      <c r="D58" s="17">
        <v>0.25</v>
      </c>
      <c r="E58" s="17">
        <v>0</v>
      </c>
      <c r="F58" s="17">
        <v>0</v>
      </c>
      <c r="G58" s="18" t="s">
        <v>349</v>
      </c>
      <c r="H58" s="19">
        <v>40638</v>
      </c>
      <c r="I58" s="27">
        <f t="shared" si="5"/>
        <v>2011</v>
      </c>
      <c r="J58" s="6" t="s">
        <v>41</v>
      </c>
      <c r="K58" s="6">
        <v>78</v>
      </c>
      <c r="L58" s="6" t="s">
        <v>347</v>
      </c>
      <c r="M58" s="6">
        <f>VLOOKUP(A58,JUMLAH_DAKWAAN!$A$1:$C$905,3,FALSE)</f>
        <v>2</v>
      </c>
      <c r="N58" s="6" t="s">
        <v>348</v>
      </c>
      <c r="O58" s="6" t="s">
        <v>288</v>
      </c>
      <c r="P58" s="6" t="s">
        <v>334</v>
      </c>
      <c r="Q58" s="6" t="s">
        <v>83</v>
      </c>
      <c r="R58" s="6" t="s">
        <v>241</v>
      </c>
      <c r="S58" s="6" t="s">
        <v>107</v>
      </c>
      <c r="T58" s="6" t="s">
        <v>47</v>
      </c>
      <c r="U58" s="6" t="s">
        <v>152</v>
      </c>
      <c r="V58" s="6" t="str">
        <f>IFERROR(VLOOKUP(Q58,JUDGE_STATUS!$A$1:$E$97,2,0),"")</f>
        <v>KARIR</v>
      </c>
      <c r="W58" s="6" t="str">
        <f>IFERROR(VLOOKUP(R58,JUDGE_STATUS!$A$1:$E$97,2,0),"")</f>
        <v>KARIR</v>
      </c>
      <c r="X58" s="6" t="str">
        <f>IFERROR(VLOOKUP(S58,JUDGE_STATUS!$A$1:$E$97,2,0),"")</f>
        <v>KARIR</v>
      </c>
      <c r="Y58" s="6" t="str">
        <f>IFERROR(VLOOKUP(T58,JUDGE_STATUS!$A$1:$E$97,2,0),"")</f>
        <v>ADHOC</v>
      </c>
      <c r="Z58" s="6" t="str">
        <f>IFERROR(VLOOKUP(U58,JUDGE_STATUS!$A$1:$E$97,2,0),"")</f>
        <v>ADHOC</v>
      </c>
      <c r="AA58" s="6">
        <f t="shared" si="0"/>
        <v>5</v>
      </c>
      <c r="AB58" s="6">
        <f t="shared" si="1"/>
        <v>3</v>
      </c>
      <c r="AC58" s="6">
        <f t="shared" si="2"/>
        <v>2</v>
      </c>
      <c r="AD58" s="20">
        <f t="shared" si="3"/>
        <v>0.4</v>
      </c>
      <c r="AE58" s="21">
        <f t="shared" si="6"/>
        <v>0</v>
      </c>
      <c r="AF58" s="6" t="s">
        <v>268</v>
      </c>
      <c r="AG58" s="6" t="s">
        <v>269</v>
      </c>
      <c r="AH58" s="6" t="s">
        <v>270</v>
      </c>
      <c r="AI58" s="6" t="s">
        <v>271</v>
      </c>
      <c r="AJ58" s="6"/>
      <c r="AK58" s="6"/>
      <c r="AL58" s="6"/>
      <c r="AM58" s="6"/>
      <c r="AN58" s="6"/>
      <c r="AO58" s="6"/>
      <c r="AP58" s="6"/>
      <c r="AQ58" s="6"/>
      <c r="AR58" s="6">
        <f t="shared" si="4"/>
        <v>4</v>
      </c>
      <c r="AS58" s="6" t="s">
        <v>128</v>
      </c>
      <c r="AT58" s="6"/>
      <c r="AU58" s="6"/>
      <c r="AV58" s="6">
        <f t="shared" si="7"/>
        <v>1</v>
      </c>
      <c r="AW58" s="22"/>
    </row>
    <row r="59" spans="1:49" x14ac:dyDescent="0.25">
      <c r="A59" s="16" t="s">
        <v>345</v>
      </c>
      <c r="B59" s="17">
        <v>1.4166666666666701</v>
      </c>
      <c r="C59" s="17">
        <v>50000000</v>
      </c>
      <c r="D59" s="17">
        <v>0.25</v>
      </c>
      <c r="E59" s="17">
        <v>0</v>
      </c>
      <c r="F59" s="17">
        <v>0</v>
      </c>
      <c r="G59" s="18" t="s">
        <v>350</v>
      </c>
      <c r="H59" s="19">
        <v>40638</v>
      </c>
      <c r="I59" s="27">
        <f t="shared" si="5"/>
        <v>2011</v>
      </c>
      <c r="J59" s="6" t="s">
        <v>41</v>
      </c>
      <c r="K59" s="6">
        <v>78</v>
      </c>
      <c r="L59" s="6" t="s">
        <v>347</v>
      </c>
      <c r="M59" s="6">
        <f>VLOOKUP(A59,JUMLAH_DAKWAAN!$A$1:$C$905,3,FALSE)</f>
        <v>2</v>
      </c>
      <c r="N59" s="6" t="s">
        <v>348</v>
      </c>
      <c r="O59" s="6" t="s">
        <v>288</v>
      </c>
      <c r="P59" s="6" t="s">
        <v>334</v>
      </c>
      <c r="Q59" s="6" t="s">
        <v>83</v>
      </c>
      <c r="R59" s="6" t="s">
        <v>241</v>
      </c>
      <c r="S59" s="6" t="s">
        <v>107</v>
      </c>
      <c r="T59" s="6" t="s">
        <v>47</v>
      </c>
      <c r="U59" s="6" t="s">
        <v>152</v>
      </c>
      <c r="V59" s="6" t="str">
        <f>IFERROR(VLOOKUP(Q59,JUDGE_STATUS!$A$1:$E$97,2,0),"")</f>
        <v>KARIR</v>
      </c>
      <c r="W59" s="6" t="str">
        <f>IFERROR(VLOOKUP(R59,JUDGE_STATUS!$A$1:$E$97,2,0),"")</f>
        <v>KARIR</v>
      </c>
      <c r="X59" s="6" t="str">
        <f>IFERROR(VLOOKUP(S59,JUDGE_STATUS!$A$1:$E$97,2,0),"")</f>
        <v>KARIR</v>
      </c>
      <c r="Y59" s="6" t="str">
        <f>IFERROR(VLOOKUP(T59,JUDGE_STATUS!$A$1:$E$97,2,0),"")</f>
        <v>ADHOC</v>
      </c>
      <c r="Z59" s="6" t="str">
        <f>IFERROR(VLOOKUP(U59,JUDGE_STATUS!$A$1:$E$97,2,0),"")</f>
        <v>ADHOC</v>
      </c>
      <c r="AA59" s="6">
        <f t="shared" si="0"/>
        <v>5</v>
      </c>
      <c r="AB59" s="6">
        <f t="shared" si="1"/>
        <v>3</v>
      </c>
      <c r="AC59" s="6">
        <f t="shared" si="2"/>
        <v>2</v>
      </c>
      <c r="AD59" s="20">
        <f t="shared" si="3"/>
        <v>0.4</v>
      </c>
      <c r="AE59" s="21">
        <f t="shared" si="6"/>
        <v>0</v>
      </c>
      <c r="AF59" s="6" t="s">
        <v>268</v>
      </c>
      <c r="AG59" s="6" t="s">
        <v>269</v>
      </c>
      <c r="AH59" s="6" t="s">
        <v>270</v>
      </c>
      <c r="AI59" s="6" t="s">
        <v>271</v>
      </c>
      <c r="AJ59" s="6"/>
      <c r="AK59" s="6"/>
      <c r="AL59" s="6"/>
      <c r="AM59" s="6"/>
      <c r="AN59" s="6"/>
      <c r="AO59" s="6"/>
      <c r="AP59" s="6"/>
      <c r="AQ59" s="6"/>
      <c r="AR59" s="6">
        <f t="shared" si="4"/>
        <v>4</v>
      </c>
      <c r="AS59" s="6" t="s">
        <v>128</v>
      </c>
      <c r="AT59" s="6"/>
      <c r="AU59" s="6"/>
      <c r="AV59" s="6">
        <f t="shared" si="7"/>
        <v>1</v>
      </c>
      <c r="AW59" s="22"/>
    </row>
    <row r="60" spans="1:49" x14ac:dyDescent="0.25">
      <c r="A60" s="16" t="s">
        <v>345</v>
      </c>
      <c r="B60" s="17">
        <v>1.4166666666666701</v>
      </c>
      <c r="C60" s="17">
        <v>50000000</v>
      </c>
      <c r="D60" s="17">
        <v>0.25</v>
      </c>
      <c r="E60" s="17">
        <v>0</v>
      </c>
      <c r="F60" s="17">
        <v>0</v>
      </c>
      <c r="G60" s="18" t="s">
        <v>351</v>
      </c>
      <c r="H60" s="19">
        <v>40638</v>
      </c>
      <c r="I60" s="27">
        <f t="shared" si="5"/>
        <v>2011</v>
      </c>
      <c r="J60" s="6" t="s">
        <v>41</v>
      </c>
      <c r="K60" s="6">
        <v>78</v>
      </c>
      <c r="L60" s="6" t="s">
        <v>347</v>
      </c>
      <c r="M60" s="6">
        <f>VLOOKUP(A60,JUMLAH_DAKWAAN!$A$1:$C$905,3,FALSE)</f>
        <v>2</v>
      </c>
      <c r="N60" s="6" t="s">
        <v>348</v>
      </c>
      <c r="O60" s="6" t="s">
        <v>288</v>
      </c>
      <c r="P60" s="6" t="s">
        <v>334</v>
      </c>
      <c r="Q60" s="6" t="s">
        <v>83</v>
      </c>
      <c r="R60" s="6" t="s">
        <v>241</v>
      </c>
      <c r="S60" s="6" t="s">
        <v>107</v>
      </c>
      <c r="T60" s="6" t="s">
        <v>47</v>
      </c>
      <c r="U60" s="6" t="s">
        <v>152</v>
      </c>
      <c r="V60" s="6" t="str">
        <f>IFERROR(VLOOKUP(Q60,JUDGE_STATUS!$A$1:$E$97,2,0),"")</f>
        <v>KARIR</v>
      </c>
      <c r="W60" s="6" t="str">
        <f>IFERROR(VLOOKUP(R60,JUDGE_STATUS!$A$1:$E$97,2,0),"")</f>
        <v>KARIR</v>
      </c>
      <c r="X60" s="6" t="str">
        <f>IFERROR(VLOOKUP(S60,JUDGE_STATUS!$A$1:$E$97,2,0),"")</f>
        <v>KARIR</v>
      </c>
      <c r="Y60" s="6" t="str">
        <f>IFERROR(VLOOKUP(T60,JUDGE_STATUS!$A$1:$E$97,2,0),"")</f>
        <v>ADHOC</v>
      </c>
      <c r="Z60" s="6" t="str">
        <f>IFERROR(VLOOKUP(U60,JUDGE_STATUS!$A$1:$E$97,2,0),"")</f>
        <v>ADHOC</v>
      </c>
      <c r="AA60" s="6">
        <f t="shared" si="0"/>
        <v>5</v>
      </c>
      <c r="AB60" s="6">
        <f t="shared" si="1"/>
        <v>3</v>
      </c>
      <c r="AC60" s="6">
        <f t="shared" si="2"/>
        <v>2</v>
      </c>
      <c r="AD60" s="20">
        <f t="shared" si="3"/>
        <v>0.4</v>
      </c>
      <c r="AE60" s="21">
        <f t="shared" si="6"/>
        <v>0</v>
      </c>
      <c r="AF60" s="6" t="s">
        <v>268</v>
      </c>
      <c r="AG60" s="6" t="s">
        <v>269</v>
      </c>
      <c r="AH60" s="6" t="s">
        <v>270</v>
      </c>
      <c r="AI60" s="6" t="s">
        <v>271</v>
      </c>
      <c r="AJ60" s="6"/>
      <c r="AK60" s="6"/>
      <c r="AL60" s="6"/>
      <c r="AM60" s="6"/>
      <c r="AN60" s="6"/>
      <c r="AO60" s="6"/>
      <c r="AP60" s="6"/>
      <c r="AQ60" s="6"/>
      <c r="AR60" s="6">
        <f t="shared" si="4"/>
        <v>4</v>
      </c>
      <c r="AS60" s="6" t="s">
        <v>128</v>
      </c>
      <c r="AT60" s="6"/>
      <c r="AU60" s="6"/>
      <c r="AV60" s="6">
        <f t="shared" si="7"/>
        <v>1</v>
      </c>
      <c r="AW60" s="22"/>
    </row>
    <row r="61" spans="1:49" x14ac:dyDescent="0.25">
      <c r="A61" s="16" t="s">
        <v>352</v>
      </c>
      <c r="B61" s="17">
        <v>4</v>
      </c>
      <c r="C61" s="17">
        <v>200000000</v>
      </c>
      <c r="D61" s="17">
        <v>0.25</v>
      </c>
      <c r="E61" s="17">
        <v>0</v>
      </c>
      <c r="F61" s="17">
        <v>0</v>
      </c>
      <c r="G61" s="18" t="s">
        <v>353</v>
      </c>
      <c r="H61" s="19">
        <v>40967</v>
      </c>
      <c r="I61" s="27">
        <f t="shared" si="5"/>
        <v>2012</v>
      </c>
      <c r="J61" s="6" t="s">
        <v>41</v>
      </c>
      <c r="K61" s="6">
        <v>120</v>
      </c>
      <c r="L61" s="6" t="s">
        <v>354</v>
      </c>
      <c r="M61" s="6">
        <f>VLOOKUP(A61,JUMLAH_DAKWAAN!$A$1:$C$905,3,FALSE)</f>
        <v>2</v>
      </c>
      <c r="N61" s="6" t="s">
        <v>355</v>
      </c>
      <c r="O61" s="6" t="s">
        <v>356</v>
      </c>
      <c r="P61" s="6" t="s">
        <v>214</v>
      </c>
      <c r="Q61" s="6" t="s">
        <v>126</v>
      </c>
      <c r="R61" s="6" t="s">
        <v>48</v>
      </c>
      <c r="S61" s="6" t="s">
        <v>127</v>
      </c>
      <c r="T61" s="6"/>
      <c r="U61" s="6"/>
      <c r="V61" s="6" t="str">
        <f>IFERROR(VLOOKUP(Q61,JUDGE_STATUS!$A$1:$E$97,2,0),"")</f>
        <v>KARIR</v>
      </c>
      <c r="W61" s="6" t="str">
        <f>IFERROR(VLOOKUP(R61,JUDGE_STATUS!$A$1:$E$97,2,0),"")</f>
        <v>ADHOC</v>
      </c>
      <c r="X61" s="6" t="str">
        <f>IFERROR(VLOOKUP(S61,JUDGE_STATUS!$A$1:$E$97,2,0),"")</f>
        <v>ADHOC</v>
      </c>
      <c r="Y61" s="6" t="str">
        <f>IFERROR(VLOOKUP(T61,JUDGE_STATUS!$A$1:$E$97,2,0),"")</f>
        <v/>
      </c>
      <c r="Z61" s="6" t="str">
        <f>IFERROR(VLOOKUP(U61,JUDGE_STATUS!$A$1:$E$97,2,0),"")</f>
        <v/>
      </c>
      <c r="AA61" s="6">
        <f t="shared" si="0"/>
        <v>3</v>
      </c>
      <c r="AB61" s="6">
        <f t="shared" si="1"/>
        <v>1</v>
      </c>
      <c r="AC61" s="6">
        <f t="shared" si="2"/>
        <v>2</v>
      </c>
      <c r="AD61" s="20">
        <f t="shared" si="3"/>
        <v>0.66666666666666663</v>
      </c>
      <c r="AE61" s="21">
        <f t="shared" si="6"/>
        <v>1</v>
      </c>
      <c r="AF61" s="6" t="s">
        <v>4917</v>
      </c>
      <c r="AG61" s="6"/>
      <c r="AH61" s="6"/>
      <c r="AI61" s="6"/>
      <c r="AJ61" s="6"/>
      <c r="AK61" s="6"/>
      <c r="AL61" s="6"/>
      <c r="AM61" s="6"/>
      <c r="AN61" s="6"/>
      <c r="AO61" s="6"/>
      <c r="AP61" s="6"/>
      <c r="AQ61" s="6"/>
      <c r="AR61" s="6">
        <f t="shared" si="4"/>
        <v>1</v>
      </c>
      <c r="AS61" s="6" t="s">
        <v>56</v>
      </c>
      <c r="AT61" s="6" t="s">
        <v>109</v>
      </c>
      <c r="AU61" s="6"/>
      <c r="AV61" s="6">
        <f t="shared" si="7"/>
        <v>2</v>
      </c>
      <c r="AW61" s="22"/>
    </row>
    <row r="62" spans="1:49" x14ac:dyDescent="0.25">
      <c r="A62" s="16" t="s">
        <v>357</v>
      </c>
      <c r="B62" s="17">
        <v>1</v>
      </c>
      <c r="C62" s="17">
        <v>50000000</v>
      </c>
      <c r="D62" s="17">
        <v>0.16666666666666699</v>
      </c>
      <c r="E62" s="17">
        <v>0</v>
      </c>
      <c r="F62" s="17">
        <v>0</v>
      </c>
      <c r="G62" s="18" t="s">
        <v>147</v>
      </c>
      <c r="H62" s="19">
        <v>40647</v>
      </c>
      <c r="I62" s="27">
        <f t="shared" si="5"/>
        <v>2011</v>
      </c>
      <c r="J62" s="6" t="s">
        <v>184</v>
      </c>
      <c r="K62" s="6">
        <v>47</v>
      </c>
      <c r="L62" s="6" t="s">
        <v>358</v>
      </c>
      <c r="M62" s="6">
        <f>VLOOKUP(A62,JUMLAH_DAKWAAN!$A$1:$C$905,3,FALSE)</f>
        <v>2</v>
      </c>
      <c r="N62" s="6" t="s">
        <v>359</v>
      </c>
      <c r="O62" s="6" t="s">
        <v>360</v>
      </c>
      <c r="P62" s="6" t="s">
        <v>150</v>
      </c>
      <c r="Q62" s="6" t="s">
        <v>73</v>
      </c>
      <c r="R62" s="6" t="s">
        <v>116</v>
      </c>
      <c r="S62" s="6" t="s">
        <v>64</v>
      </c>
      <c r="T62" s="6"/>
      <c r="U62" s="6"/>
      <c r="V62" s="6" t="str">
        <f>IFERROR(VLOOKUP(Q62,JUDGE_STATUS!$A$1:$E$97,2,0),"")</f>
        <v>KARIR</v>
      </c>
      <c r="W62" s="6" t="str">
        <f>IFERROR(VLOOKUP(R62,JUDGE_STATUS!$A$1:$E$97,2,0),"")</f>
        <v>KARIR</v>
      </c>
      <c r="X62" s="6" t="str">
        <f>IFERROR(VLOOKUP(S62,JUDGE_STATUS!$A$1:$E$97,2,0),"")</f>
        <v>ADHOC</v>
      </c>
      <c r="Y62" s="6" t="str">
        <f>IFERROR(VLOOKUP(T62,JUDGE_STATUS!$A$1:$E$97,2,0),"")</f>
        <v/>
      </c>
      <c r="Z62" s="6" t="str">
        <f>IFERROR(VLOOKUP(U62,JUDGE_STATUS!$A$1:$E$97,2,0),"")</f>
        <v/>
      </c>
      <c r="AA62" s="6">
        <f t="shared" si="0"/>
        <v>3</v>
      </c>
      <c r="AB62" s="6">
        <f t="shared" si="1"/>
        <v>2</v>
      </c>
      <c r="AC62" s="6">
        <f t="shared" si="2"/>
        <v>1</v>
      </c>
      <c r="AD62" s="20">
        <f t="shared" si="3"/>
        <v>0.33333333333333331</v>
      </c>
      <c r="AE62" s="21">
        <f t="shared" si="6"/>
        <v>0</v>
      </c>
      <c r="AF62" s="6" t="s">
        <v>361</v>
      </c>
      <c r="AG62" s="6"/>
      <c r="AH62" s="6"/>
      <c r="AI62" s="6"/>
      <c r="AJ62" s="6"/>
      <c r="AK62" s="6"/>
      <c r="AL62" s="6"/>
      <c r="AM62" s="6"/>
      <c r="AN62" s="6"/>
      <c r="AO62" s="6"/>
      <c r="AP62" s="6"/>
      <c r="AQ62" s="6"/>
      <c r="AR62" s="6">
        <f t="shared" si="4"/>
        <v>1</v>
      </c>
      <c r="AS62" s="6" t="s">
        <v>55</v>
      </c>
      <c r="AT62" s="6"/>
      <c r="AU62" s="6"/>
      <c r="AV62" s="6">
        <f t="shared" si="7"/>
        <v>1</v>
      </c>
      <c r="AW62" s="22"/>
    </row>
    <row r="63" spans="1:49" x14ac:dyDescent="0.25">
      <c r="A63" s="16" t="s">
        <v>362</v>
      </c>
      <c r="B63" s="17">
        <v>5</v>
      </c>
      <c r="C63" s="17">
        <v>200000000</v>
      </c>
      <c r="D63" s="17">
        <v>0.25</v>
      </c>
      <c r="E63" s="17">
        <v>0</v>
      </c>
      <c r="F63" s="17">
        <v>0</v>
      </c>
      <c r="G63" s="18" t="s">
        <v>363</v>
      </c>
      <c r="H63" s="19">
        <v>40967</v>
      </c>
      <c r="I63" s="27">
        <f t="shared" si="5"/>
        <v>2012</v>
      </c>
      <c r="J63" s="6" t="s">
        <v>41</v>
      </c>
      <c r="K63" s="6">
        <v>99</v>
      </c>
      <c r="L63" s="6" t="s">
        <v>364</v>
      </c>
      <c r="M63" s="6">
        <f>VLOOKUP(A63,JUMLAH_DAKWAAN!$A$1:$C$905,3,FALSE)</f>
        <v>2</v>
      </c>
      <c r="N63" s="6" t="s">
        <v>365</v>
      </c>
      <c r="O63" s="6" t="s">
        <v>366</v>
      </c>
      <c r="P63" s="6" t="s">
        <v>367</v>
      </c>
      <c r="Q63" s="6" t="s">
        <v>83</v>
      </c>
      <c r="R63" s="6" t="s">
        <v>84</v>
      </c>
      <c r="S63" s="6" t="s">
        <v>85</v>
      </c>
      <c r="T63" s="6"/>
      <c r="U63" s="6"/>
      <c r="V63" s="6" t="str">
        <f>IFERROR(VLOOKUP(Q63,JUDGE_STATUS!$A$1:$E$97,2,0),"")</f>
        <v>KARIR</v>
      </c>
      <c r="W63" s="6" t="str">
        <f>IFERROR(VLOOKUP(R63,JUDGE_STATUS!$A$1:$E$97,2,0),"")</f>
        <v>ADHOC</v>
      </c>
      <c r="X63" s="6" t="str">
        <f>IFERROR(VLOOKUP(S63,JUDGE_STATUS!$A$1:$E$97,2,0),"")</f>
        <v>ADHOC</v>
      </c>
      <c r="Y63" s="6" t="str">
        <f>IFERROR(VLOOKUP(T63,JUDGE_STATUS!$A$1:$E$97,2,0),"")</f>
        <v/>
      </c>
      <c r="Z63" s="6" t="str">
        <f>IFERROR(VLOOKUP(U63,JUDGE_STATUS!$A$1:$E$97,2,0),"")</f>
        <v/>
      </c>
      <c r="AA63" s="6">
        <f t="shared" si="0"/>
        <v>3</v>
      </c>
      <c r="AB63" s="6">
        <f t="shared" si="1"/>
        <v>1</v>
      </c>
      <c r="AC63" s="6">
        <f t="shared" si="2"/>
        <v>2</v>
      </c>
      <c r="AD63" s="20">
        <f t="shared" si="3"/>
        <v>0.66666666666666663</v>
      </c>
      <c r="AE63" s="21">
        <f t="shared" si="6"/>
        <v>1</v>
      </c>
      <c r="AF63" s="6" t="s">
        <v>4917</v>
      </c>
      <c r="AG63" s="6"/>
      <c r="AH63" s="6"/>
      <c r="AI63" s="6"/>
      <c r="AJ63" s="6"/>
      <c r="AK63" s="6"/>
      <c r="AL63" s="6"/>
      <c r="AM63" s="6"/>
      <c r="AN63" s="6"/>
      <c r="AO63" s="6"/>
      <c r="AP63" s="6"/>
      <c r="AQ63" s="6"/>
      <c r="AR63" s="6">
        <f t="shared" si="4"/>
        <v>1</v>
      </c>
      <c r="AS63" s="6" t="s">
        <v>128</v>
      </c>
      <c r="AT63" s="6" t="s">
        <v>66</v>
      </c>
      <c r="AU63" s="6"/>
      <c r="AV63" s="6">
        <f t="shared" si="7"/>
        <v>2</v>
      </c>
      <c r="AW63" s="22"/>
    </row>
    <row r="64" spans="1:49" x14ac:dyDescent="0.25">
      <c r="A64" s="16" t="s">
        <v>368</v>
      </c>
      <c r="B64" s="17">
        <v>2</v>
      </c>
      <c r="C64" s="17">
        <v>100000000</v>
      </c>
      <c r="D64" s="17">
        <v>0.16666666666666699</v>
      </c>
      <c r="E64" s="17">
        <v>215000000</v>
      </c>
      <c r="F64" s="17">
        <v>5</v>
      </c>
      <c r="G64" s="18" t="s">
        <v>369</v>
      </c>
      <c r="H64" s="19">
        <v>40666</v>
      </c>
      <c r="I64" s="27">
        <f t="shared" si="5"/>
        <v>2011</v>
      </c>
      <c r="J64" s="6" t="s">
        <v>41</v>
      </c>
      <c r="K64" s="6">
        <v>107</v>
      </c>
      <c r="L64" s="6" t="s">
        <v>370</v>
      </c>
      <c r="M64" s="6">
        <f>VLOOKUP(A64,JUMLAH_DAKWAAN!$A$1:$C$905,3,FALSE)</f>
        <v>2</v>
      </c>
      <c r="N64" s="6" t="s">
        <v>371</v>
      </c>
      <c r="O64" s="6" t="s">
        <v>372</v>
      </c>
      <c r="P64" s="6" t="s">
        <v>234</v>
      </c>
      <c r="Q64" s="6" t="s">
        <v>181</v>
      </c>
      <c r="R64" s="6" t="s">
        <v>83</v>
      </c>
      <c r="S64" s="6" t="s">
        <v>64</v>
      </c>
      <c r="T64" s="6"/>
      <c r="U64" s="6"/>
      <c r="V64" s="6" t="str">
        <f>IFERROR(VLOOKUP(Q64,JUDGE_STATUS!$A$1:$E$97,2,0),"")</f>
        <v>KARIR</v>
      </c>
      <c r="W64" s="6" t="str">
        <f>IFERROR(VLOOKUP(R64,JUDGE_STATUS!$A$1:$E$97,2,0),"")</f>
        <v>KARIR</v>
      </c>
      <c r="X64" s="6" t="str">
        <f>IFERROR(VLOOKUP(S64,JUDGE_STATUS!$A$1:$E$97,2,0),"")</f>
        <v>ADHOC</v>
      </c>
      <c r="Y64" s="6" t="str">
        <f>IFERROR(VLOOKUP(T64,JUDGE_STATUS!$A$1:$E$97,2,0),"")</f>
        <v/>
      </c>
      <c r="Z64" s="6" t="str">
        <f>IFERROR(VLOOKUP(U64,JUDGE_STATUS!$A$1:$E$97,2,0),"")</f>
        <v/>
      </c>
      <c r="AA64" s="6">
        <f t="shared" si="0"/>
        <v>3</v>
      </c>
      <c r="AB64" s="6">
        <f t="shared" si="1"/>
        <v>2</v>
      </c>
      <c r="AC64" s="6">
        <f t="shared" si="2"/>
        <v>1</v>
      </c>
      <c r="AD64" s="20">
        <f t="shared" si="3"/>
        <v>0.33333333333333331</v>
      </c>
      <c r="AE64" s="21">
        <f t="shared" si="6"/>
        <v>0</v>
      </c>
      <c r="AF64" s="6" t="s">
        <v>373</v>
      </c>
      <c r="AG64" s="6"/>
      <c r="AH64" s="6"/>
      <c r="AI64" s="6"/>
      <c r="AJ64" s="6"/>
      <c r="AK64" s="6"/>
      <c r="AL64" s="6"/>
      <c r="AM64" s="6"/>
      <c r="AN64" s="6"/>
      <c r="AO64" s="6"/>
      <c r="AP64" s="6"/>
      <c r="AQ64" s="6"/>
      <c r="AR64" s="6">
        <f t="shared" si="4"/>
        <v>1</v>
      </c>
      <c r="AS64" s="6" t="s">
        <v>86</v>
      </c>
      <c r="AT64" s="6" t="s">
        <v>87</v>
      </c>
      <c r="AU64" s="6"/>
      <c r="AV64" s="6">
        <f t="shared" si="7"/>
        <v>2</v>
      </c>
      <c r="AW64" s="22"/>
    </row>
    <row r="65" spans="1:49" x14ac:dyDescent="0.25">
      <c r="A65" s="16" t="s">
        <v>374</v>
      </c>
      <c r="B65" s="17">
        <v>1.5</v>
      </c>
      <c r="C65" s="17">
        <v>50000000</v>
      </c>
      <c r="D65" s="17">
        <v>0</v>
      </c>
      <c r="E65" s="17">
        <v>200000000</v>
      </c>
      <c r="F65" s="17">
        <v>0</v>
      </c>
      <c r="G65" s="18" t="s">
        <v>375</v>
      </c>
      <c r="H65" s="19">
        <v>40666</v>
      </c>
      <c r="I65" s="27">
        <f t="shared" si="5"/>
        <v>2011</v>
      </c>
      <c r="J65" s="6" t="s">
        <v>41</v>
      </c>
      <c r="K65" s="6">
        <v>107</v>
      </c>
      <c r="L65" s="6" t="s">
        <v>376</v>
      </c>
      <c r="M65" s="6">
        <f>VLOOKUP(A65,JUMLAH_DAKWAAN!$A$1:$C$905,3,FALSE)</f>
        <v>2</v>
      </c>
      <c r="N65" s="6" t="s">
        <v>377</v>
      </c>
      <c r="O65" s="6" t="s">
        <v>378</v>
      </c>
      <c r="P65" s="6" t="s">
        <v>234</v>
      </c>
      <c r="Q65" s="6" t="s">
        <v>164</v>
      </c>
      <c r="R65" s="6" t="s">
        <v>83</v>
      </c>
      <c r="S65" s="6" t="s">
        <v>64</v>
      </c>
      <c r="T65" s="6"/>
      <c r="U65" s="6"/>
      <c r="V65" s="6" t="str">
        <f>IFERROR(VLOOKUP(Q65,JUDGE_STATUS!$A$1:$E$97,2,0),"")</f>
        <v>KARIR</v>
      </c>
      <c r="W65" s="6" t="str">
        <f>IFERROR(VLOOKUP(R65,JUDGE_STATUS!$A$1:$E$97,2,0),"")</f>
        <v>KARIR</v>
      </c>
      <c r="X65" s="6" t="str">
        <f>IFERROR(VLOOKUP(S65,JUDGE_STATUS!$A$1:$E$97,2,0),"")</f>
        <v>ADHOC</v>
      </c>
      <c r="Y65" s="6" t="str">
        <f>IFERROR(VLOOKUP(T65,JUDGE_STATUS!$A$1:$E$97,2,0),"")</f>
        <v/>
      </c>
      <c r="Z65" s="6" t="str">
        <f>IFERROR(VLOOKUP(U65,JUDGE_STATUS!$A$1:$E$97,2,0),"")</f>
        <v/>
      </c>
      <c r="AA65" s="6">
        <f t="shared" si="0"/>
        <v>3</v>
      </c>
      <c r="AB65" s="6">
        <f t="shared" si="1"/>
        <v>2</v>
      </c>
      <c r="AC65" s="6">
        <f t="shared" si="2"/>
        <v>1</v>
      </c>
      <c r="AD65" s="20">
        <f t="shared" si="3"/>
        <v>0.33333333333333331</v>
      </c>
      <c r="AE65" s="21">
        <f t="shared" si="6"/>
        <v>0</v>
      </c>
      <c r="AF65" s="6" t="s">
        <v>373</v>
      </c>
      <c r="AG65" s="6"/>
      <c r="AH65" s="6"/>
      <c r="AI65" s="6"/>
      <c r="AJ65" s="6"/>
      <c r="AK65" s="6"/>
      <c r="AL65" s="6"/>
      <c r="AM65" s="6"/>
      <c r="AN65" s="6"/>
      <c r="AO65" s="6"/>
      <c r="AP65" s="6"/>
      <c r="AQ65" s="6"/>
      <c r="AR65" s="6">
        <f t="shared" si="4"/>
        <v>1</v>
      </c>
      <c r="AS65" s="6" t="s">
        <v>86</v>
      </c>
      <c r="AT65" s="6" t="s">
        <v>87</v>
      </c>
      <c r="AU65" s="6"/>
      <c r="AV65" s="6">
        <f t="shared" si="7"/>
        <v>2</v>
      </c>
      <c r="AW65" s="22"/>
    </row>
    <row r="66" spans="1:49" x14ac:dyDescent="0.25">
      <c r="A66" s="16" t="s">
        <v>379</v>
      </c>
      <c r="B66" s="17">
        <v>3</v>
      </c>
      <c r="C66" s="17">
        <v>150000000</v>
      </c>
      <c r="D66" s="17">
        <v>0.25</v>
      </c>
      <c r="E66" s="17">
        <v>0</v>
      </c>
      <c r="F66" s="17">
        <v>0</v>
      </c>
      <c r="G66" s="18" t="s">
        <v>380</v>
      </c>
      <c r="H66" s="19">
        <v>40686</v>
      </c>
      <c r="I66" s="27">
        <f t="shared" si="5"/>
        <v>2011</v>
      </c>
      <c r="J66" s="6" t="s">
        <v>41</v>
      </c>
      <c r="K66" s="6">
        <v>92</v>
      </c>
      <c r="L66" s="6" t="s">
        <v>381</v>
      </c>
      <c r="M66" s="6">
        <f>VLOOKUP(A66,JUMLAH_DAKWAAN!$A$1:$C$905,3,FALSE)</f>
        <v>2</v>
      </c>
      <c r="N66" s="6" t="s">
        <v>382</v>
      </c>
      <c r="O66" s="6" t="s">
        <v>383</v>
      </c>
      <c r="P66" s="6" t="s">
        <v>384</v>
      </c>
      <c r="Q66" s="6" t="s">
        <v>116</v>
      </c>
      <c r="R66" s="6" t="s">
        <v>73</v>
      </c>
      <c r="S66" s="6" t="s">
        <v>83</v>
      </c>
      <c r="T66" s="6" t="s">
        <v>63</v>
      </c>
      <c r="U66" s="6" t="s">
        <v>64</v>
      </c>
      <c r="V66" s="6" t="str">
        <f>IFERROR(VLOOKUP(Q66,JUDGE_STATUS!$A$1:$E$97,2,0),"")</f>
        <v>KARIR</v>
      </c>
      <c r="W66" s="6" t="str">
        <f>IFERROR(VLOOKUP(R66,JUDGE_STATUS!$A$1:$E$97,2,0),"")</f>
        <v>KARIR</v>
      </c>
      <c r="X66" s="6" t="str">
        <f>IFERROR(VLOOKUP(S66,JUDGE_STATUS!$A$1:$E$97,2,0),"")</f>
        <v>KARIR</v>
      </c>
      <c r="Y66" s="6" t="str">
        <f>IFERROR(VLOOKUP(T66,JUDGE_STATUS!$A$1:$E$97,2,0),"")</f>
        <v>ADHOC</v>
      </c>
      <c r="Z66" s="6" t="str">
        <f>IFERROR(VLOOKUP(U66,JUDGE_STATUS!$A$1:$E$97,2,0),"")</f>
        <v>ADHOC</v>
      </c>
      <c r="AA66" s="6">
        <f t="shared" ref="AA66:AA129" si="8">COUNTA(Q66:U66)</f>
        <v>5</v>
      </c>
      <c r="AB66" s="6">
        <f t="shared" ref="AB66:AB129" si="9">COUNTIF($V66:$Z66,"KARIR")</f>
        <v>3</v>
      </c>
      <c r="AC66" s="6">
        <f t="shared" ref="AC66:AC129" si="10">COUNTIF($V66:$Z66,"ADHOC")</f>
        <v>2</v>
      </c>
      <c r="AD66" s="20">
        <f t="shared" ref="AD66:AD129" si="11">AC66/AA66</f>
        <v>0.4</v>
      </c>
      <c r="AE66" s="21">
        <f t="shared" si="6"/>
        <v>0</v>
      </c>
      <c r="AF66" s="6" t="s">
        <v>385</v>
      </c>
      <c r="AG66" s="6"/>
      <c r="AH66" s="6"/>
      <c r="AI66" s="6"/>
      <c r="AJ66" s="6"/>
      <c r="AK66" s="6"/>
      <c r="AL66" s="6"/>
      <c r="AM66" s="6"/>
      <c r="AN66" s="6"/>
      <c r="AO66" s="6"/>
      <c r="AP66" s="6"/>
      <c r="AQ66" s="6"/>
      <c r="AR66" s="6">
        <f t="shared" ref="AR66:AR129" si="12">COUNTA(AF66:AQ66)</f>
        <v>1</v>
      </c>
      <c r="AS66" s="6" t="s">
        <v>65</v>
      </c>
      <c r="AT66" s="6" t="s">
        <v>66</v>
      </c>
      <c r="AU66" s="6"/>
      <c r="AV66" s="6">
        <f t="shared" si="7"/>
        <v>2</v>
      </c>
      <c r="AW66" s="22"/>
    </row>
    <row r="67" spans="1:49" x14ac:dyDescent="0.25">
      <c r="A67" s="16" t="s">
        <v>386</v>
      </c>
      <c r="B67" s="17">
        <v>5</v>
      </c>
      <c r="C67" s="17">
        <v>150000000</v>
      </c>
      <c r="D67" s="17">
        <v>0.25</v>
      </c>
      <c r="E67" s="17">
        <v>0</v>
      </c>
      <c r="F67" s="17">
        <v>0</v>
      </c>
      <c r="G67" s="18" t="s">
        <v>387</v>
      </c>
      <c r="H67" s="19">
        <v>40689</v>
      </c>
      <c r="I67" s="27">
        <f t="shared" ref="I67:I130" si="13">YEAR(H67)</f>
        <v>2011</v>
      </c>
      <c r="J67" s="6" t="s">
        <v>41</v>
      </c>
      <c r="K67" s="6">
        <v>152</v>
      </c>
      <c r="L67" s="6" t="s">
        <v>388</v>
      </c>
      <c r="M67" s="6">
        <f>VLOOKUP(A67,JUMLAH_DAKWAAN!$A$1:$C$905,3,FALSE)</f>
        <v>3</v>
      </c>
      <c r="N67" s="6" t="s">
        <v>389</v>
      </c>
      <c r="O67" s="6" t="s">
        <v>390</v>
      </c>
      <c r="P67" s="6" t="s">
        <v>383</v>
      </c>
      <c r="Q67" s="6" t="s">
        <v>46</v>
      </c>
      <c r="R67" s="6" t="s">
        <v>63</v>
      </c>
      <c r="S67" s="6" t="s">
        <v>64</v>
      </c>
      <c r="T67" s="6"/>
      <c r="U67" s="6"/>
      <c r="V67" s="6" t="str">
        <f>IFERROR(VLOOKUP(Q67,JUDGE_STATUS!$A$1:$E$97,2,0),"")</f>
        <v>KARIR</v>
      </c>
      <c r="W67" s="6" t="str">
        <f>IFERROR(VLOOKUP(R67,JUDGE_STATUS!$A$1:$E$97,2,0),"")</f>
        <v>ADHOC</v>
      </c>
      <c r="X67" s="6" t="str">
        <f>IFERROR(VLOOKUP(S67,JUDGE_STATUS!$A$1:$E$97,2,0),"")</f>
        <v>ADHOC</v>
      </c>
      <c r="Y67" s="6" t="str">
        <f>IFERROR(VLOOKUP(T67,JUDGE_STATUS!$A$1:$E$97,2,0),"")</f>
        <v/>
      </c>
      <c r="Z67" s="6" t="str">
        <f>IFERROR(VLOOKUP(U67,JUDGE_STATUS!$A$1:$E$97,2,0),"")</f>
        <v/>
      </c>
      <c r="AA67" s="6">
        <f t="shared" si="8"/>
        <v>3</v>
      </c>
      <c r="AB67" s="6">
        <f t="shared" si="9"/>
        <v>1</v>
      </c>
      <c r="AC67" s="6">
        <f t="shared" si="10"/>
        <v>2</v>
      </c>
      <c r="AD67" s="20">
        <f t="shared" si="11"/>
        <v>0.66666666666666663</v>
      </c>
      <c r="AE67" s="21">
        <f t="shared" ref="AE67:AE130" si="14">IF(AD67&gt;=0.5,1,0)</f>
        <v>1</v>
      </c>
      <c r="AF67" s="6" t="s">
        <v>373</v>
      </c>
      <c r="AG67" s="6"/>
      <c r="AH67" s="6"/>
      <c r="AI67" s="6"/>
      <c r="AJ67" s="6"/>
      <c r="AK67" s="6"/>
      <c r="AL67" s="6"/>
      <c r="AM67" s="6"/>
      <c r="AN67" s="6"/>
      <c r="AO67" s="6"/>
      <c r="AP67" s="6"/>
      <c r="AQ67" s="6"/>
      <c r="AR67" s="6">
        <f t="shared" si="12"/>
        <v>1</v>
      </c>
      <c r="AS67" s="6" t="s">
        <v>128</v>
      </c>
      <c r="AT67" s="6" t="s">
        <v>66</v>
      </c>
      <c r="AU67" s="6"/>
      <c r="AV67" s="6">
        <f t="shared" ref="AV67:AV130" si="15">COUNTA(AS67:AU67)</f>
        <v>2</v>
      </c>
      <c r="AW67" s="22"/>
    </row>
    <row r="68" spans="1:49" x14ac:dyDescent="0.25">
      <c r="A68" s="16" t="s">
        <v>391</v>
      </c>
      <c r="B68" s="17">
        <v>1.3333333333333299</v>
      </c>
      <c r="C68" s="17">
        <v>50000000</v>
      </c>
      <c r="D68" s="17">
        <v>0.16666666666666699</v>
      </c>
      <c r="E68" s="17">
        <v>260494270</v>
      </c>
      <c r="F68" s="17">
        <v>1</v>
      </c>
      <c r="G68" s="18" t="s">
        <v>392</v>
      </c>
      <c r="H68" s="19">
        <v>41017</v>
      </c>
      <c r="I68" s="27">
        <f t="shared" si="13"/>
        <v>2012</v>
      </c>
      <c r="J68" s="6" t="s">
        <v>41</v>
      </c>
      <c r="K68" s="6">
        <v>141</v>
      </c>
      <c r="L68" s="6" t="s">
        <v>393</v>
      </c>
      <c r="M68" s="6">
        <f>VLOOKUP(A68,JUMLAH_DAKWAAN!$A$1:$C$905,3,FALSE)</f>
        <v>1</v>
      </c>
      <c r="N68" s="6" t="s">
        <v>394</v>
      </c>
      <c r="O68" s="6" t="s">
        <v>395</v>
      </c>
      <c r="P68" s="6" t="s">
        <v>396</v>
      </c>
      <c r="Q68" s="6" t="s">
        <v>181</v>
      </c>
      <c r="R68" s="6" t="s">
        <v>84</v>
      </c>
      <c r="S68" s="6" t="s">
        <v>85</v>
      </c>
      <c r="T68" s="6"/>
      <c r="U68" s="6"/>
      <c r="V68" s="6" t="str">
        <f>IFERROR(VLOOKUP(Q68,JUDGE_STATUS!$A$1:$E$97,2,0),"")</f>
        <v>KARIR</v>
      </c>
      <c r="W68" s="6" t="str">
        <f>IFERROR(VLOOKUP(R68,JUDGE_STATUS!$A$1:$E$97,2,0),"")</f>
        <v>ADHOC</v>
      </c>
      <c r="X68" s="6" t="str">
        <f>IFERROR(VLOOKUP(S68,JUDGE_STATUS!$A$1:$E$97,2,0),"")</f>
        <v>ADHOC</v>
      </c>
      <c r="Y68" s="6" t="str">
        <f>IFERROR(VLOOKUP(T68,JUDGE_STATUS!$A$1:$E$97,2,0),"")</f>
        <v/>
      </c>
      <c r="Z68" s="6" t="str">
        <f>IFERROR(VLOOKUP(U68,JUDGE_STATUS!$A$1:$E$97,2,0),"")</f>
        <v/>
      </c>
      <c r="AA68" s="6">
        <f t="shared" si="8"/>
        <v>3</v>
      </c>
      <c r="AB68" s="6">
        <f t="shared" si="9"/>
        <v>1</v>
      </c>
      <c r="AC68" s="6">
        <f t="shared" si="10"/>
        <v>2</v>
      </c>
      <c r="AD68" s="20">
        <f t="shared" si="11"/>
        <v>0.66666666666666663</v>
      </c>
      <c r="AE68" s="21">
        <f t="shared" si="14"/>
        <v>1</v>
      </c>
      <c r="AF68" s="6" t="s">
        <v>397</v>
      </c>
      <c r="AG68" s="6"/>
      <c r="AH68" s="6"/>
      <c r="AI68" s="6"/>
      <c r="AJ68" s="6"/>
      <c r="AK68" s="6"/>
      <c r="AL68" s="6"/>
      <c r="AM68" s="6"/>
      <c r="AN68" s="6"/>
      <c r="AO68" s="6"/>
      <c r="AP68" s="6"/>
      <c r="AQ68" s="6"/>
      <c r="AR68" s="6">
        <f t="shared" si="12"/>
        <v>1</v>
      </c>
      <c r="AS68" s="6" t="s">
        <v>56</v>
      </c>
      <c r="AT68" s="6" t="s">
        <v>109</v>
      </c>
      <c r="AU68" s="6"/>
      <c r="AV68" s="6">
        <f t="shared" si="15"/>
        <v>2</v>
      </c>
      <c r="AW68" s="22"/>
    </row>
    <row r="69" spans="1:49" x14ac:dyDescent="0.25">
      <c r="A69" s="16" t="s">
        <v>398</v>
      </c>
      <c r="B69" s="17">
        <v>1.5</v>
      </c>
      <c r="C69" s="17">
        <v>75000000</v>
      </c>
      <c r="D69" s="17">
        <v>0.25</v>
      </c>
      <c r="E69" s="17">
        <v>335500000</v>
      </c>
      <c r="F69" s="17">
        <v>1</v>
      </c>
      <c r="G69" s="18" t="s">
        <v>399</v>
      </c>
      <c r="H69" s="19">
        <v>40689</v>
      </c>
      <c r="I69" s="27">
        <f t="shared" si="13"/>
        <v>2011</v>
      </c>
      <c r="J69" s="6" t="s">
        <v>41</v>
      </c>
      <c r="K69" s="6">
        <v>49</v>
      </c>
      <c r="L69" s="6" t="s">
        <v>400</v>
      </c>
      <c r="M69" s="6">
        <f>VLOOKUP(A69,JUMLAH_DAKWAAN!$A$1:$C$905,3,FALSE)</f>
        <v>2</v>
      </c>
      <c r="N69" s="6" t="s">
        <v>401</v>
      </c>
      <c r="O69" s="6" t="s">
        <v>288</v>
      </c>
      <c r="P69" s="6" t="s">
        <v>254</v>
      </c>
      <c r="Q69" s="6" t="s">
        <v>94</v>
      </c>
      <c r="R69" s="6" t="s">
        <v>46</v>
      </c>
      <c r="S69" s="6" t="s">
        <v>107</v>
      </c>
      <c r="T69" s="6" t="s">
        <v>84</v>
      </c>
      <c r="U69" s="6" t="s">
        <v>85</v>
      </c>
      <c r="V69" s="6" t="str">
        <f>IFERROR(VLOOKUP(Q69,JUDGE_STATUS!$A$1:$E$97,2,0),"")</f>
        <v>KARIR</v>
      </c>
      <c r="W69" s="6" t="str">
        <f>IFERROR(VLOOKUP(R69,JUDGE_STATUS!$A$1:$E$97,2,0),"")</f>
        <v>KARIR</v>
      </c>
      <c r="X69" s="6" t="str">
        <f>IFERROR(VLOOKUP(S69,JUDGE_STATUS!$A$1:$E$97,2,0),"")</f>
        <v>KARIR</v>
      </c>
      <c r="Y69" s="6" t="str">
        <f>IFERROR(VLOOKUP(T69,JUDGE_STATUS!$A$1:$E$97,2,0),"")</f>
        <v>ADHOC</v>
      </c>
      <c r="Z69" s="6" t="str">
        <f>IFERROR(VLOOKUP(U69,JUDGE_STATUS!$A$1:$E$97,2,0),"")</f>
        <v>ADHOC</v>
      </c>
      <c r="AA69" s="6">
        <f t="shared" si="8"/>
        <v>5</v>
      </c>
      <c r="AB69" s="6">
        <f t="shared" si="9"/>
        <v>3</v>
      </c>
      <c r="AC69" s="6">
        <f t="shared" si="10"/>
        <v>2</v>
      </c>
      <c r="AD69" s="20">
        <f t="shared" si="11"/>
        <v>0.4</v>
      </c>
      <c r="AE69" s="21">
        <f t="shared" si="14"/>
        <v>0</v>
      </c>
      <c r="AF69" s="6" t="s">
        <v>373</v>
      </c>
      <c r="AG69" s="6"/>
      <c r="AH69" s="6"/>
      <c r="AI69" s="6"/>
      <c r="AJ69" s="6"/>
      <c r="AK69" s="6"/>
      <c r="AL69" s="6"/>
      <c r="AM69" s="6"/>
      <c r="AN69" s="6"/>
      <c r="AO69" s="6"/>
      <c r="AP69" s="6"/>
      <c r="AQ69" s="6"/>
      <c r="AR69" s="6">
        <f t="shared" si="12"/>
        <v>1</v>
      </c>
      <c r="AS69" s="6" t="s">
        <v>100</v>
      </c>
      <c r="AT69" s="6" t="s">
        <v>256</v>
      </c>
      <c r="AU69" s="6"/>
      <c r="AV69" s="6">
        <f t="shared" si="15"/>
        <v>2</v>
      </c>
      <c r="AW69" s="22"/>
    </row>
    <row r="70" spans="1:49" x14ac:dyDescent="0.25">
      <c r="A70" s="16" t="s">
        <v>402</v>
      </c>
      <c r="B70" s="17">
        <v>2</v>
      </c>
      <c r="C70" s="17">
        <v>250000000</v>
      </c>
      <c r="D70" s="17">
        <v>0.33333333333333298</v>
      </c>
      <c r="E70" s="17">
        <v>647067885</v>
      </c>
      <c r="F70" s="17">
        <v>1</v>
      </c>
      <c r="G70" s="18" t="s">
        <v>403</v>
      </c>
      <c r="H70" s="19">
        <v>41022</v>
      </c>
      <c r="I70" s="27">
        <f t="shared" si="13"/>
        <v>2012</v>
      </c>
      <c r="J70" s="6" t="s">
        <v>41</v>
      </c>
      <c r="K70" s="6">
        <v>129</v>
      </c>
      <c r="L70" s="6" t="s">
        <v>404</v>
      </c>
      <c r="M70" s="6">
        <f>VLOOKUP(A70,JUMLAH_DAKWAAN!$A$1:$C$905,3,FALSE)</f>
        <v>2</v>
      </c>
      <c r="N70" s="6" t="s">
        <v>405</v>
      </c>
      <c r="O70" s="6" t="s">
        <v>406</v>
      </c>
      <c r="P70" s="6" t="s">
        <v>407</v>
      </c>
      <c r="Q70" s="6" t="s">
        <v>164</v>
      </c>
      <c r="R70" s="6" t="s">
        <v>108</v>
      </c>
      <c r="S70" s="6" t="s">
        <v>47</v>
      </c>
      <c r="T70" s="6"/>
      <c r="U70" s="6"/>
      <c r="V70" s="6" t="str">
        <f>IFERROR(VLOOKUP(Q70,JUDGE_STATUS!$A$1:$E$97,2,0),"")</f>
        <v>KARIR</v>
      </c>
      <c r="W70" s="6" t="str">
        <f>IFERROR(VLOOKUP(R70,JUDGE_STATUS!$A$1:$E$97,2,0),"")</f>
        <v>ADHOC</v>
      </c>
      <c r="X70" s="6" t="str">
        <f>IFERROR(VLOOKUP(S70,JUDGE_STATUS!$A$1:$E$97,2,0),"")</f>
        <v>ADHOC</v>
      </c>
      <c r="Y70" s="6" t="str">
        <f>IFERROR(VLOOKUP(T70,JUDGE_STATUS!$A$1:$E$97,2,0),"")</f>
        <v/>
      </c>
      <c r="Z70" s="6" t="str">
        <f>IFERROR(VLOOKUP(U70,JUDGE_STATUS!$A$1:$E$97,2,0),"")</f>
        <v/>
      </c>
      <c r="AA70" s="6">
        <f t="shared" si="8"/>
        <v>3</v>
      </c>
      <c r="AB70" s="6">
        <f t="shared" si="9"/>
        <v>1</v>
      </c>
      <c r="AC70" s="6">
        <f t="shared" si="10"/>
        <v>2</v>
      </c>
      <c r="AD70" s="20">
        <f t="shared" si="11"/>
        <v>0.66666666666666663</v>
      </c>
      <c r="AE70" s="21">
        <f t="shared" si="14"/>
        <v>1</v>
      </c>
      <c r="AF70" s="6" t="s">
        <v>408</v>
      </c>
      <c r="AG70" s="6"/>
      <c r="AH70" s="6"/>
      <c r="AI70" s="6"/>
      <c r="AJ70" s="6"/>
      <c r="AK70" s="6"/>
      <c r="AL70" s="6"/>
      <c r="AM70" s="6"/>
      <c r="AN70" s="6"/>
      <c r="AO70" s="6"/>
      <c r="AP70" s="6"/>
      <c r="AQ70" s="6"/>
      <c r="AR70" s="6">
        <f t="shared" si="12"/>
        <v>1</v>
      </c>
      <c r="AS70" s="6" t="s">
        <v>56</v>
      </c>
      <c r="AT70" s="6" t="s">
        <v>109</v>
      </c>
      <c r="AU70" s="6"/>
      <c r="AV70" s="6">
        <f t="shared" si="15"/>
        <v>2</v>
      </c>
      <c r="AW70" s="22"/>
    </row>
    <row r="71" spans="1:49" x14ac:dyDescent="0.25">
      <c r="A71" s="16" t="s">
        <v>409</v>
      </c>
      <c r="B71" s="17">
        <v>1.5</v>
      </c>
      <c r="C71" s="17">
        <v>75000000</v>
      </c>
      <c r="D71" s="17">
        <v>0.25</v>
      </c>
      <c r="E71" s="17">
        <v>332750000</v>
      </c>
      <c r="F71" s="17">
        <v>1</v>
      </c>
      <c r="G71" s="18" t="s">
        <v>410</v>
      </c>
      <c r="H71" s="19">
        <v>40689</v>
      </c>
      <c r="I71" s="27">
        <f t="shared" si="13"/>
        <v>2011</v>
      </c>
      <c r="J71" s="6" t="s">
        <v>41</v>
      </c>
      <c r="K71" s="6">
        <v>125</v>
      </c>
      <c r="L71" s="6" t="s">
        <v>400</v>
      </c>
      <c r="M71" s="6">
        <f>VLOOKUP(A71,JUMLAH_DAKWAAN!$A$1:$C$905,3,FALSE)</f>
        <v>2</v>
      </c>
      <c r="N71" s="6" t="s">
        <v>411</v>
      </c>
      <c r="O71" s="6" t="s">
        <v>412</v>
      </c>
      <c r="P71" s="6" t="s">
        <v>413</v>
      </c>
      <c r="Q71" s="6" t="s">
        <v>46</v>
      </c>
      <c r="R71" s="6" t="s">
        <v>94</v>
      </c>
      <c r="S71" s="6" t="s">
        <v>85</v>
      </c>
      <c r="T71" s="6"/>
      <c r="U71" s="6"/>
      <c r="V71" s="6" t="str">
        <f>IFERROR(VLOOKUP(Q71,JUDGE_STATUS!$A$1:$E$97,2,0),"")</f>
        <v>KARIR</v>
      </c>
      <c r="W71" s="6" t="str">
        <f>IFERROR(VLOOKUP(R71,JUDGE_STATUS!$A$1:$E$97,2,0),"")</f>
        <v>KARIR</v>
      </c>
      <c r="X71" s="6" t="str">
        <f>IFERROR(VLOOKUP(S71,JUDGE_STATUS!$A$1:$E$97,2,0),"")</f>
        <v>ADHOC</v>
      </c>
      <c r="Y71" s="6" t="str">
        <f>IFERROR(VLOOKUP(T71,JUDGE_STATUS!$A$1:$E$97,2,0),"")</f>
        <v/>
      </c>
      <c r="Z71" s="6" t="str">
        <f>IFERROR(VLOOKUP(U71,JUDGE_STATUS!$A$1:$E$97,2,0),"")</f>
        <v/>
      </c>
      <c r="AA71" s="6">
        <f t="shared" si="8"/>
        <v>3</v>
      </c>
      <c r="AB71" s="6">
        <f t="shared" si="9"/>
        <v>2</v>
      </c>
      <c r="AC71" s="6">
        <f t="shared" si="10"/>
        <v>1</v>
      </c>
      <c r="AD71" s="20">
        <f t="shared" si="11"/>
        <v>0.33333333333333331</v>
      </c>
      <c r="AE71" s="21">
        <f t="shared" si="14"/>
        <v>0</v>
      </c>
      <c r="AF71" s="6" t="s">
        <v>414</v>
      </c>
      <c r="AG71" s="6"/>
      <c r="AH71" s="6"/>
      <c r="AI71" s="6"/>
      <c r="AJ71" s="6"/>
      <c r="AK71" s="6"/>
      <c r="AL71" s="6"/>
      <c r="AM71" s="6"/>
      <c r="AN71" s="6"/>
      <c r="AO71" s="6"/>
      <c r="AP71" s="6"/>
      <c r="AQ71" s="6"/>
      <c r="AR71" s="6">
        <f t="shared" si="12"/>
        <v>1</v>
      </c>
      <c r="AS71" s="6" t="s">
        <v>55</v>
      </c>
      <c r="AT71" s="6" t="s">
        <v>109</v>
      </c>
      <c r="AU71" s="6"/>
      <c r="AV71" s="6">
        <f t="shared" si="15"/>
        <v>2</v>
      </c>
      <c r="AW71" s="22"/>
    </row>
    <row r="72" spans="1:49" x14ac:dyDescent="0.25">
      <c r="A72" s="16" t="s">
        <v>415</v>
      </c>
      <c r="B72" s="17">
        <v>1.5</v>
      </c>
      <c r="C72" s="17">
        <v>50000000</v>
      </c>
      <c r="D72" s="17">
        <v>0.25</v>
      </c>
      <c r="E72" s="17">
        <v>0</v>
      </c>
      <c r="F72" s="17">
        <v>0</v>
      </c>
      <c r="G72" s="18" t="s">
        <v>416</v>
      </c>
      <c r="H72" s="19">
        <v>41022</v>
      </c>
      <c r="I72" s="27">
        <f t="shared" si="13"/>
        <v>2012</v>
      </c>
      <c r="J72" s="6" t="s">
        <v>41</v>
      </c>
      <c r="K72" s="6">
        <v>133</v>
      </c>
      <c r="L72" s="6" t="s">
        <v>417</v>
      </c>
      <c r="M72" s="6">
        <f>VLOOKUP(A72,JUMLAH_DAKWAAN!$A$1:$C$905,3,FALSE)</f>
        <v>2</v>
      </c>
      <c r="N72" s="6" t="s">
        <v>418</v>
      </c>
      <c r="O72" s="6" t="s">
        <v>406</v>
      </c>
      <c r="P72" s="6" t="s">
        <v>281</v>
      </c>
      <c r="Q72" s="6" t="s">
        <v>83</v>
      </c>
      <c r="R72" s="6" t="s">
        <v>84</v>
      </c>
      <c r="S72" s="6" t="s">
        <v>85</v>
      </c>
      <c r="T72" s="6"/>
      <c r="U72" s="6"/>
      <c r="V72" s="6" t="str">
        <f>IFERROR(VLOOKUP(Q72,JUDGE_STATUS!$A$1:$E$97,2,0),"")</f>
        <v>KARIR</v>
      </c>
      <c r="W72" s="6" t="str">
        <f>IFERROR(VLOOKUP(R72,JUDGE_STATUS!$A$1:$E$97,2,0),"")</f>
        <v>ADHOC</v>
      </c>
      <c r="X72" s="6" t="str">
        <f>IFERROR(VLOOKUP(S72,JUDGE_STATUS!$A$1:$E$97,2,0),"")</f>
        <v>ADHOC</v>
      </c>
      <c r="Y72" s="6" t="str">
        <f>IFERROR(VLOOKUP(T72,JUDGE_STATUS!$A$1:$E$97,2,0),"")</f>
        <v/>
      </c>
      <c r="Z72" s="6" t="str">
        <f>IFERROR(VLOOKUP(U72,JUDGE_STATUS!$A$1:$E$97,2,0),"")</f>
        <v/>
      </c>
      <c r="AA72" s="6">
        <f t="shared" si="8"/>
        <v>3</v>
      </c>
      <c r="AB72" s="6">
        <f t="shared" si="9"/>
        <v>1</v>
      </c>
      <c r="AC72" s="6">
        <f t="shared" si="10"/>
        <v>2</v>
      </c>
      <c r="AD72" s="20">
        <f t="shared" si="11"/>
        <v>0.66666666666666663</v>
      </c>
      <c r="AE72" s="21">
        <f t="shared" si="14"/>
        <v>1</v>
      </c>
      <c r="AF72" s="6" t="s">
        <v>4918</v>
      </c>
      <c r="AG72" s="6"/>
      <c r="AH72" s="6"/>
      <c r="AI72" s="6"/>
      <c r="AJ72" s="6"/>
      <c r="AK72" s="6"/>
      <c r="AL72" s="6"/>
      <c r="AM72" s="6"/>
      <c r="AN72" s="6"/>
      <c r="AO72" s="6"/>
      <c r="AP72" s="6"/>
      <c r="AQ72" s="6"/>
      <c r="AR72" s="6">
        <f t="shared" si="12"/>
        <v>1</v>
      </c>
      <c r="AS72" s="6" t="s">
        <v>66</v>
      </c>
      <c r="AT72" s="6" t="s">
        <v>100</v>
      </c>
      <c r="AU72" s="6"/>
      <c r="AV72" s="6">
        <f t="shared" si="15"/>
        <v>2</v>
      </c>
      <c r="AW72" s="22"/>
    </row>
    <row r="73" spans="1:49" x14ac:dyDescent="0.25">
      <c r="A73" s="16" t="s">
        <v>415</v>
      </c>
      <c r="B73" s="17">
        <v>1.5</v>
      </c>
      <c r="C73" s="17">
        <v>50000000</v>
      </c>
      <c r="D73" s="17">
        <v>0.25</v>
      </c>
      <c r="E73" s="17">
        <v>0</v>
      </c>
      <c r="F73" s="17">
        <v>0</v>
      </c>
      <c r="G73" s="18" t="s">
        <v>419</v>
      </c>
      <c r="H73" s="19">
        <v>41022</v>
      </c>
      <c r="I73" s="27">
        <f t="shared" si="13"/>
        <v>2012</v>
      </c>
      <c r="J73" s="6" t="s">
        <v>41</v>
      </c>
      <c r="K73" s="6">
        <v>133</v>
      </c>
      <c r="L73" s="6" t="s">
        <v>417</v>
      </c>
      <c r="M73" s="6">
        <f>VLOOKUP(A73,JUMLAH_DAKWAAN!$A$1:$C$905,3,FALSE)</f>
        <v>2</v>
      </c>
      <c r="N73" s="6" t="s">
        <v>418</v>
      </c>
      <c r="O73" s="6" t="s">
        <v>406</v>
      </c>
      <c r="P73" s="6" t="s">
        <v>281</v>
      </c>
      <c r="Q73" s="6" t="s">
        <v>83</v>
      </c>
      <c r="R73" s="6" t="s">
        <v>84</v>
      </c>
      <c r="S73" s="6" t="s">
        <v>85</v>
      </c>
      <c r="T73" s="6"/>
      <c r="U73" s="6"/>
      <c r="V73" s="6" t="str">
        <f>IFERROR(VLOOKUP(Q73,JUDGE_STATUS!$A$1:$E$97,2,0),"")</f>
        <v>KARIR</v>
      </c>
      <c r="W73" s="6" t="str">
        <f>IFERROR(VLOOKUP(R73,JUDGE_STATUS!$A$1:$E$97,2,0),"")</f>
        <v>ADHOC</v>
      </c>
      <c r="X73" s="6" t="str">
        <f>IFERROR(VLOOKUP(S73,JUDGE_STATUS!$A$1:$E$97,2,0),"")</f>
        <v>ADHOC</v>
      </c>
      <c r="Y73" s="6" t="str">
        <f>IFERROR(VLOOKUP(T73,JUDGE_STATUS!$A$1:$E$97,2,0),"")</f>
        <v/>
      </c>
      <c r="Z73" s="6" t="str">
        <f>IFERROR(VLOOKUP(U73,JUDGE_STATUS!$A$1:$E$97,2,0),"")</f>
        <v/>
      </c>
      <c r="AA73" s="6">
        <f t="shared" si="8"/>
        <v>3</v>
      </c>
      <c r="AB73" s="6">
        <f t="shared" si="9"/>
        <v>1</v>
      </c>
      <c r="AC73" s="6">
        <f t="shared" si="10"/>
        <v>2</v>
      </c>
      <c r="AD73" s="20">
        <f t="shared" si="11"/>
        <v>0.66666666666666663</v>
      </c>
      <c r="AE73" s="21">
        <f t="shared" si="14"/>
        <v>1</v>
      </c>
      <c r="AF73" s="6" t="s">
        <v>4918</v>
      </c>
      <c r="AG73" s="6"/>
      <c r="AH73" s="6"/>
      <c r="AI73" s="6"/>
      <c r="AJ73" s="6"/>
      <c r="AK73" s="6"/>
      <c r="AL73" s="6"/>
      <c r="AM73" s="6"/>
      <c r="AN73" s="6"/>
      <c r="AO73" s="6"/>
      <c r="AP73" s="6"/>
      <c r="AQ73" s="6"/>
      <c r="AR73" s="6">
        <f t="shared" si="12"/>
        <v>1</v>
      </c>
      <c r="AS73" s="6" t="s">
        <v>66</v>
      </c>
      <c r="AT73" s="6" t="s">
        <v>100</v>
      </c>
      <c r="AU73" s="6"/>
      <c r="AV73" s="6">
        <f t="shared" si="15"/>
        <v>2</v>
      </c>
      <c r="AW73" s="22"/>
    </row>
    <row r="74" spans="1:49" x14ac:dyDescent="0.25">
      <c r="A74" s="16" t="s">
        <v>420</v>
      </c>
      <c r="B74" s="17">
        <v>2</v>
      </c>
      <c r="C74" s="17">
        <v>100000000</v>
      </c>
      <c r="D74" s="17">
        <v>0.25</v>
      </c>
      <c r="E74" s="17">
        <v>0</v>
      </c>
      <c r="F74" s="17">
        <v>0</v>
      </c>
      <c r="G74" s="18" t="s">
        <v>421</v>
      </c>
      <c r="H74" s="19">
        <v>40690</v>
      </c>
      <c r="I74" s="27">
        <f t="shared" si="13"/>
        <v>2011</v>
      </c>
      <c r="J74" s="6" t="s">
        <v>41</v>
      </c>
      <c r="K74" s="6">
        <v>131</v>
      </c>
      <c r="L74" s="6" t="s">
        <v>422</v>
      </c>
      <c r="M74" s="6">
        <f>VLOOKUP(A74,JUMLAH_DAKWAAN!$A$1:$C$905,3,FALSE)</f>
        <v>2</v>
      </c>
      <c r="N74" s="6" t="s">
        <v>423</v>
      </c>
      <c r="O74" s="6" t="s">
        <v>424</v>
      </c>
      <c r="P74" s="6" t="s">
        <v>425</v>
      </c>
      <c r="Q74" s="6" t="s">
        <v>73</v>
      </c>
      <c r="R74" s="6" t="s">
        <v>116</v>
      </c>
      <c r="S74" s="6" t="s">
        <v>229</v>
      </c>
      <c r="T74" s="6" t="s">
        <v>63</v>
      </c>
      <c r="U74" s="6" t="s">
        <v>64</v>
      </c>
      <c r="V74" s="6" t="str">
        <f>IFERROR(VLOOKUP(Q74,JUDGE_STATUS!$A$1:$E$97,2,0),"")</f>
        <v>KARIR</v>
      </c>
      <c r="W74" s="6" t="str">
        <f>IFERROR(VLOOKUP(R74,JUDGE_STATUS!$A$1:$E$97,2,0),"")</f>
        <v>KARIR</v>
      </c>
      <c r="X74" s="6" t="str">
        <f>IFERROR(VLOOKUP(S74,JUDGE_STATUS!$A$1:$E$97,2,0),"")</f>
        <v>KARIR</v>
      </c>
      <c r="Y74" s="6" t="str">
        <f>IFERROR(VLOOKUP(T74,JUDGE_STATUS!$A$1:$E$97,2,0),"")</f>
        <v>ADHOC</v>
      </c>
      <c r="Z74" s="6" t="str">
        <f>IFERROR(VLOOKUP(U74,JUDGE_STATUS!$A$1:$E$97,2,0),"")</f>
        <v>ADHOC</v>
      </c>
      <c r="AA74" s="6">
        <f t="shared" si="8"/>
        <v>5</v>
      </c>
      <c r="AB74" s="6">
        <f t="shared" si="9"/>
        <v>3</v>
      </c>
      <c r="AC74" s="6">
        <f t="shared" si="10"/>
        <v>2</v>
      </c>
      <c r="AD74" s="20">
        <f t="shared" si="11"/>
        <v>0.4</v>
      </c>
      <c r="AE74" s="21">
        <f t="shared" si="14"/>
        <v>0</v>
      </c>
      <c r="AF74" s="6" t="s">
        <v>426</v>
      </c>
      <c r="AG74" s="6"/>
      <c r="AH74" s="6"/>
      <c r="AI74" s="6"/>
      <c r="AJ74" s="6"/>
      <c r="AK74" s="6"/>
      <c r="AL74" s="6"/>
      <c r="AM74" s="6"/>
      <c r="AN74" s="6"/>
      <c r="AO74" s="6"/>
      <c r="AP74" s="6"/>
      <c r="AQ74" s="6"/>
      <c r="AR74" s="6">
        <f t="shared" si="12"/>
        <v>1</v>
      </c>
      <c r="AS74" s="6" t="s">
        <v>55</v>
      </c>
      <c r="AT74" s="6" t="s">
        <v>56</v>
      </c>
      <c r="AU74" s="6"/>
      <c r="AV74" s="6">
        <f t="shared" si="15"/>
        <v>2</v>
      </c>
      <c r="AW74" s="22"/>
    </row>
    <row r="75" spans="1:49" x14ac:dyDescent="0.25">
      <c r="A75" s="16" t="s">
        <v>427</v>
      </c>
      <c r="B75" s="17">
        <v>3</v>
      </c>
      <c r="C75" s="17">
        <v>50000000</v>
      </c>
      <c r="D75" s="17">
        <v>0.25</v>
      </c>
      <c r="E75" s="17">
        <v>0</v>
      </c>
      <c r="F75" s="17">
        <v>0</v>
      </c>
      <c r="G75" s="18" t="s">
        <v>428</v>
      </c>
      <c r="H75" s="19">
        <v>41037</v>
      </c>
      <c r="I75" s="27">
        <f t="shared" si="13"/>
        <v>2012</v>
      </c>
      <c r="J75" s="6" t="s">
        <v>429</v>
      </c>
      <c r="K75" s="6">
        <v>136</v>
      </c>
      <c r="L75" s="6" t="s">
        <v>430</v>
      </c>
      <c r="M75" s="6">
        <f>VLOOKUP(A75,JUMLAH_DAKWAAN!$A$1:$C$905,3,FALSE)</f>
        <v>2</v>
      </c>
      <c r="N75" s="6" t="s">
        <v>431</v>
      </c>
      <c r="O75" s="6" t="s">
        <v>432</v>
      </c>
      <c r="P75" s="6" t="s">
        <v>433</v>
      </c>
      <c r="Q75" s="6" t="s">
        <v>145</v>
      </c>
      <c r="R75" s="6" t="s">
        <v>63</v>
      </c>
      <c r="S75" s="6" t="s">
        <v>64</v>
      </c>
      <c r="T75" s="6"/>
      <c r="U75" s="6"/>
      <c r="V75" s="6" t="str">
        <f>IFERROR(VLOOKUP(Q75,JUDGE_STATUS!$A$1:$E$97,2,0),"")</f>
        <v>KARIR</v>
      </c>
      <c r="W75" s="6" t="str">
        <f>IFERROR(VLOOKUP(R75,JUDGE_STATUS!$A$1:$E$97,2,0),"")</f>
        <v>ADHOC</v>
      </c>
      <c r="X75" s="6" t="str">
        <f>IFERROR(VLOOKUP(S75,JUDGE_STATUS!$A$1:$E$97,2,0),"")</f>
        <v>ADHOC</v>
      </c>
      <c r="Y75" s="6" t="str">
        <f>IFERROR(VLOOKUP(T75,JUDGE_STATUS!$A$1:$E$97,2,0),"")</f>
        <v/>
      </c>
      <c r="Z75" s="6" t="str">
        <f>IFERROR(VLOOKUP(U75,JUDGE_STATUS!$A$1:$E$97,2,0),"")</f>
        <v/>
      </c>
      <c r="AA75" s="6">
        <f t="shared" si="8"/>
        <v>3</v>
      </c>
      <c r="AB75" s="6">
        <f t="shared" si="9"/>
        <v>1</v>
      </c>
      <c r="AC75" s="6">
        <f t="shared" si="10"/>
        <v>2</v>
      </c>
      <c r="AD75" s="20">
        <f t="shared" si="11"/>
        <v>0.66666666666666663</v>
      </c>
      <c r="AE75" s="21">
        <f t="shared" si="14"/>
        <v>1</v>
      </c>
      <c r="AF75" s="6" t="s">
        <v>434</v>
      </c>
      <c r="AG75" s="6"/>
      <c r="AH75" s="6"/>
      <c r="AI75" s="6"/>
      <c r="AJ75" s="6"/>
      <c r="AK75" s="6"/>
      <c r="AL75" s="6"/>
      <c r="AM75" s="6"/>
      <c r="AN75" s="6"/>
      <c r="AO75" s="6"/>
      <c r="AP75" s="6"/>
      <c r="AQ75" s="6"/>
      <c r="AR75" s="6">
        <f t="shared" si="12"/>
        <v>1</v>
      </c>
      <c r="AS75" s="6" t="s">
        <v>128</v>
      </c>
      <c r="AT75" s="6"/>
      <c r="AU75" s="6"/>
      <c r="AV75" s="6">
        <f t="shared" si="15"/>
        <v>1</v>
      </c>
      <c r="AW75" s="22"/>
    </row>
    <row r="76" spans="1:49" x14ac:dyDescent="0.25">
      <c r="A76" s="16" t="s">
        <v>427</v>
      </c>
      <c r="B76" s="17">
        <v>2</v>
      </c>
      <c r="C76" s="17">
        <v>50000000</v>
      </c>
      <c r="D76" s="17">
        <v>0.25</v>
      </c>
      <c r="E76" s="17">
        <v>0</v>
      </c>
      <c r="F76" s="17">
        <v>0</v>
      </c>
      <c r="G76" s="18" t="s">
        <v>435</v>
      </c>
      <c r="H76" s="19">
        <v>41037</v>
      </c>
      <c r="I76" s="27">
        <f t="shared" si="13"/>
        <v>2012</v>
      </c>
      <c r="J76" s="6" t="s">
        <v>429</v>
      </c>
      <c r="K76" s="6">
        <v>136</v>
      </c>
      <c r="L76" s="6" t="s">
        <v>430</v>
      </c>
      <c r="M76" s="6">
        <f>VLOOKUP(A76,JUMLAH_DAKWAAN!$A$1:$C$905,3,FALSE)</f>
        <v>2</v>
      </c>
      <c r="N76" s="6" t="s">
        <v>431</v>
      </c>
      <c r="O76" s="6" t="s">
        <v>432</v>
      </c>
      <c r="P76" s="6" t="s">
        <v>433</v>
      </c>
      <c r="Q76" s="6" t="s">
        <v>145</v>
      </c>
      <c r="R76" s="6" t="s">
        <v>63</v>
      </c>
      <c r="S76" s="6" t="s">
        <v>64</v>
      </c>
      <c r="T76" s="6"/>
      <c r="U76" s="6"/>
      <c r="V76" s="6" t="str">
        <f>IFERROR(VLOOKUP(Q76,JUDGE_STATUS!$A$1:$E$97,2,0),"")</f>
        <v>KARIR</v>
      </c>
      <c r="W76" s="6" t="str">
        <f>IFERROR(VLOOKUP(R76,JUDGE_STATUS!$A$1:$E$97,2,0),"")</f>
        <v>ADHOC</v>
      </c>
      <c r="X76" s="6" t="str">
        <f>IFERROR(VLOOKUP(S76,JUDGE_STATUS!$A$1:$E$97,2,0),"")</f>
        <v>ADHOC</v>
      </c>
      <c r="Y76" s="6" t="str">
        <f>IFERROR(VLOOKUP(T76,JUDGE_STATUS!$A$1:$E$97,2,0),"")</f>
        <v/>
      </c>
      <c r="Z76" s="6" t="str">
        <f>IFERROR(VLOOKUP(U76,JUDGE_STATUS!$A$1:$E$97,2,0),"")</f>
        <v/>
      </c>
      <c r="AA76" s="6">
        <f t="shared" si="8"/>
        <v>3</v>
      </c>
      <c r="AB76" s="6">
        <f t="shared" si="9"/>
        <v>1</v>
      </c>
      <c r="AC76" s="6">
        <f t="shared" si="10"/>
        <v>2</v>
      </c>
      <c r="AD76" s="20">
        <f t="shared" si="11"/>
        <v>0.66666666666666663</v>
      </c>
      <c r="AE76" s="21">
        <f t="shared" si="14"/>
        <v>1</v>
      </c>
      <c r="AF76" s="6" t="s">
        <v>434</v>
      </c>
      <c r="AG76" s="6"/>
      <c r="AH76" s="6"/>
      <c r="AI76" s="6"/>
      <c r="AJ76" s="6"/>
      <c r="AK76" s="6"/>
      <c r="AL76" s="6"/>
      <c r="AM76" s="6"/>
      <c r="AN76" s="6"/>
      <c r="AO76" s="6"/>
      <c r="AP76" s="6"/>
      <c r="AQ76" s="6"/>
      <c r="AR76" s="6">
        <f t="shared" si="12"/>
        <v>1</v>
      </c>
      <c r="AS76" s="6" t="s">
        <v>128</v>
      </c>
      <c r="AT76" s="6"/>
      <c r="AU76" s="6"/>
      <c r="AV76" s="6">
        <f t="shared" si="15"/>
        <v>1</v>
      </c>
      <c r="AW76" s="22"/>
    </row>
    <row r="77" spans="1:49" x14ac:dyDescent="0.25">
      <c r="A77" s="16" t="s">
        <v>436</v>
      </c>
      <c r="B77" s="17">
        <v>2</v>
      </c>
      <c r="C77" s="17">
        <v>100000000</v>
      </c>
      <c r="D77" s="17">
        <v>0.16666666666666699</v>
      </c>
      <c r="E77" s="17">
        <v>0</v>
      </c>
      <c r="F77" s="17">
        <v>0</v>
      </c>
      <c r="G77" s="18" t="s">
        <v>437</v>
      </c>
      <c r="H77" s="19">
        <v>40700</v>
      </c>
      <c r="I77" s="27">
        <f t="shared" si="13"/>
        <v>2011</v>
      </c>
      <c r="J77" s="6" t="s">
        <v>41</v>
      </c>
      <c r="K77" s="6">
        <v>78</v>
      </c>
      <c r="L77" s="6" t="s">
        <v>438</v>
      </c>
      <c r="M77" s="6">
        <f>VLOOKUP(A77,JUMLAH_DAKWAAN!$A$1:$C$905,3,FALSE)</f>
        <v>2</v>
      </c>
      <c r="N77" s="6" t="s">
        <v>439</v>
      </c>
      <c r="O77" s="6" t="s">
        <v>372</v>
      </c>
      <c r="P77" s="6" t="s">
        <v>384</v>
      </c>
      <c r="Q77" s="6" t="s">
        <v>116</v>
      </c>
      <c r="R77" s="6" t="s">
        <v>73</v>
      </c>
      <c r="S77" s="6" t="s">
        <v>83</v>
      </c>
      <c r="T77" s="6" t="s">
        <v>63</v>
      </c>
      <c r="U77" s="6" t="s">
        <v>64</v>
      </c>
      <c r="V77" s="6" t="str">
        <f>IFERROR(VLOOKUP(Q77,JUDGE_STATUS!$A$1:$E$97,2,0),"")</f>
        <v>KARIR</v>
      </c>
      <c r="W77" s="6" t="str">
        <f>IFERROR(VLOOKUP(R77,JUDGE_STATUS!$A$1:$E$97,2,0),"")</f>
        <v>KARIR</v>
      </c>
      <c r="X77" s="6" t="str">
        <f>IFERROR(VLOOKUP(S77,JUDGE_STATUS!$A$1:$E$97,2,0),"")</f>
        <v>KARIR</v>
      </c>
      <c r="Y77" s="6" t="str">
        <f>IFERROR(VLOOKUP(T77,JUDGE_STATUS!$A$1:$E$97,2,0),"")</f>
        <v>ADHOC</v>
      </c>
      <c r="Z77" s="6" t="str">
        <f>IFERROR(VLOOKUP(U77,JUDGE_STATUS!$A$1:$E$97,2,0),"")</f>
        <v>ADHOC</v>
      </c>
      <c r="AA77" s="6">
        <f t="shared" si="8"/>
        <v>5</v>
      </c>
      <c r="AB77" s="6">
        <f t="shared" si="9"/>
        <v>3</v>
      </c>
      <c r="AC77" s="6">
        <f t="shared" si="10"/>
        <v>2</v>
      </c>
      <c r="AD77" s="20">
        <f t="shared" si="11"/>
        <v>0.4</v>
      </c>
      <c r="AE77" s="21">
        <f t="shared" si="14"/>
        <v>0</v>
      </c>
      <c r="AF77" s="6" t="s">
        <v>361</v>
      </c>
      <c r="AG77" s="6"/>
      <c r="AH77" s="6"/>
      <c r="AI77" s="6"/>
      <c r="AJ77" s="6"/>
      <c r="AK77" s="6"/>
      <c r="AL77" s="6"/>
      <c r="AM77" s="6"/>
      <c r="AN77" s="6"/>
      <c r="AO77" s="6"/>
      <c r="AP77" s="6"/>
      <c r="AQ77" s="6"/>
      <c r="AR77" s="6">
        <f t="shared" si="12"/>
        <v>1</v>
      </c>
      <c r="AS77" s="6" t="s">
        <v>86</v>
      </c>
      <c r="AT77" s="6" t="s">
        <v>256</v>
      </c>
      <c r="AU77" s="6"/>
      <c r="AV77" s="6">
        <f t="shared" si="15"/>
        <v>2</v>
      </c>
      <c r="AW77" s="22"/>
    </row>
    <row r="78" spans="1:49" x14ac:dyDescent="0.25">
      <c r="A78" s="16" t="s">
        <v>440</v>
      </c>
      <c r="B78" s="17">
        <v>1.25</v>
      </c>
      <c r="C78" s="17">
        <v>50000000</v>
      </c>
      <c r="D78" s="17">
        <v>0.16666666666666699</v>
      </c>
      <c r="E78" s="17">
        <v>0</v>
      </c>
      <c r="F78" s="17">
        <v>0</v>
      </c>
      <c r="G78" s="18" t="s">
        <v>441</v>
      </c>
      <c r="H78" s="19">
        <v>41045</v>
      </c>
      <c r="I78" s="27">
        <f t="shared" si="13"/>
        <v>2012</v>
      </c>
      <c r="J78" s="6" t="s">
        <v>41</v>
      </c>
      <c r="K78" s="6">
        <v>78</v>
      </c>
      <c r="L78" s="6" t="s">
        <v>442</v>
      </c>
      <c r="M78" s="6">
        <f>VLOOKUP(A78,JUMLAH_DAKWAAN!$A$1:$C$905,3,FALSE)</f>
        <v>2</v>
      </c>
      <c r="N78" s="6" t="s">
        <v>443</v>
      </c>
      <c r="O78" s="6" t="s">
        <v>444</v>
      </c>
      <c r="P78" s="6" t="s">
        <v>445</v>
      </c>
      <c r="Q78" s="6" t="s">
        <v>181</v>
      </c>
      <c r="R78" s="6" t="s">
        <v>84</v>
      </c>
      <c r="S78" s="6" t="s">
        <v>85</v>
      </c>
      <c r="T78" s="6"/>
      <c r="U78" s="6"/>
      <c r="V78" s="6" t="str">
        <f>IFERROR(VLOOKUP(Q78,JUDGE_STATUS!$A$1:$E$97,2,0),"")</f>
        <v>KARIR</v>
      </c>
      <c r="W78" s="6" t="str">
        <f>IFERROR(VLOOKUP(R78,JUDGE_STATUS!$A$1:$E$97,2,0),"")</f>
        <v>ADHOC</v>
      </c>
      <c r="X78" s="6" t="str">
        <f>IFERROR(VLOOKUP(S78,JUDGE_STATUS!$A$1:$E$97,2,0),"")</f>
        <v>ADHOC</v>
      </c>
      <c r="Y78" s="6" t="str">
        <f>IFERROR(VLOOKUP(T78,JUDGE_STATUS!$A$1:$E$97,2,0),"")</f>
        <v/>
      </c>
      <c r="Z78" s="6" t="str">
        <f>IFERROR(VLOOKUP(U78,JUDGE_STATUS!$A$1:$E$97,2,0),"")</f>
        <v/>
      </c>
      <c r="AA78" s="6">
        <f t="shared" si="8"/>
        <v>3</v>
      </c>
      <c r="AB78" s="6">
        <f t="shared" si="9"/>
        <v>1</v>
      </c>
      <c r="AC78" s="6">
        <f t="shared" si="10"/>
        <v>2</v>
      </c>
      <c r="AD78" s="20">
        <f t="shared" si="11"/>
        <v>0.66666666666666663</v>
      </c>
      <c r="AE78" s="21">
        <f t="shared" si="14"/>
        <v>1</v>
      </c>
      <c r="AF78" s="6" t="s">
        <v>4919</v>
      </c>
      <c r="AG78" s="6"/>
      <c r="AH78" s="6"/>
      <c r="AI78" s="6"/>
      <c r="AJ78" s="6"/>
      <c r="AK78" s="6"/>
      <c r="AL78" s="6"/>
      <c r="AM78" s="6"/>
      <c r="AN78" s="6"/>
      <c r="AO78" s="6"/>
      <c r="AP78" s="6"/>
      <c r="AQ78" s="6"/>
      <c r="AR78" s="6">
        <f t="shared" si="12"/>
        <v>1</v>
      </c>
      <c r="AS78" s="6" t="s">
        <v>65</v>
      </c>
      <c r="AT78" s="6" t="s">
        <v>55</v>
      </c>
      <c r="AU78" s="6"/>
      <c r="AV78" s="6">
        <f t="shared" si="15"/>
        <v>2</v>
      </c>
      <c r="AW78" s="22"/>
    </row>
    <row r="79" spans="1:49" x14ac:dyDescent="0.25">
      <c r="A79" s="16" t="s">
        <v>446</v>
      </c>
      <c r="B79" s="17">
        <v>1</v>
      </c>
      <c r="C79" s="17">
        <v>50000000</v>
      </c>
      <c r="D79" s="17">
        <v>0.25</v>
      </c>
      <c r="E79" s="17">
        <v>0</v>
      </c>
      <c r="F79" s="17">
        <v>0</v>
      </c>
      <c r="G79" s="18" t="s">
        <v>447</v>
      </c>
      <c r="H79" s="19">
        <v>40704</v>
      </c>
      <c r="I79" s="27">
        <f t="shared" si="13"/>
        <v>2011</v>
      </c>
      <c r="J79" s="6" t="s">
        <v>41</v>
      </c>
      <c r="K79" s="6">
        <v>136</v>
      </c>
      <c r="L79" s="6" t="s">
        <v>448</v>
      </c>
      <c r="M79" s="6">
        <f>VLOOKUP(A79,JUMLAH_DAKWAAN!$A$1:$C$905,3,FALSE)</f>
        <v>2</v>
      </c>
      <c r="N79" s="6" t="s">
        <v>449</v>
      </c>
      <c r="O79" s="6" t="s">
        <v>450</v>
      </c>
      <c r="P79" s="6" t="s">
        <v>451</v>
      </c>
      <c r="Q79" s="6" t="s">
        <v>229</v>
      </c>
      <c r="R79" s="6" t="s">
        <v>145</v>
      </c>
      <c r="S79" s="6" t="s">
        <v>84</v>
      </c>
      <c r="T79" s="6"/>
      <c r="U79" s="6"/>
      <c r="V79" s="6" t="str">
        <f>IFERROR(VLOOKUP(Q79,JUDGE_STATUS!$A$1:$E$97,2,0),"")</f>
        <v>KARIR</v>
      </c>
      <c r="W79" s="6" t="str">
        <f>IFERROR(VLOOKUP(R79,JUDGE_STATUS!$A$1:$E$97,2,0),"")</f>
        <v>KARIR</v>
      </c>
      <c r="X79" s="6" t="str">
        <f>IFERROR(VLOOKUP(S79,JUDGE_STATUS!$A$1:$E$97,2,0),"")</f>
        <v>ADHOC</v>
      </c>
      <c r="Y79" s="6" t="str">
        <f>IFERROR(VLOOKUP(T79,JUDGE_STATUS!$A$1:$E$97,2,0),"")</f>
        <v/>
      </c>
      <c r="Z79" s="6" t="str">
        <f>IFERROR(VLOOKUP(U79,JUDGE_STATUS!$A$1:$E$97,2,0),"")</f>
        <v/>
      </c>
      <c r="AA79" s="6">
        <f t="shared" si="8"/>
        <v>3</v>
      </c>
      <c r="AB79" s="6">
        <f t="shared" si="9"/>
        <v>2</v>
      </c>
      <c r="AC79" s="6">
        <f t="shared" si="10"/>
        <v>1</v>
      </c>
      <c r="AD79" s="20">
        <f t="shared" si="11"/>
        <v>0.33333333333333331</v>
      </c>
      <c r="AE79" s="21">
        <f t="shared" si="14"/>
        <v>0</v>
      </c>
      <c r="AF79" s="6" t="s">
        <v>361</v>
      </c>
      <c r="AG79" s="6"/>
      <c r="AH79" s="6"/>
      <c r="AI79" s="6"/>
      <c r="AJ79" s="6"/>
      <c r="AK79" s="6"/>
      <c r="AL79" s="6"/>
      <c r="AM79" s="6"/>
      <c r="AN79" s="6"/>
      <c r="AO79" s="6"/>
      <c r="AP79" s="6"/>
      <c r="AQ79" s="6"/>
      <c r="AR79" s="6">
        <f t="shared" si="12"/>
        <v>1</v>
      </c>
      <c r="AS79" s="6" t="s">
        <v>56</v>
      </c>
      <c r="AT79" s="6" t="s">
        <v>109</v>
      </c>
      <c r="AU79" s="6"/>
      <c r="AV79" s="6">
        <f t="shared" si="15"/>
        <v>2</v>
      </c>
      <c r="AW79" s="22"/>
    </row>
    <row r="80" spans="1:49" x14ac:dyDescent="0.25">
      <c r="A80" s="16" t="s">
        <v>452</v>
      </c>
      <c r="B80" s="17">
        <v>1.5</v>
      </c>
      <c r="C80" s="17">
        <v>50000000</v>
      </c>
      <c r="D80" s="17">
        <v>0.16666666666666699</v>
      </c>
      <c r="E80" s="17">
        <v>0</v>
      </c>
      <c r="F80" s="17">
        <v>0</v>
      </c>
      <c r="G80" s="18" t="s">
        <v>453</v>
      </c>
      <c r="H80" s="19">
        <v>41065</v>
      </c>
      <c r="I80" s="27">
        <f t="shared" si="13"/>
        <v>2012</v>
      </c>
      <c r="J80" s="6" t="s">
        <v>41</v>
      </c>
      <c r="K80" s="6">
        <v>38</v>
      </c>
      <c r="L80" s="6" t="s">
        <v>454</v>
      </c>
      <c r="M80" s="6">
        <f>VLOOKUP(A80,JUMLAH_DAKWAAN!$A$1:$C$905,3,FALSE)</f>
        <v>2</v>
      </c>
      <c r="N80" s="6" t="s">
        <v>455</v>
      </c>
      <c r="O80" s="6" t="s">
        <v>456</v>
      </c>
      <c r="P80" s="6" t="s">
        <v>457</v>
      </c>
      <c r="Q80" s="6" t="s">
        <v>107</v>
      </c>
      <c r="R80" s="6" t="s">
        <v>46</v>
      </c>
      <c r="S80" s="6" t="s">
        <v>181</v>
      </c>
      <c r="T80" s="6" t="s">
        <v>47</v>
      </c>
      <c r="U80" s="6" t="s">
        <v>108</v>
      </c>
      <c r="V80" s="6" t="str">
        <f>IFERROR(VLOOKUP(Q80,JUDGE_STATUS!$A$1:$E$97,2,0),"")</f>
        <v>KARIR</v>
      </c>
      <c r="W80" s="6" t="str">
        <f>IFERROR(VLOOKUP(R80,JUDGE_STATUS!$A$1:$E$97,2,0),"")</f>
        <v>KARIR</v>
      </c>
      <c r="X80" s="6" t="str">
        <f>IFERROR(VLOOKUP(S80,JUDGE_STATUS!$A$1:$E$97,2,0),"")</f>
        <v>KARIR</v>
      </c>
      <c r="Y80" s="6" t="str">
        <f>IFERROR(VLOOKUP(T80,JUDGE_STATUS!$A$1:$E$97,2,0),"")</f>
        <v>ADHOC</v>
      </c>
      <c r="Z80" s="6" t="str">
        <f>IFERROR(VLOOKUP(U80,JUDGE_STATUS!$A$1:$E$97,2,0),"")</f>
        <v>ADHOC</v>
      </c>
      <c r="AA80" s="6">
        <f t="shared" si="8"/>
        <v>5</v>
      </c>
      <c r="AB80" s="6">
        <f t="shared" si="9"/>
        <v>3</v>
      </c>
      <c r="AC80" s="6">
        <f t="shared" si="10"/>
        <v>2</v>
      </c>
      <c r="AD80" s="20">
        <f t="shared" si="11"/>
        <v>0.4</v>
      </c>
      <c r="AE80" s="21">
        <f t="shared" si="14"/>
        <v>0</v>
      </c>
      <c r="AF80" s="6" t="s">
        <v>4920</v>
      </c>
      <c r="AG80" s="6"/>
      <c r="AH80" s="6"/>
      <c r="AI80" s="6"/>
      <c r="AJ80" s="6"/>
      <c r="AK80" s="6"/>
      <c r="AL80" s="6"/>
      <c r="AM80" s="6"/>
      <c r="AN80" s="6"/>
      <c r="AO80" s="6"/>
      <c r="AP80" s="6"/>
      <c r="AQ80" s="6"/>
      <c r="AR80" s="6">
        <f t="shared" si="12"/>
        <v>1</v>
      </c>
      <c r="AS80" s="6" t="s">
        <v>128</v>
      </c>
      <c r="AT80" s="6" t="s">
        <v>66</v>
      </c>
      <c r="AU80" s="6"/>
      <c r="AV80" s="6">
        <f t="shared" si="15"/>
        <v>2</v>
      </c>
      <c r="AW80" s="22"/>
    </row>
    <row r="81" spans="1:49" x14ac:dyDescent="0.25">
      <c r="A81" s="16" t="s">
        <v>458</v>
      </c>
      <c r="B81" s="17">
        <v>3.25</v>
      </c>
      <c r="C81" s="17">
        <v>100000000</v>
      </c>
      <c r="D81" s="17">
        <v>0.25</v>
      </c>
      <c r="E81" s="17">
        <v>0</v>
      </c>
      <c r="F81" s="17">
        <v>0</v>
      </c>
      <c r="G81" s="18" t="s">
        <v>459</v>
      </c>
      <c r="H81" s="19">
        <v>40497</v>
      </c>
      <c r="I81" s="27">
        <f t="shared" si="13"/>
        <v>2010</v>
      </c>
      <c r="J81" s="6" t="s">
        <v>41</v>
      </c>
      <c r="K81" s="6">
        <v>140</v>
      </c>
      <c r="L81" s="6" t="s">
        <v>460</v>
      </c>
      <c r="M81" s="6">
        <f>VLOOKUP(A81,JUMLAH_DAKWAAN!$A$1:$C$905,3,FALSE)</f>
        <v>3</v>
      </c>
      <c r="N81" s="6" t="s">
        <v>461</v>
      </c>
      <c r="O81" s="6" t="s">
        <v>462</v>
      </c>
      <c r="P81" s="6" t="s">
        <v>463</v>
      </c>
      <c r="Q81" s="6" t="s">
        <v>73</v>
      </c>
      <c r="R81" s="6" t="s">
        <v>116</v>
      </c>
      <c r="S81" s="6" t="s">
        <v>63</v>
      </c>
      <c r="T81" s="6"/>
      <c r="U81" s="6"/>
      <c r="V81" s="6" t="str">
        <f>IFERROR(VLOOKUP(Q81,JUDGE_STATUS!$A$1:$E$97,2,0),"")</f>
        <v>KARIR</v>
      </c>
      <c r="W81" s="6" t="str">
        <f>IFERROR(VLOOKUP(R81,JUDGE_STATUS!$A$1:$E$97,2,0),"")</f>
        <v>KARIR</v>
      </c>
      <c r="X81" s="6" t="str">
        <f>IFERROR(VLOOKUP(S81,JUDGE_STATUS!$A$1:$E$97,2,0),"")</f>
        <v>ADHOC</v>
      </c>
      <c r="Y81" s="6" t="str">
        <f>IFERROR(VLOOKUP(T81,JUDGE_STATUS!$A$1:$E$97,2,0),"")</f>
        <v/>
      </c>
      <c r="Z81" s="6" t="str">
        <f>IFERROR(VLOOKUP(U81,JUDGE_STATUS!$A$1:$E$97,2,0),"")</f>
        <v/>
      </c>
      <c r="AA81" s="6">
        <f t="shared" si="8"/>
        <v>3</v>
      </c>
      <c r="AB81" s="6">
        <f t="shared" si="9"/>
        <v>2</v>
      </c>
      <c r="AC81" s="6">
        <f t="shared" si="10"/>
        <v>1</v>
      </c>
      <c r="AD81" s="20">
        <f t="shared" si="11"/>
        <v>0.33333333333333331</v>
      </c>
      <c r="AE81" s="21">
        <f t="shared" si="14"/>
        <v>0</v>
      </c>
      <c r="AF81" s="6" t="s">
        <v>335</v>
      </c>
      <c r="AG81" s="6" t="s">
        <v>464</v>
      </c>
      <c r="AH81" s="6" t="s">
        <v>336</v>
      </c>
      <c r="AI81" s="6" t="s">
        <v>337</v>
      </c>
      <c r="AJ81" s="6" t="s">
        <v>335</v>
      </c>
      <c r="AK81" s="6"/>
      <c r="AL81" s="6"/>
      <c r="AM81" s="6"/>
      <c r="AN81" s="6"/>
      <c r="AO81" s="6"/>
      <c r="AP81" s="6"/>
      <c r="AQ81" s="6"/>
      <c r="AR81" s="6">
        <f t="shared" si="12"/>
        <v>5</v>
      </c>
      <c r="AS81" s="6" t="s">
        <v>100</v>
      </c>
      <c r="AT81" s="6" t="s">
        <v>465</v>
      </c>
      <c r="AU81" s="6"/>
      <c r="AV81" s="6">
        <f t="shared" si="15"/>
        <v>2</v>
      </c>
      <c r="AW81" s="22"/>
    </row>
    <row r="82" spans="1:49" x14ac:dyDescent="0.25">
      <c r="A82" s="16" t="s">
        <v>466</v>
      </c>
      <c r="B82" s="17">
        <v>1</v>
      </c>
      <c r="C82" s="17">
        <v>50000000</v>
      </c>
      <c r="D82" s="17">
        <v>0.25</v>
      </c>
      <c r="E82" s="17">
        <v>52000000</v>
      </c>
      <c r="F82" s="17">
        <v>0</v>
      </c>
      <c r="G82" s="18" t="s">
        <v>467</v>
      </c>
      <c r="H82" s="19">
        <v>40704</v>
      </c>
      <c r="I82" s="27">
        <f t="shared" si="13"/>
        <v>2011</v>
      </c>
      <c r="J82" s="6" t="s">
        <v>41</v>
      </c>
      <c r="K82" s="6">
        <v>136</v>
      </c>
      <c r="L82" s="6" t="s">
        <v>468</v>
      </c>
      <c r="M82" s="6">
        <f>VLOOKUP(A82,JUMLAH_DAKWAAN!$A$1:$C$905,3,FALSE)</f>
        <v>2</v>
      </c>
      <c r="N82" s="6" t="s">
        <v>469</v>
      </c>
      <c r="O82" s="6" t="s">
        <v>470</v>
      </c>
      <c r="P82" s="6" t="s">
        <v>451</v>
      </c>
      <c r="Q82" s="6" t="s">
        <v>229</v>
      </c>
      <c r="R82" s="6" t="s">
        <v>145</v>
      </c>
      <c r="S82" s="6" t="s">
        <v>84</v>
      </c>
      <c r="T82" s="6"/>
      <c r="U82" s="6"/>
      <c r="V82" s="6" t="str">
        <f>IFERROR(VLOOKUP(Q82,JUDGE_STATUS!$A$1:$E$97,2,0),"")</f>
        <v>KARIR</v>
      </c>
      <c r="W82" s="6" t="str">
        <f>IFERROR(VLOOKUP(R82,JUDGE_STATUS!$A$1:$E$97,2,0),"")</f>
        <v>KARIR</v>
      </c>
      <c r="X82" s="6" t="str">
        <f>IFERROR(VLOOKUP(S82,JUDGE_STATUS!$A$1:$E$97,2,0),"")</f>
        <v>ADHOC</v>
      </c>
      <c r="Y82" s="6" t="str">
        <f>IFERROR(VLOOKUP(T82,JUDGE_STATUS!$A$1:$E$97,2,0),"")</f>
        <v/>
      </c>
      <c r="Z82" s="6" t="str">
        <f>IFERROR(VLOOKUP(U82,JUDGE_STATUS!$A$1:$E$97,2,0),"")</f>
        <v/>
      </c>
      <c r="AA82" s="6">
        <f t="shared" si="8"/>
        <v>3</v>
      </c>
      <c r="AB82" s="6">
        <f t="shared" si="9"/>
        <v>2</v>
      </c>
      <c r="AC82" s="6">
        <f t="shared" si="10"/>
        <v>1</v>
      </c>
      <c r="AD82" s="20">
        <f t="shared" si="11"/>
        <v>0.33333333333333331</v>
      </c>
      <c r="AE82" s="21">
        <f t="shared" si="14"/>
        <v>0</v>
      </c>
      <c r="AF82" s="6" t="s">
        <v>361</v>
      </c>
      <c r="AG82" s="6"/>
      <c r="AH82" s="6"/>
      <c r="AI82" s="6"/>
      <c r="AJ82" s="6"/>
      <c r="AK82" s="6"/>
      <c r="AL82" s="6"/>
      <c r="AM82" s="6"/>
      <c r="AN82" s="6"/>
      <c r="AO82" s="6"/>
      <c r="AP82" s="6"/>
      <c r="AQ82" s="6"/>
      <c r="AR82" s="6">
        <f t="shared" si="12"/>
        <v>1</v>
      </c>
      <c r="AS82" s="6" t="s">
        <v>56</v>
      </c>
      <c r="AT82" s="6" t="s">
        <v>109</v>
      </c>
      <c r="AU82" s="6"/>
      <c r="AV82" s="6">
        <f t="shared" si="15"/>
        <v>2</v>
      </c>
      <c r="AW82" s="22"/>
    </row>
    <row r="83" spans="1:49" x14ac:dyDescent="0.25">
      <c r="A83" s="16" t="s">
        <v>471</v>
      </c>
      <c r="B83" s="17">
        <v>6</v>
      </c>
      <c r="C83" s="17">
        <v>500000000</v>
      </c>
      <c r="D83" s="17">
        <v>0.5</v>
      </c>
      <c r="E83" s="17">
        <v>0</v>
      </c>
      <c r="F83" s="17">
        <v>0</v>
      </c>
      <c r="G83" s="18" t="s">
        <v>472</v>
      </c>
      <c r="H83" s="19">
        <v>41067</v>
      </c>
      <c r="I83" s="27">
        <f t="shared" si="13"/>
        <v>2012</v>
      </c>
      <c r="J83" s="6" t="s">
        <v>429</v>
      </c>
      <c r="K83" s="6">
        <v>133</v>
      </c>
      <c r="L83" s="6" t="s">
        <v>473</v>
      </c>
      <c r="M83" s="6">
        <f>VLOOKUP(A83,JUMLAH_DAKWAAN!$A$1:$C$905,3,FALSE)</f>
        <v>6</v>
      </c>
      <c r="N83" s="6" t="s">
        <v>474</v>
      </c>
      <c r="O83" s="6" t="s">
        <v>475</v>
      </c>
      <c r="P83" s="6" t="s">
        <v>476</v>
      </c>
      <c r="Q83" s="6" t="s">
        <v>145</v>
      </c>
      <c r="R83" s="6" t="s">
        <v>229</v>
      </c>
      <c r="S83" s="22" t="s">
        <v>181</v>
      </c>
      <c r="T83" s="6" t="s">
        <v>48</v>
      </c>
      <c r="U83" s="6" t="s">
        <v>127</v>
      </c>
      <c r="V83" s="6" t="str">
        <f>IFERROR(VLOOKUP(Q83,JUDGE_STATUS!$A$1:$E$97,2,0),"")</f>
        <v>KARIR</v>
      </c>
      <c r="W83" s="6" t="str">
        <f>IFERROR(VLOOKUP(R83,JUDGE_STATUS!$A$1:$E$97,2,0),"")</f>
        <v>KARIR</v>
      </c>
      <c r="X83" s="6" t="str">
        <f>IFERROR(VLOOKUP(S83,JUDGE_STATUS!$A$1:$E$97,2,0),"")</f>
        <v>KARIR</v>
      </c>
      <c r="Y83" s="6" t="str">
        <f>IFERROR(VLOOKUP(T83,JUDGE_STATUS!$A$1:$E$97,2,0),"")</f>
        <v>ADHOC</v>
      </c>
      <c r="Z83" s="6" t="str">
        <f>IFERROR(VLOOKUP(U83,JUDGE_STATUS!$A$1:$E$97,2,0),"")</f>
        <v>ADHOC</v>
      </c>
      <c r="AA83" s="6">
        <f>COUNTA(Q83:U83)</f>
        <v>5</v>
      </c>
      <c r="AB83" s="6">
        <f t="shared" si="9"/>
        <v>3</v>
      </c>
      <c r="AC83" s="6">
        <f t="shared" si="10"/>
        <v>2</v>
      </c>
      <c r="AD83" s="20">
        <f t="shared" si="11"/>
        <v>0.4</v>
      </c>
      <c r="AE83" s="21">
        <f t="shared" si="14"/>
        <v>0</v>
      </c>
      <c r="AF83" s="6" t="s">
        <v>477</v>
      </c>
      <c r="AG83" s="6"/>
      <c r="AH83" s="6"/>
      <c r="AI83" s="6"/>
      <c r="AJ83" s="6"/>
      <c r="AK83" s="6"/>
      <c r="AL83" s="6"/>
      <c r="AM83" s="6"/>
      <c r="AN83" s="6"/>
      <c r="AO83" s="6"/>
      <c r="AP83" s="6"/>
      <c r="AQ83" s="6"/>
      <c r="AR83" s="6">
        <f t="shared" si="12"/>
        <v>1</v>
      </c>
      <c r="AS83" s="6" t="s">
        <v>65</v>
      </c>
      <c r="AT83" s="6" t="s">
        <v>86</v>
      </c>
      <c r="AU83" s="6"/>
      <c r="AV83" s="6">
        <f t="shared" si="15"/>
        <v>2</v>
      </c>
      <c r="AW83" s="22"/>
    </row>
    <row r="84" spans="1:49" x14ac:dyDescent="0.25">
      <c r="A84" s="16" t="s">
        <v>478</v>
      </c>
      <c r="B84" s="17">
        <v>0.66666666666666696</v>
      </c>
      <c r="C84" s="17">
        <v>50000000</v>
      </c>
      <c r="D84" s="17">
        <v>0.25</v>
      </c>
      <c r="E84" s="17">
        <v>0</v>
      </c>
      <c r="F84" s="17">
        <v>0</v>
      </c>
      <c r="G84" s="18" t="s">
        <v>479</v>
      </c>
      <c r="H84" s="19">
        <v>40497</v>
      </c>
      <c r="I84" s="27">
        <f t="shared" si="13"/>
        <v>2010</v>
      </c>
      <c r="J84" s="6" t="s">
        <v>41</v>
      </c>
      <c r="K84" s="6">
        <v>127</v>
      </c>
      <c r="L84" s="6" t="s">
        <v>480</v>
      </c>
      <c r="M84" s="6">
        <f>VLOOKUP(A84,JUMLAH_DAKWAAN!$A$1:$C$905,3,FALSE)</f>
        <v>2</v>
      </c>
      <c r="N84" s="6" t="s">
        <v>481</v>
      </c>
      <c r="O84" s="6" t="s">
        <v>482</v>
      </c>
      <c r="P84" s="6" t="s">
        <v>483</v>
      </c>
      <c r="Q84" s="6" t="s">
        <v>116</v>
      </c>
      <c r="R84" s="6" t="s">
        <v>73</v>
      </c>
      <c r="S84" s="6" t="s">
        <v>63</v>
      </c>
      <c r="T84" s="6"/>
      <c r="U84" s="6"/>
      <c r="V84" s="6" t="str">
        <f>IFERROR(VLOOKUP(Q84,JUDGE_STATUS!$A$1:$E$97,2,0),"")</f>
        <v>KARIR</v>
      </c>
      <c r="W84" s="6" t="str">
        <f>IFERROR(VLOOKUP(R84,JUDGE_STATUS!$A$1:$E$97,2,0),"")</f>
        <v>KARIR</v>
      </c>
      <c r="X84" s="6" t="str">
        <f>IFERROR(VLOOKUP(S84,JUDGE_STATUS!$A$1:$E$97,2,0),"")</f>
        <v>ADHOC</v>
      </c>
      <c r="Y84" s="6" t="str">
        <f>IFERROR(VLOOKUP(T84,JUDGE_STATUS!$A$1:$E$97,2,0),"")</f>
        <v/>
      </c>
      <c r="Z84" s="6" t="str">
        <f>IFERROR(VLOOKUP(U84,JUDGE_STATUS!$A$1:$E$97,2,0),"")</f>
        <v/>
      </c>
      <c r="AA84" s="6">
        <f t="shared" si="8"/>
        <v>3</v>
      </c>
      <c r="AB84" s="6">
        <f t="shared" si="9"/>
        <v>2</v>
      </c>
      <c r="AC84" s="6">
        <f t="shared" si="10"/>
        <v>1</v>
      </c>
      <c r="AD84" s="20">
        <f t="shared" si="11"/>
        <v>0.33333333333333331</v>
      </c>
      <c r="AE84" s="21">
        <f t="shared" si="14"/>
        <v>0</v>
      </c>
      <c r="AF84" s="6" t="s">
        <v>484</v>
      </c>
      <c r="AG84" s="6" t="s">
        <v>485</v>
      </c>
      <c r="AH84" s="6" t="s">
        <v>486</v>
      </c>
      <c r="AI84" s="6"/>
      <c r="AJ84" s="6"/>
      <c r="AK84" s="6"/>
      <c r="AL84" s="6"/>
      <c r="AM84" s="6"/>
      <c r="AN84" s="6"/>
      <c r="AO84" s="6"/>
      <c r="AP84" s="6"/>
      <c r="AQ84" s="6"/>
      <c r="AR84" s="6">
        <f t="shared" si="12"/>
        <v>3</v>
      </c>
      <c r="AS84" s="6" t="s">
        <v>65</v>
      </c>
      <c r="AT84" s="6" t="s">
        <v>465</v>
      </c>
      <c r="AU84" s="6"/>
      <c r="AV84" s="6">
        <f t="shared" si="15"/>
        <v>2</v>
      </c>
      <c r="AW84" s="22"/>
    </row>
    <row r="85" spans="1:49" x14ac:dyDescent="0.25">
      <c r="A85" s="16" t="s">
        <v>487</v>
      </c>
      <c r="B85" s="17">
        <v>2</v>
      </c>
      <c r="C85" s="17">
        <v>200000000</v>
      </c>
      <c r="D85" s="17">
        <v>0.5</v>
      </c>
      <c r="E85" s="17">
        <v>0</v>
      </c>
      <c r="F85" s="17">
        <v>0</v>
      </c>
      <c r="G85" s="18" t="s">
        <v>488</v>
      </c>
      <c r="H85" s="19">
        <v>40729</v>
      </c>
      <c r="I85" s="27">
        <f t="shared" si="13"/>
        <v>2011</v>
      </c>
      <c r="J85" s="6" t="s">
        <v>41</v>
      </c>
      <c r="K85" s="6">
        <v>78</v>
      </c>
      <c r="L85" s="6" t="s">
        <v>489</v>
      </c>
      <c r="M85" s="6">
        <f>VLOOKUP(A85,JUMLAH_DAKWAAN!$A$1:$C$905,3,FALSE)</f>
        <v>2</v>
      </c>
      <c r="N85" s="6" t="s">
        <v>490</v>
      </c>
      <c r="O85" s="6" t="s">
        <v>470</v>
      </c>
      <c r="P85" s="6" t="s">
        <v>491</v>
      </c>
      <c r="Q85" s="6" t="s">
        <v>241</v>
      </c>
      <c r="R85" s="6" t="s">
        <v>126</v>
      </c>
      <c r="S85" s="6" t="s">
        <v>47</v>
      </c>
      <c r="T85" s="6"/>
      <c r="U85" s="6"/>
      <c r="V85" s="6" t="str">
        <f>IFERROR(VLOOKUP(Q85,JUDGE_STATUS!$A$1:$E$97,2,0),"")</f>
        <v>KARIR</v>
      </c>
      <c r="W85" s="6" t="str">
        <f>IFERROR(VLOOKUP(R85,JUDGE_STATUS!$A$1:$E$97,2,0),"")</f>
        <v>KARIR</v>
      </c>
      <c r="X85" s="6" t="str">
        <f>IFERROR(VLOOKUP(S85,JUDGE_STATUS!$A$1:$E$97,2,0),"")</f>
        <v>ADHOC</v>
      </c>
      <c r="Y85" s="6" t="str">
        <f>IFERROR(VLOOKUP(T85,JUDGE_STATUS!$A$1:$E$97,2,0),"")</f>
        <v/>
      </c>
      <c r="Z85" s="6" t="str">
        <f>IFERROR(VLOOKUP(U85,JUDGE_STATUS!$A$1:$E$97,2,0),"")</f>
        <v/>
      </c>
      <c r="AA85" s="6">
        <f t="shared" si="8"/>
        <v>3</v>
      </c>
      <c r="AB85" s="6">
        <f t="shared" si="9"/>
        <v>2</v>
      </c>
      <c r="AC85" s="6">
        <f t="shared" si="10"/>
        <v>1</v>
      </c>
      <c r="AD85" s="20">
        <f t="shared" si="11"/>
        <v>0.33333333333333331</v>
      </c>
      <c r="AE85" s="21">
        <f t="shared" si="14"/>
        <v>0</v>
      </c>
      <c r="AF85" s="6" t="s">
        <v>335</v>
      </c>
      <c r="AG85" s="6"/>
      <c r="AH85" s="6"/>
      <c r="AI85" s="6"/>
      <c r="AJ85" s="6"/>
      <c r="AK85" s="6"/>
      <c r="AL85" s="6"/>
      <c r="AM85" s="6"/>
      <c r="AN85" s="6"/>
      <c r="AO85" s="6"/>
      <c r="AP85" s="6"/>
      <c r="AQ85" s="6"/>
      <c r="AR85" s="6">
        <f t="shared" si="12"/>
        <v>1</v>
      </c>
      <c r="AS85" s="6" t="s">
        <v>256</v>
      </c>
      <c r="AT85" s="6"/>
      <c r="AU85" s="6"/>
      <c r="AV85" s="6">
        <f t="shared" si="15"/>
        <v>1</v>
      </c>
      <c r="AW85" s="22"/>
    </row>
    <row r="86" spans="1:49" x14ac:dyDescent="0.25">
      <c r="A86" s="16" t="s">
        <v>492</v>
      </c>
      <c r="B86" s="17">
        <v>4.5</v>
      </c>
      <c r="C86" s="17">
        <v>350000000</v>
      </c>
      <c r="D86" s="17">
        <v>0.25</v>
      </c>
      <c r="E86" s="17">
        <v>235623287</v>
      </c>
      <c r="F86" s="17">
        <v>0.25</v>
      </c>
      <c r="G86" s="18" t="s">
        <v>493</v>
      </c>
      <c r="H86" s="19">
        <v>41075</v>
      </c>
      <c r="I86" s="27">
        <f t="shared" si="13"/>
        <v>2012</v>
      </c>
      <c r="J86" s="6" t="s">
        <v>41</v>
      </c>
      <c r="K86" s="6">
        <v>129</v>
      </c>
      <c r="L86" s="6" t="s">
        <v>494</v>
      </c>
      <c r="M86" s="6">
        <f>VLOOKUP(A86,JUMLAH_DAKWAAN!$A$1:$C$905,3,FALSE)</f>
        <v>4</v>
      </c>
      <c r="N86" s="6" t="s">
        <v>495</v>
      </c>
      <c r="O86" s="6" t="s">
        <v>496</v>
      </c>
      <c r="P86" s="6" t="s">
        <v>497</v>
      </c>
      <c r="Q86" s="6" t="s">
        <v>107</v>
      </c>
      <c r="R86" s="6" t="s">
        <v>48</v>
      </c>
      <c r="S86" s="6" t="s">
        <v>127</v>
      </c>
      <c r="T86" s="6"/>
      <c r="U86" s="6"/>
      <c r="V86" s="6" t="str">
        <f>IFERROR(VLOOKUP(Q86,JUDGE_STATUS!$A$1:$E$97,2,0),"")</f>
        <v>KARIR</v>
      </c>
      <c r="W86" s="6" t="str">
        <f>IFERROR(VLOOKUP(R86,JUDGE_STATUS!$A$1:$E$97,2,0),"")</f>
        <v>ADHOC</v>
      </c>
      <c r="X86" s="6" t="str">
        <f>IFERROR(VLOOKUP(S86,JUDGE_STATUS!$A$1:$E$97,2,0),"")</f>
        <v>ADHOC</v>
      </c>
      <c r="Y86" s="6" t="str">
        <f>IFERROR(VLOOKUP(T86,JUDGE_STATUS!$A$1:$E$97,2,0),"")</f>
        <v/>
      </c>
      <c r="Z86" s="6" t="str">
        <f>IFERROR(VLOOKUP(U86,JUDGE_STATUS!$A$1:$E$97,2,0),"")</f>
        <v/>
      </c>
      <c r="AA86" s="6">
        <f t="shared" si="8"/>
        <v>3</v>
      </c>
      <c r="AB86" s="6">
        <f t="shared" si="9"/>
        <v>1</v>
      </c>
      <c r="AC86" s="6">
        <f t="shared" si="10"/>
        <v>2</v>
      </c>
      <c r="AD86" s="20">
        <f t="shared" si="11"/>
        <v>0.66666666666666663</v>
      </c>
      <c r="AE86" s="21">
        <f t="shared" si="14"/>
        <v>1</v>
      </c>
      <c r="AF86" s="6" t="s">
        <v>498</v>
      </c>
      <c r="AG86" s="6"/>
      <c r="AH86" s="6"/>
      <c r="AI86" s="6"/>
      <c r="AJ86" s="6"/>
      <c r="AK86" s="6"/>
      <c r="AL86" s="6"/>
      <c r="AM86" s="6"/>
      <c r="AN86" s="6"/>
      <c r="AO86" s="6"/>
      <c r="AP86" s="6"/>
      <c r="AQ86" s="6"/>
      <c r="AR86" s="6">
        <f t="shared" si="12"/>
        <v>1</v>
      </c>
      <c r="AS86" s="6" t="s">
        <v>55</v>
      </c>
      <c r="AT86" s="6" t="s">
        <v>87</v>
      </c>
      <c r="AU86" s="6"/>
      <c r="AV86" s="6">
        <f t="shared" si="15"/>
        <v>2</v>
      </c>
      <c r="AW86" s="22"/>
    </row>
    <row r="87" spans="1:49" x14ac:dyDescent="0.25">
      <c r="A87" s="16" t="s">
        <v>499</v>
      </c>
      <c r="B87" s="17">
        <v>3</v>
      </c>
      <c r="C87" s="17">
        <v>100000000</v>
      </c>
      <c r="D87" s="17">
        <v>0.33333333333333298</v>
      </c>
      <c r="E87" s="17">
        <v>0</v>
      </c>
      <c r="F87" s="17">
        <v>0</v>
      </c>
      <c r="G87" s="18" t="s">
        <v>500</v>
      </c>
      <c r="H87" s="19">
        <v>40511</v>
      </c>
      <c r="I87" s="27">
        <f t="shared" si="13"/>
        <v>2010</v>
      </c>
      <c r="J87" s="6" t="s">
        <v>41</v>
      </c>
      <c r="K87" s="6">
        <v>140</v>
      </c>
      <c r="L87" s="6" t="s">
        <v>501</v>
      </c>
      <c r="M87" s="6">
        <f>VLOOKUP(A87,JUMLAH_DAKWAAN!$A$1:$C$905,3,FALSE)</f>
        <v>5</v>
      </c>
      <c r="N87" s="6" t="s">
        <v>502</v>
      </c>
      <c r="O87" s="6" t="s">
        <v>503</v>
      </c>
      <c r="P87" s="6" t="s">
        <v>72</v>
      </c>
      <c r="Q87" s="6" t="s">
        <v>94</v>
      </c>
      <c r="R87" s="6" t="s">
        <v>46</v>
      </c>
      <c r="S87" s="6" t="s">
        <v>95</v>
      </c>
      <c r="T87" s="6" t="s">
        <v>84</v>
      </c>
      <c r="U87" s="6" t="s">
        <v>85</v>
      </c>
      <c r="V87" s="6" t="str">
        <f>IFERROR(VLOOKUP(Q87,JUDGE_STATUS!$A$1:$E$97,2,0),"")</f>
        <v>KARIR</v>
      </c>
      <c r="W87" s="6" t="str">
        <f>IFERROR(VLOOKUP(R87,JUDGE_STATUS!$A$1:$E$97,2,0),"")</f>
        <v>KARIR</v>
      </c>
      <c r="X87" s="6" t="str">
        <f>IFERROR(VLOOKUP(S87,JUDGE_STATUS!$A$1:$E$97,2,0),"")</f>
        <v>ADHOC</v>
      </c>
      <c r="Y87" s="6" t="str">
        <f>IFERROR(VLOOKUP(T87,JUDGE_STATUS!$A$1:$E$97,2,0),"")</f>
        <v>ADHOC</v>
      </c>
      <c r="Z87" s="6" t="str">
        <f>IFERROR(VLOOKUP(U87,JUDGE_STATUS!$A$1:$E$97,2,0),"")</f>
        <v>ADHOC</v>
      </c>
      <c r="AA87" s="6">
        <f t="shared" si="8"/>
        <v>5</v>
      </c>
      <c r="AB87" s="6">
        <f t="shared" si="9"/>
        <v>2</v>
      </c>
      <c r="AC87" s="6">
        <f t="shared" si="10"/>
        <v>3</v>
      </c>
      <c r="AD87" s="20">
        <f t="shared" si="11"/>
        <v>0.6</v>
      </c>
      <c r="AE87" s="21">
        <f t="shared" si="14"/>
        <v>1</v>
      </c>
      <c r="AF87" s="6" t="s">
        <v>504</v>
      </c>
      <c r="AG87" s="6" t="s">
        <v>269</v>
      </c>
      <c r="AH87" s="6" t="s">
        <v>270</v>
      </c>
      <c r="AI87" s="6" t="s">
        <v>271</v>
      </c>
      <c r="AJ87" s="6"/>
      <c r="AK87" s="6"/>
      <c r="AL87" s="6"/>
      <c r="AM87" s="6"/>
      <c r="AN87" s="6"/>
      <c r="AO87" s="6"/>
      <c r="AP87" s="6"/>
      <c r="AQ87" s="6"/>
      <c r="AR87" s="6">
        <f t="shared" si="12"/>
        <v>4</v>
      </c>
      <c r="AS87" s="6" t="s">
        <v>65</v>
      </c>
      <c r="AT87" s="6" t="s">
        <v>66</v>
      </c>
      <c r="AU87" s="6"/>
      <c r="AV87" s="6">
        <f t="shared" si="15"/>
        <v>2</v>
      </c>
      <c r="AW87" s="22"/>
    </row>
    <row r="88" spans="1:49" x14ac:dyDescent="0.25">
      <c r="A88" s="16" t="s">
        <v>505</v>
      </c>
      <c r="B88" s="17">
        <v>1.25</v>
      </c>
      <c r="C88" s="17">
        <v>50000000</v>
      </c>
      <c r="D88" s="17">
        <v>0.25</v>
      </c>
      <c r="E88" s="17">
        <v>0</v>
      </c>
      <c r="F88" s="17">
        <v>0</v>
      </c>
      <c r="G88" s="18" t="s">
        <v>40</v>
      </c>
      <c r="H88" s="19">
        <v>40730</v>
      </c>
      <c r="I88" s="27">
        <f t="shared" si="13"/>
        <v>2011</v>
      </c>
      <c r="J88" s="6" t="s">
        <v>41</v>
      </c>
      <c r="K88" s="6">
        <v>145</v>
      </c>
      <c r="L88" s="6" t="s">
        <v>506</v>
      </c>
      <c r="M88" s="6">
        <f>VLOOKUP(A88,JUMLAH_DAKWAAN!$A$1:$C$905,3,FALSE)</f>
        <v>3</v>
      </c>
      <c r="N88" s="6" t="s">
        <v>507</v>
      </c>
      <c r="O88" s="6" t="s">
        <v>508</v>
      </c>
      <c r="P88" s="6" t="s">
        <v>509</v>
      </c>
      <c r="Q88" s="6" t="s">
        <v>126</v>
      </c>
      <c r="R88" s="6" t="s">
        <v>107</v>
      </c>
      <c r="S88" s="6" t="s">
        <v>48</v>
      </c>
      <c r="T88" s="6"/>
      <c r="U88" s="6"/>
      <c r="V88" s="6" t="str">
        <f>IFERROR(VLOOKUP(Q88,JUDGE_STATUS!$A$1:$E$97,2,0),"")</f>
        <v>KARIR</v>
      </c>
      <c r="W88" s="6" t="str">
        <f>IFERROR(VLOOKUP(R88,JUDGE_STATUS!$A$1:$E$97,2,0),"")</f>
        <v>KARIR</v>
      </c>
      <c r="X88" s="6" t="str">
        <f>IFERROR(VLOOKUP(S88,JUDGE_STATUS!$A$1:$E$97,2,0),"")</f>
        <v>ADHOC</v>
      </c>
      <c r="Y88" s="6" t="str">
        <f>IFERROR(VLOOKUP(T88,JUDGE_STATUS!$A$1:$E$97,2,0),"")</f>
        <v/>
      </c>
      <c r="Z88" s="6" t="str">
        <f>IFERROR(VLOOKUP(U88,JUDGE_STATUS!$A$1:$E$97,2,0),"")</f>
        <v/>
      </c>
      <c r="AA88" s="6">
        <f t="shared" si="8"/>
        <v>3</v>
      </c>
      <c r="AB88" s="6">
        <f t="shared" si="9"/>
        <v>2</v>
      </c>
      <c r="AC88" s="6">
        <f t="shared" si="10"/>
        <v>1</v>
      </c>
      <c r="AD88" s="20">
        <f t="shared" si="11"/>
        <v>0.33333333333333331</v>
      </c>
      <c r="AE88" s="21">
        <f t="shared" si="14"/>
        <v>0</v>
      </c>
      <c r="AF88" s="6" t="s">
        <v>361</v>
      </c>
      <c r="AG88" s="6"/>
      <c r="AH88" s="6"/>
      <c r="AI88" s="6"/>
      <c r="AJ88" s="6"/>
      <c r="AK88" s="6"/>
      <c r="AL88" s="6"/>
      <c r="AM88" s="6"/>
      <c r="AN88" s="6"/>
      <c r="AO88" s="6"/>
      <c r="AP88" s="6"/>
      <c r="AQ88" s="6"/>
      <c r="AR88" s="6">
        <f t="shared" si="12"/>
        <v>1</v>
      </c>
      <c r="AS88" s="6" t="s">
        <v>86</v>
      </c>
      <c r="AT88" s="6" t="s">
        <v>87</v>
      </c>
      <c r="AU88" s="6"/>
      <c r="AV88" s="6">
        <f t="shared" si="15"/>
        <v>2</v>
      </c>
      <c r="AW88" s="22"/>
    </row>
    <row r="89" spans="1:49" x14ac:dyDescent="0.25">
      <c r="A89" s="16" t="s">
        <v>510</v>
      </c>
      <c r="B89" s="17">
        <v>4</v>
      </c>
      <c r="C89" s="17">
        <v>250000000</v>
      </c>
      <c r="D89" s="17">
        <v>0.25</v>
      </c>
      <c r="E89" s="17">
        <v>796387077</v>
      </c>
      <c r="F89" s="17">
        <v>0.25</v>
      </c>
      <c r="G89" s="18" t="s">
        <v>511</v>
      </c>
      <c r="H89" s="19">
        <v>41075</v>
      </c>
      <c r="I89" s="27">
        <f t="shared" si="13"/>
        <v>2012</v>
      </c>
      <c r="J89" s="6" t="s">
        <v>41</v>
      </c>
      <c r="K89" s="6">
        <v>129</v>
      </c>
      <c r="L89" s="6" t="s">
        <v>512</v>
      </c>
      <c r="M89" s="6">
        <f>VLOOKUP(A89,JUMLAH_DAKWAAN!$A$1:$C$905,3,FALSE)</f>
        <v>3</v>
      </c>
      <c r="N89" s="6" t="s">
        <v>513</v>
      </c>
      <c r="O89" s="6" t="s">
        <v>514</v>
      </c>
      <c r="P89" s="6" t="s">
        <v>497</v>
      </c>
      <c r="Q89" s="6" t="s">
        <v>46</v>
      </c>
      <c r="R89" s="6" t="s">
        <v>107</v>
      </c>
      <c r="S89" s="6" t="s">
        <v>63</v>
      </c>
      <c r="T89" s="6" t="s">
        <v>48</v>
      </c>
      <c r="U89" s="6" t="s">
        <v>127</v>
      </c>
      <c r="V89" s="6" t="str">
        <f>IFERROR(VLOOKUP(Q89,JUDGE_STATUS!$A$1:$E$97,2,0),"")</f>
        <v>KARIR</v>
      </c>
      <c r="W89" s="6" t="str">
        <f>IFERROR(VLOOKUP(R89,JUDGE_STATUS!$A$1:$E$97,2,0),"")</f>
        <v>KARIR</v>
      </c>
      <c r="X89" s="6" t="str">
        <f>IFERROR(VLOOKUP(S89,JUDGE_STATUS!$A$1:$E$97,2,0),"")</f>
        <v>ADHOC</v>
      </c>
      <c r="Y89" s="6" t="str">
        <f>IFERROR(VLOOKUP(T89,JUDGE_STATUS!$A$1:$E$97,2,0),"")</f>
        <v>ADHOC</v>
      </c>
      <c r="Z89" s="6" t="str">
        <f>IFERROR(VLOOKUP(U89,JUDGE_STATUS!$A$1:$E$97,2,0),"")</f>
        <v>ADHOC</v>
      </c>
      <c r="AA89" s="6">
        <f t="shared" si="8"/>
        <v>5</v>
      </c>
      <c r="AB89" s="6">
        <f t="shared" si="9"/>
        <v>2</v>
      </c>
      <c r="AC89" s="6">
        <f t="shared" si="10"/>
        <v>3</v>
      </c>
      <c r="AD89" s="20">
        <f t="shared" si="11"/>
        <v>0.6</v>
      </c>
      <c r="AE89" s="21">
        <f t="shared" si="14"/>
        <v>1</v>
      </c>
      <c r="AF89" s="6" t="s">
        <v>498</v>
      </c>
      <c r="AG89" s="6" t="s">
        <v>515</v>
      </c>
      <c r="AH89" s="6" t="s">
        <v>516</v>
      </c>
      <c r="AI89" s="6"/>
      <c r="AJ89" s="6"/>
      <c r="AK89" s="6"/>
      <c r="AL89" s="6"/>
      <c r="AM89" s="6"/>
      <c r="AN89" s="6"/>
      <c r="AO89" s="6"/>
      <c r="AP89" s="6"/>
      <c r="AQ89" s="6"/>
      <c r="AR89" s="6">
        <f t="shared" si="12"/>
        <v>3</v>
      </c>
      <c r="AS89" s="6" t="s">
        <v>55</v>
      </c>
      <c r="AT89" s="6" t="s">
        <v>87</v>
      </c>
      <c r="AU89" s="6"/>
      <c r="AV89" s="6">
        <f t="shared" si="15"/>
        <v>2</v>
      </c>
      <c r="AW89" s="22"/>
    </row>
    <row r="90" spans="1:49" x14ac:dyDescent="0.25">
      <c r="A90" s="16" t="s">
        <v>517</v>
      </c>
      <c r="B90" s="17">
        <v>9</v>
      </c>
      <c r="C90" s="17">
        <v>200000000</v>
      </c>
      <c r="D90" s="17">
        <v>0.16666666666666699</v>
      </c>
      <c r="E90" s="17">
        <v>31065489375</v>
      </c>
      <c r="F90" s="17">
        <v>2</v>
      </c>
      <c r="G90" s="18" t="s">
        <v>518</v>
      </c>
      <c r="H90" s="19">
        <v>40533</v>
      </c>
      <c r="I90" s="27">
        <f t="shared" si="13"/>
        <v>2010</v>
      </c>
      <c r="J90" s="6" t="s">
        <v>41</v>
      </c>
      <c r="K90" s="6">
        <v>125</v>
      </c>
      <c r="L90" s="6" t="s">
        <v>519</v>
      </c>
      <c r="M90" s="6">
        <f>VLOOKUP(A90,JUMLAH_DAKWAAN!$A$1:$C$905,3,FALSE)</f>
        <v>5</v>
      </c>
      <c r="N90" s="6" t="s">
        <v>520</v>
      </c>
      <c r="O90" s="6" t="s">
        <v>134</v>
      </c>
      <c r="P90" s="6" t="s">
        <v>521</v>
      </c>
      <c r="Q90" s="6" t="s">
        <v>46</v>
      </c>
      <c r="R90" s="6" t="s">
        <v>94</v>
      </c>
      <c r="S90" s="6" t="s">
        <v>47</v>
      </c>
      <c r="T90" s="6" t="s">
        <v>152</v>
      </c>
      <c r="U90" s="6" t="s">
        <v>48</v>
      </c>
      <c r="V90" s="6" t="str">
        <f>IFERROR(VLOOKUP(Q90,JUDGE_STATUS!$A$1:$E$97,2,0),"")</f>
        <v>KARIR</v>
      </c>
      <c r="W90" s="6" t="str">
        <f>IFERROR(VLOOKUP(R90,JUDGE_STATUS!$A$1:$E$97,2,0),"")</f>
        <v>KARIR</v>
      </c>
      <c r="X90" s="6" t="str">
        <f>IFERROR(VLOOKUP(S90,JUDGE_STATUS!$A$1:$E$97,2,0),"")</f>
        <v>ADHOC</v>
      </c>
      <c r="Y90" s="6" t="str">
        <f>IFERROR(VLOOKUP(T90,JUDGE_STATUS!$A$1:$E$97,2,0),"")</f>
        <v>ADHOC</v>
      </c>
      <c r="Z90" s="6" t="str">
        <f>IFERROR(VLOOKUP(U90,JUDGE_STATUS!$A$1:$E$97,2,0),"")</f>
        <v>ADHOC</v>
      </c>
      <c r="AA90" s="6">
        <f t="shared" si="8"/>
        <v>5</v>
      </c>
      <c r="AB90" s="6">
        <f t="shared" si="9"/>
        <v>2</v>
      </c>
      <c r="AC90" s="6">
        <f t="shared" si="10"/>
        <v>3</v>
      </c>
      <c r="AD90" s="20">
        <f t="shared" si="11"/>
        <v>0.6</v>
      </c>
      <c r="AE90" s="21">
        <f t="shared" si="14"/>
        <v>1</v>
      </c>
      <c r="AF90" s="6" t="s">
        <v>522</v>
      </c>
      <c r="AG90" s="6" t="s">
        <v>321</v>
      </c>
      <c r="AH90" s="6"/>
      <c r="AI90" s="6"/>
      <c r="AJ90" s="6"/>
      <c r="AK90" s="6"/>
      <c r="AL90" s="6"/>
      <c r="AM90" s="6"/>
      <c r="AN90" s="6"/>
      <c r="AO90" s="6"/>
      <c r="AP90" s="6"/>
      <c r="AQ90" s="6"/>
      <c r="AR90" s="6">
        <f t="shared" si="12"/>
        <v>2</v>
      </c>
      <c r="AS90" s="6" t="s">
        <v>55</v>
      </c>
      <c r="AT90" s="6" t="s">
        <v>523</v>
      </c>
      <c r="AU90" s="6"/>
      <c r="AV90" s="6">
        <f t="shared" si="15"/>
        <v>2</v>
      </c>
      <c r="AW90" s="22"/>
    </row>
    <row r="91" spans="1:49" x14ac:dyDescent="0.25">
      <c r="A91" s="16" t="s">
        <v>524</v>
      </c>
      <c r="B91" s="17">
        <v>2.5</v>
      </c>
      <c r="C91" s="17">
        <v>200000000</v>
      </c>
      <c r="D91" s="17">
        <v>0.5</v>
      </c>
      <c r="E91" s="17">
        <v>0</v>
      </c>
      <c r="F91" s="17">
        <v>0</v>
      </c>
      <c r="G91" s="18" t="s">
        <v>525</v>
      </c>
      <c r="H91" s="19">
        <v>40735</v>
      </c>
      <c r="I91" s="27">
        <f t="shared" si="13"/>
        <v>2011</v>
      </c>
      <c r="J91" s="6" t="s">
        <v>41</v>
      </c>
      <c r="K91" s="6">
        <v>72</v>
      </c>
      <c r="L91" s="6" t="s">
        <v>526</v>
      </c>
      <c r="M91" s="6">
        <f>VLOOKUP(A91,JUMLAH_DAKWAAN!$A$1:$C$905,3,FALSE)</f>
        <v>2</v>
      </c>
      <c r="N91" s="6" t="s">
        <v>527</v>
      </c>
      <c r="O91" s="6" t="s">
        <v>528</v>
      </c>
      <c r="P91" s="6" t="s">
        <v>491</v>
      </c>
      <c r="Q91" s="6" t="s">
        <v>241</v>
      </c>
      <c r="R91" s="6" t="s">
        <v>126</v>
      </c>
      <c r="S91" s="6" t="s">
        <v>46</v>
      </c>
      <c r="T91" s="6" t="s">
        <v>47</v>
      </c>
      <c r="U91" s="6" t="s">
        <v>48</v>
      </c>
      <c r="V91" s="6" t="str">
        <f>IFERROR(VLOOKUP(Q91,JUDGE_STATUS!$A$1:$E$97,2,0),"")</f>
        <v>KARIR</v>
      </c>
      <c r="W91" s="6" t="str">
        <f>IFERROR(VLOOKUP(R91,JUDGE_STATUS!$A$1:$E$97,2,0),"")</f>
        <v>KARIR</v>
      </c>
      <c r="X91" s="6" t="str">
        <f>IFERROR(VLOOKUP(S91,JUDGE_STATUS!$A$1:$E$97,2,0),"")</f>
        <v>KARIR</v>
      </c>
      <c r="Y91" s="6" t="str">
        <f>IFERROR(VLOOKUP(T91,JUDGE_STATUS!$A$1:$E$97,2,0),"")</f>
        <v>ADHOC</v>
      </c>
      <c r="Z91" s="6" t="str">
        <f>IFERROR(VLOOKUP(U91,JUDGE_STATUS!$A$1:$E$97,2,0),"")</f>
        <v>ADHOC</v>
      </c>
      <c r="AA91" s="6">
        <f t="shared" si="8"/>
        <v>5</v>
      </c>
      <c r="AB91" s="6">
        <f t="shared" si="9"/>
        <v>3</v>
      </c>
      <c r="AC91" s="6">
        <f t="shared" si="10"/>
        <v>2</v>
      </c>
      <c r="AD91" s="20">
        <f t="shared" si="11"/>
        <v>0.4</v>
      </c>
      <c r="AE91" s="21">
        <f t="shared" si="14"/>
        <v>0</v>
      </c>
      <c r="AF91" s="6" t="s">
        <v>335</v>
      </c>
      <c r="AG91" s="6"/>
      <c r="AH91" s="6"/>
      <c r="AI91" s="6"/>
      <c r="AJ91" s="6"/>
      <c r="AK91" s="6"/>
      <c r="AL91" s="6"/>
      <c r="AM91" s="6"/>
      <c r="AN91" s="6"/>
      <c r="AO91" s="6"/>
      <c r="AP91" s="6"/>
      <c r="AQ91" s="6"/>
      <c r="AR91" s="6">
        <f t="shared" si="12"/>
        <v>1</v>
      </c>
      <c r="AS91" s="6" t="s">
        <v>128</v>
      </c>
      <c r="AT91" s="6" t="s">
        <v>66</v>
      </c>
      <c r="AU91" s="6"/>
      <c r="AV91" s="6">
        <f t="shared" si="15"/>
        <v>2</v>
      </c>
      <c r="AW91" s="22"/>
    </row>
    <row r="92" spans="1:49" x14ac:dyDescent="0.25">
      <c r="A92" s="16" t="s">
        <v>529</v>
      </c>
      <c r="B92" s="17">
        <v>6</v>
      </c>
      <c r="C92" s="17">
        <v>200000000</v>
      </c>
      <c r="D92" s="17">
        <v>0.25</v>
      </c>
      <c r="E92" s="17">
        <v>0</v>
      </c>
      <c r="F92" s="17">
        <v>0</v>
      </c>
      <c r="G92" s="18" t="s">
        <v>530</v>
      </c>
      <c r="H92" s="19">
        <v>40534</v>
      </c>
      <c r="I92" s="27">
        <f t="shared" si="13"/>
        <v>2010</v>
      </c>
      <c r="J92" s="6" t="s">
        <v>41</v>
      </c>
      <c r="K92" s="6">
        <v>97</v>
      </c>
      <c r="L92" s="6" t="s">
        <v>531</v>
      </c>
      <c r="M92" s="6">
        <f>VLOOKUP(A92,JUMLAH_DAKWAAN!$A$1:$C$905,3,FALSE)</f>
        <v>2</v>
      </c>
      <c r="N92" s="6" t="s">
        <v>532</v>
      </c>
      <c r="O92" s="6" t="s">
        <v>533</v>
      </c>
      <c r="P92" s="6" t="s">
        <v>534</v>
      </c>
      <c r="Q92" s="6" t="s">
        <v>73</v>
      </c>
      <c r="R92" s="6" t="s">
        <v>116</v>
      </c>
      <c r="S92" s="6" t="s">
        <v>63</v>
      </c>
      <c r="T92" s="6"/>
      <c r="U92" s="6"/>
      <c r="V92" s="6" t="str">
        <f>IFERROR(VLOOKUP(Q92,JUDGE_STATUS!$A$1:$E$97,2,0),"")</f>
        <v>KARIR</v>
      </c>
      <c r="W92" s="6" t="str">
        <f>IFERROR(VLOOKUP(R92,JUDGE_STATUS!$A$1:$E$97,2,0),"")</f>
        <v>KARIR</v>
      </c>
      <c r="X92" s="6" t="str">
        <f>IFERROR(VLOOKUP(S92,JUDGE_STATUS!$A$1:$E$97,2,0),"")</f>
        <v>ADHOC</v>
      </c>
      <c r="Y92" s="6" t="str">
        <f>IFERROR(VLOOKUP(T92,JUDGE_STATUS!$A$1:$E$97,2,0),"")</f>
        <v/>
      </c>
      <c r="Z92" s="6" t="str">
        <f>IFERROR(VLOOKUP(U92,JUDGE_STATUS!$A$1:$E$97,2,0),"")</f>
        <v/>
      </c>
      <c r="AA92" s="6">
        <f t="shared" si="8"/>
        <v>3</v>
      </c>
      <c r="AB92" s="6">
        <f t="shared" si="9"/>
        <v>2</v>
      </c>
      <c r="AC92" s="6">
        <f t="shared" si="10"/>
        <v>1</v>
      </c>
      <c r="AD92" s="20">
        <f t="shared" si="11"/>
        <v>0.33333333333333331</v>
      </c>
      <c r="AE92" s="21">
        <f t="shared" si="14"/>
        <v>0</v>
      </c>
      <c r="AF92" s="6" t="s">
        <v>484</v>
      </c>
      <c r="AG92" s="6" t="s">
        <v>485</v>
      </c>
      <c r="AH92" s="6" t="s">
        <v>535</v>
      </c>
      <c r="AI92" s="6" t="s">
        <v>486</v>
      </c>
      <c r="AJ92" s="6"/>
      <c r="AK92" s="6"/>
      <c r="AL92" s="6"/>
      <c r="AM92" s="6"/>
      <c r="AN92" s="6"/>
      <c r="AO92" s="6"/>
      <c r="AP92" s="6"/>
      <c r="AQ92" s="6"/>
      <c r="AR92" s="6">
        <f t="shared" si="12"/>
        <v>4</v>
      </c>
      <c r="AS92" s="6" t="s">
        <v>65</v>
      </c>
      <c r="AT92" s="6" t="s">
        <v>66</v>
      </c>
      <c r="AU92" s="6"/>
      <c r="AV92" s="6">
        <f t="shared" si="15"/>
        <v>2</v>
      </c>
      <c r="AW92" s="22"/>
    </row>
    <row r="93" spans="1:49" x14ac:dyDescent="0.25">
      <c r="A93" s="16" t="s">
        <v>536</v>
      </c>
      <c r="B93" s="17">
        <v>6</v>
      </c>
      <c r="C93" s="17">
        <v>1000000000</v>
      </c>
      <c r="D93" s="17">
        <v>0.33333333333333298</v>
      </c>
      <c r="E93" s="17">
        <v>0</v>
      </c>
      <c r="F93" s="17">
        <v>0</v>
      </c>
      <c r="G93" s="18" t="s">
        <v>537</v>
      </c>
      <c r="H93" s="19">
        <v>40738</v>
      </c>
      <c r="I93" s="27">
        <f t="shared" si="13"/>
        <v>2011</v>
      </c>
      <c r="J93" s="6" t="s">
        <v>41</v>
      </c>
      <c r="K93" s="6">
        <v>231</v>
      </c>
      <c r="L93" s="6" t="s">
        <v>538</v>
      </c>
      <c r="M93" s="6">
        <f>VLOOKUP(A93,JUMLAH_DAKWAAN!$A$1:$C$905,3,FALSE)</f>
        <v>10</v>
      </c>
      <c r="N93" s="6" t="s">
        <v>539</v>
      </c>
      <c r="O93" s="6" t="s">
        <v>540</v>
      </c>
      <c r="P93" s="6" t="s">
        <v>541</v>
      </c>
      <c r="Q93" s="6" t="s">
        <v>145</v>
      </c>
      <c r="R93" s="6" t="s">
        <v>126</v>
      </c>
      <c r="S93" s="6" t="s">
        <v>229</v>
      </c>
      <c r="T93" s="6" t="s">
        <v>63</v>
      </c>
      <c r="U93" s="6" t="s">
        <v>64</v>
      </c>
      <c r="V93" s="6" t="str">
        <f>IFERROR(VLOOKUP(Q93,JUDGE_STATUS!$A$1:$E$97,2,0),"")</f>
        <v>KARIR</v>
      </c>
      <c r="W93" s="6" t="str">
        <f>IFERROR(VLOOKUP(R93,JUDGE_STATUS!$A$1:$E$97,2,0),"")</f>
        <v>KARIR</v>
      </c>
      <c r="X93" s="6" t="str">
        <f>IFERROR(VLOOKUP(S93,JUDGE_STATUS!$A$1:$E$97,2,0),"")</f>
        <v>KARIR</v>
      </c>
      <c r="Y93" s="6" t="str">
        <f>IFERROR(VLOOKUP(T93,JUDGE_STATUS!$A$1:$E$97,2,0),"")</f>
        <v>ADHOC</v>
      </c>
      <c r="Z93" s="6" t="str">
        <f>IFERROR(VLOOKUP(U93,JUDGE_STATUS!$A$1:$E$97,2,0),"")</f>
        <v>ADHOC</v>
      </c>
      <c r="AA93" s="6">
        <f t="shared" si="8"/>
        <v>5</v>
      </c>
      <c r="AB93" s="6">
        <f t="shared" si="9"/>
        <v>3</v>
      </c>
      <c r="AC93" s="6">
        <f t="shared" si="10"/>
        <v>2</v>
      </c>
      <c r="AD93" s="20">
        <f t="shared" si="11"/>
        <v>0.4</v>
      </c>
      <c r="AE93" s="21">
        <f t="shared" si="14"/>
        <v>0</v>
      </c>
      <c r="AF93" s="6" t="s">
        <v>542</v>
      </c>
      <c r="AG93" s="6"/>
      <c r="AH93" s="6"/>
      <c r="AI93" s="6"/>
      <c r="AJ93" s="6"/>
      <c r="AK93" s="6"/>
      <c r="AL93" s="6"/>
      <c r="AM93" s="6"/>
      <c r="AN93" s="6"/>
      <c r="AO93" s="6"/>
      <c r="AP93" s="6"/>
      <c r="AQ93" s="6"/>
      <c r="AR93" s="6">
        <f t="shared" si="12"/>
        <v>1</v>
      </c>
      <c r="AS93" s="6" t="s">
        <v>128</v>
      </c>
      <c r="AT93" s="6" t="s">
        <v>66</v>
      </c>
      <c r="AU93" s="6"/>
      <c r="AV93" s="6">
        <f t="shared" si="15"/>
        <v>2</v>
      </c>
      <c r="AW93" s="22"/>
    </row>
    <row r="94" spans="1:49" x14ac:dyDescent="0.25">
      <c r="A94" s="16" t="s">
        <v>543</v>
      </c>
      <c r="B94" s="17">
        <v>0</v>
      </c>
      <c r="C94" s="17">
        <v>0</v>
      </c>
      <c r="D94" s="17">
        <v>0</v>
      </c>
      <c r="E94" s="17">
        <v>0</v>
      </c>
      <c r="F94" s="17">
        <v>0</v>
      </c>
      <c r="G94" s="18" t="s">
        <v>544</v>
      </c>
      <c r="H94" s="19">
        <v>41082</v>
      </c>
      <c r="I94" s="27">
        <f t="shared" si="13"/>
        <v>2012</v>
      </c>
      <c r="J94" s="6" t="s">
        <v>41</v>
      </c>
      <c r="K94" s="6">
        <v>242</v>
      </c>
      <c r="L94" s="6" t="s">
        <v>545</v>
      </c>
      <c r="M94" s="6">
        <f>VLOOKUP(A94,JUMLAH_DAKWAAN!$A$1:$C$905,3,FALSE)</f>
        <v>2</v>
      </c>
      <c r="N94" s="6" t="s">
        <v>546</v>
      </c>
      <c r="O94" s="6" t="s">
        <v>547</v>
      </c>
      <c r="P94" s="6" t="s">
        <v>548</v>
      </c>
      <c r="Q94" s="6" t="s">
        <v>229</v>
      </c>
      <c r="R94" s="6" t="s">
        <v>48</v>
      </c>
      <c r="S94" s="6" t="s">
        <v>127</v>
      </c>
      <c r="T94" s="6"/>
      <c r="U94" s="6"/>
      <c r="V94" s="6" t="str">
        <f>IFERROR(VLOOKUP(Q94,JUDGE_STATUS!$A$1:$E$97,2,0),"")</f>
        <v>KARIR</v>
      </c>
      <c r="W94" s="6" t="str">
        <f>IFERROR(VLOOKUP(R94,JUDGE_STATUS!$A$1:$E$97,2,0),"")</f>
        <v>ADHOC</v>
      </c>
      <c r="X94" s="6" t="str">
        <f>IFERROR(VLOOKUP(S94,JUDGE_STATUS!$A$1:$E$97,2,0),"")</f>
        <v>ADHOC</v>
      </c>
      <c r="Y94" s="6" t="str">
        <f>IFERROR(VLOOKUP(T94,JUDGE_STATUS!$A$1:$E$97,2,0),"")</f>
        <v/>
      </c>
      <c r="Z94" s="6" t="str">
        <f>IFERROR(VLOOKUP(U94,JUDGE_STATUS!$A$1:$E$97,2,0),"")</f>
        <v/>
      </c>
      <c r="AA94" s="6">
        <f t="shared" si="8"/>
        <v>3</v>
      </c>
      <c r="AB94" s="6">
        <f t="shared" si="9"/>
        <v>1</v>
      </c>
      <c r="AC94" s="6">
        <f t="shared" si="10"/>
        <v>2</v>
      </c>
      <c r="AD94" s="20">
        <f t="shared" si="11"/>
        <v>0.66666666666666663</v>
      </c>
      <c r="AE94" s="21">
        <f t="shared" si="14"/>
        <v>1</v>
      </c>
      <c r="AF94" s="6" t="s">
        <v>4921</v>
      </c>
      <c r="AG94" s="6"/>
      <c r="AH94" s="6"/>
      <c r="AI94" s="6"/>
      <c r="AJ94" s="6"/>
      <c r="AK94" s="6"/>
      <c r="AL94" s="6"/>
      <c r="AM94" s="6"/>
      <c r="AN94" s="6"/>
      <c r="AO94" s="6"/>
      <c r="AP94" s="6"/>
      <c r="AQ94" s="6"/>
      <c r="AR94" s="6">
        <f t="shared" si="12"/>
        <v>1</v>
      </c>
      <c r="AS94" s="6" t="s">
        <v>66</v>
      </c>
      <c r="AT94" s="6"/>
      <c r="AU94" s="6"/>
      <c r="AV94" s="6">
        <f t="shared" si="15"/>
        <v>1</v>
      </c>
      <c r="AW94" s="22"/>
    </row>
    <row r="95" spans="1:49" x14ac:dyDescent="0.25">
      <c r="A95" s="16" t="s">
        <v>549</v>
      </c>
      <c r="B95" s="17">
        <v>0</v>
      </c>
      <c r="C95" s="17">
        <v>50000000</v>
      </c>
      <c r="D95" s="17">
        <v>0.25</v>
      </c>
      <c r="E95" s="17">
        <v>123680377</v>
      </c>
      <c r="F95" s="17">
        <v>0.25</v>
      </c>
      <c r="G95" s="18" t="s">
        <v>550</v>
      </c>
      <c r="H95" s="19">
        <v>40751</v>
      </c>
      <c r="I95" s="27">
        <f t="shared" si="13"/>
        <v>2011</v>
      </c>
      <c r="J95" s="6" t="s">
        <v>41</v>
      </c>
      <c r="K95" s="6">
        <v>90</v>
      </c>
      <c r="L95" s="6" t="s">
        <v>551</v>
      </c>
      <c r="M95" s="6">
        <f>VLOOKUP(A95,JUMLAH_DAKWAAN!$A$1:$C$905,3,FALSE)</f>
        <v>3</v>
      </c>
      <c r="N95" s="6" t="s">
        <v>552</v>
      </c>
      <c r="O95" s="6" t="s">
        <v>450</v>
      </c>
      <c r="P95" s="6" t="s">
        <v>383</v>
      </c>
      <c r="Q95" s="6" t="s">
        <v>83</v>
      </c>
      <c r="R95" s="6" t="s">
        <v>46</v>
      </c>
      <c r="S95" s="6" t="s">
        <v>48</v>
      </c>
      <c r="T95" s="6"/>
      <c r="U95" s="6"/>
      <c r="V95" s="6" t="str">
        <f>IFERROR(VLOOKUP(Q95,JUDGE_STATUS!$A$1:$E$97,2,0),"")</f>
        <v>KARIR</v>
      </c>
      <c r="W95" s="6" t="str">
        <f>IFERROR(VLOOKUP(R95,JUDGE_STATUS!$A$1:$E$97,2,0),"")</f>
        <v>KARIR</v>
      </c>
      <c r="X95" s="6" t="str">
        <f>IFERROR(VLOOKUP(S95,JUDGE_STATUS!$A$1:$E$97,2,0),"")</f>
        <v>ADHOC</v>
      </c>
      <c r="Y95" s="6" t="str">
        <f>IFERROR(VLOOKUP(T95,JUDGE_STATUS!$A$1:$E$97,2,0),"")</f>
        <v/>
      </c>
      <c r="Z95" s="6" t="str">
        <f>IFERROR(VLOOKUP(U95,JUDGE_STATUS!$A$1:$E$97,2,0),"")</f>
        <v/>
      </c>
      <c r="AA95" s="6">
        <f t="shared" si="8"/>
        <v>3</v>
      </c>
      <c r="AB95" s="6">
        <f t="shared" si="9"/>
        <v>2</v>
      </c>
      <c r="AC95" s="6">
        <f t="shared" si="10"/>
        <v>1</v>
      </c>
      <c r="AD95" s="20">
        <f t="shared" si="11"/>
        <v>0.33333333333333331</v>
      </c>
      <c r="AE95" s="21">
        <f t="shared" si="14"/>
        <v>0</v>
      </c>
      <c r="AF95" s="6" t="s">
        <v>361</v>
      </c>
      <c r="AG95" s="6"/>
      <c r="AH95" s="6"/>
      <c r="AI95" s="6"/>
      <c r="AJ95" s="6"/>
      <c r="AK95" s="6"/>
      <c r="AL95" s="6"/>
      <c r="AM95" s="6"/>
      <c r="AN95" s="6"/>
      <c r="AO95" s="6"/>
      <c r="AP95" s="6"/>
      <c r="AQ95" s="6"/>
      <c r="AR95" s="6">
        <f t="shared" si="12"/>
        <v>1</v>
      </c>
      <c r="AS95" s="6" t="s">
        <v>86</v>
      </c>
      <c r="AT95" s="6" t="s">
        <v>87</v>
      </c>
      <c r="AU95" s="6"/>
      <c r="AV95" s="6">
        <f t="shared" si="15"/>
        <v>2</v>
      </c>
      <c r="AW95" s="22"/>
    </row>
    <row r="96" spans="1:49" x14ac:dyDescent="0.25">
      <c r="A96" s="16" t="s">
        <v>553</v>
      </c>
      <c r="B96" s="17">
        <v>7</v>
      </c>
      <c r="C96" s="17">
        <v>300000000</v>
      </c>
      <c r="D96" s="17">
        <v>0.25</v>
      </c>
      <c r="E96" s="17">
        <v>0</v>
      </c>
      <c r="F96" s="17">
        <v>0</v>
      </c>
      <c r="G96" s="18" t="s">
        <v>554</v>
      </c>
      <c r="H96" s="19">
        <v>41081</v>
      </c>
      <c r="I96" s="27">
        <f t="shared" si="13"/>
        <v>2012</v>
      </c>
      <c r="J96" s="6" t="s">
        <v>41</v>
      </c>
      <c r="K96" s="6">
        <v>141</v>
      </c>
      <c r="L96" s="6" t="s">
        <v>555</v>
      </c>
      <c r="M96" s="6">
        <f>VLOOKUP(A96,JUMLAH_DAKWAAN!$A$1:$C$905,3,FALSE)</f>
        <v>7</v>
      </c>
      <c r="N96" s="6" t="s">
        <v>556</v>
      </c>
      <c r="O96" s="6" t="s">
        <v>557</v>
      </c>
      <c r="P96" s="6" t="s">
        <v>558</v>
      </c>
      <c r="Q96" s="6" t="s">
        <v>46</v>
      </c>
      <c r="R96" s="6" t="s">
        <v>126</v>
      </c>
      <c r="S96" s="6" t="s">
        <v>127</v>
      </c>
      <c r="T96" s="6" t="s">
        <v>84</v>
      </c>
      <c r="U96" s="6" t="s">
        <v>85</v>
      </c>
      <c r="V96" s="6" t="str">
        <f>IFERROR(VLOOKUP(Q96,JUDGE_STATUS!$A$1:$E$97,2,0),"")</f>
        <v>KARIR</v>
      </c>
      <c r="W96" s="6" t="str">
        <f>IFERROR(VLOOKUP(R96,JUDGE_STATUS!$A$1:$E$97,2,0),"")</f>
        <v>KARIR</v>
      </c>
      <c r="X96" s="6" t="str">
        <f>IFERROR(VLOOKUP(S96,JUDGE_STATUS!$A$1:$E$97,2,0),"")</f>
        <v>ADHOC</v>
      </c>
      <c r="Y96" s="6" t="str">
        <f>IFERROR(VLOOKUP(T96,JUDGE_STATUS!$A$1:$E$97,2,0),"")</f>
        <v>ADHOC</v>
      </c>
      <c r="Z96" s="6" t="str">
        <f>IFERROR(VLOOKUP(U96,JUDGE_STATUS!$A$1:$E$97,2,0),"")</f>
        <v>ADHOC</v>
      </c>
      <c r="AA96" s="6">
        <f t="shared" si="8"/>
        <v>5</v>
      </c>
      <c r="AB96" s="6">
        <f t="shared" si="9"/>
        <v>2</v>
      </c>
      <c r="AC96" s="6">
        <f t="shared" si="10"/>
        <v>3</v>
      </c>
      <c r="AD96" s="20">
        <f t="shared" si="11"/>
        <v>0.6</v>
      </c>
      <c r="AE96" s="21">
        <f t="shared" si="14"/>
        <v>1</v>
      </c>
      <c r="AF96" s="6" t="s">
        <v>559</v>
      </c>
      <c r="AG96" s="6"/>
      <c r="AH96" s="6"/>
      <c r="AI96" s="6"/>
      <c r="AJ96" s="6"/>
      <c r="AK96" s="6"/>
      <c r="AL96" s="6"/>
      <c r="AM96" s="6"/>
      <c r="AN96" s="6"/>
      <c r="AO96" s="6"/>
      <c r="AP96" s="6"/>
      <c r="AQ96" s="6"/>
      <c r="AR96" s="6">
        <f t="shared" si="12"/>
        <v>1</v>
      </c>
      <c r="AS96" s="6" t="s">
        <v>55</v>
      </c>
      <c r="AT96" s="6" t="s">
        <v>109</v>
      </c>
      <c r="AU96" s="6"/>
      <c r="AV96" s="6">
        <f t="shared" si="15"/>
        <v>2</v>
      </c>
      <c r="AW96" s="22"/>
    </row>
    <row r="97" spans="1:49" x14ac:dyDescent="0.25">
      <c r="A97" s="16" t="s">
        <v>560</v>
      </c>
      <c r="B97" s="17"/>
      <c r="C97" s="17"/>
      <c r="D97" s="17"/>
      <c r="E97" s="17"/>
      <c r="F97" s="17"/>
      <c r="G97" s="18" t="s">
        <v>561</v>
      </c>
      <c r="H97" s="19">
        <v>40751</v>
      </c>
      <c r="I97" s="27">
        <f t="shared" si="13"/>
        <v>2011</v>
      </c>
      <c r="J97" s="6" t="s">
        <v>41</v>
      </c>
      <c r="K97" s="6">
        <v>96</v>
      </c>
      <c r="L97" s="6" t="s">
        <v>562</v>
      </c>
      <c r="M97" s="6">
        <f>VLOOKUP(A97,JUMLAH_DAKWAAN!$A$1:$C$905,3,FALSE)</f>
        <v>3</v>
      </c>
      <c r="N97" s="6" t="s">
        <v>563</v>
      </c>
      <c r="O97" s="6" t="s">
        <v>390</v>
      </c>
      <c r="P97" s="6" t="s">
        <v>564</v>
      </c>
      <c r="Q97" s="6" t="s">
        <v>46</v>
      </c>
      <c r="R97" s="6" t="s">
        <v>83</v>
      </c>
      <c r="S97" s="6" t="s">
        <v>48</v>
      </c>
      <c r="T97" s="6"/>
      <c r="U97" s="6"/>
      <c r="V97" s="6" t="str">
        <f>IFERROR(VLOOKUP(Q97,JUDGE_STATUS!$A$1:$E$97,2,0),"")</f>
        <v>KARIR</v>
      </c>
      <c r="W97" s="6" t="str">
        <f>IFERROR(VLOOKUP(R97,JUDGE_STATUS!$A$1:$E$97,2,0),"")</f>
        <v>KARIR</v>
      </c>
      <c r="X97" s="6" t="str">
        <f>IFERROR(VLOOKUP(S97,JUDGE_STATUS!$A$1:$E$97,2,0),"")</f>
        <v>ADHOC</v>
      </c>
      <c r="Y97" s="6" t="str">
        <f>IFERROR(VLOOKUP(T97,JUDGE_STATUS!$A$1:$E$97,2,0),"")</f>
        <v/>
      </c>
      <c r="Z97" s="6" t="str">
        <f>IFERROR(VLOOKUP(U97,JUDGE_STATUS!$A$1:$E$97,2,0),"")</f>
        <v/>
      </c>
      <c r="AA97" s="6">
        <f t="shared" si="8"/>
        <v>3</v>
      </c>
      <c r="AB97" s="6">
        <f t="shared" si="9"/>
        <v>2</v>
      </c>
      <c r="AC97" s="6">
        <f t="shared" si="10"/>
        <v>1</v>
      </c>
      <c r="AD97" s="20">
        <f t="shared" si="11"/>
        <v>0.33333333333333331</v>
      </c>
      <c r="AE97" s="21">
        <f t="shared" si="14"/>
        <v>0</v>
      </c>
      <c r="AF97" s="6" t="s">
        <v>565</v>
      </c>
      <c r="AG97" s="6"/>
      <c r="AH97" s="6"/>
      <c r="AI97" s="6"/>
      <c r="AJ97" s="6"/>
      <c r="AK97" s="6"/>
      <c r="AL97" s="6"/>
      <c r="AM97" s="6"/>
      <c r="AN97" s="6"/>
      <c r="AO97" s="6"/>
      <c r="AP97" s="6"/>
      <c r="AQ97" s="6"/>
      <c r="AR97" s="6">
        <f t="shared" si="12"/>
        <v>1</v>
      </c>
      <c r="AS97" s="6" t="s">
        <v>65</v>
      </c>
      <c r="AT97" s="6" t="s">
        <v>128</v>
      </c>
      <c r="AU97" s="6"/>
      <c r="AV97" s="6">
        <f t="shared" si="15"/>
        <v>2</v>
      </c>
      <c r="AW97" s="22">
        <v>1</v>
      </c>
    </row>
    <row r="98" spans="1:49" x14ac:dyDescent="0.25">
      <c r="A98" s="16" t="s">
        <v>566</v>
      </c>
      <c r="B98" s="17">
        <v>0</v>
      </c>
      <c r="C98" s="17">
        <v>0</v>
      </c>
      <c r="D98" s="17">
        <v>0</v>
      </c>
      <c r="E98" s="17">
        <v>0</v>
      </c>
      <c r="F98" s="17">
        <v>0</v>
      </c>
      <c r="G98" s="18" t="s">
        <v>567</v>
      </c>
      <c r="H98" s="19">
        <v>41082</v>
      </c>
      <c r="I98" s="27">
        <f t="shared" si="13"/>
        <v>2012</v>
      </c>
      <c r="J98" s="6" t="s">
        <v>41</v>
      </c>
      <c r="K98" s="6">
        <v>242</v>
      </c>
      <c r="L98" s="6" t="s">
        <v>568</v>
      </c>
      <c r="M98" s="6">
        <f>VLOOKUP(A98,JUMLAH_DAKWAAN!$A$1:$C$905,3,FALSE)</f>
        <v>2</v>
      </c>
      <c r="N98" s="6" t="s">
        <v>569</v>
      </c>
      <c r="O98" s="6" t="s">
        <v>570</v>
      </c>
      <c r="P98" s="6" t="s">
        <v>548</v>
      </c>
      <c r="Q98" s="6" t="s">
        <v>229</v>
      </c>
      <c r="R98" s="6" t="s">
        <v>48</v>
      </c>
      <c r="S98" s="6" t="s">
        <v>127</v>
      </c>
      <c r="T98" s="6"/>
      <c r="U98" s="6"/>
      <c r="V98" s="6" t="str">
        <f>IFERROR(VLOOKUP(Q98,JUDGE_STATUS!$A$1:$E$97,2,0),"")</f>
        <v>KARIR</v>
      </c>
      <c r="W98" s="6" t="str">
        <f>IFERROR(VLOOKUP(R98,JUDGE_STATUS!$A$1:$E$97,2,0),"")</f>
        <v>ADHOC</v>
      </c>
      <c r="X98" s="6" t="str">
        <f>IFERROR(VLOOKUP(S98,JUDGE_STATUS!$A$1:$E$97,2,0),"")</f>
        <v>ADHOC</v>
      </c>
      <c r="Y98" s="6" t="str">
        <f>IFERROR(VLOOKUP(T98,JUDGE_STATUS!$A$1:$E$97,2,0),"")</f>
        <v/>
      </c>
      <c r="Z98" s="6" t="str">
        <f>IFERROR(VLOOKUP(U98,JUDGE_STATUS!$A$1:$E$97,2,0),"")</f>
        <v/>
      </c>
      <c r="AA98" s="6">
        <f t="shared" si="8"/>
        <v>3</v>
      </c>
      <c r="AB98" s="6">
        <f t="shared" si="9"/>
        <v>1</v>
      </c>
      <c r="AC98" s="6">
        <f t="shared" si="10"/>
        <v>2</v>
      </c>
      <c r="AD98" s="20">
        <f t="shared" si="11"/>
        <v>0.66666666666666663</v>
      </c>
      <c r="AE98" s="21">
        <f t="shared" si="14"/>
        <v>1</v>
      </c>
      <c r="AF98" s="6" t="s">
        <v>515</v>
      </c>
      <c r="AG98" s="6"/>
      <c r="AH98" s="6"/>
      <c r="AI98" s="6"/>
      <c r="AJ98" s="6"/>
      <c r="AK98" s="6"/>
      <c r="AL98" s="6"/>
      <c r="AM98" s="6"/>
      <c r="AN98" s="6"/>
      <c r="AO98" s="6"/>
      <c r="AP98" s="6"/>
      <c r="AQ98" s="6"/>
      <c r="AR98" s="6">
        <f t="shared" si="12"/>
        <v>1</v>
      </c>
      <c r="AS98" s="6" t="s">
        <v>128</v>
      </c>
      <c r="AT98" s="6" t="s">
        <v>256</v>
      </c>
      <c r="AU98" s="6"/>
      <c r="AV98" s="6">
        <f t="shared" si="15"/>
        <v>2</v>
      </c>
      <c r="AW98" s="22"/>
    </row>
    <row r="99" spans="1:49" x14ac:dyDescent="0.25">
      <c r="A99" s="16" t="s">
        <v>571</v>
      </c>
      <c r="B99" s="17">
        <v>5</v>
      </c>
      <c r="C99" s="17">
        <v>500000000</v>
      </c>
      <c r="D99" s="17">
        <v>0.5</v>
      </c>
      <c r="E99" s="17">
        <v>0</v>
      </c>
      <c r="F99" s="17">
        <v>0</v>
      </c>
      <c r="G99" s="18" t="s">
        <v>572</v>
      </c>
      <c r="H99" s="19">
        <v>40763</v>
      </c>
      <c r="I99" s="27">
        <f t="shared" si="13"/>
        <v>2011</v>
      </c>
      <c r="J99" s="6" t="s">
        <v>41</v>
      </c>
      <c r="K99" s="6">
        <v>135</v>
      </c>
      <c r="L99" s="6" t="s">
        <v>573</v>
      </c>
      <c r="M99" s="6">
        <f>VLOOKUP(A99,JUMLAH_DAKWAAN!$A$1:$C$905,3,FALSE)</f>
        <v>2</v>
      </c>
      <c r="N99" s="6" t="s">
        <v>574</v>
      </c>
      <c r="O99" s="6" t="s">
        <v>575</v>
      </c>
      <c r="P99" s="6" t="s">
        <v>390</v>
      </c>
      <c r="Q99" s="6" t="s">
        <v>116</v>
      </c>
      <c r="R99" s="6" t="s">
        <v>83</v>
      </c>
      <c r="S99" s="6" t="s">
        <v>46</v>
      </c>
      <c r="T99" s="6" t="s">
        <v>63</v>
      </c>
      <c r="U99" s="6" t="s">
        <v>64</v>
      </c>
      <c r="V99" s="6" t="str">
        <f>IFERROR(VLOOKUP(Q99,JUDGE_STATUS!$A$1:$E$97,2,0),"")</f>
        <v>KARIR</v>
      </c>
      <c r="W99" s="6" t="str">
        <f>IFERROR(VLOOKUP(R99,JUDGE_STATUS!$A$1:$E$97,2,0),"")</f>
        <v>KARIR</v>
      </c>
      <c r="X99" s="6" t="str">
        <f>IFERROR(VLOOKUP(S99,JUDGE_STATUS!$A$1:$E$97,2,0),"")</f>
        <v>KARIR</v>
      </c>
      <c r="Y99" s="6" t="str">
        <f>IFERROR(VLOOKUP(T99,JUDGE_STATUS!$A$1:$E$97,2,0),"")</f>
        <v>ADHOC</v>
      </c>
      <c r="Z99" s="6" t="str">
        <f>IFERROR(VLOOKUP(U99,JUDGE_STATUS!$A$1:$E$97,2,0),"")</f>
        <v>ADHOC</v>
      </c>
      <c r="AA99" s="6">
        <f t="shared" si="8"/>
        <v>5</v>
      </c>
      <c r="AB99" s="6">
        <f t="shared" si="9"/>
        <v>3</v>
      </c>
      <c r="AC99" s="6">
        <f t="shared" si="10"/>
        <v>2</v>
      </c>
      <c r="AD99" s="20">
        <f t="shared" si="11"/>
        <v>0.4</v>
      </c>
      <c r="AE99" s="21">
        <f t="shared" si="14"/>
        <v>0</v>
      </c>
      <c r="AF99" s="6" t="s">
        <v>576</v>
      </c>
      <c r="AG99" s="6"/>
      <c r="AH99" s="6"/>
      <c r="AI99" s="6"/>
      <c r="AJ99" s="6"/>
      <c r="AK99" s="6"/>
      <c r="AL99" s="6"/>
      <c r="AM99" s="6"/>
      <c r="AN99" s="6"/>
      <c r="AO99" s="6"/>
      <c r="AP99" s="6"/>
      <c r="AQ99" s="6"/>
      <c r="AR99" s="6">
        <f t="shared" si="12"/>
        <v>1</v>
      </c>
      <c r="AS99" s="6" t="s">
        <v>65</v>
      </c>
      <c r="AT99" s="6" t="s">
        <v>66</v>
      </c>
      <c r="AU99" s="6"/>
      <c r="AV99" s="6">
        <f t="shared" si="15"/>
        <v>2</v>
      </c>
      <c r="AW99" s="22"/>
    </row>
    <row r="100" spans="1:49" x14ac:dyDescent="0.25">
      <c r="A100" s="16" t="s">
        <v>577</v>
      </c>
      <c r="B100" s="17">
        <v>3</v>
      </c>
      <c r="C100" s="17">
        <v>100000000</v>
      </c>
      <c r="D100" s="17">
        <v>0.25</v>
      </c>
      <c r="E100" s="17">
        <v>0</v>
      </c>
      <c r="F100" s="17">
        <v>0</v>
      </c>
      <c r="G100" s="18" t="s">
        <v>578</v>
      </c>
      <c r="H100" s="19">
        <v>40766</v>
      </c>
      <c r="I100" s="27">
        <f t="shared" si="13"/>
        <v>2011</v>
      </c>
      <c r="J100" s="6" t="s">
        <v>41</v>
      </c>
      <c r="K100" s="6">
        <v>109</v>
      </c>
      <c r="L100" s="6" t="s">
        <v>579</v>
      </c>
      <c r="M100" s="6">
        <f>VLOOKUP(A100,JUMLAH_DAKWAAN!$A$1:$C$905,3,FALSE)</f>
        <v>2</v>
      </c>
      <c r="N100" s="6" t="s">
        <v>580</v>
      </c>
      <c r="O100" s="6" t="s">
        <v>581</v>
      </c>
      <c r="P100" s="6" t="s">
        <v>509</v>
      </c>
      <c r="Q100" s="6" t="s">
        <v>107</v>
      </c>
      <c r="R100" s="6" t="s">
        <v>126</v>
      </c>
      <c r="S100" s="6" t="s">
        <v>46</v>
      </c>
      <c r="T100" s="6" t="s">
        <v>84</v>
      </c>
      <c r="U100" s="6" t="s">
        <v>85</v>
      </c>
      <c r="V100" s="6" t="str">
        <f>IFERROR(VLOOKUP(Q100,JUDGE_STATUS!$A$1:$E$97,2,0),"")</f>
        <v>KARIR</v>
      </c>
      <c r="W100" s="6" t="str">
        <f>IFERROR(VLOOKUP(R100,JUDGE_STATUS!$A$1:$E$97,2,0),"")</f>
        <v>KARIR</v>
      </c>
      <c r="X100" s="6" t="str">
        <f>IFERROR(VLOOKUP(S100,JUDGE_STATUS!$A$1:$E$97,2,0),"")</f>
        <v>KARIR</v>
      </c>
      <c r="Y100" s="6" t="str">
        <f>IFERROR(VLOOKUP(T100,JUDGE_STATUS!$A$1:$E$97,2,0),"")</f>
        <v>ADHOC</v>
      </c>
      <c r="Z100" s="6" t="str">
        <f>IFERROR(VLOOKUP(U100,JUDGE_STATUS!$A$1:$E$97,2,0),"")</f>
        <v>ADHOC</v>
      </c>
      <c r="AA100" s="6">
        <f t="shared" si="8"/>
        <v>5</v>
      </c>
      <c r="AB100" s="6">
        <f t="shared" si="9"/>
        <v>3</v>
      </c>
      <c r="AC100" s="6">
        <f t="shared" si="10"/>
        <v>2</v>
      </c>
      <c r="AD100" s="20">
        <f t="shared" si="11"/>
        <v>0.4</v>
      </c>
      <c r="AE100" s="21">
        <f t="shared" si="14"/>
        <v>0</v>
      </c>
      <c r="AF100" s="6" t="s">
        <v>385</v>
      </c>
      <c r="AG100" s="6"/>
      <c r="AH100" s="6"/>
      <c r="AI100" s="6"/>
      <c r="AJ100" s="6"/>
      <c r="AK100" s="6"/>
      <c r="AL100" s="6"/>
      <c r="AM100" s="6"/>
      <c r="AN100" s="6"/>
      <c r="AO100" s="6"/>
      <c r="AP100" s="6"/>
      <c r="AQ100" s="6"/>
      <c r="AR100" s="6">
        <f t="shared" si="12"/>
        <v>1</v>
      </c>
      <c r="AS100" s="6" t="s">
        <v>128</v>
      </c>
      <c r="AT100" s="6" t="s">
        <v>100</v>
      </c>
      <c r="AU100" s="6"/>
      <c r="AV100" s="6">
        <f t="shared" si="15"/>
        <v>2</v>
      </c>
      <c r="AW100" s="22"/>
    </row>
    <row r="101" spans="1:49" x14ac:dyDescent="0.25">
      <c r="A101" s="16" t="s">
        <v>582</v>
      </c>
      <c r="B101" s="17">
        <v>5</v>
      </c>
      <c r="C101" s="17">
        <v>300000000</v>
      </c>
      <c r="D101" s="17">
        <v>2.5</v>
      </c>
      <c r="E101" s="17">
        <v>0</v>
      </c>
      <c r="F101" s="17">
        <v>0</v>
      </c>
      <c r="G101" s="18" t="s">
        <v>583</v>
      </c>
      <c r="H101" s="19">
        <v>41087</v>
      </c>
      <c r="I101" s="27">
        <f t="shared" si="13"/>
        <v>2012</v>
      </c>
      <c r="J101" s="6" t="s">
        <v>41</v>
      </c>
      <c r="K101" s="6">
        <v>148</v>
      </c>
      <c r="L101" s="6" t="s">
        <v>584</v>
      </c>
      <c r="M101" s="6">
        <f>VLOOKUP(A101,JUMLAH_DAKWAAN!$A$1:$C$905,3,FALSE)</f>
        <v>4</v>
      </c>
      <c r="N101" s="6" t="s">
        <v>585</v>
      </c>
      <c r="O101" s="6" t="s">
        <v>586</v>
      </c>
      <c r="P101" s="6" t="s">
        <v>587</v>
      </c>
      <c r="Q101" s="6" t="s">
        <v>126</v>
      </c>
      <c r="R101" s="6" t="s">
        <v>46</v>
      </c>
      <c r="S101" s="6" t="s">
        <v>48</v>
      </c>
      <c r="T101" s="6" t="s">
        <v>127</v>
      </c>
      <c r="U101" s="6" t="s">
        <v>64</v>
      </c>
      <c r="V101" s="6" t="str">
        <f>IFERROR(VLOOKUP(Q101,JUDGE_STATUS!$A$1:$E$97,2,0),"")</f>
        <v>KARIR</v>
      </c>
      <c r="W101" s="6" t="str">
        <f>IFERROR(VLOOKUP(R101,JUDGE_STATUS!$A$1:$E$97,2,0),"")</f>
        <v>KARIR</v>
      </c>
      <c r="X101" s="6" t="str">
        <f>IFERROR(VLOOKUP(S101,JUDGE_STATUS!$A$1:$E$97,2,0),"")</f>
        <v>ADHOC</v>
      </c>
      <c r="Y101" s="6" t="str">
        <f>IFERROR(VLOOKUP(T101,JUDGE_STATUS!$A$1:$E$97,2,0),"")</f>
        <v>ADHOC</v>
      </c>
      <c r="Z101" s="6" t="str">
        <f>IFERROR(VLOOKUP(U101,JUDGE_STATUS!$A$1:$E$97,2,0),"")</f>
        <v>ADHOC</v>
      </c>
      <c r="AA101" s="6">
        <f t="shared" si="8"/>
        <v>5</v>
      </c>
      <c r="AB101" s="6">
        <f t="shared" si="9"/>
        <v>2</v>
      </c>
      <c r="AC101" s="6">
        <f t="shared" si="10"/>
        <v>3</v>
      </c>
      <c r="AD101" s="20">
        <f t="shared" si="11"/>
        <v>0.6</v>
      </c>
      <c r="AE101" s="21">
        <f t="shared" si="14"/>
        <v>1</v>
      </c>
      <c r="AF101" s="6" t="s">
        <v>516</v>
      </c>
      <c r="AG101" s="6"/>
      <c r="AH101" s="6"/>
      <c r="AI101" s="6"/>
      <c r="AJ101" s="6"/>
      <c r="AK101" s="6"/>
      <c r="AL101" s="6"/>
      <c r="AM101" s="6"/>
      <c r="AN101" s="6"/>
      <c r="AO101" s="6"/>
      <c r="AP101" s="6"/>
      <c r="AQ101" s="6"/>
      <c r="AR101" s="6">
        <f t="shared" si="12"/>
        <v>1</v>
      </c>
      <c r="AS101" s="6" t="s">
        <v>86</v>
      </c>
      <c r="AT101" s="6" t="s">
        <v>256</v>
      </c>
      <c r="AU101" s="6"/>
      <c r="AV101" s="6">
        <f t="shared" si="15"/>
        <v>2</v>
      </c>
      <c r="AW101" s="22"/>
    </row>
    <row r="102" spans="1:49" x14ac:dyDescent="0.25">
      <c r="A102" s="16" t="s">
        <v>588</v>
      </c>
      <c r="B102" s="17">
        <v>3.5</v>
      </c>
      <c r="C102" s="17">
        <v>150000000</v>
      </c>
      <c r="D102" s="17">
        <v>0.33333333333333298</v>
      </c>
      <c r="E102" s="17">
        <v>0</v>
      </c>
      <c r="F102" s="17">
        <v>0</v>
      </c>
      <c r="G102" s="18" t="s">
        <v>589</v>
      </c>
      <c r="H102" s="19">
        <v>40766</v>
      </c>
      <c r="I102" s="27">
        <f t="shared" si="13"/>
        <v>2011</v>
      </c>
      <c r="J102" s="6" t="s">
        <v>41</v>
      </c>
      <c r="K102" s="6">
        <v>82</v>
      </c>
      <c r="L102" s="6" t="s">
        <v>590</v>
      </c>
      <c r="M102" s="6">
        <f>VLOOKUP(A102,JUMLAH_DAKWAAN!$A$1:$C$905,3,FALSE)</f>
        <v>2</v>
      </c>
      <c r="N102" s="6" t="s">
        <v>591</v>
      </c>
      <c r="O102" s="6" t="s">
        <v>592</v>
      </c>
      <c r="P102" s="6" t="s">
        <v>593</v>
      </c>
      <c r="Q102" s="6" t="s">
        <v>229</v>
      </c>
      <c r="R102" s="6" t="s">
        <v>47</v>
      </c>
      <c r="S102" s="6" t="s">
        <v>48</v>
      </c>
      <c r="T102" s="6"/>
      <c r="U102" s="6"/>
      <c r="V102" s="6" t="str">
        <f>IFERROR(VLOOKUP(Q102,JUDGE_STATUS!$A$1:$E$97,2,0),"")</f>
        <v>KARIR</v>
      </c>
      <c r="W102" s="6" t="str">
        <f>IFERROR(VLOOKUP(R102,JUDGE_STATUS!$A$1:$E$97,2,0),"")</f>
        <v>ADHOC</v>
      </c>
      <c r="X102" s="6" t="str">
        <f>IFERROR(VLOOKUP(S102,JUDGE_STATUS!$A$1:$E$97,2,0),"")</f>
        <v>ADHOC</v>
      </c>
      <c r="Y102" s="6" t="str">
        <f>IFERROR(VLOOKUP(T102,JUDGE_STATUS!$A$1:$E$97,2,0),"")</f>
        <v/>
      </c>
      <c r="Z102" s="6" t="str">
        <f>IFERROR(VLOOKUP(U102,JUDGE_STATUS!$A$1:$E$97,2,0),"")</f>
        <v/>
      </c>
      <c r="AA102" s="6">
        <f t="shared" si="8"/>
        <v>3</v>
      </c>
      <c r="AB102" s="6">
        <f t="shared" si="9"/>
        <v>1</v>
      </c>
      <c r="AC102" s="6">
        <f t="shared" si="10"/>
        <v>2</v>
      </c>
      <c r="AD102" s="20">
        <f t="shared" si="11"/>
        <v>0.66666666666666663</v>
      </c>
      <c r="AE102" s="21">
        <f t="shared" si="14"/>
        <v>1</v>
      </c>
      <c r="AF102" s="6" t="s">
        <v>255</v>
      </c>
      <c r="AG102" s="6"/>
      <c r="AH102" s="6"/>
      <c r="AI102" s="6"/>
      <c r="AJ102" s="6"/>
      <c r="AK102" s="6"/>
      <c r="AL102" s="6"/>
      <c r="AM102" s="6"/>
      <c r="AN102" s="6"/>
      <c r="AO102" s="6"/>
      <c r="AP102" s="6"/>
      <c r="AQ102" s="6"/>
      <c r="AR102" s="6">
        <f t="shared" si="12"/>
        <v>1</v>
      </c>
      <c r="AS102" s="6" t="s">
        <v>128</v>
      </c>
      <c r="AT102" s="6" t="s">
        <v>256</v>
      </c>
      <c r="AU102" s="6"/>
      <c r="AV102" s="6">
        <f t="shared" si="15"/>
        <v>2</v>
      </c>
      <c r="AW102" s="22"/>
    </row>
    <row r="103" spans="1:49" x14ac:dyDescent="0.25">
      <c r="A103" s="16" t="s">
        <v>594</v>
      </c>
      <c r="B103" s="17">
        <v>3</v>
      </c>
      <c r="C103" s="17">
        <v>150000000</v>
      </c>
      <c r="D103" s="17">
        <v>0.25</v>
      </c>
      <c r="E103" s="17">
        <v>0</v>
      </c>
      <c r="F103" s="17">
        <v>0</v>
      </c>
      <c r="G103" s="18" t="s">
        <v>595</v>
      </c>
      <c r="H103" s="19">
        <v>41100</v>
      </c>
      <c r="I103" s="27">
        <f t="shared" si="13"/>
        <v>2012</v>
      </c>
      <c r="J103" s="6" t="s">
        <v>41</v>
      </c>
      <c r="K103" s="6">
        <v>79</v>
      </c>
      <c r="L103" s="6" t="s">
        <v>596</v>
      </c>
      <c r="M103" s="6">
        <f>VLOOKUP(A103,JUMLAH_DAKWAAN!$A$1:$C$905,3,FALSE)</f>
        <v>4</v>
      </c>
      <c r="N103" s="6" t="s">
        <v>597</v>
      </c>
      <c r="O103" s="6" t="s">
        <v>598</v>
      </c>
      <c r="P103" s="6" t="s">
        <v>599</v>
      </c>
      <c r="Q103" s="6" t="s">
        <v>283</v>
      </c>
      <c r="R103" s="6" t="s">
        <v>46</v>
      </c>
      <c r="S103" s="6" t="s">
        <v>85</v>
      </c>
      <c r="T103" s="6" t="s">
        <v>63</v>
      </c>
      <c r="U103" s="6" t="s">
        <v>64</v>
      </c>
      <c r="V103" s="6" t="str">
        <f>IFERROR(VLOOKUP(Q103,JUDGE_STATUS!$A$1:$E$97,2,0),"")</f>
        <v>KARIR</v>
      </c>
      <c r="W103" s="6" t="str">
        <f>IFERROR(VLOOKUP(R103,JUDGE_STATUS!$A$1:$E$97,2,0),"")</f>
        <v>KARIR</v>
      </c>
      <c r="X103" s="6" t="str">
        <f>IFERROR(VLOOKUP(S103,JUDGE_STATUS!$A$1:$E$97,2,0),"")</f>
        <v>ADHOC</v>
      </c>
      <c r="Y103" s="6" t="str">
        <f>IFERROR(VLOOKUP(T103,JUDGE_STATUS!$A$1:$E$97,2,0),"")</f>
        <v>ADHOC</v>
      </c>
      <c r="Z103" s="6" t="str">
        <f>IFERROR(VLOOKUP(U103,JUDGE_STATUS!$A$1:$E$97,2,0),"")</f>
        <v>ADHOC</v>
      </c>
      <c r="AA103" s="6">
        <f t="shared" si="8"/>
        <v>5</v>
      </c>
      <c r="AB103" s="6">
        <f t="shared" si="9"/>
        <v>2</v>
      </c>
      <c r="AC103" s="6">
        <f t="shared" si="10"/>
        <v>3</v>
      </c>
      <c r="AD103" s="20">
        <f t="shared" si="11"/>
        <v>0.6</v>
      </c>
      <c r="AE103" s="21">
        <f t="shared" si="14"/>
        <v>1</v>
      </c>
      <c r="AF103" s="6" t="s">
        <v>485</v>
      </c>
      <c r="AG103" s="6"/>
      <c r="AH103" s="6"/>
      <c r="AI103" s="6"/>
      <c r="AJ103" s="6"/>
      <c r="AK103" s="6"/>
      <c r="AL103" s="6"/>
      <c r="AM103" s="6"/>
      <c r="AN103" s="6"/>
      <c r="AO103" s="6"/>
      <c r="AP103" s="6"/>
      <c r="AQ103" s="6"/>
      <c r="AR103" s="6">
        <f t="shared" si="12"/>
        <v>1</v>
      </c>
      <c r="AS103" s="6" t="s">
        <v>100</v>
      </c>
      <c r="AT103" s="6" t="s">
        <v>256</v>
      </c>
      <c r="AU103" s="6"/>
      <c r="AV103" s="6">
        <f t="shared" si="15"/>
        <v>2</v>
      </c>
      <c r="AW103" s="22"/>
    </row>
    <row r="104" spans="1:49" x14ac:dyDescent="0.25">
      <c r="A104" s="16" t="s">
        <v>600</v>
      </c>
      <c r="B104" s="17">
        <v>1.25</v>
      </c>
      <c r="C104" s="17">
        <v>50000000</v>
      </c>
      <c r="D104" s="17">
        <v>0.25</v>
      </c>
      <c r="E104" s="17">
        <v>0</v>
      </c>
      <c r="F104" s="17">
        <v>0</v>
      </c>
      <c r="G104" s="18" t="s">
        <v>601</v>
      </c>
      <c r="H104" s="19">
        <v>40766</v>
      </c>
      <c r="I104" s="27">
        <f t="shared" si="13"/>
        <v>2011</v>
      </c>
      <c r="J104" s="6" t="s">
        <v>41</v>
      </c>
      <c r="K104" s="6">
        <v>116</v>
      </c>
      <c r="L104" s="6" t="s">
        <v>602</v>
      </c>
      <c r="M104" s="6">
        <f>VLOOKUP(A104,JUMLAH_DAKWAAN!$A$1:$C$905,3,FALSE)</f>
        <v>2</v>
      </c>
      <c r="N104" s="6" t="s">
        <v>603</v>
      </c>
      <c r="O104" s="6" t="s">
        <v>604</v>
      </c>
      <c r="P104" s="6" t="s">
        <v>605</v>
      </c>
      <c r="Q104" s="6" t="s">
        <v>107</v>
      </c>
      <c r="R104" s="6" t="s">
        <v>83</v>
      </c>
      <c r="S104" s="6" t="s">
        <v>85</v>
      </c>
      <c r="T104" s="6"/>
      <c r="U104" s="6"/>
      <c r="V104" s="6" t="str">
        <f>IFERROR(VLOOKUP(Q104,JUDGE_STATUS!$A$1:$E$97,2,0),"")</f>
        <v>KARIR</v>
      </c>
      <c r="W104" s="6" t="str">
        <f>IFERROR(VLOOKUP(R104,JUDGE_STATUS!$A$1:$E$97,2,0),"")</f>
        <v>KARIR</v>
      </c>
      <c r="X104" s="6" t="str">
        <f>IFERROR(VLOOKUP(S104,JUDGE_STATUS!$A$1:$E$97,2,0),"")</f>
        <v>ADHOC</v>
      </c>
      <c r="Y104" s="6" t="str">
        <f>IFERROR(VLOOKUP(T104,JUDGE_STATUS!$A$1:$E$97,2,0),"")</f>
        <v/>
      </c>
      <c r="Z104" s="6" t="str">
        <f>IFERROR(VLOOKUP(U104,JUDGE_STATUS!$A$1:$E$97,2,0),"")</f>
        <v/>
      </c>
      <c r="AA104" s="6">
        <f t="shared" si="8"/>
        <v>3</v>
      </c>
      <c r="AB104" s="6">
        <f t="shared" si="9"/>
        <v>2</v>
      </c>
      <c r="AC104" s="6">
        <f t="shared" si="10"/>
        <v>1</v>
      </c>
      <c r="AD104" s="20">
        <f t="shared" si="11"/>
        <v>0.33333333333333331</v>
      </c>
      <c r="AE104" s="21">
        <f t="shared" si="14"/>
        <v>0</v>
      </c>
      <c r="AF104" s="6" t="s">
        <v>606</v>
      </c>
      <c r="AG104" s="6"/>
      <c r="AH104" s="6"/>
      <c r="AI104" s="6"/>
      <c r="AJ104" s="6"/>
      <c r="AK104" s="6"/>
      <c r="AL104" s="6"/>
      <c r="AM104" s="6"/>
      <c r="AN104" s="6"/>
      <c r="AO104" s="6"/>
      <c r="AP104" s="6"/>
      <c r="AQ104" s="6"/>
      <c r="AR104" s="6">
        <f t="shared" si="12"/>
        <v>1</v>
      </c>
      <c r="AS104" s="6" t="s">
        <v>109</v>
      </c>
      <c r="AT104" s="6" t="s">
        <v>87</v>
      </c>
      <c r="AU104" s="6"/>
      <c r="AV104" s="6">
        <f t="shared" si="15"/>
        <v>2</v>
      </c>
      <c r="AW104" s="22"/>
    </row>
    <row r="105" spans="1:49" x14ac:dyDescent="0.25">
      <c r="A105" s="16" t="s">
        <v>607</v>
      </c>
      <c r="B105" s="17">
        <v>1.6666666666666701</v>
      </c>
      <c r="C105" s="17">
        <v>50000000</v>
      </c>
      <c r="D105" s="17">
        <v>0.16666666666666699</v>
      </c>
      <c r="E105" s="17">
        <v>346900000</v>
      </c>
      <c r="F105" s="17">
        <v>0.25</v>
      </c>
      <c r="G105" s="18" t="s">
        <v>608</v>
      </c>
      <c r="H105" s="19">
        <v>41107</v>
      </c>
      <c r="I105" s="27">
        <f t="shared" si="13"/>
        <v>2012</v>
      </c>
      <c r="J105" s="6" t="s">
        <v>41</v>
      </c>
      <c r="K105" s="6">
        <v>78</v>
      </c>
      <c r="L105" s="6" t="s">
        <v>609</v>
      </c>
      <c r="M105" s="6">
        <f>VLOOKUP(A105,JUMLAH_DAKWAAN!$A$1:$C$905,3,FALSE)</f>
        <v>4</v>
      </c>
      <c r="N105" s="6" t="s">
        <v>610</v>
      </c>
      <c r="O105" s="6" t="s">
        <v>611</v>
      </c>
      <c r="P105" s="6" t="s">
        <v>179</v>
      </c>
      <c r="Q105" s="6" t="s">
        <v>126</v>
      </c>
      <c r="R105" s="6" t="s">
        <v>48</v>
      </c>
      <c r="S105" s="6" t="s">
        <v>127</v>
      </c>
      <c r="T105" s="6"/>
      <c r="U105" s="6"/>
      <c r="V105" s="6" t="str">
        <f>IFERROR(VLOOKUP(Q105,JUDGE_STATUS!$A$1:$E$97,2,0),"")</f>
        <v>KARIR</v>
      </c>
      <c r="W105" s="6" t="str">
        <f>IFERROR(VLOOKUP(R105,JUDGE_STATUS!$A$1:$E$97,2,0),"")</f>
        <v>ADHOC</v>
      </c>
      <c r="X105" s="6" t="str">
        <f>IFERROR(VLOOKUP(S105,JUDGE_STATUS!$A$1:$E$97,2,0),"")</f>
        <v>ADHOC</v>
      </c>
      <c r="Y105" s="6" t="str">
        <f>IFERROR(VLOOKUP(T105,JUDGE_STATUS!$A$1:$E$97,2,0),"")</f>
        <v/>
      </c>
      <c r="Z105" s="6" t="str">
        <f>IFERROR(VLOOKUP(U105,JUDGE_STATUS!$A$1:$E$97,2,0),"")</f>
        <v/>
      </c>
      <c r="AA105" s="6">
        <f t="shared" si="8"/>
        <v>3</v>
      </c>
      <c r="AB105" s="6">
        <f t="shared" si="9"/>
        <v>1</v>
      </c>
      <c r="AC105" s="6">
        <f t="shared" si="10"/>
        <v>2</v>
      </c>
      <c r="AD105" s="20">
        <f t="shared" si="11"/>
        <v>0.66666666666666663</v>
      </c>
      <c r="AE105" s="21">
        <f t="shared" si="14"/>
        <v>1</v>
      </c>
      <c r="AF105" s="6" t="s">
        <v>4922</v>
      </c>
      <c r="AG105" s="6"/>
      <c r="AH105" s="6"/>
      <c r="AI105" s="6"/>
      <c r="AJ105" s="6"/>
      <c r="AK105" s="6"/>
      <c r="AL105" s="6"/>
      <c r="AM105" s="6"/>
      <c r="AN105" s="6"/>
      <c r="AO105" s="6"/>
      <c r="AP105" s="6"/>
      <c r="AQ105" s="6"/>
      <c r="AR105" s="6">
        <f t="shared" si="12"/>
        <v>1</v>
      </c>
      <c r="AS105" s="6" t="s">
        <v>100</v>
      </c>
      <c r="AT105" s="6" t="s">
        <v>87</v>
      </c>
      <c r="AU105" s="6"/>
      <c r="AV105" s="6">
        <f t="shared" si="15"/>
        <v>2</v>
      </c>
      <c r="AW105" s="22"/>
    </row>
    <row r="106" spans="1:49" x14ac:dyDescent="0.25">
      <c r="A106" s="16" t="s">
        <v>612</v>
      </c>
      <c r="B106" s="17">
        <v>1.5</v>
      </c>
      <c r="C106" s="17">
        <v>100000000</v>
      </c>
      <c r="D106" s="17">
        <v>3</v>
      </c>
      <c r="E106" s="17">
        <v>0</v>
      </c>
      <c r="F106" s="17">
        <v>0</v>
      </c>
      <c r="G106" s="18" t="s">
        <v>613</v>
      </c>
      <c r="H106" s="19">
        <v>40774</v>
      </c>
      <c r="I106" s="27">
        <f t="shared" si="13"/>
        <v>2011</v>
      </c>
      <c r="J106" s="6" t="s">
        <v>41</v>
      </c>
      <c r="K106" s="6">
        <v>143</v>
      </c>
      <c r="L106" s="6" t="s">
        <v>614</v>
      </c>
      <c r="M106" s="6">
        <f>VLOOKUP(A106,JUMLAH_DAKWAAN!$A$1:$C$905,3,FALSE)</f>
        <v>2</v>
      </c>
      <c r="N106" s="6" t="s">
        <v>615</v>
      </c>
      <c r="O106" s="6" t="s">
        <v>616</v>
      </c>
      <c r="P106" s="6" t="s">
        <v>617</v>
      </c>
      <c r="Q106" s="6" t="s">
        <v>83</v>
      </c>
      <c r="R106" s="6" t="s">
        <v>46</v>
      </c>
      <c r="S106" s="6" t="s">
        <v>84</v>
      </c>
      <c r="T106" s="6"/>
      <c r="U106" s="6"/>
      <c r="V106" s="6" t="str">
        <f>IFERROR(VLOOKUP(Q106,JUDGE_STATUS!$A$1:$E$97,2,0),"")</f>
        <v>KARIR</v>
      </c>
      <c r="W106" s="6" t="str">
        <f>IFERROR(VLOOKUP(R106,JUDGE_STATUS!$A$1:$E$97,2,0),"")</f>
        <v>KARIR</v>
      </c>
      <c r="X106" s="6" t="str">
        <f>IFERROR(VLOOKUP(S106,JUDGE_STATUS!$A$1:$E$97,2,0),"")</f>
        <v>ADHOC</v>
      </c>
      <c r="Y106" s="6" t="str">
        <f>IFERROR(VLOOKUP(T106,JUDGE_STATUS!$A$1:$E$97,2,0),"")</f>
        <v/>
      </c>
      <c r="Z106" s="6" t="str">
        <f>IFERROR(VLOOKUP(U106,JUDGE_STATUS!$A$1:$E$97,2,0),"")</f>
        <v/>
      </c>
      <c r="AA106" s="6">
        <f t="shared" si="8"/>
        <v>3</v>
      </c>
      <c r="AB106" s="6">
        <f t="shared" si="9"/>
        <v>2</v>
      </c>
      <c r="AC106" s="6">
        <f t="shared" si="10"/>
        <v>1</v>
      </c>
      <c r="AD106" s="20">
        <f t="shared" si="11"/>
        <v>0.33333333333333331</v>
      </c>
      <c r="AE106" s="21">
        <f t="shared" si="14"/>
        <v>0</v>
      </c>
      <c r="AF106" s="6" t="s">
        <v>385</v>
      </c>
      <c r="AG106" s="6"/>
      <c r="AH106" s="6"/>
      <c r="AI106" s="6"/>
      <c r="AJ106" s="6"/>
      <c r="AK106" s="6"/>
      <c r="AL106" s="6"/>
      <c r="AM106" s="6"/>
      <c r="AN106" s="6"/>
      <c r="AO106" s="6"/>
      <c r="AP106" s="6"/>
      <c r="AQ106" s="6"/>
      <c r="AR106" s="6">
        <f t="shared" si="12"/>
        <v>1</v>
      </c>
      <c r="AS106" s="6" t="s">
        <v>128</v>
      </c>
      <c r="AT106" s="6" t="s">
        <v>66</v>
      </c>
      <c r="AU106" s="6"/>
      <c r="AV106" s="6">
        <f t="shared" si="15"/>
        <v>2</v>
      </c>
      <c r="AW106" s="22"/>
    </row>
    <row r="107" spans="1:49" x14ac:dyDescent="0.25">
      <c r="A107" s="16" t="s">
        <v>618</v>
      </c>
      <c r="B107" s="17">
        <v>2.5</v>
      </c>
      <c r="C107" s="17">
        <v>150000000</v>
      </c>
      <c r="D107" s="17">
        <v>0.25</v>
      </c>
      <c r="E107" s="17">
        <v>0</v>
      </c>
      <c r="F107" s="17">
        <v>0</v>
      </c>
      <c r="G107" s="18" t="s">
        <v>619</v>
      </c>
      <c r="H107" s="19">
        <v>41114</v>
      </c>
      <c r="I107" s="27">
        <f t="shared" si="13"/>
        <v>2012</v>
      </c>
      <c r="J107" s="6" t="s">
        <v>41</v>
      </c>
      <c r="K107" s="6">
        <v>107</v>
      </c>
      <c r="L107" s="6" t="s">
        <v>620</v>
      </c>
      <c r="M107" s="6">
        <f>VLOOKUP(A107,JUMLAH_DAKWAAN!$A$1:$C$905,3,FALSE)</f>
        <v>2</v>
      </c>
      <c r="N107" s="6" t="s">
        <v>621</v>
      </c>
      <c r="O107" s="6" t="s">
        <v>622</v>
      </c>
      <c r="P107" s="6" t="s">
        <v>623</v>
      </c>
      <c r="Q107" s="6" t="s">
        <v>107</v>
      </c>
      <c r="R107" s="6" t="s">
        <v>229</v>
      </c>
      <c r="S107" s="6" t="s">
        <v>181</v>
      </c>
      <c r="T107" s="6" t="s">
        <v>47</v>
      </c>
      <c r="U107" s="6" t="s">
        <v>108</v>
      </c>
      <c r="V107" s="6" t="str">
        <f>IFERROR(VLOOKUP(Q107,JUDGE_STATUS!$A$1:$E$97,2,0),"")</f>
        <v>KARIR</v>
      </c>
      <c r="W107" s="6" t="str">
        <f>IFERROR(VLOOKUP(R107,JUDGE_STATUS!$A$1:$E$97,2,0),"")</f>
        <v>KARIR</v>
      </c>
      <c r="X107" s="6" t="str">
        <f>IFERROR(VLOOKUP(S107,JUDGE_STATUS!$A$1:$E$97,2,0),"")</f>
        <v>KARIR</v>
      </c>
      <c r="Y107" s="6" t="str">
        <f>IFERROR(VLOOKUP(T107,JUDGE_STATUS!$A$1:$E$97,2,0),"")</f>
        <v>ADHOC</v>
      </c>
      <c r="Z107" s="6" t="str">
        <f>IFERROR(VLOOKUP(U107,JUDGE_STATUS!$A$1:$E$97,2,0),"")</f>
        <v>ADHOC</v>
      </c>
      <c r="AA107" s="6">
        <f t="shared" si="8"/>
        <v>5</v>
      </c>
      <c r="AB107" s="6">
        <f t="shared" si="9"/>
        <v>3</v>
      </c>
      <c r="AC107" s="6">
        <f t="shared" si="10"/>
        <v>2</v>
      </c>
      <c r="AD107" s="20">
        <f t="shared" si="11"/>
        <v>0.4</v>
      </c>
      <c r="AE107" s="21">
        <f t="shared" si="14"/>
        <v>0</v>
      </c>
      <c r="AF107" s="6" t="s">
        <v>4923</v>
      </c>
      <c r="AG107" s="6"/>
      <c r="AH107" s="6"/>
      <c r="AI107" s="6"/>
      <c r="AJ107" s="6"/>
      <c r="AK107" s="6"/>
      <c r="AL107" s="6"/>
      <c r="AM107" s="6"/>
      <c r="AN107" s="6"/>
      <c r="AO107" s="6"/>
      <c r="AP107" s="6"/>
      <c r="AQ107" s="6"/>
      <c r="AR107" s="6">
        <f t="shared" si="12"/>
        <v>1</v>
      </c>
      <c r="AS107" s="6" t="s">
        <v>86</v>
      </c>
      <c r="AT107" s="6" t="s">
        <v>109</v>
      </c>
      <c r="AU107" s="6"/>
      <c r="AV107" s="6">
        <f t="shared" si="15"/>
        <v>2</v>
      </c>
      <c r="AW107" s="22"/>
    </row>
    <row r="108" spans="1:49" x14ac:dyDescent="0.25">
      <c r="A108" s="16" t="s">
        <v>624</v>
      </c>
      <c r="B108" s="17">
        <v>4</v>
      </c>
      <c r="C108" s="17">
        <v>0</v>
      </c>
      <c r="D108" s="17">
        <v>0</v>
      </c>
      <c r="E108" s="17">
        <v>2570000000</v>
      </c>
      <c r="F108" s="17">
        <v>0</v>
      </c>
      <c r="G108" s="18" t="s">
        <v>625</v>
      </c>
      <c r="H108" s="19">
        <v>41120</v>
      </c>
      <c r="I108" s="27">
        <f t="shared" si="13"/>
        <v>2012</v>
      </c>
      <c r="J108" s="6" t="s">
        <v>41</v>
      </c>
      <c r="K108" s="6">
        <v>120</v>
      </c>
      <c r="L108" s="6" t="s">
        <v>626</v>
      </c>
      <c r="M108" s="6">
        <f>VLOOKUP(A108,JUMLAH_DAKWAAN!$A$1:$C$905,3,FALSE)</f>
        <v>2</v>
      </c>
      <c r="N108" s="6" t="s">
        <v>627</v>
      </c>
      <c r="O108" s="6" t="s">
        <v>124</v>
      </c>
      <c r="P108" s="6" t="s">
        <v>628</v>
      </c>
      <c r="Q108" s="6" t="s">
        <v>229</v>
      </c>
      <c r="R108" s="6" t="s">
        <v>181</v>
      </c>
      <c r="S108" s="6" t="s">
        <v>107</v>
      </c>
      <c r="T108" s="6" t="s">
        <v>47</v>
      </c>
      <c r="U108" s="6" t="s">
        <v>108</v>
      </c>
      <c r="V108" s="6" t="str">
        <f>IFERROR(VLOOKUP(Q108,JUDGE_STATUS!$A$1:$E$97,2,0),"")</f>
        <v>KARIR</v>
      </c>
      <c r="W108" s="6" t="str">
        <f>IFERROR(VLOOKUP(R108,JUDGE_STATUS!$A$1:$E$97,2,0),"")</f>
        <v>KARIR</v>
      </c>
      <c r="X108" s="6" t="str">
        <f>IFERROR(VLOOKUP(S108,JUDGE_STATUS!$A$1:$E$97,2,0),"")</f>
        <v>KARIR</v>
      </c>
      <c r="Y108" s="6" t="str">
        <f>IFERROR(VLOOKUP(T108,JUDGE_STATUS!$A$1:$E$97,2,0),"")</f>
        <v>ADHOC</v>
      </c>
      <c r="Z108" s="6" t="str">
        <f>IFERROR(VLOOKUP(U108,JUDGE_STATUS!$A$1:$E$97,2,0),"")</f>
        <v>ADHOC</v>
      </c>
      <c r="AA108" s="6">
        <f t="shared" si="8"/>
        <v>5</v>
      </c>
      <c r="AB108" s="6">
        <f t="shared" si="9"/>
        <v>3</v>
      </c>
      <c r="AC108" s="6">
        <f t="shared" si="10"/>
        <v>2</v>
      </c>
      <c r="AD108" s="20">
        <f t="shared" si="11"/>
        <v>0.4</v>
      </c>
      <c r="AE108" s="21">
        <f t="shared" si="14"/>
        <v>0</v>
      </c>
      <c r="AF108" s="6" t="s">
        <v>335</v>
      </c>
      <c r="AG108" s="6"/>
      <c r="AH108" s="6"/>
      <c r="AI108" s="6"/>
      <c r="AJ108" s="6"/>
      <c r="AK108" s="6"/>
      <c r="AL108" s="6"/>
      <c r="AM108" s="6"/>
      <c r="AN108" s="6"/>
      <c r="AO108" s="6"/>
      <c r="AP108" s="6"/>
      <c r="AQ108" s="6"/>
      <c r="AR108" s="6">
        <f t="shared" si="12"/>
        <v>1</v>
      </c>
      <c r="AS108" s="6" t="s">
        <v>55</v>
      </c>
      <c r="AT108" s="6" t="s">
        <v>56</v>
      </c>
      <c r="AU108" s="6"/>
      <c r="AV108" s="6">
        <f t="shared" si="15"/>
        <v>2</v>
      </c>
      <c r="AW108" s="22"/>
    </row>
    <row r="109" spans="1:49" x14ac:dyDescent="0.25">
      <c r="A109" s="16" t="s">
        <v>629</v>
      </c>
      <c r="B109" s="17">
        <v>1</v>
      </c>
      <c r="C109" s="17">
        <v>50000000</v>
      </c>
      <c r="D109" s="17">
        <v>0.25</v>
      </c>
      <c r="E109" s="17">
        <v>0</v>
      </c>
      <c r="F109" s="17">
        <v>0</v>
      </c>
      <c r="G109" s="18" t="s">
        <v>630</v>
      </c>
      <c r="H109" s="19">
        <v>40774</v>
      </c>
      <c r="I109" s="27">
        <f t="shared" si="13"/>
        <v>2011</v>
      </c>
      <c r="J109" s="6" t="s">
        <v>41</v>
      </c>
      <c r="K109" s="6">
        <v>147</v>
      </c>
      <c r="L109" s="6" t="s">
        <v>631</v>
      </c>
      <c r="M109" s="6">
        <f>VLOOKUP(A109,JUMLAH_DAKWAAN!$A$1:$C$905,3,FALSE)</f>
        <v>2</v>
      </c>
      <c r="N109" s="6" t="s">
        <v>632</v>
      </c>
      <c r="O109" s="6" t="s">
        <v>633</v>
      </c>
      <c r="P109" s="6" t="s">
        <v>634</v>
      </c>
      <c r="Q109" s="6" t="s">
        <v>83</v>
      </c>
      <c r="R109" s="6" t="s">
        <v>126</v>
      </c>
      <c r="S109" s="6" t="s">
        <v>63</v>
      </c>
      <c r="T109" s="6"/>
      <c r="U109" s="6"/>
      <c r="V109" s="6" t="str">
        <f>IFERROR(VLOOKUP(Q109,JUDGE_STATUS!$A$1:$E$97,2,0),"")</f>
        <v>KARIR</v>
      </c>
      <c r="W109" s="6" t="str">
        <f>IFERROR(VLOOKUP(R109,JUDGE_STATUS!$A$1:$E$97,2,0),"")</f>
        <v>KARIR</v>
      </c>
      <c r="X109" s="6" t="str">
        <f>IFERROR(VLOOKUP(S109,JUDGE_STATUS!$A$1:$E$97,2,0),"")</f>
        <v>ADHOC</v>
      </c>
      <c r="Y109" s="6" t="str">
        <f>IFERROR(VLOOKUP(T109,JUDGE_STATUS!$A$1:$E$97,2,0),"")</f>
        <v/>
      </c>
      <c r="Z109" s="6" t="str">
        <f>IFERROR(VLOOKUP(U109,JUDGE_STATUS!$A$1:$E$97,2,0),"")</f>
        <v/>
      </c>
      <c r="AA109" s="6">
        <f t="shared" si="8"/>
        <v>3</v>
      </c>
      <c r="AB109" s="6">
        <f t="shared" si="9"/>
        <v>2</v>
      </c>
      <c r="AC109" s="6">
        <f t="shared" si="10"/>
        <v>1</v>
      </c>
      <c r="AD109" s="20">
        <f t="shared" si="11"/>
        <v>0.33333333333333331</v>
      </c>
      <c r="AE109" s="21">
        <f t="shared" si="14"/>
        <v>0</v>
      </c>
      <c r="AF109" s="6" t="s">
        <v>361</v>
      </c>
      <c r="AG109" s="6"/>
      <c r="AH109" s="6"/>
      <c r="AI109" s="6"/>
      <c r="AJ109" s="6"/>
      <c r="AK109" s="6"/>
      <c r="AL109" s="6"/>
      <c r="AM109" s="6"/>
      <c r="AN109" s="6"/>
      <c r="AO109" s="6"/>
      <c r="AP109" s="6"/>
      <c r="AQ109" s="6"/>
      <c r="AR109" s="6">
        <f t="shared" si="12"/>
        <v>1</v>
      </c>
      <c r="AS109" s="6" t="s">
        <v>56</v>
      </c>
      <c r="AT109" s="6" t="s">
        <v>109</v>
      </c>
      <c r="AU109" s="6"/>
      <c r="AV109" s="6">
        <f t="shared" si="15"/>
        <v>2</v>
      </c>
      <c r="AW109" s="22"/>
    </row>
    <row r="110" spans="1:49" x14ac:dyDescent="0.25">
      <c r="A110" s="16" t="s">
        <v>635</v>
      </c>
      <c r="B110" s="17">
        <v>1</v>
      </c>
      <c r="C110" s="17">
        <v>50000000</v>
      </c>
      <c r="D110" s="17">
        <v>0.25</v>
      </c>
      <c r="E110" s="17">
        <v>0</v>
      </c>
      <c r="F110" s="17">
        <v>0</v>
      </c>
      <c r="G110" s="18" t="s">
        <v>636</v>
      </c>
      <c r="H110" s="19">
        <v>40774</v>
      </c>
      <c r="I110" s="27">
        <f t="shared" si="13"/>
        <v>2011</v>
      </c>
      <c r="J110" s="6" t="s">
        <v>41</v>
      </c>
      <c r="K110" s="6">
        <v>147</v>
      </c>
      <c r="L110" s="6" t="s">
        <v>637</v>
      </c>
      <c r="M110" s="6">
        <f>VLOOKUP(A110,JUMLAH_DAKWAAN!$A$1:$C$905,3,FALSE)</f>
        <v>2</v>
      </c>
      <c r="N110" s="6" t="s">
        <v>638</v>
      </c>
      <c r="O110" s="6" t="s">
        <v>639</v>
      </c>
      <c r="P110" s="6" t="s">
        <v>634</v>
      </c>
      <c r="Q110" s="6" t="s">
        <v>126</v>
      </c>
      <c r="R110" s="6" t="s">
        <v>83</v>
      </c>
      <c r="S110" s="6" t="s">
        <v>63</v>
      </c>
      <c r="T110" s="6"/>
      <c r="U110" s="6"/>
      <c r="V110" s="6" t="str">
        <f>IFERROR(VLOOKUP(Q110,JUDGE_STATUS!$A$1:$E$97,2,0),"")</f>
        <v>KARIR</v>
      </c>
      <c r="W110" s="6" t="str">
        <f>IFERROR(VLOOKUP(R110,JUDGE_STATUS!$A$1:$E$97,2,0),"")</f>
        <v>KARIR</v>
      </c>
      <c r="X110" s="6" t="str">
        <f>IFERROR(VLOOKUP(S110,JUDGE_STATUS!$A$1:$E$97,2,0),"")</f>
        <v>ADHOC</v>
      </c>
      <c r="Y110" s="6" t="str">
        <f>IFERROR(VLOOKUP(T110,JUDGE_STATUS!$A$1:$E$97,2,0),"")</f>
        <v/>
      </c>
      <c r="Z110" s="6" t="str">
        <f>IFERROR(VLOOKUP(U110,JUDGE_STATUS!$A$1:$E$97,2,0),"")</f>
        <v/>
      </c>
      <c r="AA110" s="6">
        <f t="shared" si="8"/>
        <v>3</v>
      </c>
      <c r="AB110" s="6">
        <f t="shared" si="9"/>
        <v>2</v>
      </c>
      <c r="AC110" s="6">
        <f t="shared" si="10"/>
        <v>1</v>
      </c>
      <c r="AD110" s="20">
        <f t="shared" si="11"/>
        <v>0.33333333333333331</v>
      </c>
      <c r="AE110" s="21">
        <f t="shared" si="14"/>
        <v>0</v>
      </c>
      <c r="AF110" s="6" t="s">
        <v>361</v>
      </c>
      <c r="AG110" s="6"/>
      <c r="AH110" s="6"/>
      <c r="AI110" s="6"/>
      <c r="AJ110" s="6"/>
      <c r="AK110" s="6"/>
      <c r="AL110" s="6"/>
      <c r="AM110" s="6"/>
      <c r="AN110" s="6"/>
      <c r="AO110" s="6"/>
      <c r="AP110" s="6"/>
      <c r="AQ110" s="6"/>
      <c r="AR110" s="6">
        <f t="shared" si="12"/>
        <v>1</v>
      </c>
      <c r="AS110" s="6" t="s">
        <v>86</v>
      </c>
      <c r="AT110" s="6" t="s">
        <v>109</v>
      </c>
      <c r="AU110" s="6"/>
      <c r="AV110" s="6">
        <f t="shared" si="15"/>
        <v>2</v>
      </c>
      <c r="AW110" s="22"/>
    </row>
    <row r="111" spans="1:49" x14ac:dyDescent="0.25">
      <c r="A111" s="16" t="s">
        <v>640</v>
      </c>
      <c r="B111" s="17">
        <v>1</v>
      </c>
      <c r="C111" s="17">
        <v>100000000</v>
      </c>
      <c r="D111" s="17">
        <v>0.25</v>
      </c>
      <c r="E111" s="17">
        <v>0</v>
      </c>
      <c r="F111" s="17">
        <v>0</v>
      </c>
      <c r="G111" s="18" t="s">
        <v>641</v>
      </c>
      <c r="H111" s="19">
        <v>40774</v>
      </c>
      <c r="I111" s="27">
        <f t="shared" si="13"/>
        <v>2011</v>
      </c>
      <c r="J111" s="6" t="s">
        <v>41</v>
      </c>
      <c r="K111" s="6">
        <v>143</v>
      </c>
      <c r="L111" s="6" t="s">
        <v>642</v>
      </c>
      <c r="M111" s="6">
        <f>VLOOKUP(A111,JUMLAH_DAKWAAN!$A$1:$C$905,3,FALSE)</f>
        <v>2</v>
      </c>
      <c r="N111" s="6" t="s">
        <v>643</v>
      </c>
      <c r="O111" s="6" t="s">
        <v>644</v>
      </c>
      <c r="P111" s="6" t="s">
        <v>617</v>
      </c>
      <c r="Q111" s="6" t="s">
        <v>46</v>
      </c>
      <c r="R111" s="6" t="s">
        <v>83</v>
      </c>
      <c r="S111" s="6" t="s">
        <v>84</v>
      </c>
      <c r="T111" s="6"/>
      <c r="U111" s="6"/>
      <c r="V111" s="6" t="str">
        <f>IFERROR(VLOOKUP(Q111,JUDGE_STATUS!$A$1:$E$97,2,0),"")</f>
        <v>KARIR</v>
      </c>
      <c r="W111" s="6" t="str">
        <f>IFERROR(VLOOKUP(R111,JUDGE_STATUS!$A$1:$E$97,2,0),"")</f>
        <v>KARIR</v>
      </c>
      <c r="X111" s="6" t="str">
        <f>IFERROR(VLOOKUP(S111,JUDGE_STATUS!$A$1:$E$97,2,0),"")</f>
        <v>ADHOC</v>
      </c>
      <c r="Y111" s="6" t="str">
        <f>IFERROR(VLOOKUP(T111,JUDGE_STATUS!$A$1:$E$97,2,0),"")</f>
        <v/>
      </c>
      <c r="Z111" s="6" t="str">
        <f>IFERROR(VLOOKUP(U111,JUDGE_STATUS!$A$1:$E$97,2,0),"")</f>
        <v/>
      </c>
      <c r="AA111" s="6">
        <f t="shared" si="8"/>
        <v>3</v>
      </c>
      <c r="AB111" s="6">
        <f t="shared" si="9"/>
        <v>2</v>
      </c>
      <c r="AC111" s="6">
        <f t="shared" si="10"/>
        <v>1</v>
      </c>
      <c r="AD111" s="20">
        <f t="shared" si="11"/>
        <v>0.33333333333333331</v>
      </c>
      <c r="AE111" s="21">
        <f t="shared" si="14"/>
        <v>0</v>
      </c>
      <c r="AF111" s="6" t="s">
        <v>361</v>
      </c>
      <c r="AG111" s="6"/>
      <c r="AH111" s="6"/>
      <c r="AI111" s="6"/>
      <c r="AJ111" s="6"/>
      <c r="AK111" s="6"/>
      <c r="AL111" s="6"/>
      <c r="AM111" s="6"/>
      <c r="AN111" s="6"/>
      <c r="AO111" s="6"/>
      <c r="AP111" s="6"/>
      <c r="AQ111" s="6"/>
      <c r="AR111" s="6">
        <f t="shared" si="12"/>
        <v>1</v>
      </c>
      <c r="AS111" s="6" t="s">
        <v>128</v>
      </c>
      <c r="AT111" s="6" t="s">
        <v>66</v>
      </c>
      <c r="AU111" s="6"/>
      <c r="AV111" s="6">
        <f t="shared" si="15"/>
        <v>2</v>
      </c>
      <c r="AW111" s="22"/>
    </row>
    <row r="112" spans="1:49" x14ac:dyDescent="0.25">
      <c r="A112" s="16" t="s">
        <v>645</v>
      </c>
      <c r="B112" s="17">
        <v>6</v>
      </c>
      <c r="C112" s="17">
        <v>500000000</v>
      </c>
      <c r="D112" s="17">
        <v>0.41666666666666702</v>
      </c>
      <c r="E112" s="17">
        <v>0</v>
      </c>
      <c r="F112" s="17">
        <v>0</v>
      </c>
      <c r="G112" s="18" t="s">
        <v>646</v>
      </c>
      <c r="H112" s="19">
        <v>41123</v>
      </c>
      <c r="I112" s="27">
        <f t="shared" si="13"/>
        <v>2012</v>
      </c>
      <c r="J112" s="6" t="s">
        <v>647</v>
      </c>
      <c r="K112" s="6">
        <v>146</v>
      </c>
      <c r="L112" s="6" t="s">
        <v>648</v>
      </c>
      <c r="M112" s="6">
        <f>VLOOKUP(A112,JUMLAH_DAKWAAN!$A$1:$C$905,3,FALSE)</f>
        <v>2</v>
      </c>
      <c r="N112" s="6" t="s">
        <v>649</v>
      </c>
      <c r="O112" s="6" t="s">
        <v>650</v>
      </c>
      <c r="P112" s="6" t="s">
        <v>651</v>
      </c>
      <c r="Q112" s="6" t="s">
        <v>126</v>
      </c>
      <c r="R112" s="6" t="s">
        <v>652</v>
      </c>
      <c r="S112" s="6" t="s">
        <v>653</v>
      </c>
      <c r="T112" s="6" t="s">
        <v>84</v>
      </c>
      <c r="U112" s="6" t="s">
        <v>85</v>
      </c>
      <c r="V112" s="6" t="str">
        <f>IFERROR(VLOOKUP(Q112,JUDGE_STATUS!$A$1:$E$97,2,0),"")</f>
        <v>KARIR</v>
      </c>
      <c r="W112" s="6" t="str">
        <f>IFERROR(VLOOKUP(R112,JUDGE_STATUS!$A$1:$E$97,2,0),"")</f>
        <v>KARIR</v>
      </c>
      <c r="X112" s="6" t="str">
        <f>IFERROR(VLOOKUP(S112,JUDGE_STATUS!$A$1:$E$97,2,0),"")</f>
        <v>KARIR</v>
      </c>
      <c r="Y112" s="6" t="str">
        <f>IFERROR(VLOOKUP(T112,JUDGE_STATUS!$A$1:$E$97,2,0),"")</f>
        <v>ADHOC</v>
      </c>
      <c r="Z112" s="6" t="str">
        <f>IFERROR(VLOOKUP(U112,JUDGE_STATUS!$A$1:$E$97,2,0),"")</f>
        <v>ADHOC</v>
      </c>
      <c r="AA112" s="6">
        <f t="shared" si="8"/>
        <v>5</v>
      </c>
      <c r="AB112" s="6">
        <f t="shared" si="9"/>
        <v>3</v>
      </c>
      <c r="AC112" s="6">
        <f t="shared" si="10"/>
        <v>2</v>
      </c>
      <c r="AD112" s="20">
        <f t="shared" si="11"/>
        <v>0.4</v>
      </c>
      <c r="AE112" s="21">
        <f t="shared" si="14"/>
        <v>0</v>
      </c>
      <c r="AF112" s="6" t="s">
        <v>654</v>
      </c>
      <c r="AG112" s="6"/>
      <c r="AH112" s="6"/>
      <c r="AI112" s="6"/>
      <c r="AJ112" s="6"/>
      <c r="AK112" s="6"/>
      <c r="AL112" s="6"/>
      <c r="AM112" s="6"/>
      <c r="AN112" s="6"/>
      <c r="AO112" s="6"/>
      <c r="AP112" s="6"/>
      <c r="AQ112" s="6"/>
      <c r="AR112" s="6">
        <f t="shared" si="12"/>
        <v>1</v>
      </c>
      <c r="AS112" s="6" t="s">
        <v>128</v>
      </c>
      <c r="AT112" s="6" t="s">
        <v>66</v>
      </c>
      <c r="AU112" s="6"/>
      <c r="AV112" s="6">
        <f t="shared" si="15"/>
        <v>2</v>
      </c>
      <c r="AW112" s="22"/>
    </row>
    <row r="113" spans="1:49" x14ac:dyDescent="0.25">
      <c r="A113" s="16" t="s">
        <v>655</v>
      </c>
      <c r="B113" s="17">
        <v>1</v>
      </c>
      <c r="C113" s="17">
        <v>50000000</v>
      </c>
      <c r="D113" s="17">
        <v>0.25</v>
      </c>
      <c r="E113" s="17">
        <v>0</v>
      </c>
      <c r="F113" s="17">
        <v>0</v>
      </c>
      <c r="G113" s="18" t="s">
        <v>656</v>
      </c>
      <c r="H113" s="19">
        <v>40774</v>
      </c>
      <c r="I113" s="27">
        <f t="shared" si="13"/>
        <v>2011</v>
      </c>
      <c r="J113" s="6" t="s">
        <v>41</v>
      </c>
      <c r="K113" s="6">
        <v>153</v>
      </c>
      <c r="L113" s="6" t="s">
        <v>657</v>
      </c>
      <c r="M113" s="6">
        <f>VLOOKUP(A113,JUMLAH_DAKWAAN!$A$1:$C$905,3,FALSE)</f>
        <v>2</v>
      </c>
      <c r="N113" s="6" t="s">
        <v>658</v>
      </c>
      <c r="O113" s="6" t="s">
        <v>659</v>
      </c>
      <c r="P113" s="6" t="s">
        <v>660</v>
      </c>
      <c r="Q113" s="6" t="s">
        <v>126</v>
      </c>
      <c r="R113" s="6" t="s">
        <v>83</v>
      </c>
      <c r="S113" s="6" t="s">
        <v>63</v>
      </c>
      <c r="T113" s="6"/>
      <c r="U113" s="6"/>
      <c r="V113" s="6" t="str">
        <f>IFERROR(VLOOKUP(Q113,JUDGE_STATUS!$A$1:$E$97,2,0),"")</f>
        <v>KARIR</v>
      </c>
      <c r="W113" s="6" t="str">
        <f>IFERROR(VLOOKUP(R113,JUDGE_STATUS!$A$1:$E$97,2,0),"")</f>
        <v>KARIR</v>
      </c>
      <c r="X113" s="6" t="str">
        <f>IFERROR(VLOOKUP(S113,JUDGE_STATUS!$A$1:$E$97,2,0),"")</f>
        <v>ADHOC</v>
      </c>
      <c r="Y113" s="6" t="str">
        <f>IFERROR(VLOOKUP(T113,JUDGE_STATUS!$A$1:$E$97,2,0),"")</f>
        <v/>
      </c>
      <c r="Z113" s="6" t="str">
        <f>IFERROR(VLOOKUP(U113,JUDGE_STATUS!$A$1:$E$97,2,0),"")</f>
        <v/>
      </c>
      <c r="AA113" s="6">
        <f t="shared" si="8"/>
        <v>3</v>
      </c>
      <c r="AB113" s="6">
        <f t="shared" si="9"/>
        <v>2</v>
      </c>
      <c r="AC113" s="6">
        <f t="shared" si="10"/>
        <v>1</v>
      </c>
      <c r="AD113" s="20">
        <f t="shared" si="11"/>
        <v>0.33333333333333331</v>
      </c>
      <c r="AE113" s="21">
        <f t="shared" si="14"/>
        <v>0</v>
      </c>
      <c r="AF113" s="6" t="s">
        <v>361</v>
      </c>
      <c r="AG113" s="6"/>
      <c r="AH113" s="6"/>
      <c r="AI113" s="6"/>
      <c r="AJ113" s="6"/>
      <c r="AK113" s="6"/>
      <c r="AL113" s="6"/>
      <c r="AM113" s="6"/>
      <c r="AN113" s="6"/>
      <c r="AO113" s="6"/>
      <c r="AP113" s="6"/>
      <c r="AQ113" s="6"/>
      <c r="AR113" s="6">
        <f t="shared" si="12"/>
        <v>1</v>
      </c>
      <c r="AS113" s="6" t="s">
        <v>55</v>
      </c>
      <c r="AT113" s="6" t="s">
        <v>56</v>
      </c>
      <c r="AU113" s="6"/>
      <c r="AV113" s="6">
        <f t="shared" si="15"/>
        <v>2</v>
      </c>
      <c r="AW113" s="22"/>
    </row>
    <row r="114" spans="1:49" x14ac:dyDescent="0.25">
      <c r="A114" s="16" t="s">
        <v>661</v>
      </c>
      <c r="B114" s="17">
        <v>2.5</v>
      </c>
      <c r="C114" s="17">
        <v>50000000</v>
      </c>
      <c r="D114" s="17">
        <v>0.16666666666666699</v>
      </c>
      <c r="E114" s="17">
        <v>0</v>
      </c>
      <c r="F114" s="17">
        <v>0</v>
      </c>
      <c r="G114" s="18" t="s">
        <v>662</v>
      </c>
      <c r="H114" s="19">
        <v>41128</v>
      </c>
      <c r="I114" s="27">
        <f t="shared" si="13"/>
        <v>2012</v>
      </c>
      <c r="J114" s="6" t="s">
        <v>41</v>
      </c>
      <c r="K114" s="6">
        <v>121</v>
      </c>
      <c r="L114" s="6" t="s">
        <v>663</v>
      </c>
      <c r="M114" s="6">
        <f>VLOOKUP(A114,JUMLAH_DAKWAAN!$A$1:$C$905,3,FALSE)</f>
        <v>3</v>
      </c>
      <c r="N114" s="6" t="s">
        <v>664</v>
      </c>
      <c r="O114" s="6" t="s">
        <v>665</v>
      </c>
      <c r="P114" s="6" t="s">
        <v>622</v>
      </c>
      <c r="Q114" s="6" t="s">
        <v>181</v>
      </c>
      <c r="R114" s="6" t="s">
        <v>47</v>
      </c>
      <c r="S114" s="6" t="s">
        <v>108</v>
      </c>
      <c r="T114" s="6"/>
      <c r="U114" s="6"/>
      <c r="V114" s="6" t="str">
        <f>IFERROR(VLOOKUP(Q114,JUDGE_STATUS!$A$1:$E$97,2,0),"")</f>
        <v>KARIR</v>
      </c>
      <c r="W114" s="6" t="str">
        <f>IFERROR(VLOOKUP(R114,JUDGE_STATUS!$A$1:$E$97,2,0),"")</f>
        <v>ADHOC</v>
      </c>
      <c r="X114" s="6" t="str">
        <f>IFERROR(VLOOKUP(S114,JUDGE_STATUS!$A$1:$E$97,2,0),"")</f>
        <v>ADHOC</v>
      </c>
      <c r="Y114" s="6" t="str">
        <f>IFERROR(VLOOKUP(T114,JUDGE_STATUS!$A$1:$E$97,2,0),"")</f>
        <v/>
      </c>
      <c r="Z114" s="6" t="str">
        <f>IFERROR(VLOOKUP(U114,JUDGE_STATUS!$A$1:$E$97,2,0),"")</f>
        <v/>
      </c>
      <c r="AA114" s="6">
        <f t="shared" si="8"/>
        <v>3</v>
      </c>
      <c r="AB114" s="6">
        <f t="shared" si="9"/>
        <v>1</v>
      </c>
      <c r="AC114" s="6">
        <f t="shared" si="10"/>
        <v>2</v>
      </c>
      <c r="AD114" s="20">
        <f t="shared" si="11"/>
        <v>0.66666666666666663</v>
      </c>
      <c r="AE114" s="21">
        <f t="shared" si="14"/>
        <v>1</v>
      </c>
      <c r="AF114" s="6" t="s">
        <v>666</v>
      </c>
      <c r="AG114" s="6"/>
      <c r="AH114" s="6"/>
      <c r="AI114" s="6"/>
      <c r="AJ114" s="6"/>
      <c r="AK114" s="6"/>
      <c r="AL114" s="6"/>
      <c r="AM114" s="6"/>
      <c r="AN114" s="6"/>
      <c r="AO114" s="6"/>
      <c r="AP114" s="6"/>
      <c r="AQ114" s="6"/>
      <c r="AR114" s="6">
        <f t="shared" si="12"/>
        <v>1</v>
      </c>
      <c r="AS114" s="6" t="s">
        <v>66</v>
      </c>
      <c r="AT114" s="6" t="s">
        <v>56</v>
      </c>
      <c r="AU114" s="6"/>
      <c r="AV114" s="6">
        <f t="shared" si="15"/>
        <v>2</v>
      </c>
      <c r="AW114" s="22"/>
    </row>
    <row r="115" spans="1:49" x14ac:dyDescent="0.25">
      <c r="A115" s="16" t="s">
        <v>667</v>
      </c>
      <c r="B115" s="17">
        <v>2.5</v>
      </c>
      <c r="C115" s="17">
        <v>150000000</v>
      </c>
      <c r="D115" s="17">
        <v>0.25</v>
      </c>
      <c r="E115" s="17">
        <v>0</v>
      </c>
      <c r="F115" s="17">
        <v>0</v>
      </c>
      <c r="G115" s="18" t="s">
        <v>668</v>
      </c>
      <c r="H115" s="19">
        <v>40774</v>
      </c>
      <c r="I115" s="27">
        <f t="shared" si="13"/>
        <v>2011</v>
      </c>
      <c r="J115" s="6" t="s">
        <v>41</v>
      </c>
      <c r="K115" s="6">
        <v>139</v>
      </c>
      <c r="L115" s="6" t="s">
        <v>669</v>
      </c>
      <c r="M115" s="6">
        <f>VLOOKUP(A115,JUMLAH_DAKWAAN!$A$1:$C$905,3,FALSE)</f>
        <v>5</v>
      </c>
      <c r="N115" s="6" t="s">
        <v>670</v>
      </c>
      <c r="O115" s="6" t="s">
        <v>575</v>
      </c>
      <c r="P115" s="6" t="s">
        <v>592</v>
      </c>
      <c r="Q115" s="6" t="s">
        <v>145</v>
      </c>
      <c r="R115" s="6" t="s">
        <v>126</v>
      </c>
      <c r="S115" s="6" t="s">
        <v>229</v>
      </c>
      <c r="T115" s="6" t="s">
        <v>63</v>
      </c>
      <c r="U115" s="6" t="s">
        <v>64</v>
      </c>
      <c r="V115" s="6" t="str">
        <f>IFERROR(VLOOKUP(Q115,JUDGE_STATUS!$A$1:$E$97,2,0),"")</f>
        <v>KARIR</v>
      </c>
      <c r="W115" s="6" t="str">
        <f>IFERROR(VLOOKUP(R115,JUDGE_STATUS!$A$1:$E$97,2,0),"")</f>
        <v>KARIR</v>
      </c>
      <c r="X115" s="6" t="str">
        <f>IFERROR(VLOOKUP(S115,JUDGE_STATUS!$A$1:$E$97,2,0),"")</f>
        <v>KARIR</v>
      </c>
      <c r="Y115" s="6" t="str">
        <f>IFERROR(VLOOKUP(T115,JUDGE_STATUS!$A$1:$E$97,2,0),"")</f>
        <v>ADHOC</v>
      </c>
      <c r="Z115" s="6" t="str">
        <f>IFERROR(VLOOKUP(U115,JUDGE_STATUS!$A$1:$E$97,2,0),"")</f>
        <v>ADHOC</v>
      </c>
      <c r="AA115" s="6">
        <f t="shared" si="8"/>
        <v>5</v>
      </c>
      <c r="AB115" s="6">
        <f t="shared" si="9"/>
        <v>3</v>
      </c>
      <c r="AC115" s="6">
        <f t="shared" si="10"/>
        <v>2</v>
      </c>
      <c r="AD115" s="20">
        <f t="shared" si="11"/>
        <v>0.4</v>
      </c>
      <c r="AE115" s="21">
        <f t="shared" si="14"/>
        <v>0</v>
      </c>
      <c r="AF115" s="6" t="s">
        <v>408</v>
      </c>
      <c r="AG115" s="6"/>
      <c r="AH115" s="6"/>
      <c r="AI115" s="6"/>
      <c r="AJ115" s="6"/>
      <c r="AK115" s="6"/>
      <c r="AL115" s="6"/>
      <c r="AM115" s="6"/>
      <c r="AN115" s="6"/>
      <c r="AO115" s="6"/>
      <c r="AP115" s="6"/>
      <c r="AQ115" s="6"/>
      <c r="AR115" s="6">
        <f t="shared" si="12"/>
        <v>1</v>
      </c>
      <c r="AS115" s="6" t="s">
        <v>100</v>
      </c>
      <c r="AT115" s="6"/>
      <c r="AU115" s="6"/>
      <c r="AV115" s="6">
        <f t="shared" si="15"/>
        <v>1</v>
      </c>
      <c r="AW115" s="22"/>
    </row>
    <row r="116" spans="1:49" x14ac:dyDescent="0.25">
      <c r="A116" s="16" t="s">
        <v>671</v>
      </c>
      <c r="B116" s="17">
        <v>2</v>
      </c>
      <c r="C116" s="17">
        <v>50000000</v>
      </c>
      <c r="D116" s="17">
        <v>0.16666666666666699</v>
      </c>
      <c r="E116" s="17">
        <v>0</v>
      </c>
      <c r="F116" s="17">
        <v>0</v>
      </c>
      <c r="G116" s="18" t="s">
        <v>672</v>
      </c>
      <c r="H116" s="19">
        <v>41128</v>
      </c>
      <c r="I116" s="27">
        <f t="shared" si="13"/>
        <v>2012</v>
      </c>
      <c r="J116" s="6" t="s">
        <v>41</v>
      </c>
      <c r="K116" s="6">
        <v>121</v>
      </c>
      <c r="L116" s="6" t="s">
        <v>673</v>
      </c>
      <c r="M116" s="6">
        <f>VLOOKUP(A116,JUMLAH_DAKWAAN!$A$1:$C$905,3,FALSE)</f>
        <v>2</v>
      </c>
      <c r="N116" s="6" t="s">
        <v>674</v>
      </c>
      <c r="O116" s="6" t="s">
        <v>675</v>
      </c>
      <c r="P116" s="6" t="s">
        <v>622</v>
      </c>
      <c r="Q116" s="6" t="s">
        <v>181</v>
      </c>
      <c r="R116" s="6" t="s">
        <v>47</v>
      </c>
      <c r="S116" s="6" t="s">
        <v>108</v>
      </c>
      <c r="T116" s="6"/>
      <c r="U116" s="6"/>
      <c r="V116" s="6" t="str">
        <f>IFERROR(VLOOKUP(Q116,JUDGE_STATUS!$A$1:$E$97,2,0),"")</f>
        <v>KARIR</v>
      </c>
      <c r="W116" s="6" t="str">
        <f>IFERROR(VLOOKUP(R116,JUDGE_STATUS!$A$1:$E$97,2,0),"")</f>
        <v>ADHOC</v>
      </c>
      <c r="X116" s="6" t="str">
        <f>IFERROR(VLOOKUP(S116,JUDGE_STATUS!$A$1:$E$97,2,0),"")</f>
        <v>ADHOC</v>
      </c>
      <c r="Y116" s="6" t="str">
        <f>IFERROR(VLOOKUP(T116,JUDGE_STATUS!$A$1:$E$97,2,0),"")</f>
        <v/>
      </c>
      <c r="Z116" s="6" t="str">
        <f>IFERROR(VLOOKUP(U116,JUDGE_STATUS!$A$1:$E$97,2,0),"")</f>
        <v/>
      </c>
      <c r="AA116" s="6">
        <f t="shared" si="8"/>
        <v>3</v>
      </c>
      <c r="AB116" s="6">
        <f t="shared" si="9"/>
        <v>1</v>
      </c>
      <c r="AC116" s="6">
        <f t="shared" si="10"/>
        <v>2</v>
      </c>
      <c r="AD116" s="20">
        <f t="shared" si="11"/>
        <v>0.66666666666666663</v>
      </c>
      <c r="AE116" s="21">
        <f t="shared" si="14"/>
        <v>1</v>
      </c>
      <c r="AF116" s="6" t="s">
        <v>408</v>
      </c>
      <c r="AG116" s="6" t="s">
        <v>676</v>
      </c>
      <c r="AH116" s="6" t="s">
        <v>677</v>
      </c>
      <c r="AI116" s="6"/>
      <c r="AJ116" s="6"/>
      <c r="AK116" s="6"/>
      <c r="AL116" s="6"/>
      <c r="AM116" s="6"/>
      <c r="AN116" s="6"/>
      <c r="AO116" s="6"/>
      <c r="AP116" s="6"/>
      <c r="AQ116" s="6"/>
      <c r="AR116" s="6">
        <f t="shared" si="12"/>
        <v>3</v>
      </c>
      <c r="AS116" s="6" t="s">
        <v>128</v>
      </c>
      <c r="AT116" s="6" t="s">
        <v>109</v>
      </c>
      <c r="AU116" s="6"/>
      <c r="AV116" s="6">
        <f t="shared" si="15"/>
        <v>2</v>
      </c>
      <c r="AW116" s="22"/>
    </row>
    <row r="117" spans="1:49" x14ac:dyDescent="0.25">
      <c r="A117" s="16" t="s">
        <v>678</v>
      </c>
      <c r="B117" s="17">
        <v>3</v>
      </c>
      <c r="C117" s="17">
        <v>150000000</v>
      </c>
      <c r="D117" s="17">
        <v>0.25</v>
      </c>
      <c r="E117" s="17">
        <v>0</v>
      </c>
      <c r="F117" s="17">
        <v>0</v>
      </c>
      <c r="G117" s="18" t="s">
        <v>679</v>
      </c>
      <c r="H117" s="19">
        <v>40778</v>
      </c>
      <c r="I117" s="27">
        <f t="shared" si="13"/>
        <v>2011</v>
      </c>
      <c r="J117" s="6" t="s">
        <v>41</v>
      </c>
      <c r="K117" s="6">
        <v>118</v>
      </c>
      <c r="L117" s="6" t="s">
        <v>680</v>
      </c>
      <c r="M117" s="6">
        <f>VLOOKUP(A117,JUMLAH_DAKWAAN!$A$1:$C$905,3,FALSE)</f>
        <v>3</v>
      </c>
      <c r="N117" s="6" t="s">
        <v>681</v>
      </c>
      <c r="O117" s="6" t="s">
        <v>682</v>
      </c>
      <c r="P117" s="6" t="s">
        <v>169</v>
      </c>
      <c r="Q117" s="6" t="s">
        <v>107</v>
      </c>
      <c r="R117" s="6" t="s">
        <v>126</v>
      </c>
      <c r="S117" s="6" t="s">
        <v>46</v>
      </c>
      <c r="T117" s="6" t="s">
        <v>84</v>
      </c>
      <c r="U117" s="6" t="s">
        <v>85</v>
      </c>
      <c r="V117" s="6" t="str">
        <f>IFERROR(VLOOKUP(Q117,JUDGE_STATUS!$A$1:$E$97,2,0),"")</f>
        <v>KARIR</v>
      </c>
      <c r="W117" s="6" t="str">
        <f>IFERROR(VLOOKUP(R117,JUDGE_STATUS!$A$1:$E$97,2,0),"")</f>
        <v>KARIR</v>
      </c>
      <c r="X117" s="6" t="str">
        <f>IFERROR(VLOOKUP(S117,JUDGE_STATUS!$A$1:$E$97,2,0),"")</f>
        <v>KARIR</v>
      </c>
      <c r="Y117" s="6" t="str">
        <f>IFERROR(VLOOKUP(T117,JUDGE_STATUS!$A$1:$E$97,2,0),"")</f>
        <v>ADHOC</v>
      </c>
      <c r="Z117" s="6" t="str">
        <f>IFERROR(VLOOKUP(U117,JUDGE_STATUS!$A$1:$E$97,2,0),"")</f>
        <v>ADHOC</v>
      </c>
      <c r="AA117" s="6">
        <f t="shared" si="8"/>
        <v>5</v>
      </c>
      <c r="AB117" s="6">
        <f t="shared" si="9"/>
        <v>3</v>
      </c>
      <c r="AC117" s="6">
        <f t="shared" si="10"/>
        <v>2</v>
      </c>
      <c r="AD117" s="20">
        <f t="shared" si="11"/>
        <v>0.4</v>
      </c>
      <c r="AE117" s="21">
        <f t="shared" si="14"/>
        <v>0</v>
      </c>
      <c r="AF117" s="6" t="s">
        <v>335</v>
      </c>
      <c r="AG117" s="6"/>
      <c r="AH117" s="6"/>
      <c r="AI117" s="6"/>
      <c r="AJ117" s="6"/>
      <c r="AK117" s="6"/>
      <c r="AL117" s="6"/>
      <c r="AM117" s="6"/>
      <c r="AN117" s="6"/>
      <c r="AO117" s="6"/>
      <c r="AP117" s="6"/>
      <c r="AQ117" s="6"/>
      <c r="AR117" s="6">
        <f t="shared" si="12"/>
        <v>1</v>
      </c>
      <c r="AS117" s="6" t="s">
        <v>128</v>
      </c>
      <c r="AT117" s="6" t="s">
        <v>66</v>
      </c>
      <c r="AU117" s="6"/>
      <c r="AV117" s="6">
        <f t="shared" si="15"/>
        <v>2</v>
      </c>
      <c r="AW117" s="22"/>
    </row>
    <row r="118" spans="1:49" x14ac:dyDescent="0.25">
      <c r="A118" s="16" t="s">
        <v>683</v>
      </c>
      <c r="B118" s="17">
        <v>3.5</v>
      </c>
      <c r="C118" s="17">
        <v>100000000</v>
      </c>
      <c r="D118" s="17">
        <v>0.25</v>
      </c>
      <c r="E118" s="17">
        <v>0</v>
      </c>
      <c r="F118" s="17">
        <v>0</v>
      </c>
      <c r="G118" s="18" t="s">
        <v>684</v>
      </c>
      <c r="H118" s="19">
        <v>41130</v>
      </c>
      <c r="I118" s="27">
        <f t="shared" si="13"/>
        <v>2012</v>
      </c>
      <c r="J118" s="6" t="s">
        <v>41</v>
      </c>
      <c r="K118" s="6">
        <v>71</v>
      </c>
      <c r="L118" s="6" t="s">
        <v>685</v>
      </c>
      <c r="M118" s="6">
        <f>VLOOKUP(A118,JUMLAH_DAKWAAN!$A$1:$C$905,3,FALSE)</f>
        <v>2</v>
      </c>
      <c r="N118" s="6" t="s">
        <v>686</v>
      </c>
      <c r="O118" s="6" t="s">
        <v>687</v>
      </c>
      <c r="P118" s="6" t="s">
        <v>688</v>
      </c>
      <c r="Q118" s="6" t="s">
        <v>689</v>
      </c>
      <c r="R118" s="6" t="s">
        <v>126</v>
      </c>
      <c r="S118" s="6" t="s">
        <v>63</v>
      </c>
      <c r="T118" s="6" t="s">
        <v>48</v>
      </c>
      <c r="U118" s="6" t="s">
        <v>127</v>
      </c>
      <c r="V118" s="6" t="str">
        <f>IFERROR(VLOOKUP(Q118,JUDGE_STATUS!$A$1:$E$97,2,0),"")</f>
        <v>KARIR</v>
      </c>
      <c r="W118" s="6" t="str">
        <f>IFERROR(VLOOKUP(R118,JUDGE_STATUS!$A$1:$E$97,2,0),"")</f>
        <v>KARIR</v>
      </c>
      <c r="X118" s="6" t="str">
        <f>IFERROR(VLOOKUP(S118,JUDGE_STATUS!$A$1:$E$97,2,0),"")</f>
        <v>ADHOC</v>
      </c>
      <c r="Y118" s="6" t="str">
        <f>IFERROR(VLOOKUP(T118,JUDGE_STATUS!$A$1:$E$97,2,0),"")</f>
        <v>ADHOC</v>
      </c>
      <c r="Z118" s="6" t="str">
        <f>IFERROR(VLOOKUP(U118,JUDGE_STATUS!$A$1:$E$97,2,0),"")</f>
        <v>ADHOC</v>
      </c>
      <c r="AA118" s="6">
        <f t="shared" si="8"/>
        <v>5</v>
      </c>
      <c r="AB118" s="6">
        <f t="shared" si="9"/>
        <v>2</v>
      </c>
      <c r="AC118" s="6">
        <f t="shared" si="10"/>
        <v>3</v>
      </c>
      <c r="AD118" s="20">
        <f t="shared" si="11"/>
        <v>0.6</v>
      </c>
      <c r="AE118" s="21">
        <f t="shared" si="14"/>
        <v>1</v>
      </c>
      <c r="AF118" s="6" t="s">
        <v>335</v>
      </c>
      <c r="AG118" s="6"/>
      <c r="AH118" s="6"/>
      <c r="AI118" s="6"/>
      <c r="AJ118" s="6"/>
      <c r="AK118" s="6"/>
      <c r="AL118" s="6"/>
      <c r="AM118" s="6"/>
      <c r="AN118" s="6"/>
      <c r="AO118" s="6"/>
      <c r="AP118" s="6"/>
      <c r="AQ118" s="6"/>
      <c r="AR118" s="6">
        <f t="shared" si="12"/>
        <v>1</v>
      </c>
      <c r="AS118" s="6" t="s">
        <v>109</v>
      </c>
      <c r="AT118" s="6" t="s">
        <v>87</v>
      </c>
      <c r="AU118" s="6"/>
      <c r="AV118" s="6">
        <f t="shared" si="15"/>
        <v>2</v>
      </c>
      <c r="AW118" s="22"/>
    </row>
    <row r="119" spans="1:49" x14ac:dyDescent="0.25">
      <c r="A119" s="16" t="s">
        <v>690</v>
      </c>
      <c r="B119" s="17">
        <v>1.4166666666666701</v>
      </c>
      <c r="C119" s="17">
        <v>50000000</v>
      </c>
      <c r="D119" s="17">
        <v>0.25</v>
      </c>
      <c r="E119" s="17">
        <v>0</v>
      </c>
      <c r="F119" s="17">
        <v>0</v>
      </c>
      <c r="G119" s="18" t="s">
        <v>691</v>
      </c>
      <c r="H119" s="19">
        <v>40795</v>
      </c>
      <c r="I119" s="27">
        <f t="shared" si="13"/>
        <v>2011</v>
      </c>
      <c r="J119" s="6" t="s">
        <v>41</v>
      </c>
      <c r="K119" s="6">
        <v>125</v>
      </c>
      <c r="L119" s="6" t="s">
        <v>692</v>
      </c>
      <c r="M119" s="6">
        <f>VLOOKUP(A119,JUMLAH_DAKWAAN!$A$1:$C$905,3,FALSE)</f>
        <v>2</v>
      </c>
      <c r="N119" s="6" t="s">
        <v>693</v>
      </c>
      <c r="O119" s="6" t="s">
        <v>694</v>
      </c>
      <c r="P119" s="6" t="s">
        <v>695</v>
      </c>
      <c r="Q119" s="6" t="s">
        <v>126</v>
      </c>
      <c r="R119" s="6" t="s">
        <v>181</v>
      </c>
      <c r="S119" s="6" t="s">
        <v>63</v>
      </c>
      <c r="T119" s="6"/>
      <c r="U119" s="6"/>
      <c r="V119" s="6" t="str">
        <f>IFERROR(VLOOKUP(Q119,JUDGE_STATUS!$A$1:$E$97,2,0),"")</f>
        <v>KARIR</v>
      </c>
      <c r="W119" s="6" t="str">
        <f>IFERROR(VLOOKUP(R119,JUDGE_STATUS!$A$1:$E$97,2,0),"")</f>
        <v>KARIR</v>
      </c>
      <c r="X119" s="6" t="str">
        <f>IFERROR(VLOOKUP(S119,JUDGE_STATUS!$A$1:$E$97,2,0),"")</f>
        <v>ADHOC</v>
      </c>
      <c r="Y119" s="6" t="str">
        <f>IFERROR(VLOOKUP(T119,JUDGE_STATUS!$A$1:$E$97,2,0),"")</f>
        <v/>
      </c>
      <c r="Z119" s="6" t="str">
        <f>IFERROR(VLOOKUP(U119,JUDGE_STATUS!$A$1:$E$97,2,0),"")</f>
        <v/>
      </c>
      <c r="AA119" s="6">
        <f t="shared" si="8"/>
        <v>3</v>
      </c>
      <c r="AB119" s="6">
        <f t="shared" si="9"/>
        <v>2</v>
      </c>
      <c r="AC119" s="6">
        <f t="shared" si="10"/>
        <v>1</v>
      </c>
      <c r="AD119" s="20">
        <f t="shared" si="11"/>
        <v>0.33333333333333331</v>
      </c>
      <c r="AE119" s="21">
        <f t="shared" si="14"/>
        <v>0</v>
      </c>
      <c r="AF119" s="6" t="s">
        <v>696</v>
      </c>
      <c r="AG119" s="6"/>
      <c r="AH119" s="6"/>
      <c r="AI119" s="6"/>
      <c r="AJ119" s="6"/>
      <c r="AK119" s="6"/>
      <c r="AL119" s="6"/>
      <c r="AM119" s="6"/>
      <c r="AN119" s="6"/>
      <c r="AO119" s="6"/>
      <c r="AP119" s="6"/>
      <c r="AQ119" s="6"/>
      <c r="AR119" s="6">
        <f t="shared" si="12"/>
        <v>1</v>
      </c>
      <c r="AS119" s="6" t="s">
        <v>128</v>
      </c>
      <c r="AT119" s="6" t="s">
        <v>256</v>
      </c>
      <c r="AU119" s="6"/>
      <c r="AV119" s="6">
        <f t="shared" si="15"/>
        <v>2</v>
      </c>
      <c r="AW119" s="22"/>
    </row>
    <row r="120" spans="1:49" x14ac:dyDescent="0.25">
      <c r="A120" s="16" t="s">
        <v>697</v>
      </c>
      <c r="B120" s="17">
        <v>1.1666666666666701</v>
      </c>
      <c r="C120" s="17">
        <v>50000000</v>
      </c>
      <c r="D120" s="17">
        <v>0.25</v>
      </c>
      <c r="E120" s="17">
        <v>0</v>
      </c>
      <c r="F120" s="17">
        <v>0</v>
      </c>
      <c r="G120" s="18" t="s">
        <v>698</v>
      </c>
      <c r="H120" s="19">
        <v>40795</v>
      </c>
      <c r="I120" s="27">
        <f t="shared" si="13"/>
        <v>2011</v>
      </c>
      <c r="J120" s="6" t="s">
        <v>41</v>
      </c>
      <c r="K120" s="6">
        <v>143</v>
      </c>
      <c r="L120" s="6" t="s">
        <v>699</v>
      </c>
      <c r="M120" s="6">
        <f>VLOOKUP(A120,JUMLAH_DAKWAAN!$A$1:$C$905,3,FALSE)</f>
        <v>2</v>
      </c>
      <c r="N120" s="6" t="s">
        <v>700</v>
      </c>
      <c r="O120" s="6" t="s">
        <v>639</v>
      </c>
      <c r="P120" s="6" t="s">
        <v>701</v>
      </c>
      <c r="Q120" s="6" t="s">
        <v>181</v>
      </c>
      <c r="R120" s="6" t="s">
        <v>126</v>
      </c>
      <c r="S120" s="6" t="s">
        <v>63</v>
      </c>
      <c r="T120" s="6"/>
      <c r="U120" s="6"/>
      <c r="V120" s="6" t="str">
        <f>IFERROR(VLOOKUP(Q120,JUDGE_STATUS!$A$1:$E$97,2,0),"")</f>
        <v>KARIR</v>
      </c>
      <c r="W120" s="6" t="str">
        <f>IFERROR(VLOOKUP(R120,JUDGE_STATUS!$A$1:$E$97,2,0),"")</f>
        <v>KARIR</v>
      </c>
      <c r="X120" s="6" t="str">
        <f>IFERROR(VLOOKUP(S120,JUDGE_STATUS!$A$1:$E$97,2,0),"")</f>
        <v>ADHOC</v>
      </c>
      <c r="Y120" s="6" t="str">
        <f>IFERROR(VLOOKUP(T120,JUDGE_STATUS!$A$1:$E$97,2,0),"")</f>
        <v/>
      </c>
      <c r="Z120" s="6" t="str">
        <f>IFERROR(VLOOKUP(U120,JUDGE_STATUS!$A$1:$E$97,2,0),"")</f>
        <v/>
      </c>
      <c r="AA120" s="6">
        <f t="shared" si="8"/>
        <v>3</v>
      </c>
      <c r="AB120" s="6">
        <f t="shared" si="9"/>
        <v>2</v>
      </c>
      <c r="AC120" s="6">
        <f t="shared" si="10"/>
        <v>1</v>
      </c>
      <c r="AD120" s="20">
        <f t="shared" si="11"/>
        <v>0.33333333333333331</v>
      </c>
      <c r="AE120" s="21">
        <f t="shared" si="14"/>
        <v>0</v>
      </c>
      <c r="AF120" s="6" t="s">
        <v>702</v>
      </c>
      <c r="AG120" s="6"/>
      <c r="AH120" s="6"/>
      <c r="AI120" s="6"/>
      <c r="AJ120" s="6"/>
      <c r="AK120" s="6"/>
      <c r="AL120" s="6"/>
      <c r="AM120" s="6"/>
      <c r="AN120" s="6"/>
      <c r="AO120" s="6"/>
      <c r="AP120" s="6"/>
      <c r="AQ120" s="6"/>
      <c r="AR120" s="6">
        <f t="shared" si="12"/>
        <v>1</v>
      </c>
      <c r="AS120" s="6" t="s">
        <v>128</v>
      </c>
      <c r="AT120" s="6" t="s">
        <v>66</v>
      </c>
      <c r="AU120" s="6"/>
      <c r="AV120" s="6">
        <f t="shared" si="15"/>
        <v>2</v>
      </c>
      <c r="AW120" s="22"/>
    </row>
    <row r="121" spans="1:49" x14ac:dyDescent="0.25">
      <c r="A121" s="16" t="s">
        <v>703</v>
      </c>
      <c r="B121" s="17">
        <v>6</v>
      </c>
      <c r="C121" s="17">
        <v>200000000</v>
      </c>
      <c r="D121" s="17">
        <v>0.25</v>
      </c>
      <c r="E121" s="17">
        <v>1517144540</v>
      </c>
      <c r="F121" s="17">
        <v>1</v>
      </c>
      <c r="G121" s="18" t="s">
        <v>704</v>
      </c>
      <c r="H121" s="19">
        <v>41130</v>
      </c>
      <c r="I121" s="27">
        <f t="shared" si="13"/>
        <v>2012</v>
      </c>
      <c r="J121" s="6" t="s">
        <v>705</v>
      </c>
      <c r="K121" s="6">
        <v>186</v>
      </c>
      <c r="L121" s="6" t="s">
        <v>706</v>
      </c>
      <c r="M121" s="6">
        <f>VLOOKUP(A121,JUMLAH_DAKWAAN!$A$1:$C$905,3,FALSE)</f>
        <v>2</v>
      </c>
      <c r="N121" s="6" t="s">
        <v>707</v>
      </c>
      <c r="O121" s="6" t="s">
        <v>708</v>
      </c>
      <c r="P121" s="6" t="s">
        <v>675</v>
      </c>
      <c r="Q121" s="6" t="s">
        <v>283</v>
      </c>
      <c r="R121" s="6" t="s">
        <v>63</v>
      </c>
      <c r="S121" s="6" t="s">
        <v>64</v>
      </c>
      <c r="T121" s="6"/>
      <c r="U121" s="6"/>
      <c r="V121" s="6" t="str">
        <f>IFERROR(VLOOKUP(Q121,JUDGE_STATUS!$A$1:$E$97,2,0),"")</f>
        <v>KARIR</v>
      </c>
      <c r="W121" s="6" t="str">
        <f>IFERROR(VLOOKUP(R121,JUDGE_STATUS!$A$1:$E$97,2,0),"")</f>
        <v>ADHOC</v>
      </c>
      <c r="X121" s="6" t="str">
        <f>IFERROR(VLOOKUP(S121,JUDGE_STATUS!$A$1:$E$97,2,0),"")</f>
        <v>ADHOC</v>
      </c>
      <c r="Y121" s="6" t="str">
        <f>IFERROR(VLOOKUP(T121,JUDGE_STATUS!$A$1:$E$97,2,0),"")</f>
        <v/>
      </c>
      <c r="Z121" s="6" t="str">
        <f>IFERROR(VLOOKUP(U121,JUDGE_STATUS!$A$1:$E$97,2,0),"")</f>
        <v/>
      </c>
      <c r="AA121" s="6">
        <f t="shared" si="8"/>
        <v>3</v>
      </c>
      <c r="AB121" s="6">
        <f t="shared" si="9"/>
        <v>1</v>
      </c>
      <c r="AC121" s="6">
        <f t="shared" si="10"/>
        <v>2</v>
      </c>
      <c r="AD121" s="20">
        <f t="shared" si="11"/>
        <v>0.66666666666666663</v>
      </c>
      <c r="AE121" s="21">
        <f t="shared" si="14"/>
        <v>1</v>
      </c>
      <c r="AF121" s="6" t="s">
        <v>191</v>
      </c>
      <c r="AG121" s="6"/>
      <c r="AH121" s="6"/>
      <c r="AI121" s="6"/>
      <c r="AJ121" s="6"/>
      <c r="AK121" s="6"/>
      <c r="AL121" s="6"/>
      <c r="AM121" s="6"/>
      <c r="AN121" s="6"/>
      <c r="AO121" s="6"/>
      <c r="AP121" s="6"/>
      <c r="AQ121" s="6"/>
      <c r="AR121" s="6">
        <f t="shared" si="12"/>
        <v>1</v>
      </c>
      <c r="AS121" s="6" t="s">
        <v>65</v>
      </c>
      <c r="AT121" s="6" t="s">
        <v>100</v>
      </c>
      <c r="AU121" s="6"/>
      <c r="AV121" s="6">
        <f t="shared" si="15"/>
        <v>2</v>
      </c>
      <c r="AW121" s="22"/>
    </row>
    <row r="122" spans="1:49" x14ac:dyDescent="0.25">
      <c r="A122" s="16" t="s">
        <v>709</v>
      </c>
      <c r="B122" s="17">
        <v>6</v>
      </c>
      <c r="C122" s="17">
        <v>500000000</v>
      </c>
      <c r="D122" s="17">
        <v>0.25</v>
      </c>
      <c r="E122" s="17">
        <v>2672000000</v>
      </c>
      <c r="F122" s="17">
        <v>1</v>
      </c>
      <c r="G122" s="18" t="s">
        <v>710</v>
      </c>
      <c r="H122" s="19">
        <v>40809</v>
      </c>
      <c r="I122" s="27">
        <f t="shared" si="13"/>
        <v>2011</v>
      </c>
      <c r="J122" s="6" t="s">
        <v>41</v>
      </c>
      <c r="K122" s="6">
        <v>188</v>
      </c>
      <c r="L122" s="6" t="s">
        <v>711</v>
      </c>
      <c r="M122" s="6">
        <f>VLOOKUP(A122,JUMLAH_DAKWAAN!$A$1:$C$905,3,FALSE)</f>
        <v>2</v>
      </c>
      <c r="N122" s="6" t="s">
        <v>712</v>
      </c>
      <c r="O122" s="6" t="s">
        <v>713</v>
      </c>
      <c r="P122" s="6" t="s">
        <v>714</v>
      </c>
      <c r="Q122" s="6" t="s">
        <v>229</v>
      </c>
      <c r="R122" s="6" t="s">
        <v>107</v>
      </c>
      <c r="S122" s="6" t="s">
        <v>85</v>
      </c>
      <c r="T122" s="6"/>
      <c r="U122" s="6"/>
      <c r="V122" s="6" t="str">
        <f>IFERROR(VLOOKUP(Q122,JUDGE_STATUS!$A$1:$E$97,2,0),"")</f>
        <v>KARIR</v>
      </c>
      <c r="W122" s="6" t="str">
        <f>IFERROR(VLOOKUP(R122,JUDGE_STATUS!$A$1:$E$97,2,0),"")</f>
        <v>KARIR</v>
      </c>
      <c r="X122" s="6" t="str">
        <f>IFERROR(VLOOKUP(S122,JUDGE_STATUS!$A$1:$E$97,2,0),"")</f>
        <v>ADHOC</v>
      </c>
      <c r="Y122" s="6" t="str">
        <f>IFERROR(VLOOKUP(T122,JUDGE_STATUS!$A$1:$E$97,2,0),"")</f>
        <v/>
      </c>
      <c r="Z122" s="6" t="str">
        <f>IFERROR(VLOOKUP(U122,JUDGE_STATUS!$A$1:$E$97,2,0),"")</f>
        <v/>
      </c>
      <c r="AA122" s="6">
        <f t="shared" si="8"/>
        <v>3</v>
      </c>
      <c r="AB122" s="6">
        <f t="shared" si="9"/>
        <v>2</v>
      </c>
      <c r="AC122" s="6">
        <f t="shared" si="10"/>
        <v>1</v>
      </c>
      <c r="AD122" s="20">
        <f t="shared" si="11"/>
        <v>0.33333333333333331</v>
      </c>
      <c r="AE122" s="21">
        <f t="shared" si="14"/>
        <v>0</v>
      </c>
      <c r="AF122" s="6" t="s">
        <v>408</v>
      </c>
      <c r="AG122" s="6"/>
      <c r="AH122" s="6"/>
      <c r="AI122" s="6"/>
      <c r="AJ122" s="6"/>
      <c r="AK122" s="6"/>
      <c r="AL122" s="6"/>
      <c r="AM122" s="6"/>
      <c r="AN122" s="6"/>
      <c r="AO122" s="6"/>
      <c r="AP122" s="6"/>
      <c r="AQ122" s="6"/>
      <c r="AR122" s="6">
        <f t="shared" si="12"/>
        <v>1</v>
      </c>
      <c r="AS122" s="6" t="s">
        <v>56</v>
      </c>
      <c r="AT122" s="6" t="s">
        <v>87</v>
      </c>
      <c r="AU122" s="6"/>
      <c r="AV122" s="6">
        <f t="shared" si="15"/>
        <v>2</v>
      </c>
      <c r="AW122" s="22"/>
    </row>
    <row r="123" spans="1:49" x14ac:dyDescent="0.25">
      <c r="A123" s="16" t="s">
        <v>715</v>
      </c>
      <c r="B123" s="17">
        <v>2</v>
      </c>
      <c r="C123" s="17">
        <v>100000000</v>
      </c>
      <c r="D123" s="17">
        <v>0.25</v>
      </c>
      <c r="E123" s="17">
        <v>265122692</v>
      </c>
      <c r="F123" s="17">
        <v>0.25</v>
      </c>
      <c r="G123" s="18" t="s">
        <v>716</v>
      </c>
      <c r="H123" s="19">
        <v>41148</v>
      </c>
      <c r="I123" s="27">
        <f t="shared" si="13"/>
        <v>2012</v>
      </c>
      <c r="J123" s="6" t="s">
        <v>41</v>
      </c>
      <c r="K123" s="6">
        <v>106</v>
      </c>
      <c r="L123" s="6" t="s">
        <v>717</v>
      </c>
      <c r="M123" s="6">
        <f>VLOOKUP(A123,JUMLAH_DAKWAAN!$A$1:$C$905,3,FALSE)</f>
        <v>2</v>
      </c>
      <c r="N123" s="6" t="s">
        <v>718</v>
      </c>
      <c r="O123" s="6" t="s">
        <v>719</v>
      </c>
      <c r="P123" s="6" t="s">
        <v>720</v>
      </c>
      <c r="Q123" s="6" t="s">
        <v>145</v>
      </c>
      <c r="R123" s="6" t="s">
        <v>63</v>
      </c>
      <c r="S123" s="6" t="s">
        <v>64</v>
      </c>
      <c r="T123" s="6"/>
      <c r="U123" s="6"/>
      <c r="V123" s="6" t="str">
        <f>IFERROR(VLOOKUP(Q123,JUDGE_STATUS!$A$1:$E$97,2,0),"")</f>
        <v>KARIR</v>
      </c>
      <c r="W123" s="6" t="str">
        <f>IFERROR(VLOOKUP(R123,JUDGE_STATUS!$A$1:$E$97,2,0),"")</f>
        <v>ADHOC</v>
      </c>
      <c r="X123" s="6" t="str">
        <f>IFERROR(VLOOKUP(S123,JUDGE_STATUS!$A$1:$E$97,2,0),"")</f>
        <v>ADHOC</v>
      </c>
      <c r="Y123" s="6" t="str">
        <f>IFERROR(VLOOKUP(T123,JUDGE_STATUS!$A$1:$E$97,2,0),"")</f>
        <v/>
      </c>
      <c r="Z123" s="6" t="str">
        <f>IFERROR(VLOOKUP(U123,JUDGE_STATUS!$A$1:$E$97,2,0),"")</f>
        <v/>
      </c>
      <c r="AA123" s="6">
        <f t="shared" si="8"/>
        <v>3</v>
      </c>
      <c r="AB123" s="6">
        <f t="shared" si="9"/>
        <v>1</v>
      </c>
      <c r="AC123" s="6">
        <f t="shared" si="10"/>
        <v>2</v>
      </c>
      <c r="AD123" s="20">
        <f t="shared" si="11"/>
        <v>0.66666666666666663</v>
      </c>
      <c r="AE123" s="21">
        <f t="shared" si="14"/>
        <v>1</v>
      </c>
      <c r="AF123" s="6" t="s">
        <v>434</v>
      </c>
      <c r="AG123" s="6"/>
      <c r="AH123" s="6"/>
      <c r="AI123" s="6"/>
      <c r="AJ123" s="6"/>
      <c r="AK123" s="6"/>
      <c r="AL123" s="6"/>
      <c r="AM123" s="6"/>
      <c r="AN123" s="6"/>
      <c r="AO123" s="6"/>
      <c r="AP123" s="6"/>
      <c r="AQ123" s="6"/>
      <c r="AR123" s="6">
        <f t="shared" si="12"/>
        <v>1</v>
      </c>
      <c r="AS123" s="6" t="s">
        <v>128</v>
      </c>
      <c r="AT123" s="6" t="s">
        <v>66</v>
      </c>
      <c r="AU123" s="6"/>
      <c r="AV123" s="6">
        <f t="shared" si="15"/>
        <v>2</v>
      </c>
      <c r="AW123" s="22"/>
    </row>
    <row r="124" spans="1:49" x14ac:dyDescent="0.25">
      <c r="A124" s="16" t="s">
        <v>721</v>
      </c>
      <c r="B124" s="17">
        <v>2</v>
      </c>
      <c r="C124" s="17">
        <v>50000000</v>
      </c>
      <c r="D124" s="17">
        <v>0.25</v>
      </c>
      <c r="E124" s="17">
        <v>0</v>
      </c>
      <c r="F124" s="17">
        <v>0</v>
      </c>
      <c r="G124" s="18" t="s">
        <v>722</v>
      </c>
      <c r="H124" s="19">
        <v>40823</v>
      </c>
      <c r="I124" s="27">
        <f t="shared" si="13"/>
        <v>2011</v>
      </c>
      <c r="J124" s="6" t="s">
        <v>41</v>
      </c>
      <c r="K124" s="6">
        <v>143</v>
      </c>
      <c r="L124" s="6" t="s">
        <v>723</v>
      </c>
      <c r="M124" s="6">
        <f>VLOOKUP(A124,JUMLAH_DAKWAAN!$A$1:$C$905,3,FALSE)</f>
        <v>2</v>
      </c>
      <c r="N124" s="6" t="s">
        <v>724</v>
      </c>
      <c r="O124" s="6" t="s">
        <v>725</v>
      </c>
      <c r="P124" s="6" t="s">
        <v>726</v>
      </c>
      <c r="Q124" s="6" t="s">
        <v>46</v>
      </c>
      <c r="R124" s="6" t="s">
        <v>83</v>
      </c>
      <c r="S124" s="6" t="s">
        <v>126</v>
      </c>
      <c r="T124" s="6" t="s">
        <v>84</v>
      </c>
      <c r="U124" s="6" t="s">
        <v>85</v>
      </c>
      <c r="V124" s="6" t="str">
        <f>IFERROR(VLOOKUP(Q124,JUDGE_STATUS!$A$1:$E$97,2,0),"")</f>
        <v>KARIR</v>
      </c>
      <c r="W124" s="6" t="str">
        <f>IFERROR(VLOOKUP(R124,JUDGE_STATUS!$A$1:$E$97,2,0),"")</f>
        <v>KARIR</v>
      </c>
      <c r="X124" s="6" t="str">
        <f>IFERROR(VLOOKUP(S124,JUDGE_STATUS!$A$1:$E$97,2,0),"")</f>
        <v>KARIR</v>
      </c>
      <c r="Y124" s="6" t="str">
        <f>IFERROR(VLOOKUP(T124,JUDGE_STATUS!$A$1:$E$97,2,0),"")</f>
        <v>ADHOC</v>
      </c>
      <c r="Z124" s="6" t="str">
        <f>IFERROR(VLOOKUP(U124,JUDGE_STATUS!$A$1:$E$97,2,0),"")</f>
        <v>ADHOC</v>
      </c>
      <c r="AA124" s="6">
        <f t="shared" si="8"/>
        <v>5</v>
      </c>
      <c r="AB124" s="6">
        <f t="shared" si="9"/>
        <v>3</v>
      </c>
      <c r="AC124" s="6">
        <f t="shared" si="10"/>
        <v>2</v>
      </c>
      <c r="AD124" s="20">
        <f t="shared" si="11"/>
        <v>0.4</v>
      </c>
      <c r="AE124" s="21">
        <f t="shared" si="14"/>
        <v>0</v>
      </c>
      <c r="AF124" s="6" t="s">
        <v>702</v>
      </c>
      <c r="AG124" s="6"/>
      <c r="AH124" s="6"/>
      <c r="AI124" s="6"/>
      <c r="AJ124" s="6"/>
      <c r="AK124" s="6"/>
      <c r="AL124" s="6"/>
      <c r="AM124" s="6"/>
      <c r="AN124" s="6"/>
      <c r="AO124" s="6"/>
      <c r="AP124" s="6"/>
      <c r="AQ124" s="6"/>
      <c r="AR124" s="6">
        <f t="shared" si="12"/>
        <v>1</v>
      </c>
      <c r="AS124" s="6" t="s">
        <v>65</v>
      </c>
      <c r="AT124" s="6" t="s">
        <v>128</v>
      </c>
      <c r="AU124" s="6"/>
      <c r="AV124" s="6">
        <f t="shared" si="15"/>
        <v>2</v>
      </c>
      <c r="AW124" s="22"/>
    </row>
    <row r="125" spans="1:49" x14ac:dyDescent="0.25">
      <c r="A125" s="16" t="s">
        <v>727</v>
      </c>
      <c r="B125" s="17">
        <v>1</v>
      </c>
      <c r="C125" s="17">
        <v>50000000</v>
      </c>
      <c r="D125" s="17">
        <v>0.25</v>
      </c>
      <c r="E125" s="17">
        <v>0</v>
      </c>
      <c r="F125" s="17">
        <v>0</v>
      </c>
      <c r="G125" s="18" t="s">
        <v>728</v>
      </c>
      <c r="H125" s="19">
        <v>41149</v>
      </c>
      <c r="I125" s="27">
        <f t="shared" si="13"/>
        <v>2012</v>
      </c>
      <c r="J125" s="6" t="s">
        <v>41</v>
      </c>
      <c r="K125" s="6">
        <v>76</v>
      </c>
      <c r="L125" s="6" t="s">
        <v>729</v>
      </c>
      <c r="M125" s="6">
        <f>VLOOKUP(A125,JUMLAH_DAKWAAN!$A$1:$C$905,3,FALSE)</f>
        <v>2</v>
      </c>
      <c r="N125" s="6" t="s">
        <v>730</v>
      </c>
      <c r="O125" s="6" t="s">
        <v>731</v>
      </c>
      <c r="P125" s="6" t="s">
        <v>475</v>
      </c>
      <c r="Q125" s="6" t="s">
        <v>283</v>
      </c>
      <c r="R125" s="6" t="s">
        <v>107</v>
      </c>
      <c r="S125" s="6" t="s">
        <v>84</v>
      </c>
      <c r="T125" s="6" t="s">
        <v>47</v>
      </c>
      <c r="U125" s="6" t="s">
        <v>108</v>
      </c>
      <c r="V125" s="6" t="str">
        <f>IFERROR(VLOOKUP(Q125,JUDGE_STATUS!$A$1:$E$97,2,0),"")</f>
        <v>KARIR</v>
      </c>
      <c r="W125" s="6" t="str">
        <f>IFERROR(VLOOKUP(R125,JUDGE_STATUS!$A$1:$E$97,2,0),"")</f>
        <v>KARIR</v>
      </c>
      <c r="X125" s="6" t="str">
        <f>IFERROR(VLOOKUP(S125,JUDGE_STATUS!$A$1:$E$97,2,0),"")</f>
        <v>ADHOC</v>
      </c>
      <c r="Y125" s="6" t="str">
        <f>IFERROR(VLOOKUP(T125,JUDGE_STATUS!$A$1:$E$97,2,0),"")</f>
        <v>ADHOC</v>
      </c>
      <c r="Z125" s="6" t="str">
        <f>IFERROR(VLOOKUP(U125,JUDGE_STATUS!$A$1:$E$97,2,0),"")</f>
        <v>ADHOC</v>
      </c>
      <c r="AA125" s="6">
        <f t="shared" si="8"/>
        <v>5</v>
      </c>
      <c r="AB125" s="6">
        <f t="shared" si="9"/>
        <v>2</v>
      </c>
      <c r="AC125" s="6">
        <f t="shared" si="10"/>
        <v>3</v>
      </c>
      <c r="AD125" s="20">
        <f t="shared" si="11"/>
        <v>0.6</v>
      </c>
      <c r="AE125" s="21">
        <f t="shared" si="14"/>
        <v>1</v>
      </c>
      <c r="AF125" s="6" t="s">
        <v>485</v>
      </c>
      <c r="AG125" s="6"/>
      <c r="AH125" s="6"/>
      <c r="AI125" s="6"/>
      <c r="AJ125" s="6"/>
      <c r="AK125" s="6"/>
      <c r="AL125" s="6"/>
      <c r="AM125" s="6"/>
      <c r="AN125" s="6"/>
      <c r="AO125" s="6"/>
      <c r="AP125" s="6"/>
      <c r="AQ125" s="6"/>
      <c r="AR125" s="6">
        <f t="shared" si="12"/>
        <v>1</v>
      </c>
      <c r="AS125" s="6" t="s">
        <v>128</v>
      </c>
      <c r="AT125" s="6"/>
      <c r="AU125" s="6"/>
      <c r="AV125" s="6">
        <f t="shared" si="15"/>
        <v>1</v>
      </c>
      <c r="AW125" s="22"/>
    </row>
    <row r="126" spans="1:49" x14ac:dyDescent="0.25">
      <c r="A126" s="16" t="s">
        <v>732</v>
      </c>
      <c r="B126" s="17">
        <v>1.8333333333333299</v>
      </c>
      <c r="C126" s="17">
        <v>100000000</v>
      </c>
      <c r="D126" s="17">
        <v>0</v>
      </c>
      <c r="E126" s="17">
        <v>0</v>
      </c>
      <c r="F126" s="17">
        <v>0</v>
      </c>
      <c r="G126" s="18" t="s">
        <v>733</v>
      </c>
      <c r="H126" s="19">
        <v>40827</v>
      </c>
      <c r="I126" s="27">
        <f t="shared" si="13"/>
        <v>2011</v>
      </c>
      <c r="J126" s="6" t="s">
        <v>41</v>
      </c>
      <c r="K126" s="6">
        <v>146</v>
      </c>
      <c r="L126" s="6" t="s">
        <v>734</v>
      </c>
      <c r="M126" s="6">
        <f>VLOOKUP(A126,JUMLAH_DAKWAAN!$A$1:$C$905,3,FALSE)</f>
        <v>2</v>
      </c>
      <c r="N126" s="6" t="s">
        <v>735</v>
      </c>
      <c r="O126" s="6" t="s">
        <v>736</v>
      </c>
      <c r="P126" s="6" t="s">
        <v>737</v>
      </c>
      <c r="Q126" s="6" t="s">
        <v>83</v>
      </c>
      <c r="R126" s="6" t="s">
        <v>46</v>
      </c>
      <c r="S126" s="6" t="s">
        <v>126</v>
      </c>
      <c r="T126" s="6" t="s">
        <v>63</v>
      </c>
      <c r="U126" s="6" t="s">
        <v>64</v>
      </c>
      <c r="V126" s="6" t="str">
        <f>IFERROR(VLOOKUP(Q126,JUDGE_STATUS!$A$1:$E$97,2,0),"")</f>
        <v>KARIR</v>
      </c>
      <c r="W126" s="6" t="str">
        <f>IFERROR(VLOOKUP(R126,JUDGE_STATUS!$A$1:$E$97,2,0),"")</f>
        <v>KARIR</v>
      </c>
      <c r="X126" s="6" t="str">
        <f>IFERROR(VLOOKUP(S126,JUDGE_STATUS!$A$1:$E$97,2,0),"")</f>
        <v>KARIR</v>
      </c>
      <c r="Y126" s="6" t="str">
        <f>IFERROR(VLOOKUP(T126,JUDGE_STATUS!$A$1:$E$97,2,0),"")</f>
        <v>ADHOC</v>
      </c>
      <c r="Z126" s="6" t="str">
        <f>IFERROR(VLOOKUP(U126,JUDGE_STATUS!$A$1:$E$97,2,0),"")</f>
        <v>ADHOC</v>
      </c>
      <c r="AA126" s="6">
        <f t="shared" si="8"/>
        <v>5</v>
      </c>
      <c r="AB126" s="6">
        <f t="shared" si="9"/>
        <v>3</v>
      </c>
      <c r="AC126" s="6">
        <f t="shared" si="10"/>
        <v>2</v>
      </c>
      <c r="AD126" s="20">
        <f t="shared" si="11"/>
        <v>0.4</v>
      </c>
      <c r="AE126" s="21">
        <f t="shared" si="14"/>
        <v>0</v>
      </c>
      <c r="AF126" s="6" t="s">
        <v>408</v>
      </c>
      <c r="AG126" s="6"/>
      <c r="AH126" s="6"/>
      <c r="AI126" s="6"/>
      <c r="AJ126" s="6"/>
      <c r="AK126" s="6"/>
      <c r="AL126" s="6"/>
      <c r="AM126" s="6"/>
      <c r="AN126" s="6"/>
      <c r="AO126" s="6"/>
      <c r="AP126" s="6"/>
      <c r="AQ126" s="6"/>
      <c r="AR126" s="6">
        <f t="shared" si="12"/>
        <v>1</v>
      </c>
      <c r="AS126" s="6" t="s">
        <v>55</v>
      </c>
      <c r="AT126" s="6" t="s">
        <v>87</v>
      </c>
      <c r="AU126" s="6"/>
      <c r="AV126" s="6">
        <f t="shared" si="15"/>
        <v>2</v>
      </c>
      <c r="AW126" s="22"/>
    </row>
    <row r="127" spans="1:49" x14ac:dyDescent="0.25">
      <c r="A127" s="16" t="s">
        <v>738</v>
      </c>
      <c r="B127" s="17">
        <v>2.5</v>
      </c>
      <c r="C127" s="17">
        <v>50000000</v>
      </c>
      <c r="D127" s="17">
        <v>0.25</v>
      </c>
      <c r="E127" s="17">
        <v>0</v>
      </c>
      <c r="F127" s="17">
        <v>0</v>
      </c>
      <c r="G127" s="18" t="s">
        <v>739</v>
      </c>
      <c r="H127" s="19">
        <v>41149</v>
      </c>
      <c r="I127" s="27">
        <f t="shared" si="13"/>
        <v>2012</v>
      </c>
      <c r="J127" s="6" t="s">
        <v>41</v>
      </c>
      <c r="K127" s="6">
        <v>76</v>
      </c>
      <c r="L127" s="6" t="s">
        <v>740</v>
      </c>
      <c r="M127" s="6">
        <f>VLOOKUP(A127,JUMLAH_DAKWAAN!$A$1:$C$905,3,FALSE)</f>
        <v>2</v>
      </c>
      <c r="N127" s="6" t="s">
        <v>741</v>
      </c>
      <c r="O127" s="6" t="s">
        <v>742</v>
      </c>
      <c r="P127" s="6" t="s">
        <v>475</v>
      </c>
      <c r="Q127" s="6" t="s">
        <v>283</v>
      </c>
      <c r="R127" s="6" t="s">
        <v>107</v>
      </c>
      <c r="S127" s="6" t="s">
        <v>84</v>
      </c>
      <c r="T127" s="6" t="s">
        <v>47</v>
      </c>
      <c r="U127" s="6" t="s">
        <v>108</v>
      </c>
      <c r="V127" s="6" t="str">
        <f>IFERROR(VLOOKUP(Q127,JUDGE_STATUS!$A$1:$E$97,2,0),"")</f>
        <v>KARIR</v>
      </c>
      <c r="W127" s="6" t="str">
        <f>IFERROR(VLOOKUP(R127,JUDGE_STATUS!$A$1:$E$97,2,0),"")</f>
        <v>KARIR</v>
      </c>
      <c r="X127" s="6" t="str">
        <f>IFERROR(VLOOKUP(S127,JUDGE_STATUS!$A$1:$E$97,2,0),"")</f>
        <v>ADHOC</v>
      </c>
      <c r="Y127" s="6" t="str">
        <f>IFERROR(VLOOKUP(T127,JUDGE_STATUS!$A$1:$E$97,2,0),"")</f>
        <v>ADHOC</v>
      </c>
      <c r="Z127" s="6" t="str">
        <f>IFERROR(VLOOKUP(U127,JUDGE_STATUS!$A$1:$E$97,2,0),"")</f>
        <v>ADHOC</v>
      </c>
      <c r="AA127" s="6">
        <f t="shared" si="8"/>
        <v>5</v>
      </c>
      <c r="AB127" s="6">
        <f t="shared" si="9"/>
        <v>2</v>
      </c>
      <c r="AC127" s="6">
        <f t="shared" si="10"/>
        <v>3</v>
      </c>
      <c r="AD127" s="20">
        <f t="shared" si="11"/>
        <v>0.6</v>
      </c>
      <c r="AE127" s="21">
        <f t="shared" si="14"/>
        <v>1</v>
      </c>
      <c r="AF127" s="6" t="s">
        <v>485</v>
      </c>
      <c r="AG127" s="6"/>
      <c r="AH127" s="6"/>
      <c r="AI127" s="6"/>
      <c r="AJ127" s="6"/>
      <c r="AK127" s="6"/>
      <c r="AL127" s="6"/>
      <c r="AM127" s="6"/>
      <c r="AN127" s="6"/>
      <c r="AO127" s="6"/>
      <c r="AP127" s="6"/>
      <c r="AQ127" s="6"/>
      <c r="AR127" s="6">
        <f t="shared" si="12"/>
        <v>1</v>
      </c>
      <c r="AS127" s="6" t="s">
        <v>128</v>
      </c>
      <c r="AT127" s="6"/>
      <c r="AU127" s="6"/>
      <c r="AV127" s="6">
        <f t="shared" si="15"/>
        <v>1</v>
      </c>
      <c r="AW127" s="22"/>
    </row>
    <row r="128" spans="1:49" x14ac:dyDescent="0.25">
      <c r="A128" s="16" t="s">
        <v>743</v>
      </c>
      <c r="B128" s="17">
        <v>3</v>
      </c>
      <c r="C128" s="17">
        <v>100000000</v>
      </c>
      <c r="D128" s="17">
        <v>2</v>
      </c>
      <c r="E128" s="17">
        <v>747718319</v>
      </c>
      <c r="F128" s="17">
        <v>0</v>
      </c>
      <c r="G128" s="18" t="s">
        <v>744</v>
      </c>
      <c r="H128" s="19">
        <v>40828</v>
      </c>
      <c r="I128" s="27">
        <f t="shared" si="13"/>
        <v>2011</v>
      </c>
      <c r="J128" s="6" t="s">
        <v>41</v>
      </c>
      <c r="K128" s="6">
        <v>140</v>
      </c>
      <c r="L128" s="6" t="s">
        <v>745</v>
      </c>
      <c r="M128" s="6">
        <f>VLOOKUP(A128,JUMLAH_DAKWAAN!$A$1:$C$905,3,FALSE)</f>
        <v>5</v>
      </c>
      <c r="N128" s="6" t="s">
        <v>746</v>
      </c>
      <c r="O128" s="6" t="s">
        <v>747</v>
      </c>
      <c r="P128" s="6" t="s">
        <v>633</v>
      </c>
      <c r="Q128" s="6" t="s">
        <v>283</v>
      </c>
      <c r="R128" s="6" t="s">
        <v>63</v>
      </c>
      <c r="S128" s="6" t="s">
        <v>64</v>
      </c>
      <c r="T128" s="6"/>
      <c r="U128" s="6"/>
      <c r="V128" s="6" t="str">
        <f>IFERROR(VLOOKUP(Q128,JUDGE_STATUS!$A$1:$E$97,2,0),"")</f>
        <v>KARIR</v>
      </c>
      <c r="W128" s="6" t="str">
        <f>IFERROR(VLOOKUP(R128,JUDGE_STATUS!$A$1:$E$97,2,0),"")</f>
        <v>ADHOC</v>
      </c>
      <c r="X128" s="6" t="str">
        <f>IFERROR(VLOOKUP(S128,JUDGE_STATUS!$A$1:$E$97,2,0),"")</f>
        <v>ADHOC</v>
      </c>
      <c r="Y128" s="6" t="str">
        <f>IFERROR(VLOOKUP(T128,JUDGE_STATUS!$A$1:$E$97,2,0),"")</f>
        <v/>
      </c>
      <c r="Z128" s="6" t="str">
        <f>IFERROR(VLOOKUP(U128,JUDGE_STATUS!$A$1:$E$97,2,0),"")</f>
        <v/>
      </c>
      <c r="AA128" s="6">
        <f t="shared" si="8"/>
        <v>3</v>
      </c>
      <c r="AB128" s="6">
        <f t="shared" si="9"/>
        <v>1</v>
      </c>
      <c r="AC128" s="6">
        <f t="shared" si="10"/>
        <v>2</v>
      </c>
      <c r="AD128" s="20">
        <f t="shared" si="11"/>
        <v>0.66666666666666663</v>
      </c>
      <c r="AE128" s="21">
        <f t="shared" si="14"/>
        <v>1</v>
      </c>
      <c r="AF128" s="6" t="s">
        <v>408</v>
      </c>
      <c r="AG128" s="6"/>
      <c r="AH128" s="6"/>
      <c r="AI128" s="6"/>
      <c r="AJ128" s="6"/>
      <c r="AK128" s="6"/>
      <c r="AL128" s="6"/>
      <c r="AM128" s="6"/>
      <c r="AN128" s="6"/>
      <c r="AO128" s="6"/>
      <c r="AP128" s="6"/>
      <c r="AQ128" s="6"/>
      <c r="AR128" s="6">
        <f t="shared" si="12"/>
        <v>1</v>
      </c>
      <c r="AS128" s="6" t="s">
        <v>86</v>
      </c>
      <c r="AT128" s="6" t="s">
        <v>256</v>
      </c>
      <c r="AU128" s="6"/>
      <c r="AV128" s="6">
        <f t="shared" si="15"/>
        <v>2</v>
      </c>
      <c r="AW128" s="22"/>
    </row>
    <row r="129" spans="1:49" x14ac:dyDescent="0.25">
      <c r="A129" s="16" t="s">
        <v>748</v>
      </c>
      <c r="B129" s="17">
        <v>4.5</v>
      </c>
      <c r="C129" s="17">
        <v>250000000</v>
      </c>
      <c r="D129" s="17">
        <v>0.5</v>
      </c>
      <c r="E129" s="17">
        <v>0</v>
      </c>
      <c r="F129" s="17">
        <v>0</v>
      </c>
      <c r="G129" s="18" t="s">
        <v>749</v>
      </c>
      <c r="H129" s="19">
        <v>41150</v>
      </c>
      <c r="I129" s="27">
        <f t="shared" si="13"/>
        <v>2012</v>
      </c>
      <c r="J129" s="6" t="s">
        <v>429</v>
      </c>
      <c r="K129" s="6">
        <v>134</v>
      </c>
      <c r="L129" s="6" t="s">
        <v>750</v>
      </c>
      <c r="M129" s="6">
        <f>VLOOKUP(A129,JUMLAH_DAKWAAN!$A$1:$C$905,3,FALSE)</f>
        <v>3</v>
      </c>
      <c r="N129" s="6" t="s">
        <v>751</v>
      </c>
      <c r="O129" s="6" t="s">
        <v>752</v>
      </c>
      <c r="P129" s="6" t="s">
        <v>753</v>
      </c>
      <c r="Q129" s="6" t="s">
        <v>126</v>
      </c>
      <c r="R129" s="6" t="s">
        <v>107</v>
      </c>
      <c r="S129" s="6" t="s">
        <v>652</v>
      </c>
      <c r="T129" s="6" t="s">
        <v>48</v>
      </c>
      <c r="U129" s="6" t="s">
        <v>127</v>
      </c>
      <c r="V129" s="6" t="str">
        <f>IFERROR(VLOOKUP(Q129,JUDGE_STATUS!$A$1:$E$97,2,0),"")</f>
        <v>KARIR</v>
      </c>
      <c r="W129" s="6" t="str">
        <f>IFERROR(VLOOKUP(R129,JUDGE_STATUS!$A$1:$E$97,2,0),"")</f>
        <v>KARIR</v>
      </c>
      <c r="X129" s="6" t="str">
        <f>IFERROR(VLOOKUP(S129,JUDGE_STATUS!$A$1:$E$97,2,0),"")</f>
        <v>KARIR</v>
      </c>
      <c r="Y129" s="6" t="str">
        <f>IFERROR(VLOOKUP(T129,JUDGE_STATUS!$A$1:$E$97,2,0),"")</f>
        <v>ADHOC</v>
      </c>
      <c r="Z129" s="6" t="str">
        <f>IFERROR(VLOOKUP(U129,JUDGE_STATUS!$A$1:$E$97,2,0),"")</f>
        <v>ADHOC</v>
      </c>
      <c r="AA129" s="6">
        <f t="shared" si="8"/>
        <v>5</v>
      </c>
      <c r="AB129" s="6">
        <f t="shared" si="9"/>
        <v>3</v>
      </c>
      <c r="AC129" s="6">
        <f t="shared" si="10"/>
        <v>2</v>
      </c>
      <c r="AD129" s="20">
        <f t="shared" si="11"/>
        <v>0.4</v>
      </c>
      <c r="AE129" s="21">
        <f t="shared" si="14"/>
        <v>0</v>
      </c>
      <c r="AF129" s="6" t="s">
        <v>335</v>
      </c>
      <c r="AG129" s="6"/>
      <c r="AH129" s="6"/>
      <c r="AI129" s="6"/>
      <c r="AJ129" s="6"/>
      <c r="AK129" s="6"/>
      <c r="AL129" s="6"/>
      <c r="AM129" s="6"/>
      <c r="AN129" s="6"/>
      <c r="AO129" s="6"/>
      <c r="AP129" s="6"/>
      <c r="AQ129" s="6"/>
      <c r="AR129" s="6">
        <f t="shared" si="12"/>
        <v>1</v>
      </c>
      <c r="AS129" s="6" t="s">
        <v>56</v>
      </c>
      <c r="AT129" s="6" t="s">
        <v>256</v>
      </c>
      <c r="AU129" s="6"/>
      <c r="AV129" s="6">
        <f t="shared" si="15"/>
        <v>2</v>
      </c>
      <c r="AW129" s="22"/>
    </row>
    <row r="130" spans="1:49" x14ac:dyDescent="0.25">
      <c r="A130" s="16" t="s">
        <v>754</v>
      </c>
      <c r="B130" s="17">
        <v>8</v>
      </c>
      <c r="C130" s="17">
        <v>1000000000</v>
      </c>
      <c r="D130" s="17">
        <v>0.41666666666666702</v>
      </c>
      <c r="E130" s="17">
        <v>5833702598</v>
      </c>
      <c r="F130" s="17">
        <v>0</v>
      </c>
      <c r="G130" s="18" t="s">
        <v>755</v>
      </c>
      <c r="H130" s="19">
        <v>40829</v>
      </c>
      <c r="I130" s="27">
        <f t="shared" si="13"/>
        <v>2011</v>
      </c>
      <c r="J130" s="6" t="s">
        <v>184</v>
      </c>
      <c r="K130" s="6">
        <v>145</v>
      </c>
      <c r="L130" s="6" t="s">
        <v>756</v>
      </c>
      <c r="M130" s="6">
        <f>VLOOKUP(A130,JUMLAH_DAKWAAN!$A$1:$C$905,3,FALSE)</f>
        <v>4</v>
      </c>
      <c r="N130" s="6" t="s">
        <v>757</v>
      </c>
      <c r="O130" s="6" t="s">
        <v>758</v>
      </c>
      <c r="P130" s="6" t="s">
        <v>639</v>
      </c>
      <c r="Q130" s="6" t="s">
        <v>181</v>
      </c>
      <c r="R130" s="6" t="s">
        <v>229</v>
      </c>
      <c r="S130" s="6" t="s">
        <v>47</v>
      </c>
      <c r="T130" s="6"/>
      <c r="U130" s="6"/>
      <c r="V130" s="6" t="str">
        <f>IFERROR(VLOOKUP(Q130,JUDGE_STATUS!$A$1:$E$97,2,0),"")</f>
        <v>KARIR</v>
      </c>
      <c r="W130" s="6" t="str">
        <f>IFERROR(VLOOKUP(R130,JUDGE_STATUS!$A$1:$E$97,2,0),"")</f>
        <v>KARIR</v>
      </c>
      <c r="X130" s="6" t="str">
        <f>IFERROR(VLOOKUP(S130,JUDGE_STATUS!$A$1:$E$97,2,0),"")</f>
        <v>ADHOC</v>
      </c>
      <c r="Y130" s="6" t="str">
        <f>IFERROR(VLOOKUP(T130,JUDGE_STATUS!$A$1:$E$97,2,0),"")</f>
        <v/>
      </c>
      <c r="Z130" s="6" t="str">
        <f>IFERROR(VLOOKUP(U130,JUDGE_STATUS!$A$1:$E$97,2,0),"")</f>
        <v/>
      </c>
      <c r="AA130" s="6">
        <f t="shared" ref="AA130:AA191" si="16">COUNTA(Q130:U130)</f>
        <v>3</v>
      </c>
      <c r="AB130" s="6">
        <f t="shared" ref="AB130:AB191" si="17">COUNTIF($V130:$Z130,"KARIR")</f>
        <v>2</v>
      </c>
      <c r="AC130" s="6">
        <f t="shared" ref="AC130:AC191" si="18">COUNTIF($V130:$Z130,"ADHOC")</f>
        <v>1</v>
      </c>
      <c r="AD130" s="20">
        <f t="shared" ref="AD130:AD191" si="19">AC130/AA130</f>
        <v>0.33333333333333331</v>
      </c>
      <c r="AE130" s="21">
        <f t="shared" si="14"/>
        <v>0</v>
      </c>
      <c r="AF130" s="6" t="s">
        <v>408</v>
      </c>
      <c r="AG130" s="6"/>
      <c r="AH130" s="6"/>
      <c r="AI130" s="6"/>
      <c r="AJ130" s="6"/>
      <c r="AK130" s="6"/>
      <c r="AL130" s="6"/>
      <c r="AM130" s="6"/>
      <c r="AN130" s="6"/>
      <c r="AO130" s="6"/>
      <c r="AP130" s="6"/>
      <c r="AQ130" s="6"/>
      <c r="AR130" s="6">
        <f t="shared" ref="AR130:AR191" si="20">COUNTA(AF130:AQ130)</f>
        <v>1</v>
      </c>
      <c r="AS130" s="6" t="s">
        <v>128</v>
      </c>
      <c r="AT130" s="6" t="s">
        <v>66</v>
      </c>
      <c r="AU130" s="6"/>
      <c r="AV130" s="6">
        <f t="shared" si="15"/>
        <v>2</v>
      </c>
      <c r="AW130" s="22"/>
    </row>
    <row r="131" spans="1:49" x14ac:dyDescent="0.25">
      <c r="A131" s="16" t="s">
        <v>759</v>
      </c>
      <c r="B131" s="17">
        <v>6</v>
      </c>
      <c r="C131" s="17">
        <v>300000000</v>
      </c>
      <c r="D131" s="17">
        <v>0.5</v>
      </c>
      <c r="E131" s="17">
        <v>0</v>
      </c>
      <c r="F131" s="17">
        <v>0</v>
      </c>
      <c r="G131" s="18" t="s">
        <v>760</v>
      </c>
      <c r="H131" s="19">
        <v>41158</v>
      </c>
      <c r="I131" s="27">
        <f t="shared" ref="I131:I194" si="21">YEAR(H131)</f>
        <v>2012</v>
      </c>
      <c r="J131" s="6" t="s">
        <v>41</v>
      </c>
      <c r="K131" s="6">
        <v>138</v>
      </c>
      <c r="L131" s="6" t="s">
        <v>761</v>
      </c>
      <c r="M131" s="6">
        <f>VLOOKUP(A131,JUMLAH_DAKWAAN!$A$1:$C$905,3,FALSE)</f>
        <v>3</v>
      </c>
      <c r="N131" s="6" t="s">
        <v>762</v>
      </c>
      <c r="O131" s="6" t="s">
        <v>763</v>
      </c>
      <c r="P131" s="6" t="s">
        <v>764</v>
      </c>
      <c r="Q131" s="6" t="s">
        <v>181</v>
      </c>
      <c r="R131" s="6" t="s">
        <v>84</v>
      </c>
      <c r="S131" s="6" t="s">
        <v>85</v>
      </c>
      <c r="T131" s="6"/>
      <c r="U131" s="6"/>
      <c r="V131" s="6" t="str">
        <f>IFERROR(VLOOKUP(Q131,JUDGE_STATUS!$A$1:$E$97,2,0),"")</f>
        <v>KARIR</v>
      </c>
      <c r="W131" s="6" t="str">
        <f>IFERROR(VLOOKUP(R131,JUDGE_STATUS!$A$1:$E$97,2,0),"")</f>
        <v>ADHOC</v>
      </c>
      <c r="X131" s="6" t="str">
        <f>IFERROR(VLOOKUP(S131,JUDGE_STATUS!$A$1:$E$97,2,0),"")</f>
        <v>ADHOC</v>
      </c>
      <c r="Y131" s="6" t="str">
        <f>IFERROR(VLOOKUP(T131,JUDGE_STATUS!$A$1:$E$97,2,0),"")</f>
        <v/>
      </c>
      <c r="Z131" s="6" t="str">
        <f>IFERROR(VLOOKUP(U131,JUDGE_STATUS!$A$1:$E$97,2,0),"")</f>
        <v/>
      </c>
      <c r="AA131" s="6">
        <f t="shared" si="16"/>
        <v>3</v>
      </c>
      <c r="AB131" s="6">
        <f t="shared" si="17"/>
        <v>1</v>
      </c>
      <c r="AC131" s="6">
        <f t="shared" si="18"/>
        <v>2</v>
      </c>
      <c r="AD131" s="20">
        <f t="shared" si="19"/>
        <v>0.66666666666666663</v>
      </c>
      <c r="AE131" s="21">
        <f t="shared" ref="AE131:AE194" si="22">IF(AD131&gt;=0.5,1,0)</f>
        <v>1</v>
      </c>
      <c r="AF131" s="6" t="s">
        <v>4924</v>
      </c>
      <c r="AG131" s="6"/>
      <c r="AH131" s="6"/>
      <c r="AI131" s="6"/>
      <c r="AJ131" s="6"/>
      <c r="AK131" s="6"/>
      <c r="AL131" s="6"/>
      <c r="AM131" s="6"/>
      <c r="AN131" s="6"/>
      <c r="AO131" s="6"/>
      <c r="AP131" s="6"/>
      <c r="AQ131" s="6"/>
      <c r="AR131" s="6">
        <f t="shared" si="20"/>
        <v>1</v>
      </c>
      <c r="AS131" s="6" t="s">
        <v>100</v>
      </c>
      <c r="AT131" s="6" t="s">
        <v>109</v>
      </c>
      <c r="AU131" s="6"/>
      <c r="AV131" s="6">
        <f t="shared" ref="AV131:AV194" si="23">COUNTA(AS131:AU131)</f>
        <v>2</v>
      </c>
      <c r="AW131" s="22"/>
    </row>
    <row r="132" spans="1:49" x14ac:dyDescent="0.25">
      <c r="A132" s="16" t="s">
        <v>765</v>
      </c>
      <c r="B132" s="17">
        <v>5</v>
      </c>
      <c r="C132" s="17">
        <v>500000000</v>
      </c>
      <c r="D132" s="17">
        <v>0</v>
      </c>
      <c r="E132" s="17">
        <v>0</v>
      </c>
      <c r="F132" s="17">
        <v>0</v>
      </c>
      <c r="G132" s="18" t="s">
        <v>766</v>
      </c>
      <c r="H132" s="19">
        <v>40829</v>
      </c>
      <c r="I132" s="27">
        <f t="shared" si="21"/>
        <v>2011</v>
      </c>
      <c r="J132" s="6" t="s">
        <v>41</v>
      </c>
      <c r="K132" s="6">
        <v>145</v>
      </c>
      <c r="L132" s="6" t="s">
        <v>767</v>
      </c>
      <c r="M132" s="6">
        <f>VLOOKUP(A132,JUMLAH_DAKWAAN!$A$1:$C$905,3,FALSE)</f>
        <v>4</v>
      </c>
      <c r="N132" s="6" t="s">
        <v>768</v>
      </c>
      <c r="O132" s="6" t="s">
        <v>540</v>
      </c>
      <c r="P132" s="6" t="s">
        <v>639</v>
      </c>
      <c r="Q132" s="6" t="s">
        <v>181</v>
      </c>
      <c r="R132" s="6" t="s">
        <v>229</v>
      </c>
      <c r="S132" s="6" t="s">
        <v>47</v>
      </c>
      <c r="T132" s="6"/>
      <c r="U132" s="6"/>
      <c r="V132" s="6" t="str">
        <f>IFERROR(VLOOKUP(Q132,JUDGE_STATUS!$A$1:$E$97,2,0),"")</f>
        <v>KARIR</v>
      </c>
      <c r="W132" s="6" t="str">
        <f>IFERROR(VLOOKUP(R132,JUDGE_STATUS!$A$1:$E$97,2,0),"")</f>
        <v>KARIR</v>
      </c>
      <c r="X132" s="6" t="str">
        <f>IFERROR(VLOOKUP(S132,JUDGE_STATUS!$A$1:$E$97,2,0),"")</f>
        <v>ADHOC</v>
      </c>
      <c r="Y132" s="6" t="str">
        <f>IFERROR(VLOOKUP(T132,JUDGE_STATUS!$A$1:$E$97,2,0),"")</f>
        <v/>
      </c>
      <c r="Z132" s="6" t="str">
        <f>IFERROR(VLOOKUP(U132,JUDGE_STATUS!$A$1:$E$97,2,0),"")</f>
        <v/>
      </c>
      <c r="AA132" s="6">
        <f t="shared" si="16"/>
        <v>3</v>
      </c>
      <c r="AB132" s="6">
        <f t="shared" si="17"/>
        <v>2</v>
      </c>
      <c r="AC132" s="6">
        <f t="shared" si="18"/>
        <v>1</v>
      </c>
      <c r="AD132" s="20">
        <f t="shared" si="19"/>
        <v>0.33333333333333331</v>
      </c>
      <c r="AE132" s="21">
        <f t="shared" si="22"/>
        <v>0</v>
      </c>
      <c r="AF132" s="6" t="s">
        <v>408</v>
      </c>
      <c r="AG132" s="6"/>
      <c r="AH132" s="6"/>
      <c r="AI132" s="6"/>
      <c r="AJ132" s="6"/>
      <c r="AK132" s="6"/>
      <c r="AL132" s="6"/>
      <c r="AM132" s="6"/>
      <c r="AN132" s="6"/>
      <c r="AO132" s="6"/>
      <c r="AP132" s="6"/>
      <c r="AQ132" s="6"/>
      <c r="AR132" s="6">
        <f t="shared" si="20"/>
        <v>1</v>
      </c>
      <c r="AS132" s="6" t="s">
        <v>128</v>
      </c>
      <c r="AT132" s="6" t="s">
        <v>66</v>
      </c>
      <c r="AU132" s="6"/>
      <c r="AV132" s="6">
        <f t="shared" si="23"/>
        <v>2</v>
      </c>
      <c r="AW132" s="22"/>
    </row>
    <row r="133" spans="1:49" x14ac:dyDescent="0.25">
      <c r="A133" s="16" t="s">
        <v>769</v>
      </c>
      <c r="B133" s="17">
        <v>4</v>
      </c>
      <c r="C133" s="17">
        <v>200000000</v>
      </c>
      <c r="D133" s="17">
        <v>0.25</v>
      </c>
      <c r="E133" s="17">
        <v>0</v>
      </c>
      <c r="F133" s="17">
        <v>0</v>
      </c>
      <c r="G133" s="18" t="s">
        <v>770</v>
      </c>
      <c r="H133" s="19">
        <v>41166</v>
      </c>
      <c r="I133" s="27">
        <f t="shared" si="21"/>
        <v>2012</v>
      </c>
      <c r="J133" s="6" t="s">
        <v>647</v>
      </c>
      <c r="K133" s="6">
        <v>136</v>
      </c>
      <c r="L133" s="6" t="s">
        <v>771</v>
      </c>
      <c r="M133" s="6">
        <f>VLOOKUP(A133,JUMLAH_DAKWAAN!$A$1:$C$905,3,FALSE)</f>
        <v>5</v>
      </c>
      <c r="N133" s="6" t="s">
        <v>772</v>
      </c>
      <c r="O133" s="6" t="s">
        <v>773</v>
      </c>
      <c r="P133" s="6" t="s">
        <v>774</v>
      </c>
      <c r="Q133" s="6" t="s">
        <v>126</v>
      </c>
      <c r="R133" s="6" t="s">
        <v>127</v>
      </c>
      <c r="S133" s="6" t="s">
        <v>84</v>
      </c>
      <c r="T133" s="6"/>
      <c r="U133" s="6"/>
      <c r="V133" s="6" t="str">
        <f>IFERROR(VLOOKUP(Q133,JUDGE_STATUS!$A$1:$E$97,2,0),"")</f>
        <v>KARIR</v>
      </c>
      <c r="W133" s="6" t="str">
        <f>IFERROR(VLOOKUP(R133,JUDGE_STATUS!$A$1:$E$97,2,0),"")</f>
        <v>ADHOC</v>
      </c>
      <c r="X133" s="6" t="str">
        <f>IFERROR(VLOOKUP(S133,JUDGE_STATUS!$A$1:$E$97,2,0),"")</f>
        <v>ADHOC</v>
      </c>
      <c r="Y133" s="6" t="str">
        <f>IFERROR(VLOOKUP(T133,JUDGE_STATUS!$A$1:$E$97,2,0),"")</f>
        <v/>
      </c>
      <c r="Z133" s="6" t="str">
        <f>IFERROR(VLOOKUP(U133,JUDGE_STATUS!$A$1:$E$97,2,0),"")</f>
        <v/>
      </c>
      <c r="AA133" s="6">
        <f t="shared" si="16"/>
        <v>3</v>
      </c>
      <c r="AB133" s="6">
        <f t="shared" si="17"/>
        <v>1</v>
      </c>
      <c r="AC133" s="6">
        <f t="shared" si="18"/>
        <v>2</v>
      </c>
      <c r="AD133" s="20">
        <f t="shared" si="19"/>
        <v>0.66666666666666663</v>
      </c>
      <c r="AE133" s="21">
        <f t="shared" si="22"/>
        <v>1</v>
      </c>
      <c r="AF133" s="6" t="s">
        <v>261</v>
      </c>
      <c r="AG133" s="6"/>
      <c r="AH133" s="6"/>
      <c r="AI133" s="6"/>
      <c r="AJ133" s="6"/>
      <c r="AK133" s="6"/>
      <c r="AL133" s="6"/>
      <c r="AM133" s="6"/>
      <c r="AN133" s="6"/>
      <c r="AO133" s="6"/>
      <c r="AP133" s="6"/>
      <c r="AQ133" s="6"/>
      <c r="AR133" s="6">
        <f t="shared" si="20"/>
        <v>1</v>
      </c>
      <c r="AS133" s="6" t="s">
        <v>55</v>
      </c>
      <c r="AT133" s="6" t="s">
        <v>109</v>
      </c>
      <c r="AU133" s="6"/>
      <c r="AV133" s="6">
        <f t="shared" si="23"/>
        <v>2</v>
      </c>
      <c r="AW133" s="22"/>
    </row>
    <row r="134" spans="1:49" x14ac:dyDescent="0.25">
      <c r="A134" s="16" t="s">
        <v>775</v>
      </c>
      <c r="B134" s="17"/>
      <c r="C134" s="17"/>
      <c r="D134" s="17"/>
      <c r="E134" s="17"/>
      <c r="F134" s="17"/>
      <c r="G134" s="18" t="s">
        <v>776</v>
      </c>
      <c r="H134" s="19">
        <v>40829</v>
      </c>
      <c r="I134" s="27">
        <f t="shared" si="21"/>
        <v>2011</v>
      </c>
      <c r="J134" s="6" t="s">
        <v>41</v>
      </c>
      <c r="K134" s="6">
        <v>145</v>
      </c>
      <c r="L134" s="6" t="s">
        <v>777</v>
      </c>
      <c r="M134" s="6">
        <f>VLOOKUP(A134,JUMLAH_DAKWAAN!$A$1:$C$905,3,FALSE)</f>
        <v>2</v>
      </c>
      <c r="N134" s="6" t="s">
        <v>563</v>
      </c>
      <c r="O134" s="6" t="s">
        <v>508</v>
      </c>
      <c r="P134" s="6" t="s">
        <v>639</v>
      </c>
      <c r="Q134" s="6" t="s">
        <v>229</v>
      </c>
      <c r="R134" s="6" t="s">
        <v>107</v>
      </c>
      <c r="S134" s="6" t="s">
        <v>48</v>
      </c>
      <c r="T134" s="6"/>
      <c r="U134" s="6"/>
      <c r="V134" s="6" t="str">
        <f>IFERROR(VLOOKUP(Q134,JUDGE_STATUS!$A$1:$E$97,2,0),"")</f>
        <v>KARIR</v>
      </c>
      <c r="W134" s="6" t="str">
        <f>IFERROR(VLOOKUP(R134,JUDGE_STATUS!$A$1:$E$97,2,0),"")</f>
        <v>KARIR</v>
      </c>
      <c r="X134" s="6" t="str">
        <f>IFERROR(VLOOKUP(S134,JUDGE_STATUS!$A$1:$E$97,2,0),"")</f>
        <v>ADHOC</v>
      </c>
      <c r="Y134" s="6" t="str">
        <f>IFERROR(VLOOKUP(T134,JUDGE_STATUS!$A$1:$E$97,2,0),"")</f>
        <v/>
      </c>
      <c r="Z134" s="6" t="str">
        <f>IFERROR(VLOOKUP(U134,JUDGE_STATUS!$A$1:$E$97,2,0),"")</f>
        <v/>
      </c>
      <c r="AA134" s="6">
        <f t="shared" si="16"/>
        <v>3</v>
      </c>
      <c r="AB134" s="6">
        <f t="shared" si="17"/>
        <v>2</v>
      </c>
      <c r="AC134" s="6">
        <f t="shared" si="18"/>
        <v>1</v>
      </c>
      <c r="AD134" s="20">
        <f t="shared" si="19"/>
        <v>0.33333333333333331</v>
      </c>
      <c r="AE134" s="21">
        <f t="shared" si="22"/>
        <v>0</v>
      </c>
      <c r="AF134" s="6" t="s">
        <v>702</v>
      </c>
      <c r="AG134" s="6"/>
      <c r="AH134" s="6"/>
      <c r="AI134" s="6"/>
      <c r="AJ134" s="6"/>
      <c r="AK134" s="6"/>
      <c r="AL134" s="6"/>
      <c r="AM134" s="6"/>
      <c r="AN134" s="6"/>
      <c r="AO134" s="6"/>
      <c r="AP134" s="6"/>
      <c r="AQ134" s="6"/>
      <c r="AR134" s="6">
        <f t="shared" si="20"/>
        <v>1</v>
      </c>
      <c r="AS134" s="6" t="s">
        <v>109</v>
      </c>
      <c r="AT134" s="6" t="s">
        <v>87</v>
      </c>
      <c r="AU134" s="6"/>
      <c r="AV134" s="6">
        <f t="shared" si="23"/>
        <v>2</v>
      </c>
      <c r="AW134" s="22">
        <v>1</v>
      </c>
    </row>
    <row r="135" spans="1:49" x14ac:dyDescent="0.25">
      <c r="A135" s="16" t="s">
        <v>778</v>
      </c>
      <c r="B135" s="17">
        <v>4</v>
      </c>
      <c r="C135" s="17">
        <v>200000000</v>
      </c>
      <c r="D135" s="17">
        <v>0.25</v>
      </c>
      <c r="E135" s="17">
        <v>0</v>
      </c>
      <c r="F135" s="17">
        <v>0</v>
      </c>
      <c r="G135" s="18" t="s">
        <v>779</v>
      </c>
      <c r="H135" s="19">
        <v>41166</v>
      </c>
      <c r="I135" s="27">
        <f t="shared" si="21"/>
        <v>2012</v>
      </c>
      <c r="J135" s="6" t="s">
        <v>647</v>
      </c>
      <c r="K135" s="6">
        <v>136</v>
      </c>
      <c r="L135" s="6" t="s">
        <v>780</v>
      </c>
      <c r="M135" s="6">
        <f>VLOOKUP(A135,JUMLAH_DAKWAAN!$A$1:$C$905,3,FALSE)</f>
        <v>5</v>
      </c>
      <c r="N135" s="6" t="s">
        <v>781</v>
      </c>
      <c r="O135" s="6" t="s">
        <v>782</v>
      </c>
      <c r="P135" s="6" t="s">
        <v>774</v>
      </c>
      <c r="Q135" s="6" t="s">
        <v>126</v>
      </c>
      <c r="R135" s="6" t="s">
        <v>127</v>
      </c>
      <c r="S135" s="6" t="s">
        <v>84</v>
      </c>
      <c r="T135" s="6"/>
      <c r="U135" s="6"/>
      <c r="V135" s="6" t="str">
        <f>IFERROR(VLOOKUP(Q135,JUDGE_STATUS!$A$1:$E$97,2,0),"")</f>
        <v>KARIR</v>
      </c>
      <c r="W135" s="6" t="str">
        <f>IFERROR(VLOOKUP(R135,JUDGE_STATUS!$A$1:$E$97,2,0),"")</f>
        <v>ADHOC</v>
      </c>
      <c r="X135" s="6" t="str">
        <f>IFERROR(VLOOKUP(S135,JUDGE_STATUS!$A$1:$E$97,2,0),"")</f>
        <v>ADHOC</v>
      </c>
      <c r="Y135" s="6" t="str">
        <f>IFERROR(VLOOKUP(T135,JUDGE_STATUS!$A$1:$E$97,2,0),"")</f>
        <v/>
      </c>
      <c r="Z135" s="6" t="str">
        <f>IFERROR(VLOOKUP(U135,JUDGE_STATUS!$A$1:$E$97,2,0),"")</f>
        <v/>
      </c>
      <c r="AA135" s="6">
        <f t="shared" si="16"/>
        <v>3</v>
      </c>
      <c r="AB135" s="6">
        <f t="shared" si="17"/>
        <v>1</v>
      </c>
      <c r="AC135" s="6">
        <f t="shared" si="18"/>
        <v>2</v>
      </c>
      <c r="AD135" s="20">
        <f t="shared" si="19"/>
        <v>0.66666666666666663</v>
      </c>
      <c r="AE135" s="21">
        <f t="shared" si="22"/>
        <v>1</v>
      </c>
      <c r="AF135" s="6" t="s">
        <v>261</v>
      </c>
      <c r="AG135" s="6"/>
      <c r="AH135" s="6"/>
      <c r="AI135" s="6"/>
      <c r="AJ135" s="6"/>
      <c r="AK135" s="6"/>
      <c r="AL135" s="6"/>
      <c r="AM135" s="6"/>
      <c r="AN135" s="6"/>
      <c r="AO135" s="6"/>
      <c r="AP135" s="6"/>
      <c r="AQ135" s="6"/>
      <c r="AR135" s="6">
        <f t="shared" si="20"/>
        <v>1</v>
      </c>
      <c r="AS135" s="6" t="s">
        <v>55</v>
      </c>
      <c r="AT135" s="6" t="s">
        <v>109</v>
      </c>
      <c r="AU135" s="6"/>
      <c r="AV135" s="6">
        <f t="shared" si="23"/>
        <v>2</v>
      </c>
      <c r="AW135" s="22"/>
    </row>
    <row r="136" spans="1:49" x14ac:dyDescent="0.25">
      <c r="A136" s="16" t="s">
        <v>783</v>
      </c>
      <c r="B136" s="17">
        <v>6</v>
      </c>
      <c r="C136" s="17">
        <v>250000000</v>
      </c>
      <c r="D136" s="17">
        <v>0.25</v>
      </c>
      <c r="E136" s="17">
        <v>13182499200</v>
      </c>
      <c r="F136" s="17">
        <v>1</v>
      </c>
      <c r="G136" s="18" t="s">
        <v>784</v>
      </c>
      <c r="H136" s="19">
        <v>40836</v>
      </c>
      <c r="I136" s="27">
        <f t="shared" si="21"/>
        <v>2011</v>
      </c>
      <c r="J136" s="6" t="s">
        <v>429</v>
      </c>
      <c r="K136" s="6">
        <v>138</v>
      </c>
      <c r="L136" s="6" t="s">
        <v>785</v>
      </c>
      <c r="M136" s="6">
        <f>VLOOKUP(A136,JUMLAH_DAKWAAN!$A$1:$C$905,3,FALSE)</f>
        <v>2</v>
      </c>
      <c r="N136" s="6" t="s">
        <v>786</v>
      </c>
      <c r="O136" s="6" t="s">
        <v>787</v>
      </c>
      <c r="P136" s="6" t="s">
        <v>639</v>
      </c>
      <c r="Q136" s="6" t="s">
        <v>283</v>
      </c>
      <c r="R136" s="6" t="s">
        <v>181</v>
      </c>
      <c r="S136" s="6" t="s">
        <v>85</v>
      </c>
      <c r="T136" s="6" t="s">
        <v>64</v>
      </c>
      <c r="U136" s="22" t="s">
        <v>2818</v>
      </c>
      <c r="V136" s="6" t="str">
        <f>IFERROR(VLOOKUP(Q136,JUDGE_STATUS!$A$1:$E$97,2,0),"")</f>
        <v>KARIR</v>
      </c>
      <c r="W136" s="6" t="str">
        <f>IFERROR(VLOOKUP(R136,JUDGE_STATUS!$A$1:$E$97,2,0),"")</f>
        <v>KARIR</v>
      </c>
      <c r="X136" s="6" t="str">
        <f>IFERROR(VLOOKUP(S136,JUDGE_STATUS!$A$1:$E$97,2,0),"")</f>
        <v>ADHOC</v>
      </c>
      <c r="Y136" s="6" t="str">
        <f>IFERROR(VLOOKUP(T136,JUDGE_STATUS!$A$1:$E$97,2,0),"")</f>
        <v>ADHOC</v>
      </c>
      <c r="Z136" s="6" t="str">
        <f>IFERROR(VLOOKUP(U136,JUDGE_STATUS!$A$1:$E$97,2,0),"")</f>
        <v>KARIR</v>
      </c>
      <c r="AA136" s="6">
        <f t="shared" si="16"/>
        <v>5</v>
      </c>
      <c r="AB136" s="6">
        <f t="shared" si="17"/>
        <v>3</v>
      </c>
      <c r="AC136" s="6">
        <f t="shared" si="18"/>
        <v>2</v>
      </c>
      <c r="AD136" s="20">
        <f t="shared" si="19"/>
        <v>0.4</v>
      </c>
      <c r="AE136" s="21">
        <f t="shared" si="22"/>
        <v>0</v>
      </c>
      <c r="AF136" s="6" t="s">
        <v>385</v>
      </c>
      <c r="AG136" s="6"/>
      <c r="AH136" s="6"/>
      <c r="AI136" s="6"/>
      <c r="AJ136" s="6"/>
      <c r="AK136" s="6"/>
      <c r="AL136" s="6"/>
      <c r="AM136" s="6"/>
      <c r="AN136" s="6"/>
      <c r="AO136" s="6"/>
      <c r="AP136" s="6"/>
      <c r="AQ136" s="6"/>
      <c r="AR136" s="6">
        <f t="shared" si="20"/>
        <v>1</v>
      </c>
      <c r="AS136" s="6" t="s">
        <v>56</v>
      </c>
      <c r="AT136" s="6" t="s">
        <v>86</v>
      </c>
      <c r="AU136" s="6"/>
      <c r="AV136" s="6">
        <f t="shared" si="23"/>
        <v>2</v>
      </c>
      <c r="AW136" s="22"/>
    </row>
    <row r="137" spans="1:49" x14ac:dyDescent="0.25">
      <c r="A137" s="16" t="s">
        <v>788</v>
      </c>
      <c r="B137" s="17">
        <v>1.5</v>
      </c>
      <c r="C137" s="17">
        <v>150000000</v>
      </c>
      <c r="D137" s="17">
        <v>0.25</v>
      </c>
      <c r="E137" s="17">
        <v>726000000</v>
      </c>
      <c r="F137" s="17">
        <v>0.5</v>
      </c>
      <c r="G137" s="18" t="s">
        <v>789</v>
      </c>
      <c r="H137" s="19">
        <v>41169</v>
      </c>
      <c r="I137" s="27">
        <f t="shared" si="21"/>
        <v>2012</v>
      </c>
      <c r="J137" s="6" t="s">
        <v>647</v>
      </c>
      <c r="K137" s="6">
        <v>115</v>
      </c>
      <c r="L137" s="6" t="s">
        <v>790</v>
      </c>
      <c r="M137" s="6">
        <f>VLOOKUP(A137,JUMLAH_DAKWAAN!$A$1:$C$905,3,FALSE)</f>
        <v>2</v>
      </c>
      <c r="N137" s="6" t="s">
        <v>791</v>
      </c>
      <c r="O137" s="6" t="s">
        <v>792</v>
      </c>
      <c r="P137" s="6" t="s">
        <v>753</v>
      </c>
      <c r="Q137" s="6" t="s">
        <v>107</v>
      </c>
      <c r="R137" s="6" t="s">
        <v>652</v>
      </c>
      <c r="S137" s="6" t="s">
        <v>653</v>
      </c>
      <c r="T137" s="6" t="s">
        <v>48</v>
      </c>
      <c r="U137" s="6" t="s">
        <v>127</v>
      </c>
      <c r="V137" s="6" t="str">
        <f>IFERROR(VLOOKUP(Q137,JUDGE_STATUS!$A$1:$E$97,2,0),"")</f>
        <v>KARIR</v>
      </c>
      <c r="W137" s="6" t="str">
        <f>IFERROR(VLOOKUP(R137,JUDGE_STATUS!$A$1:$E$97,2,0),"")</f>
        <v>KARIR</v>
      </c>
      <c r="X137" s="6" t="str">
        <f>IFERROR(VLOOKUP(S137,JUDGE_STATUS!$A$1:$E$97,2,0),"")</f>
        <v>KARIR</v>
      </c>
      <c r="Y137" s="6" t="str">
        <f>IFERROR(VLOOKUP(T137,JUDGE_STATUS!$A$1:$E$97,2,0),"")</f>
        <v>ADHOC</v>
      </c>
      <c r="Z137" s="6" t="str">
        <f>IFERROR(VLOOKUP(U137,JUDGE_STATUS!$A$1:$E$97,2,0),"")</f>
        <v>ADHOC</v>
      </c>
      <c r="AA137" s="6">
        <f t="shared" si="16"/>
        <v>5</v>
      </c>
      <c r="AB137" s="6">
        <f t="shared" si="17"/>
        <v>3</v>
      </c>
      <c r="AC137" s="6">
        <f t="shared" si="18"/>
        <v>2</v>
      </c>
      <c r="AD137" s="20">
        <f t="shared" si="19"/>
        <v>0.4</v>
      </c>
      <c r="AE137" s="21">
        <f t="shared" si="22"/>
        <v>0</v>
      </c>
      <c r="AF137" s="6" t="s">
        <v>373</v>
      </c>
      <c r="AG137" s="6"/>
      <c r="AH137" s="6"/>
      <c r="AI137" s="6"/>
      <c r="AJ137" s="6"/>
      <c r="AK137" s="6"/>
      <c r="AL137" s="6"/>
      <c r="AM137" s="6"/>
      <c r="AN137" s="6"/>
      <c r="AO137" s="6"/>
      <c r="AP137" s="6"/>
      <c r="AQ137" s="6"/>
      <c r="AR137" s="6">
        <f t="shared" si="20"/>
        <v>1</v>
      </c>
      <c r="AS137" s="6" t="s">
        <v>55</v>
      </c>
      <c r="AT137" s="6" t="s">
        <v>100</v>
      </c>
      <c r="AU137" s="6"/>
      <c r="AV137" s="6">
        <f t="shared" si="23"/>
        <v>2</v>
      </c>
      <c r="AW137" s="22"/>
    </row>
    <row r="138" spans="1:49" x14ac:dyDescent="0.25">
      <c r="A138" s="16" t="s">
        <v>793</v>
      </c>
      <c r="B138" s="17">
        <v>9</v>
      </c>
      <c r="C138" s="17">
        <v>1000000000</v>
      </c>
      <c r="D138" s="17">
        <v>0.5</v>
      </c>
      <c r="E138" s="17">
        <v>2965600000</v>
      </c>
      <c r="F138" s="17">
        <v>1</v>
      </c>
      <c r="G138" s="18" t="s">
        <v>794</v>
      </c>
      <c r="H138" s="19">
        <v>40842</v>
      </c>
      <c r="I138" s="27">
        <f t="shared" si="21"/>
        <v>2011</v>
      </c>
      <c r="J138" s="6" t="s">
        <v>41</v>
      </c>
      <c r="K138" s="6">
        <v>155</v>
      </c>
      <c r="L138" s="6" t="s">
        <v>795</v>
      </c>
      <c r="M138" s="6">
        <f>VLOOKUP(A138,JUMLAH_DAKWAAN!$A$1:$C$905,3,FALSE)</f>
        <v>4</v>
      </c>
      <c r="N138" s="6" t="s">
        <v>4939</v>
      </c>
      <c r="O138" s="6" t="s">
        <v>796</v>
      </c>
      <c r="P138" s="6" t="s">
        <v>714</v>
      </c>
      <c r="Q138" s="6" t="s">
        <v>181</v>
      </c>
      <c r="R138" s="6" t="s">
        <v>229</v>
      </c>
      <c r="S138" s="6" t="s">
        <v>47</v>
      </c>
      <c r="T138" s="6"/>
      <c r="U138" s="6"/>
      <c r="V138" s="6" t="str">
        <f>IFERROR(VLOOKUP(Q138,JUDGE_STATUS!$A$1:$E$97,2,0),"")</f>
        <v>KARIR</v>
      </c>
      <c r="W138" s="6" t="str">
        <f>IFERROR(VLOOKUP(R138,JUDGE_STATUS!$A$1:$E$97,2,0),"")</f>
        <v>KARIR</v>
      </c>
      <c r="X138" s="6" t="str">
        <f>IFERROR(VLOOKUP(S138,JUDGE_STATUS!$A$1:$E$97,2,0),"")</f>
        <v>ADHOC</v>
      </c>
      <c r="Y138" s="6" t="str">
        <f>IFERROR(VLOOKUP(T138,JUDGE_STATUS!$A$1:$E$97,2,0),"")</f>
        <v/>
      </c>
      <c r="Z138" s="6" t="str">
        <f>IFERROR(VLOOKUP(U138,JUDGE_STATUS!$A$1:$E$97,2,0),"")</f>
        <v/>
      </c>
      <c r="AA138" s="6">
        <f t="shared" si="16"/>
        <v>3</v>
      </c>
      <c r="AB138" s="6">
        <f t="shared" si="17"/>
        <v>2</v>
      </c>
      <c r="AC138" s="6">
        <f t="shared" si="18"/>
        <v>1</v>
      </c>
      <c r="AD138" s="20">
        <f t="shared" si="19"/>
        <v>0.33333333333333331</v>
      </c>
      <c r="AE138" s="21">
        <f t="shared" si="22"/>
        <v>0</v>
      </c>
      <c r="AF138" s="6" t="s">
        <v>408</v>
      </c>
      <c r="AG138" s="6"/>
      <c r="AH138" s="6"/>
      <c r="AI138" s="6"/>
      <c r="AJ138" s="6"/>
      <c r="AK138" s="6"/>
      <c r="AL138" s="6"/>
      <c r="AM138" s="6"/>
      <c r="AN138" s="6"/>
      <c r="AO138" s="6"/>
      <c r="AP138" s="6"/>
      <c r="AQ138" s="6"/>
      <c r="AR138" s="6">
        <f t="shared" si="20"/>
        <v>1</v>
      </c>
      <c r="AS138" s="6" t="s">
        <v>55</v>
      </c>
      <c r="AT138" s="6" t="s">
        <v>56</v>
      </c>
      <c r="AU138" s="6"/>
      <c r="AV138" s="6">
        <f t="shared" si="23"/>
        <v>2</v>
      </c>
      <c r="AW138" s="22"/>
    </row>
    <row r="139" spans="1:49" x14ac:dyDescent="0.25">
      <c r="A139" s="16" t="s">
        <v>797</v>
      </c>
      <c r="B139" s="17">
        <v>9</v>
      </c>
      <c r="C139" s="17">
        <v>300000000</v>
      </c>
      <c r="D139" s="17">
        <v>0.5</v>
      </c>
      <c r="E139" s="17">
        <v>1030000000</v>
      </c>
      <c r="F139" s="17">
        <v>0.5</v>
      </c>
      <c r="G139" s="18" t="s">
        <v>798</v>
      </c>
      <c r="H139" s="19">
        <v>41171</v>
      </c>
      <c r="I139" s="27">
        <f t="shared" si="21"/>
        <v>2012</v>
      </c>
      <c r="J139" s="6" t="s">
        <v>41</v>
      </c>
      <c r="K139" s="6">
        <v>140</v>
      </c>
      <c r="L139" s="6" t="s">
        <v>799</v>
      </c>
      <c r="M139" s="6">
        <f>VLOOKUP(A139,JUMLAH_DAKWAAN!$A$1:$C$905,3,FALSE)</f>
        <v>2</v>
      </c>
      <c r="N139" s="6" t="s">
        <v>800</v>
      </c>
      <c r="O139" s="6" t="s">
        <v>801</v>
      </c>
      <c r="P139" s="6" t="s">
        <v>802</v>
      </c>
      <c r="Q139" s="6" t="s">
        <v>126</v>
      </c>
      <c r="R139" s="6" t="s">
        <v>652</v>
      </c>
      <c r="S139" s="6" t="s">
        <v>653</v>
      </c>
      <c r="T139" s="6" t="s">
        <v>47</v>
      </c>
      <c r="U139" s="6" t="s">
        <v>108</v>
      </c>
      <c r="V139" s="6" t="str">
        <f>IFERROR(VLOOKUP(Q139,JUDGE_STATUS!$A$1:$E$97,2,0),"")</f>
        <v>KARIR</v>
      </c>
      <c r="W139" s="6" t="str">
        <f>IFERROR(VLOOKUP(R139,JUDGE_STATUS!$A$1:$E$97,2,0),"")</f>
        <v>KARIR</v>
      </c>
      <c r="X139" s="6" t="str">
        <f>IFERROR(VLOOKUP(S139,JUDGE_STATUS!$A$1:$E$97,2,0),"")</f>
        <v>KARIR</v>
      </c>
      <c r="Y139" s="6" t="str">
        <f>IFERROR(VLOOKUP(T139,JUDGE_STATUS!$A$1:$E$97,2,0),"")</f>
        <v>ADHOC</v>
      </c>
      <c r="Z139" s="6" t="str">
        <f>IFERROR(VLOOKUP(U139,JUDGE_STATUS!$A$1:$E$97,2,0),"")</f>
        <v>ADHOC</v>
      </c>
      <c r="AA139" s="6">
        <f t="shared" si="16"/>
        <v>5</v>
      </c>
      <c r="AB139" s="6">
        <f t="shared" si="17"/>
        <v>3</v>
      </c>
      <c r="AC139" s="6">
        <f t="shared" si="18"/>
        <v>2</v>
      </c>
      <c r="AD139" s="20">
        <f t="shared" si="19"/>
        <v>0.4</v>
      </c>
      <c r="AE139" s="21">
        <f t="shared" si="22"/>
        <v>0</v>
      </c>
      <c r="AF139" s="6" t="s">
        <v>803</v>
      </c>
      <c r="AG139" s="6"/>
      <c r="AH139" s="6"/>
      <c r="AI139" s="6"/>
      <c r="AJ139" s="6"/>
      <c r="AK139" s="6"/>
      <c r="AL139" s="6"/>
      <c r="AM139" s="6"/>
      <c r="AN139" s="6"/>
      <c r="AO139" s="6"/>
      <c r="AP139" s="6"/>
      <c r="AQ139" s="6"/>
      <c r="AR139" s="6">
        <f t="shared" si="20"/>
        <v>1</v>
      </c>
      <c r="AS139" s="6" t="s">
        <v>56</v>
      </c>
      <c r="AT139" s="6" t="s">
        <v>100</v>
      </c>
      <c r="AU139" s="6"/>
      <c r="AV139" s="6">
        <f t="shared" si="23"/>
        <v>2</v>
      </c>
      <c r="AW139" s="22"/>
    </row>
    <row r="140" spans="1:49" x14ac:dyDescent="0.25">
      <c r="A140" s="16" t="s">
        <v>797</v>
      </c>
      <c r="B140" s="17">
        <v>4</v>
      </c>
      <c r="C140" s="17">
        <v>150000000</v>
      </c>
      <c r="D140" s="17">
        <v>0.25</v>
      </c>
      <c r="E140" s="17">
        <v>550000000</v>
      </c>
      <c r="F140" s="17">
        <v>0.25</v>
      </c>
      <c r="G140" s="18" t="s">
        <v>804</v>
      </c>
      <c r="H140" s="19">
        <v>41171</v>
      </c>
      <c r="I140" s="27">
        <f t="shared" si="21"/>
        <v>2012</v>
      </c>
      <c r="J140" s="6" t="s">
        <v>41</v>
      </c>
      <c r="K140" s="6">
        <v>140</v>
      </c>
      <c r="L140" s="6" t="s">
        <v>799</v>
      </c>
      <c r="M140" s="6">
        <f>VLOOKUP(A140,JUMLAH_DAKWAAN!$A$1:$C$905,3,FALSE)</f>
        <v>2</v>
      </c>
      <c r="N140" s="6" t="s">
        <v>800</v>
      </c>
      <c r="O140" s="6" t="s">
        <v>801</v>
      </c>
      <c r="P140" s="6" t="s">
        <v>802</v>
      </c>
      <c r="Q140" s="6" t="s">
        <v>126</v>
      </c>
      <c r="R140" s="6" t="s">
        <v>652</v>
      </c>
      <c r="S140" s="6" t="s">
        <v>653</v>
      </c>
      <c r="T140" s="6" t="s">
        <v>47</v>
      </c>
      <c r="U140" s="6" t="s">
        <v>108</v>
      </c>
      <c r="V140" s="6" t="str">
        <f>IFERROR(VLOOKUP(Q140,JUDGE_STATUS!$A$1:$E$97,2,0),"")</f>
        <v>KARIR</v>
      </c>
      <c r="W140" s="6" t="str">
        <f>IFERROR(VLOOKUP(R140,JUDGE_STATUS!$A$1:$E$97,2,0),"")</f>
        <v>KARIR</v>
      </c>
      <c r="X140" s="6" t="str">
        <f>IFERROR(VLOOKUP(S140,JUDGE_STATUS!$A$1:$E$97,2,0),"")</f>
        <v>KARIR</v>
      </c>
      <c r="Y140" s="6" t="str">
        <f>IFERROR(VLOOKUP(T140,JUDGE_STATUS!$A$1:$E$97,2,0),"")</f>
        <v>ADHOC</v>
      </c>
      <c r="Z140" s="6" t="str">
        <f>IFERROR(VLOOKUP(U140,JUDGE_STATUS!$A$1:$E$97,2,0),"")</f>
        <v>ADHOC</v>
      </c>
      <c r="AA140" s="6">
        <f t="shared" si="16"/>
        <v>5</v>
      </c>
      <c r="AB140" s="6">
        <f t="shared" si="17"/>
        <v>3</v>
      </c>
      <c r="AC140" s="6">
        <f t="shared" si="18"/>
        <v>2</v>
      </c>
      <c r="AD140" s="20">
        <f t="shared" si="19"/>
        <v>0.4</v>
      </c>
      <c r="AE140" s="21">
        <f t="shared" si="22"/>
        <v>0</v>
      </c>
      <c r="AF140" s="6" t="s">
        <v>803</v>
      </c>
      <c r="AG140" s="6"/>
      <c r="AH140" s="6"/>
      <c r="AI140" s="6"/>
      <c r="AJ140" s="6"/>
      <c r="AK140" s="6"/>
      <c r="AL140" s="6"/>
      <c r="AM140" s="6"/>
      <c r="AN140" s="6"/>
      <c r="AO140" s="6"/>
      <c r="AP140" s="6"/>
      <c r="AQ140" s="6"/>
      <c r="AR140" s="6">
        <f t="shared" si="20"/>
        <v>1</v>
      </c>
      <c r="AS140" s="6" t="s">
        <v>56</v>
      </c>
      <c r="AT140" s="6" t="s">
        <v>100</v>
      </c>
      <c r="AU140" s="6"/>
      <c r="AV140" s="6">
        <f t="shared" si="23"/>
        <v>2</v>
      </c>
      <c r="AW140" s="22"/>
    </row>
    <row r="141" spans="1:49" x14ac:dyDescent="0.25">
      <c r="A141" s="16" t="s">
        <v>805</v>
      </c>
      <c r="B141" s="17">
        <v>2.5</v>
      </c>
      <c r="C141" s="17">
        <v>50000000</v>
      </c>
      <c r="D141" s="17">
        <v>0.16666666666666699</v>
      </c>
      <c r="E141" s="17">
        <v>0</v>
      </c>
      <c r="F141" s="17">
        <v>0</v>
      </c>
      <c r="G141" s="18" t="s">
        <v>806</v>
      </c>
      <c r="H141" s="19">
        <v>40844</v>
      </c>
      <c r="I141" s="27">
        <f t="shared" si="21"/>
        <v>2011</v>
      </c>
      <c r="J141" s="6" t="s">
        <v>41</v>
      </c>
      <c r="K141" s="6">
        <v>136</v>
      </c>
      <c r="L141" s="6" t="s">
        <v>807</v>
      </c>
      <c r="M141" s="6">
        <f>VLOOKUP(A141,JUMLAH_DAKWAAN!$A$1:$C$905,3,FALSE)</f>
        <v>2</v>
      </c>
      <c r="N141" s="6" t="s">
        <v>808</v>
      </c>
      <c r="O141" s="6" t="s">
        <v>713</v>
      </c>
      <c r="P141" s="6" t="s">
        <v>809</v>
      </c>
      <c r="Q141" s="6" t="s">
        <v>229</v>
      </c>
      <c r="R141" s="6" t="s">
        <v>181</v>
      </c>
      <c r="S141" s="6" t="s">
        <v>107</v>
      </c>
      <c r="T141" s="6" t="s">
        <v>63</v>
      </c>
      <c r="U141" s="6" t="s">
        <v>64</v>
      </c>
      <c r="V141" s="6" t="str">
        <f>IFERROR(VLOOKUP(Q141,JUDGE_STATUS!$A$1:$E$97,2,0),"")</f>
        <v>KARIR</v>
      </c>
      <c r="W141" s="6" t="str">
        <f>IFERROR(VLOOKUP(R141,JUDGE_STATUS!$A$1:$E$97,2,0),"")</f>
        <v>KARIR</v>
      </c>
      <c r="X141" s="6" t="str">
        <f>IFERROR(VLOOKUP(S141,JUDGE_STATUS!$A$1:$E$97,2,0),"")</f>
        <v>KARIR</v>
      </c>
      <c r="Y141" s="6" t="str">
        <f>IFERROR(VLOOKUP(T141,JUDGE_STATUS!$A$1:$E$97,2,0),"")</f>
        <v>ADHOC</v>
      </c>
      <c r="Z141" s="6" t="str">
        <f>IFERROR(VLOOKUP(U141,JUDGE_STATUS!$A$1:$E$97,2,0),"")</f>
        <v>ADHOC</v>
      </c>
      <c r="AA141" s="6">
        <f t="shared" si="16"/>
        <v>5</v>
      </c>
      <c r="AB141" s="6">
        <f t="shared" si="17"/>
        <v>3</v>
      </c>
      <c r="AC141" s="6">
        <f t="shared" si="18"/>
        <v>2</v>
      </c>
      <c r="AD141" s="20">
        <f t="shared" si="19"/>
        <v>0.4</v>
      </c>
      <c r="AE141" s="21">
        <f t="shared" si="22"/>
        <v>0</v>
      </c>
      <c r="AF141" s="6" t="s">
        <v>477</v>
      </c>
      <c r="AG141" s="6"/>
      <c r="AH141" s="6"/>
      <c r="AI141" s="6"/>
      <c r="AJ141" s="6"/>
      <c r="AK141" s="6"/>
      <c r="AL141" s="6"/>
      <c r="AM141" s="6"/>
      <c r="AN141" s="6"/>
      <c r="AO141" s="6"/>
      <c r="AP141" s="6"/>
      <c r="AQ141" s="6"/>
      <c r="AR141" s="6">
        <f t="shared" si="20"/>
        <v>1</v>
      </c>
      <c r="AS141" s="6" t="s">
        <v>55</v>
      </c>
      <c r="AT141" s="6" t="s">
        <v>56</v>
      </c>
      <c r="AU141" s="6"/>
      <c r="AV141" s="6">
        <f t="shared" si="23"/>
        <v>2</v>
      </c>
      <c r="AW141" s="22"/>
    </row>
    <row r="142" spans="1:49" x14ac:dyDescent="0.25">
      <c r="A142" s="16" t="s">
        <v>810</v>
      </c>
      <c r="B142" s="17">
        <v>2</v>
      </c>
      <c r="C142" s="17">
        <v>100000000</v>
      </c>
      <c r="D142" s="17">
        <v>0.25</v>
      </c>
      <c r="E142" s="17">
        <v>0</v>
      </c>
      <c r="F142" s="17">
        <v>0</v>
      </c>
      <c r="G142" s="18" t="s">
        <v>811</v>
      </c>
      <c r="H142" s="19">
        <v>41179</v>
      </c>
      <c r="I142" s="27">
        <f t="shared" si="21"/>
        <v>2012</v>
      </c>
      <c r="J142" s="6" t="s">
        <v>41</v>
      </c>
      <c r="K142" s="6">
        <v>144</v>
      </c>
      <c r="L142" s="6" t="s">
        <v>812</v>
      </c>
      <c r="M142" s="6">
        <f>VLOOKUP(A142,JUMLAH_DAKWAAN!$A$1:$C$905,3,FALSE)</f>
        <v>3</v>
      </c>
      <c r="N142" s="6" t="s">
        <v>813</v>
      </c>
      <c r="O142" s="6" t="s">
        <v>814</v>
      </c>
      <c r="P142" s="6" t="s">
        <v>815</v>
      </c>
      <c r="Q142" s="6" t="s">
        <v>126</v>
      </c>
      <c r="R142" s="6" t="s">
        <v>652</v>
      </c>
      <c r="S142" s="6" t="s">
        <v>84</v>
      </c>
      <c r="T142" s="6" t="s">
        <v>85</v>
      </c>
      <c r="U142" s="6" t="s">
        <v>127</v>
      </c>
      <c r="V142" s="6" t="str">
        <f>IFERROR(VLOOKUP(Q142,JUDGE_STATUS!$A$1:$E$97,2,0),"")</f>
        <v>KARIR</v>
      </c>
      <c r="W142" s="6" t="str">
        <f>IFERROR(VLOOKUP(R142,JUDGE_STATUS!$A$1:$E$97,2,0),"")</f>
        <v>KARIR</v>
      </c>
      <c r="X142" s="6" t="str">
        <f>IFERROR(VLOOKUP(S142,JUDGE_STATUS!$A$1:$E$97,2,0),"")</f>
        <v>ADHOC</v>
      </c>
      <c r="Y142" s="6" t="str">
        <f>IFERROR(VLOOKUP(T142,JUDGE_STATUS!$A$1:$E$97,2,0),"")</f>
        <v>ADHOC</v>
      </c>
      <c r="Z142" s="6" t="str">
        <f>IFERROR(VLOOKUP(U142,JUDGE_STATUS!$A$1:$E$97,2,0),"")</f>
        <v>ADHOC</v>
      </c>
      <c r="AA142" s="6">
        <f t="shared" si="16"/>
        <v>5</v>
      </c>
      <c r="AB142" s="6">
        <f t="shared" si="17"/>
        <v>2</v>
      </c>
      <c r="AC142" s="6">
        <f t="shared" si="18"/>
        <v>3</v>
      </c>
      <c r="AD142" s="20">
        <f t="shared" si="19"/>
        <v>0.6</v>
      </c>
      <c r="AE142" s="21">
        <f t="shared" si="22"/>
        <v>1</v>
      </c>
      <c r="AF142" s="6" t="s">
        <v>4925</v>
      </c>
      <c r="AG142" s="6"/>
      <c r="AH142" s="6"/>
      <c r="AI142" s="6"/>
      <c r="AJ142" s="6"/>
      <c r="AK142" s="6"/>
      <c r="AL142" s="6"/>
      <c r="AM142" s="6"/>
      <c r="AN142" s="6"/>
      <c r="AO142" s="6"/>
      <c r="AP142" s="6"/>
      <c r="AQ142" s="6"/>
      <c r="AR142" s="6">
        <f t="shared" si="20"/>
        <v>1</v>
      </c>
      <c r="AS142" s="6" t="s">
        <v>128</v>
      </c>
      <c r="AT142" s="6" t="s">
        <v>66</v>
      </c>
      <c r="AU142" s="6"/>
      <c r="AV142" s="6">
        <f t="shared" si="23"/>
        <v>2</v>
      </c>
      <c r="AW142" s="22"/>
    </row>
    <row r="143" spans="1:49" x14ac:dyDescent="0.25">
      <c r="A143" s="16" t="s">
        <v>816</v>
      </c>
      <c r="B143" s="17">
        <v>1.5</v>
      </c>
      <c r="C143" s="17">
        <v>500000000</v>
      </c>
      <c r="D143" s="17">
        <v>0.25</v>
      </c>
      <c r="E143" s="17">
        <v>0</v>
      </c>
      <c r="F143" s="17">
        <v>0</v>
      </c>
      <c r="G143" s="18" t="s">
        <v>817</v>
      </c>
      <c r="H143" s="19">
        <v>40849</v>
      </c>
      <c r="I143" s="27">
        <f t="shared" si="21"/>
        <v>2011</v>
      </c>
      <c r="J143" s="6" t="s">
        <v>41</v>
      </c>
      <c r="K143" s="6">
        <v>288</v>
      </c>
      <c r="L143" s="6" t="s">
        <v>818</v>
      </c>
      <c r="M143" s="6">
        <f>VLOOKUP(A143,JUMLAH_DAKWAAN!$A$1:$C$905,3,FALSE)</f>
        <v>2</v>
      </c>
      <c r="N143" s="6" t="s">
        <v>819</v>
      </c>
      <c r="O143" s="6" t="s">
        <v>395</v>
      </c>
      <c r="P143" s="6" t="s">
        <v>820</v>
      </c>
      <c r="Q143" s="6" t="s">
        <v>283</v>
      </c>
      <c r="R143" s="6" t="s">
        <v>164</v>
      </c>
      <c r="S143" s="6" t="s">
        <v>64</v>
      </c>
      <c r="T143" s="6"/>
      <c r="U143" s="6"/>
      <c r="V143" s="6" t="str">
        <f>IFERROR(VLOOKUP(Q143,JUDGE_STATUS!$A$1:$E$97,2,0),"")</f>
        <v>KARIR</v>
      </c>
      <c r="W143" s="6" t="str">
        <f>IFERROR(VLOOKUP(R143,JUDGE_STATUS!$A$1:$E$97,2,0),"")</f>
        <v>KARIR</v>
      </c>
      <c r="X143" s="6" t="str">
        <f>IFERROR(VLOOKUP(S143,JUDGE_STATUS!$A$1:$E$97,2,0),"")</f>
        <v>ADHOC</v>
      </c>
      <c r="Y143" s="6" t="str">
        <f>IFERROR(VLOOKUP(T143,JUDGE_STATUS!$A$1:$E$97,2,0),"")</f>
        <v/>
      </c>
      <c r="Z143" s="6" t="str">
        <f>IFERROR(VLOOKUP(U143,JUDGE_STATUS!$A$1:$E$97,2,0),"")</f>
        <v/>
      </c>
      <c r="AA143" s="6">
        <f t="shared" si="16"/>
        <v>3</v>
      </c>
      <c r="AB143" s="6">
        <f t="shared" si="17"/>
        <v>2</v>
      </c>
      <c r="AC143" s="6">
        <f t="shared" si="18"/>
        <v>1</v>
      </c>
      <c r="AD143" s="20">
        <f t="shared" si="19"/>
        <v>0.33333333333333331</v>
      </c>
      <c r="AE143" s="21">
        <f t="shared" si="22"/>
        <v>0</v>
      </c>
      <c r="AF143" s="6" t="s">
        <v>826</v>
      </c>
      <c r="AG143" s="6"/>
      <c r="AH143" s="6"/>
      <c r="AI143" s="6"/>
      <c r="AJ143" s="6"/>
      <c r="AK143" s="6"/>
      <c r="AL143" s="6"/>
      <c r="AM143" s="6"/>
      <c r="AN143" s="6"/>
      <c r="AO143" s="6"/>
      <c r="AP143" s="6"/>
      <c r="AQ143" s="6"/>
      <c r="AR143" s="6">
        <f t="shared" si="20"/>
        <v>1</v>
      </c>
      <c r="AS143" s="6" t="s">
        <v>109</v>
      </c>
      <c r="AT143" s="6" t="s">
        <v>87</v>
      </c>
      <c r="AU143" s="6"/>
      <c r="AV143" s="6">
        <f t="shared" si="23"/>
        <v>2</v>
      </c>
      <c r="AW143" s="22"/>
    </row>
    <row r="144" spans="1:49" x14ac:dyDescent="0.25">
      <c r="A144" s="16" t="s">
        <v>821</v>
      </c>
      <c r="B144" s="17">
        <v>6</v>
      </c>
      <c r="C144" s="17">
        <v>500000000</v>
      </c>
      <c r="D144" s="17">
        <v>0.5</v>
      </c>
      <c r="E144" s="17">
        <v>0</v>
      </c>
      <c r="F144" s="17">
        <v>0</v>
      </c>
      <c r="G144" s="18" t="s">
        <v>822</v>
      </c>
      <c r="H144" s="19">
        <v>41179</v>
      </c>
      <c r="I144" s="27">
        <f t="shared" si="21"/>
        <v>2012</v>
      </c>
      <c r="J144" s="6" t="s">
        <v>41</v>
      </c>
      <c r="K144" s="6">
        <v>144</v>
      </c>
      <c r="L144" s="6" t="s">
        <v>823</v>
      </c>
      <c r="M144" s="6">
        <f>VLOOKUP(A144,JUMLAH_DAKWAAN!$A$1:$C$905,3,FALSE)</f>
        <v>6</v>
      </c>
      <c r="N144" s="6" t="s">
        <v>824</v>
      </c>
      <c r="O144" s="6" t="s">
        <v>825</v>
      </c>
      <c r="P144" s="6" t="s">
        <v>815</v>
      </c>
      <c r="Q144" s="6" t="s">
        <v>126</v>
      </c>
      <c r="R144" s="6" t="s">
        <v>653</v>
      </c>
      <c r="S144" s="6" t="s">
        <v>84</v>
      </c>
      <c r="T144" s="6" t="s">
        <v>85</v>
      </c>
      <c r="U144" s="6" t="s">
        <v>127</v>
      </c>
      <c r="V144" s="6" t="str">
        <f>IFERROR(VLOOKUP(Q144,JUDGE_STATUS!$A$1:$E$97,2,0),"")</f>
        <v>KARIR</v>
      </c>
      <c r="W144" s="6" t="str">
        <f>IFERROR(VLOOKUP(R144,JUDGE_STATUS!$A$1:$E$97,2,0),"")</f>
        <v>KARIR</v>
      </c>
      <c r="X144" s="6" t="str">
        <f>IFERROR(VLOOKUP(S144,JUDGE_STATUS!$A$1:$E$97,2,0),"")</f>
        <v>ADHOC</v>
      </c>
      <c r="Y144" s="6" t="str">
        <f>IFERROR(VLOOKUP(T144,JUDGE_STATUS!$A$1:$E$97,2,0),"")</f>
        <v>ADHOC</v>
      </c>
      <c r="Z144" s="6" t="str">
        <f>IFERROR(VLOOKUP(U144,JUDGE_STATUS!$A$1:$E$97,2,0),"")</f>
        <v>ADHOC</v>
      </c>
      <c r="AA144" s="6">
        <f t="shared" si="16"/>
        <v>5</v>
      </c>
      <c r="AB144" s="6">
        <f t="shared" si="17"/>
        <v>2</v>
      </c>
      <c r="AC144" s="6">
        <f t="shared" si="18"/>
        <v>3</v>
      </c>
      <c r="AD144" s="20">
        <f t="shared" si="19"/>
        <v>0.6</v>
      </c>
      <c r="AE144" s="21">
        <f t="shared" si="22"/>
        <v>1</v>
      </c>
      <c r="AF144" s="6" t="s">
        <v>826</v>
      </c>
      <c r="AG144" s="6"/>
      <c r="AH144" s="6"/>
      <c r="AI144" s="6"/>
      <c r="AJ144" s="6"/>
      <c r="AK144" s="6"/>
      <c r="AL144" s="6"/>
      <c r="AM144" s="6"/>
      <c r="AN144" s="6"/>
      <c r="AO144" s="6"/>
      <c r="AP144" s="6"/>
      <c r="AQ144" s="6"/>
      <c r="AR144" s="6">
        <f t="shared" si="20"/>
        <v>1</v>
      </c>
      <c r="AS144" s="6" t="s">
        <v>256</v>
      </c>
      <c r="AT144" s="6" t="s">
        <v>87</v>
      </c>
      <c r="AU144" s="6"/>
      <c r="AV144" s="6">
        <f t="shared" si="23"/>
        <v>2</v>
      </c>
      <c r="AW144" s="22"/>
    </row>
    <row r="145" spans="1:49" x14ac:dyDescent="0.25">
      <c r="A145" s="16" t="s">
        <v>827</v>
      </c>
      <c r="B145" s="17">
        <v>3</v>
      </c>
      <c r="C145" s="17">
        <v>150000000</v>
      </c>
      <c r="D145" s="17">
        <v>0.16666666666666699</v>
      </c>
      <c r="E145" s="17">
        <v>0</v>
      </c>
      <c r="F145" s="17">
        <v>0</v>
      </c>
      <c r="G145" s="18" t="s">
        <v>828</v>
      </c>
      <c r="H145" s="19">
        <v>40849</v>
      </c>
      <c r="I145" s="27">
        <f t="shared" si="21"/>
        <v>2011</v>
      </c>
      <c r="J145" s="6" t="s">
        <v>41</v>
      </c>
      <c r="K145" s="6">
        <v>195</v>
      </c>
      <c r="L145" s="6" t="s">
        <v>829</v>
      </c>
      <c r="M145" s="6">
        <f>VLOOKUP(A145,JUMLAH_DAKWAAN!$A$1:$C$905,3,FALSE)</f>
        <v>2</v>
      </c>
      <c r="N145" s="6" t="s">
        <v>830</v>
      </c>
      <c r="O145" s="6" t="s">
        <v>282</v>
      </c>
      <c r="P145" s="6" t="s">
        <v>713</v>
      </c>
      <c r="Q145" s="6" t="s">
        <v>181</v>
      </c>
      <c r="R145" s="6" t="s">
        <v>283</v>
      </c>
      <c r="S145" s="6" t="s">
        <v>85</v>
      </c>
      <c r="T145" s="6"/>
      <c r="U145" s="6"/>
      <c r="V145" s="6" t="str">
        <f>IFERROR(VLOOKUP(Q145,JUDGE_STATUS!$A$1:$E$97,2,0),"")</f>
        <v>KARIR</v>
      </c>
      <c r="W145" s="6" t="str">
        <f>IFERROR(VLOOKUP(R145,JUDGE_STATUS!$A$1:$E$97,2,0),"")</f>
        <v>KARIR</v>
      </c>
      <c r="X145" s="6" t="str">
        <f>IFERROR(VLOOKUP(S145,JUDGE_STATUS!$A$1:$E$97,2,0),"")</f>
        <v>ADHOC</v>
      </c>
      <c r="Y145" s="6" t="str">
        <f>IFERROR(VLOOKUP(T145,JUDGE_STATUS!$A$1:$E$97,2,0),"")</f>
        <v/>
      </c>
      <c r="Z145" s="6" t="str">
        <f>IFERROR(VLOOKUP(U145,JUDGE_STATUS!$A$1:$E$97,2,0),"")</f>
        <v/>
      </c>
      <c r="AA145" s="6">
        <f t="shared" si="16"/>
        <v>3</v>
      </c>
      <c r="AB145" s="6">
        <f t="shared" si="17"/>
        <v>2</v>
      </c>
      <c r="AC145" s="6">
        <f t="shared" si="18"/>
        <v>1</v>
      </c>
      <c r="AD145" s="20">
        <f t="shared" si="19"/>
        <v>0.33333333333333331</v>
      </c>
      <c r="AE145" s="21">
        <f t="shared" si="22"/>
        <v>0</v>
      </c>
      <c r="AF145" s="6" t="s">
        <v>4933</v>
      </c>
      <c r="AG145" s="6"/>
      <c r="AH145" s="6"/>
      <c r="AI145" s="6"/>
      <c r="AJ145" s="6"/>
      <c r="AK145" s="6"/>
      <c r="AL145" s="6"/>
      <c r="AM145" s="6"/>
      <c r="AN145" s="6"/>
      <c r="AO145" s="6"/>
      <c r="AP145" s="6"/>
      <c r="AQ145" s="6"/>
      <c r="AR145" s="6">
        <f t="shared" si="20"/>
        <v>1</v>
      </c>
      <c r="AS145" s="6" t="s">
        <v>128</v>
      </c>
      <c r="AT145" s="6" t="s">
        <v>100</v>
      </c>
      <c r="AU145" s="6"/>
      <c r="AV145" s="6">
        <f t="shared" si="23"/>
        <v>2</v>
      </c>
      <c r="AW145" s="22"/>
    </row>
    <row r="146" spans="1:49" x14ac:dyDescent="0.25">
      <c r="A146" s="16" t="s">
        <v>831</v>
      </c>
      <c r="B146" s="17">
        <v>2.5</v>
      </c>
      <c r="C146" s="17">
        <v>500000000</v>
      </c>
      <c r="D146" s="17">
        <v>0.16666666666666699</v>
      </c>
      <c r="E146" s="17">
        <v>0</v>
      </c>
      <c r="F146" s="17">
        <v>0</v>
      </c>
      <c r="G146" s="18" t="s">
        <v>832</v>
      </c>
      <c r="H146" s="19">
        <v>41186</v>
      </c>
      <c r="I146" s="27">
        <f t="shared" si="21"/>
        <v>2012</v>
      </c>
      <c r="J146" s="6" t="s">
        <v>41</v>
      </c>
      <c r="K146" s="6">
        <v>68</v>
      </c>
      <c r="L146" s="6" t="s">
        <v>833</v>
      </c>
      <c r="M146" s="6">
        <f>VLOOKUP(A146,JUMLAH_DAKWAAN!$A$1:$C$905,3,FALSE)</f>
        <v>2</v>
      </c>
      <c r="N146" s="6" t="s">
        <v>834</v>
      </c>
      <c r="O146" s="6" t="s">
        <v>835</v>
      </c>
      <c r="P146" s="6" t="s">
        <v>720</v>
      </c>
      <c r="Q146" s="6" t="s">
        <v>145</v>
      </c>
      <c r="R146" s="6" t="s">
        <v>229</v>
      </c>
      <c r="S146" s="6" t="s">
        <v>126</v>
      </c>
      <c r="T146" s="6" t="s">
        <v>48</v>
      </c>
      <c r="U146" s="6" t="s">
        <v>127</v>
      </c>
      <c r="V146" s="6" t="str">
        <f>IFERROR(VLOOKUP(Q146,JUDGE_STATUS!$A$1:$E$97,2,0),"")</f>
        <v>KARIR</v>
      </c>
      <c r="W146" s="6" t="str">
        <f>IFERROR(VLOOKUP(R146,JUDGE_STATUS!$A$1:$E$97,2,0),"")</f>
        <v>KARIR</v>
      </c>
      <c r="X146" s="6" t="str">
        <f>IFERROR(VLOOKUP(S146,JUDGE_STATUS!$A$1:$E$97,2,0),"")</f>
        <v>KARIR</v>
      </c>
      <c r="Y146" s="6" t="str">
        <f>IFERROR(VLOOKUP(T146,JUDGE_STATUS!$A$1:$E$97,2,0),"")</f>
        <v>ADHOC</v>
      </c>
      <c r="Z146" s="6" t="str">
        <f>IFERROR(VLOOKUP(U146,JUDGE_STATUS!$A$1:$E$97,2,0),"")</f>
        <v>ADHOC</v>
      </c>
      <c r="AA146" s="6">
        <f t="shared" si="16"/>
        <v>5</v>
      </c>
      <c r="AB146" s="6">
        <f t="shared" si="17"/>
        <v>3</v>
      </c>
      <c r="AC146" s="6">
        <f t="shared" si="18"/>
        <v>2</v>
      </c>
      <c r="AD146" s="20">
        <f t="shared" si="19"/>
        <v>0.4</v>
      </c>
      <c r="AE146" s="21">
        <f t="shared" si="22"/>
        <v>0</v>
      </c>
      <c r="AF146" s="6" t="s">
        <v>4926</v>
      </c>
      <c r="AG146" s="6"/>
      <c r="AH146" s="6"/>
      <c r="AI146" s="6"/>
      <c r="AJ146" s="6"/>
      <c r="AK146" s="6"/>
      <c r="AL146" s="6"/>
      <c r="AM146" s="6"/>
      <c r="AN146" s="6"/>
      <c r="AO146" s="6"/>
      <c r="AP146" s="6"/>
      <c r="AQ146" s="6"/>
      <c r="AR146" s="6">
        <f t="shared" si="20"/>
        <v>1</v>
      </c>
      <c r="AS146" s="6" t="s">
        <v>55</v>
      </c>
      <c r="AT146" s="6" t="s">
        <v>100</v>
      </c>
      <c r="AU146" s="6"/>
      <c r="AV146" s="6">
        <f t="shared" si="23"/>
        <v>2</v>
      </c>
      <c r="AW146" s="22"/>
    </row>
    <row r="147" spans="1:49" x14ac:dyDescent="0.25">
      <c r="A147" s="16" t="s">
        <v>836</v>
      </c>
      <c r="B147" s="17">
        <v>3</v>
      </c>
      <c r="C147" s="17">
        <v>100000000</v>
      </c>
      <c r="D147" s="17">
        <v>2</v>
      </c>
      <c r="E147" s="17">
        <v>747718319</v>
      </c>
      <c r="F147" s="17">
        <v>0</v>
      </c>
      <c r="G147" s="18" t="s">
        <v>837</v>
      </c>
      <c r="H147" s="19">
        <v>40857</v>
      </c>
      <c r="I147" s="27">
        <f t="shared" si="21"/>
        <v>2011</v>
      </c>
      <c r="J147" s="6" t="s">
        <v>41</v>
      </c>
      <c r="K147" s="6">
        <v>160</v>
      </c>
      <c r="L147" s="6" t="s">
        <v>838</v>
      </c>
      <c r="M147" s="6">
        <f>VLOOKUP(A147,JUMLAH_DAKWAAN!$A$1:$C$905,3,FALSE)</f>
        <v>4</v>
      </c>
      <c r="N147" s="6" t="s">
        <v>839</v>
      </c>
      <c r="O147" s="6" t="s">
        <v>840</v>
      </c>
      <c r="P147" s="6" t="s">
        <v>125</v>
      </c>
      <c r="Q147" s="6" t="s">
        <v>126</v>
      </c>
      <c r="R147" s="6" t="s">
        <v>107</v>
      </c>
      <c r="S147" s="6" t="s">
        <v>84</v>
      </c>
      <c r="T147" s="6"/>
      <c r="U147" s="6"/>
      <c r="V147" s="6" t="str">
        <f>IFERROR(VLOOKUP(Q147,JUDGE_STATUS!$A$1:$E$97,2,0),"")</f>
        <v>KARIR</v>
      </c>
      <c r="W147" s="6" t="str">
        <f>IFERROR(VLOOKUP(R147,JUDGE_STATUS!$A$1:$E$97,2,0),"")</f>
        <v>KARIR</v>
      </c>
      <c r="X147" s="6" t="str">
        <f>IFERROR(VLOOKUP(S147,JUDGE_STATUS!$A$1:$E$97,2,0),"")</f>
        <v>ADHOC</v>
      </c>
      <c r="Y147" s="6" t="str">
        <f>IFERROR(VLOOKUP(T147,JUDGE_STATUS!$A$1:$E$97,2,0),"")</f>
        <v/>
      </c>
      <c r="Z147" s="6" t="str">
        <f>IFERROR(VLOOKUP(U147,JUDGE_STATUS!$A$1:$E$97,2,0),"")</f>
        <v/>
      </c>
      <c r="AA147" s="6">
        <f t="shared" si="16"/>
        <v>3</v>
      </c>
      <c r="AB147" s="6">
        <f t="shared" si="17"/>
        <v>2</v>
      </c>
      <c r="AC147" s="6">
        <f t="shared" si="18"/>
        <v>1</v>
      </c>
      <c r="AD147" s="20">
        <f t="shared" si="19"/>
        <v>0.33333333333333331</v>
      </c>
      <c r="AE147" s="21">
        <f t="shared" si="22"/>
        <v>0</v>
      </c>
      <c r="AF147" s="6" t="s">
        <v>408</v>
      </c>
      <c r="AG147" s="6"/>
      <c r="AH147" s="6"/>
      <c r="AI147" s="6"/>
      <c r="AJ147" s="6"/>
      <c r="AK147" s="6"/>
      <c r="AL147" s="6"/>
      <c r="AM147" s="6"/>
      <c r="AN147" s="6"/>
      <c r="AO147" s="6"/>
      <c r="AP147" s="6"/>
      <c r="AQ147" s="6"/>
      <c r="AR147" s="6">
        <f t="shared" si="20"/>
        <v>1</v>
      </c>
      <c r="AS147" s="6" t="s">
        <v>128</v>
      </c>
      <c r="AT147" s="6" t="s">
        <v>256</v>
      </c>
      <c r="AU147" s="6"/>
      <c r="AV147" s="6">
        <f t="shared" si="23"/>
        <v>2</v>
      </c>
      <c r="AW147" s="22"/>
    </row>
    <row r="148" spans="1:49" x14ac:dyDescent="0.25">
      <c r="A148" s="16" t="s">
        <v>841</v>
      </c>
      <c r="B148" s="17">
        <v>11</v>
      </c>
      <c r="C148" s="17">
        <v>50000000</v>
      </c>
      <c r="D148" s="17">
        <v>0.25</v>
      </c>
      <c r="E148" s="17">
        <v>90000000</v>
      </c>
      <c r="F148" s="17">
        <v>0.5</v>
      </c>
      <c r="G148" s="18" t="s">
        <v>842</v>
      </c>
      <c r="H148" s="19">
        <v>41183</v>
      </c>
      <c r="I148" s="27">
        <f t="shared" si="21"/>
        <v>2012</v>
      </c>
      <c r="J148" s="6" t="s">
        <v>41</v>
      </c>
      <c r="K148" s="6">
        <v>98</v>
      </c>
      <c r="L148" s="6" t="s">
        <v>843</v>
      </c>
      <c r="M148" s="6">
        <f>VLOOKUP(A148,JUMLAH_DAKWAAN!$A$1:$C$905,3,FALSE)</f>
        <v>3</v>
      </c>
      <c r="N148" s="6" t="s">
        <v>844</v>
      </c>
      <c r="O148" s="6" t="s">
        <v>547</v>
      </c>
      <c r="P148" s="6" t="s">
        <v>845</v>
      </c>
      <c r="Q148" s="6" t="s">
        <v>229</v>
      </c>
      <c r="R148" s="6" t="s">
        <v>47</v>
      </c>
      <c r="S148" s="6" t="s">
        <v>108</v>
      </c>
      <c r="T148" s="6"/>
      <c r="U148" s="6"/>
      <c r="V148" s="6" t="str">
        <f>IFERROR(VLOOKUP(Q148,JUDGE_STATUS!$A$1:$E$97,2,0),"")</f>
        <v>KARIR</v>
      </c>
      <c r="W148" s="6" t="str">
        <f>IFERROR(VLOOKUP(R148,JUDGE_STATUS!$A$1:$E$97,2,0),"")</f>
        <v>ADHOC</v>
      </c>
      <c r="X148" s="6" t="str">
        <f>IFERROR(VLOOKUP(S148,JUDGE_STATUS!$A$1:$E$97,2,0),"")</f>
        <v>ADHOC</v>
      </c>
      <c r="Y148" s="6" t="str">
        <f>IFERROR(VLOOKUP(T148,JUDGE_STATUS!$A$1:$E$97,2,0),"")</f>
        <v/>
      </c>
      <c r="Z148" s="6" t="str">
        <f>IFERROR(VLOOKUP(U148,JUDGE_STATUS!$A$1:$E$97,2,0),"")</f>
        <v/>
      </c>
      <c r="AA148" s="6">
        <f t="shared" si="16"/>
        <v>3</v>
      </c>
      <c r="AB148" s="6">
        <f t="shared" si="17"/>
        <v>1</v>
      </c>
      <c r="AC148" s="6">
        <f t="shared" si="18"/>
        <v>2</v>
      </c>
      <c r="AD148" s="20">
        <f t="shared" si="19"/>
        <v>0.66666666666666663</v>
      </c>
      <c r="AE148" s="21">
        <f t="shared" si="22"/>
        <v>1</v>
      </c>
      <c r="AF148" s="6" t="s">
        <v>4927</v>
      </c>
      <c r="AG148" s="6"/>
      <c r="AH148" s="6"/>
      <c r="AI148" s="6"/>
      <c r="AJ148" s="6"/>
      <c r="AK148" s="6"/>
      <c r="AL148" s="6"/>
      <c r="AM148" s="6"/>
      <c r="AN148" s="6"/>
      <c r="AO148" s="6"/>
      <c r="AP148" s="6"/>
      <c r="AQ148" s="6"/>
      <c r="AR148" s="6">
        <f t="shared" si="20"/>
        <v>1</v>
      </c>
      <c r="AS148" s="6" t="s">
        <v>56</v>
      </c>
      <c r="AT148" s="6" t="s">
        <v>100</v>
      </c>
      <c r="AU148" s="6"/>
      <c r="AV148" s="6">
        <f t="shared" si="23"/>
        <v>2</v>
      </c>
      <c r="AW148" s="22"/>
    </row>
    <row r="149" spans="1:49" x14ac:dyDescent="0.25">
      <c r="A149" s="16" t="s">
        <v>846</v>
      </c>
      <c r="B149" s="17">
        <f>16/12</f>
        <v>1.3333333333333333</v>
      </c>
      <c r="C149" s="17">
        <v>0</v>
      </c>
      <c r="D149" s="17">
        <v>0</v>
      </c>
      <c r="E149" s="17">
        <v>0</v>
      </c>
      <c r="F149" s="17">
        <v>0</v>
      </c>
      <c r="G149" s="18" t="s">
        <v>847</v>
      </c>
      <c r="H149" s="19">
        <v>40857</v>
      </c>
      <c r="I149" s="27">
        <f t="shared" si="21"/>
        <v>2011</v>
      </c>
      <c r="J149" s="6" t="s">
        <v>41</v>
      </c>
      <c r="K149" s="6">
        <v>137</v>
      </c>
      <c r="L149" s="6" t="s">
        <v>848</v>
      </c>
      <c r="M149" s="6">
        <f>VLOOKUP(A149,JUMLAH_DAKWAAN!$A$1:$C$905,3,FALSE)</f>
        <v>4</v>
      </c>
      <c r="N149" s="6" t="s">
        <v>563</v>
      </c>
      <c r="O149" s="6" t="s">
        <v>849</v>
      </c>
      <c r="P149" s="6" t="s">
        <v>850</v>
      </c>
      <c r="Q149" s="6" t="s">
        <v>126</v>
      </c>
      <c r="R149" s="6" t="s">
        <v>107</v>
      </c>
      <c r="S149" s="6" t="s">
        <v>84</v>
      </c>
      <c r="T149" s="6"/>
      <c r="U149" s="6"/>
      <c r="V149" s="6" t="str">
        <f>IFERROR(VLOOKUP(Q149,JUDGE_STATUS!$A$1:$E$97,2,0),"")</f>
        <v>KARIR</v>
      </c>
      <c r="W149" s="6" t="str">
        <f>IFERROR(VLOOKUP(R149,JUDGE_STATUS!$A$1:$E$97,2,0),"")</f>
        <v>KARIR</v>
      </c>
      <c r="X149" s="6" t="str">
        <f>IFERROR(VLOOKUP(S149,JUDGE_STATUS!$A$1:$E$97,2,0),"")</f>
        <v>ADHOC</v>
      </c>
      <c r="Y149" s="6" t="str">
        <f>IFERROR(VLOOKUP(T149,JUDGE_STATUS!$A$1:$E$97,2,0),"")</f>
        <v/>
      </c>
      <c r="Z149" s="6" t="str">
        <f>IFERROR(VLOOKUP(U149,JUDGE_STATUS!$A$1:$E$97,2,0),"")</f>
        <v/>
      </c>
      <c r="AA149" s="6">
        <f t="shared" si="16"/>
        <v>3</v>
      </c>
      <c r="AB149" s="6">
        <f t="shared" si="17"/>
        <v>2</v>
      </c>
      <c r="AC149" s="6">
        <f t="shared" si="18"/>
        <v>1</v>
      </c>
      <c r="AD149" s="20">
        <f t="shared" si="19"/>
        <v>0.33333333333333331</v>
      </c>
      <c r="AE149" s="21">
        <f t="shared" si="22"/>
        <v>0</v>
      </c>
      <c r="AF149" s="6" t="s">
        <v>408</v>
      </c>
      <c r="AG149" s="6"/>
      <c r="AH149" s="6"/>
      <c r="AI149" s="6"/>
      <c r="AJ149" s="6"/>
      <c r="AK149" s="6"/>
      <c r="AL149" s="6"/>
      <c r="AM149" s="6"/>
      <c r="AN149" s="6"/>
      <c r="AO149" s="6"/>
      <c r="AP149" s="6"/>
      <c r="AQ149" s="6"/>
      <c r="AR149" s="6">
        <f t="shared" si="20"/>
        <v>1</v>
      </c>
      <c r="AS149" s="6" t="s">
        <v>128</v>
      </c>
      <c r="AT149" s="6" t="s">
        <v>256</v>
      </c>
      <c r="AU149" s="6"/>
      <c r="AV149" s="6">
        <f t="shared" si="23"/>
        <v>2</v>
      </c>
      <c r="AW149" s="22"/>
    </row>
    <row r="150" spans="1:49" x14ac:dyDescent="0.25">
      <c r="A150" s="16" t="s">
        <v>851</v>
      </c>
      <c r="B150" s="17">
        <v>7.5</v>
      </c>
      <c r="C150" s="17">
        <v>300000000</v>
      </c>
      <c r="D150" s="17">
        <v>0.5</v>
      </c>
      <c r="E150" s="17">
        <v>0</v>
      </c>
      <c r="F150" s="17">
        <v>0</v>
      </c>
      <c r="G150" s="18" t="s">
        <v>852</v>
      </c>
      <c r="H150" s="19">
        <v>41198</v>
      </c>
      <c r="I150" s="27">
        <f t="shared" si="21"/>
        <v>2012</v>
      </c>
      <c r="J150" s="6" t="s">
        <v>41</v>
      </c>
      <c r="K150" s="6">
        <v>118</v>
      </c>
      <c r="L150" s="6" t="s">
        <v>853</v>
      </c>
      <c r="M150" s="6">
        <f>VLOOKUP(A150,JUMLAH_DAKWAAN!$A$1:$C$905,3,FALSE)</f>
        <v>3</v>
      </c>
      <c r="N150" s="6" t="s">
        <v>854</v>
      </c>
      <c r="O150" s="6" t="s">
        <v>855</v>
      </c>
      <c r="P150" s="6" t="s">
        <v>675</v>
      </c>
      <c r="Q150" s="6" t="s">
        <v>283</v>
      </c>
      <c r="R150" s="6" t="s">
        <v>107</v>
      </c>
      <c r="S150" s="6" t="s">
        <v>84</v>
      </c>
      <c r="T150" s="6" t="s">
        <v>47</v>
      </c>
      <c r="U150" s="6" t="s">
        <v>108</v>
      </c>
      <c r="V150" s="6" t="str">
        <f>IFERROR(VLOOKUP(Q150,JUDGE_STATUS!$A$1:$E$97,2,0),"")</f>
        <v>KARIR</v>
      </c>
      <c r="W150" s="6" t="str">
        <f>IFERROR(VLOOKUP(R150,JUDGE_STATUS!$A$1:$E$97,2,0),"")</f>
        <v>KARIR</v>
      </c>
      <c r="X150" s="6" t="str">
        <f>IFERROR(VLOOKUP(S150,JUDGE_STATUS!$A$1:$E$97,2,0),"")</f>
        <v>ADHOC</v>
      </c>
      <c r="Y150" s="6" t="str">
        <f>IFERROR(VLOOKUP(T150,JUDGE_STATUS!$A$1:$E$97,2,0),"")</f>
        <v>ADHOC</v>
      </c>
      <c r="Z150" s="6" t="str">
        <f>IFERROR(VLOOKUP(U150,JUDGE_STATUS!$A$1:$E$97,2,0),"")</f>
        <v>ADHOC</v>
      </c>
      <c r="AA150" s="6">
        <f t="shared" si="16"/>
        <v>5</v>
      </c>
      <c r="AB150" s="6">
        <f t="shared" si="17"/>
        <v>2</v>
      </c>
      <c r="AC150" s="6">
        <f t="shared" si="18"/>
        <v>3</v>
      </c>
      <c r="AD150" s="20">
        <f t="shared" si="19"/>
        <v>0.6</v>
      </c>
      <c r="AE150" s="21">
        <f t="shared" si="22"/>
        <v>1</v>
      </c>
      <c r="AF150" s="6" t="s">
        <v>696</v>
      </c>
      <c r="AG150" s="6"/>
      <c r="AH150" s="6"/>
      <c r="AI150" s="6"/>
      <c r="AJ150" s="6"/>
      <c r="AK150" s="6"/>
      <c r="AL150" s="6"/>
      <c r="AM150" s="6"/>
      <c r="AN150" s="6"/>
      <c r="AO150" s="6"/>
      <c r="AP150" s="6"/>
      <c r="AQ150" s="6"/>
      <c r="AR150" s="6">
        <f t="shared" si="20"/>
        <v>1</v>
      </c>
      <c r="AS150" s="6" t="s">
        <v>128</v>
      </c>
      <c r="AT150" s="6"/>
      <c r="AU150" s="6"/>
      <c r="AV150" s="6">
        <f t="shared" si="23"/>
        <v>1</v>
      </c>
      <c r="AW150" s="22"/>
    </row>
    <row r="151" spans="1:49" x14ac:dyDescent="0.25">
      <c r="A151" s="16" t="s">
        <v>856</v>
      </c>
      <c r="B151" s="17">
        <v>2.5</v>
      </c>
      <c r="C151" s="17">
        <v>100000000</v>
      </c>
      <c r="D151" s="17">
        <v>0.25</v>
      </c>
      <c r="E151" s="17">
        <v>0</v>
      </c>
      <c r="F151" s="17">
        <v>0</v>
      </c>
      <c r="G151" s="18" t="s">
        <v>857</v>
      </c>
      <c r="H151" s="19">
        <v>40857</v>
      </c>
      <c r="I151" s="27">
        <f t="shared" si="21"/>
        <v>2011</v>
      </c>
      <c r="J151" s="6" t="s">
        <v>41</v>
      </c>
      <c r="K151" s="6">
        <v>124</v>
      </c>
      <c r="L151" s="6" t="s">
        <v>858</v>
      </c>
      <c r="M151" s="6">
        <f>VLOOKUP(A151,JUMLAH_DAKWAAN!$A$1:$C$905,3,FALSE)</f>
        <v>3</v>
      </c>
      <c r="N151" s="6" t="s">
        <v>859</v>
      </c>
      <c r="O151" s="6" t="s">
        <v>860</v>
      </c>
      <c r="P151" s="6" t="s">
        <v>861</v>
      </c>
      <c r="Q151" s="6" t="s">
        <v>83</v>
      </c>
      <c r="R151" s="6" t="s">
        <v>46</v>
      </c>
      <c r="S151" s="6" t="s">
        <v>126</v>
      </c>
      <c r="T151" s="6" t="s">
        <v>63</v>
      </c>
      <c r="U151" s="6" t="s">
        <v>64</v>
      </c>
      <c r="V151" s="6" t="str">
        <f>IFERROR(VLOOKUP(Q151,JUDGE_STATUS!$A$1:$E$97,2,0),"")</f>
        <v>KARIR</v>
      </c>
      <c r="W151" s="6" t="str">
        <f>IFERROR(VLOOKUP(R151,JUDGE_STATUS!$A$1:$E$97,2,0),"")</f>
        <v>KARIR</v>
      </c>
      <c r="X151" s="6" t="str">
        <f>IFERROR(VLOOKUP(S151,JUDGE_STATUS!$A$1:$E$97,2,0),"")</f>
        <v>KARIR</v>
      </c>
      <c r="Y151" s="6" t="str">
        <f>IFERROR(VLOOKUP(T151,JUDGE_STATUS!$A$1:$E$97,2,0),"")</f>
        <v>ADHOC</v>
      </c>
      <c r="Z151" s="6" t="str">
        <f>IFERROR(VLOOKUP(U151,JUDGE_STATUS!$A$1:$E$97,2,0),"")</f>
        <v>ADHOC</v>
      </c>
      <c r="AA151" s="6">
        <f t="shared" si="16"/>
        <v>5</v>
      </c>
      <c r="AB151" s="6">
        <f t="shared" si="17"/>
        <v>3</v>
      </c>
      <c r="AC151" s="6">
        <f t="shared" si="18"/>
        <v>2</v>
      </c>
      <c r="AD151" s="20">
        <f t="shared" si="19"/>
        <v>0.4</v>
      </c>
      <c r="AE151" s="21">
        <f t="shared" si="22"/>
        <v>0</v>
      </c>
      <c r="AF151" s="6" t="s">
        <v>696</v>
      </c>
      <c r="AG151" s="6"/>
      <c r="AH151" s="6"/>
      <c r="AI151" s="6"/>
      <c r="AJ151" s="6"/>
      <c r="AK151" s="6"/>
      <c r="AL151" s="6"/>
      <c r="AM151" s="6"/>
      <c r="AN151" s="6"/>
      <c r="AO151" s="6"/>
      <c r="AP151" s="6"/>
      <c r="AQ151" s="6"/>
      <c r="AR151" s="6">
        <f t="shared" si="20"/>
        <v>1</v>
      </c>
      <c r="AS151" s="6" t="s">
        <v>65</v>
      </c>
      <c r="AT151" s="6" t="s">
        <v>100</v>
      </c>
      <c r="AU151" s="6"/>
      <c r="AV151" s="6">
        <f t="shared" si="23"/>
        <v>2</v>
      </c>
      <c r="AW151" s="22"/>
    </row>
    <row r="152" spans="1:49" x14ac:dyDescent="0.25">
      <c r="A152" s="16" t="s">
        <v>862</v>
      </c>
      <c r="B152" s="17">
        <v>3.5</v>
      </c>
      <c r="C152" s="17">
        <v>100000000</v>
      </c>
      <c r="D152" s="17">
        <v>0.25</v>
      </c>
      <c r="E152" s="17">
        <v>0</v>
      </c>
      <c r="F152" s="17">
        <v>0</v>
      </c>
      <c r="G152" s="18" t="s">
        <v>863</v>
      </c>
      <c r="H152" s="19">
        <v>41199</v>
      </c>
      <c r="I152" s="27">
        <f t="shared" si="21"/>
        <v>2012</v>
      </c>
      <c r="J152" s="6" t="s">
        <v>41</v>
      </c>
      <c r="K152" s="6">
        <v>124</v>
      </c>
      <c r="L152" s="6" t="s">
        <v>864</v>
      </c>
      <c r="M152" s="6">
        <f>VLOOKUP(A152,JUMLAH_DAKWAAN!$A$1:$C$905,3,FALSE)</f>
        <v>2</v>
      </c>
      <c r="N152" s="6" t="s">
        <v>865</v>
      </c>
      <c r="O152" s="6"/>
      <c r="P152" s="6" t="s">
        <v>815</v>
      </c>
      <c r="Q152" s="6" t="s">
        <v>689</v>
      </c>
      <c r="R152" s="6" t="s">
        <v>126</v>
      </c>
      <c r="S152" s="6" t="s">
        <v>63</v>
      </c>
      <c r="T152" s="6" t="s">
        <v>48</v>
      </c>
      <c r="U152" s="6" t="s">
        <v>127</v>
      </c>
      <c r="V152" s="6" t="str">
        <f>IFERROR(VLOOKUP(Q152,JUDGE_STATUS!$A$1:$E$97,2,0),"")</f>
        <v>KARIR</v>
      </c>
      <c r="W152" s="6" t="str">
        <f>IFERROR(VLOOKUP(R152,JUDGE_STATUS!$A$1:$E$97,2,0),"")</f>
        <v>KARIR</v>
      </c>
      <c r="X152" s="6" t="str">
        <f>IFERROR(VLOOKUP(S152,JUDGE_STATUS!$A$1:$E$97,2,0),"")</f>
        <v>ADHOC</v>
      </c>
      <c r="Y152" s="6" t="str">
        <f>IFERROR(VLOOKUP(T152,JUDGE_STATUS!$A$1:$E$97,2,0),"")</f>
        <v>ADHOC</v>
      </c>
      <c r="Z152" s="6" t="str">
        <f>IFERROR(VLOOKUP(U152,JUDGE_STATUS!$A$1:$E$97,2,0),"")</f>
        <v>ADHOC</v>
      </c>
      <c r="AA152" s="6">
        <f t="shared" si="16"/>
        <v>5</v>
      </c>
      <c r="AB152" s="6">
        <f t="shared" si="17"/>
        <v>2</v>
      </c>
      <c r="AC152" s="6">
        <f t="shared" si="18"/>
        <v>3</v>
      </c>
      <c r="AD152" s="20">
        <f t="shared" si="19"/>
        <v>0.6</v>
      </c>
      <c r="AE152" s="21">
        <f t="shared" si="22"/>
        <v>1</v>
      </c>
      <c r="AF152" s="6" t="s">
        <v>335</v>
      </c>
      <c r="AG152" s="6"/>
      <c r="AH152" s="6"/>
      <c r="AI152" s="6"/>
      <c r="AJ152" s="6"/>
      <c r="AK152" s="6"/>
      <c r="AL152" s="6"/>
      <c r="AM152" s="6"/>
      <c r="AN152" s="6"/>
      <c r="AO152" s="6"/>
      <c r="AP152" s="6"/>
      <c r="AQ152" s="6"/>
      <c r="AR152" s="6">
        <f t="shared" si="20"/>
        <v>1</v>
      </c>
      <c r="AS152" s="6" t="s">
        <v>55</v>
      </c>
      <c r="AT152" s="6"/>
      <c r="AU152" s="6"/>
      <c r="AV152" s="6">
        <f t="shared" si="23"/>
        <v>1</v>
      </c>
      <c r="AW152" s="22"/>
    </row>
    <row r="153" spans="1:49" x14ac:dyDescent="0.25">
      <c r="A153" s="16" t="s">
        <v>866</v>
      </c>
      <c r="B153" s="17">
        <v>3</v>
      </c>
      <c r="C153" s="17">
        <v>100000000</v>
      </c>
      <c r="D153" s="17">
        <v>0.25</v>
      </c>
      <c r="E153" s="17">
        <v>0</v>
      </c>
      <c r="F153" s="17">
        <v>0</v>
      </c>
      <c r="G153" s="18" t="s">
        <v>867</v>
      </c>
      <c r="H153" s="19">
        <v>40857</v>
      </c>
      <c r="I153" s="27">
        <f t="shared" si="21"/>
        <v>2011</v>
      </c>
      <c r="J153" s="6" t="s">
        <v>41</v>
      </c>
      <c r="K153" s="6">
        <v>140</v>
      </c>
      <c r="L153" s="6" t="s">
        <v>868</v>
      </c>
      <c r="M153" s="6">
        <f>VLOOKUP(A153,JUMLAH_DAKWAAN!$A$1:$C$905,3,FALSE)</f>
        <v>3</v>
      </c>
      <c r="N153" s="6" t="s">
        <v>869</v>
      </c>
      <c r="O153" s="6" t="s">
        <v>82</v>
      </c>
      <c r="P153" s="6" t="s">
        <v>714</v>
      </c>
      <c r="Q153" s="6" t="s">
        <v>126</v>
      </c>
      <c r="R153" s="6" t="s">
        <v>83</v>
      </c>
      <c r="S153" s="6" t="s">
        <v>46</v>
      </c>
      <c r="T153" s="6" t="s">
        <v>63</v>
      </c>
      <c r="U153" s="6" t="s">
        <v>64</v>
      </c>
      <c r="V153" s="6" t="str">
        <f>IFERROR(VLOOKUP(Q153,JUDGE_STATUS!$A$1:$E$97,2,0),"")</f>
        <v>KARIR</v>
      </c>
      <c r="W153" s="6" t="str">
        <f>IFERROR(VLOOKUP(R153,JUDGE_STATUS!$A$1:$E$97,2,0),"")</f>
        <v>KARIR</v>
      </c>
      <c r="X153" s="6" t="str">
        <f>IFERROR(VLOOKUP(S153,JUDGE_STATUS!$A$1:$E$97,2,0),"")</f>
        <v>KARIR</v>
      </c>
      <c r="Y153" s="6" t="str">
        <f>IFERROR(VLOOKUP(T153,JUDGE_STATUS!$A$1:$E$97,2,0),"")</f>
        <v>ADHOC</v>
      </c>
      <c r="Z153" s="6" t="str">
        <f>IFERROR(VLOOKUP(U153,JUDGE_STATUS!$A$1:$E$97,2,0),"")</f>
        <v>ADHOC</v>
      </c>
      <c r="AA153" s="6">
        <f t="shared" si="16"/>
        <v>5</v>
      </c>
      <c r="AB153" s="6">
        <f t="shared" si="17"/>
        <v>3</v>
      </c>
      <c r="AC153" s="6">
        <f t="shared" si="18"/>
        <v>2</v>
      </c>
      <c r="AD153" s="20">
        <f t="shared" si="19"/>
        <v>0.4</v>
      </c>
      <c r="AE153" s="21">
        <f t="shared" si="22"/>
        <v>0</v>
      </c>
      <c r="AF153" s="6" t="s">
        <v>870</v>
      </c>
      <c r="AG153" s="6"/>
      <c r="AH153" s="6"/>
      <c r="AI153" s="6"/>
      <c r="AJ153" s="6"/>
      <c r="AK153" s="6"/>
      <c r="AL153" s="6"/>
      <c r="AM153" s="6"/>
      <c r="AN153" s="6"/>
      <c r="AO153" s="6"/>
      <c r="AP153" s="6"/>
      <c r="AQ153" s="6"/>
      <c r="AR153" s="6">
        <f t="shared" si="20"/>
        <v>1</v>
      </c>
      <c r="AS153" s="6" t="s">
        <v>86</v>
      </c>
      <c r="AT153" s="6" t="s">
        <v>87</v>
      </c>
      <c r="AU153" s="6"/>
      <c r="AV153" s="6">
        <f t="shared" si="23"/>
        <v>2</v>
      </c>
      <c r="AW153" s="22"/>
    </row>
    <row r="154" spans="1:49" x14ac:dyDescent="0.25">
      <c r="A154" s="16" t="s">
        <v>871</v>
      </c>
      <c r="B154" s="17">
        <v>7</v>
      </c>
      <c r="C154" s="17">
        <v>500000000</v>
      </c>
      <c r="D154" s="17">
        <v>0.25</v>
      </c>
      <c r="E154" s="17">
        <v>1210000000</v>
      </c>
      <c r="F154" s="17">
        <v>0</v>
      </c>
      <c r="G154" s="18" t="s">
        <v>872</v>
      </c>
      <c r="H154" s="19">
        <v>41199</v>
      </c>
      <c r="I154" s="27">
        <f t="shared" si="21"/>
        <v>2012</v>
      </c>
      <c r="J154" s="6" t="s">
        <v>41</v>
      </c>
      <c r="K154" s="6">
        <v>119</v>
      </c>
      <c r="L154" s="6" t="s">
        <v>873</v>
      </c>
      <c r="M154" s="6">
        <f>VLOOKUP(A154,JUMLAH_DAKWAAN!$A$1:$C$905,3,FALSE)</f>
        <v>4</v>
      </c>
      <c r="N154" s="23" t="s">
        <v>4940</v>
      </c>
      <c r="O154" s="6" t="s">
        <v>874</v>
      </c>
      <c r="P154" s="6" t="s">
        <v>875</v>
      </c>
      <c r="Q154" s="6" t="s">
        <v>652</v>
      </c>
      <c r="R154" s="6" t="s">
        <v>653</v>
      </c>
      <c r="S154" s="6" t="s">
        <v>64</v>
      </c>
      <c r="T154" s="6"/>
      <c r="U154" s="6"/>
      <c r="V154" s="6" t="str">
        <f>IFERROR(VLOOKUP(Q154,JUDGE_STATUS!$A$1:$E$97,2,0),"")</f>
        <v>KARIR</v>
      </c>
      <c r="W154" s="6" t="str">
        <f>IFERROR(VLOOKUP(R154,JUDGE_STATUS!$A$1:$E$97,2,0),"")</f>
        <v>KARIR</v>
      </c>
      <c r="X154" s="6" t="str">
        <f>IFERROR(VLOOKUP(S154,JUDGE_STATUS!$A$1:$E$97,2,0),"")</f>
        <v>ADHOC</v>
      </c>
      <c r="Y154" s="6" t="str">
        <f>IFERROR(VLOOKUP(T154,JUDGE_STATUS!$A$1:$E$97,2,0),"")</f>
        <v/>
      </c>
      <c r="Z154" s="6" t="str">
        <f>IFERROR(VLOOKUP(U154,JUDGE_STATUS!$A$1:$E$97,2,0),"")</f>
        <v/>
      </c>
      <c r="AA154" s="6">
        <f t="shared" si="16"/>
        <v>3</v>
      </c>
      <c r="AB154" s="6">
        <f t="shared" si="17"/>
        <v>2</v>
      </c>
      <c r="AC154" s="6">
        <f t="shared" si="18"/>
        <v>1</v>
      </c>
      <c r="AD154" s="20">
        <f t="shared" si="19"/>
        <v>0.33333333333333331</v>
      </c>
      <c r="AE154" s="21">
        <f t="shared" si="22"/>
        <v>0</v>
      </c>
      <c r="AF154" s="6" t="s">
        <v>4928</v>
      </c>
      <c r="AG154" s="6"/>
      <c r="AH154" s="6"/>
      <c r="AI154" s="6"/>
      <c r="AJ154" s="6"/>
      <c r="AK154" s="6"/>
      <c r="AL154" s="6"/>
      <c r="AM154" s="6"/>
      <c r="AN154" s="6"/>
      <c r="AO154" s="6"/>
      <c r="AP154" s="6"/>
      <c r="AQ154" s="6"/>
      <c r="AR154" s="6">
        <f t="shared" si="20"/>
        <v>1</v>
      </c>
      <c r="AS154" s="6" t="s">
        <v>55</v>
      </c>
      <c r="AT154" s="6" t="s">
        <v>100</v>
      </c>
      <c r="AU154" s="6"/>
      <c r="AV154" s="6">
        <f t="shared" si="23"/>
        <v>2</v>
      </c>
      <c r="AW154" s="22"/>
    </row>
    <row r="155" spans="1:49" x14ac:dyDescent="0.25">
      <c r="A155" s="16" t="s">
        <v>871</v>
      </c>
      <c r="B155" s="17">
        <v>7</v>
      </c>
      <c r="C155" s="17">
        <v>500000000</v>
      </c>
      <c r="D155" s="17">
        <v>0.25</v>
      </c>
      <c r="E155" s="17">
        <v>1210000000</v>
      </c>
      <c r="F155" s="17">
        <v>0</v>
      </c>
      <c r="G155" s="18" t="s">
        <v>876</v>
      </c>
      <c r="H155" s="19">
        <v>41199</v>
      </c>
      <c r="I155" s="27">
        <f t="shared" si="21"/>
        <v>2012</v>
      </c>
      <c r="J155" s="6" t="s">
        <v>41</v>
      </c>
      <c r="K155" s="6">
        <v>119</v>
      </c>
      <c r="L155" s="6" t="s">
        <v>873</v>
      </c>
      <c r="M155" s="6">
        <f>VLOOKUP(A155,JUMLAH_DAKWAAN!$A$1:$C$905,3,FALSE)</f>
        <v>4</v>
      </c>
      <c r="N155" s="23" t="s">
        <v>4940</v>
      </c>
      <c r="O155" s="6" t="s">
        <v>874</v>
      </c>
      <c r="P155" s="6" t="s">
        <v>875</v>
      </c>
      <c r="Q155" s="6" t="s">
        <v>652</v>
      </c>
      <c r="R155" s="6" t="s">
        <v>653</v>
      </c>
      <c r="S155" s="6" t="s">
        <v>64</v>
      </c>
      <c r="T155" s="6"/>
      <c r="U155" s="6"/>
      <c r="V155" s="6" t="str">
        <f>IFERROR(VLOOKUP(Q155,JUDGE_STATUS!$A$1:$E$97,2,0),"")</f>
        <v>KARIR</v>
      </c>
      <c r="W155" s="6" t="str">
        <f>IFERROR(VLOOKUP(R155,JUDGE_STATUS!$A$1:$E$97,2,0),"")</f>
        <v>KARIR</v>
      </c>
      <c r="X155" s="6" t="str">
        <f>IFERROR(VLOOKUP(S155,JUDGE_STATUS!$A$1:$E$97,2,0),"")</f>
        <v>ADHOC</v>
      </c>
      <c r="Y155" s="6" t="str">
        <f>IFERROR(VLOOKUP(T155,JUDGE_STATUS!$A$1:$E$97,2,0),"")</f>
        <v/>
      </c>
      <c r="Z155" s="6" t="str">
        <f>IFERROR(VLOOKUP(U155,JUDGE_STATUS!$A$1:$E$97,2,0),"")</f>
        <v/>
      </c>
      <c r="AA155" s="6">
        <f t="shared" si="16"/>
        <v>3</v>
      </c>
      <c r="AB155" s="6">
        <f t="shared" si="17"/>
        <v>2</v>
      </c>
      <c r="AC155" s="6">
        <f t="shared" si="18"/>
        <v>1</v>
      </c>
      <c r="AD155" s="20">
        <f t="shared" si="19"/>
        <v>0.33333333333333331</v>
      </c>
      <c r="AE155" s="21">
        <f t="shared" si="22"/>
        <v>0</v>
      </c>
      <c r="AF155" s="6" t="s">
        <v>4928</v>
      </c>
      <c r="AG155" s="6"/>
      <c r="AH155" s="6"/>
      <c r="AI155" s="6"/>
      <c r="AJ155" s="6"/>
      <c r="AK155" s="6"/>
      <c r="AL155" s="6"/>
      <c r="AM155" s="6"/>
      <c r="AN155" s="6"/>
      <c r="AO155" s="6"/>
      <c r="AP155" s="6"/>
      <c r="AQ155" s="6"/>
      <c r="AR155" s="6">
        <f t="shared" si="20"/>
        <v>1</v>
      </c>
      <c r="AS155" s="6" t="s">
        <v>55</v>
      </c>
      <c r="AT155" s="6" t="s">
        <v>100</v>
      </c>
      <c r="AU155" s="6"/>
      <c r="AV155" s="6">
        <f t="shared" si="23"/>
        <v>2</v>
      </c>
      <c r="AW155" s="22"/>
    </row>
    <row r="156" spans="1:49" x14ac:dyDescent="0.25">
      <c r="A156" s="16" t="s">
        <v>877</v>
      </c>
      <c r="B156" s="17">
        <v>4</v>
      </c>
      <c r="C156" s="17">
        <v>100000000</v>
      </c>
      <c r="D156" s="17">
        <v>0.25</v>
      </c>
      <c r="E156" s="17">
        <v>0</v>
      </c>
      <c r="F156" s="17">
        <v>0</v>
      </c>
      <c r="G156" s="18" t="s">
        <v>878</v>
      </c>
      <c r="H156" s="19">
        <v>40857</v>
      </c>
      <c r="I156" s="27">
        <f t="shared" si="21"/>
        <v>2011</v>
      </c>
      <c r="J156" s="6" t="s">
        <v>41</v>
      </c>
      <c r="K156" s="6">
        <v>140</v>
      </c>
      <c r="L156" s="6" t="s">
        <v>879</v>
      </c>
      <c r="M156" s="6">
        <f>VLOOKUP(A156,JUMLAH_DAKWAAN!$A$1:$C$905,3,FALSE)</f>
        <v>3</v>
      </c>
      <c r="N156" s="6" t="s">
        <v>880</v>
      </c>
      <c r="O156" s="6" t="s">
        <v>713</v>
      </c>
      <c r="P156" s="6" t="s">
        <v>714</v>
      </c>
      <c r="Q156" s="6" t="s">
        <v>46</v>
      </c>
      <c r="R156" s="6" t="s">
        <v>83</v>
      </c>
      <c r="S156" s="6" t="s">
        <v>126</v>
      </c>
      <c r="T156" s="6" t="s">
        <v>64</v>
      </c>
      <c r="U156" s="6" t="s">
        <v>63</v>
      </c>
      <c r="V156" s="6" t="str">
        <f>IFERROR(VLOOKUP(Q156,JUDGE_STATUS!$A$1:$E$97,2,0),"")</f>
        <v>KARIR</v>
      </c>
      <c r="W156" s="6" t="str">
        <f>IFERROR(VLOOKUP(R156,JUDGE_STATUS!$A$1:$E$97,2,0),"")</f>
        <v>KARIR</v>
      </c>
      <c r="X156" s="6" t="str">
        <f>IFERROR(VLOOKUP(S156,JUDGE_STATUS!$A$1:$E$97,2,0),"")</f>
        <v>KARIR</v>
      </c>
      <c r="Y156" s="6" t="str">
        <f>IFERROR(VLOOKUP(T156,JUDGE_STATUS!$A$1:$E$97,2,0),"")</f>
        <v>ADHOC</v>
      </c>
      <c r="Z156" s="6" t="str">
        <f>IFERROR(VLOOKUP(U156,JUDGE_STATUS!$A$1:$E$97,2,0),"")</f>
        <v>ADHOC</v>
      </c>
      <c r="AA156" s="6">
        <f t="shared" si="16"/>
        <v>5</v>
      </c>
      <c r="AB156" s="6">
        <f t="shared" si="17"/>
        <v>3</v>
      </c>
      <c r="AC156" s="6">
        <f t="shared" si="18"/>
        <v>2</v>
      </c>
      <c r="AD156" s="20">
        <f t="shared" si="19"/>
        <v>0.4</v>
      </c>
      <c r="AE156" s="21">
        <f t="shared" si="22"/>
        <v>0</v>
      </c>
      <c r="AF156" s="6" t="s">
        <v>261</v>
      </c>
      <c r="AG156" s="6"/>
      <c r="AH156" s="6"/>
      <c r="AI156" s="6"/>
      <c r="AJ156" s="6"/>
      <c r="AK156" s="6"/>
      <c r="AL156" s="6"/>
      <c r="AM156" s="6"/>
      <c r="AN156" s="6"/>
      <c r="AO156" s="6"/>
      <c r="AP156" s="6"/>
      <c r="AQ156" s="6"/>
      <c r="AR156" s="6">
        <f t="shared" si="20"/>
        <v>1</v>
      </c>
      <c r="AS156" s="6" t="s">
        <v>55</v>
      </c>
      <c r="AT156" s="6" t="s">
        <v>56</v>
      </c>
      <c r="AU156" s="6"/>
      <c r="AV156" s="6">
        <f t="shared" si="23"/>
        <v>2</v>
      </c>
      <c r="AW156" s="22"/>
    </row>
    <row r="157" spans="1:49" x14ac:dyDescent="0.25">
      <c r="A157" s="16" t="s">
        <v>881</v>
      </c>
      <c r="B157" s="17">
        <v>1.5</v>
      </c>
      <c r="C157" s="17">
        <v>100000000</v>
      </c>
      <c r="D157" s="17">
        <v>0.25</v>
      </c>
      <c r="E157" s="17">
        <v>0</v>
      </c>
      <c r="F157" s="17">
        <v>0</v>
      </c>
      <c r="G157" s="18" t="s">
        <v>882</v>
      </c>
      <c r="H157" s="19">
        <v>41201</v>
      </c>
      <c r="I157" s="27">
        <f t="shared" si="21"/>
        <v>2012</v>
      </c>
      <c r="J157" s="6" t="s">
        <v>41</v>
      </c>
      <c r="K157" s="6">
        <v>137</v>
      </c>
      <c r="L157" s="6" t="s">
        <v>883</v>
      </c>
      <c r="M157" s="6">
        <f>VLOOKUP(A157,JUMLAH_DAKWAAN!$A$1:$C$905,3,FALSE)</f>
        <v>2</v>
      </c>
      <c r="N157" s="6" t="s">
        <v>884</v>
      </c>
      <c r="O157" s="6" t="s">
        <v>885</v>
      </c>
      <c r="P157" s="6" t="s">
        <v>886</v>
      </c>
      <c r="Q157" s="6" t="s">
        <v>145</v>
      </c>
      <c r="R157" s="6" t="s">
        <v>63</v>
      </c>
      <c r="S157" s="6" t="s">
        <v>64</v>
      </c>
      <c r="T157" s="6"/>
      <c r="U157" s="6"/>
      <c r="V157" s="6" t="str">
        <f>IFERROR(VLOOKUP(Q157,JUDGE_STATUS!$A$1:$E$97,2,0),"")</f>
        <v>KARIR</v>
      </c>
      <c r="W157" s="6" t="str">
        <f>IFERROR(VLOOKUP(R157,JUDGE_STATUS!$A$1:$E$97,2,0),"")</f>
        <v>ADHOC</v>
      </c>
      <c r="X157" s="6" t="str">
        <f>IFERROR(VLOOKUP(S157,JUDGE_STATUS!$A$1:$E$97,2,0),"")</f>
        <v>ADHOC</v>
      </c>
      <c r="Y157" s="6" t="str">
        <f>IFERROR(VLOOKUP(T157,JUDGE_STATUS!$A$1:$E$97,2,0),"")</f>
        <v/>
      </c>
      <c r="Z157" s="6" t="str">
        <f>IFERROR(VLOOKUP(U157,JUDGE_STATUS!$A$1:$E$97,2,0),"")</f>
        <v/>
      </c>
      <c r="AA157" s="6">
        <f t="shared" si="16"/>
        <v>3</v>
      </c>
      <c r="AB157" s="6">
        <f t="shared" si="17"/>
        <v>1</v>
      </c>
      <c r="AC157" s="6">
        <f t="shared" si="18"/>
        <v>2</v>
      </c>
      <c r="AD157" s="20">
        <f t="shared" si="19"/>
        <v>0.66666666666666663</v>
      </c>
      <c r="AE157" s="21">
        <f t="shared" si="22"/>
        <v>1</v>
      </c>
      <c r="AF157" s="6" t="s">
        <v>261</v>
      </c>
      <c r="AG157" s="6"/>
      <c r="AH157" s="6"/>
      <c r="AI157" s="6"/>
      <c r="AJ157" s="6"/>
      <c r="AK157" s="6"/>
      <c r="AL157" s="6"/>
      <c r="AM157" s="6"/>
      <c r="AN157" s="6"/>
      <c r="AO157" s="6"/>
      <c r="AP157" s="6"/>
      <c r="AQ157" s="6"/>
      <c r="AR157" s="6">
        <f t="shared" si="20"/>
        <v>1</v>
      </c>
      <c r="AS157" s="6" t="s">
        <v>128</v>
      </c>
      <c r="AT157" s="6" t="s">
        <v>66</v>
      </c>
      <c r="AU157" s="6"/>
      <c r="AV157" s="6">
        <f t="shared" si="23"/>
        <v>2</v>
      </c>
      <c r="AW157" s="22"/>
    </row>
    <row r="158" spans="1:49" x14ac:dyDescent="0.25">
      <c r="A158" s="16" t="s">
        <v>887</v>
      </c>
      <c r="B158" s="17">
        <v>1.25</v>
      </c>
      <c r="C158" s="17">
        <v>50000000</v>
      </c>
      <c r="D158" s="17">
        <v>8.3333333333333301E-2</v>
      </c>
      <c r="E158" s="17">
        <v>0</v>
      </c>
      <c r="F158" s="17">
        <v>0</v>
      </c>
      <c r="G158" s="18" t="s">
        <v>888</v>
      </c>
      <c r="H158" s="19">
        <v>40863</v>
      </c>
      <c r="I158" s="27">
        <f t="shared" si="21"/>
        <v>2011</v>
      </c>
      <c r="J158" s="6" t="s">
        <v>41</v>
      </c>
      <c r="K158" s="6">
        <v>229</v>
      </c>
      <c r="L158" s="6" t="s">
        <v>889</v>
      </c>
      <c r="M158" s="6">
        <f>VLOOKUP(A158,JUMLAH_DAKWAAN!$A$1:$C$905,3,FALSE)</f>
        <v>2</v>
      </c>
      <c r="N158" s="6" t="s">
        <v>890</v>
      </c>
      <c r="O158" s="6" t="s">
        <v>456</v>
      </c>
      <c r="P158" s="6" t="s">
        <v>891</v>
      </c>
      <c r="Q158" s="6" t="s">
        <v>283</v>
      </c>
      <c r="R158" s="6" t="s">
        <v>164</v>
      </c>
      <c r="S158" s="6" t="s">
        <v>63</v>
      </c>
      <c r="T158" s="6"/>
      <c r="U158" s="6"/>
      <c r="V158" s="6" t="str">
        <f>IFERROR(VLOOKUP(Q158,JUDGE_STATUS!$A$1:$E$97,2,0),"")</f>
        <v>KARIR</v>
      </c>
      <c r="W158" s="6" t="str">
        <f>IFERROR(VLOOKUP(R158,JUDGE_STATUS!$A$1:$E$97,2,0),"")</f>
        <v>KARIR</v>
      </c>
      <c r="X158" s="6" t="str">
        <f>IFERROR(VLOOKUP(S158,JUDGE_STATUS!$A$1:$E$97,2,0),"")</f>
        <v>ADHOC</v>
      </c>
      <c r="Y158" s="6" t="str">
        <f>IFERROR(VLOOKUP(T158,JUDGE_STATUS!$A$1:$E$97,2,0),"")</f>
        <v/>
      </c>
      <c r="Z158" s="6" t="str">
        <f>IFERROR(VLOOKUP(U158,JUDGE_STATUS!$A$1:$E$97,2,0),"")</f>
        <v/>
      </c>
      <c r="AA158" s="6">
        <f t="shared" si="16"/>
        <v>3</v>
      </c>
      <c r="AB158" s="6">
        <f t="shared" si="17"/>
        <v>2</v>
      </c>
      <c r="AC158" s="6">
        <f t="shared" si="18"/>
        <v>1</v>
      </c>
      <c r="AD158" s="20">
        <f t="shared" si="19"/>
        <v>0.33333333333333331</v>
      </c>
      <c r="AE158" s="21">
        <f t="shared" si="22"/>
        <v>0</v>
      </c>
      <c r="AF158" s="6" t="s">
        <v>477</v>
      </c>
      <c r="AG158" s="6"/>
      <c r="AH158" s="6"/>
      <c r="AI158" s="6"/>
      <c r="AJ158" s="6"/>
      <c r="AK158" s="6"/>
      <c r="AL158" s="6"/>
      <c r="AM158" s="6"/>
      <c r="AN158" s="6"/>
      <c r="AO158" s="6"/>
      <c r="AP158" s="6"/>
      <c r="AQ158" s="6"/>
      <c r="AR158" s="6">
        <f t="shared" si="20"/>
        <v>1</v>
      </c>
      <c r="AS158" s="6" t="s">
        <v>109</v>
      </c>
      <c r="AT158" s="6" t="s">
        <v>87</v>
      </c>
      <c r="AU158" s="6"/>
      <c r="AV158" s="6">
        <f t="shared" si="23"/>
        <v>2</v>
      </c>
      <c r="AW158" s="22"/>
    </row>
    <row r="159" spans="1:49" x14ac:dyDescent="0.25">
      <c r="A159" s="16" t="s">
        <v>892</v>
      </c>
      <c r="B159" s="17">
        <v>6</v>
      </c>
      <c r="C159" s="17">
        <v>300000000</v>
      </c>
      <c r="D159" s="17">
        <v>0.5</v>
      </c>
      <c r="E159" s="17">
        <v>800000000</v>
      </c>
      <c r="F159" s="17">
        <v>1</v>
      </c>
      <c r="G159" s="18" t="s">
        <v>893</v>
      </c>
      <c r="H159" s="19">
        <v>41205</v>
      </c>
      <c r="I159" s="27">
        <f t="shared" si="21"/>
        <v>2012</v>
      </c>
      <c r="J159" s="6" t="s">
        <v>41</v>
      </c>
      <c r="K159" s="6">
        <v>142</v>
      </c>
      <c r="L159" s="6" t="s">
        <v>894</v>
      </c>
      <c r="M159" s="6">
        <f>VLOOKUP(A159,JUMLAH_DAKWAAN!$A$1:$C$905,3,FALSE)</f>
        <v>2</v>
      </c>
      <c r="N159" s="6" t="s">
        <v>895</v>
      </c>
      <c r="O159" s="6" t="s">
        <v>896</v>
      </c>
      <c r="P159" s="6" t="s">
        <v>897</v>
      </c>
      <c r="Q159" s="6" t="s">
        <v>181</v>
      </c>
      <c r="R159" s="6" t="s">
        <v>229</v>
      </c>
      <c r="S159" s="6" t="s">
        <v>64</v>
      </c>
      <c r="T159" s="6" t="s">
        <v>47</v>
      </c>
      <c r="U159" s="6" t="s">
        <v>108</v>
      </c>
      <c r="V159" s="6" t="str">
        <f>IFERROR(VLOOKUP(Q159,JUDGE_STATUS!$A$1:$E$97,2,0),"")</f>
        <v>KARIR</v>
      </c>
      <c r="W159" s="6" t="str">
        <f>IFERROR(VLOOKUP(R159,JUDGE_STATUS!$A$1:$E$97,2,0),"")</f>
        <v>KARIR</v>
      </c>
      <c r="X159" s="6" t="str">
        <f>IFERROR(VLOOKUP(S159,JUDGE_STATUS!$A$1:$E$97,2,0),"")</f>
        <v>ADHOC</v>
      </c>
      <c r="Y159" s="6" t="str">
        <f>IFERROR(VLOOKUP(T159,JUDGE_STATUS!$A$1:$E$97,2,0),"")</f>
        <v>ADHOC</v>
      </c>
      <c r="Z159" s="6" t="str">
        <f>IFERROR(VLOOKUP(U159,JUDGE_STATUS!$A$1:$E$97,2,0),"")</f>
        <v>ADHOC</v>
      </c>
      <c r="AA159" s="6">
        <f t="shared" si="16"/>
        <v>5</v>
      </c>
      <c r="AB159" s="6">
        <f t="shared" si="17"/>
        <v>2</v>
      </c>
      <c r="AC159" s="6">
        <f t="shared" si="18"/>
        <v>3</v>
      </c>
      <c r="AD159" s="20">
        <f t="shared" si="19"/>
        <v>0.6</v>
      </c>
      <c r="AE159" s="21">
        <f t="shared" si="22"/>
        <v>1</v>
      </c>
      <c r="AF159" s="6" t="s">
        <v>477</v>
      </c>
      <c r="AG159" s="6"/>
      <c r="AH159" s="6"/>
      <c r="AI159" s="6"/>
      <c r="AJ159" s="6"/>
      <c r="AK159" s="6"/>
      <c r="AL159" s="6"/>
      <c r="AM159" s="6"/>
      <c r="AN159" s="6"/>
      <c r="AO159" s="6"/>
      <c r="AP159" s="6"/>
      <c r="AQ159" s="6"/>
      <c r="AR159" s="6">
        <f t="shared" si="20"/>
        <v>1</v>
      </c>
      <c r="AS159" s="6" t="s">
        <v>56</v>
      </c>
      <c r="AT159" s="6" t="s">
        <v>86</v>
      </c>
      <c r="AU159" s="6"/>
      <c r="AV159" s="6">
        <f t="shared" si="23"/>
        <v>2</v>
      </c>
      <c r="AW159" s="22"/>
    </row>
    <row r="160" spans="1:49" x14ac:dyDescent="0.25">
      <c r="A160" s="16" t="s">
        <v>898</v>
      </c>
      <c r="B160" s="17">
        <v>4.8333333333333304</v>
      </c>
      <c r="C160" s="17">
        <v>200000000</v>
      </c>
      <c r="D160" s="17">
        <v>0.33333333333333298</v>
      </c>
      <c r="E160" s="17">
        <v>0</v>
      </c>
      <c r="F160" s="17">
        <v>0</v>
      </c>
      <c r="G160" s="18" t="s">
        <v>899</v>
      </c>
      <c r="H160" s="19">
        <v>40871</v>
      </c>
      <c r="I160" s="27">
        <f t="shared" si="21"/>
        <v>2011</v>
      </c>
      <c r="J160" s="6" t="s">
        <v>41</v>
      </c>
      <c r="K160" s="6">
        <v>148</v>
      </c>
      <c r="L160" s="6" t="s">
        <v>900</v>
      </c>
      <c r="M160" s="6">
        <f>VLOOKUP(A160,JUMLAH_DAKWAAN!$A$1:$C$905,3,FALSE)</f>
        <v>3</v>
      </c>
      <c r="N160" s="6" t="s">
        <v>901</v>
      </c>
      <c r="O160" s="6" t="s">
        <v>840</v>
      </c>
      <c r="P160" s="6" t="s">
        <v>902</v>
      </c>
      <c r="Q160" s="6" t="s">
        <v>689</v>
      </c>
      <c r="R160" s="6" t="s">
        <v>46</v>
      </c>
      <c r="S160" s="6" t="s">
        <v>107</v>
      </c>
      <c r="T160" s="6" t="s">
        <v>85</v>
      </c>
      <c r="U160" s="6" t="s">
        <v>64</v>
      </c>
      <c r="V160" s="6" t="str">
        <f>IFERROR(VLOOKUP(Q160,JUDGE_STATUS!$A$1:$E$97,2,0),"")</f>
        <v>KARIR</v>
      </c>
      <c r="W160" s="6" t="str">
        <f>IFERROR(VLOOKUP(R160,JUDGE_STATUS!$A$1:$E$97,2,0),"")</f>
        <v>KARIR</v>
      </c>
      <c r="X160" s="6" t="str">
        <f>IFERROR(VLOOKUP(S160,JUDGE_STATUS!$A$1:$E$97,2,0),"")</f>
        <v>KARIR</v>
      </c>
      <c r="Y160" s="6" t="str">
        <f>IFERROR(VLOOKUP(T160,JUDGE_STATUS!$A$1:$E$97,2,0),"")</f>
        <v>ADHOC</v>
      </c>
      <c r="Z160" s="6" t="str">
        <f>IFERROR(VLOOKUP(U160,JUDGE_STATUS!$A$1:$E$97,2,0),"")</f>
        <v>ADHOC</v>
      </c>
      <c r="AA160" s="6">
        <f t="shared" si="16"/>
        <v>5</v>
      </c>
      <c r="AB160" s="6">
        <f t="shared" si="17"/>
        <v>3</v>
      </c>
      <c r="AC160" s="6">
        <f t="shared" si="18"/>
        <v>2</v>
      </c>
      <c r="AD160" s="20">
        <f t="shared" si="19"/>
        <v>0.4</v>
      </c>
      <c r="AE160" s="21">
        <f t="shared" si="22"/>
        <v>0</v>
      </c>
      <c r="AF160" s="6" t="s">
        <v>4929</v>
      </c>
      <c r="AG160" s="6"/>
      <c r="AH160" s="6"/>
      <c r="AI160" s="6"/>
      <c r="AJ160" s="6"/>
      <c r="AK160" s="6"/>
      <c r="AL160" s="6"/>
      <c r="AM160" s="6"/>
      <c r="AN160" s="6"/>
      <c r="AO160" s="6"/>
      <c r="AP160" s="6"/>
      <c r="AQ160" s="6"/>
      <c r="AR160" s="6">
        <f t="shared" si="20"/>
        <v>1</v>
      </c>
      <c r="AS160" s="6" t="s">
        <v>55</v>
      </c>
      <c r="AT160" s="6" t="s">
        <v>87</v>
      </c>
      <c r="AU160" s="6"/>
      <c r="AV160" s="6">
        <f t="shared" si="23"/>
        <v>2</v>
      </c>
      <c r="AW160" s="22"/>
    </row>
    <row r="161" spans="1:49" x14ac:dyDescent="0.25">
      <c r="A161" s="16" t="s">
        <v>903</v>
      </c>
      <c r="B161" s="17">
        <v>7</v>
      </c>
      <c r="C161" s="17">
        <v>300000000</v>
      </c>
      <c r="D161" s="17">
        <v>0.5</v>
      </c>
      <c r="E161" s="17">
        <v>0</v>
      </c>
      <c r="F161" s="17">
        <v>0</v>
      </c>
      <c r="G161" s="18" t="s">
        <v>904</v>
      </c>
      <c r="H161" s="19">
        <v>41205</v>
      </c>
      <c r="I161" s="27">
        <f t="shared" si="21"/>
        <v>2012</v>
      </c>
      <c r="J161" s="6" t="s">
        <v>41</v>
      </c>
      <c r="K161" s="6">
        <v>133</v>
      </c>
      <c r="L161" s="6" t="s">
        <v>905</v>
      </c>
      <c r="M161" s="6">
        <f>VLOOKUP(A161,JUMLAH_DAKWAAN!$A$1:$C$905,3,FALSE)</f>
        <v>1</v>
      </c>
      <c r="N161" s="23" t="s">
        <v>4941</v>
      </c>
      <c r="O161" s="6" t="s">
        <v>885</v>
      </c>
      <c r="P161" s="6" t="s">
        <v>886</v>
      </c>
      <c r="Q161" s="6" t="s">
        <v>229</v>
      </c>
      <c r="R161" s="6" t="s">
        <v>181</v>
      </c>
      <c r="S161" s="6" t="s">
        <v>47</v>
      </c>
      <c r="T161" s="6" t="s">
        <v>64</v>
      </c>
      <c r="U161" s="6" t="s">
        <v>108</v>
      </c>
      <c r="V161" s="6" t="str">
        <f>IFERROR(VLOOKUP(Q161,JUDGE_STATUS!$A$1:$E$97,2,0),"")</f>
        <v>KARIR</v>
      </c>
      <c r="W161" s="6" t="str">
        <f>IFERROR(VLOOKUP(R161,JUDGE_STATUS!$A$1:$E$97,2,0),"")</f>
        <v>KARIR</v>
      </c>
      <c r="X161" s="6" t="str">
        <f>IFERROR(VLOOKUP(S161,JUDGE_STATUS!$A$1:$E$97,2,0),"")</f>
        <v>ADHOC</v>
      </c>
      <c r="Y161" s="6" t="str">
        <f>IFERROR(VLOOKUP(T161,JUDGE_STATUS!$A$1:$E$97,2,0),"")</f>
        <v>ADHOC</v>
      </c>
      <c r="Z161" s="6" t="str">
        <f>IFERROR(VLOOKUP(U161,JUDGE_STATUS!$A$1:$E$97,2,0),"")</f>
        <v>ADHOC</v>
      </c>
      <c r="AA161" s="6">
        <f t="shared" si="16"/>
        <v>5</v>
      </c>
      <c r="AB161" s="6">
        <f t="shared" si="17"/>
        <v>2</v>
      </c>
      <c r="AC161" s="6">
        <f t="shared" si="18"/>
        <v>3</v>
      </c>
      <c r="AD161" s="20">
        <f t="shared" si="19"/>
        <v>0.6</v>
      </c>
      <c r="AE161" s="21">
        <f t="shared" si="22"/>
        <v>1</v>
      </c>
      <c r="AF161" s="6" t="s">
        <v>477</v>
      </c>
      <c r="AG161" s="6"/>
      <c r="AH161" s="6"/>
      <c r="AI161" s="6"/>
      <c r="AJ161" s="6"/>
      <c r="AK161" s="6"/>
      <c r="AL161" s="6"/>
      <c r="AM161" s="6"/>
      <c r="AN161" s="6"/>
      <c r="AO161" s="6"/>
      <c r="AP161" s="6"/>
      <c r="AQ161" s="6"/>
      <c r="AR161" s="6">
        <f t="shared" si="20"/>
        <v>1</v>
      </c>
      <c r="AS161" s="6" t="s">
        <v>56</v>
      </c>
      <c r="AT161" s="6" t="s">
        <v>86</v>
      </c>
      <c r="AU161" s="6"/>
      <c r="AV161" s="6">
        <f t="shared" si="23"/>
        <v>2</v>
      </c>
      <c r="AW161" s="22"/>
    </row>
    <row r="162" spans="1:49" x14ac:dyDescent="0.25">
      <c r="A162" s="16" t="s">
        <v>903</v>
      </c>
      <c r="B162" s="17">
        <v>7</v>
      </c>
      <c r="C162" s="17">
        <v>300000000</v>
      </c>
      <c r="D162" s="17">
        <v>0.5</v>
      </c>
      <c r="E162" s="17">
        <v>0</v>
      </c>
      <c r="F162" s="17">
        <v>0</v>
      </c>
      <c r="G162" s="18" t="s">
        <v>906</v>
      </c>
      <c r="H162" s="19">
        <v>41205</v>
      </c>
      <c r="I162" s="27">
        <f t="shared" si="21"/>
        <v>2012</v>
      </c>
      <c r="J162" s="6" t="s">
        <v>41</v>
      </c>
      <c r="K162" s="6">
        <v>133</v>
      </c>
      <c r="L162" s="6" t="s">
        <v>905</v>
      </c>
      <c r="M162" s="6">
        <f>VLOOKUP(A162,JUMLAH_DAKWAAN!$A$1:$C$905,3,FALSE)</f>
        <v>1</v>
      </c>
      <c r="N162" s="23" t="s">
        <v>4941</v>
      </c>
      <c r="O162" s="6" t="s">
        <v>885</v>
      </c>
      <c r="P162" s="6" t="s">
        <v>886</v>
      </c>
      <c r="Q162" s="6" t="s">
        <v>229</v>
      </c>
      <c r="R162" s="6" t="s">
        <v>181</v>
      </c>
      <c r="S162" s="6" t="s">
        <v>47</v>
      </c>
      <c r="T162" s="6" t="s">
        <v>64</v>
      </c>
      <c r="U162" s="6" t="s">
        <v>108</v>
      </c>
      <c r="V162" s="6" t="str">
        <f>IFERROR(VLOOKUP(Q162,JUDGE_STATUS!$A$1:$E$97,2,0),"")</f>
        <v>KARIR</v>
      </c>
      <c r="W162" s="6" t="str">
        <f>IFERROR(VLOOKUP(R162,JUDGE_STATUS!$A$1:$E$97,2,0),"")</f>
        <v>KARIR</v>
      </c>
      <c r="X162" s="6" t="str">
        <f>IFERROR(VLOOKUP(S162,JUDGE_STATUS!$A$1:$E$97,2,0),"")</f>
        <v>ADHOC</v>
      </c>
      <c r="Y162" s="6" t="str">
        <f>IFERROR(VLOOKUP(T162,JUDGE_STATUS!$A$1:$E$97,2,0),"")</f>
        <v>ADHOC</v>
      </c>
      <c r="Z162" s="6" t="str">
        <f>IFERROR(VLOOKUP(U162,JUDGE_STATUS!$A$1:$E$97,2,0),"")</f>
        <v>ADHOC</v>
      </c>
      <c r="AA162" s="6">
        <f t="shared" si="16"/>
        <v>5</v>
      </c>
      <c r="AB162" s="6">
        <f t="shared" si="17"/>
        <v>2</v>
      </c>
      <c r="AC162" s="6">
        <f t="shared" si="18"/>
        <v>3</v>
      </c>
      <c r="AD162" s="20">
        <f t="shared" si="19"/>
        <v>0.6</v>
      </c>
      <c r="AE162" s="21">
        <f t="shared" si="22"/>
        <v>1</v>
      </c>
      <c r="AF162" s="6" t="s">
        <v>477</v>
      </c>
      <c r="AG162" s="6"/>
      <c r="AH162" s="6"/>
      <c r="AI162" s="6"/>
      <c r="AJ162" s="6"/>
      <c r="AK162" s="6"/>
      <c r="AL162" s="6"/>
      <c r="AM162" s="6"/>
      <c r="AN162" s="6"/>
      <c r="AO162" s="6"/>
      <c r="AP162" s="6"/>
      <c r="AQ162" s="6"/>
      <c r="AR162" s="6">
        <f t="shared" si="20"/>
        <v>1</v>
      </c>
      <c r="AS162" s="6" t="s">
        <v>56</v>
      </c>
      <c r="AT162" s="6" t="s">
        <v>86</v>
      </c>
      <c r="AU162" s="6"/>
      <c r="AV162" s="6">
        <f t="shared" si="23"/>
        <v>2</v>
      </c>
      <c r="AW162" s="22"/>
    </row>
    <row r="163" spans="1:49" x14ac:dyDescent="0.25">
      <c r="A163" s="16" t="s">
        <v>907</v>
      </c>
      <c r="B163" s="17">
        <v>4.5</v>
      </c>
      <c r="C163" s="17">
        <v>50000000</v>
      </c>
      <c r="D163" s="17">
        <v>0.25</v>
      </c>
      <c r="E163" s="17">
        <v>388875367</v>
      </c>
      <c r="F163" s="17">
        <v>1</v>
      </c>
      <c r="G163" s="18" t="s">
        <v>908</v>
      </c>
      <c r="H163" s="19">
        <v>40877</v>
      </c>
      <c r="I163" s="27">
        <f t="shared" si="21"/>
        <v>2011</v>
      </c>
      <c r="J163" s="6" t="s">
        <v>41</v>
      </c>
      <c r="K163" s="6">
        <v>99</v>
      </c>
      <c r="L163" s="6" t="s">
        <v>909</v>
      </c>
      <c r="M163" s="6">
        <f>VLOOKUP(A163,JUMLAH_DAKWAAN!$A$1:$C$905,3,FALSE)</f>
        <v>1</v>
      </c>
      <c r="N163" s="23" t="s">
        <v>4942</v>
      </c>
      <c r="O163" s="6" t="s">
        <v>713</v>
      </c>
      <c r="P163" s="6" t="s">
        <v>910</v>
      </c>
      <c r="Q163" s="6" t="s">
        <v>229</v>
      </c>
      <c r="R163" s="6" t="s">
        <v>181</v>
      </c>
      <c r="S163" s="6" t="s">
        <v>63</v>
      </c>
      <c r="T163" s="6"/>
      <c r="U163" s="6"/>
      <c r="V163" s="6" t="str">
        <f>IFERROR(VLOOKUP(Q163,JUDGE_STATUS!$A$1:$E$97,2,0),"")</f>
        <v>KARIR</v>
      </c>
      <c r="W163" s="6" t="str">
        <f>IFERROR(VLOOKUP(R163,JUDGE_STATUS!$A$1:$E$97,2,0),"")</f>
        <v>KARIR</v>
      </c>
      <c r="X163" s="6" t="str">
        <f>IFERROR(VLOOKUP(S163,JUDGE_STATUS!$A$1:$E$97,2,0),"")</f>
        <v>ADHOC</v>
      </c>
      <c r="Y163" s="6" t="str">
        <f>IFERROR(VLOOKUP(T163,JUDGE_STATUS!$A$1:$E$97,2,0),"")</f>
        <v/>
      </c>
      <c r="Z163" s="6" t="str">
        <f>IFERROR(VLOOKUP(U163,JUDGE_STATUS!$A$1:$E$97,2,0),"")</f>
        <v/>
      </c>
      <c r="AA163" s="6">
        <f t="shared" si="16"/>
        <v>3</v>
      </c>
      <c r="AB163" s="6">
        <f t="shared" si="17"/>
        <v>2</v>
      </c>
      <c r="AC163" s="6">
        <f t="shared" si="18"/>
        <v>1</v>
      </c>
      <c r="AD163" s="20">
        <f t="shared" si="19"/>
        <v>0.33333333333333331</v>
      </c>
      <c r="AE163" s="21">
        <f t="shared" si="22"/>
        <v>0</v>
      </c>
      <c r="AF163" s="6" t="s">
        <v>361</v>
      </c>
      <c r="AG163" s="6"/>
      <c r="AH163" s="6"/>
      <c r="AI163" s="6"/>
      <c r="AJ163" s="6"/>
      <c r="AK163" s="6"/>
      <c r="AL163" s="6"/>
      <c r="AM163" s="6"/>
      <c r="AN163" s="6"/>
      <c r="AO163" s="6"/>
      <c r="AP163" s="6"/>
      <c r="AQ163" s="6"/>
      <c r="AR163" s="6">
        <f t="shared" si="20"/>
        <v>1</v>
      </c>
      <c r="AS163" s="6" t="s">
        <v>128</v>
      </c>
      <c r="AT163" s="6" t="s">
        <v>256</v>
      </c>
      <c r="AU163" s="6"/>
      <c r="AV163" s="6">
        <f t="shared" si="23"/>
        <v>2</v>
      </c>
      <c r="AW163" s="22"/>
    </row>
    <row r="164" spans="1:49" x14ac:dyDescent="0.25">
      <c r="A164" s="16" t="s">
        <v>911</v>
      </c>
      <c r="B164" s="17"/>
      <c r="C164" s="17"/>
      <c r="D164" s="17"/>
      <c r="E164" s="17"/>
      <c r="F164" s="17"/>
      <c r="G164" s="18" t="s">
        <v>912</v>
      </c>
      <c r="H164" s="19">
        <v>41215</v>
      </c>
      <c r="I164" s="27">
        <f t="shared" si="21"/>
        <v>2012</v>
      </c>
      <c r="J164" s="6" t="s">
        <v>41</v>
      </c>
      <c r="K164" s="6">
        <v>137</v>
      </c>
      <c r="L164" s="6" t="s">
        <v>913</v>
      </c>
      <c r="M164" s="6">
        <f>VLOOKUP(A164,JUMLAH_DAKWAAN!$A$1:$C$905,3,FALSE)</f>
        <v>2</v>
      </c>
      <c r="N164" s="22"/>
      <c r="O164" s="6" t="s">
        <v>914</v>
      </c>
      <c r="P164" s="6" t="s">
        <v>915</v>
      </c>
      <c r="Q164" s="6" t="s">
        <v>652</v>
      </c>
      <c r="R164" s="6" t="s">
        <v>653</v>
      </c>
      <c r="S164" s="6" t="s">
        <v>64</v>
      </c>
      <c r="T164" s="6"/>
      <c r="U164" s="6"/>
      <c r="V164" s="6" t="str">
        <f>IFERROR(VLOOKUP(Q164,JUDGE_STATUS!$A$1:$E$97,2,0),"")</f>
        <v>KARIR</v>
      </c>
      <c r="W164" s="6" t="str">
        <f>IFERROR(VLOOKUP(R164,JUDGE_STATUS!$A$1:$E$97,2,0),"")</f>
        <v>KARIR</v>
      </c>
      <c r="X164" s="6" t="str">
        <f>IFERROR(VLOOKUP(S164,JUDGE_STATUS!$A$1:$E$97,2,0),"")</f>
        <v>ADHOC</v>
      </c>
      <c r="Y164" s="6" t="str">
        <f>IFERROR(VLOOKUP(T164,JUDGE_STATUS!$A$1:$E$97,2,0),"")</f>
        <v/>
      </c>
      <c r="Z164" s="6" t="str">
        <f>IFERROR(VLOOKUP(U164,JUDGE_STATUS!$A$1:$E$97,2,0),"")</f>
        <v/>
      </c>
      <c r="AA164" s="6">
        <f t="shared" si="16"/>
        <v>3</v>
      </c>
      <c r="AB164" s="6">
        <f t="shared" si="17"/>
        <v>2</v>
      </c>
      <c r="AC164" s="6">
        <f t="shared" si="18"/>
        <v>1</v>
      </c>
      <c r="AD164" s="20">
        <f t="shared" si="19"/>
        <v>0.33333333333333331</v>
      </c>
      <c r="AE164" s="21">
        <f t="shared" si="22"/>
        <v>0</v>
      </c>
      <c r="AF164" s="6" t="s">
        <v>361</v>
      </c>
      <c r="AG164" s="6"/>
      <c r="AH164" s="6"/>
      <c r="AI164" s="6"/>
      <c r="AJ164" s="6"/>
      <c r="AK164" s="6"/>
      <c r="AL164" s="6"/>
      <c r="AM164" s="6"/>
      <c r="AN164" s="6"/>
      <c r="AO164" s="6"/>
      <c r="AP164" s="6"/>
      <c r="AQ164" s="6"/>
      <c r="AR164" s="6">
        <f t="shared" si="20"/>
        <v>1</v>
      </c>
      <c r="AS164" s="6" t="s">
        <v>65</v>
      </c>
      <c r="AT164" s="6" t="s">
        <v>56</v>
      </c>
      <c r="AU164" s="6"/>
      <c r="AV164" s="6">
        <f t="shared" si="23"/>
        <v>2</v>
      </c>
      <c r="AW164" s="22">
        <v>1</v>
      </c>
    </row>
    <row r="165" spans="1:49" x14ac:dyDescent="0.25">
      <c r="A165" s="16" t="s">
        <v>916</v>
      </c>
      <c r="B165" s="17">
        <v>4.5</v>
      </c>
      <c r="C165" s="17">
        <v>300000000</v>
      </c>
      <c r="D165" s="17">
        <v>0.33333333333333331</v>
      </c>
      <c r="E165" s="17">
        <v>0</v>
      </c>
      <c r="F165" s="17">
        <v>0</v>
      </c>
      <c r="G165" s="18" t="s">
        <v>917</v>
      </c>
      <c r="H165" s="19">
        <v>40878</v>
      </c>
      <c r="I165" s="27">
        <f t="shared" si="21"/>
        <v>2011</v>
      </c>
      <c r="J165" s="6" t="s">
        <v>41</v>
      </c>
      <c r="K165" s="6">
        <v>91</v>
      </c>
      <c r="L165" s="6" t="s">
        <v>918</v>
      </c>
      <c r="M165" s="6">
        <f>VLOOKUP(A165,JUMLAH_DAKWAAN!$A$1:$C$905,3,FALSE)</f>
        <v>4</v>
      </c>
      <c r="N165" s="22" t="s">
        <v>4943</v>
      </c>
      <c r="O165" s="6" t="s">
        <v>747</v>
      </c>
      <c r="P165" s="6" t="s">
        <v>541</v>
      </c>
      <c r="Q165" s="6" t="s">
        <v>181</v>
      </c>
      <c r="R165" s="6" t="s">
        <v>229</v>
      </c>
      <c r="S165" s="6" t="s">
        <v>64</v>
      </c>
      <c r="T165" s="6"/>
      <c r="U165" s="6"/>
      <c r="V165" s="6" t="str">
        <f>IFERROR(VLOOKUP(Q165,JUDGE_STATUS!$A$1:$E$97,2,0),"")</f>
        <v>KARIR</v>
      </c>
      <c r="W165" s="6" t="str">
        <f>IFERROR(VLOOKUP(R165,JUDGE_STATUS!$A$1:$E$97,2,0),"")</f>
        <v>KARIR</v>
      </c>
      <c r="X165" s="6" t="str">
        <f>IFERROR(VLOOKUP(S165,JUDGE_STATUS!$A$1:$E$97,2,0),"")</f>
        <v>ADHOC</v>
      </c>
      <c r="Y165" s="6" t="str">
        <f>IFERROR(VLOOKUP(T165,JUDGE_STATUS!$A$1:$E$97,2,0),"")</f>
        <v/>
      </c>
      <c r="Z165" s="6" t="str">
        <f>IFERROR(VLOOKUP(U165,JUDGE_STATUS!$A$1:$E$97,2,0),"")</f>
        <v/>
      </c>
      <c r="AA165" s="6">
        <f t="shared" si="16"/>
        <v>3</v>
      </c>
      <c r="AB165" s="6">
        <f t="shared" si="17"/>
        <v>2</v>
      </c>
      <c r="AC165" s="6">
        <f t="shared" si="18"/>
        <v>1</v>
      </c>
      <c r="AD165" s="20">
        <f t="shared" si="19"/>
        <v>0.33333333333333331</v>
      </c>
      <c r="AE165" s="21">
        <f t="shared" si="22"/>
        <v>0</v>
      </c>
      <c r="AF165" s="6" t="s">
        <v>4930</v>
      </c>
      <c r="AG165" s="6"/>
      <c r="AH165" s="6"/>
      <c r="AI165" s="6"/>
      <c r="AJ165" s="6"/>
      <c r="AK165" s="6"/>
      <c r="AL165" s="6"/>
      <c r="AM165" s="6"/>
      <c r="AN165" s="6"/>
      <c r="AO165" s="6"/>
      <c r="AP165" s="6"/>
      <c r="AQ165" s="6"/>
      <c r="AR165" s="6">
        <f t="shared" si="20"/>
        <v>1</v>
      </c>
      <c r="AS165" s="6" t="s">
        <v>55</v>
      </c>
      <c r="AT165" s="6" t="s">
        <v>56</v>
      </c>
      <c r="AU165" s="6"/>
      <c r="AV165" s="6">
        <f t="shared" si="23"/>
        <v>2</v>
      </c>
      <c r="AW165" s="22"/>
    </row>
    <row r="166" spans="1:49" x14ac:dyDescent="0.25">
      <c r="A166" s="16" t="s">
        <v>919</v>
      </c>
      <c r="B166" s="17">
        <v>4</v>
      </c>
      <c r="C166" s="17">
        <v>200000000</v>
      </c>
      <c r="D166" s="17">
        <v>0.16666666666666699</v>
      </c>
      <c r="E166" s="17">
        <v>0</v>
      </c>
      <c r="F166" s="17">
        <v>0</v>
      </c>
      <c r="G166" s="18" t="s">
        <v>920</v>
      </c>
      <c r="H166" s="19">
        <v>41221</v>
      </c>
      <c r="I166" s="27">
        <f t="shared" si="21"/>
        <v>2012</v>
      </c>
      <c r="J166" s="6" t="s">
        <v>647</v>
      </c>
      <c r="K166" s="6">
        <v>95</v>
      </c>
      <c r="L166" s="6" t="s">
        <v>921</v>
      </c>
      <c r="M166" s="6">
        <f>VLOOKUP(A166,JUMLAH_DAKWAAN!$A$1:$C$905,3,FALSE)</f>
        <v>2</v>
      </c>
      <c r="N166" s="6" t="s">
        <v>922</v>
      </c>
      <c r="O166" s="6" t="s">
        <v>923</v>
      </c>
      <c r="P166" s="6" t="s">
        <v>675</v>
      </c>
      <c r="Q166" s="6" t="s">
        <v>652</v>
      </c>
      <c r="R166" s="6" t="s">
        <v>653</v>
      </c>
      <c r="S166" s="6" t="s">
        <v>64</v>
      </c>
      <c r="T166" s="6"/>
      <c r="U166" s="6"/>
      <c r="V166" s="6" t="str">
        <f>IFERROR(VLOOKUP(Q166,JUDGE_STATUS!$A$1:$E$97,2,0),"")</f>
        <v>KARIR</v>
      </c>
      <c r="W166" s="6" t="str">
        <f>IFERROR(VLOOKUP(R166,JUDGE_STATUS!$A$1:$E$97,2,0),"")</f>
        <v>KARIR</v>
      </c>
      <c r="X166" s="6" t="str">
        <f>IFERROR(VLOOKUP(S166,JUDGE_STATUS!$A$1:$E$97,2,0),"")</f>
        <v>ADHOC</v>
      </c>
      <c r="Y166" s="6" t="str">
        <f>IFERROR(VLOOKUP(T166,JUDGE_STATUS!$A$1:$E$97,2,0),"")</f>
        <v/>
      </c>
      <c r="Z166" s="6" t="str">
        <f>IFERROR(VLOOKUP(U166,JUDGE_STATUS!$A$1:$E$97,2,0),"")</f>
        <v/>
      </c>
      <c r="AA166" s="6">
        <f t="shared" si="16"/>
        <v>3</v>
      </c>
      <c r="AB166" s="6">
        <f t="shared" si="17"/>
        <v>2</v>
      </c>
      <c r="AC166" s="6">
        <f t="shared" si="18"/>
        <v>1</v>
      </c>
      <c r="AD166" s="20">
        <f t="shared" si="19"/>
        <v>0.33333333333333331</v>
      </c>
      <c r="AE166" s="21">
        <f t="shared" si="22"/>
        <v>0</v>
      </c>
      <c r="AF166" s="6" t="s">
        <v>261</v>
      </c>
      <c r="AG166" s="6"/>
      <c r="AH166" s="6"/>
      <c r="AI166" s="6"/>
      <c r="AJ166" s="6"/>
      <c r="AK166" s="6"/>
      <c r="AL166" s="6"/>
      <c r="AM166" s="6"/>
      <c r="AN166" s="6"/>
      <c r="AO166" s="6"/>
      <c r="AP166" s="6"/>
      <c r="AQ166" s="6"/>
      <c r="AR166" s="6">
        <f t="shared" si="20"/>
        <v>1</v>
      </c>
      <c r="AS166" s="6" t="s">
        <v>100</v>
      </c>
      <c r="AT166" s="6" t="s">
        <v>87</v>
      </c>
      <c r="AU166" s="6"/>
      <c r="AV166" s="6">
        <f t="shared" si="23"/>
        <v>2</v>
      </c>
      <c r="AW166" s="22"/>
    </row>
    <row r="167" spans="1:49" x14ac:dyDescent="0.25">
      <c r="A167" s="16" t="s">
        <v>919</v>
      </c>
      <c r="B167" s="17">
        <v>4</v>
      </c>
      <c r="C167" s="17">
        <v>200000000</v>
      </c>
      <c r="D167" s="17">
        <v>0.16666666666666699</v>
      </c>
      <c r="E167" s="17">
        <v>0</v>
      </c>
      <c r="F167" s="17">
        <v>0</v>
      </c>
      <c r="G167" s="18" t="s">
        <v>924</v>
      </c>
      <c r="H167" s="19">
        <v>41221</v>
      </c>
      <c r="I167" s="27">
        <f t="shared" si="21"/>
        <v>2012</v>
      </c>
      <c r="J167" s="6" t="s">
        <v>647</v>
      </c>
      <c r="K167" s="6">
        <v>95</v>
      </c>
      <c r="L167" s="6" t="s">
        <v>921</v>
      </c>
      <c r="M167" s="6">
        <f>VLOOKUP(A167,JUMLAH_DAKWAAN!$A$1:$C$905,3,FALSE)</f>
        <v>2</v>
      </c>
      <c r="N167" s="6" t="s">
        <v>922</v>
      </c>
      <c r="O167" s="6" t="s">
        <v>923</v>
      </c>
      <c r="P167" s="6" t="s">
        <v>675</v>
      </c>
      <c r="Q167" s="6" t="s">
        <v>652</v>
      </c>
      <c r="R167" s="6" t="s">
        <v>653</v>
      </c>
      <c r="S167" s="6" t="s">
        <v>64</v>
      </c>
      <c r="T167" s="6"/>
      <c r="U167" s="6"/>
      <c r="V167" s="6" t="str">
        <f>IFERROR(VLOOKUP(Q167,JUDGE_STATUS!$A$1:$E$97,2,0),"")</f>
        <v>KARIR</v>
      </c>
      <c r="W167" s="6" t="str">
        <f>IFERROR(VLOOKUP(R167,JUDGE_STATUS!$A$1:$E$97,2,0),"")</f>
        <v>KARIR</v>
      </c>
      <c r="X167" s="6" t="str">
        <f>IFERROR(VLOOKUP(S167,JUDGE_STATUS!$A$1:$E$97,2,0),"")</f>
        <v>ADHOC</v>
      </c>
      <c r="Y167" s="6" t="str">
        <f>IFERROR(VLOOKUP(T167,JUDGE_STATUS!$A$1:$E$97,2,0),"")</f>
        <v/>
      </c>
      <c r="Z167" s="6" t="str">
        <f>IFERROR(VLOOKUP(U167,JUDGE_STATUS!$A$1:$E$97,2,0),"")</f>
        <v/>
      </c>
      <c r="AA167" s="6">
        <f t="shared" si="16"/>
        <v>3</v>
      </c>
      <c r="AB167" s="6">
        <f t="shared" si="17"/>
        <v>2</v>
      </c>
      <c r="AC167" s="6">
        <f t="shared" si="18"/>
        <v>1</v>
      </c>
      <c r="AD167" s="20">
        <f t="shared" si="19"/>
        <v>0.33333333333333331</v>
      </c>
      <c r="AE167" s="21">
        <f t="shared" si="22"/>
        <v>0</v>
      </c>
      <c r="AF167" s="6" t="s">
        <v>261</v>
      </c>
      <c r="AG167" s="6"/>
      <c r="AH167" s="6"/>
      <c r="AI167" s="6"/>
      <c r="AJ167" s="6"/>
      <c r="AK167" s="6"/>
      <c r="AL167" s="6"/>
      <c r="AM167" s="6"/>
      <c r="AN167" s="6"/>
      <c r="AO167" s="6"/>
      <c r="AP167" s="6"/>
      <c r="AQ167" s="6"/>
      <c r="AR167" s="6">
        <f t="shared" si="20"/>
        <v>1</v>
      </c>
      <c r="AS167" s="6" t="s">
        <v>100</v>
      </c>
      <c r="AT167" s="6" t="s">
        <v>87</v>
      </c>
      <c r="AU167" s="6"/>
      <c r="AV167" s="6">
        <f t="shared" si="23"/>
        <v>2</v>
      </c>
      <c r="AW167" s="22"/>
    </row>
    <row r="168" spans="1:49" x14ac:dyDescent="0.25">
      <c r="A168" s="16" t="s">
        <v>919</v>
      </c>
      <c r="B168" s="17">
        <v>4</v>
      </c>
      <c r="C168" s="17">
        <v>200000000</v>
      </c>
      <c r="D168" s="17">
        <v>0.16666666666666699</v>
      </c>
      <c r="E168" s="17">
        <v>0</v>
      </c>
      <c r="F168" s="17">
        <v>0</v>
      </c>
      <c r="G168" s="18" t="s">
        <v>925</v>
      </c>
      <c r="H168" s="19">
        <v>41221</v>
      </c>
      <c r="I168" s="27">
        <f t="shared" si="21"/>
        <v>2012</v>
      </c>
      <c r="J168" s="6" t="s">
        <v>647</v>
      </c>
      <c r="K168" s="6">
        <v>95</v>
      </c>
      <c r="L168" s="6" t="s">
        <v>921</v>
      </c>
      <c r="M168" s="6">
        <f>VLOOKUP(A168,JUMLAH_DAKWAAN!$A$1:$C$905,3,FALSE)</f>
        <v>2</v>
      </c>
      <c r="N168" s="6" t="s">
        <v>922</v>
      </c>
      <c r="O168" s="6" t="s">
        <v>923</v>
      </c>
      <c r="P168" s="6" t="s">
        <v>675</v>
      </c>
      <c r="Q168" s="6" t="s">
        <v>652</v>
      </c>
      <c r="R168" s="6" t="s">
        <v>653</v>
      </c>
      <c r="S168" s="6" t="s">
        <v>64</v>
      </c>
      <c r="T168" s="6"/>
      <c r="U168" s="6"/>
      <c r="V168" s="6" t="str">
        <f>IFERROR(VLOOKUP(Q168,JUDGE_STATUS!$A$1:$E$97,2,0),"")</f>
        <v>KARIR</v>
      </c>
      <c r="W168" s="6" t="str">
        <f>IFERROR(VLOOKUP(R168,JUDGE_STATUS!$A$1:$E$97,2,0),"")</f>
        <v>KARIR</v>
      </c>
      <c r="X168" s="6" t="str">
        <f>IFERROR(VLOOKUP(S168,JUDGE_STATUS!$A$1:$E$97,2,0),"")</f>
        <v>ADHOC</v>
      </c>
      <c r="Y168" s="6" t="str">
        <f>IFERROR(VLOOKUP(T168,JUDGE_STATUS!$A$1:$E$97,2,0),"")</f>
        <v/>
      </c>
      <c r="Z168" s="6" t="str">
        <f>IFERROR(VLOOKUP(U168,JUDGE_STATUS!$A$1:$E$97,2,0),"")</f>
        <v/>
      </c>
      <c r="AA168" s="6">
        <f t="shared" si="16"/>
        <v>3</v>
      </c>
      <c r="AB168" s="6">
        <f t="shared" si="17"/>
        <v>2</v>
      </c>
      <c r="AC168" s="6">
        <f t="shared" si="18"/>
        <v>1</v>
      </c>
      <c r="AD168" s="20">
        <f t="shared" si="19"/>
        <v>0.33333333333333331</v>
      </c>
      <c r="AE168" s="21">
        <f t="shared" si="22"/>
        <v>0</v>
      </c>
      <c r="AF168" s="6" t="s">
        <v>261</v>
      </c>
      <c r="AG168" s="6"/>
      <c r="AH168" s="6"/>
      <c r="AI168" s="6"/>
      <c r="AJ168" s="6"/>
      <c r="AK168" s="6"/>
      <c r="AL168" s="6"/>
      <c r="AM168" s="6"/>
      <c r="AN168" s="6"/>
      <c r="AO168" s="6"/>
      <c r="AP168" s="6"/>
      <c r="AQ168" s="6"/>
      <c r="AR168" s="6">
        <f t="shared" si="20"/>
        <v>1</v>
      </c>
      <c r="AS168" s="6" t="s">
        <v>100</v>
      </c>
      <c r="AT168" s="6" t="s">
        <v>87</v>
      </c>
      <c r="AU168" s="6"/>
      <c r="AV168" s="6">
        <f t="shared" si="23"/>
        <v>2</v>
      </c>
      <c r="AW168" s="22"/>
    </row>
    <row r="169" spans="1:49" x14ac:dyDescent="0.25">
      <c r="A169" s="16" t="s">
        <v>926</v>
      </c>
      <c r="B169" s="17"/>
      <c r="C169" s="17"/>
      <c r="D169" s="17"/>
      <c r="E169" s="17"/>
      <c r="F169" s="17"/>
      <c r="G169" s="18" t="s">
        <v>927</v>
      </c>
      <c r="H169" s="19">
        <v>40878</v>
      </c>
      <c r="I169" s="27">
        <f t="shared" si="21"/>
        <v>2011</v>
      </c>
      <c r="J169" s="6" t="s">
        <v>41</v>
      </c>
      <c r="K169" s="6">
        <v>109</v>
      </c>
      <c r="L169" s="6" t="s">
        <v>928</v>
      </c>
      <c r="M169" s="6">
        <f>VLOOKUP(A169,JUMLAH_DAKWAAN!$A$1:$C$905,3,FALSE)</f>
        <v>4</v>
      </c>
      <c r="N169" s="6" t="s">
        <v>563</v>
      </c>
      <c r="O169" s="6" t="s">
        <v>929</v>
      </c>
      <c r="P169" s="6" t="s">
        <v>930</v>
      </c>
      <c r="Q169" s="6" t="s">
        <v>46</v>
      </c>
      <c r="R169" s="6" t="s">
        <v>126</v>
      </c>
      <c r="S169" s="6" t="s">
        <v>64</v>
      </c>
      <c r="T169" s="6"/>
      <c r="U169" s="6"/>
      <c r="V169" s="6" t="str">
        <f>IFERROR(VLOOKUP(Q169,JUDGE_STATUS!$A$1:$E$97,2,0),"")</f>
        <v>KARIR</v>
      </c>
      <c r="W169" s="6" t="str">
        <f>IFERROR(VLOOKUP(R169,JUDGE_STATUS!$A$1:$E$97,2,0),"")</f>
        <v>KARIR</v>
      </c>
      <c r="X169" s="6" t="str">
        <f>IFERROR(VLOOKUP(S169,JUDGE_STATUS!$A$1:$E$97,2,0),"")</f>
        <v>ADHOC</v>
      </c>
      <c r="Y169" s="6" t="str">
        <f>IFERROR(VLOOKUP(T169,JUDGE_STATUS!$A$1:$E$97,2,0),"")</f>
        <v/>
      </c>
      <c r="Z169" s="6" t="str">
        <f>IFERROR(VLOOKUP(U169,JUDGE_STATUS!$A$1:$E$97,2,0),"")</f>
        <v/>
      </c>
      <c r="AA169" s="6">
        <f t="shared" si="16"/>
        <v>3</v>
      </c>
      <c r="AB169" s="6">
        <f t="shared" si="17"/>
        <v>2</v>
      </c>
      <c r="AC169" s="6">
        <f t="shared" si="18"/>
        <v>1</v>
      </c>
      <c r="AD169" s="20">
        <f t="shared" si="19"/>
        <v>0.33333333333333331</v>
      </c>
      <c r="AE169" s="21">
        <f t="shared" si="22"/>
        <v>0</v>
      </c>
      <c r="AF169" s="6" t="s">
        <v>4911</v>
      </c>
      <c r="AG169" s="6"/>
      <c r="AH169" s="6"/>
      <c r="AI169" s="6"/>
      <c r="AJ169" s="6"/>
      <c r="AK169" s="6"/>
      <c r="AL169" s="6"/>
      <c r="AM169" s="6"/>
      <c r="AN169" s="6"/>
      <c r="AO169" s="6"/>
      <c r="AP169" s="6"/>
      <c r="AQ169" s="6"/>
      <c r="AR169" s="6">
        <f t="shared" si="20"/>
        <v>1</v>
      </c>
      <c r="AS169" s="6" t="s">
        <v>66</v>
      </c>
      <c r="AT169" s="6" t="s">
        <v>256</v>
      </c>
      <c r="AU169" s="6"/>
      <c r="AV169" s="6">
        <f t="shared" si="23"/>
        <v>2</v>
      </c>
      <c r="AW169" s="22">
        <v>1</v>
      </c>
    </row>
    <row r="170" spans="1:49" x14ac:dyDescent="0.25">
      <c r="A170" s="16" t="s">
        <v>931</v>
      </c>
      <c r="B170" s="17">
        <v>1</v>
      </c>
      <c r="C170" s="17">
        <v>50000000</v>
      </c>
      <c r="D170" s="17">
        <v>0.25</v>
      </c>
      <c r="E170" s="17">
        <v>0</v>
      </c>
      <c r="F170" s="17">
        <v>0</v>
      </c>
      <c r="G170" s="18" t="s">
        <v>932</v>
      </c>
      <c r="H170" s="19">
        <v>40878</v>
      </c>
      <c r="I170" s="27">
        <f t="shared" si="21"/>
        <v>2011</v>
      </c>
      <c r="J170" s="6" t="s">
        <v>41</v>
      </c>
      <c r="K170" s="6">
        <v>102</v>
      </c>
      <c r="L170" s="6" t="s">
        <v>933</v>
      </c>
      <c r="M170" s="6">
        <f>VLOOKUP(A170,JUMLAH_DAKWAAN!$A$1:$C$905,3,FALSE)</f>
        <v>4</v>
      </c>
      <c r="N170" s="6" t="s">
        <v>934</v>
      </c>
      <c r="O170" s="6" t="s">
        <v>736</v>
      </c>
      <c r="P170" s="6" t="s">
        <v>809</v>
      </c>
      <c r="Q170" s="6" t="s">
        <v>126</v>
      </c>
      <c r="R170" s="6" t="s">
        <v>46</v>
      </c>
      <c r="S170" s="6" t="s">
        <v>64</v>
      </c>
      <c r="T170" s="6"/>
      <c r="U170" s="6"/>
      <c r="V170" s="6" t="str">
        <f>IFERROR(VLOOKUP(Q170,JUDGE_STATUS!$A$1:$E$97,2,0),"")</f>
        <v>KARIR</v>
      </c>
      <c r="W170" s="6" t="str">
        <f>IFERROR(VLOOKUP(R170,JUDGE_STATUS!$A$1:$E$97,2,0),"")</f>
        <v>KARIR</v>
      </c>
      <c r="X170" s="6" t="str">
        <f>IFERROR(VLOOKUP(S170,JUDGE_STATUS!$A$1:$E$97,2,0),"")</f>
        <v>ADHOC</v>
      </c>
      <c r="Y170" s="6" t="str">
        <f>IFERROR(VLOOKUP(T170,JUDGE_STATUS!$A$1:$E$97,2,0),"")</f>
        <v/>
      </c>
      <c r="Z170" s="6" t="str">
        <f>IFERROR(VLOOKUP(U170,JUDGE_STATUS!$A$1:$E$97,2,0),"")</f>
        <v/>
      </c>
      <c r="AA170" s="6">
        <f t="shared" si="16"/>
        <v>3</v>
      </c>
      <c r="AB170" s="6">
        <f t="shared" si="17"/>
        <v>2</v>
      </c>
      <c r="AC170" s="6">
        <f t="shared" si="18"/>
        <v>1</v>
      </c>
      <c r="AD170" s="20">
        <f t="shared" si="19"/>
        <v>0.33333333333333331</v>
      </c>
      <c r="AE170" s="21">
        <f t="shared" si="22"/>
        <v>0</v>
      </c>
      <c r="AF170" s="6" t="s">
        <v>4931</v>
      </c>
      <c r="AG170" s="6"/>
      <c r="AH170" s="6"/>
      <c r="AI170" s="6"/>
      <c r="AJ170" s="6"/>
      <c r="AK170" s="6"/>
      <c r="AL170" s="6"/>
      <c r="AM170" s="6"/>
      <c r="AN170" s="6"/>
      <c r="AO170" s="6"/>
      <c r="AP170" s="6"/>
      <c r="AQ170" s="6"/>
      <c r="AR170" s="6">
        <f t="shared" si="20"/>
        <v>1</v>
      </c>
      <c r="AS170" s="6" t="s">
        <v>128</v>
      </c>
      <c r="AT170" s="6" t="s">
        <v>100</v>
      </c>
      <c r="AU170" s="6"/>
      <c r="AV170" s="6">
        <f t="shared" si="23"/>
        <v>2</v>
      </c>
      <c r="AW170" s="22"/>
    </row>
    <row r="171" spans="1:49" x14ac:dyDescent="0.25">
      <c r="A171" s="16" t="s">
        <v>935</v>
      </c>
      <c r="B171" s="17">
        <v>1</v>
      </c>
      <c r="C171" s="17">
        <v>0</v>
      </c>
      <c r="D171" s="17">
        <v>0</v>
      </c>
      <c r="E171" s="17">
        <v>0</v>
      </c>
      <c r="F171" s="17">
        <v>0</v>
      </c>
      <c r="G171" s="18" t="s">
        <v>936</v>
      </c>
      <c r="H171" s="19">
        <v>41232</v>
      </c>
      <c r="I171" s="27">
        <f t="shared" si="21"/>
        <v>2012</v>
      </c>
      <c r="J171" s="6" t="s">
        <v>41</v>
      </c>
      <c r="K171" s="6">
        <v>80</v>
      </c>
      <c r="L171" s="6" t="s">
        <v>937</v>
      </c>
      <c r="M171" s="6">
        <f>VLOOKUP(A171,JUMLAH_DAKWAAN!$A$1:$C$905,3,FALSE)</f>
        <v>3</v>
      </c>
      <c r="N171" s="6" t="s">
        <v>938</v>
      </c>
      <c r="O171" s="6" t="s">
        <v>939</v>
      </c>
      <c r="P171" s="6" t="s">
        <v>719</v>
      </c>
      <c r="Q171" s="6" t="s">
        <v>229</v>
      </c>
      <c r="R171" s="6" t="s">
        <v>47</v>
      </c>
      <c r="S171" s="6" t="s">
        <v>108</v>
      </c>
      <c r="T171" s="6"/>
      <c r="U171" s="6"/>
      <c r="V171" s="6" t="str">
        <f>IFERROR(VLOOKUP(Q171,JUDGE_STATUS!$A$1:$E$97,2,0),"")</f>
        <v>KARIR</v>
      </c>
      <c r="W171" s="6" t="str">
        <f>IFERROR(VLOOKUP(R171,JUDGE_STATUS!$A$1:$E$97,2,0),"")</f>
        <v>ADHOC</v>
      </c>
      <c r="X171" s="6" t="str">
        <f>IFERROR(VLOOKUP(S171,JUDGE_STATUS!$A$1:$E$97,2,0),"")</f>
        <v>ADHOC</v>
      </c>
      <c r="Y171" s="6" t="str">
        <f>IFERROR(VLOOKUP(T171,JUDGE_STATUS!$A$1:$E$97,2,0),"")</f>
        <v/>
      </c>
      <c r="Z171" s="6" t="str">
        <f>IFERROR(VLOOKUP(U171,JUDGE_STATUS!$A$1:$E$97,2,0),"")</f>
        <v/>
      </c>
      <c r="AA171" s="6">
        <f t="shared" si="16"/>
        <v>3</v>
      </c>
      <c r="AB171" s="6">
        <f t="shared" si="17"/>
        <v>1</v>
      </c>
      <c r="AC171" s="6">
        <f t="shared" si="18"/>
        <v>2</v>
      </c>
      <c r="AD171" s="20">
        <f t="shared" si="19"/>
        <v>0.66666666666666663</v>
      </c>
      <c r="AE171" s="21">
        <f t="shared" si="22"/>
        <v>1</v>
      </c>
      <c r="AF171" s="6" t="s">
        <v>4932</v>
      </c>
      <c r="AG171" s="6"/>
      <c r="AH171" s="6"/>
      <c r="AI171" s="6"/>
      <c r="AJ171" s="6"/>
      <c r="AK171" s="6"/>
      <c r="AL171" s="6"/>
      <c r="AM171" s="6"/>
      <c r="AN171" s="6"/>
      <c r="AO171" s="6"/>
      <c r="AP171" s="6"/>
      <c r="AQ171" s="6"/>
      <c r="AR171" s="6">
        <f t="shared" si="20"/>
        <v>1</v>
      </c>
      <c r="AS171" s="6" t="s">
        <v>55</v>
      </c>
      <c r="AT171" s="6" t="s">
        <v>86</v>
      </c>
      <c r="AU171" s="6"/>
      <c r="AV171" s="6">
        <f t="shared" si="23"/>
        <v>2</v>
      </c>
      <c r="AW171" s="22"/>
    </row>
    <row r="172" spans="1:49" x14ac:dyDescent="0.25">
      <c r="A172" s="16" t="s">
        <v>940</v>
      </c>
      <c r="B172" s="17">
        <v>4</v>
      </c>
      <c r="C172" s="17">
        <v>200000000</v>
      </c>
      <c r="D172" s="17">
        <v>0.33333333333333298</v>
      </c>
      <c r="E172" s="17">
        <v>1343987062.5</v>
      </c>
      <c r="F172" s="17">
        <v>1</v>
      </c>
      <c r="G172" s="18" t="s">
        <v>941</v>
      </c>
      <c r="H172" s="19">
        <v>40882</v>
      </c>
      <c r="I172" s="27">
        <f t="shared" si="21"/>
        <v>2011</v>
      </c>
      <c r="J172" s="6" t="s">
        <v>41</v>
      </c>
      <c r="K172" s="6">
        <v>134</v>
      </c>
      <c r="L172" s="6" t="s">
        <v>942</v>
      </c>
      <c r="M172" s="6">
        <f>VLOOKUP(A172,JUMLAH_DAKWAAN!$A$1:$C$905,3,FALSE)</f>
        <v>2</v>
      </c>
      <c r="N172" s="6" t="s">
        <v>943</v>
      </c>
      <c r="O172" s="6" t="s">
        <v>944</v>
      </c>
      <c r="P172" s="6" t="s">
        <v>860</v>
      </c>
      <c r="Q172" s="6" t="s">
        <v>181</v>
      </c>
      <c r="R172" s="6" t="s">
        <v>229</v>
      </c>
      <c r="S172" s="6" t="s">
        <v>107</v>
      </c>
      <c r="T172" s="6" t="s">
        <v>47</v>
      </c>
      <c r="U172" s="6" t="s">
        <v>84</v>
      </c>
      <c r="V172" s="6" t="str">
        <f>IFERROR(VLOOKUP(Q172,JUDGE_STATUS!$A$1:$E$97,2,0),"")</f>
        <v>KARIR</v>
      </c>
      <c r="W172" s="6" t="str">
        <f>IFERROR(VLOOKUP(R172,JUDGE_STATUS!$A$1:$E$97,2,0),"")</f>
        <v>KARIR</v>
      </c>
      <c r="X172" s="6" t="str">
        <f>IFERROR(VLOOKUP(S172,JUDGE_STATUS!$A$1:$E$97,2,0),"")</f>
        <v>KARIR</v>
      </c>
      <c r="Y172" s="6" t="str">
        <f>IFERROR(VLOOKUP(T172,JUDGE_STATUS!$A$1:$E$97,2,0),"")</f>
        <v>ADHOC</v>
      </c>
      <c r="Z172" s="6" t="str">
        <f>IFERROR(VLOOKUP(U172,JUDGE_STATUS!$A$1:$E$97,2,0),"")</f>
        <v>ADHOC</v>
      </c>
      <c r="AA172" s="6">
        <f t="shared" si="16"/>
        <v>5</v>
      </c>
      <c r="AB172" s="6">
        <f t="shared" si="17"/>
        <v>3</v>
      </c>
      <c r="AC172" s="6">
        <f t="shared" si="18"/>
        <v>2</v>
      </c>
      <c r="AD172" s="20">
        <f t="shared" si="19"/>
        <v>0.4</v>
      </c>
      <c r="AE172" s="21">
        <f t="shared" si="22"/>
        <v>0</v>
      </c>
      <c r="AF172" s="6" t="s">
        <v>484</v>
      </c>
      <c r="AG172" s="6"/>
      <c r="AH172" s="6"/>
      <c r="AI172" s="6"/>
      <c r="AJ172" s="6"/>
      <c r="AK172" s="6"/>
      <c r="AL172" s="6"/>
      <c r="AM172" s="6"/>
      <c r="AN172" s="6"/>
      <c r="AO172" s="6"/>
      <c r="AP172" s="6"/>
      <c r="AQ172" s="6"/>
      <c r="AR172" s="6">
        <f t="shared" si="20"/>
        <v>1</v>
      </c>
      <c r="AS172" s="6" t="s">
        <v>65</v>
      </c>
      <c r="AT172" s="6" t="s">
        <v>128</v>
      </c>
      <c r="AU172" s="6"/>
      <c r="AV172" s="6">
        <f t="shared" si="23"/>
        <v>2</v>
      </c>
      <c r="AW172" s="22"/>
    </row>
    <row r="173" spans="1:49" x14ac:dyDescent="0.25">
      <c r="A173" s="16" t="s">
        <v>945</v>
      </c>
      <c r="B173" s="17"/>
      <c r="C173" s="17"/>
      <c r="D173" s="17"/>
      <c r="E173" s="17"/>
      <c r="F173" s="17"/>
      <c r="G173" s="18" t="s">
        <v>946</v>
      </c>
      <c r="H173" s="19">
        <v>41232</v>
      </c>
      <c r="I173" s="27">
        <f t="shared" si="21"/>
        <v>2012</v>
      </c>
      <c r="J173" s="6" t="s">
        <v>41</v>
      </c>
      <c r="K173" s="6">
        <v>114</v>
      </c>
      <c r="L173" s="6" t="s">
        <v>947</v>
      </c>
      <c r="M173" s="6">
        <f>VLOOKUP(A173,JUMLAH_DAKWAAN!$A$1:$C$905,3,FALSE)</f>
        <v>2</v>
      </c>
      <c r="N173" s="6" t="s">
        <v>563</v>
      </c>
      <c r="O173" s="6" t="s">
        <v>948</v>
      </c>
      <c r="P173" s="6" t="s">
        <v>825</v>
      </c>
      <c r="Q173" s="6" t="s">
        <v>229</v>
      </c>
      <c r="R173" s="6" t="s">
        <v>47</v>
      </c>
      <c r="S173" s="6" t="s">
        <v>108</v>
      </c>
      <c r="T173" s="6"/>
      <c r="U173" s="6"/>
      <c r="V173" s="6" t="str">
        <f>IFERROR(VLOOKUP(Q173,JUDGE_STATUS!$A$1:$E$97,2,0),"")</f>
        <v>KARIR</v>
      </c>
      <c r="W173" s="6" t="str">
        <f>IFERROR(VLOOKUP(R173,JUDGE_STATUS!$A$1:$E$97,2,0),"")</f>
        <v>ADHOC</v>
      </c>
      <c r="X173" s="6" t="str">
        <f>IFERROR(VLOOKUP(S173,JUDGE_STATUS!$A$1:$E$97,2,0),"")</f>
        <v>ADHOC</v>
      </c>
      <c r="Y173" s="6" t="str">
        <f>IFERROR(VLOOKUP(T173,JUDGE_STATUS!$A$1:$E$97,2,0),"")</f>
        <v/>
      </c>
      <c r="Z173" s="6" t="str">
        <f>IFERROR(VLOOKUP(U173,JUDGE_STATUS!$A$1:$E$97,2,0),"")</f>
        <v/>
      </c>
      <c r="AA173" s="6">
        <f t="shared" si="16"/>
        <v>3</v>
      </c>
      <c r="AB173" s="6">
        <f t="shared" si="17"/>
        <v>1</v>
      </c>
      <c r="AC173" s="6">
        <f t="shared" si="18"/>
        <v>2</v>
      </c>
      <c r="AD173" s="20">
        <f t="shared" si="19"/>
        <v>0.66666666666666663</v>
      </c>
      <c r="AE173" s="21">
        <f t="shared" si="22"/>
        <v>1</v>
      </c>
      <c r="AF173" s="6" t="s">
        <v>4932</v>
      </c>
      <c r="AG173" s="6"/>
      <c r="AH173" s="6"/>
      <c r="AI173" s="6"/>
      <c r="AJ173" s="6"/>
      <c r="AK173" s="6"/>
      <c r="AL173" s="6"/>
      <c r="AM173" s="6"/>
      <c r="AN173" s="6"/>
      <c r="AO173" s="6"/>
      <c r="AP173" s="6"/>
      <c r="AQ173" s="6"/>
      <c r="AR173" s="6">
        <f t="shared" si="20"/>
        <v>1</v>
      </c>
      <c r="AS173" s="6" t="s">
        <v>128</v>
      </c>
      <c r="AT173" s="6" t="s">
        <v>66</v>
      </c>
      <c r="AU173" s="6"/>
      <c r="AV173" s="6">
        <f t="shared" si="23"/>
        <v>2</v>
      </c>
      <c r="AW173" s="22">
        <v>1</v>
      </c>
    </row>
    <row r="174" spans="1:49" x14ac:dyDescent="0.25">
      <c r="A174" s="16" t="s">
        <v>949</v>
      </c>
      <c r="B174" s="17">
        <v>2</v>
      </c>
      <c r="C174" s="17">
        <v>100000000</v>
      </c>
      <c r="D174" s="17">
        <v>0.25</v>
      </c>
      <c r="E174" s="17">
        <v>0</v>
      </c>
      <c r="F174" s="17">
        <v>0</v>
      </c>
      <c r="G174" s="18" t="s">
        <v>950</v>
      </c>
      <c r="H174" s="19">
        <v>40882</v>
      </c>
      <c r="I174" s="27">
        <f t="shared" si="21"/>
        <v>2011</v>
      </c>
      <c r="J174" s="6" t="s">
        <v>41</v>
      </c>
      <c r="K174" s="6">
        <v>78</v>
      </c>
      <c r="L174" s="6" t="s">
        <v>951</v>
      </c>
      <c r="M174" s="6">
        <f>VLOOKUP(A174,JUMLAH_DAKWAAN!$A$1:$C$905,3,FALSE)</f>
        <v>3</v>
      </c>
      <c r="N174" s="6" t="s">
        <v>952</v>
      </c>
      <c r="O174" s="6" t="s">
        <v>508</v>
      </c>
      <c r="P174" s="6" t="s">
        <v>953</v>
      </c>
      <c r="Q174" s="6" t="s">
        <v>107</v>
      </c>
      <c r="R174" s="6" t="s">
        <v>164</v>
      </c>
      <c r="S174" s="6" t="s">
        <v>181</v>
      </c>
      <c r="T174" s="6" t="s">
        <v>64</v>
      </c>
      <c r="U174" s="6" t="s">
        <v>63</v>
      </c>
      <c r="V174" s="6" t="str">
        <f>IFERROR(VLOOKUP(Q174,JUDGE_STATUS!$A$1:$E$97,2,0),"")</f>
        <v>KARIR</v>
      </c>
      <c r="W174" s="6" t="str">
        <f>IFERROR(VLOOKUP(R174,JUDGE_STATUS!$A$1:$E$97,2,0),"")</f>
        <v>KARIR</v>
      </c>
      <c r="X174" s="6" t="str">
        <f>IFERROR(VLOOKUP(S174,JUDGE_STATUS!$A$1:$E$97,2,0),"")</f>
        <v>KARIR</v>
      </c>
      <c r="Y174" s="6" t="str">
        <f>IFERROR(VLOOKUP(T174,JUDGE_STATUS!$A$1:$E$97,2,0),"")</f>
        <v>ADHOC</v>
      </c>
      <c r="Z174" s="6" t="str">
        <f>IFERROR(VLOOKUP(U174,JUDGE_STATUS!$A$1:$E$97,2,0),"")</f>
        <v>ADHOC</v>
      </c>
      <c r="AA174" s="6">
        <f t="shared" si="16"/>
        <v>5</v>
      </c>
      <c r="AB174" s="6">
        <f t="shared" si="17"/>
        <v>3</v>
      </c>
      <c r="AC174" s="6">
        <f t="shared" si="18"/>
        <v>2</v>
      </c>
      <c r="AD174" s="20">
        <f t="shared" si="19"/>
        <v>0.4</v>
      </c>
      <c r="AE174" s="21">
        <f t="shared" si="22"/>
        <v>0</v>
      </c>
      <c r="AF174" s="6" t="s">
        <v>4934</v>
      </c>
      <c r="AG174" s="6"/>
      <c r="AH174" s="6"/>
      <c r="AI174" s="6"/>
      <c r="AJ174" s="6"/>
      <c r="AK174" s="6"/>
      <c r="AL174" s="6"/>
      <c r="AM174" s="6"/>
      <c r="AN174" s="6"/>
      <c r="AO174" s="6"/>
      <c r="AP174" s="6"/>
      <c r="AQ174" s="6"/>
      <c r="AR174" s="6">
        <f t="shared" si="20"/>
        <v>1</v>
      </c>
      <c r="AS174" s="6" t="s">
        <v>109</v>
      </c>
      <c r="AT174" s="6" t="s">
        <v>87</v>
      </c>
      <c r="AU174" s="6"/>
      <c r="AV174" s="6">
        <f t="shared" si="23"/>
        <v>2</v>
      </c>
      <c r="AW174" s="22"/>
    </row>
    <row r="175" spans="1:49" x14ac:dyDescent="0.25">
      <c r="A175" s="16" t="s">
        <v>954</v>
      </c>
      <c r="B175" s="17">
        <v>4</v>
      </c>
      <c r="C175" s="17">
        <v>200000000</v>
      </c>
      <c r="D175" s="17">
        <v>0.16666666666666699</v>
      </c>
      <c r="E175" s="17">
        <v>0</v>
      </c>
      <c r="F175" s="17">
        <v>0</v>
      </c>
      <c r="G175" s="18" t="s">
        <v>955</v>
      </c>
      <c r="H175" s="19">
        <v>41232</v>
      </c>
      <c r="I175" s="27">
        <f t="shared" si="21"/>
        <v>2012</v>
      </c>
      <c r="J175" s="6" t="s">
        <v>41</v>
      </c>
      <c r="K175" s="6">
        <v>107</v>
      </c>
      <c r="L175" s="6" t="s">
        <v>956</v>
      </c>
      <c r="M175" s="6">
        <f>VLOOKUP(A175,JUMLAH_DAKWAAN!$A$1:$C$905,3,FALSE)</f>
        <v>5</v>
      </c>
      <c r="N175" s="6" t="s">
        <v>957</v>
      </c>
      <c r="O175" s="6" t="s">
        <v>958</v>
      </c>
      <c r="P175" s="6" t="s">
        <v>959</v>
      </c>
      <c r="Q175" s="6" t="s">
        <v>652</v>
      </c>
      <c r="R175" s="6" t="s">
        <v>653</v>
      </c>
      <c r="S175" s="6" t="s">
        <v>64</v>
      </c>
      <c r="T175" s="6"/>
      <c r="U175" s="6"/>
      <c r="V175" s="6" t="str">
        <f>IFERROR(VLOOKUP(Q175,JUDGE_STATUS!$A$1:$E$97,2,0),"")</f>
        <v>KARIR</v>
      </c>
      <c r="W175" s="6" t="str">
        <f>IFERROR(VLOOKUP(R175,JUDGE_STATUS!$A$1:$E$97,2,0),"")</f>
        <v>KARIR</v>
      </c>
      <c r="X175" s="6" t="str">
        <f>IFERROR(VLOOKUP(S175,JUDGE_STATUS!$A$1:$E$97,2,0),"")</f>
        <v>ADHOC</v>
      </c>
      <c r="Y175" s="6" t="str">
        <f>IFERROR(VLOOKUP(T175,JUDGE_STATUS!$A$1:$E$97,2,0),"")</f>
        <v/>
      </c>
      <c r="Z175" s="6" t="str">
        <f>IFERROR(VLOOKUP(U175,JUDGE_STATUS!$A$1:$E$97,2,0),"")</f>
        <v/>
      </c>
      <c r="AA175" s="6">
        <f t="shared" si="16"/>
        <v>3</v>
      </c>
      <c r="AB175" s="6">
        <f t="shared" si="17"/>
        <v>2</v>
      </c>
      <c r="AC175" s="6">
        <f t="shared" si="18"/>
        <v>1</v>
      </c>
      <c r="AD175" s="20">
        <f t="shared" si="19"/>
        <v>0.33333333333333331</v>
      </c>
      <c r="AE175" s="21">
        <f t="shared" si="22"/>
        <v>0</v>
      </c>
      <c r="AF175" s="6" t="s">
        <v>960</v>
      </c>
      <c r="AG175" s="6"/>
      <c r="AH175" s="6"/>
      <c r="AI175" s="6"/>
      <c r="AJ175" s="6"/>
      <c r="AK175" s="6"/>
      <c r="AL175" s="6"/>
      <c r="AM175" s="6"/>
      <c r="AN175" s="6"/>
      <c r="AO175" s="6"/>
      <c r="AP175" s="6"/>
      <c r="AQ175" s="6"/>
      <c r="AR175" s="6">
        <f t="shared" si="20"/>
        <v>1</v>
      </c>
      <c r="AS175" s="6" t="s">
        <v>55</v>
      </c>
      <c r="AT175" s="6" t="s">
        <v>86</v>
      </c>
      <c r="AU175" s="6"/>
      <c r="AV175" s="6">
        <f t="shared" si="23"/>
        <v>2</v>
      </c>
      <c r="AW175" s="22"/>
    </row>
    <row r="176" spans="1:49" x14ac:dyDescent="0.25">
      <c r="A176" s="16" t="s">
        <v>961</v>
      </c>
      <c r="B176" s="17"/>
      <c r="C176" s="17"/>
      <c r="D176" s="17"/>
      <c r="E176" s="17"/>
      <c r="F176" s="17"/>
      <c r="G176" s="18" t="s">
        <v>962</v>
      </c>
      <c r="H176" s="19">
        <v>40886</v>
      </c>
      <c r="I176" s="27">
        <f t="shared" si="21"/>
        <v>2011</v>
      </c>
      <c r="J176" s="6" t="s">
        <v>41</v>
      </c>
      <c r="K176" s="6">
        <v>104</v>
      </c>
      <c r="L176" s="6" t="s">
        <v>963</v>
      </c>
      <c r="M176" s="6">
        <f>VLOOKUP(A176,JUMLAH_DAKWAAN!$A$1:$C$905,3,FALSE)</f>
        <v>3</v>
      </c>
      <c r="N176" s="6" t="s">
        <v>563</v>
      </c>
      <c r="O176" s="6" t="s">
        <v>82</v>
      </c>
      <c r="P176" s="6" t="s">
        <v>644</v>
      </c>
      <c r="Q176" s="6" t="s">
        <v>46</v>
      </c>
      <c r="R176" s="6" t="s">
        <v>126</v>
      </c>
      <c r="S176" s="6" t="s">
        <v>64</v>
      </c>
      <c r="T176" s="6"/>
      <c r="U176" s="6"/>
      <c r="V176" s="6" t="str">
        <f>IFERROR(VLOOKUP(Q176,JUDGE_STATUS!$A$1:$E$97,2,0),"")</f>
        <v>KARIR</v>
      </c>
      <c r="W176" s="6" t="str">
        <f>IFERROR(VLOOKUP(R176,JUDGE_STATUS!$A$1:$E$97,2,0),"")</f>
        <v>KARIR</v>
      </c>
      <c r="X176" s="6" t="str">
        <f>IFERROR(VLOOKUP(S176,JUDGE_STATUS!$A$1:$E$97,2,0),"")</f>
        <v>ADHOC</v>
      </c>
      <c r="Y176" s="6" t="str">
        <f>IFERROR(VLOOKUP(T176,JUDGE_STATUS!$A$1:$E$97,2,0),"")</f>
        <v/>
      </c>
      <c r="Z176" s="6" t="str">
        <f>IFERROR(VLOOKUP(U176,JUDGE_STATUS!$A$1:$E$97,2,0),"")</f>
        <v/>
      </c>
      <c r="AA176" s="6">
        <f t="shared" si="16"/>
        <v>3</v>
      </c>
      <c r="AB176" s="6">
        <f t="shared" si="17"/>
        <v>2</v>
      </c>
      <c r="AC176" s="6">
        <f t="shared" si="18"/>
        <v>1</v>
      </c>
      <c r="AD176" s="20">
        <f t="shared" si="19"/>
        <v>0.33333333333333331</v>
      </c>
      <c r="AE176" s="21">
        <f t="shared" si="22"/>
        <v>0</v>
      </c>
      <c r="AF176" s="6" t="s">
        <v>408</v>
      </c>
      <c r="AG176" s="6"/>
      <c r="AH176" s="6"/>
      <c r="AI176" s="6"/>
      <c r="AJ176" s="6"/>
      <c r="AK176" s="6"/>
      <c r="AL176" s="6"/>
      <c r="AM176" s="6"/>
      <c r="AN176" s="6"/>
      <c r="AO176" s="6"/>
      <c r="AP176" s="6"/>
      <c r="AQ176" s="6"/>
      <c r="AR176" s="6">
        <f t="shared" si="20"/>
        <v>1</v>
      </c>
      <c r="AS176" s="6" t="s">
        <v>86</v>
      </c>
      <c r="AT176" s="6"/>
      <c r="AU176" s="6"/>
      <c r="AV176" s="6">
        <f t="shared" si="23"/>
        <v>1</v>
      </c>
      <c r="AW176" s="22">
        <v>1</v>
      </c>
    </row>
    <row r="177" spans="1:49" x14ac:dyDescent="0.25">
      <c r="A177" s="16" t="s">
        <v>964</v>
      </c>
      <c r="B177" s="17">
        <v>2</v>
      </c>
      <c r="C177" s="17">
        <v>50000000</v>
      </c>
      <c r="D177" s="17">
        <v>0</v>
      </c>
      <c r="E177" s="17">
        <v>0</v>
      </c>
      <c r="F177" s="17">
        <v>0</v>
      </c>
      <c r="G177" s="18" t="s">
        <v>965</v>
      </c>
      <c r="H177" s="19">
        <v>40893</v>
      </c>
      <c r="I177" s="27">
        <f t="shared" si="21"/>
        <v>2011</v>
      </c>
      <c r="J177" s="6" t="s">
        <v>41</v>
      </c>
      <c r="K177" s="6">
        <v>432</v>
      </c>
      <c r="L177" s="6" t="s">
        <v>966</v>
      </c>
      <c r="M177" s="6">
        <f>VLOOKUP(A177,JUMLAH_DAKWAAN!$A$1:$C$905,3,FALSE)</f>
        <v>2</v>
      </c>
      <c r="N177" s="6" t="s">
        <v>967</v>
      </c>
      <c r="O177" s="6" t="s">
        <v>968</v>
      </c>
      <c r="P177" s="6" t="s">
        <v>969</v>
      </c>
      <c r="Q177" s="6" t="s">
        <v>83</v>
      </c>
      <c r="R177" s="6" t="s">
        <v>46</v>
      </c>
      <c r="S177" s="6" t="s">
        <v>84</v>
      </c>
      <c r="T177" s="6"/>
      <c r="U177" s="6"/>
      <c r="V177" s="6" t="str">
        <f>IFERROR(VLOOKUP(Q177,JUDGE_STATUS!$A$1:$E$97,2,0),"")</f>
        <v>KARIR</v>
      </c>
      <c r="W177" s="6" t="str">
        <f>IFERROR(VLOOKUP(R177,JUDGE_STATUS!$A$1:$E$97,2,0),"")</f>
        <v>KARIR</v>
      </c>
      <c r="X177" s="6" t="str">
        <f>IFERROR(VLOOKUP(S177,JUDGE_STATUS!$A$1:$E$97,2,0),"")</f>
        <v>ADHOC</v>
      </c>
      <c r="Y177" s="6" t="str">
        <f>IFERROR(VLOOKUP(T177,JUDGE_STATUS!$A$1:$E$97,2,0),"")</f>
        <v/>
      </c>
      <c r="Z177" s="6" t="str">
        <f>IFERROR(VLOOKUP(U177,JUDGE_STATUS!$A$1:$E$97,2,0),"")</f>
        <v/>
      </c>
      <c r="AA177" s="6">
        <f t="shared" si="16"/>
        <v>3</v>
      </c>
      <c r="AB177" s="6">
        <f t="shared" si="17"/>
        <v>2</v>
      </c>
      <c r="AC177" s="6">
        <f t="shared" si="18"/>
        <v>1</v>
      </c>
      <c r="AD177" s="20">
        <f t="shared" si="19"/>
        <v>0.33333333333333331</v>
      </c>
      <c r="AE177" s="21">
        <f t="shared" si="22"/>
        <v>0</v>
      </c>
      <c r="AF177" s="6" t="s">
        <v>4935</v>
      </c>
      <c r="AG177" s="6"/>
      <c r="AH177" s="6"/>
      <c r="AI177" s="6"/>
      <c r="AJ177" s="6"/>
      <c r="AK177" s="6"/>
      <c r="AL177" s="6"/>
      <c r="AM177" s="6"/>
      <c r="AN177" s="6"/>
      <c r="AO177" s="6"/>
      <c r="AP177" s="6"/>
      <c r="AQ177" s="6"/>
      <c r="AR177" s="6">
        <f t="shared" si="20"/>
        <v>1</v>
      </c>
      <c r="AS177" s="6" t="s">
        <v>56</v>
      </c>
      <c r="AT177" s="6" t="s">
        <v>87</v>
      </c>
      <c r="AU177" s="6"/>
      <c r="AV177" s="6">
        <f t="shared" si="23"/>
        <v>2</v>
      </c>
      <c r="AW177" s="22"/>
    </row>
    <row r="178" spans="1:49" x14ac:dyDescent="0.25">
      <c r="A178" s="16" t="s">
        <v>970</v>
      </c>
      <c r="B178" s="17"/>
      <c r="C178" s="17"/>
      <c r="D178" s="17"/>
      <c r="E178" s="17"/>
      <c r="F178" s="17"/>
      <c r="G178" s="18" t="s">
        <v>971</v>
      </c>
      <c r="H178" s="19">
        <v>41248</v>
      </c>
      <c r="I178" s="27">
        <f t="shared" si="21"/>
        <v>2012</v>
      </c>
      <c r="J178" s="6" t="s">
        <v>41</v>
      </c>
      <c r="K178" s="6">
        <v>99</v>
      </c>
      <c r="L178" s="6" t="s">
        <v>972</v>
      </c>
      <c r="M178" s="6">
        <f>VLOOKUP(A178,JUMLAH_DAKWAAN!$A$1:$C$905,3,FALSE)</f>
        <v>4</v>
      </c>
      <c r="N178" s="6" t="s">
        <v>973</v>
      </c>
      <c r="O178" s="6" t="s">
        <v>974</v>
      </c>
      <c r="P178" s="6" t="s">
        <v>897</v>
      </c>
      <c r="Q178" s="6" t="s">
        <v>652</v>
      </c>
      <c r="R178" s="6" t="s">
        <v>653</v>
      </c>
      <c r="S178" s="6" t="s">
        <v>64</v>
      </c>
      <c r="T178" s="6"/>
      <c r="U178" s="6"/>
      <c r="V178" s="6" t="str">
        <f>IFERROR(VLOOKUP(Q178,JUDGE_STATUS!$A$1:$E$97,2,0),"")</f>
        <v>KARIR</v>
      </c>
      <c r="W178" s="6" t="str">
        <f>IFERROR(VLOOKUP(R178,JUDGE_STATUS!$A$1:$E$97,2,0),"")</f>
        <v>KARIR</v>
      </c>
      <c r="X178" s="6" t="str">
        <f>IFERROR(VLOOKUP(S178,JUDGE_STATUS!$A$1:$E$97,2,0),"")</f>
        <v>ADHOC</v>
      </c>
      <c r="Y178" s="6" t="str">
        <f>IFERROR(VLOOKUP(T178,JUDGE_STATUS!$A$1:$E$97,2,0),"")</f>
        <v/>
      </c>
      <c r="Z178" s="6" t="str">
        <f>IFERROR(VLOOKUP(U178,JUDGE_STATUS!$A$1:$E$97,2,0),"")</f>
        <v/>
      </c>
      <c r="AA178" s="6">
        <f t="shared" si="16"/>
        <v>3</v>
      </c>
      <c r="AB178" s="6">
        <f t="shared" si="17"/>
        <v>2</v>
      </c>
      <c r="AC178" s="6">
        <f t="shared" si="18"/>
        <v>1</v>
      </c>
      <c r="AD178" s="20">
        <f t="shared" si="19"/>
        <v>0.33333333333333331</v>
      </c>
      <c r="AE178" s="21">
        <f t="shared" si="22"/>
        <v>0</v>
      </c>
      <c r="AF178" s="6" t="s">
        <v>4936</v>
      </c>
      <c r="AG178" s="6"/>
      <c r="AH178" s="6"/>
      <c r="AI178" s="6"/>
      <c r="AJ178" s="6"/>
      <c r="AK178" s="6"/>
      <c r="AL178" s="6"/>
      <c r="AM178" s="6"/>
      <c r="AN178" s="6"/>
      <c r="AO178" s="6"/>
      <c r="AP178" s="6"/>
      <c r="AQ178" s="6"/>
      <c r="AR178" s="6">
        <f t="shared" si="20"/>
        <v>1</v>
      </c>
      <c r="AS178" s="6" t="s">
        <v>128</v>
      </c>
      <c r="AT178" s="6" t="s">
        <v>56</v>
      </c>
      <c r="AU178" s="6"/>
      <c r="AV178" s="6">
        <f t="shared" si="23"/>
        <v>2</v>
      </c>
      <c r="AW178" s="22">
        <v>1</v>
      </c>
    </row>
    <row r="179" spans="1:49" x14ac:dyDescent="0.25">
      <c r="A179" s="16" t="s">
        <v>975</v>
      </c>
      <c r="B179" s="17">
        <v>6</v>
      </c>
      <c r="C179" s="17">
        <v>250000000</v>
      </c>
      <c r="D179" s="17">
        <v>0.25</v>
      </c>
      <c r="E179" s="17">
        <v>69009296700</v>
      </c>
      <c r="F179" s="17">
        <v>0</v>
      </c>
      <c r="G179" s="18" t="s">
        <v>976</v>
      </c>
      <c r="H179" s="19">
        <v>41254</v>
      </c>
      <c r="I179" s="27">
        <f t="shared" si="21"/>
        <v>2012</v>
      </c>
      <c r="J179" s="6" t="s">
        <v>429</v>
      </c>
      <c r="K179" s="6">
        <v>148</v>
      </c>
      <c r="L179" s="6" t="s">
        <v>977</v>
      </c>
      <c r="M179" s="6">
        <f>VLOOKUP(A179,JUMLAH_DAKWAAN!$A$1:$C$905,3,FALSE)</f>
        <v>2</v>
      </c>
      <c r="N179" s="6" t="s">
        <v>978</v>
      </c>
      <c r="O179" s="6" t="s">
        <v>979</v>
      </c>
      <c r="P179" s="6" t="s">
        <v>980</v>
      </c>
      <c r="Q179" s="6" t="s">
        <v>689</v>
      </c>
      <c r="R179" s="6" t="s">
        <v>981</v>
      </c>
      <c r="S179" s="6" t="s">
        <v>653</v>
      </c>
      <c r="T179" s="6" t="s">
        <v>84</v>
      </c>
      <c r="U179" s="6" t="s">
        <v>85</v>
      </c>
      <c r="V179" s="6" t="str">
        <f>IFERROR(VLOOKUP(Q179,JUDGE_STATUS!$A$1:$E$97,2,0),"")</f>
        <v>KARIR</v>
      </c>
      <c r="W179" s="6" t="str">
        <f>IFERROR(VLOOKUP(R179,JUDGE_STATUS!$A$1:$E$97,2,0),"")</f>
        <v>KARIR</v>
      </c>
      <c r="X179" s="6" t="str">
        <f>IFERROR(VLOOKUP(S179,JUDGE_STATUS!$A$1:$E$97,2,0),"")</f>
        <v>KARIR</v>
      </c>
      <c r="Y179" s="6" t="str">
        <f>IFERROR(VLOOKUP(T179,JUDGE_STATUS!$A$1:$E$97,2,0),"")</f>
        <v>ADHOC</v>
      </c>
      <c r="Z179" s="6" t="str">
        <f>IFERROR(VLOOKUP(U179,JUDGE_STATUS!$A$1:$E$97,2,0),"")</f>
        <v>ADHOC</v>
      </c>
      <c r="AA179" s="6">
        <f t="shared" si="16"/>
        <v>5</v>
      </c>
      <c r="AB179" s="6">
        <f t="shared" si="17"/>
        <v>3</v>
      </c>
      <c r="AC179" s="6">
        <f t="shared" si="18"/>
        <v>2</v>
      </c>
      <c r="AD179" s="20">
        <f t="shared" si="19"/>
        <v>0.4</v>
      </c>
      <c r="AE179" s="21">
        <f t="shared" si="22"/>
        <v>0</v>
      </c>
      <c r="AF179" s="6" t="s">
        <v>414</v>
      </c>
      <c r="AG179" s="6"/>
      <c r="AH179" s="6"/>
      <c r="AI179" s="6"/>
      <c r="AJ179" s="6"/>
      <c r="AK179" s="6"/>
      <c r="AL179" s="6"/>
      <c r="AM179" s="6"/>
      <c r="AN179" s="6"/>
      <c r="AO179" s="6"/>
      <c r="AP179" s="6"/>
      <c r="AQ179" s="6"/>
      <c r="AR179" s="6">
        <f t="shared" si="20"/>
        <v>1</v>
      </c>
      <c r="AS179" s="6" t="s">
        <v>128</v>
      </c>
      <c r="AT179" s="6" t="s">
        <v>66</v>
      </c>
      <c r="AU179" s="6"/>
      <c r="AV179" s="6">
        <f t="shared" si="23"/>
        <v>2</v>
      </c>
      <c r="AW179" s="22"/>
    </row>
    <row r="180" spans="1:49" x14ac:dyDescent="0.25">
      <c r="A180" s="16" t="s">
        <v>982</v>
      </c>
      <c r="B180" s="17">
        <v>2</v>
      </c>
      <c r="C180" s="17">
        <v>200000000</v>
      </c>
      <c r="D180" s="17">
        <v>0.25</v>
      </c>
      <c r="E180" s="17">
        <v>0</v>
      </c>
      <c r="F180" s="17">
        <v>0</v>
      </c>
      <c r="G180" s="18" t="s">
        <v>983</v>
      </c>
      <c r="H180" s="19">
        <v>41254</v>
      </c>
      <c r="I180" s="27">
        <f t="shared" si="21"/>
        <v>2012</v>
      </c>
      <c r="J180" s="6" t="s">
        <v>647</v>
      </c>
      <c r="K180" s="6">
        <v>220</v>
      </c>
      <c r="L180" s="6" t="s">
        <v>984</v>
      </c>
      <c r="M180" s="6">
        <f>VLOOKUP(A180,JUMLAH_DAKWAAN!$A$1:$C$905,3,FALSE)</f>
        <v>2</v>
      </c>
      <c r="N180" s="6" t="s">
        <v>985</v>
      </c>
      <c r="O180" s="6" t="s">
        <v>986</v>
      </c>
      <c r="P180" s="6" t="s">
        <v>987</v>
      </c>
      <c r="Q180" s="6" t="s">
        <v>689</v>
      </c>
      <c r="R180" s="6" t="s">
        <v>981</v>
      </c>
      <c r="S180" s="6" t="s">
        <v>653</v>
      </c>
      <c r="T180" s="6" t="s">
        <v>84</v>
      </c>
      <c r="U180" s="6" t="s">
        <v>85</v>
      </c>
      <c r="V180" s="6" t="str">
        <f>IFERROR(VLOOKUP(Q180,JUDGE_STATUS!$A$1:$E$97,2,0),"")</f>
        <v>KARIR</v>
      </c>
      <c r="W180" s="6" t="str">
        <f>IFERROR(VLOOKUP(R180,JUDGE_STATUS!$A$1:$E$97,2,0),"")</f>
        <v>KARIR</v>
      </c>
      <c r="X180" s="6" t="str">
        <f>IFERROR(VLOOKUP(S180,JUDGE_STATUS!$A$1:$E$97,2,0),"")</f>
        <v>KARIR</v>
      </c>
      <c r="Y180" s="6" t="str">
        <f>IFERROR(VLOOKUP(T180,JUDGE_STATUS!$A$1:$E$97,2,0),"")</f>
        <v>ADHOC</v>
      </c>
      <c r="Z180" s="6" t="str">
        <f>IFERROR(VLOOKUP(U180,JUDGE_STATUS!$A$1:$E$97,2,0),"")</f>
        <v>ADHOC</v>
      </c>
      <c r="AA180" s="6">
        <f t="shared" si="16"/>
        <v>5</v>
      </c>
      <c r="AB180" s="6">
        <f t="shared" si="17"/>
        <v>3</v>
      </c>
      <c r="AC180" s="6">
        <f t="shared" si="18"/>
        <v>2</v>
      </c>
      <c r="AD180" s="20">
        <f t="shared" si="19"/>
        <v>0.4</v>
      </c>
      <c r="AE180" s="21">
        <f t="shared" si="22"/>
        <v>0</v>
      </c>
      <c r="AF180" s="6" t="s">
        <v>988</v>
      </c>
      <c r="AG180" s="6"/>
      <c r="AH180" s="6"/>
      <c r="AI180" s="6"/>
      <c r="AJ180" s="6"/>
      <c r="AK180" s="6"/>
      <c r="AL180" s="6"/>
      <c r="AM180" s="6"/>
      <c r="AN180" s="6"/>
      <c r="AO180" s="6"/>
      <c r="AP180" s="6"/>
      <c r="AQ180" s="6"/>
      <c r="AR180" s="6">
        <f t="shared" si="20"/>
        <v>1</v>
      </c>
      <c r="AS180" s="6" t="s">
        <v>256</v>
      </c>
      <c r="AT180" s="6" t="s">
        <v>87</v>
      </c>
      <c r="AU180" s="6"/>
      <c r="AV180" s="6">
        <f t="shared" si="23"/>
        <v>2</v>
      </c>
      <c r="AW180" s="22"/>
    </row>
    <row r="181" spans="1:49" x14ac:dyDescent="0.25">
      <c r="A181" s="16" t="s">
        <v>989</v>
      </c>
      <c r="B181" s="17">
        <v>2</v>
      </c>
      <c r="C181" s="17">
        <v>200000000</v>
      </c>
      <c r="D181" s="17">
        <v>0.25</v>
      </c>
      <c r="E181" s="17">
        <v>0</v>
      </c>
      <c r="F181" s="17">
        <v>0</v>
      </c>
      <c r="G181" s="18" t="s">
        <v>990</v>
      </c>
      <c r="H181" s="19">
        <v>41254</v>
      </c>
      <c r="I181" s="27">
        <f t="shared" si="21"/>
        <v>2012</v>
      </c>
      <c r="J181" s="6" t="s">
        <v>41</v>
      </c>
      <c r="K181" s="6">
        <v>219</v>
      </c>
      <c r="L181" s="6" t="s">
        <v>991</v>
      </c>
      <c r="M181" s="6">
        <f>VLOOKUP(A181,JUMLAH_DAKWAAN!$A$1:$C$905,3,FALSE)</f>
        <v>2</v>
      </c>
      <c r="N181" s="6" t="s">
        <v>992</v>
      </c>
      <c r="O181" s="6" t="s">
        <v>993</v>
      </c>
      <c r="P181" s="6" t="s">
        <v>994</v>
      </c>
      <c r="Q181" s="6" t="s">
        <v>689</v>
      </c>
      <c r="R181" s="6" t="s">
        <v>981</v>
      </c>
      <c r="S181" s="6" t="s">
        <v>653</v>
      </c>
      <c r="T181" s="6" t="s">
        <v>84</v>
      </c>
      <c r="U181" s="6" t="s">
        <v>85</v>
      </c>
      <c r="V181" s="6" t="str">
        <f>IFERROR(VLOOKUP(Q181,JUDGE_STATUS!$A$1:$E$97,2,0),"")</f>
        <v>KARIR</v>
      </c>
      <c r="W181" s="6" t="str">
        <f>IFERROR(VLOOKUP(R181,JUDGE_STATUS!$A$1:$E$97,2,0),"")</f>
        <v>KARIR</v>
      </c>
      <c r="X181" s="6" t="str">
        <f>IFERROR(VLOOKUP(S181,JUDGE_STATUS!$A$1:$E$97,2,0),"")</f>
        <v>KARIR</v>
      </c>
      <c r="Y181" s="6" t="str">
        <f>IFERROR(VLOOKUP(T181,JUDGE_STATUS!$A$1:$E$97,2,0),"")</f>
        <v>ADHOC</v>
      </c>
      <c r="Z181" s="6" t="str">
        <f>IFERROR(VLOOKUP(U181,JUDGE_STATUS!$A$1:$E$97,2,0),"")</f>
        <v>ADHOC</v>
      </c>
      <c r="AA181" s="6">
        <f t="shared" si="16"/>
        <v>5</v>
      </c>
      <c r="AB181" s="6">
        <f t="shared" si="17"/>
        <v>3</v>
      </c>
      <c r="AC181" s="6">
        <f t="shared" si="18"/>
        <v>2</v>
      </c>
      <c r="AD181" s="20">
        <f t="shared" si="19"/>
        <v>0.4</v>
      </c>
      <c r="AE181" s="21">
        <f t="shared" si="22"/>
        <v>0</v>
      </c>
      <c r="AF181" s="6" t="s">
        <v>988</v>
      </c>
      <c r="AG181" s="6"/>
      <c r="AH181" s="6"/>
      <c r="AI181" s="6"/>
      <c r="AJ181" s="6"/>
      <c r="AK181" s="6"/>
      <c r="AL181" s="6"/>
      <c r="AM181" s="6"/>
      <c r="AN181" s="6"/>
      <c r="AO181" s="6"/>
      <c r="AP181" s="6"/>
      <c r="AQ181" s="6"/>
      <c r="AR181" s="6">
        <f t="shared" si="20"/>
        <v>1</v>
      </c>
      <c r="AS181" s="6" t="s">
        <v>256</v>
      </c>
      <c r="AT181" s="6" t="s">
        <v>87</v>
      </c>
      <c r="AU181" s="6"/>
      <c r="AV181" s="6">
        <f t="shared" si="23"/>
        <v>2</v>
      </c>
      <c r="AW181" s="22"/>
    </row>
    <row r="182" spans="1:49" x14ac:dyDescent="0.25">
      <c r="A182" s="16" t="s">
        <v>995</v>
      </c>
      <c r="B182" s="17">
        <v>2</v>
      </c>
      <c r="C182" s="17">
        <v>100000000</v>
      </c>
      <c r="D182" s="17">
        <v>0.25</v>
      </c>
      <c r="E182" s="17">
        <v>0</v>
      </c>
      <c r="F182" s="17">
        <v>0</v>
      </c>
      <c r="G182" s="18" t="s">
        <v>996</v>
      </c>
      <c r="H182" s="19">
        <v>41254</v>
      </c>
      <c r="I182" s="27">
        <f t="shared" si="21"/>
        <v>2012</v>
      </c>
      <c r="J182" s="6" t="s">
        <v>41</v>
      </c>
      <c r="K182" s="6">
        <v>218</v>
      </c>
      <c r="L182" s="6" t="s">
        <v>997</v>
      </c>
      <c r="M182" s="6">
        <f>VLOOKUP(A182,JUMLAH_DAKWAAN!$A$1:$C$905,3,FALSE)</f>
        <v>2</v>
      </c>
      <c r="N182" s="6" t="s">
        <v>998</v>
      </c>
      <c r="O182" s="6" t="s">
        <v>999</v>
      </c>
      <c r="P182" s="6" t="s">
        <v>1000</v>
      </c>
      <c r="Q182" s="6" t="s">
        <v>689</v>
      </c>
      <c r="R182" s="6" t="s">
        <v>981</v>
      </c>
      <c r="S182" s="6" t="s">
        <v>84</v>
      </c>
      <c r="T182" s="6"/>
      <c r="U182" s="6"/>
      <c r="V182" s="6" t="str">
        <f>IFERROR(VLOOKUP(Q182,JUDGE_STATUS!$A$1:$E$97,2,0),"")</f>
        <v>KARIR</v>
      </c>
      <c r="W182" s="6" t="str">
        <f>IFERROR(VLOOKUP(R182,JUDGE_STATUS!$A$1:$E$97,2,0),"")</f>
        <v>KARIR</v>
      </c>
      <c r="X182" s="6" t="str">
        <f>IFERROR(VLOOKUP(S182,JUDGE_STATUS!$A$1:$E$97,2,0),"")</f>
        <v>ADHOC</v>
      </c>
      <c r="Y182" s="6" t="str">
        <f>IFERROR(VLOOKUP(T182,JUDGE_STATUS!$A$1:$E$97,2,0),"")</f>
        <v/>
      </c>
      <c r="Z182" s="6" t="str">
        <f>IFERROR(VLOOKUP(U182,JUDGE_STATUS!$A$1:$E$97,2,0),"")</f>
        <v/>
      </c>
      <c r="AA182" s="6">
        <f t="shared" si="16"/>
        <v>3</v>
      </c>
      <c r="AB182" s="6">
        <f t="shared" si="17"/>
        <v>2</v>
      </c>
      <c r="AC182" s="6">
        <f t="shared" si="18"/>
        <v>1</v>
      </c>
      <c r="AD182" s="20">
        <f t="shared" si="19"/>
        <v>0.33333333333333331</v>
      </c>
      <c r="AE182" s="21">
        <f t="shared" si="22"/>
        <v>0</v>
      </c>
      <c r="AF182" s="6" t="s">
        <v>1001</v>
      </c>
      <c r="AG182" s="6"/>
      <c r="AH182" s="6"/>
      <c r="AI182" s="6"/>
      <c r="AJ182" s="6"/>
      <c r="AK182" s="6"/>
      <c r="AL182" s="6"/>
      <c r="AM182" s="6"/>
      <c r="AN182" s="6"/>
      <c r="AO182" s="6"/>
      <c r="AP182" s="6"/>
      <c r="AQ182" s="6"/>
      <c r="AR182" s="6">
        <f t="shared" si="20"/>
        <v>1</v>
      </c>
      <c r="AS182" s="6" t="s">
        <v>86</v>
      </c>
      <c r="AT182" s="6" t="s">
        <v>109</v>
      </c>
      <c r="AU182" s="6"/>
      <c r="AV182" s="6">
        <f t="shared" si="23"/>
        <v>2</v>
      </c>
      <c r="AW182" s="22"/>
    </row>
    <row r="183" spans="1:49" x14ac:dyDescent="0.25">
      <c r="A183" s="16" t="s">
        <v>1002</v>
      </c>
      <c r="B183" s="17">
        <v>5</v>
      </c>
      <c r="C183" s="17">
        <v>200000000</v>
      </c>
      <c r="D183" s="17">
        <v>0.16666666666666699</v>
      </c>
      <c r="E183" s="17">
        <v>30892812600</v>
      </c>
      <c r="F183" s="17">
        <v>0</v>
      </c>
      <c r="G183" s="18" t="s">
        <v>1003</v>
      </c>
      <c r="H183" s="19">
        <v>41254</v>
      </c>
      <c r="I183" s="27">
        <f t="shared" si="21"/>
        <v>2012</v>
      </c>
      <c r="J183" s="6" t="s">
        <v>41</v>
      </c>
      <c r="K183" s="6">
        <v>147</v>
      </c>
      <c r="L183" s="6" t="s">
        <v>1004</v>
      </c>
      <c r="M183" s="6">
        <f>VLOOKUP(A183,JUMLAH_DAKWAAN!$A$1:$C$905,3,FALSE)</f>
        <v>2</v>
      </c>
      <c r="N183" s="6" t="s">
        <v>1005</v>
      </c>
      <c r="O183" s="6" t="s">
        <v>547</v>
      </c>
      <c r="P183" s="6" t="s">
        <v>1006</v>
      </c>
      <c r="Q183" s="6" t="s">
        <v>689</v>
      </c>
      <c r="R183" s="6" t="s">
        <v>981</v>
      </c>
      <c r="S183" s="6" t="s">
        <v>84</v>
      </c>
      <c r="T183" s="6"/>
      <c r="U183" s="6"/>
      <c r="V183" s="6" t="str">
        <f>IFERROR(VLOOKUP(Q183,JUDGE_STATUS!$A$1:$E$97,2,0),"")</f>
        <v>KARIR</v>
      </c>
      <c r="W183" s="6" t="str">
        <f>IFERROR(VLOOKUP(R183,JUDGE_STATUS!$A$1:$E$97,2,0),"")</f>
        <v>KARIR</v>
      </c>
      <c r="X183" s="6" t="str">
        <f>IFERROR(VLOOKUP(S183,JUDGE_STATUS!$A$1:$E$97,2,0),"")</f>
        <v>ADHOC</v>
      </c>
      <c r="Y183" s="6" t="str">
        <f>IFERROR(VLOOKUP(T183,JUDGE_STATUS!$A$1:$E$97,2,0),"")</f>
        <v/>
      </c>
      <c r="Z183" s="6" t="str">
        <f>IFERROR(VLOOKUP(U183,JUDGE_STATUS!$A$1:$E$97,2,0),"")</f>
        <v/>
      </c>
      <c r="AA183" s="6">
        <f t="shared" si="16"/>
        <v>3</v>
      </c>
      <c r="AB183" s="6">
        <f t="shared" si="17"/>
        <v>2</v>
      </c>
      <c r="AC183" s="6">
        <f t="shared" si="18"/>
        <v>1</v>
      </c>
      <c r="AD183" s="20">
        <f t="shared" si="19"/>
        <v>0.33333333333333331</v>
      </c>
      <c r="AE183" s="21">
        <f t="shared" si="22"/>
        <v>0</v>
      </c>
      <c r="AF183" s="6" t="s">
        <v>1007</v>
      </c>
      <c r="AG183" s="6"/>
      <c r="AH183" s="6"/>
      <c r="AI183" s="6"/>
      <c r="AJ183" s="6"/>
      <c r="AK183" s="6"/>
      <c r="AL183" s="6"/>
      <c r="AM183" s="6"/>
      <c r="AN183" s="6"/>
      <c r="AO183" s="6"/>
      <c r="AP183" s="6"/>
      <c r="AQ183" s="6"/>
      <c r="AR183" s="6">
        <f t="shared" si="20"/>
        <v>1</v>
      </c>
      <c r="AS183" s="6" t="s">
        <v>86</v>
      </c>
      <c r="AT183" s="6"/>
      <c r="AU183" s="6"/>
      <c r="AV183" s="6">
        <f t="shared" si="23"/>
        <v>1</v>
      </c>
      <c r="AW183" s="22"/>
    </row>
    <row r="184" spans="1:49" x14ac:dyDescent="0.25">
      <c r="A184" s="16" t="s">
        <v>1008</v>
      </c>
      <c r="B184" s="17">
        <v>4</v>
      </c>
      <c r="C184" s="17">
        <v>200000000</v>
      </c>
      <c r="D184" s="17">
        <v>0.25</v>
      </c>
      <c r="E184" s="17">
        <v>1358343346674</v>
      </c>
      <c r="F184" s="17">
        <v>0</v>
      </c>
      <c r="G184" s="18" t="s">
        <v>1009</v>
      </c>
      <c r="H184" s="19">
        <v>41276</v>
      </c>
      <c r="I184" s="27">
        <f t="shared" si="21"/>
        <v>2013</v>
      </c>
      <c r="J184" s="6" t="s">
        <v>1010</v>
      </c>
      <c r="K184" s="6">
        <v>187</v>
      </c>
      <c r="L184" s="6" t="s">
        <v>1011</v>
      </c>
      <c r="M184" s="6">
        <f>VLOOKUP(A184,JUMLAH_DAKWAAN!$A$1:$C$905,3,FALSE)</f>
        <v>1</v>
      </c>
      <c r="N184" s="6" t="s">
        <v>1012</v>
      </c>
      <c r="O184" s="6" t="s">
        <v>1013</v>
      </c>
      <c r="P184" s="6" t="s">
        <v>979</v>
      </c>
      <c r="Q184" s="6" t="s">
        <v>981</v>
      </c>
      <c r="R184" s="6" t="s">
        <v>652</v>
      </c>
      <c r="S184" s="6" t="s">
        <v>653</v>
      </c>
      <c r="T184" s="6" t="s">
        <v>63</v>
      </c>
      <c r="U184" s="6" t="s">
        <v>64</v>
      </c>
      <c r="V184" s="6" t="str">
        <f>IFERROR(VLOOKUP(Q184,JUDGE_STATUS!$A$1:$E$97,2,0),"")</f>
        <v>KARIR</v>
      </c>
      <c r="W184" s="6" t="str">
        <f>IFERROR(VLOOKUP(R184,JUDGE_STATUS!$A$1:$E$97,2,0),"")</f>
        <v>KARIR</v>
      </c>
      <c r="X184" s="6" t="str">
        <f>IFERROR(VLOOKUP(S184,JUDGE_STATUS!$A$1:$E$97,2,0),"")</f>
        <v>KARIR</v>
      </c>
      <c r="Y184" s="6" t="str">
        <f>IFERROR(VLOOKUP(T184,JUDGE_STATUS!$A$1:$E$97,2,0),"")</f>
        <v>ADHOC</v>
      </c>
      <c r="Z184" s="6" t="str">
        <f>IFERROR(VLOOKUP(U184,JUDGE_STATUS!$A$1:$E$97,2,0),"")</f>
        <v>ADHOC</v>
      </c>
      <c r="AA184" s="6">
        <f t="shared" si="16"/>
        <v>5</v>
      </c>
      <c r="AB184" s="6">
        <f t="shared" si="17"/>
        <v>3</v>
      </c>
      <c r="AC184" s="6">
        <f t="shared" si="18"/>
        <v>2</v>
      </c>
      <c r="AD184" s="20">
        <f t="shared" si="19"/>
        <v>0.4</v>
      </c>
      <c r="AE184" s="21">
        <f t="shared" si="22"/>
        <v>0</v>
      </c>
      <c r="AF184" s="6" t="s">
        <v>1014</v>
      </c>
      <c r="AG184" s="6"/>
      <c r="AH184" s="6"/>
      <c r="AI184" s="6"/>
      <c r="AJ184" s="6"/>
      <c r="AK184" s="6"/>
      <c r="AL184" s="6"/>
      <c r="AM184" s="6"/>
      <c r="AN184" s="6"/>
      <c r="AO184" s="6"/>
      <c r="AP184" s="6"/>
      <c r="AQ184" s="6"/>
      <c r="AR184" s="6">
        <f t="shared" si="20"/>
        <v>1</v>
      </c>
      <c r="AS184" s="6" t="s">
        <v>55</v>
      </c>
      <c r="AT184" s="6" t="s">
        <v>56</v>
      </c>
      <c r="AU184" s="6"/>
      <c r="AV184" s="6">
        <f t="shared" si="23"/>
        <v>2</v>
      </c>
      <c r="AW184" s="22"/>
    </row>
    <row r="185" spans="1:49" x14ac:dyDescent="0.25">
      <c r="A185" s="16" t="s">
        <v>1015</v>
      </c>
      <c r="B185" s="17">
        <v>1.5</v>
      </c>
      <c r="C185" s="17">
        <v>50000000</v>
      </c>
      <c r="D185" s="17">
        <v>0.16666666666666699</v>
      </c>
      <c r="E185" s="17">
        <v>215463740</v>
      </c>
      <c r="F185" s="17">
        <v>1</v>
      </c>
      <c r="G185" s="18" t="s">
        <v>1016</v>
      </c>
      <c r="H185" s="19">
        <v>41649</v>
      </c>
      <c r="I185" s="27">
        <f t="shared" si="21"/>
        <v>2014</v>
      </c>
      <c r="J185" s="6" t="s">
        <v>41</v>
      </c>
      <c r="K185" s="6">
        <v>131</v>
      </c>
      <c r="L185" s="6" t="s">
        <v>1017</v>
      </c>
      <c r="M185" s="6">
        <f>VLOOKUP(A185,JUMLAH_DAKWAAN!$A$1:$C$905,3,FALSE)</f>
        <v>1</v>
      </c>
      <c r="N185" s="6" t="s">
        <v>1018</v>
      </c>
      <c r="O185" s="6" t="s">
        <v>1019</v>
      </c>
      <c r="P185" s="6" t="s">
        <v>1020</v>
      </c>
      <c r="Q185" s="6" t="s">
        <v>652</v>
      </c>
      <c r="R185" s="6" t="s">
        <v>653</v>
      </c>
      <c r="S185" s="6" t="s">
        <v>48</v>
      </c>
      <c r="T185" s="6"/>
      <c r="U185" s="6"/>
      <c r="V185" s="6" t="str">
        <f>IFERROR(VLOOKUP(Q185,JUDGE_STATUS!$A$1:$E$97,2,0),"")</f>
        <v>KARIR</v>
      </c>
      <c r="W185" s="6" t="str">
        <f>IFERROR(VLOOKUP(R185,JUDGE_STATUS!$A$1:$E$97,2,0),"")</f>
        <v>KARIR</v>
      </c>
      <c r="X185" s="6" t="str">
        <f>IFERROR(VLOOKUP(S185,JUDGE_STATUS!$A$1:$E$97,2,0),"")</f>
        <v>ADHOC</v>
      </c>
      <c r="Y185" s="6" t="str">
        <f>IFERROR(VLOOKUP(T185,JUDGE_STATUS!$A$1:$E$97,2,0),"")</f>
        <v/>
      </c>
      <c r="Z185" s="6" t="str">
        <f>IFERROR(VLOOKUP(U185,JUDGE_STATUS!$A$1:$E$97,2,0),"")</f>
        <v/>
      </c>
      <c r="AA185" s="6">
        <f t="shared" si="16"/>
        <v>3</v>
      </c>
      <c r="AB185" s="6">
        <f t="shared" si="17"/>
        <v>2</v>
      </c>
      <c r="AC185" s="6">
        <f t="shared" si="18"/>
        <v>1</v>
      </c>
      <c r="AD185" s="20">
        <f t="shared" si="19"/>
        <v>0.33333333333333331</v>
      </c>
      <c r="AE185" s="21">
        <f t="shared" si="22"/>
        <v>0</v>
      </c>
      <c r="AF185" s="6" t="s">
        <v>1021</v>
      </c>
      <c r="AG185" s="6" t="s">
        <v>1022</v>
      </c>
      <c r="AH185" s="6" t="s">
        <v>1023</v>
      </c>
      <c r="AI185" s="6" t="s">
        <v>1024</v>
      </c>
      <c r="AJ185" s="6" t="s">
        <v>1025</v>
      </c>
      <c r="AK185" s="6"/>
      <c r="AL185" s="6"/>
      <c r="AM185" s="6"/>
      <c r="AN185" s="6"/>
      <c r="AO185" s="6"/>
      <c r="AP185" s="6"/>
      <c r="AQ185" s="6"/>
      <c r="AR185" s="6">
        <f t="shared" si="20"/>
        <v>5</v>
      </c>
      <c r="AS185" s="6" t="s">
        <v>100</v>
      </c>
      <c r="AT185" s="6" t="s">
        <v>109</v>
      </c>
      <c r="AU185" s="6"/>
      <c r="AV185" s="6">
        <f t="shared" si="23"/>
        <v>2</v>
      </c>
      <c r="AW185" s="22"/>
    </row>
    <row r="186" spans="1:49" x14ac:dyDescent="0.25">
      <c r="A186" s="16" t="s">
        <v>1026</v>
      </c>
      <c r="B186" s="17">
        <v>3.3333333333333299</v>
      </c>
      <c r="C186" s="17">
        <v>50000000</v>
      </c>
      <c r="D186" s="17">
        <v>0.25</v>
      </c>
      <c r="E186" s="17">
        <v>0</v>
      </c>
      <c r="F186" s="17">
        <v>0</v>
      </c>
      <c r="G186" s="18" t="s">
        <v>1027</v>
      </c>
      <c r="H186" s="19">
        <v>42006</v>
      </c>
      <c r="I186" s="27">
        <f t="shared" si="21"/>
        <v>2015</v>
      </c>
      <c r="J186" s="6" t="s">
        <v>41</v>
      </c>
      <c r="K186" s="6">
        <v>139</v>
      </c>
      <c r="L186" s="6" t="s">
        <v>1028</v>
      </c>
      <c r="M186" s="6">
        <f>VLOOKUP(A186,JUMLAH_DAKWAAN!$A$1:$C$905,3,FALSE)</f>
        <v>1</v>
      </c>
      <c r="N186" s="6" t="s">
        <v>1029</v>
      </c>
      <c r="O186" s="6" t="s">
        <v>1030</v>
      </c>
      <c r="P186" s="6" t="s">
        <v>1031</v>
      </c>
      <c r="Q186" s="6" t="s">
        <v>1032</v>
      </c>
      <c r="R186" s="6" t="s">
        <v>1033</v>
      </c>
      <c r="S186" s="6" t="s">
        <v>1034</v>
      </c>
      <c r="T186" s="6"/>
      <c r="U186" s="6"/>
      <c r="V186" s="6" t="str">
        <f>IFERROR(VLOOKUP(Q186,JUDGE_STATUS!$A$1:$E$97,2,0),"")</f>
        <v>KARIR</v>
      </c>
      <c r="W186" s="6" t="str">
        <f>IFERROR(VLOOKUP(R186,JUDGE_STATUS!$A$1:$E$97,2,0),"")</f>
        <v>KARIR</v>
      </c>
      <c r="X186" s="6" t="str">
        <f>IFERROR(VLOOKUP(S186,JUDGE_STATUS!$A$1:$E$97,2,0),"")</f>
        <v>KARIR</v>
      </c>
      <c r="Y186" s="6" t="str">
        <f>IFERROR(VLOOKUP(T186,JUDGE_STATUS!$A$1:$E$97,2,0),"")</f>
        <v/>
      </c>
      <c r="Z186" s="6" t="str">
        <f>IFERROR(VLOOKUP(U186,JUDGE_STATUS!$A$1:$E$97,2,0),"")</f>
        <v/>
      </c>
      <c r="AA186" s="6">
        <f t="shared" si="16"/>
        <v>3</v>
      </c>
      <c r="AB186" s="6">
        <f t="shared" si="17"/>
        <v>3</v>
      </c>
      <c r="AC186" s="6">
        <f t="shared" si="18"/>
        <v>0</v>
      </c>
      <c r="AD186" s="20">
        <f t="shared" si="19"/>
        <v>0</v>
      </c>
      <c r="AE186" s="21">
        <f t="shared" si="22"/>
        <v>0</v>
      </c>
      <c r="AF186" s="6" t="s">
        <v>373</v>
      </c>
      <c r="AG186" s="6"/>
      <c r="AH186" s="6"/>
      <c r="AI186" s="6"/>
      <c r="AJ186" s="6"/>
      <c r="AK186" s="6"/>
      <c r="AL186" s="6"/>
      <c r="AM186" s="6"/>
      <c r="AN186" s="6"/>
      <c r="AO186" s="6"/>
      <c r="AP186" s="6"/>
      <c r="AQ186" s="6"/>
      <c r="AR186" s="6">
        <f t="shared" si="20"/>
        <v>1</v>
      </c>
      <c r="AS186" s="6" t="s">
        <v>65</v>
      </c>
      <c r="AT186" s="6" t="s">
        <v>109</v>
      </c>
      <c r="AU186" s="6"/>
      <c r="AV186" s="6">
        <f t="shared" si="23"/>
        <v>2</v>
      </c>
      <c r="AW186" s="22">
        <v>1</v>
      </c>
    </row>
    <row r="187" spans="1:49" x14ac:dyDescent="0.25">
      <c r="A187" s="16" t="s">
        <v>1026</v>
      </c>
      <c r="B187" s="17">
        <v>3.3333333333333299</v>
      </c>
      <c r="C187" s="17">
        <v>50000000</v>
      </c>
      <c r="D187" s="17">
        <v>0.25</v>
      </c>
      <c r="E187" s="17">
        <v>0</v>
      </c>
      <c r="F187" s="17">
        <v>0</v>
      </c>
      <c r="G187" s="18" t="s">
        <v>1035</v>
      </c>
      <c r="H187" s="19">
        <v>42006</v>
      </c>
      <c r="I187" s="27">
        <f t="shared" si="21"/>
        <v>2015</v>
      </c>
      <c r="J187" s="6" t="s">
        <v>41</v>
      </c>
      <c r="K187" s="6">
        <v>139</v>
      </c>
      <c r="L187" s="6" t="s">
        <v>1028</v>
      </c>
      <c r="M187" s="6">
        <f>VLOOKUP(A187,JUMLAH_DAKWAAN!$A$1:$C$905,3,FALSE)</f>
        <v>1</v>
      </c>
      <c r="N187" s="6" t="s">
        <v>1029</v>
      </c>
      <c r="O187" s="6" t="s">
        <v>1030</v>
      </c>
      <c r="P187" s="6" t="s">
        <v>1031</v>
      </c>
      <c r="Q187" s="6" t="s">
        <v>1032</v>
      </c>
      <c r="R187" s="6" t="s">
        <v>1033</v>
      </c>
      <c r="S187" s="6" t="s">
        <v>1034</v>
      </c>
      <c r="T187" s="6"/>
      <c r="U187" s="6"/>
      <c r="V187" s="6" t="str">
        <f>IFERROR(VLOOKUP(Q187,JUDGE_STATUS!$A$1:$E$97,2,0),"")</f>
        <v>KARIR</v>
      </c>
      <c r="W187" s="6" t="str">
        <f>IFERROR(VLOOKUP(R187,JUDGE_STATUS!$A$1:$E$97,2,0),"")</f>
        <v>KARIR</v>
      </c>
      <c r="X187" s="6" t="str">
        <f>IFERROR(VLOOKUP(S187,JUDGE_STATUS!$A$1:$E$97,2,0),"")</f>
        <v>KARIR</v>
      </c>
      <c r="Y187" s="6" t="str">
        <f>IFERROR(VLOOKUP(T187,JUDGE_STATUS!$A$1:$E$97,2,0),"")</f>
        <v/>
      </c>
      <c r="Z187" s="6" t="str">
        <f>IFERROR(VLOOKUP(U187,JUDGE_STATUS!$A$1:$E$97,2,0),"")</f>
        <v/>
      </c>
      <c r="AA187" s="6">
        <f t="shared" si="16"/>
        <v>3</v>
      </c>
      <c r="AB187" s="6">
        <f t="shared" si="17"/>
        <v>3</v>
      </c>
      <c r="AC187" s="6">
        <f t="shared" si="18"/>
        <v>0</v>
      </c>
      <c r="AD187" s="20">
        <f t="shared" si="19"/>
        <v>0</v>
      </c>
      <c r="AE187" s="21">
        <f t="shared" si="22"/>
        <v>0</v>
      </c>
      <c r="AF187" s="6" t="s">
        <v>373</v>
      </c>
      <c r="AG187" s="6"/>
      <c r="AH187" s="6"/>
      <c r="AI187" s="6"/>
      <c r="AJ187" s="6"/>
      <c r="AK187" s="6"/>
      <c r="AL187" s="6"/>
      <c r="AM187" s="6"/>
      <c r="AN187" s="6"/>
      <c r="AO187" s="6"/>
      <c r="AP187" s="6"/>
      <c r="AQ187" s="6"/>
      <c r="AR187" s="6">
        <f t="shared" si="20"/>
        <v>1</v>
      </c>
      <c r="AS187" s="6" t="s">
        <v>65</v>
      </c>
      <c r="AT187" s="6" t="s">
        <v>109</v>
      </c>
      <c r="AU187" s="6"/>
      <c r="AV187" s="6">
        <f t="shared" si="23"/>
        <v>2</v>
      </c>
      <c r="AW187" s="22">
        <v>1</v>
      </c>
    </row>
    <row r="188" spans="1:49" x14ac:dyDescent="0.25">
      <c r="A188" s="16" t="s">
        <v>1036</v>
      </c>
      <c r="B188" s="17">
        <v>2</v>
      </c>
      <c r="C188" s="17">
        <v>50000000</v>
      </c>
      <c r="D188" s="17">
        <v>0.25</v>
      </c>
      <c r="E188" s="17">
        <v>0</v>
      </c>
      <c r="F188" s="17">
        <v>0</v>
      </c>
      <c r="G188" s="18" t="s">
        <v>1037</v>
      </c>
      <c r="H188" s="19">
        <v>42373</v>
      </c>
      <c r="I188" s="27">
        <f t="shared" si="21"/>
        <v>2016</v>
      </c>
      <c r="J188" s="6" t="s">
        <v>41</v>
      </c>
      <c r="K188" s="6">
        <v>85</v>
      </c>
      <c r="L188" s="6" t="s">
        <v>1038</v>
      </c>
      <c r="M188" s="6">
        <f>VLOOKUP(A188,JUMLAH_DAKWAAN!$A$1:$C$905,3,FALSE)</f>
        <v>1</v>
      </c>
      <c r="N188" s="6" t="s">
        <v>1039</v>
      </c>
      <c r="O188" s="6" t="s">
        <v>1040</v>
      </c>
      <c r="P188" s="6" t="s">
        <v>1041</v>
      </c>
      <c r="Q188" s="6" t="s">
        <v>1032</v>
      </c>
      <c r="R188" s="6" t="s">
        <v>1042</v>
      </c>
      <c r="S188" s="6" t="s">
        <v>1043</v>
      </c>
      <c r="T188" s="6" t="s">
        <v>1044</v>
      </c>
      <c r="U188" s="6" t="s">
        <v>1045</v>
      </c>
      <c r="V188" s="6" t="str">
        <f>IFERROR(VLOOKUP(Q188,JUDGE_STATUS!$A$1:$E$97,2,0),"")</f>
        <v>KARIR</v>
      </c>
      <c r="W188" s="6" t="str">
        <f>IFERROR(VLOOKUP(R188,JUDGE_STATUS!$A$1:$E$97,2,0),"")</f>
        <v>KARIR</v>
      </c>
      <c r="X188" s="6" t="str">
        <f>IFERROR(VLOOKUP(S188,JUDGE_STATUS!$A$1:$E$97,2,0),"")</f>
        <v>KARIR</v>
      </c>
      <c r="Y188" s="6" t="str">
        <f>IFERROR(VLOOKUP(T188,JUDGE_STATUS!$A$1:$E$97,2,0),"")</f>
        <v>ADHOC</v>
      </c>
      <c r="Z188" s="6" t="str">
        <f>IFERROR(VLOOKUP(U188,JUDGE_STATUS!$A$1:$E$97,2,0),"")</f>
        <v>ADHOC</v>
      </c>
      <c r="AA188" s="6">
        <f t="shared" si="16"/>
        <v>5</v>
      </c>
      <c r="AB188" s="6">
        <f t="shared" si="17"/>
        <v>3</v>
      </c>
      <c r="AC188" s="6">
        <f t="shared" si="18"/>
        <v>2</v>
      </c>
      <c r="AD188" s="20">
        <f t="shared" si="19"/>
        <v>0.4</v>
      </c>
      <c r="AE188" s="21">
        <f t="shared" si="22"/>
        <v>0</v>
      </c>
      <c r="AF188" s="6" t="s">
        <v>1046</v>
      </c>
      <c r="AG188" s="6"/>
      <c r="AH188" s="6"/>
      <c r="AI188" s="6"/>
      <c r="AJ188" s="6"/>
      <c r="AK188" s="6"/>
      <c r="AL188" s="6"/>
      <c r="AM188" s="6"/>
      <c r="AN188" s="6"/>
      <c r="AO188" s="6"/>
      <c r="AP188" s="6"/>
      <c r="AQ188" s="6"/>
      <c r="AR188" s="6">
        <f t="shared" si="20"/>
        <v>1</v>
      </c>
      <c r="AS188" s="6" t="s">
        <v>1047</v>
      </c>
      <c r="AT188" s="6" t="s">
        <v>1048</v>
      </c>
      <c r="AU188" s="6"/>
      <c r="AV188" s="6">
        <f t="shared" si="23"/>
        <v>2</v>
      </c>
      <c r="AW188" s="22"/>
    </row>
    <row r="189" spans="1:49" x14ac:dyDescent="0.25">
      <c r="A189" s="16" t="s">
        <v>1036</v>
      </c>
      <c r="B189" s="17">
        <v>2</v>
      </c>
      <c r="C189" s="17">
        <v>50000000</v>
      </c>
      <c r="D189" s="17">
        <v>0.25</v>
      </c>
      <c r="E189" s="17">
        <v>0</v>
      </c>
      <c r="F189" s="17">
        <v>0</v>
      </c>
      <c r="G189" s="18" t="s">
        <v>1049</v>
      </c>
      <c r="H189" s="19">
        <v>42373</v>
      </c>
      <c r="I189" s="27">
        <f t="shared" si="21"/>
        <v>2016</v>
      </c>
      <c r="J189" s="6" t="s">
        <v>41</v>
      </c>
      <c r="K189" s="6">
        <v>85</v>
      </c>
      <c r="L189" s="6" t="s">
        <v>1038</v>
      </c>
      <c r="M189" s="6">
        <f>VLOOKUP(A189,JUMLAH_DAKWAAN!$A$1:$C$905,3,FALSE)</f>
        <v>1</v>
      </c>
      <c r="N189" s="6" t="s">
        <v>1039</v>
      </c>
      <c r="O189" s="6" t="s">
        <v>1040</v>
      </c>
      <c r="P189" s="6" t="s">
        <v>1041</v>
      </c>
      <c r="Q189" s="6" t="s">
        <v>1032</v>
      </c>
      <c r="R189" s="6" t="s">
        <v>1042</v>
      </c>
      <c r="S189" s="6" t="s">
        <v>1043</v>
      </c>
      <c r="T189" s="6" t="s">
        <v>1044</v>
      </c>
      <c r="U189" s="6" t="s">
        <v>1045</v>
      </c>
      <c r="V189" s="6" t="str">
        <f>IFERROR(VLOOKUP(Q189,JUDGE_STATUS!$A$1:$E$97,2,0),"")</f>
        <v>KARIR</v>
      </c>
      <c r="W189" s="6" t="str">
        <f>IFERROR(VLOOKUP(R189,JUDGE_STATUS!$A$1:$E$97,2,0),"")</f>
        <v>KARIR</v>
      </c>
      <c r="X189" s="6" t="str">
        <f>IFERROR(VLOOKUP(S189,JUDGE_STATUS!$A$1:$E$97,2,0),"")</f>
        <v>KARIR</v>
      </c>
      <c r="Y189" s="6" t="str">
        <f>IFERROR(VLOOKUP(T189,JUDGE_STATUS!$A$1:$E$97,2,0),"")</f>
        <v>ADHOC</v>
      </c>
      <c r="Z189" s="6" t="str">
        <f>IFERROR(VLOOKUP(U189,JUDGE_STATUS!$A$1:$E$97,2,0),"")</f>
        <v>ADHOC</v>
      </c>
      <c r="AA189" s="6">
        <f t="shared" si="16"/>
        <v>5</v>
      </c>
      <c r="AB189" s="6">
        <f t="shared" si="17"/>
        <v>3</v>
      </c>
      <c r="AC189" s="6">
        <f t="shared" si="18"/>
        <v>2</v>
      </c>
      <c r="AD189" s="20">
        <f t="shared" si="19"/>
        <v>0.4</v>
      </c>
      <c r="AE189" s="21">
        <f t="shared" si="22"/>
        <v>0</v>
      </c>
      <c r="AF189" s="6" t="s">
        <v>1046</v>
      </c>
      <c r="AG189" s="6"/>
      <c r="AH189" s="6"/>
      <c r="AI189" s="6"/>
      <c r="AJ189" s="6"/>
      <c r="AK189" s="6"/>
      <c r="AL189" s="6"/>
      <c r="AM189" s="6"/>
      <c r="AN189" s="6"/>
      <c r="AO189" s="6"/>
      <c r="AP189" s="6"/>
      <c r="AQ189" s="6"/>
      <c r="AR189" s="6">
        <f t="shared" si="20"/>
        <v>1</v>
      </c>
      <c r="AS189" s="6" t="s">
        <v>1047</v>
      </c>
      <c r="AT189" s="6" t="s">
        <v>1048</v>
      </c>
      <c r="AU189" s="6"/>
      <c r="AV189" s="6">
        <f t="shared" si="23"/>
        <v>2</v>
      </c>
      <c r="AW189" s="22"/>
    </row>
    <row r="190" spans="1:49" x14ac:dyDescent="0.25">
      <c r="A190" s="16" t="s">
        <v>1050</v>
      </c>
      <c r="B190" s="17">
        <v>2</v>
      </c>
      <c r="C190" s="17">
        <v>100000000</v>
      </c>
      <c r="D190" s="17">
        <v>0.25</v>
      </c>
      <c r="E190" s="17">
        <v>3780000000</v>
      </c>
      <c r="F190" s="17">
        <v>2</v>
      </c>
      <c r="G190" s="18" t="s">
        <v>1051</v>
      </c>
      <c r="H190" s="19">
        <v>42739</v>
      </c>
      <c r="I190" s="27">
        <f t="shared" si="21"/>
        <v>2017</v>
      </c>
      <c r="J190" s="6" t="s">
        <v>184</v>
      </c>
      <c r="K190" s="6">
        <v>140</v>
      </c>
      <c r="L190" s="6" t="s">
        <v>1052</v>
      </c>
      <c r="M190" s="6">
        <f>VLOOKUP(A190,JUMLAH_DAKWAAN!$A$1:$C$905,3,FALSE)</f>
        <v>1</v>
      </c>
      <c r="N190" s="6" t="s">
        <v>1053</v>
      </c>
      <c r="O190" s="6" t="s">
        <v>1054</v>
      </c>
      <c r="P190" s="6" t="s">
        <v>1055</v>
      </c>
      <c r="Q190" s="6" t="s">
        <v>1056</v>
      </c>
      <c r="R190" s="6" t="s">
        <v>1057</v>
      </c>
      <c r="S190" s="6" t="s">
        <v>1058</v>
      </c>
      <c r="T190" s="6"/>
      <c r="U190" s="6"/>
      <c r="V190" s="6" t="str">
        <f>IFERROR(VLOOKUP(Q190,JUDGE_STATUS!$A$1:$E$97,2,0),"")</f>
        <v>KARIR</v>
      </c>
      <c r="W190" s="6" t="str">
        <f>IFERROR(VLOOKUP(R190,JUDGE_STATUS!$A$1:$E$97,2,0),"")</f>
        <v>KARIR</v>
      </c>
      <c r="X190" s="6" t="str">
        <f>IFERROR(VLOOKUP(S190,JUDGE_STATUS!$A$1:$E$97,2,0),"")</f>
        <v>ADHOC</v>
      </c>
      <c r="Y190" s="6" t="str">
        <f>IFERROR(VLOOKUP(T190,JUDGE_STATUS!$A$1:$E$97,2,0),"")</f>
        <v/>
      </c>
      <c r="Z190" s="6" t="str">
        <f>IFERROR(VLOOKUP(U190,JUDGE_STATUS!$A$1:$E$97,2,0),"")</f>
        <v/>
      </c>
      <c r="AA190" s="6">
        <f t="shared" si="16"/>
        <v>3</v>
      </c>
      <c r="AB190" s="6">
        <f t="shared" si="17"/>
        <v>2</v>
      </c>
      <c r="AC190" s="6">
        <f t="shared" si="18"/>
        <v>1</v>
      </c>
      <c r="AD190" s="20">
        <f t="shared" si="19"/>
        <v>0.33333333333333331</v>
      </c>
      <c r="AE190" s="21">
        <f t="shared" si="22"/>
        <v>0</v>
      </c>
      <c r="AF190" s="6" t="s">
        <v>373</v>
      </c>
      <c r="AG190" s="6"/>
      <c r="AH190" s="6"/>
      <c r="AI190" s="6"/>
      <c r="AJ190" s="6"/>
      <c r="AK190" s="6"/>
      <c r="AL190" s="6"/>
      <c r="AM190" s="6"/>
      <c r="AN190" s="6"/>
      <c r="AO190" s="6"/>
      <c r="AP190" s="6"/>
      <c r="AQ190" s="6"/>
      <c r="AR190" s="6">
        <f t="shared" si="20"/>
        <v>1</v>
      </c>
      <c r="AS190" s="6" t="s">
        <v>56</v>
      </c>
      <c r="AT190" s="6"/>
      <c r="AU190" s="6"/>
      <c r="AV190" s="6">
        <f t="shared" si="23"/>
        <v>1</v>
      </c>
      <c r="AW190" s="22"/>
    </row>
    <row r="191" spans="1:49" x14ac:dyDescent="0.25">
      <c r="A191" s="16" t="s">
        <v>1059</v>
      </c>
      <c r="B191" s="17">
        <v>4</v>
      </c>
      <c r="C191" s="17">
        <v>200000000</v>
      </c>
      <c r="D191" s="17">
        <v>8.3333333333333301E-2</v>
      </c>
      <c r="E191" s="17">
        <v>0</v>
      </c>
      <c r="F191" s="17">
        <v>0</v>
      </c>
      <c r="G191" s="18" t="s">
        <v>1060</v>
      </c>
      <c r="H191" s="19">
        <v>43103</v>
      </c>
      <c r="I191" s="27">
        <f t="shared" si="21"/>
        <v>2018</v>
      </c>
      <c r="J191" s="6" t="s">
        <v>184</v>
      </c>
      <c r="K191" s="6">
        <v>68</v>
      </c>
      <c r="L191" s="6" t="s">
        <v>1061</v>
      </c>
      <c r="M191" s="6">
        <f>VLOOKUP(A191,JUMLAH_DAKWAAN!$A$1:$C$905,3,FALSE)</f>
        <v>1</v>
      </c>
      <c r="N191" s="6" t="s">
        <v>1062</v>
      </c>
      <c r="O191" s="6" t="s">
        <v>1063</v>
      </c>
      <c r="P191" s="6" t="s">
        <v>1064</v>
      </c>
      <c r="Q191" s="6" t="s">
        <v>1065</v>
      </c>
      <c r="R191" s="6" t="s">
        <v>1066</v>
      </c>
      <c r="S191" s="6" t="s">
        <v>1067</v>
      </c>
      <c r="T191" s="6" t="s">
        <v>1044</v>
      </c>
      <c r="U191" s="6" t="s">
        <v>1068</v>
      </c>
      <c r="V191" s="6" t="str">
        <f>IFERROR(VLOOKUP(Q191,JUDGE_STATUS!$A$1:$E$97,2,0),"")</f>
        <v>KARIR</v>
      </c>
      <c r="W191" s="6" t="str">
        <f>IFERROR(VLOOKUP(R191,JUDGE_STATUS!$A$1:$E$97,2,0),"")</f>
        <v>KARIR</v>
      </c>
      <c r="X191" s="6" t="str">
        <f>IFERROR(VLOOKUP(S191,JUDGE_STATUS!$A$1:$E$97,2,0),"")</f>
        <v>KARIR</v>
      </c>
      <c r="Y191" s="6" t="str">
        <f>IFERROR(VLOOKUP(T191,JUDGE_STATUS!$A$1:$E$97,2,0),"")</f>
        <v>ADHOC</v>
      </c>
      <c r="Z191" s="6" t="str">
        <f>IFERROR(VLOOKUP(U191,JUDGE_STATUS!$A$1:$E$97,2,0),"")</f>
        <v>ADHOC</v>
      </c>
      <c r="AA191" s="6">
        <f t="shared" si="16"/>
        <v>5</v>
      </c>
      <c r="AB191" s="6">
        <f t="shared" si="17"/>
        <v>3</v>
      </c>
      <c r="AC191" s="6">
        <f t="shared" si="18"/>
        <v>2</v>
      </c>
      <c r="AD191" s="20">
        <f t="shared" si="19"/>
        <v>0.4</v>
      </c>
      <c r="AE191" s="21">
        <f t="shared" si="22"/>
        <v>0</v>
      </c>
      <c r="AF191" s="6" t="s">
        <v>1069</v>
      </c>
      <c r="AG191" s="6"/>
      <c r="AH191" s="6"/>
      <c r="AI191" s="6"/>
      <c r="AJ191" s="6"/>
      <c r="AK191" s="6"/>
      <c r="AL191" s="6"/>
      <c r="AM191" s="6"/>
      <c r="AN191" s="6"/>
      <c r="AO191" s="6"/>
      <c r="AP191" s="6"/>
      <c r="AQ191" s="6"/>
      <c r="AR191" s="6">
        <f t="shared" si="20"/>
        <v>1</v>
      </c>
      <c r="AS191" s="6" t="s">
        <v>1070</v>
      </c>
      <c r="AT191" s="6" t="s">
        <v>1071</v>
      </c>
      <c r="AU191" s="6"/>
      <c r="AV191" s="6">
        <f t="shared" si="23"/>
        <v>2</v>
      </c>
      <c r="AW191" s="22"/>
    </row>
    <row r="192" spans="1:49" x14ac:dyDescent="0.25">
      <c r="A192" s="16" t="s">
        <v>1074</v>
      </c>
      <c r="B192" s="17">
        <v>1.3333333333333299</v>
      </c>
      <c r="C192" s="17">
        <v>50000000</v>
      </c>
      <c r="D192" s="17">
        <v>8.3333333333333301E-2</v>
      </c>
      <c r="E192" s="17">
        <v>0</v>
      </c>
      <c r="F192" s="17">
        <v>0</v>
      </c>
      <c r="G192" s="18" t="s">
        <v>1075</v>
      </c>
      <c r="H192" s="19">
        <v>41352</v>
      </c>
      <c r="I192" s="27">
        <f t="shared" si="21"/>
        <v>2013</v>
      </c>
      <c r="J192" s="6" t="s">
        <v>41</v>
      </c>
      <c r="K192" s="6">
        <v>135</v>
      </c>
      <c r="L192" s="6" t="s">
        <v>1076</v>
      </c>
      <c r="M192" s="6">
        <f>VLOOKUP(A192,JUMLAH_DAKWAAN!$A$1:$C$905,3,FALSE)</f>
        <v>1</v>
      </c>
      <c r="N192" s="6" t="s">
        <v>1077</v>
      </c>
      <c r="O192" s="6" t="s">
        <v>1078</v>
      </c>
      <c r="P192" s="6" t="s">
        <v>1079</v>
      </c>
      <c r="Q192" s="6" t="s">
        <v>229</v>
      </c>
      <c r="R192" s="6" t="s">
        <v>181</v>
      </c>
      <c r="S192" s="6" t="s">
        <v>84</v>
      </c>
      <c r="T192" s="6"/>
      <c r="U192" s="6"/>
      <c r="V192" s="6" t="str">
        <f>IFERROR(VLOOKUP(Q192,JUDGE_STATUS!$A$1:$E$97,2,0),"")</f>
        <v>KARIR</v>
      </c>
      <c r="W192" s="6" t="str">
        <f>IFERROR(VLOOKUP(R192,JUDGE_STATUS!$A$1:$E$97,2,0),"")</f>
        <v>KARIR</v>
      </c>
      <c r="X192" s="6" t="str">
        <f>IFERROR(VLOOKUP(S192,JUDGE_STATUS!$A$1:$E$97,2,0),"")</f>
        <v>ADHOC</v>
      </c>
      <c r="Y192" s="6" t="str">
        <f>IFERROR(VLOOKUP(T192,JUDGE_STATUS!$A$1:$E$97,2,0),"")</f>
        <v/>
      </c>
      <c r="Z192" s="6" t="str">
        <f>IFERROR(VLOOKUP(U192,JUDGE_STATUS!$A$1:$E$97,2,0),"")</f>
        <v/>
      </c>
      <c r="AA192" s="6">
        <f t="shared" ref="AA192:AA246" si="24">COUNTA(Q192:U192)</f>
        <v>3</v>
      </c>
      <c r="AB192" s="6">
        <f t="shared" ref="AB192:AB246" si="25">COUNTIF($V192:$Z192,"KARIR")</f>
        <v>2</v>
      </c>
      <c r="AC192" s="6">
        <f t="shared" ref="AC192:AC246" si="26">COUNTIF($V192:$Z192,"ADHOC")</f>
        <v>1</v>
      </c>
      <c r="AD192" s="20">
        <f t="shared" ref="AD192:AD246" si="27">AC192/AA192</f>
        <v>0.33333333333333331</v>
      </c>
      <c r="AE192" s="21">
        <f t="shared" si="22"/>
        <v>0</v>
      </c>
      <c r="AF192" s="6" t="s">
        <v>361</v>
      </c>
      <c r="AG192" s="6"/>
      <c r="AH192" s="6"/>
      <c r="AI192" s="6"/>
      <c r="AJ192" s="6"/>
      <c r="AK192" s="6"/>
      <c r="AL192" s="6"/>
      <c r="AM192" s="6"/>
      <c r="AN192" s="6"/>
      <c r="AO192" s="6"/>
      <c r="AP192" s="6"/>
      <c r="AQ192" s="6"/>
      <c r="AR192" s="6">
        <f t="shared" ref="AR192:AR246" si="28">COUNTA(AF192:AQ192)</f>
        <v>1</v>
      </c>
      <c r="AS192" s="6" t="s">
        <v>128</v>
      </c>
      <c r="AT192" s="6" t="s">
        <v>1080</v>
      </c>
      <c r="AU192" s="6"/>
      <c r="AV192" s="6">
        <f t="shared" si="23"/>
        <v>2</v>
      </c>
      <c r="AW192" s="22"/>
    </row>
    <row r="193" spans="1:49" x14ac:dyDescent="0.25">
      <c r="A193" s="16" t="s">
        <v>1081</v>
      </c>
      <c r="B193" s="17">
        <v>50</v>
      </c>
      <c r="C193" s="17">
        <v>1000000000</v>
      </c>
      <c r="D193" s="17">
        <v>0</v>
      </c>
      <c r="E193" s="17">
        <v>0</v>
      </c>
      <c r="F193" s="17">
        <v>0</v>
      </c>
      <c r="G193" s="18" t="s">
        <v>1082</v>
      </c>
      <c r="H193" s="19">
        <v>41681</v>
      </c>
      <c r="I193" s="27">
        <f t="shared" si="21"/>
        <v>2014</v>
      </c>
      <c r="J193" s="6" t="s">
        <v>1010</v>
      </c>
      <c r="K193" s="6">
        <v>139</v>
      </c>
      <c r="L193" s="6" t="s">
        <v>1083</v>
      </c>
      <c r="M193" s="6">
        <f>VLOOKUP(A193,JUMLAH_DAKWAAN!$A$1:$C$905,3,FALSE)</f>
        <v>1</v>
      </c>
      <c r="N193" s="6" t="s">
        <v>1084</v>
      </c>
      <c r="O193" s="6" t="s">
        <v>1085</v>
      </c>
      <c r="P193" s="6" t="s">
        <v>1086</v>
      </c>
      <c r="Q193" s="6" t="s">
        <v>241</v>
      </c>
      <c r="R193" s="6" t="s">
        <v>1087</v>
      </c>
      <c r="S193" s="6" t="s">
        <v>1088</v>
      </c>
      <c r="T193" s="6" t="s">
        <v>85</v>
      </c>
      <c r="U193" s="6" t="s">
        <v>127</v>
      </c>
      <c r="V193" s="6" t="str">
        <f>IFERROR(VLOOKUP(Q193,JUDGE_STATUS!$A$1:$E$97,2,0),"")</f>
        <v>KARIR</v>
      </c>
      <c r="W193" s="6" t="str">
        <f>IFERROR(VLOOKUP(R193,JUDGE_STATUS!$A$1:$E$97,2,0),"")</f>
        <v>KARIR</v>
      </c>
      <c r="X193" s="6" t="str">
        <f>IFERROR(VLOOKUP(S193,JUDGE_STATUS!$A$1:$E$97,2,0),"")</f>
        <v>KARIR</v>
      </c>
      <c r="Y193" s="6" t="str">
        <f>IFERROR(VLOOKUP(T193,JUDGE_STATUS!$A$1:$E$97,2,0),"")</f>
        <v>ADHOC</v>
      </c>
      <c r="Z193" s="6" t="str">
        <f>IFERROR(VLOOKUP(U193,JUDGE_STATUS!$A$1:$E$97,2,0),"")</f>
        <v>ADHOC</v>
      </c>
      <c r="AA193" s="6">
        <f t="shared" si="24"/>
        <v>5</v>
      </c>
      <c r="AB193" s="6">
        <f t="shared" si="25"/>
        <v>3</v>
      </c>
      <c r="AC193" s="6">
        <f t="shared" si="26"/>
        <v>2</v>
      </c>
      <c r="AD193" s="20">
        <f t="shared" si="27"/>
        <v>0.4</v>
      </c>
      <c r="AE193" s="21">
        <f t="shared" si="22"/>
        <v>0</v>
      </c>
      <c r="AF193" s="6" t="s">
        <v>1089</v>
      </c>
      <c r="AG193" s="6" t="s">
        <v>1090</v>
      </c>
      <c r="AH193" s="6" t="s">
        <v>1091</v>
      </c>
      <c r="AI193" s="6" t="s">
        <v>1092</v>
      </c>
      <c r="AJ193" s="6" t="s">
        <v>1093</v>
      </c>
      <c r="AK193" s="6" t="s">
        <v>1094</v>
      </c>
      <c r="AL193" s="6" t="s">
        <v>1095</v>
      </c>
      <c r="AM193" s="6" t="s">
        <v>1096</v>
      </c>
      <c r="AN193" s="6" t="s">
        <v>1097</v>
      </c>
      <c r="AO193" s="6" t="s">
        <v>1098</v>
      </c>
      <c r="AP193" s="6" t="s">
        <v>1099</v>
      </c>
      <c r="AQ193" s="6" t="s">
        <v>1100</v>
      </c>
      <c r="AR193" s="6">
        <f t="shared" si="28"/>
        <v>12</v>
      </c>
      <c r="AS193" s="6" t="s">
        <v>56</v>
      </c>
      <c r="AT193" s="6" t="s">
        <v>256</v>
      </c>
      <c r="AU193" s="6"/>
      <c r="AV193" s="6">
        <f t="shared" si="23"/>
        <v>2</v>
      </c>
      <c r="AW193" s="22"/>
    </row>
    <row r="194" spans="1:49" x14ac:dyDescent="0.25">
      <c r="A194" s="16" t="s">
        <v>1101</v>
      </c>
      <c r="B194" s="17">
        <v>6</v>
      </c>
      <c r="C194" s="17">
        <v>100000000</v>
      </c>
      <c r="D194" s="17">
        <v>0.16666666666666699</v>
      </c>
      <c r="E194" s="17">
        <v>600000000</v>
      </c>
      <c r="F194" s="17">
        <v>0.25</v>
      </c>
      <c r="G194" s="18" t="s">
        <v>1102</v>
      </c>
      <c r="H194" s="19">
        <v>42044</v>
      </c>
      <c r="I194" s="27">
        <f t="shared" si="21"/>
        <v>2015</v>
      </c>
      <c r="J194" s="6" t="s">
        <v>1103</v>
      </c>
      <c r="K194" s="6">
        <v>133</v>
      </c>
      <c r="L194" s="6" t="s">
        <v>1104</v>
      </c>
      <c r="M194" s="6">
        <f>VLOOKUP(A194,JUMLAH_DAKWAAN!$A$1:$C$905,3,FALSE)</f>
        <v>1</v>
      </c>
      <c r="N194" s="6" t="s">
        <v>1105</v>
      </c>
      <c r="O194" s="6" t="s">
        <v>1106</v>
      </c>
      <c r="P194" s="6" t="s">
        <v>1107</v>
      </c>
      <c r="Q194" s="6" t="s">
        <v>1032</v>
      </c>
      <c r="R194" s="6" t="s">
        <v>653</v>
      </c>
      <c r="S194" s="6" t="s">
        <v>47</v>
      </c>
      <c r="T194" s="6"/>
      <c r="U194" s="6"/>
      <c r="V194" s="6" t="str">
        <f>IFERROR(VLOOKUP(Q194,JUDGE_STATUS!$A$1:$E$97,2,0),"")</f>
        <v>KARIR</v>
      </c>
      <c r="W194" s="6" t="str">
        <f>IFERROR(VLOOKUP(R194,JUDGE_STATUS!$A$1:$E$97,2,0),"")</f>
        <v>KARIR</v>
      </c>
      <c r="X194" s="6" t="str">
        <f>IFERROR(VLOOKUP(S194,JUDGE_STATUS!$A$1:$E$97,2,0),"")</f>
        <v>ADHOC</v>
      </c>
      <c r="Y194" s="6" t="str">
        <f>IFERROR(VLOOKUP(T194,JUDGE_STATUS!$A$1:$E$97,2,0),"")</f>
        <v/>
      </c>
      <c r="Z194" s="6" t="str">
        <f>IFERROR(VLOOKUP(U194,JUDGE_STATUS!$A$1:$E$97,2,0),"")</f>
        <v/>
      </c>
      <c r="AA194" s="6">
        <f t="shared" si="24"/>
        <v>3</v>
      </c>
      <c r="AB194" s="6">
        <f t="shared" si="25"/>
        <v>2</v>
      </c>
      <c r="AC194" s="6">
        <f t="shared" si="26"/>
        <v>1</v>
      </c>
      <c r="AD194" s="20">
        <f t="shared" si="27"/>
        <v>0.33333333333333331</v>
      </c>
      <c r="AE194" s="21">
        <f t="shared" si="22"/>
        <v>0</v>
      </c>
      <c r="AF194" s="6" t="s">
        <v>1108</v>
      </c>
      <c r="AG194" s="6"/>
      <c r="AH194" s="6"/>
      <c r="AI194" s="6"/>
      <c r="AJ194" s="6"/>
      <c r="AK194" s="6"/>
      <c r="AL194" s="6"/>
      <c r="AM194" s="6"/>
      <c r="AN194" s="6"/>
      <c r="AO194" s="6"/>
      <c r="AP194" s="6"/>
      <c r="AQ194" s="6"/>
      <c r="AR194" s="6">
        <f t="shared" si="28"/>
        <v>1</v>
      </c>
      <c r="AS194" s="6" t="s">
        <v>1109</v>
      </c>
      <c r="AT194" s="6" t="s">
        <v>465</v>
      </c>
      <c r="AU194" s="6"/>
      <c r="AV194" s="6">
        <f t="shared" si="23"/>
        <v>2</v>
      </c>
      <c r="AW194" s="22"/>
    </row>
    <row r="195" spans="1:49" x14ac:dyDescent="0.25">
      <c r="A195" s="16" t="s">
        <v>1110</v>
      </c>
      <c r="B195" s="17">
        <v>5</v>
      </c>
      <c r="C195" s="17">
        <v>200000000</v>
      </c>
      <c r="D195" s="17">
        <v>8.3333333333333301E-2</v>
      </c>
      <c r="E195" s="17">
        <v>550000000</v>
      </c>
      <c r="F195" s="17">
        <v>1</v>
      </c>
      <c r="G195" s="18" t="s">
        <v>1111</v>
      </c>
      <c r="H195" s="19">
        <v>42404</v>
      </c>
      <c r="I195" s="27">
        <f t="shared" ref="I195:I258" si="29">YEAR(H195)</f>
        <v>2016</v>
      </c>
      <c r="J195" s="6" t="s">
        <v>41</v>
      </c>
      <c r="K195" s="6">
        <v>130</v>
      </c>
      <c r="L195" s="6" t="s">
        <v>1052</v>
      </c>
      <c r="M195" s="6">
        <f>VLOOKUP(A195,JUMLAH_DAKWAAN!$A$1:$C$905,3,FALSE)</f>
        <v>1</v>
      </c>
      <c r="N195" s="6" t="s">
        <v>1112</v>
      </c>
      <c r="O195" s="6" t="s">
        <v>1113</v>
      </c>
      <c r="P195" s="6" t="s">
        <v>1114</v>
      </c>
      <c r="Q195" s="6" t="s">
        <v>1115</v>
      </c>
      <c r="R195" s="6" t="s">
        <v>1116</v>
      </c>
      <c r="S195" s="6" t="s">
        <v>1043</v>
      </c>
      <c r="T195" s="6" t="s">
        <v>63</v>
      </c>
      <c r="U195" s="6" t="s">
        <v>1045</v>
      </c>
      <c r="V195" s="6" t="str">
        <f>IFERROR(VLOOKUP(Q195,JUDGE_STATUS!$A$1:$E$97,2,0),"")</f>
        <v>KARIR</v>
      </c>
      <c r="W195" s="6" t="str">
        <f>IFERROR(VLOOKUP(R195,JUDGE_STATUS!$A$1:$E$97,2,0),"")</f>
        <v>KARIR</v>
      </c>
      <c r="X195" s="6" t="str">
        <f>IFERROR(VLOOKUP(S195,JUDGE_STATUS!$A$1:$E$97,2,0),"")</f>
        <v>KARIR</v>
      </c>
      <c r="Y195" s="6" t="str">
        <f>IFERROR(VLOOKUP(T195,JUDGE_STATUS!$A$1:$E$97,2,0),"")</f>
        <v>ADHOC</v>
      </c>
      <c r="Z195" s="6" t="str">
        <f>IFERROR(VLOOKUP(U195,JUDGE_STATUS!$A$1:$E$97,2,0),"")</f>
        <v>ADHOC</v>
      </c>
      <c r="AA195" s="6">
        <f t="shared" si="24"/>
        <v>5</v>
      </c>
      <c r="AB195" s="6">
        <f t="shared" si="25"/>
        <v>3</v>
      </c>
      <c r="AC195" s="6">
        <f t="shared" si="26"/>
        <v>2</v>
      </c>
      <c r="AD195" s="20">
        <f t="shared" si="27"/>
        <v>0.4</v>
      </c>
      <c r="AE195" s="21">
        <f t="shared" ref="AE195:AE258" si="30">IF(AD195&gt;=0.5,1,0)</f>
        <v>0</v>
      </c>
      <c r="AF195" s="6" t="s">
        <v>1117</v>
      </c>
      <c r="AG195" s="6"/>
      <c r="AH195" s="6"/>
      <c r="AI195" s="6"/>
      <c r="AJ195" s="6"/>
      <c r="AK195" s="6"/>
      <c r="AL195" s="6"/>
      <c r="AM195" s="6"/>
      <c r="AN195" s="6"/>
      <c r="AO195" s="6"/>
      <c r="AP195" s="6"/>
      <c r="AQ195" s="6"/>
      <c r="AR195" s="6">
        <f t="shared" si="28"/>
        <v>1</v>
      </c>
      <c r="AS195" s="6" t="s">
        <v>1118</v>
      </c>
      <c r="AT195" s="6" t="s">
        <v>56</v>
      </c>
      <c r="AU195" s="6"/>
      <c r="AV195" s="6">
        <f t="shared" ref="AV195:AV258" si="31">COUNTA(AS195:AU195)</f>
        <v>2</v>
      </c>
      <c r="AW195" s="22"/>
    </row>
    <row r="196" spans="1:49" x14ac:dyDescent="0.25">
      <c r="A196" s="16" t="s">
        <v>1119</v>
      </c>
      <c r="B196" s="17">
        <v>1</v>
      </c>
      <c r="C196" s="17">
        <v>50000000</v>
      </c>
      <c r="D196" s="17">
        <v>8.3333333333333301E-2</v>
      </c>
      <c r="E196" s="17">
        <v>127750000</v>
      </c>
      <c r="F196" s="17">
        <v>0.25</v>
      </c>
      <c r="G196" s="18" t="s">
        <v>1120</v>
      </c>
      <c r="H196" s="19">
        <v>42744</v>
      </c>
      <c r="I196" s="27">
        <f t="shared" si="29"/>
        <v>2017</v>
      </c>
      <c r="J196" s="6" t="s">
        <v>41</v>
      </c>
      <c r="K196" s="6">
        <v>108</v>
      </c>
      <c r="L196" s="6" t="s">
        <v>1121</v>
      </c>
      <c r="M196" s="6">
        <f>VLOOKUP(A196,JUMLAH_DAKWAAN!$A$1:$C$905,3,FALSE)</f>
        <v>1</v>
      </c>
      <c r="N196" s="6" t="s">
        <v>1122</v>
      </c>
      <c r="O196" s="6" t="s">
        <v>1123</v>
      </c>
      <c r="P196" s="6" t="s">
        <v>1124</v>
      </c>
      <c r="Q196" s="6" t="s">
        <v>1125</v>
      </c>
      <c r="R196" s="6" t="s">
        <v>1043</v>
      </c>
      <c r="S196" s="6" t="s">
        <v>64</v>
      </c>
      <c r="T196" s="6"/>
      <c r="U196" s="6"/>
      <c r="V196" s="6" t="str">
        <f>IFERROR(VLOOKUP(Q196,JUDGE_STATUS!$A$1:$E$97,2,0),"")</f>
        <v>KARIR</v>
      </c>
      <c r="W196" s="6" t="str">
        <f>IFERROR(VLOOKUP(R196,JUDGE_STATUS!$A$1:$E$97,2,0),"")</f>
        <v>KARIR</v>
      </c>
      <c r="X196" s="6" t="str">
        <f>IFERROR(VLOOKUP(S196,JUDGE_STATUS!$A$1:$E$97,2,0),"")</f>
        <v>ADHOC</v>
      </c>
      <c r="Y196" s="6" t="str">
        <f>IFERROR(VLOOKUP(T196,JUDGE_STATUS!$A$1:$E$97,2,0),"")</f>
        <v/>
      </c>
      <c r="Z196" s="6" t="str">
        <f>IFERROR(VLOOKUP(U196,JUDGE_STATUS!$A$1:$E$97,2,0),"")</f>
        <v/>
      </c>
      <c r="AA196" s="6">
        <f t="shared" si="24"/>
        <v>3</v>
      </c>
      <c r="AB196" s="6">
        <f t="shared" si="25"/>
        <v>2</v>
      </c>
      <c r="AC196" s="6">
        <f t="shared" si="26"/>
        <v>1</v>
      </c>
      <c r="AD196" s="20">
        <f t="shared" si="27"/>
        <v>0.33333333333333331</v>
      </c>
      <c r="AE196" s="21">
        <f t="shared" si="30"/>
        <v>0</v>
      </c>
      <c r="AF196" s="6" t="s">
        <v>1126</v>
      </c>
      <c r="AG196" s="6"/>
      <c r="AH196" s="6"/>
      <c r="AI196" s="6"/>
      <c r="AJ196" s="6"/>
      <c r="AK196" s="6"/>
      <c r="AL196" s="6"/>
      <c r="AM196" s="6"/>
      <c r="AN196" s="6"/>
      <c r="AO196" s="6"/>
      <c r="AP196" s="6"/>
      <c r="AQ196" s="6"/>
      <c r="AR196" s="6">
        <f t="shared" si="28"/>
        <v>1</v>
      </c>
      <c r="AS196" s="6" t="s">
        <v>128</v>
      </c>
      <c r="AT196" s="6"/>
      <c r="AU196" s="6"/>
      <c r="AV196" s="6">
        <f t="shared" si="31"/>
        <v>1</v>
      </c>
      <c r="AW196" s="22"/>
    </row>
    <row r="197" spans="1:49" x14ac:dyDescent="0.25">
      <c r="A197" s="16" t="s">
        <v>1127</v>
      </c>
      <c r="B197" s="17">
        <v>10</v>
      </c>
      <c r="C197" s="17">
        <v>600000000</v>
      </c>
      <c r="D197" s="17">
        <v>0.5</v>
      </c>
      <c r="E197" s="17">
        <v>0</v>
      </c>
      <c r="F197" s="17">
        <v>0</v>
      </c>
      <c r="G197" s="18" t="s">
        <v>1128</v>
      </c>
      <c r="H197" s="19">
        <v>43145</v>
      </c>
      <c r="I197" s="27">
        <f t="shared" si="29"/>
        <v>2018</v>
      </c>
      <c r="J197" s="6" t="s">
        <v>1129</v>
      </c>
      <c r="K197" s="6">
        <v>142</v>
      </c>
      <c r="L197" s="6" t="s">
        <v>1130</v>
      </c>
      <c r="M197" s="6">
        <f>VLOOKUP(A197,JUMLAH_DAKWAAN!$A$1:$C$905,3,FALSE)</f>
        <v>1</v>
      </c>
      <c r="N197" s="6" t="s">
        <v>1131</v>
      </c>
      <c r="O197" s="6" t="s">
        <v>1132</v>
      </c>
      <c r="P197" s="6" t="s">
        <v>1133</v>
      </c>
      <c r="Q197" s="6" t="s">
        <v>1134</v>
      </c>
      <c r="R197" s="6" t="s">
        <v>1135</v>
      </c>
      <c r="S197" s="6" t="s">
        <v>1136</v>
      </c>
      <c r="T197" s="6" t="s">
        <v>1044</v>
      </c>
      <c r="U197" s="6" t="s">
        <v>1045</v>
      </c>
      <c r="V197" s="6" t="str">
        <f>IFERROR(VLOOKUP(Q197,JUDGE_STATUS!$A$1:$E$97,2,0),"")</f>
        <v>KARIR</v>
      </c>
      <c r="W197" s="6" t="str">
        <f>IFERROR(VLOOKUP(R197,JUDGE_STATUS!$A$1:$E$97,2,0),"")</f>
        <v>KARIR</v>
      </c>
      <c r="X197" s="6" t="str">
        <f>IFERROR(VLOOKUP(S197,JUDGE_STATUS!$A$1:$E$97,2,0),"")</f>
        <v>KARIR</v>
      </c>
      <c r="Y197" s="6" t="str">
        <f>IFERROR(VLOOKUP(T197,JUDGE_STATUS!$A$1:$E$97,2,0),"")</f>
        <v>ADHOC</v>
      </c>
      <c r="Z197" s="6" t="str">
        <f>IFERROR(VLOOKUP(U197,JUDGE_STATUS!$A$1:$E$97,2,0),"")</f>
        <v>ADHOC</v>
      </c>
      <c r="AA197" s="6">
        <f t="shared" si="24"/>
        <v>5</v>
      </c>
      <c r="AB197" s="6">
        <f t="shared" si="25"/>
        <v>3</v>
      </c>
      <c r="AC197" s="6">
        <f t="shared" si="26"/>
        <v>2</v>
      </c>
      <c r="AD197" s="20">
        <f t="shared" si="27"/>
        <v>0.4</v>
      </c>
      <c r="AE197" s="21">
        <f t="shared" si="30"/>
        <v>0</v>
      </c>
      <c r="AF197" s="6" t="s">
        <v>1137</v>
      </c>
      <c r="AG197" s="6"/>
      <c r="AH197" s="6"/>
      <c r="AI197" s="6"/>
      <c r="AJ197" s="6"/>
      <c r="AK197" s="6"/>
      <c r="AL197" s="6"/>
      <c r="AM197" s="6"/>
      <c r="AN197" s="6"/>
      <c r="AO197" s="6"/>
      <c r="AP197" s="6"/>
      <c r="AQ197" s="6"/>
      <c r="AR197" s="6">
        <f t="shared" si="28"/>
        <v>1</v>
      </c>
      <c r="AS197" s="6" t="s">
        <v>65</v>
      </c>
      <c r="AT197" s="6"/>
      <c r="AU197" s="6"/>
      <c r="AV197" s="6">
        <f t="shared" si="31"/>
        <v>1</v>
      </c>
      <c r="AW197" s="22"/>
    </row>
    <row r="198" spans="1:49" x14ac:dyDescent="0.25">
      <c r="A198" s="16" t="s">
        <v>1127</v>
      </c>
      <c r="B198" s="17">
        <v>8</v>
      </c>
      <c r="C198" s="17">
        <v>300000000</v>
      </c>
      <c r="D198" s="17">
        <v>0.25</v>
      </c>
      <c r="E198" s="17">
        <v>0</v>
      </c>
      <c r="F198" s="17">
        <v>0</v>
      </c>
      <c r="G198" s="18" t="s">
        <v>1138</v>
      </c>
      <c r="H198" s="19">
        <v>43145</v>
      </c>
      <c r="I198" s="27">
        <f t="shared" si="29"/>
        <v>2018</v>
      </c>
      <c r="J198" s="6" t="s">
        <v>1129</v>
      </c>
      <c r="K198" s="6">
        <v>142</v>
      </c>
      <c r="L198" s="6" t="s">
        <v>1130</v>
      </c>
      <c r="M198" s="6">
        <f>VLOOKUP(A198,JUMLAH_DAKWAAN!$A$1:$C$905,3,FALSE)</f>
        <v>1</v>
      </c>
      <c r="N198" s="6" t="s">
        <v>1131</v>
      </c>
      <c r="O198" s="6" t="s">
        <v>1132</v>
      </c>
      <c r="P198" s="6" t="s">
        <v>1133</v>
      </c>
      <c r="Q198" s="6" t="s">
        <v>1134</v>
      </c>
      <c r="R198" s="6" t="s">
        <v>1135</v>
      </c>
      <c r="S198" s="6" t="s">
        <v>1136</v>
      </c>
      <c r="T198" s="6" t="s">
        <v>1044</v>
      </c>
      <c r="U198" s="6" t="s">
        <v>1045</v>
      </c>
      <c r="V198" s="6" t="str">
        <f>IFERROR(VLOOKUP(Q198,JUDGE_STATUS!$A$1:$E$97,2,0),"")</f>
        <v>KARIR</v>
      </c>
      <c r="W198" s="6" t="str">
        <f>IFERROR(VLOOKUP(R198,JUDGE_STATUS!$A$1:$E$97,2,0),"")</f>
        <v>KARIR</v>
      </c>
      <c r="X198" s="6" t="str">
        <f>IFERROR(VLOOKUP(S198,JUDGE_STATUS!$A$1:$E$97,2,0),"")</f>
        <v>KARIR</v>
      </c>
      <c r="Y198" s="6" t="str">
        <f>IFERROR(VLOOKUP(T198,JUDGE_STATUS!$A$1:$E$97,2,0),"")</f>
        <v>ADHOC</v>
      </c>
      <c r="Z198" s="6" t="str">
        <f>IFERROR(VLOOKUP(U198,JUDGE_STATUS!$A$1:$E$97,2,0),"")</f>
        <v>ADHOC</v>
      </c>
      <c r="AA198" s="6">
        <f t="shared" si="24"/>
        <v>5</v>
      </c>
      <c r="AB198" s="6">
        <f t="shared" si="25"/>
        <v>3</v>
      </c>
      <c r="AC198" s="6">
        <f t="shared" si="26"/>
        <v>2</v>
      </c>
      <c r="AD198" s="20">
        <f t="shared" si="27"/>
        <v>0.4</v>
      </c>
      <c r="AE198" s="21">
        <f t="shared" si="30"/>
        <v>0</v>
      </c>
      <c r="AF198" s="6" t="s">
        <v>1137</v>
      </c>
      <c r="AG198" s="6"/>
      <c r="AH198" s="6"/>
      <c r="AI198" s="6"/>
      <c r="AJ198" s="6"/>
      <c r="AK198" s="6"/>
      <c r="AL198" s="6"/>
      <c r="AM198" s="6"/>
      <c r="AN198" s="6"/>
      <c r="AO198" s="6"/>
      <c r="AP198" s="6"/>
      <c r="AQ198" s="6"/>
      <c r="AR198" s="6">
        <f t="shared" si="28"/>
        <v>1</v>
      </c>
      <c r="AS198" s="6" t="s">
        <v>65</v>
      </c>
      <c r="AT198" s="6"/>
      <c r="AU198" s="6"/>
      <c r="AV198" s="6">
        <f t="shared" si="31"/>
        <v>1</v>
      </c>
      <c r="AW198" s="22"/>
    </row>
    <row r="199" spans="1:49" x14ac:dyDescent="0.25">
      <c r="A199" s="16" t="s">
        <v>1141</v>
      </c>
      <c r="B199" s="17">
        <v>4</v>
      </c>
      <c r="C199" s="17">
        <v>250000000</v>
      </c>
      <c r="D199" s="17">
        <v>0.25</v>
      </c>
      <c r="E199" s="17">
        <v>0</v>
      </c>
      <c r="F199" s="17">
        <v>0</v>
      </c>
      <c r="G199" s="18" t="s">
        <v>1142</v>
      </c>
      <c r="H199" s="19">
        <v>41929</v>
      </c>
      <c r="I199" s="27">
        <f t="shared" si="29"/>
        <v>2014</v>
      </c>
      <c r="J199" s="6" t="s">
        <v>1143</v>
      </c>
      <c r="K199" s="6">
        <v>140</v>
      </c>
      <c r="L199" s="6" t="s">
        <v>1144</v>
      </c>
      <c r="M199" s="6">
        <f>VLOOKUP(A199,JUMLAH_DAKWAAN!$A$1:$C$905,3,FALSE)</f>
        <v>1</v>
      </c>
      <c r="N199" s="6" t="s">
        <v>1145</v>
      </c>
      <c r="O199" s="6" t="s">
        <v>1146</v>
      </c>
      <c r="P199" s="6" t="s">
        <v>1147</v>
      </c>
      <c r="Q199" s="6" t="s">
        <v>1148</v>
      </c>
      <c r="R199" s="6" t="s">
        <v>1149</v>
      </c>
      <c r="S199" s="6" t="s">
        <v>1034</v>
      </c>
      <c r="T199" s="6" t="s">
        <v>84</v>
      </c>
      <c r="U199" s="6" t="s">
        <v>108</v>
      </c>
      <c r="V199" s="6" t="str">
        <f>IFERROR(VLOOKUP(Q199,JUDGE_STATUS!$A$1:$E$97,2,0),"")</f>
        <v>KARIR</v>
      </c>
      <c r="W199" s="6" t="str">
        <f>IFERROR(VLOOKUP(R199,JUDGE_STATUS!$A$1:$E$97,2,0),"")</f>
        <v>KARIR</v>
      </c>
      <c r="X199" s="6" t="str">
        <f>IFERROR(VLOOKUP(S199,JUDGE_STATUS!$A$1:$E$97,2,0),"")</f>
        <v>KARIR</v>
      </c>
      <c r="Y199" s="6" t="str">
        <f>IFERROR(VLOOKUP(T199,JUDGE_STATUS!$A$1:$E$97,2,0),"")</f>
        <v>ADHOC</v>
      </c>
      <c r="Z199" s="6" t="str">
        <f>IFERROR(VLOOKUP(U199,JUDGE_STATUS!$A$1:$E$97,2,0),"")</f>
        <v>ADHOC</v>
      </c>
      <c r="AA199" s="6">
        <f t="shared" si="24"/>
        <v>5</v>
      </c>
      <c r="AB199" s="6">
        <f t="shared" si="25"/>
        <v>3</v>
      </c>
      <c r="AC199" s="6">
        <f t="shared" si="26"/>
        <v>2</v>
      </c>
      <c r="AD199" s="20">
        <f t="shared" si="27"/>
        <v>0.4</v>
      </c>
      <c r="AE199" s="21">
        <f t="shared" si="30"/>
        <v>0</v>
      </c>
      <c r="AF199" s="6" t="s">
        <v>426</v>
      </c>
      <c r="AG199" s="6"/>
      <c r="AH199" s="6"/>
      <c r="AI199" s="6"/>
      <c r="AJ199" s="6"/>
      <c r="AK199" s="6"/>
      <c r="AL199" s="6"/>
      <c r="AM199" s="6"/>
      <c r="AN199" s="6"/>
      <c r="AO199" s="6"/>
      <c r="AP199" s="6"/>
      <c r="AQ199" s="6"/>
      <c r="AR199" s="6">
        <f t="shared" si="28"/>
        <v>1</v>
      </c>
      <c r="AS199" s="6" t="s">
        <v>1150</v>
      </c>
      <c r="AT199" s="6" t="s">
        <v>1151</v>
      </c>
      <c r="AU199" s="6"/>
      <c r="AV199" s="6">
        <f t="shared" si="31"/>
        <v>2</v>
      </c>
      <c r="AW199" s="22"/>
    </row>
    <row r="200" spans="1:49" x14ac:dyDescent="0.25">
      <c r="A200" s="16" t="s">
        <v>1152</v>
      </c>
      <c r="B200" s="17">
        <v>2</v>
      </c>
      <c r="C200" s="17">
        <v>200000000</v>
      </c>
      <c r="D200" s="17">
        <v>0.16666666666666699</v>
      </c>
      <c r="E200" s="17">
        <v>0</v>
      </c>
      <c r="F200" s="17">
        <v>0</v>
      </c>
      <c r="G200" s="18" t="s">
        <v>1153</v>
      </c>
      <c r="H200" s="19">
        <v>42240</v>
      </c>
      <c r="I200" s="27">
        <f t="shared" si="29"/>
        <v>2015</v>
      </c>
      <c r="J200" s="6" t="s">
        <v>1143</v>
      </c>
      <c r="K200" s="6">
        <v>381</v>
      </c>
      <c r="L200" s="6" t="s">
        <v>1154</v>
      </c>
      <c r="M200" s="6">
        <f>VLOOKUP(A200,JUMLAH_DAKWAAN!$A$1:$C$905,3,FALSE)</f>
        <v>1</v>
      </c>
      <c r="N200" s="6" t="s">
        <v>1155</v>
      </c>
      <c r="O200" s="6" t="s">
        <v>1156</v>
      </c>
      <c r="P200" s="6" t="s">
        <v>1157</v>
      </c>
      <c r="Q200" s="6" t="s">
        <v>1033</v>
      </c>
      <c r="R200" s="6" t="s">
        <v>1158</v>
      </c>
      <c r="S200" s="6" t="s">
        <v>1159</v>
      </c>
      <c r="T200" s="6" t="s">
        <v>64</v>
      </c>
      <c r="U200" s="6" t="s">
        <v>127</v>
      </c>
      <c r="V200" s="6" t="str">
        <f>IFERROR(VLOOKUP(Q200,JUDGE_STATUS!$A$1:$E$97,2,0),"")</f>
        <v>KARIR</v>
      </c>
      <c r="W200" s="6" t="str">
        <f>IFERROR(VLOOKUP(R200,JUDGE_STATUS!$A$1:$E$97,2,0),"")</f>
        <v>KARIR</v>
      </c>
      <c r="X200" s="6" t="str">
        <f>IFERROR(VLOOKUP(S200,JUDGE_STATUS!$A$1:$E$97,2,0),"")</f>
        <v>KARIR</v>
      </c>
      <c r="Y200" s="6" t="str">
        <f>IFERROR(VLOOKUP(T200,JUDGE_STATUS!$A$1:$E$97,2,0),"")</f>
        <v>ADHOC</v>
      </c>
      <c r="Z200" s="6" t="str">
        <f>IFERROR(VLOOKUP(U200,JUDGE_STATUS!$A$1:$E$97,2,0),"")</f>
        <v>ADHOC</v>
      </c>
      <c r="AA200" s="6">
        <f t="shared" si="24"/>
        <v>5</v>
      </c>
      <c r="AB200" s="6">
        <f t="shared" si="25"/>
        <v>3</v>
      </c>
      <c r="AC200" s="6">
        <f t="shared" si="26"/>
        <v>2</v>
      </c>
      <c r="AD200" s="20">
        <f t="shared" si="27"/>
        <v>0.4</v>
      </c>
      <c r="AE200" s="21">
        <f t="shared" si="30"/>
        <v>0</v>
      </c>
      <c r="AF200" s="6" t="s">
        <v>1160</v>
      </c>
      <c r="AG200" s="6"/>
      <c r="AH200" s="6"/>
      <c r="AI200" s="6"/>
      <c r="AJ200" s="6"/>
      <c r="AK200" s="6"/>
      <c r="AL200" s="6"/>
      <c r="AM200" s="6"/>
      <c r="AN200" s="6"/>
      <c r="AO200" s="6"/>
      <c r="AP200" s="6"/>
      <c r="AQ200" s="6"/>
      <c r="AR200" s="6">
        <f t="shared" si="28"/>
        <v>1</v>
      </c>
      <c r="AS200" s="6" t="s">
        <v>65</v>
      </c>
      <c r="AT200" s="6" t="s">
        <v>465</v>
      </c>
      <c r="AU200" s="6"/>
      <c r="AV200" s="6">
        <f t="shared" si="31"/>
        <v>2</v>
      </c>
      <c r="AW200" s="22"/>
    </row>
    <row r="201" spans="1:49" x14ac:dyDescent="0.25">
      <c r="A201" s="16" t="s">
        <v>1161</v>
      </c>
      <c r="B201" s="17">
        <v>4</v>
      </c>
      <c r="C201" s="17">
        <v>200000000</v>
      </c>
      <c r="D201" s="17">
        <v>0.25</v>
      </c>
      <c r="E201" s="17">
        <v>350000000</v>
      </c>
      <c r="F201" s="17">
        <v>0.5</v>
      </c>
      <c r="G201" s="18" t="s">
        <v>1162</v>
      </c>
      <c r="H201" s="19">
        <v>42656</v>
      </c>
      <c r="I201" s="27">
        <f t="shared" si="29"/>
        <v>2016</v>
      </c>
      <c r="J201" s="6" t="s">
        <v>184</v>
      </c>
      <c r="K201" s="6">
        <v>173</v>
      </c>
      <c r="L201" s="6" t="s">
        <v>1163</v>
      </c>
      <c r="M201" s="6">
        <f>VLOOKUP(A201,JUMLAH_DAKWAAN!$A$1:$C$905,3,FALSE)</f>
        <v>1</v>
      </c>
      <c r="N201" s="6" t="s">
        <v>1164</v>
      </c>
      <c r="O201" s="6" t="s">
        <v>1165</v>
      </c>
      <c r="P201" s="6" t="s">
        <v>1166</v>
      </c>
      <c r="Q201" s="6" t="s">
        <v>1043</v>
      </c>
      <c r="R201" s="6" t="s">
        <v>1125</v>
      </c>
      <c r="S201" s="6" t="s">
        <v>1167</v>
      </c>
      <c r="T201" s="6" t="s">
        <v>1044</v>
      </c>
      <c r="U201" s="6" t="s">
        <v>63</v>
      </c>
      <c r="V201" s="6" t="str">
        <f>IFERROR(VLOOKUP(Q201,JUDGE_STATUS!$A$1:$E$97,2,0),"")</f>
        <v>KARIR</v>
      </c>
      <c r="W201" s="6" t="str">
        <f>IFERROR(VLOOKUP(R201,JUDGE_STATUS!$A$1:$E$97,2,0),"")</f>
        <v>KARIR</v>
      </c>
      <c r="X201" s="6" t="str">
        <f>IFERROR(VLOOKUP(S201,JUDGE_STATUS!$A$1:$E$97,2,0),"")</f>
        <v>KARIR</v>
      </c>
      <c r="Y201" s="6" t="str">
        <f>IFERROR(VLOOKUP(T201,JUDGE_STATUS!$A$1:$E$97,2,0),"")</f>
        <v>ADHOC</v>
      </c>
      <c r="Z201" s="6" t="str">
        <f>IFERROR(VLOOKUP(U201,JUDGE_STATUS!$A$1:$E$97,2,0),"")</f>
        <v>ADHOC</v>
      </c>
      <c r="AA201" s="6">
        <f t="shared" si="24"/>
        <v>5</v>
      </c>
      <c r="AB201" s="6">
        <f t="shared" si="25"/>
        <v>3</v>
      </c>
      <c r="AC201" s="6">
        <f t="shared" si="26"/>
        <v>2</v>
      </c>
      <c r="AD201" s="20">
        <f t="shared" si="27"/>
        <v>0.4</v>
      </c>
      <c r="AE201" s="21">
        <f t="shared" si="30"/>
        <v>0</v>
      </c>
      <c r="AF201" s="6" t="s">
        <v>1168</v>
      </c>
      <c r="AG201" s="6"/>
      <c r="AH201" s="6"/>
      <c r="AI201" s="6"/>
      <c r="AJ201" s="6"/>
      <c r="AK201" s="6"/>
      <c r="AL201" s="6"/>
      <c r="AM201" s="6"/>
      <c r="AN201" s="6"/>
      <c r="AO201" s="6"/>
      <c r="AP201" s="6"/>
      <c r="AQ201" s="6"/>
      <c r="AR201" s="6">
        <f t="shared" si="28"/>
        <v>1</v>
      </c>
      <c r="AS201" s="6" t="s">
        <v>1047</v>
      </c>
      <c r="AT201" s="6"/>
      <c r="AU201" s="6"/>
      <c r="AV201" s="6">
        <f t="shared" si="31"/>
        <v>1</v>
      </c>
      <c r="AW201" s="22"/>
    </row>
    <row r="202" spans="1:49" x14ac:dyDescent="0.25">
      <c r="A202" s="16" t="s">
        <v>1169</v>
      </c>
      <c r="B202" s="17">
        <v>8</v>
      </c>
      <c r="C202" s="17">
        <v>1000000000</v>
      </c>
      <c r="D202" s="17">
        <v>0.5</v>
      </c>
      <c r="E202" s="17">
        <v>26186000000</v>
      </c>
      <c r="F202" s="17">
        <v>2</v>
      </c>
      <c r="G202" s="18" t="s">
        <v>1170</v>
      </c>
      <c r="H202" s="19">
        <v>42954</v>
      </c>
      <c r="I202" s="27">
        <f t="shared" si="29"/>
        <v>2017</v>
      </c>
      <c r="J202" s="6" t="s">
        <v>1129</v>
      </c>
      <c r="K202" s="6">
        <v>136</v>
      </c>
      <c r="L202" s="6" t="s">
        <v>1171</v>
      </c>
      <c r="M202" s="6">
        <f>VLOOKUP(A202,JUMLAH_DAKWAAN!$A$1:$C$905,3,FALSE)</f>
        <v>1</v>
      </c>
      <c r="N202" s="6" t="s">
        <v>1172</v>
      </c>
      <c r="O202" s="6" t="s">
        <v>1173</v>
      </c>
      <c r="P202" s="6" t="s">
        <v>1174</v>
      </c>
      <c r="Q202" s="6" t="s">
        <v>1032</v>
      </c>
      <c r="R202" s="6" t="s">
        <v>1175</v>
      </c>
      <c r="S202" s="6" t="s">
        <v>1176</v>
      </c>
      <c r="T202" s="6" t="s">
        <v>63</v>
      </c>
      <c r="U202" s="6" t="s">
        <v>1177</v>
      </c>
      <c r="V202" s="6" t="str">
        <f>IFERROR(VLOOKUP(Q202,JUDGE_STATUS!$A$1:$E$97,2,0),"")</f>
        <v>KARIR</v>
      </c>
      <c r="W202" s="6" t="str">
        <f>IFERROR(VLOOKUP(R202,JUDGE_STATUS!$A$1:$E$97,2,0),"")</f>
        <v>KARIR</v>
      </c>
      <c r="X202" s="6" t="str">
        <f>IFERROR(VLOOKUP(S202,JUDGE_STATUS!$A$1:$E$97,2,0),"")</f>
        <v>KARIR</v>
      </c>
      <c r="Y202" s="6" t="str">
        <f>IFERROR(VLOOKUP(T202,JUDGE_STATUS!$A$1:$E$97,2,0),"")</f>
        <v>ADHOC</v>
      </c>
      <c r="Z202" s="6" t="str">
        <f>IFERROR(VLOOKUP(U202,JUDGE_STATUS!$A$1:$E$97,2,0),"")</f>
        <v>ADHOC</v>
      </c>
      <c r="AA202" s="6">
        <f t="shared" si="24"/>
        <v>5</v>
      </c>
      <c r="AB202" s="6">
        <f t="shared" si="25"/>
        <v>3</v>
      </c>
      <c r="AC202" s="6">
        <f t="shared" si="26"/>
        <v>2</v>
      </c>
      <c r="AD202" s="20">
        <f t="shared" si="27"/>
        <v>0.4</v>
      </c>
      <c r="AE202" s="21">
        <f t="shared" si="30"/>
        <v>0</v>
      </c>
      <c r="AF202" s="6" t="s">
        <v>1100</v>
      </c>
      <c r="AG202" s="6"/>
      <c r="AH202" s="6"/>
      <c r="AI202" s="6"/>
      <c r="AJ202" s="6"/>
      <c r="AK202" s="6"/>
      <c r="AL202" s="6"/>
      <c r="AM202" s="6"/>
      <c r="AN202" s="6"/>
      <c r="AO202" s="6"/>
      <c r="AP202" s="6"/>
      <c r="AQ202" s="6"/>
      <c r="AR202" s="6">
        <f t="shared" si="28"/>
        <v>1</v>
      </c>
      <c r="AS202" s="6" t="s">
        <v>1178</v>
      </c>
      <c r="AT202" s="6" t="s">
        <v>1179</v>
      </c>
      <c r="AU202" s="6"/>
      <c r="AV202" s="6">
        <f t="shared" si="31"/>
        <v>2</v>
      </c>
      <c r="AW202" s="22"/>
    </row>
    <row r="203" spans="1:49" x14ac:dyDescent="0.25">
      <c r="A203" s="16" t="s">
        <v>1180</v>
      </c>
      <c r="B203" s="17">
        <v>6</v>
      </c>
      <c r="C203" s="17">
        <v>200000000</v>
      </c>
      <c r="D203" s="17">
        <v>0.16666666666666699</v>
      </c>
      <c r="E203" s="17">
        <v>5487000000</v>
      </c>
      <c r="F203" s="17">
        <v>0.5</v>
      </c>
      <c r="G203" s="18" t="s">
        <v>1181</v>
      </c>
      <c r="H203" s="19">
        <v>43427</v>
      </c>
      <c r="I203" s="27">
        <f t="shared" si="29"/>
        <v>2018</v>
      </c>
      <c r="J203" s="6" t="s">
        <v>41</v>
      </c>
      <c r="K203" s="6">
        <v>98</v>
      </c>
      <c r="L203" s="6" t="s">
        <v>1182</v>
      </c>
      <c r="M203" s="6">
        <f>VLOOKUP(A203,JUMLAH_DAKWAAN!$A$1:$C$905,3,FALSE)</f>
        <v>1</v>
      </c>
      <c r="N203" s="6" t="s">
        <v>1183</v>
      </c>
      <c r="O203" s="6" t="s">
        <v>1184</v>
      </c>
      <c r="P203" s="6" t="s">
        <v>1185</v>
      </c>
      <c r="Q203" s="6" t="s">
        <v>1186</v>
      </c>
      <c r="R203" s="6" t="s">
        <v>1167</v>
      </c>
      <c r="S203" s="6" t="s">
        <v>1187</v>
      </c>
      <c r="T203" s="6" t="s">
        <v>63</v>
      </c>
      <c r="U203" s="6" t="s">
        <v>1177</v>
      </c>
      <c r="V203" s="6" t="str">
        <f>IFERROR(VLOOKUP(Q203,JUDGE_STATUS!$A$1:$E$97,2,0),"")</f>
        <v>KARIR</v>
      </c>
      <c r="W203" s="6" t="str">
        <f>IFERROR(VLOOKUP(R203,JUDGE_STATUS!$A$1:$E$97,2,0),"")</f>
        <v>KARIR</v>
      </c>
      <c r="X203" s="6" t="str">
        <f>IFERROR(VLOOKUP(S203,JUDGE_STATUS!$A$1:$E$97,2,0),"")</f>
        <v>KARIR</v>
      </c>
      <c r="Y203" s="6" t="str">
        <f>IFERROR(VLOOKUP(T203,JUDGE_STATUS!$A$1:$E$97,2,0),"")</f>
        <v>ADHOC</v>
      </c>
      <c r="Z203" s="6" t="str">
        <f>IFERROR(VLOOKUP(U203,JUDGE_STATUS!$A$1:$E$97,2,0),"")</f>
        <v>ADHOC</v>
      </c>
      <c r="AA203" s="6">
        <f t="shared" si="24"/>
        <v>5</v>
      </c>
      <c r="AB203" s="6">
        <f t="shared" si="25"/>
        <v>3</v>
      </c>
      <c r="AC203" s="6">
        <f t="shared" si="26"/>
        <v>2</v>
      </c>
      <c r="AD203" s="20">
        <f t="shared" si="27"/>
        <v>0.4</v>
      </c>
      <c r="AE203" s="21">
        <f t="shared" si="30"/>
        <v>0</v>
      </c>
      <c r="AF203" s="6" t="s">
        <v>1188</v>
      </c>
      <c r="AG203" s="6"/>
      <c r="AH203" s="6"/>
      <c r="AI203" s="6"/>
      <c r="AJ203" s="6"/>
      <c r="AK203" s="6"/>
      <c r="AL203" s="6"/>
      <c r="AM203" s="6"/>
      <c r="AN203" s="6"/>
      <c r="AO203" s="6"/>
      <c r="AP203" s="6"/>
      <c r="AQ203" s="6"/>
      <c r="AR203" s="6">
        <f t="shared" si="28"/>
        <v>1</v>
      </c>
      <c r="AS203" s="6" t="s">
        <v>1189</v>
      </c>
      <c r="AT203" s="6"/>
      <c r="AU203" s="6"/>
      <c r="AV203" s="6">
        <f t="shared" si="31"/>
        <v>1</v>
      </c>
      <c r="AW203" s="22"/>
    </row>
    <row r="204" spans="1:49" x14ac:dyDescent="0.25">
      <c r="A204" s="16" t="s">
        <v>1190</v>
      </c>
      <c r="B204" s="17">
        <v>5</v>
      </c>
      <c r="C204" s="17">
        <v>250000000</v>
      </c>
      <c r="D204" s="17">
        <v>0.25</v>
      </c>
      <c r="E204" s="17">
        <v>0</v>
      </c>
      <c r="F204" s="17">
        <v>0</v>
      </c>
      <c r="G204" s="18" t="s">
        <v>1191</v>
      </c>
      <c r="H204" s="19">
        <v>41929</v>
      </c>
      <c r="I204" s="27">
        <f t="shared" si="29"/>
        <v>2014</v>
      </c>
      <c r="J204" s="6" t="s">
        <v>184</v>
      </c>
      <c r="K204" s="6">
        <v>140</v>
      </c>
      <c r="L204" s="6" t="s">
        <v>1192</v>
      </c>
      <c r="M204" s="6">
        <f>VLOOKUP(A204,JUMLAH_DAKWAAN!$A$1:$C$905,3,FALSE)</f>
        <v>1</v>
      </c>
      <c r="N204" s="6" t="s">
        <v>1193</v>
      </c>
      <c r="O204" s="6" t="s">
        <v>1194</v>
      </c>
      <c r="P204" s="6" t="s">
        <v>1147</v>
      </c>
      <c r="Q204" s="6" t="s">
        <v>1148</v>
      </c>
      <c r="R204" s="6" t="s">
        <v>1149</v>
      </c>
      <c r="S204" s="6" t="s">
        <v>1034</v>
      </c>
      <c r="T204" s="6" t="s">
        <v>84</v>
      </c>
      <c r="U204" s="6" t="s">
        <v>108</v>
      </c>
      <c r="V204" s="6" t="str">
        <f>IFERROR(VLOOKUP(Q204,JUDGE_STATUS!$A$1:$E$97,2,0),"")</f>
        <v>KARIR</v>
      </c>
      <c r="W204" s="6" t="str">
        <f>IFERROR(VLOOKUP(R204,JUDGE_STATUS!$A$1:$E$97,2,0),"")</f>
        <v>KARIR</v>
      </c>
      <c r="X204" s="6" t="str">
        <f>IFERROR(VLOOKUP(S204,JUDGE_STATUS!$A$1:$E$97,2,0),"")</f>
        <v>KARIR</v>
      </c>
      <c r="Y204" s="6" t="str">
        <f>IFERROR(VLOOKUP(T204,JUDGE_STATUS!$A$1:$E$97,2,0),"")</f>
        <v>ADHOC</v>
      </c>
      <c r="Z204" s="6" t="str">
        <f>IFERROR(VLOOKUP(U204,JUDGE_STATUS!$A$1:$E$97,2,0),"")</f>
        <v>ADHOC</v>
      </c>
      <c r="AA204" s="6">
        <f t="shared" si="24"/>
        <v>5</v>
      </c>
      <c r="AB204" s="6">
        <f t="shared" si="25"/>
        <v>3</v>
      </c>
      <c r="AC204" s="6">
        <f t="shared" si="26"/>
        <v>2</v>
      </c>
      <c r="AD204" s="20">
        <f t="shared" si="27"/>
        <v>0.4</v>
      </c>
      <c r="AE204" s="21">
        <f t="shared" si="30"/>
        <v>0</v>
      </c>
      <c r="AF204" s="6" t="s">
        <v>826</v>
      </c>
      <c r="AG204" s="6"/>
      <c r="AH204" s="6"/>
      <c r="AI204" s="6"/>
      <c r="AJ204" s="6"/>
      <c r="AK204" s="6"/>
      <c r="AL204" s="6"/>
      <c r="AM204" s="6"/>
      <c r="AN204" s="6"/>
      <c r="AO204" s="6"/>
      <c r="AP204" s="6"/>
      <c r="AQ204" s="6"/>
      <c r="AR204" s="6">
        <f t="shared" si="28"/>
        <v>1</v>
      </c>
      <c r="AS204" s="6" t="s">
        <v>1195</v>
      </c>
      <c r="AT204" s="6" t="s">
        <v>1179</v>
      </c>
      <c r="AU204" s="6"/>
      <c r="AV204" s="6">
        <f t="shared" si="31"/>
        <v>2</v>
      </c>
      <c r="AW204" s="22"/>
    </row>
    <row r="205" spans="1:49" x14ac:dyDescent="0.25">
      <c r="A205" s="16" t="s">
        <v>1196</v>
      </c>
      <c r="B205" s="17">
        <v>1.5</v>
      </c>
      <c r="C205" s="17">
        <v>100000000</v>
      </c>
      <c r="D205" s="17">
        <v>0</v>
      </c>
      <c r="E205" s="17">
        <v>0</v>
      </c>
      <c r="F205" s="17">
        <v>0</v>
      </c>
      <c r="G205" s="18" t="s">
        <v>1197</v>
      </c>
      <c r="H205" s="19">
        <v>42242</v>
      </c>
      <c r="I205" s="27">
        <f t="shared" si="29"/>
        <v>2015</v>
      </c>
      <c r="J205" s="6" t="s">
        <v>647</v>
      </c>
      <c r="K205" s="6">
        <v>148</v>
      </c>
      <c r="L205" s="6" t="s">
        <v>1198</v>
      </c>
      <c r="M205" s="6">
        <f>VLOOKUP(A205,JUMLAH_DAKWAAN!$A$1:$C$905,3,FALSE)</f>
        <v>1</v>
      </c>
      <c r="N205" s="6" t="s">
        <v>1199</v>
      </c>
      <c r="O205" s="6" t="s">
        <v>1200</v>
      </c>
      <c r="P205" s="6" t="s">
        <v>1201</v>
      </c>
      <c r="Q205" s="6" t="s">
        <v>1148</v>
      </c>
      <c r="R205" s="6" t="s">
        <v>1149</v>
      </c>
      <c r="S205" s="6" t="s">
        <v>108</v>
      </c>
      <c r="T205" s="6"/>
      <c r="U205" s="6"/>
      <c r="V205" s="6" t="str">
        <f>IFERROR(VLOOKUP(Q205,JUDGE_STATUS!$A$1:$E$97,2,0),"")</f>
        <v>KARIR</v>
      </c>
      <c r="W205" s="6" t="str">
        <f>IFERROR(VLOOKUP(R205,JUDGE_STATUS!$A$1:$E$97,2,0),"")</f>
        <v>KARIR</v>
      </c>
      <c r="X205" s="6" t="str">
        <f>IFERROR(VLOOKUP(S205,JUDGE_STATUS!$A$1:$E$97,2,0),"")</f>
        <v>ADHOC</v>
      </c>
      <c r="Y205" s="6" t="str">
        <f>IFERROR(VLOOKUP(T205,JUDGE_STATUS!$A$1:$E$97,2,0),"")</f>
        <v/>
      </c>
      <c r="Z205" s="6" t="str">
        <f>IFERROR(VLOOKUP(U205,JUDGE_STATUS!$A$1:$E$97,2,0),"")</f>
        <v/>
      </c>
      <c r="AA205" s="6">
        <f t="shared" si="24"/>
        <v>3</v>
      </c>
      <c r="AB205" s="6">
        <f t="shared" si="25"/>
        <v>2</v>
      </c>
      <c r="AC205" s="6">
        <f t="shared" si="26"/>
        <v>1</v>
      </c>
      <c r="AD205" s="20">
        <f t="shared" si="27"/>
        <v>0.33333333333333331</v>
      </c>
      <c r="AE205" s="21">
        <f t="shared" si="30"/>
        <v>0</v>
      </c>
      <c r="AF205" s="6" t="s">
        <v>1202</v>
      </c>
      <c r="AG205" s="6"/>
      <c r="AH205" s="6"/>
      <c r="AI205" s="6"/>
      <c r="AJ205" s="6"/>
      <c r="AK205" s="6"/>
      <c r="AL205" s="6"/>
      <c r="AM205" s="6"/>
      <c r="AN205" s="6"/>
      <c r="AO205" s="6"/>
      <c r="AP205" s="6"/>
      <c r="AQ205" s="6"/>
      <c r="AR205" s="6">
        <f t="shared" si="28"/>
        <v>1</v>
      </c>
      <c r="AS205" s="6" t="s">
        <v>65</v>
      </c>
      <c r="AT205" s="6" t="s">
        <v>465</v>
      </c>
      <c r="AU205" s="6"/>
      <c r="AV205" s="6">
        <f t="shared" si="31"/>
        <v>2</v>
      </c>
      <c r="AW205" s="22"/>
    </row>
    <row r="206" spans="1:49" x14ac:dyDescent="0.25">
      <c r="A206" s="16" t="s">
        <v>1203</v>
      </c>
      <c r="B206" s="17">
        <v>3.5</v>
      </c>
      <c r="C206" s="17">
        <v>200000000</v>
      </c>
      <c r="D206" s="17">
        <v>0.25</v>
      </c>
      <c r="E206" s="17">
        <v>0</v>
      </c>
      <c r="F206" s="17">
        <v>0</v>
      </c>
      <c r="G206" s="18" t="s">
        <v>1204</v>
      </c>
      <c r="H206" s="19">
        <v>42660</v>
      </c>
      <c r="I206" s="27">
        <f t="shared" si="29"/>
        <v>2016</v>
      </c>
      <c r="J206" s="6" t="s">
        <v>1205</v>
      </c>
      <c r="K206" s="6">
        <v>81</v>
      </c>
      <c r="L206" s="6" t="s">
        <v>1206</v>
      </c>
      <c r="M206" s="6">
        <f>VLOOKUP(A206,JUMLAH_DAKWAAN!$A$1:$C$905,3,FALSE)</f>
        <v>1</v>
      </c>
      <c r="N206" s="6" t="s">
        <v>1207</v>
      </c>
      <c r="O206" s="6" t="s">
        <v>1208</v>
      </c>
      <c r="P206" s="6" t="s">
        <v>1209</v>
      </c>
      <c r="Q206" s="6" t="s">
        <v>1175</v>
      </c>
      <c r="R206" s="6" t="s">
        <v>1032</v>
      </c>
      <c r="S206" s="6" t="s">
        <v>1057</v>
      </c>
      <c r="T206" s="6" t="s">
        <v>1177</v>
      </c>
      <c r="U206" s="6" t="s">
        <v>1210</v>
      </c>
      <c r="V206" s="6" t="str">
        <f>IFERROR(VLOOKUP(Q206,JUDGE_STATUS!$A$1:$E$97,2,0),"")</f>
        <v>KARIR</v>
      </c>
      <c r="W206" s="6" t="str">
        <f>IFERROR(VLOOKUP(R206,JUDGE_STATUS!$A$1:$E$97,2,0),"")</f>
        <v>KARIR</v>
      </c>
      <c r="X206" s="6" t="str">
        <f>IFERROR(VLOOKUP(S206,JUDGE_STATUS!$A$1:$E$97,2,0),"")</f>
        <v>KARIR</v>
      </c>
      <c r="Y206" s="6" t="str">
        <f>IFERROR(VLOOKUP(T206,JUDGE_STATUS!$A$1:$E$97,2,0),"")</f>
        <v>ADHOC</v>
      </c>
      <c r="Z206" s="6" t="str">
        <f>IFERROR(VLOOKUP(U206,JUDGE_STATUS!$A$1:$E$97,2,0),"")</f>
        <v>ADHOC</v>
      </c>
      <c r="AA206" s="6">
        <f t="shared" si="24"/>
        <v>5</v>
      </c>
      <c r="AB206" s="6">
        <f t="shared" si="25"/>
        <v>3</v>
      </c>
      <c r="AC206" s="6">
        <f t="shared" si="26"/>
        <v>2</v>
      </c>
      <c r="AD206" s="20">
        <f t="shared" si="27"/>
        <v>0.4</v>
      </c>
      <c r="AE206" s="21">
        <f t="shared" si="30"/>
        <v>0</v>
      </c>
      <c r="AF206" s="6" t="s">
        <v>1211</v>
      </c>
      <c r="AG206" s="6"/>
      <c r="AH206" s="6"/>
      <c r="AI206" s="6"/>
      <c r="AJ206" s="6"/>
      <c r="AK206" s="6"/>
      <c r="AL206" s="6"/>
      <c r="AM206" s="6"/>
      <c r="AN206" s="6"/>
      <c r="AO206" s="6"/>
      <c r="AP206" s="6"/>
      <c r="AQ206" s="6"/>
      <c r="AR206" s="6">
        <f t="shared" si="28"/>
        <v>1</v>
      </c>
      <c r="AS206" s="6" t="s">
        <v>1195</v>
      </c>
      <c r="AT206" s="6"/>
      <c r="AU206" s="6"/>
      <c r="AV206" s="6">
        <f t="shared" si="31"/>
        <v>1</v>
      </c>
      <c r="AW206" s="22"/>
    </row>
    <row r="207" spans="1:49" x14ac:dyDescent="0.25">
      <c r="A207" s="16" t="s">
        <v>1212</v>
      </c>
      <c r="B207" s="17">
        <v>1.5</v>
      </c>
      <c r="C207" s="17">
        <v>100000000</v>
      </c>
      <c r="D207" s="17">
        <v>0.16666666666666699</v>
      </c>
      <c r="E207" s="17">
        <v>0</v>
      </c>
      <c r="F207" s="17">
        <v>0</v>
      </c>
      <c r="G207" s="18" t="s">
        <v>1213</v>
      </c>
      <c r="H207" s="19">
        <v>42955</v>
      </c>
      <c r="I207" s="27">
        <f t="shared" si="29"/>
        <v>2017</v>
      </c>
      <c r="J207" s="6" t="s">
        <v>41</v>
      </c>
      <c r="K207" s="6">
        <v>78</v>
      </c>
      <c r="L207" s="6" t="s">
        <v>1214</v>
      </c>
      <c r="M207" s="6">
        <f>VLOOKUP(A207,JUMLAH_DAKWAAN!$A$1:$C$905,3,FALSE)</f>
        <v>1</v>
      </c>
      <c r="N207" s="6" t="s">
        <v>1215</v>
      </c>
      <c r="O207" s="6" t="s">
        <v>1216</v>
      </c>
      <c r="P207" s="6" t="s">
        <v>1217</v>
      </c>
      <c r="Q207" s="6" t="s">
        <v>1218</v>
      </c>
      <c r="R207" s="6" t="s">
        <v>1219</v>
      </c>
      <c r="S207" s="6" t="s">
        <v>1187</v>
      </c>
      <c r="T207" s="6" t="s">
        <v>85</v>
      </c>
      <c r="U207" s="6" t="s">
        <v>1044</v>
      </c>
      <c r="V207" s="6" t="str">
        <f>IFERROR(VLOOKUP(Q207,JUDGE_STATUS!$A$1:$E$97,2,0),"")</f>
        <v>KARIR</v>
      </c>
      <c r="W207" s="6" t="str">
        <f>IFERROR(VLOOKUP(R207,JUDGE_STATUS!$A$1:$E$97,2,0),"")</f>
        <v>KARIR</v>
      </c>
      <c r="X207" s="6" t="str">
        <f>IFERROR(VLOOKUP(S207,JUDGE_STATUS!$A$1:$E$97,2,0),"")</f>
        <v>KARIR</v>
      </c>
      <c r="Y207" s="6" t="str">
        <f>IFERROR(VLOOKUP(T207,JUDGE_STATUS!$A$1:$E$97,2,0),"")</f>
        <v>ADHOC</v>
      </c>
      <c r="Z207" s="6" t="str">
        <f>IFERROR(VLOOKUP(U207,JUDGE_STATUS!$A$1:$E$97,2,0),"")</f>
        <v>ADHOC</v>
      </c>
      <c r="AA207" s="6">
        <f t="shared" si="24"/>
        <v>5</v>
      </c>
      <c r="AB207" s="6">
        <f t="shared" si="25"/>
        <v>3</v>
      </c>
      <c r="AC207" s="6">
        <f t="shared" si="26"/>
        <v>2</v>
      </c>
      <c r="AD207" s="20">
        <f t="shared" si="27"/>
        <v>0.4</v>
      </c>
      <c r="AE207" s="21">
        <f t="shared" si="30"/>
        <v>0</v>
      </c>
      <c r="AF207" s="6" t="s">
        <v>1220</v>
      </c>
      <c r="AG207" s="6"/>
      <c r="AH207" s="6"/>
      <c r="AI207" s="6"/>
      <c r="AJ207" s="6"/>
      <c r="AK207" s="6"/>
      <c r="AL207" s="6"/>
      <c r="AM207" s="6"/>
      <c r="AN207" s="6"/>
      <c r="AO207" s="6"/>
      <c r="AP207" s="6"/>
      <c r="AQ207" s="6"/>
      <c r="AR207" s="6">
        <f t="shared" si="28"/>
        <v>1</v>
      </c>
      <c r="AS207" s="6" t="s">
        <v>1221</v>
      </c>
      <c r="AT207" s="6"/>
      <c r="AU207" s="6"/>
      <c r="AV207" s="6">
        <f t="shared" si="31"/>
        <v>1</v>
      </c>
      <c r="AW207" s="22"/>
    </row>
    <row r="208" spans="1:49" x14ac:dyDescent="0.25">
      <c r="A208" s="16" t="s">
        <v>1222</v>
      </c>
      <c r="B208" s="17">
        <v>7</v>
      </c>
      <c r="C208" s="17">
        <v>300000000</v>
      </c>
      <c r="D208" s="17">
        <v>0.25</v>
      </c>
      <c r="E208" s="17">
        <v>10627953100</v>
      </c>
      <c r="F208" s="17">
        <v>1</v>
      </c>
      <c r="G208" s="18" t="s">
        <v>1223</v>
      </c>
      <c r="H208" s="19">
        <v>43432</v>
      </c>
      <c r="I208" s="27">
        <f t="shared" si="29"/>
        <v>2018</v>
      </c>
      <c r="J208" s="6" t="s">
        <v>1224</v>
      </c>
      <c r="K208" s="6">
        <v>158</v>
      </c>
      <c r="L208" s="6" t="s">
        <v>1225</v>
      </c>
      <c r="M208" s="6">
        <f>VLOOKUP(A208,JUMLAH_DAKWAAN!$A$1:$C$905,3,FALSE)</f>
        <v>1</v>
      </c>
      <c r="N208" s="6" t="s">
        <v>1226</v>
      </c>
      <c r="O208" s="6"/>
      <c r="P208" s="6" t="s">
        <v>1227</v>
      </c>
      <c r="Q208" s="6" t="s">
        <v>1228</v>
      </c>
      <c r="R208" s="6" t="s">
        <v>1229</v>
      </c>
      <c r="S208" s="6" t="s">
        <v>1230</v>
      </c>
      <c r="T208" s="6" t="s">
        <v>108</v>
      </c>
      <c r="U208" s="6" t="s">
        <v>1231</v>
      </c>
      <c r="V208" s="6" t="str">
        <f>IFERROR(VLOOKUP(Q208,JUDGE_STATUS!$A$1:$E$97,2,0),"")</f>
        <v>KARIR</v>
      </c>
      <c r="W208" s="6" t="str">
        <f>IFERROR(VLOOKUP(R208,JUDGE_STATUS!$A$1:$E$97,2,0),"")</f>
        <v>KARIR</v>
      </c>
      <c r="X208" s="6" t="str">
        <f>IFERROR(VLOOKUP(S208,JUDGE_STATUS!$A$1:$E$97,2,0),"")</f>
        <v>KARIR</v>
      </c>
      <c r="Y208" s="6" t="str">
        <f>IFERROR(VLOOKUP(T208,JUDGE_STATUS!$A$1:$E$97,2,0),"")</f>
        <v>ADHOC</v>
      </c>
      <c r="Z208" s="6" t="str">
        <f>IFERROR(VLOOKUP(U208,JUDGE_STATUS!$A$1:$E$97,2,0),"")</f>
        <v>ADHOC</v>
      </c>
      <c r="AA208" s="6">
        <f t="shared" si="24"/>
        <v>5</v>
      </c>
      <c r="AB208" s="6">
        <f t="shared" si="25"/>
        <v>3</v>
      </c>
      <c r="AC208" s="6">
        <f t="shared" si="26"/>
        <v>2</v>
      </c>
      <c r="AD208" s="20">
        <f t="shared" si="27"/>
        <v>0.4</v>
      </c>
      <c r="AE208" s="21">
        <f t="shared" si="30"/>
        <v>0</v>
      </c>
      <c r="AF208" s="6" t="s">
        <v>1232</v>
      </c>
      <c r="AG208" s="6"/>
      <c r="AH208" s="6"/>
      <c r="AI208" s="6"/>
      <c r="AJ208" s="6"/>
      <c r="AK208" s="6"/>
      <c r="AL208" s="6"/>
      <c r="AM208" s="6"/>
      <c r="AN208" s="6"/>
      <c r="AO208" s="6"/>
      <c r="AP208" s="6"/>
      <c r="AQ208" s="6"/>
      <c r="AR208" s="6">
        <f t="shared" si="28"/>
        <v>1</v>
      </c>
      <c r="AS208" s="6" t="s">
        <v>1233</v>
      </c>
      <c r="AT208" s="6"/>
      <c r="AU208" s="6"/>
      <c r="AV208" s="6">
        <f t="shared" si="31"/>
        <v>1</v>
      </c>
      <c r="AW208" s="22"/>
    </row>
    <row r="209" spans="1:49" x14ac:dyDescent="0.25">
      <c r="A209" s="16" t="s">
        <v>1234</v>
      </c>
      <c r="B209" s="17">
        <v>2</v>
      </c>
      <c r="C209" s="17">
        <v>100000000</v>
      </c>
      <c r="D209" s="17">
        <v>0.25</v>
      </c>
      <c r="E209" s="17">
        <v>0</v>
      </c>
      <c r="F209" s="17">
        <v>0</v>
      </c>
      <c r="G209" s="18" t="s">
        <v>1235</v>
      </c>
      <c r="H209" s="19">
        <v>41932</v>
      </c>
      <c r="I209" s="27">
        <f t="shared" si="29"/>
        <v>2014</v>
      </c>
      <c r="J209" s="6" t="s">
        <v>429</v>
      </c>
      <c r="K209" s="6">
        <v>140</v>
      </c>
      <c r="L209" s="6" t="s">
        <v>1236</v>
      </c>
      <c r="M209" s="6">
        <f>VLOOKUP(A209,JUMLAH_DAKWAAN!$A$1:$C$905,3,FALSE)</f>
        <v>1</v>
      </c>
      <c r="N209" s="6" t="s">
        <v>1237</v>
      </c>
      <c r="O209" s="6" t="s">
        <v>1238</v>
      </c>
      <c r="P209" s="6" t="s">
        <v>1239</v>
      </c>
      <c r="Q209" s="6" t="s">
        <v>1158</v>
      </c>
      <c r="R209" s="6" t="s">
        <v>1159</v>
      </c>
      <c r="S209" s="6" t="s">
        <v>64</v>
      </c>
      <c r="T209" s="6"/>
      <c r="U209" s="6"/>
      <c r="V209" s="6" t="str">
        <f>IFERROR(VLOOKUP(Q209,JUDGE_STATUS!$A$1:$E$97,2,0),"")</f>
        <v>KARIR</v>
      </c>
      <c r="W209" s="6" t="str">
        <f>IFERROR(VLOOKUP(R209,JUDGE_STATUS!$A$1:$E$97,2,0),"")</f>
        <v>KARIR</v>
      </c>
      <c r="X209" s="6" t="str">
        <f>IFERROR(VLOOKUP(S209,JUDGE_STATUS!$A$1:$E$97,2,0),"")</f>
        <v>ADHOC</v>
      </c>
      <c r="Y209" s="6" t="str">
        <f>IFERROR(VLOOKUP(T209,JUDGE_STATUS!$A$1:$E$97,2,0),"")</f>
        <v/>
      </c>
      <c r="Z209" s="6" t="str">
        <f>IFERROR(VLOOKUP(U209,JUDGE_STATUS!$A$1:$E$97,2,0),"")</f>
        <v/>
      </c>
      <c r="AA209" s="6">
        <f t="shared" si="24"/>
        <v>3</v>
      </c>
      <c r="AB209" s="6">
        <f t="shared" si="25"/>
        <v>2</v>
      </c>
      <c r="AC209" s="6">
        <f t="shared" si="26"/>
        <v>1</v>
      </c>
      <c r="AD209" s="20">
        <f t="shared" si="27"/>
        <v>0.33333333333333331</v>
      </c>
      <c r="AE209" s="21">
        <f t="shared" si="30"/>
        <v>0</v>
      </c>
      <c r="AF209" s="6" t="s">
        <v>666</v>
      </c>
      <c r="AG209" s="6"/>
      <c r="AH209" s="6"/>
      <c r="AI209" s="6"/>
      <c r="AJ209" s="6"/>
      <c r="AK209" s="6"/>
      <c r="AL209" s="6"/>
      <c r="AM209" s="6"/>
      <c r="AN209" s="6"/>
      <c r="AO209" s="6"/>
      <c r="AP209" s="6"/>
      <c r="AQ209" s="6"/>
      <c r="AR209" s="6">
        <f t="shared" si="28"/>
        <v>1</v>
      </c>
      <c r="AS209" s="6" t="s">
        <v>1195</v>
      </c>
      <c r="AT209" s="6" t="s">
        <v>1109</v>
      </c>
      <c r="AU209" s="6"/>
      <c r="AV209" s="6">
        <f t="shared" si="31"/>
        <v>2</v>
      </c>
      <c r="AW209" s="22"/>
    </row>
    <row r="210" spans="1:49" x14ac:dyDescent="0.25">
      <c r="A210" s="16" t="s">
        <v>1240</v>
      </c>
      <c r="B210" s="17">
        <v>1</v>
      </c>
      <c r="C210" s="17">
        <v>50000000</v>
      </c>
      <c r="D210" s="17">
        <v>8.3333333333333301E-2</v>
      </c>
      <c r="E210" s="17">
        <v>64875000</v>
      </c>
      <c r="F210" s="17">
        <v>8.3333333333333301E-2</v>
      </c>
      <c r="G210" s="18" t="s">
        <v>1241</v>
      </c>
      <c r="H210" s="19">
        <v>42247</v>
      </c>
      <c r="I210" s="27">
        <f t="shared" si="29"/>
        <v>2015</v>
      </c>
      <c r="J210" s="6" t="s">
        <v>41</v>
      </c>
      <c r="K210" s="6">
        <v>94</v>
      </c>
      <c r="L210" s="6" t="s">
        <v>1242</v>
      </c>
      <c r="M210" s="6">
        <f>VLOOKUP(A210,JUMLAH_DAKWAAN!$A$1:$C$905,3,FALSE)</f>
        <v>1</v>
      </c>
      <c r="N210" s="6" t="s">
        <v>1243</v>
      </c>
      <c r="O210" s="6" t="s">
        <v>1244</v>
      </c>
      <c r="P210" s="6" t="s">
        <v>1245</v>
      </c>
      <c r="Q210" s="6" t="s">
        <v>1159</v>
      </c>
      <c r="R210" s="6" t="s">
        <v>1158</v>
      </c>
      <c r="S210" s="6" t="s">
        <v>108</v>
      </c>
      <c r="T210" s="6"/>
      <c r="U210" s="6"/>
      <c r="V210" s="6" t="str">
        <f>IFERROR(VLOOKUP(Q210,JUDGE_STATUS!$A$1:$E$97,2,0),"")</f>
        <v>KARIR</v>
      </c>
      <c r="W210" s="6" t="str">
        <f>IFERROR(VLOOKUP(R210,JUDGE_STATUS!$A$1:$E$97,2,0),"")</f>
        <v>KARIR</v>
      </c>
      <c r="X210" s="6" t="str">
        <f>IFERROR(VLOOKUP(S210,JUDGE_STATUS!$A$1:$E$97,2,0),"")</f>
        <v>ADHOC</v>
      </c>
      <c r="Y210" s="6" t="str">
        <f>IFERROR(VLOOKUP(T210,JUDGE_STATUS!$A$1:$E$97,2,0),"")</f>
        <v/>
      </c>
      <c r="Z210" s="6" t="str">
        <f>IFERROR(VLOOKUP(U210,JUDGE_STATUS!$A$1:$E$97,2,0),"")</f>
        <v/>
      </c>
      <c r="AA210" s="6">
        <f t="shared" si="24"/>
        <v>3</v>
      </c>
      <c r="AB210" s="6">
        <f t="shared" si="25"/>
        <v>2</v>
      </c>
      <c r="AC210" s="6">
        <f t="shared" si="26"/>
        <v>1</v>
      </c>
      <c r="AD210" s="20">
        <f t="shared" si="27"/>
        <v>0.33333333333333331</v>
      </c>
      <c r="AE210" s="21">
        <f t="shared" si="30"/>
        <v>0</v>
      </c>
      <c r="AF210" s="6" t="s">
        <v>1246</v>
      </c>
      <c r="AG210" s="6"/>
      <c r="AH210" s="6"/>
      <c r="AI210" s="6"/>
      <c r="AJ210" s="6"/>
      <c r="AK210" s="6"/>
      <c r="AL210" s="6"/>
      <c r="AM210" s="6"/>
      <c r="AN210" s="6"/>
      <c r="AO210" s="6"/>
      <c r="AP210" s="6"/>
      <c r="AQ210" s="6"/>
      <c r="AR210" s="6">
        <f t="shared" si="28"/>
        <v>1</v>
      </c>
      <c r="AS210" s="6" t="s">
        <v>1195</v>
      </c>
      <c r="AT210" s="6" t="s">
        <v>87</v>
      </c>
      <c r="AU210" s="6"/>
      <c r="AV210" s="6">
        <f t="shared" si="31"/>
        <v>2</v>
      </c>
      <c r="AW210" s="22"/>
    </row>
    <row r="211" spans="1:49" x14ac:dyDescent="0.25">
      <c r="A211" s="16" t="s">
        <v>1247</v>
      </c>
      <c r="B211" s="17">
        <v>1.3333333333333299</v>
      </c>
      <c r="C211" s="17">
        <v>50000000</v>
      </c>
      <c r="D211" s="17">
        <v>8.3333333333333301E-2</v>
      </c>
      <c r="E211" s="17">
        <v>0</v>
      </c>
      <c r="F211" s="17">
        <v>0</v>
      </c>
      <c r="G211" s="18" t="s">
        <v>1248</v>
      </c>
      <c r="H211" s="19">
        <v>42660</v>
      </c>
      <c r="I211" s="27">
        <f t="shared" si="29"/>
        <v>2016</v>
      </c>
      <c r="J211" s="6" t="s">
        <v>41</v>
      </c>
      <c r="K211" s="6">
        <v>123</v>
      </c>
      <c r="L211" s="6" t="s">
        <v>1249</v>
      </c>
      <c r="M211" s="6">
        <f>VLOOKUP(A211,JUMLAH_DAKWAAN!$A$1:$C$905,3,FALSE)</f>
        <v>1</v>
      </c>
      <c r="N211" s="6" t="s">
        <v>1250</v>
      </c>
      <c r="O211" s="6" t="s">
        <v>1251</v>
      </c>
      <c r="P211" s="6" t="s">
        <v>1252</v>
      </c>
      <c r="Q211" s="6" t="s">
        <v>1175</v>
      </c>
      <c r="R211" s="6" t="s">
        <v>1032</v>
      </c>
      <c r="S211" s="6" t="s">
        <v>1177</v>
      </c>
      <c r="T211" s="6"/>
      <c r="U211" s="6"/>
      <c r="V211" s="6" t="str">
        <f>IFERROR(VLOOKUP(Q211,JUDGE_STATUS!$A$1:$E$97,2,0),"")</f>
        <v>KARIR</v>
      </c>
      <c r="W211" s="6" t="str">
        <f>IFERROR(VLOOKUP(R211,JUDGE_STATUS!$A$1:$E$97,2,0),"")</f>
        <v>KARIR</v>
      </c>
      <c r="X211" s="6" t="str">
        <f>IFERROR(VLOOKUP(S211,JUDGE_STATUS!$A$1:$E$97,2,0),"")</f>
        <v>ADHOC</v>
      </c>
      <c r="Y211" s="6" t="str">
        <f>IFERROR(VLOOKUP(T211,JUDGE_STATUS!$A$1:$E$97,2,0),"")</f>
        <v/>
      </c>
      <c r="Z211" s="6" t="str">
        <f>IFERROR(VLOOKUP(U211,JUDGE_STATUS!$A$1:$E$97,2,0),"")</f>
        <v/>
      </c>
      <c r="AA211" s="6">
        <f t="shared" si="24"/>
        <v>3</v>
      </c>
      <c r="AB211" s="6">
        <f t="shared" si="25"/>
        <v>2</v>
      </c>
      <c r="AC211" s="6">
        <f t="shared" si="26"/>
        <v>1</v>
      </c>
      <c r="AD211" s="20">
        <f t="shared" si="27"/>
        <v>0.33333333333333331</v>
      </c>
      <c r="AE211" s="21">
        <f t="shared" si="30"/>
        <v>0</v>
      </c>
      <c r="AF211" s="6" t="s">
        <v>1253</v>
      </c>
      <c r="AG211" s="6"/>
      <c r="AH211" s="6"/>
      <c r="AI211" s="6"/>
      <c r="AJ211" s="6"/>
      <c r="AK211" s="6"/>
      <c r="AL211" s="6"/>
      <c r="AM211" s="6"/>
      <c r="AN211" s="6"/>
      <c r="AO211" s="6"/>
      <c r="AP211" s="6"/>
      <c r="AQ211" s="6"/>
      <c r="AR211" s="6">
        <f t="shared" si="28"/>
        <v>1</v>
      </c>
      <c r="AS211" s="6" t="s">
        <v>1195</v>
      </c>
      <c r="AT211" s="6"/>
      <c r="AU211" s="6"/>
      <c r="AV211" s="6">
        <f t="shared" si="31"/>
        <v>1</v>
      </c>
      <c r="AW211" s="22"/>
    </row>
    <row r="212" spans="1:49" x14ac:dyDescent="0.25">
      <c r="A212" s="16" t="s">
        <v>1254</v>
      </c>
      <c r="B212" s="17">
        <v>1.5</v>
      </c>
      <c r="C212" s="17">
        <v>75000000</v>
      </c>
      <c r="D212" s="17">
        <v>0.16666666666666699</v>
      </c>
      <c r="E212" s="17">
        <v>0</v>
      </c>
      <c r="F212" s="17">
        <v>0</v>
      </c>
      <c r="G212" s="18" t="s">
        <v>1255</v>
      </c>
      <c r="H212" s="19">
        <v>42955</v>
      </c>
      <c r="I212" s="27">
        <f t="shared" si="29"/>
        <v>2017</v>
      </c>
      <c r="J212" s="6" t="s">
        <v>41</v>
      </c>
      <c r="K212" s="6">
        <v>78</v>
      </c>
      <c r="L212" s="6" t="s">
        <v>1214</v>
      </c>
      <c r="M212" s="6">
        <f>VLOOKUP(A212,JUMLAH_DAKWAAN!$A$1:$C$905,3,FALSE)</f>
        <v>1</v>
      </c>
      <c r="N212" s="6" t="s">
        <v>1256</v>
      </c>
      <c r="O212" s="6" t="s">
        <v>1257</v>
      </c>
      <c r="P212" s="6" t="s">
        <v>1217</v>
      </c>
      <c r="Q212" s="6" t="s">
        <v>1218</v>
      </c>
      <c r="R212" s="6" t="s">
        <v>1219</v>
      </c>
      <c r="S212" s="6" t="s">
        <v>1187</v>
      </c>
      <c r="T212" s="6" t="s">
        <v>85</v>
      </c>
      <c r="U212" s="6" t="s">
        <v>1044</v>
      </c>
      <c r="V212" s="6" t="str">
        <f>IFERROR(VLOOKUP(Q212,JUDGE_STATUS!$A$1:$E$97,2,0),"")</f>
        <v>KARIR</v>
      </c>
      <c r="W212" s="6" t="str">
        <f>IFERROR(VLOOKUP(R212,JUDGE_STATUS!$A$1:$E$97,2,0),"")</f>
        <v>KARIR</v>
      </c>
      <c r="X212" s="6" t="str">
        <f>IFERROR(VLOOKUP(S212,JUDGE_STATUS!$A$1:$E$97,2,0),"")</f>
        <v>KARIR</v>
      </c>
      <c r="Y212" s="6" t="str">
        <f>IFERROR(VLOOKUP(T212,JUDGE_STATUS!$A$1:$E$97,2,0),"")</f>
        <v>ADHOC</v>
      </c>
      <c r="Z212" s="6" t="str">
        <f>IFERROR(VLOOKUP(U212,JUDGE_STATUS!$A$1:$E$97,2,0),"")</f>
        <v>ADHOC</v>
      </c>
      <c r="AA212" s="6">
        <f t="shared" si="24"/>
        <v>5</v>
      </c>
      <c r="AB212" s="6">
        <f t="shared" si="25"/>
        <v>3</v>
      </c>
      <c r="AC212" s="6">
        <f t="shared" si="26"/>
        <v>2</v>
      </c>
      <c r="AD212" s="20">
        <f t="shared" si="27"/>
        <v>0.4</v>
      </c>
      <c r="AE212" s="21">
        <f t="shared" si="30"/>
        <v>0</v>
      </c>
      <c r="AF212" s="6" t="s">
        <v>1220</v>
      </c>
      <c r="AG212" s="6"/>
      <c r="AH212" s="6"/>
      <c r="AI212" s="6"/>
      <c r="AJ212" s="6"/>
      <c r="AK212" s="6"/>
      <c r="AL212" s="6"/>
      <c r="AM212" s="6"/>
      <c r="AN212" s="6"/>
      <c r="AO212" s="6"/>
      <c r="AP212" s="6"/>
      <c r="AQ212" s="6"/>
      <c r="AR212" s="6">
        <f t="shared" si="28"/>
        <v>1</v>
      </c>
      <c r="AS212" s="6" t="s">
        <v>1258</v>
      </c>
      <c r="AT212" s="6"/>
      <c r="AU212" s="6"/>
      <c r="AV212" s="6">
        <f t="shared" si="31"/>
        <v>1</v>
      </c>
      <c r="AW212" s="22"/>
    </row>
    <row r="213" spans="1:49" x14ac:dyDescent="0.25">
      <c r="A213" s="16" t="s">
        <v>1259</v>
      </c>
      <c r="B213" s="17">
        <v>6</v>
      </c>
      <c r="C213" s="17">
        <v>300000000</v>
      </c>
      <c r="D213" s="17">
        <v>0.25</v>
      </c>
      <c r="E213" s="17">
        <v>0</v>
      </c>
      <c r="F213" s="17">
        <v>0</v>
      </c>
      <c r="G213" s="18" t="s">
        <v>1260</v>
      </c>
      <c r="H213" s="19">
        <v>43441</v>
      </c>
      <c r="I213" s="27">
        <f t="shared" si="29"/>
        <v>2018</v>
      </c>
      <c r="J213" s="6" t="s">
        <v>1224</v>
      </c>
      <c r="K213" s="6">
        <v>149</v>
      </c>
      <c r="L213" s="6" t="s">
        <v>1261</v>
      </c>
      <c r="M213" s="6">
        <f>VLOOKUP(A213,JUMLAH_DAKWAAN!$A$1:$C$905,3,FALSE)</f>
        <v>1</v>
      </c>
      <c r="N213" s="6" t="s">
        <v>1262</v>
      </c>
      <c r="O213" s="6"/>
      <c r="P213" s="6" t="s">
        <v>1263</v>
      </c>
      <c r="Q213" s="6" t="s">
        <v>1264</v>
      </c>
      <c r="R213" s="6" t="s">
        <v>1136</v>
      </c>
      <c r="S213" s="6" t="s">
        <v>1265</v>
      </c>
      <c r="T213" s="6" t="s">
        <v>1044</v>
      </c>
      <c r="U213" s="6" t="s">
        <v>1058</v>
      </c>
      <c r="V213" s="6" t="str">
        <f>IFERROR(VLOOKUP(Q213,JUDGE_STATUS!$A$1:$E$97,2,0),"")</f>
        <v>KARIR</v>
      </c>
      <c r="W213" s="6" t="str">
        <f>IFERROR(VLOOKUP(R213,JUDGE_STATUS!$A$1:$E$97,2,0),"")</f>
        <v>KARIR</v>
      </c>
      <c r="X213" s="6" t="str">
        <f>IFERROR(VLOOKUP(S213,JUDGE_STATUS!$A$1:$E$97,2,0),"")</f>
        <v>KARIR</v>
      </c>
      <c r="Y213" s="6" t="str">
        <f>IFERROR(VLOOKUP(T213,JUDGE_STATUS!$A$1:$E$97,2,0),"")</f>
        <v>ADHOC</v>
      </c>
      <c r="Z213" s="6" t="str">
        <f>IFERROR(VLOOKUP(U213,JUDGE_STATUS!$A$1:$E$97,2,0),"")</f>
        <v>ADHOC</v>
      </c>
      <c r="AA213" s="6">
        <f t="shared" si="24"/>
        <v>5</v>
      </c>
      <c r="AB213" s="6">
        <f t="shared" si="25"/>
        <v>3</v>
      </c>
      <c r="AC213" s="6">
        <f t="shared" si="26"/>
        <v>2</v>
      </c>
      <c r="AD213" s="20">
        <f t="shared" si="27"/>
        <v>0.4</v>
      </c>
      <c r="AE213" s="21">
        <f t="shared" si="30"/>
        <v>0</v>
      </c>
      <c r="AF213" s="6" t="s">
        <v>1232</v>
      </c>
      <c r="AG213" s="6"/>
      <c r="AH213" s="6"/>
      <c r="AI213" s="6"/>
      <c r="AJ213" s="6"/>
      <c r="AK213" s="6"/>
      <c r="AL213" s="6"/>
      <c r="AM213" s="6"/>
      <c r="AN213" s="6"/>
      <c r="AO213" s="6"/>
      <c r="AP213" s="6"/>
      <c r="AQ213" s="6"/>
      <c r="AR213" s="6">
        <f t="shared" si="28"/>
        <v>1</v>
      </c>
      <c r="AS213" s="6" t="s">
        <v>1071</v>
      </c>
      <c r="AT213" s="6"/>
      <c r="AU213" s="6"/>
      <c r="AV213" s="6">
        <f t="shared" si="31"/>
        <v>1</v>
      </c>
      <c r="AW213" s="22"/>
    </row>
    <row r="214" spans="1:49" x14ac:dyDescent="0.25">
      <c r="A214" s="16" t="s">
        <v>1266</v>
      </c>
      <c r="B214" s="17">
        <v>2</v>
      </c>
      <c r="C214" s="17">
        <v>100000000</v>
      </c>
      <c r="D214" s="17">
        <v>0.25</v>
      </c>
      <c r="E214" s="17">
        <v>0</v>
      </c>
      <c r="F214" s="17">
        <v>0</v>
      </c>
      <c r="G214" s="18" t="s">
        <v>1267</v>
      </c>
      <c r="H214" s="19">
        <v>41932</v>
      </c>
      <c r="I214" s="27">
        <f t="shared" si="29"/>
        <v>2014</v>
      </c>
      <c r="J214" s="6" t="s">
        <v>429</v>
      </c>
      <c r="K214" s="6">
        <v>140</v>
      </c>
      <c r="L214" s="6" t="s">
        <v>1268</v>
      </c>
      <c r="M214" s="6">
        <f>VLOOKUP(A214,JUMLAH_DAKWAAN!$A$1:$C$905,3,FALSE)</f>
        <v>1</v>
      </c>
      <c r="N214" s="6" t="s">
        <v>1269</v>
      </c>
      <c r="O214" s="6" t="s">
        <v>1270</v>
      </c>
      <c r="P214" s="6" t="s">
        <v>1239</v>
      </c>
      <c r="Q214" s="6" t="s">
        <v>1158</v>
      </c>
      <c r="R214" s="6" t="s">
        <v>1159</v>
      </c>
      <c r="S214" s="6" t="s">
        <v>64</v>
      </c>
      <c r="T214" s="6"/>
      <c r="U214" s="6"/>
      <c r="V214" s="6" t="str">
        <f>IFERROR(VLOOKUP(Q214,JUDGE_STATUS!$A$1:$E$97,2,0),"")</f>
        <v>KARIR</v>
      </c>
      <c r="W214" s="6" t="str">
        <f>IFERROR(VLOOKUP(R214,JUDGE_STATUS!$A$1:$E$97,2,0),"")</f>
        <v>KARIR</v>
      </c>
      <c r="X214" s="6" t="str">
        <f>IFERROR(VLOOKUP(S214,JUDGE_STATUS!$A$1:$E$97,2,0),"")</f>
        <v>ADHOC</v>
      </c>
      <c r="Y214" s="6" t="str">
        <f>IFERROR(VLOOKUP(T214,JUDGE_STATUS!$A$1:$E$97,2,0),"")</f>
        <v/>
      </c>
      <c r="Z214" s="6" t="str">
        <f>IFERROR(VLOOKUP(U214,JUDGE_STATUS!$A$1:$E$97,2,0),"")</f>
        <v/>
      </c>
      <c r="AA214" s="6">
        <f t="shared" si="24"/>
        <v>3</v>
      </c>
      <c r="AB214" s="6">
        <f t="shared" si="25"/>
        <v>2</v>
      </c>
      <c r="AC214" s="6">
        <f t="shared" si="26"/>
        <v>1</v>
      </c>
      <c r="AD214" s="20">
        <f t="shared" si="27"/>
        <v>0.33333333333333331</v>
      </c>
      <c r="AE214" s="21">
        <f t="shared" si="30"/>
        <v>0</v>
      </c>
      <c r="AF214" s="6" t="s">
        <v>666</v>
      </c>
      <c r="AG214" s="6"/>
      <c r="AH214" s="6"/>
      <c r="AI214" s="6"/>
      <c r="AJ214" s="6"/>
      <c r="AK214" s="6"/>
      <c r="AL214" s="6"/>
      <c r="AM214" s="6"/>
      <c r="AN214" s="6"/>
      <c r="AO214" s="6"/>
      <c r="AP214" s="6"/>
      <c r="AQ214" s="6"/>
      <c r="AR214" s="6">
        <f t="shared" si="28"/>
        <v>1</v>
      </c>
      <c r="AS214" s="6" t="s">
        <v>1047</v>
      </c>
      <c r="AT214" s="6" t="s">
        <v>1150</v>
      </c>
      <c r="AU214" s="6"/>
      <c r="AV214" s="6">
        <f t="shared" si="31"/>
        <v>2</v>
      </c>
      <c r="AW214" s="22"/>
    </row>
    <row r="215" spans="1:49" x14ac:dyDescent="0.25">
      <c r="A215" s="16" t="s">
        <v>1271</v>
      </c>
      <c r="B215" s="17">
        <v>3</v>
      </c>
      <c r="C215" s="17">
        <v>0</v>
      </c>
      <c r="D215" s="17">
        <v>0</v>
      </c>
      <c r="E215" s="17">
        <v>0</v>
      </c>
      <c r="F215" s="17">
        <v>0</v>
      </c>
      <c r="G215" s="18" t="s">
        <v>1272</v>
      </c>
      <c r="H215" s="19">
        <v>42248</v>
      </c>
      <c r="I215" s="27">
        <f t="shared" si="29"/>
        <v>2015</v>
      </c>
      <c r="J215" s="6" t="s">
        <v>184</v>
      </c>
      <c r="K215" s="6">
        <v>93</v>
      </c>
      <c r="L215" s="6" t="s">
        <v>1273</v>
      </c>
      <c r="M215" s="6">
        <f>VLOOKUP(A215,JUMLAH_DAKWAAN!$A$1:$C$905,3,FALSE)</f>
        <v>1</v>
      </c>
      <c r="N215" s="6" t="s">
        <v>1274</v>
      </c>
      <c r="O215" s="6" t="s">
        <v>1275</v>
      </c>
      <c r="P215" s="6" t="s">
        <v>1245</v>
      </c>
      <c r="Q215" s="6" t="s">
        <v>1276</v>
      </c>
      <c r="R215" s="6" t="s">
        <v>1115</v>
      </c>
      <c r="S215" s="6" t="s">
        <v>1149</v>
      </c>
      <c r="T215" s="6" t="s">
        <v>64</v>
      </c>
      <c r="U215" s="6" t="s">
        <v>127</v>
      </c>
      <c r="V215" s="6" t="str">
        <f>IFERROR(VLOOKUP(Q215,JUDGE_STATUS!$A$1:$E$97,2,0),"")</f>
        <v>KARIR</v>
      </c>
      <c r="W215" s="6" t="str">
        <f>IFERROR(VLOOKUP(R215,JUDGE_STATUS!$A$1:$E$97,2,0),"")</f>
        <v>KARIR</v>
      </c>
      <c r="X215" s="6" t="str">
        <f>IFERROR(VLOOKUP(S215,JUDGE_STATUS!$A$1:$E$97,2,0),"")</f>
        <v>KARIR</v>
      </c>
      <c r="Y215" s="6" t="str">
        <f>IFERROR(VLOOKUP(T215,JUDGE_STATUS!$A$1:$E$97,2,0),"")</f>
        <v>ADHOC</v>
      </c>
      <c r="Z215" s="6" t="str">
        <f>IFERROR(VLOOKUP(U215,JUDGE_STATUS!$A$1:$E$97,2,0),"")</f>
        <v>ADHOC</v>
      </c>
      <c r="AA215" s="6">
        <f t="shared" si="24"/>
        <v>5</v>
      </c>
      <c r="AB215" s="6">
        <f t="shared" si="25"/>
        <v>3</v>
      </c>
      <c r="AC215" s="6">
        <f t="shared" si="26"/>
        <v>2</v>
      </c>
      <c r="AD215" s="20">
        <f t="shared" si="27"/>
        <v>0.4</v>
      </c>
      <c r="AE215" s="21">
        <f t="shared" si="30"/>
        <v>0</v>
      </c>
      <c r="AF215" s="6" t="s">
        <v>1046</v>
      </c>
      <c r="AG215" s="6"/>
      <c r="AH215" s="6"/>
      <c r="AI215" s="6"/>
      <c r="AJ215" s="6"/>
      <c r="AK215" s="6"/>
      <c r="AL215" s="6"/>
      <c r="AM215" s="6"/>
      <c r="AN215" s="6"/>
      <c r="AO215" s="6"/>
      <c r="AP215" s="6"/>
      <c r="AQ215" s="6"/>
      <c r="AR215" s="6">
        <f t="shared" si="28"/>
        <v>1</v>
      </c>
      <c r="AS215" s="6" t="s">
        <v>128</v>
      </c>
      <c r="AT215" s="6" t="s">
        <v>109</v>
      </c>
      <c r="AU215" s="6"/>
      <c r="AV215" s="6">
        <f t="shared" si="31"/>
        <v>2</v>
      </c>
      <c r="AW215" s="22"/>
    </row>
    <row r="216" spans="1:49" x14ac:dyDescent="0.25">
      <c r="A216" s="16" t="s">
        <v>1277</v>
      </c>
      <c r="B216" s="17">
        <v>4</v>
      </c>
      <c r="C216" s="17">
        <v>200000000</v>
      </c>
      <c r="D216" s="17">
        <v>0.25</v>
      </c>
      <c r="E216" s="17">
        <v>50000000</v>
      </c>
      <c r="F216" s="17">
        <v>8.3333333333333301E-2</v>
      </c>
      <c r="G216" s="18" t="s">
        <v>1278</v>
      </c>
      <c r="H216" s="19">
        <v>42660</v>
      </c>
      <c r="I216" s="27">
        <f t="shared" si="29"/>
        <v>2016</v>
      </c>
      <c r="J216" s="6" t="s">
        <v>41</v>
      </c>
      <c r="K216" s="6">
        <v>140</v>
      </c>
      <c r="L216" s="6" t="s">
        <v>1163</v>
      </c>
      <c r="M216" s="6">
        <f>VLOOKUP(A216,JUMLAH_DAKWAAN!$A$1:$C$905,3,FALSE)</f>
        <v>1</v>
      </c>
      <c r="N216" s="6" t="s">
        <v>1279</v>
      </c>
      <c r="O216" s="6" t="s">
        <v>1280</v>
      </c>
      <c r="P216" s="6" t="s">
        <v>1281</v>
      </c>
      <c r="Q216" s="6" t="s">
        <v>1167</v>
      </c>
      <c r="R216" s="6" t="s">
        <v>1125</v>
      </c>
      <c r="S216" s="6" t="s">
        <v>1043</v>
      </c>
      <c r="T216" s="6" t="s">
        <v>63</v>
      </c>
      <c r="U216" s="6" t="s">
        <v>1044</v>
      </c>
      <c r="V216" s="6" t="str">
        <f>IFERROR(VLOOKUP(Q216,JUDGE_STATUS!$A$1:$E$97,2,0),"")</f>
        <v>KARIR</v>
      </c>
      <c r="W216" s="6" t="str">
        <f>IFERROR(VLOOKUP(R216,JUDGE_STATUS!$A$1:$E$97,2,0),"")</f>
        <v>KARIR</v>
      </c>
      <c r="X216" s="6" t="str">
        <f>IFERROR(VLOOKUP(S216,JUDGE_STATUS!$A$1:$E$97,2,0),"")</f>
        <v>KARIR</v>
      </c>
      <c r="Y216" s="6" t="str">
        <f>IFERROR(VLOOKUP(T216,JUDGE_STATUS!$A$1:$E$97,2,0),"")</f>
        <v>ADHOC</v>
      </c>
      <c r="Z216" s="6" t="str">
        <f>IFERROR(VLOOKUP(U216,JUDGE_STATUS!$A$1:$E$97,2,0),"")</f>
        <v>ADHOC</v>
      </c>
      <c r="AA216" s="6">
        <f t="shared" si="24"/>
        <v>5</v>
      </c>
      <c r="AB216" s="6">
        <f t="shared" si="25"/>
        <v>3</v>
      </c>
      <c r="AC216" s="6">
        <f t="shared" si="26"/>
        <v>2</v>
      </c>
      <c r="AD216" s="20">
        <f t="shared" si="27"/>
        <v>0.4</v>
      </c>
      <c r="AE216" s="21">
        <f t="shared" si="30"/>
        <v>0</v>
      </c>
      <c r="AF216" s="6" t="s">
        <v>1069</v>
      </c>
      <c r="AG216" s="6"/>
      <c r="AH216" s="6"/>
      <c r="AI216" s="6"/>
      <c r="AJ216" s="6"/>
      <c r="AK216" s="6"/>
      <c r="AL216" s="6"/>
      <c r="AM216" s="6"/>
      <c r="AN216" s="6"/>
      <c r="AO216" s="6"/>
      <c r="AP216" s="6"/>
      <c r="AQ216" s="6"/>
      <c r="AR216" s="6">
        <f t="shared" si="28"/>
        <v>1</v>
      </c>
      <c r="AS216" s="6" t="s">
        <v>465</v>
      </c>
      <c r="AT216" s="6"/>
      <c r="AU216" s="6"/>
      <c r="AV216" s="6">
        <f t="shared" si="31"/>
        <v>1</v>
      </c>
      <c r="AW216" s="22"/>
    </row>
    <row r="217" spans="1:49" x14ac:dyDescent="0.25">
      <c r="A217" s="16" t="s">
        <v>1282</v>
      </c>
      <c r="B217" s="17">
        <v>5</v>
      </c>
      <c r="C217" s="17">
        <v>200000000</v>
      </c>
      <c r="D217" s="17">
        <v>0.5</v>
      </c>
      <c r="E217" s="17">
        <v>5070696125</v>
      </c>
      <c r="F217" s="17">
        <v>2</v>
      </c>
      <c r="G217" s="18" t="s">
        <v>1283</v>
      </c>
      <c r="H217" s="19">
        <v>42955</v>
      </c>
      <c r="I217" s="27">
        <f t="shared" si="29"/>
        <v>2017</v>
      </c>
      <c r="J217" s="6" t="s">
        <v>41</v>
      </c>
      <c r="K217" s="6">
        <v>120</v>
      </c>
      <c r="L217" s="6" t="s">
        <v>1284</v>
      </c>
      <c r="M217" s="6">
        <f>VLOOKUP(A217,JUMLAH_DAKWAAN!$A$1:$C$905,3,FALSE)</f>
        <v>1</v>
      </c>
      <c r="N217" s="6" t="s">
        <v>1285</v>
      </c>
      <c r="O217" s="6" t="s">
        <v>1286</v>
      </c>
      <c r="P217" s="6" t="s">
        <v>1287</v>
      </c>
      <c r="Q217" s="6" t="s">
        <v>1176</v>
      </c>
      <c r="R217" s="6" t="s">
        <v>1175</v>
      </c>
      <c r="S217" s="6" t="s">
        <v>1210</v>
      </c>
      <c r="T217" s="6"/>
      <c r="U217" s="6"/>
      <c r="V217" s="6" t="str">
        <f>IFERROR(VLOOKUP(Q217,JUDGE_STATUS!$A$1:$E$97,2,0),"")</f>
        <v>KARIR</v>
      </c>
      <c r="W217" s="6" t="str">
        <f>IFERROR(VLOOKUP(R217,JUDGE_STATUS!$A$1:$E$97,2,0),"")</f>
        <v>KARIR</v>
      </c>
      <c r="X217" s="6" t="str">
        <f>IFERROR(VLOOKUP(S217,JUDGE_STATUS!$A$1:$E$97,2,0),"")</f>
        <v>ADHOC</v>
      </c>
      <c r="Y217" s="6" t="str">
        <f>IFERROR(VLOOKUP(T217,JUDGE_STATUS!$A$1:$E$97,2,0),"")</f>
        <v/>
      </c>
      <c r="Z217" s="6" t="str">
        <f>IFERROR(VLOOKUP(U217,JUDGE_STATUS!$A$1:$E$97,2,0),"")</f>
        <v/>
      </c>
      <c r="AA217" s="6">
        <f t="shared" si="24"/>
        <v>3</v>
      </c>
      <c r="AB217" s="6">
        <f t="shared" si="25"/>
        <v>2</v>
      </c>
      <c r="AC217" s="6">
        <f t="shared" si="26"/>
        <v>1</v>
      </c>
      <c r="AD217" s="20">
        <f t="shared" si="27"/>
        <v>0.33333333333333331</v>
      </c>
      <c r="AE217" s="21">
        <f t="shared" si="30"/>
        <v>0</v>
      </c>
      <c r="AF217" s="6" t="s">
        <v>1288</v>
      </c>
      <c r="AG217" s="6"/>
      <c r="AH217" s="6"/>
      <c r="AI217" s="6"/>
      <c r="AJ217" s="6"/>
      <c r="AK217" s="6"/>
      <c r="AL217" s="6"/>
      <c r="AM217" s="6"/>
      <c r="AN217" s="6"/>
      <c r="AO217" s="6"/>
      <c r="AP217" s="6"/>
      <c r="AQ217" s="6"/>
      <c r="AR217" s="6">
        <f t="shared" si="28"/>
        <v>1</v>
      </c>
      <c r="AS217" s="6" t="s">
        <v>1179</v>
      </c>
      <c r="AT217" s="6"/>
      <c r="AU217" s="6"/>
      <c r="AV217" s="6">
        <f t="shared" si="31"/>
        <v>1</v>
      </c>
      <c r="AW217" s="22"/>
    </row>
    <row r="218" spans="1:49" x14ac:dyDescent="0.25">
      <c r="A218" s="16" t="s">
        <v>1289</v>
      </c>
      <c r="B218" s="17">
        <v>4</v>
      </c>
      <c r="C218" s="17">
        <v>200000000</v>
      </c>
      <c r="D218" s="17">
        <v>0.25</v>
      </c>
      <c r="E218" s="17">
        <v>0</v>
      </c>
      <c r="F218" s="17">
        <v>0</v>
      </c>
      <c r="G218" s="18" t="s">
        <v>1290</v>
      </c>
      <c r="H218" s="19">
        <v>43441</v>
      </c>
      <c r="I218" s="27">
        <f t="shared" si="29"/>
        <v>2018</v>
      </c>
      <c r="J218" s="6" t="s">
        <v>1291</v>
      </c>
      <c r="K218" s="6">
        <v>149</v>
      </c>
      <c r="L218" s="6" t="s">
        <v>1261</v>
      </c>
      <c r="M218" s="6">
        <f>VLOOKUP(A218,JUMLAH_DAKWAAN!$A$1:$C$905,3,FALSE)</f>
        <v>1</v>
      </c>
      <c r="N218" s="6" t="s">
        <v>1292</v>
      </c>
      <c r="O218" s="6"/>
      <c r="P218" s="6" t="s">
        <v>1293</v>
      </c>
      <c r="Q218" s="6" t="s">
        <v>1136</v>
      </c>
      <c r="R218" s="6" t="s">
        <v>1264</v>
      </c>
      <c r="S218" s="6" t="s">
        <v>1265</v>
      </c>
      <c r="T218" s="6" t="s">
        <v>1058</v>
      </c>
      <c r="U218" s="6" t="s">
        <v>1044</v>
      </c>
      <c r="V218" s="6" t="str">
        <f>IFERROR(VLOOKUP(Q218,JUDGE_STATUS!$A$1:$E$97,2,0),"")</f>
        <v>KARIR</v>
      </c>
      <c r="W218" s="6" t="str">
        <f>IFERROR(VLOOKUP(R218,JUDGE_STATUS!$A$1:$E$97,2,0),"")</f>
        <v>KARIR</v>
      </c>
      <c r="X218" s="6" t="str">
        <f>IFERROR(VLOOKUP(S218,JUDGE_STATUS!$A$1:$E$97,2,0),"")</f>
        <v>KARIR</v>
      </c>
      <c r="Y218" s="6" t="str">
        <f>IFERROR(VLOOKUP(T218,JUDGE_STATUS!$A$1:$E$97,2,0),"")</f>
        <v>ADHOC</v>
      </c>
      <c r="Z218" s="6" t="str">
        <f>IFERROR(VLOOKUP(U218,JUDGE_STATUS!$A$1:$E$97,2,0),"")</f>
        <v>ADHOC</v>
      </c>
      <c r="AA218" s="6">
        <f t="shared" si="24"/>
        <v>5</v>
      </c>
      <c r="AB218" s="6">
        <f t="shared" si="25"/>
        <v>3</v>
      </c>
      <c r="AC218" s="6">
        <f t="shared" si="26"/>
        <v>2</v>
      </c>
      <c r="AD218" s="20">
        <f t="shared" si="27"/>
        <v>0.4</v>
      </c>
      <c r="AE218" s="21">
        <f t="shared" si="30"/>
        <v>0</v>
      </c>
      <c r="AF218" s="6" t="s">
        <v>1232</v>
      </c>
      <c r="AG218" s="6"/>
      <c r="AH218" s="6"/>
      <c r="AI218" s="6"/>
      <c r="AJ218" s="6"/>
      <c r="AK218" s="6"/>
      <c r="AL218" s="6"/>
      <c r="AM218" s="6"/>
      <c r="AN218" s="6"/>
      <c r="AO218" s="6"/>
      <c r="AP218" s="6"/>
      <c r="AQ218" s="6"/>
      <c r="AR218" s="6">
        <f t="shared" si="28"/>
        <v>1</v>
      </c>
      <c r="AS218" s="6" t="s">
        <v>1294</v>
      </c>
      <c r="AT218" s="6"/>
      <c r="AU218" s="6"/>
      <c r="AV218" s="6">
        <f t="shared" si="31"/>
        <v>1</v>
      </c>
      <c r="AW218" s="22"/>
    </row>
    <row r="219" spans="1:49" x14ac:dyDescent="0.25">
      <c r="A219" s="16" t="s">
        <v>1295</v>
      </c>
      <c r="B219" s="17">
        <v>2</v>
      </c>
      <c r="C219" s="17">
        <v>100000000</v>
      </c>
      <c r="D219" s="17">
        <v>0.25</v>
      </c>
      <c r="E219" s="17">
        <v>0</v>
      </c>
      <c r="F219" s="17">
        <v>0</v>
      </c>
      <c r="G219" s="18" t="s">
        <v>1296</v>
      </c>
      <c r="H219" s="19">
        <v>41936</v>
      </c>
      <c r="I219" s="27">
        <f t="shared" si="29"/>
        <v>2014</v>
      </c>
      <c r="J219" s="6" t="s">
        <v>41</v>
      </c>
      <c r="K219" s="6">
        <v>150</v>
      </c>
      <c r="L219" s="6" t="s">
        <v>1297</v>
      </c>
      <c r="M219" s="6">
        <f>VLOOKUP(A219,JUMLAH_DAKWAAN!$A$1:$C$905,3,FALSE)</f>
        <v>1</v>
      </c>
      <c r="N219" s="6" t="s">
        <v>1298</v>
      </c>
      <c r="O219" s="6" t="s">
        <v>1299</v>
      </c>
      <c r="P219" s="6" t="s">
        <v>1300</v>
      </c>
      <c r="Q219" s="6" t="s">
        <v>1301</v>
      </c>
      <c r="R219" s="6" t="s">
        <v>1219</v>
      </c>
      <c r="S219" s="6" t="s">
        <v>48</v>
      </c>
      <c r="T219" s="6"/>
      <c r="U219" s="6"/>
      <c r="V219" s="6" t="str">
        <f>IFERROR(VLOOKUP(Q219,JUDGE_STATUS!$A$1:$E$97,2,0),"")</f>
        <v>KARIR</v>
      </c>
      <c r="W219" s="6" t="str">
        <f>IFERROR(VLOOKUP(R219,JUDGE_STATUS!$A$1:$E$97,2,0),"")</f>
        <v>KARIR</v>
      </c>
      <c r="X219" s="6" t="str">
        <f>IFERROR(VLOOKUP(S219,JUDGE_STATUS!$A$1:$E$97,2,0),"")</f>
        <v>ADHOC</v>
      </c>
      <c r="Y219" s="6" t="str">
        <f>IFERROR(VLOOKUP(T219,JUDGE_STATUS!$A$1:$E$97,2,0),"")</f>
        <v/>
      </c>
      <c r="Z219" s="6" t="str">
        <f>IFERROR(VLOOKUP(U219,JUDGE_STATUS!$A$1:$E$97,2,0),"")</f>
        <v/>
      </c>
      <c r="AA219" s="6">
        <f t="shared" si="24"/>
        <v>3</v>
      </c>
      <c r="AB219" s="6">
        <f t="shared" si="25"/>
        <v>2</v>
      </c>
      <c r="AC219" s="6">
        <f t="shared" si="26"/>
        <v>1</v>
      </c>
      <c r="AD219" s="20">
        <f t="shared" si="27"/>
        <v>0.33333333333333331</v>
      </c>
      <c r="AE219" s="21">
        <f t="shared" si="30"/>
        <v>0</v>
      </c>
      <c r="AF219" s="6" t="s">
        <v>516</v>
      </c>
      <c r="AG219" s="6"/>
      <c r="AH219" s="6"/>
      <c r="AI219" s="6"/>
      <c r="AJ219" s="6"/>
      <c r="AK219" s="6"/>
      <c r="AL219" s="6"/>
      <c r="AM219" s="6"/>
      <c r="AN219" s="6"/>
      <c r="AO219" s="6"/>
      <c r="AP219" s="6"/>
      <c r="AQ219" s="6"/>
      <c r="AR219" s="6">
        <f t="shared" si="28"/>
        <v>1</v>
      </c>
      <c r="AS219" s="6" t="s">
        <v>1048</v>
      </c>
      <c r="AT219" s="6" t="s">
        <v>1071</v>
      </c>
      <c r="AU219" s="6"/>
      <c r="AV219" s="6">
        <f t="shared" si="31"/>
        <v>2</v>
      </c>
      <c r="AW219" s="22"/>
    </row>
    <row r="220" spans="1:49" x14ac:dyDescent="0.25">
      <c r="A220" s="16" t="s">
        <v>1302</v>
      </c>
      <c r="B220" s="17" t="s">
        <v>274</v>
      </c>
      <c r="C220" s="17" t="s">
        <v>274</v>
      </c>
      <c r="D220" s="17" t="s">
        <v>274</v>
      </c>
      <c r="E220" s="17" t="s">
        <v>274</v>
      </c>
      <c r="F220" s="17" t="s">
        <v>274</v>
      </c>
      <c r="G220" s="18" t="s">
        <v>1303</v>
      </c>
      <c r="H220" s="19">
        <v>42249</v>
      </c>
      <c r="I220" s="27">
        <f t="shared" si="29"/>
        <v>2015</v>
      </c>
      <c r="J220" s="6" t="s">
        <v>41</v>
      </c>
      <c r="K220" s="6">
        <v>61</v>
      </c>
      <c r="L220" s="6" t="s">
        <v>1304</v>
      </c>
      <c r="M220" s="6">
        <f>VLOOKUP(A220,JUMLAH_DAKWAAN!$A$1:$C$905,3,FALSE)</f>
        <v>1</v>
      </c>
      <c r="N220" s="6" t="s">
        <v>1305</v>
      </c>
      <c r="O220" s="6" t="s">
        <v>1306</v>
      </c>
      <c r="P220" s="6" t="s">
        <v>1307</v>
      </c>
      <c r="Q220" s="6" t="s">
        <v>1032</v>
      </c>
      <c r="R220" s="6" t="s">
        <v>1033</v>
      </c>
      <c r="S220" s="6" t="s">
        <v>1149</v>
      </c>
      <c r="T220" s="6" t="s">
        <v>85</v>
      </c>
      <c r="U220" s="6" t="s">
        <v>108</v>
      </c>
      <c r="V220" s="6" t="str">
        <f>IFERROR(VLOOKUP(Q220,JUDGE_STATUS!$A$1:$E$97,2,0),"")</f>
        <v>KARIR</v>
      </c>
      <c r="W220" s="6" t="str">
        <f>IFERROR(VLOOKUP(R220,JUDGE_STATUS!$A$1:$E$97,2,0),"")</f>
        <v>KARIR</v>
      </c>
      <c r="X220" s="6" t="str">
        <f>IFERROR(VLOOKUP(S220,JUDGE_STATUS!$A$1:$E$97,2,0),"")</f>
        <v>KARIR</v>
      </c>
      <c r="Y220" s="6" t="str">
        <f>IFERROR(VLOOKUP(T220,JUDGE_STATUS!$A$1:$E$97,2,0),"")</f>
        <v>ADHOC</v>
      </c>
      <c r="Z220" s="6" t="str">
        <f>IFERROR(VLOOKUP(U220,JUDGE_STATUS!$A$1:$E$97,2,0),"")</f>
        <v>ADHOC</v>
      </c>
      <c r="AA220" s="6">
        <f t="shared" si="24"/>
        <v>5</v>
      </c>
      <c r="AB220" s="6">
        <f t="shared" si="25"/>
        <v>3</v>
      </c>
      <c r="AC220" s="6">
        <f t="shared" si="26"/>
        <v>2</v>
      </c>
      <c r="AD220" s="20">
        <f t="shared" si="27"/>
        <v>0.4</v>
      </c>
      <c r="AE220" s="21">
        <f t="shared" si="30"/>
        <v>0</v>
      </c>
      <c r="AF220" s="6" t="s">
        <v>576</v>
      </c>
      <c r="AG220" s="6"/>
      <c r="AH220" s="6"/>
      <c r="AI220" s="6"/>
      <c r="AJ220" s="6"/>
      <c r="AK220" s="6"/>
      <c r="AL220" s="6"/>
      <c r="AM220" s="6"/>
      <c r="AN220" s="6"/>
      <c r="AO220" s="6"/>
      <c r="AP220" s="6"/>
      <c r="AQ220" s="6"/>
      <c r="AR220" s="6">
        <f t="shared" si="28"/>
        <v>1</v>
      </c>
      <c r="AS220" s="6" t="s">
        <v>128</v>
      </c>
      <c r="AT220" s="6" t="s">
        <v>109</v>
      </c>
      <c r="AU220" s="6"/>
      <c r="AV220" s="6">
        <f t="shared" si="31"/>
        <v>2</v>
      </c>
      <c r="AW220" s="22">
        <v>1</v>
      </c>
    </row>
    <row r="221" spans="1:49" x14ac:dyDescent="0.25">
      <c r="A221" s="16" t="s">
        <v>1308</v>
      </c>
      <c r="B221" s="17">
        <v>4.5</v>
      </c>
      <c r="C221" s="17">
        <v>200000000</v>
      </c>
      <c r="D221" s="17">
        <v>0.25</v>
      </c>
      <c r="E221" s="17">
        <v>835000000</v>
      </c>
      <c r="F221" s="17">
        <v>1</v>
      </c>
      <c r="G221" s="18" t="s">
        <v>1309</v>
      </c>
      <c r="H221" s="19">
        <v>42660</v>
      </c>
      <c r="I221" s="27">
        <f t="shared" si="29"/>
        <v>2016</v>
      </c>
      <c r="J221" s="6" t="s">
        <v>41</v>
      </c>
      <c r="K221" s="6">
        <v>298</v>
      </c>
      <c r="L221" s="6" t="s">
        <v>1163</v>
      </c>
      <c r="M221" s="6">
        <f>VLOOKUP(A221,JUMLAH_DAKWAAN!$A$1:$C$905,3,FALSE)</f>
        <v>1</v>
      </c>
      <c r="N221" s="6" t="s">
        <v>1310</v>
      </c>
      <c r="O221" s="6" t="s">
        <v>1311</v>
      </c>
      <c r="P221" s="6" t="s">
        <v>1312</v>
      </c>
      <c r="Q221" s="6" t="s">
        <v>1167</v>
      </c>
      <c r="R221" s="6" t="s">
        <v>1125</v>
      </c>
      <c r="S221" s="6" t="s">
        <v>1043</v>
      </c>
      <c r="T221" s="6" t="s">
        <v>63</v>
      </c>
      <c r="U221" s="6" t="s">
        <v>1044</v>
      </c>
      <c r="V221" s="6" t="str">
        <f>IFERROR(VLOOKUP(Q221,JUDGE_STATUS!$A$1:$E$97,2,0),"")</f>
        <v>KARIR</v>
      </c>
      <c r="W221" s="6" t="str">
        <f>IFERROR(VLOOKUP(R221,JUDGE_STATUS!$A$1:$E$97,2,0),"")</f>
        <v>KARIR</v>
      </c>
      <c r="X221" s="6" t="str">
        <f>IFERROR(VLOOKUP(S221,JUDGE_STATUS!$A$1:$E$97,2,0),"")</f>
        <v>KARIR</v>
      </c>
      <c r="Y221" s="6" t="str">
        <f>IFERROR(VLOOKUP(T221,JUDGE_STATUS!$A$1:$E$97,2,0),"")</f>
        <v>ADHOC</v>
      </c>
      <c r="Z221" s="6" t="str">
        <f>IFERROR(VLOOKUP(U221,JUDGE_STATUS!$A$1:$E$97,2,0),"")</f>
        <v>ADHOC</v>
      </c>
      <c r="AA221" s="6">
        <f t="shared" si="24"/>
        <v>5</v>
      </c>
      <c r="AB221" s="6">
        <f t="shared" si="25"/>
        <v>3</v>
      </c>
      <c r="AC221" s="6">
        <f t="shared" si="26"/>
        <v>2</v>
      </c>
      <c r="AD221" s="20">
        <f t="shared" si="27"/>
        <v>0.4</v>
      </c>
      <c r="AE221" s="21">
        <f t="shared" si="30"/>
        <v>0</v>
      </c>
      <c r="AF221" s="6" t="s">
        <v>1098</v>
      </c>
      <c r="AG221" s="6"/>
      <c r="AH221" s="6"/>
      <c r="AI221" s="6"/>
      <c r="AJ221" s="6"/>
      <c r="AK221" s="6"/>
      <c r="AL221" s="6"/>
      <c r="AM221" s="6"/>
      <c r="AN221" s="6"/>
      <c r="AO221" s="6"/>
      <c r="AP221" s="6"/>
      <c r="AQ221" s="6"/>
      <c r="AR221" s="6">
        <f t="shared" si="28"/>
        <v>1</v>
      </c>
      <c r="AS221" s="6" t="s">
        <v>256</v>
      </c>
      <c r="AT221" s="6"/>
      <c r="AU221" s="6"/>
      <c r="AV221" s="6">
        <f t="shared" si="31"/>
        <v>1</v>
      </c>
      <c r="AW221" s="22"/>
    </row>
    <row r="222" spans="1:49" x14ac:dyDescent="0.25">
      <c r="A222" s="16" t="s">
        <v>1313</v>
      </c>
      <c r="B222" s="17">
        <v>3</v>
      </c>
      <c r="C222" s="17">
        <v>100000000</v>
      </c>
      <c r="D222" s="17">
        <v>0.25</v>
      </c>
      <c r="E222" s="17">
        <v>0</v>
      </c>
      <c r="F222" s="17">
        <v>0</v>
      </c>
      <c r="G222" s="18" t="s">
        <v>1314</v>
      </c>
      <c r="H222" s="19">
        <v>42955</v>
      </c>
      <c r="I222" s="27">
        <f t="shared" si="29"/>
        <v>2017</v>
      </c>
      <c r="J222" s="6" t="s">
        <v>41</v>
      </c>
      <c r="K222" s="6">
        <v>274</v>
      </c>
      <c r="L222" s="6" t="s">
        <v>1284</v>
      </c>
      <c r="M222" s="6">
        <f>VLOOKUP(A222,JUMLAH_DAKWAAN!$A$1:$C$905,3,FALSE)</f>
        <v>1</v>
      </c>
      <c r="N222" s="6" t="s">
        <v>1315</v>
      </c>
      <c r="O222" s="6" t="s">
        <v>1316</v>
      </c>
      <c r="P222" s="6" t="s">
        <v>1317</v>
      </c>
      <c r="Q222" s="6" t="s">
        <v>1176</v>
      </c>
      <c r="R222" s="6" t="s">
        <v>1175</v>
      </c>
      <c r="S222" s="6" t="s">
        <v>1177</v>
      </c>
      <c r="T222" s="6"/>
      <c r="U222" s="6"/>
      <c r="V222" s="6" t="str">
        <f>IFERROR(VLOOKUP(Q222,JUDGE_STATUS!$A$1:$E$97,2,0),"")</f>
        <v>KARIR</v>
      </c>
      <c r="W222" s="6" t="str">
        <f>IFERROR(VLOOKUP(R222,JUDGE_STATUS!$A$1:$E$97,2,0),"")</f>
        <v>KARIR</v>
      </c>
      <c r="X222" s="6" t="str">
        <f>IFERROR(VLOOKUP(S222,JUDGE_STATUS!$A$1:$E$97,2,0),"")</f>
        <v>ADHOC</v>
      </c>
      <c r="Y222" s="6" t="str">
        <f>IFERROR(VLOOKUP(T222,JUDGE_STATUS!$A$1:$E$97,2,0),"")</f>
        <v/>
      </c>
      <c r="Z222" s="6" t="str">
        <f>IFERROR(VLOOKUP(U222,JUDGE_STATUS!$A$1:$E$97,2,0),"")</f>
        <v/>
      </c>
      <c r="AA222" s="6">
        <f t="shared" si="24"/>
        <v>3</v>
      </c>
      <c r="AB222" s="6">
        <f t="shared" si="25"/>
        <v>2</v>
      </c>
      <c r="AC222" s="6">
        <f t="shared" si="26"/>
        <v>1</v>
      </c>
      <c r="AD222" s="20">
        <f t="shared" si="27"/>
        <v>0.33333333333333331</v>
      </c>
      <c r="AE222" s="21">
        <f t="shared" si="30"/>
        <v>0</v>
      </c>
      <c r="AF222" s="6" t="s">
        <v>1288</v>
      </c>
      <c r="AG222" s="6"/>
      <c r="AH222" s="6"/>
      <c r="AI222" s="6"/>
      <c r="AJ222" s="6"/>
      <c r="AK222" s="6"/>
      <c r="AL222" s="6"/>
      <c r="AM222" s="6"/>
      <c r="AN222" s="6"/>
      <c r="AO222" s="6"/>
      <c r="AP222" s="6"/>
      <c r="AQ222" s="6"/>
      <c r="AR222" s="6">
        <f t="shared" si="28"/>
        <v>1</v>
      </c>
      <c r="AS222" s="6" t="s">
        <v>1195</v>
      </c>
      <c r="AT222" s="6"/>
      <c r="AU222" s="6"/>
      <c r="AV222" s="6">
        <f t="shared" si="31"/>
        <v>1</v>
      </c>
      <c r="AW222" s="22"/>
    </row>
    <row r="223" spans="1:49" x14ac:dyDescent="0.25">
      <c r="A223" s="16" t="s">
        <v>1318</v>
      </c>
      <c r="B223" s="17">
        <v>4</v>
      </c>
      <c r="C223" s="17">
        <v>200000000</v>
      </c>
      <c r="D223" s="17">
        <v>0.25</v>
      </c>
      <c r="E223" s="17">
        <v>0</v>
      </c>
      <c r="F223" s="17">
        <v>0</v>
      </c>
      <c r="G223" s="18" t="s">
        <v>1319</v>
      </c>
      <c r="H223" s="19">
        <v>43451</v>
      </c>
      <c r="I223" s="27">
        <f t="shared" si="29"/>
        <v>2018</v>
      </c>
      <c r="J223" s="6" t="s">
        <v>41</v>
      </c>
      <c r="K223" s="6">
        <v>79</v>
      </c>
      <c r="L223" s="6" t="s">
        <v>1320</v>
      </c>
      <c r="M223" s="6">
        <f>VLOOKUP(A223,JUMLAH_DAKWAAN!$A$1:$C$905,3,FALSE)</f>
        <v>1</v>
      </c>
      <c r="N223" s="6" t="s">
        <v>1321</v>
      </c>
      <c r="O223" s="6" t="s">
        <v>1322</v>
      </c>
      <c r="P223" s="6" t="s">
        <v>1323</v>
      </c>
      <c r="Q223" s="6" t="s">
        <v>1167</v>
      </c>
      <c r="R223" s="6" t="s">
        <v>1187</v>
      </c>
      <c r="S223" s="6" t="s">
        <v>1264</v>
      </c>
      <c r="T223" s="6" t="s">
        <v>1044</v>
      </c>
      <c r="U223" s="6" t="s">
        <v>1045</v>
      </c>
      <c r="V223" s="6" t="str">
        <f>IFERROR(VLOOKUP(Q223,JUDGE_STATUS!$A$1:$E$97,2,0),"")</f>
        <v>KARIR</v>
      </c>
      <c r="W223" s="6" t="str">
        <f>IFERROR(VLOOKUP(R223,JUDGE_STATUS!$A$1:$E$97,2,0),"")</f>
        <v>KARIR</v>
      </c>
      <c r="X223" s="6" t="str">
        <f>IFERROR(VLOOKUP(S223,JUDGE_STATUS!$A$1:$E$97,2,0),"")</f>
        <v>KARIR</v>
      </c>
      <c r="Y223" s="6" t="str">
        <f>IFERROR(VLOOKUP(T223,JUDGE_STATUS!$A$1:$E$97,2,0),"")</f>
        <v>ADHOC</v>
      </c>
      <c r="Z223" s="6" t="str">
        <f>IFERROR(VLOOKUP(U223,JUDGE_STATUS!$A$1:$E$97,2,0),"")</f>
        <v>ADHOC</v>
      </c>
      <c r="AA223" s="6">
        <f t="shared" si="24"/>
        <v>5</v>
      </c>
      <c r="AB223" s="6">
        <f t="shared" si="25"/>
        <v>3</v>
      </c>
      <c r="AC223" s="6">
        <f t="shared" si="26"/>
        <v>2</v>
      </c>
      <c r="AD223" s="20">
        <f t="shared" si="27"/>
        <v>0.4</v>
      </c>
      <c r="AE223" s="21">
        <f t="shared" si="30"/>
        <v>0</v>
      </c>
      <c r="AF223" s="6" t="s">
        <v>1324</v>
      </c>
      <c r="AG223" s="6"/>
      <c r="AH223" s="6"/>
      <c r="AI223" s="6"/>
      <c r="AJ223" s="6"/>
      <c r="AK223" s="6"/>
      <c r="AL223" s="6"/>
      <c r="AM223" s="6"/>
      <c r="AN223" s="6"/>
      <c r="AO223" s="6"/>
      <c r="AP223" s="6"/>
      <c r="AQ223" s="6"/>
      <c r="AR223" s="6">
        <f t="shared" si="28"/>
        <v>1</v>
      </c>
      <c r="AS223" s="6" t="s">
        <v>1150</v>
      </c>
      <c r="AT223" s="6"/>
      <c r="AU223" s="6"/>
      <c r="AV223" s="6">
        <f t="shared" si="31"/>
        <v>1</v>
      </c>
      <c r="AW223" s="22"/>
    </row>
    <row r="224" spans="1:49" x14ac:dyDescent="0.25">
      <c r="A224" s="16" t="s">
        <v>1325</v>
      </c>
      <c r="B224" s="17"/>
      <c r="C224" s="17"/>
      <c r="D224" s="17"/>
      <c r="E224" s="17"/>
      <c r="F224" s="17"/>
      <c r="G224" s="18" t="s">
        <v>1326</v>
      </c>
      <c r="H224" s="19">
        <v>41941</v>
      </c>
      <c r="I224" s="27">
        <f t="shared" si="29"/>
        <v>2014</v>
      </c>
      <c r="J224" s="6" t="s">
        <v>41</v>
      </c>
      <c r="K224" s="6">
        <v>139</v>
      </c>
      <c r="L224" s="6" t="s">
        <v>1327</v>
      </c>
      <c r="M224" s="6">
        <f>VLOOKUP(A224,JUMLAH_DAKWAAN!$A$1:$C$905,3,FALSE)</f>
        <v>1</v>
      </c>
      <c r="N224" s="6" t="s">
        <v>1328</v>
      </c>
      <c r="O224" s="6" t="s">
        <v>1329</v>
      </c>
      <c r="P224" s="6" t="s">
        <v>1330</v>
      </c>
      <c r="Q224" s="6" t="s">
        <v>1033</v>
      </c>
      <c r="R224" s="6" t="s">
        <v>1034</v>
      </c>
      <c r="S224" s="6" t="s">
        <v>64</v>
      </c>
      <c r="T224" s="6"/>
      <c r="U224" s="6"/>
      <c r="V224" s="6" t="str">
        <f>IFERROR(VLOOKUP(Q224,JUDGE_STATUS!$A$1:$E$97,2,0),"")</f>
        <v>KARIR</v>
      </c>
      <c r="W224" s="6" t="str">
        <f>IFERROR(VLOOKUP(R224,JUDGE_STATUS!$A$1:$E$97,2,0),"")</f>
        <v>KARIR</v>
      </c>
      <c r="X224" s="6" t="str">
        <f>IFERROR(VLOOKUP(S224,JUDGE_STATUS!$A$1:$E$97,2,0),"")</f>
        <v>ADHOC</v>
      </c>
      <c r="Y224" s="6" t="str">
        <f>IFERROR(VLOOKUP(T224,JUDGE_STATUS!$A$1:$E$97,2,0),"")</f>
        <v/>
      </c>
      <c r="Z224" s="6" t="str">
        <f>IFERROR(VLOOKUP(U224,JUDGE_STATUS!$A$1:$E$97,2,0),"")</f>
        <v/>
      </c>
      <c r="AA224" s="6">
        <f t="shared" si="24"/>
        <v>3</v>
      </c>
      <c r="AB224" s="6">
        <f t="shared" si="25"/>
        <v>2</v>
      </c>
      <c r="AC224" s="6">
        <f t="shared" si="26"/>
        <v>1</v>
      </c>
      <c r="AD224" s="20">
        <f t="shared" si="27"/>
        <v>0.33333333333333331</v>
      </c>
      <c r="AE224" s="21">
        <f t="shared" si="30"/>
        <v>0</v>
      </c>
      <c r="AF224" s="6" t="s">
        <v>1331</v>
      </c>
      <c r="AG224" s="6"/>
      <c r="AH224" s="6"/>
      <c r="AI224" s="6"/>
      <c r="AJ224" s="6"/>
      <c r="AK224" s="6"/>
      <c r="AL224" s="6"/>
      <c r="AM224" s="6"/>
      <c r="AN224" s="6"/>
      <c r="AO224" s="6"/>
      <c r="AP224" s="6"/>
      <c r="AQ224" s="6"/>
      <c r="AR224" s="6">
        <f t="shared" si="28"/>
        <v>1</v>
      </c>
      <c r="AS224" s="6" t="s">
        <v>1332</v>
      </c>
      <c r="AT224" s="6" t="s">
        <v>1071</v>
      </c>
      <c r="AU224" s="6"/>
      <c r="AV224" s="6">
        <f t="shared" si="31"/>
        <v>2</v>
      </c>
      <c r="AW224" s="22">
        <v>1</v>
      </c>
    </row>
    <row r="225" spans="1:49" x14ac:dyDescent="0.25">
      <c r="A225" s="16" t="s">
        <v>1333</v>
      </c>
      <c r="B225" s="17"/>
      <c r="C225" s="17"/>
      <c r="D225" s="17"/>
      <c r="E225" s="17"/>
      <c r="F225" s="17"/>
      <c r="G225" s="18" t="s">
        <v>1334</v>
      </c>
      <c r="H225" s="19">
        <v>42249</v>
      </c>
      <c r="I225" s="27">
        <f t="shared" si="29"/>
        <v>2015</v>
      </c>
      <c r="J225" s="6" t="s">
        <v>41</v>
      </c>
      <c r="K225" s="6">
        <v>145</v>
      </c>
      <c r="L225" s="6" t="s">
        <v>1335</v>
      </c>
      <c r="M225" s="6">
        <f>VLOOKUP(A225,JUMLAH_DAKWAAN!$A$1:$C$905,3,FALSE)</f>
        <v>1</v>
      </c>
      <c r="N225" s="6" t="s">
        <v>1336</v>
      </c>
      <c r="O225" s="6" t="s">
        <v>1337</v>
      </c>
      <c r="P225" s="6" t="s">
        <v>1338</v>
      </c>
      <c r="Q225" s="6" t="s">
        <v>1034</v>
      </c>
      <c r="R225" s="6" t="s">
        <v>1149</v>
      </c>
      <c r="S225" s="6" t="s">
        <v>64</v>
      </c>
      <c r="T225" s="6"/>
      <c r="U225" s="6"/>
      <c r="V225" s="6" t="str">
        <f>IFERROR(VLOOKUP(Q225,JUDGE_STATUS!$A$1:$E$97,2,0),"")</f>
        <v>KARIR</v>
      </c>
      <c r="W225" s="6" t="str">
        <f>IFERROR(VLOOKUP(R225,JUDGE_STATUS!$A$1:$E$97,2,0),"")</f>
        <v>KARIR</v>
      </c>
      <c r="X225" s="6" t="str">
        <f>IFERROR(VLOOKUP(S225,JUDGE_STATUS!$A$1:$E$97,2,0),"")</f>
        <v>ADHOC</v>
      </c>
      <c r="Y225" s="6" t="str">
        <f>IFERROR(VLOOKUP(T225,JUDGE_STATUS!$A$1:$E$97,2,0),"")</f>
        <v/>
      </c>
      <c r="Z225" s="6" t="str">
        <f>IFERROR(VLOOKUP(U225,JUDGE_STATUS!$A$1:$E$97,2,0),"")</f>
        <v/>
      </c>
      <c r="AA225" s="6">
        <f t="shared" si="24"/>
        <v>3</v>
      </c>
      <c r="AB225" s="6">
        <f t="shared" si="25"/>
        <v>2</v>
      </c>
      <c r="AC225" s="6">
        <f t="shared" si="26"/>
        <v>1</v>
      </c>
      <c r="AD225" s="20">
        <f t="shared" si="27"/>
        <v>0.33333333333333331</v>
      </c>
      <c r="AE225" s="21">
        <f t="shared" si="30"/>
        <v>0</v>
      </c>
      <c r="AF225" s="6" t="s">
        <v>373</v>
      </c>
      <c r="AG225" s="6"/>
      <c r="AH225" s="6"/>
      <c r="AI225" s="6"/>
      <c r="AJ225" s="6"/>
      <c r="AK225" s="6"/>
      <c r="AL225" s="6"/>
      <c r="AM225" s="6"/>
      <c r="AN225" s="6"/>
      <c r="AO225" s="6"/>
      <c r="AP225" s="6"/>
      <c r="AQ225" s="6"/>
      <c r="AR225" s="6">
        <f t="shared" si="28"/>
        <v>1</v>
      </c>
      <c r="AS225" s="6" t="s">
        <v>86</v>
      </c>
      <c r="AT225" s="6" t="s">
        <v>87</v>
      </c>
      <c r="AU225" s="6"/>
      <c r="AV225" s="6">
        <f t="shared" si="31"/>
        <v>2</v>
      </c>
      <c r="AW225" s="22">
        <v>1</v>
      </c>
    </row>
    <row r="226" spans="1:49" x14ac:dyDescent="0.25">
      <c r="A226" s="16" t="s">
        <v>1339</v>
      </c>
      <c r="B226" s="17">
        <v>5</v>
      </c>
      <c r="C226" s="17">
        <v>500000000</v>
      </c>
      <c r="D226" s="17">
        <v>0.25</v>
      </c>
      <c r="E226" s="17">
        <v>430000000</v>
      </c>
      <c r="F226" s="17">
        <v>1</v>
      </c>
      <c r="G226" s="18" t="s">
        <v>1340</v>
      </c>
      <c r="H226" s="19">
        <v>42661</v>
      </c>
      <c r="I226" s="27">
        <f t="shared" si="29"/>
        <v>2016</v>
      </c>
      <c r="J226" s="6" t="s">
        <v>1341</v>
      </c>
      <c r="K226" s="6">
        <v>127</v>
      </c>
      <c r="L226" s="6" t="s">
        <v>1121</v>
      </c>
      <c r="M226" s="6">
        <f>VLOOKUP(A226,JUMLAH_DAKWAAN!$A$1:$C$905,3,FALSE)</f>
        <v>1</v>
      </c>
      <c r="N226" s="6" t="s">
        <v>1342</v>
      </c>
      <c r="O226" s="6" t="s">
        <v>1343</v>
      </c>
      <c r="P226" s="6" t="s">
        <v>1344</v>
      </c>
      <c r="Q226" s="6" t="s">
        <v>1056</v>
      </c>
      <c r="R226" s="6" t="s">
        <v>1057</v>
      </c>
      <c r="S226" s="6" t="s">
        <v>1058</v>
      </c>
      <c r="T226" s="6"/>
      <c r="U226" s="6"/>
      <c r="V226" s="6" t="str">
        <f>IFERROR(VLOOKUP(Q226,JUDGE_STATUS!$A$1:$E$97,2,0),"")</f>
        <v>KARIR</v>
      </c>
      <c r="W226" s="6" t="str">
        <f>IFERROR(VLOOKUP(R226,JUDGE_STATUS!$A$1:$E$97,2,0),"")</f>
        <v>KARIR</v>
      </c>
      <c r="X226" s="6" t="str">
        <f>IFERROR(VLOOKUP(S226,JUDGE_STATUS!$A$1:$E$97,2,0),"")</f>
        <v>ADHOC</v>
      </c>
      <c r="Y226" s="6" t="str">
        <f>IFERROR(VLOOKUP(T226,JUDGE_STATUS!$A$1:$E$97,2,0),"")</f>
        <v/>
      </c>
      <c r="Z226" s="6" t="str">
        <f>IFERROR(VLOOKUP(U226,JUDGE_STATUS!$A$1:$E$97,2,0),"")</f>
        <v/>
      </c>
      <c r="AA226" s="6">
        <f t="shared" si="24"/>
        <v>3</v>
      </c>
      <c r="AB226" s="6">
        <f t="shared" si="25"/>
        <v>2</v>
      </c>
      <c r="AC226" s="6">
        <f t="shared" si="26"/>
        <v>1</v>
      </c>
      <c r="AD226" s="20">
        <f t="shared" si="27"/>
        <v>0.33333333333333331</v>
      </c>
      <c r="AE226" s="21">
        <f t="shared" si="30"/>
        <v>0</v>
      </c>
      <c r="AF226" s="6" t="s">
        <v>1345</v>
      </c>
      <c r="AG226" s="6"/>
      <c r="AH226" s="6"/>
      <c r="AI226" s="6"/>
      <c r="AJ226" s="6"/>
      <c r="AK226" s="6"/>
      <c r="AL226" s="6"/>
      <c r="AM226" s="6"/>
      <c r="AN226" s="6"/>
      <c r="AO226" s="6"/>
      <c r="AP226" s="6"/>
      <c r="AQ226" s="6"/>
      <c r="AR226" s="6">
        <f t="shared" si="28"/>
        <v>1</v>
      </c>
      <c r="AS226" s="6" t="s">
        <v>1195</v>
      </c>
      <c r="AT226" s="6"/>
      <c r="AU226" s="6"/>
      <c r="AV226" s="6">
        <f t="shared" si="31"/>
        <v>1</v>
      </c>
      <c r="AW226" s="22"/>
    </row>
    <row r="227" spans="1:49" x14ac:dyDescent="0.25">
      <c r="A227" s="16" t="s">
        <v>1346</v>
      </c>
      <c r="B227" s="17">
        <v>1</v>
      </c>
      <c r="C227" s="17">
        <v>100000000</v>
      </c>
      <c r="D227" s="17">
        <v>0.25</v>
      </c>
      <c r="E227" s="17">
        <v>0</v>
      </c>
      <c r="F227" s="17">
        <v>0</v>
      </c>
      <c r="G227" s="18" t="s">
        <v>1347</v>
      </c>
      <c r="H227" s="19">
        <v>42955</v>
      </c>
      <c r="I227" s="27">
        <f t="shared" si="29"/>
        <v>2017</v>
      </c>
      <c r="J227" s="6" t="s">
        <v>41</v>
      </c>
      <c r="K227" s="6">
        <v>120</v>
      </c>
      <c r="L227" s="6" t="s">
        <v>1284</v>
      </c>
      <c r="M227" s="6">
        <f>VLOOKUP(A227,JUMLAH_DAKWAAN!$A$1:$C$905,3,FALSE)</f>
        <v>1</v>
      </c>
      <c r="N227" s="6" t="s">
        <v>1348</v>
      </c>
      <c r="O227" s="6" t="s">
        <v>1349</v>
      </c>
      <c r="P227" s="6" t="s">
        <v>1287</v>
      </c>
      <c r="Q227" s="6" t="s">
        <v>1175</v>
      </c>
      <c r="R227" s="6" t="s">
        <v>1176</v>
      </c>
      <c r="S227" s="6" t="s">
        <v>1177</v>
      </c>
      <c r="T227" s="6"/>
      <c r="U227" s="6"/>
      <c r="V227" s="6" t="str">
        <f>IFERROR(VLOOKUP(Q227,JUDGE_STATUS!$A$1:$E$97,2,0),"")</f>
        <v>KARIR</v>
      </c>
      <c r="W227" s="6" t="str">
        <f>IFERROR(VLOOKUP(R227,JUDGE_STATUS!$A$1:$E$97,2,0),"")</f>
        <v>KARIR</v>
      </c>
      <c r="X227" s="6" t="str">
        <f>IFERROR(VLOOKUP(S227,JUDGE_STATUS!$A$1:$E$97,2,0),"")</f>
        <v>ADHOC</v>
      </c>
      <c r="Y227" s="6" t="str">
        <f>IFERROR(VLOOKUP(T227,JUDGE_STATUS!$A$1:$E$97,2,0),"")</f>
        <v/>
      </c>
      <c r="Z227" s="6" t="str">
        <f>IFERROR(VLOOKUP(U227,JUDGE_STATUS!$A$1:$E$97,2,0),"")</f>
        <v/>
      </c>
      <c r="AA227" s="6">
        <f t="shared" si="24"/>
        <v>3</v>
      </c>
      <c r="AB227" s="6">
        <f t="shared" si="25"/>
        <v>2</v>
      </c>
      <c r="AC227" s="6">
        <f t="shared" si="26"/>
        <v>1</v>
      </c>
      <c r="AD227" s="20">
        <f t="shared" si="27"/>
        <v>0.33333333333333331</v>
      </c>
      <c r="AE227" s="21">
        <f t="shared" si="30"/>
        <v>0</v>
      </c>
      <c r="AF227" s="6" t="s">
        <v>1288</v>
      </c>
      <c r="AG227" s="6"/>
      <c r="AH227" s="6"/>
      <c r="AI227" s="6"/>
      <c r="AJ227" s="6"/>
      <c r="AK227" s="6"/>
      <c r="AL227" s="6"/>
      <c r="AM227" s="6"/>
      <c r="AN227" s="6"/>
      <c r="AO227" s="6"/>
      <c r="AP227" s="6"/>
      <c r="AQ227" s="6"/>
      <c r="AR227" s="6">
        <f t="shared" si="28"/>
        <v>1</v>
      </c>
      <c r="AS227" s="6" t="s">
        <v>1350</v>
      </c>
      <c r="AT227" s="6"/>
      <c r="AU227" s="6"/>
      <c r="AV227" s="6">
        <f t="shared" si="31"/>
        <v>1</v>
      </c>
      <c r="AW227" s="22"/>
    </row>
    <row r="228" spans="1:49" x14ac:dyDescent="0.25">
      <c r="A228" s="16" t="s">
        <v>1352</v>
      </c>
      <c r="B228" s="17">
        <v>2</v>
      </c>
      <c r="C228" s="17">
        <v>100000000</v>
      </c>
      <c r="D228" s="17">
        <v>0.25</v>
      </c>
      <c r="E228" s="17">
        <v>173000000</v>
      </c>
      <c r="F228" s="17">
        <v>0.5</v>
      </c>
      <c r="G228" s="18" t="s">
        <v>1353</v>
      </c>
      <c r="H228" s="19">
        <v>41941</v>
      </c>
      <c r="I228" s="27">
        <f t="shared" si="29"/>
        <v>2014</v>
      </c>
      <c r="J228" s="6" t="s">
        <v>1354</v>
      </c>
      <c r="K228" s="6">
        <v>139</v>
      </c>
      <c r="L228" s="6" t="s">
        <v>1355</v>
      </c>
      <c r="M228" s="6">
        <f>VLOOKUP(A228,JUMLAH_DAKWAAN!$A$1:$C$905,3,FALSE)</f>
        <v>1</v>
      </c>
      <c r="N228" s="6" t="s">
        <v>1356</v>
      </c>
      <c r="O228" s="6" t="s">
        <v>1357</v>
      </c>
      <c r="P228" s="6" t="s">
        <v>1330</v>
      </c>
      <c r="Q228" s="6" t="s">
        <v>1034</v>
      </c>
      <c r="R228" s="6" t="s">
        <v>1033</v>
      </c>
      <c r="S228" s="6" t="s">
        <v>64</v>
      </c>
      <c r="T228" s="6"/>
      <c r="U228" s="6"/>
      <c r="V228" s="6" t="str">
        <f>IFERROR(VLOOKUP(Q228,JUDGE_STATUS!$A$1:$E$97,2,0),"")</f>
        <v>KARIR</v>
      </c>
      <c r="W228" s="6" t="str">
        <f>IFERROR(VLOOKUP(R228,JUDGE_STATUS!$A$1:$E$97,2,0),"")</f>
        <v>KARIR</v>
      </c>
      <c r="X228" s="6" t="str">
        <f>IFERROR(VLOOKUP(S228,JUDGE_STATUS!$A$1:$E$97,2,0),"")</f>
        <v>ADHOC</v>
      </c>
      <c r="Y228" s="6" t="str">
        <f>IFERROR(VLOOKUP(T228,JUDGE_STATUS!$A$1:$E$97,2,0),"")</f>
        <v/>
      </c>
      <c r="Z228" s="6" t="str">
        <f>IFERROR(VLOOKUP(U228,JUDGE_STATUS!$A$1:$E$97,2,0),"")</f>
        <v/>
      </c>
      <c r="AA228" s="6">
        <f t="shared" si="24"/>
        <v>3</v>
      </c>
      <c r="AB228" s="6">
        <f t="shared" si="25"/>
        <v>2</v>
      </c>
      <c r="AC228" s="6">
        <f t="shared" si="26"/>
        <v>1</v>
      </c>
      <c r="AD228" s="20">
        <f t="shared" si="27"/>
        <v>0.33333333333333331</v>
      </c>
      <c r="AE228" s="21">
        <f t="shared" si="30"/>
        <v>0</v>
      </c>
      <c r="AF228" s="6" t="s">
        <v>1358</v>
      </c>
      <c r="AG228" s="6"/>
      <c r="AH228" s="6"/>
      <c r="AI228" s="6"/>
      <c r="AJ228" s="6"/>
      <c r="AK228" s="6"/>
      <c r="AL228" s="6"/>
      <c r="AM228" s="6"/>
      <c r="AN228" s="6"/>
      <c r="AO228" s="6"/>
      <c r="AP228" s="6"/>
      <c r="AQ228" s="6"/>
      <c r="AR228" s="6">
        <f t="shared" si="28"/>
        <v>1</v>
      </c>
      <c r="AS228" s="6" t="s">
        <v>1332</v>
      </c>
      <c r="AT228" s="6" t="s">
        <v>1071</v>
      </c>
      <c r="AU228" s="6"/>
      <c r="AV228" s="6">
        <f t="shared" si="31"/>
        <v>2</v>
      </c>
      <c r="AW228" s="22"/>
    </row>
    <row r="229" spans="1:49" x14ac:dyDescent="0.25">
      <c r="A229" s="16" t="s">
        <v>1352</v>
      </c>
      <c r="B229" s="17">
        <v>2</v>
      </c>
      <c r="C229" s="17">
        <v>100000000</v>
      </c>
      <c r="D229" s="17">
        <v>0.25</v>
      </c>
      <c r="E229" s="17">
        <v>100000000</v>
      </c>
      <c r="F229" s="17">
        <v>0.5</v>
      </c>
      <c r="G229" s="18" t="s">
        <v>1359</v>
      </c>
      <c r="H229" s="19">
        <v>41941</v>
      </c>
      <c r="I229" s="27">
        <f t="shared" si="29"/>
        <v>2014</v>
      </c>
      <c r="J229" s="6" t="s">
        <v>1354</v>
      </c>
      <c r="K229" s="6">
        <v>139</v>
      </c>
      <c r="L229" s="6" t="s">
        <v>1355</v>
      </c>
      <c r="M229" s="6">
        <f>VLOOKUP(A229,JUMLAH_DAKWAAN!$A$1:$C$905,3,FALSE)</f>
        <v>1</v>
      </c>
      <c r="N229" s="6" t="s">
        <v>1356</v>
      </c>
      <c r="O229" s="6" t="s">
        <v>1357</v>
      </c>
      <c r="P229" s="6" t="s">
        <v>1330</v>
      </c>
      <c r="Q229" s="6" t="s">
        <v>1034</v>
      </c>
      <c r="R229" s="6" t="s">
        <v>1033</v>
      </c>
      <c r="S229" s="6" t="s">
        <v>64</v>
      </c>
      <c r="T229" s="6"/>
      <c r="U229" s="6"/>
      <c r="V229" s="6" t="str">
        <f>IFERROR(VLOOKUP(Q229,JUDGE_STATUS!$A$1:$E$97,2,0),"")</f>
        <v>KARIR</v>
      </c>
      <c r="W229" s="6" t="str">
        <f>IFERROR(VLOOKUP(R229,JUDGE_STATUS!$A$1:$E$97,2,0),"")</f>
        <v>KARIR</v>
      </c>
      <c r="X229" s="6" t="str">
        <f>IFERROR(VLOOKUP(S229,JUDGE_STATUS!$A$1:$E$97,2,0),"")</f>
        <v>ADHOC</v>
      </c>
      <c r="Y229" s="6" t="str">
        <f>IFERROR(VLOOKUP(T229,JUDGE_STATUS!$A$1:$E$97,2,0),"")</f>
        <v/>
      </c>
      <c r="Z229" s="6" t="str">
        <f>IFERROR(VLOOKUP(U229,JUDGE_STATUS!$A$1:$E$97,2,0),"")</f>
        <v/>
      </c>
      <c r="AA229" s="6">
        <f t="shared" si="24"/>
        <v>3</v>
      </c>
      <c r="AB229" s="6">
        <f t="shared" si="25"/>
        <v>2</v>
      </c>
      <c r="AC229" s="6">
        <f t="shared" si="26"/>
        <v>1</v>
      </c>
      <c r="AD229" s="20">
        <f t="shared" si="27"/>
        <v>0.33333333333333331</v>
      </c>
      <c r="AE229" s="21">
        <f t="shared" si="30"/>
        <v>0</v>
      </c>
      <c r="AF229" s="6" t="s">
        <v>1358</v>
      </c>
      <c r="AG229" s="6"/>
      <c r="AH229" s="6"/>
      <c r="AI229" s="6"/>
      <c r="AJ229" s="6"/>
      <c r="AK229" s="6"/>
      <c r="AL229" s="6"/>
      <c r="AM229" s="6"/>
      <c r="AN229" s="6"/>
      <c r="AO229" s="6"/>
      <c r="AP229" s="6"/>
      <c r="AQ229" s="6"/>
      <c r="AR229" s="6">
        <f t="shared" si="28"/>
        <v>1</v>
      </c>
      <c r="AS229" s="6" t="s">
        <v>1332</v>
      </c>
      <c r="AT229" s="6" t="s">
        <v>1071</v>
      </c>
      <c r="AU229" s="6"/>
      <c r="AV229" s="6">
        <f t="shared" si="31"/>
        <v>2</v>
      </c>
      <c r="AW229" s="22"/>
    </row>
    <row r="230" spans="1:49" x14ac:dyDescent="0.25">
      <c r="A230" s="16" t="s">
        <v>1360</v>
      </c>
      <c r="B230" s="17">
        <v>1.6666666666666701</v>
      </c>
      <c r="C230" s="17">
        <v>50000000</v>
      </c>
      <c r="D230" s="17">
        <v>8.3333333333333301E-2</v>
      </c>
      <c r="E230" s="17">
        <v>100000000</v>
      </c>
      <c r="F230" s="17">
        <v>0</v>
      </c>
      <c r="G230" s="18" t="s">
        <v>1361</v>
      </c>
      <c r="H230" s="19">
        <v>42249</v>
      </c>
      <c r="I230" s="27">
        <f t="shared" si="29"/>
        <v>2015</v>
      </c>
      <c r="J230" s="6" t="s">
        <v>1143</v>
      </c>
      <c r="K230" s="6">
        <v>145</v>
      </c>
      <c r="L230" s="6" t="s">
        <v>1335</v>
      </c>
      <c r="M230" s="6">
        <f>VLOOKUP(A230,JUMLAH_DAKWAAN!$A$1:$C$905,3,FALSE)</f>
        <v>1</v>
      </c>
      <c r="N230" s="6" t="s">
        <v>1362</v>
      </c>
      <c r="O230" s="6" t="s">
        <v>1363</v>
      </c>
      <c r="P230" s="6" t="s">
        <v>1338</v>
      </c>
      <c r="Q230" s="6" t="s">
        <v>1149</v>
      </c>
      <c r="R230" s="6" t="s">
        <v>1034</v>
      </c>
      <c r="S230" s="6" t="s">
        <v>64</v>
      </c>
      <c r="T230" s="6"/>
      <c r="U230" s="6"/>
      <c r="V230" s="6" t="str">
        <f>IFERROR(VLOOKUP(Q230,JUDGE_STATUS!$A$1:$E$97,2,0),"")</f>
        <v>KARIR</v>
      </c>
      <c r="W230" s="6" t="str">
        <f>IFERROR(VLOOKUP(R230,JUDGE_STATUS!$A$1:$E$97,2,0),"")</f>
        <v>KARIR</v>
      </c>
      <c r="X230" s="6" t="str">
        <f>IFERROR(VLOOKUP(S230,JUDGE_STATUS!$A$1:$E$97,2,0),"")</f>
        <v>ADHOC</v>
      </c>
      <c r="Y230" s="6" t="str">
        <f>IFERROR(VLOOKUP(T230,JUDGE_STATUS!$A$1:$E$97,2,0),"")</f>
        <v/>
      </c>
      <c r="Z230" s="6" t="str">
        <f>IFERROR(VLOOKUP(U230,JUDGE_STATUS!$A$1:$E$97,2,0),"")</f>
        <v/>
      </c>
      <c r="AA230" s="6">
        <f t="shared" si="24"/>
        <v>3</v>
      </c>
      <c r="AB230" s="6">
        <f t="shared" si="25"/>
        <v>2</v>
      </c>
      <c r="AC230" s="6">
        <f t="shared" si="26"/>
        <v>1</v>
      </c>
      <c r="AD230" s="20">
        <f t="shared" si="27"/>
        <v>0.33333333333333331</v>
      </c>
      <c r="AE230" s="21">
        <f t="shared" si="30"/>
        <v>0</v>
      </c>
      <c r="AF230" s="6" t="s">
        <v>373</v>
      </c>
      <c r="AG230" s="6"/>
      <c r="AH230" s="6"/>
      <c r="AI230" s="6"/>
      <c r="AJ230" s="6"/>
      <c r="AK230" s="6"/>
      <c r="AL230" s="6"/>
      <c r="AM230" s="6"/>
      <c r="AN230" s="6"/>
      <c r="AO230" s="6"/>
      <c r="AP230" s="6"/>
      <c r="AQ230" s="6"/>
      <c r="AR230" s="6">
        <f t="shared" si="28"/>
        <v>1</v>
      </c>
      <c r="AS230" s="6" t="s">
        <v>86</v>
      </c>
      <c r="AT230" s="6" t="s">
        <v>87</v>
      </c>
      <c r="AU230" s="6"/>
      <c r="AV230" s="6">
        <f t="shared" si="31"/>
        <v>2</v>
      </c>
      <c r="AW230" s="22"/>
    </row>
    <row r="231" spans="1:49" x14ac:dyDescent="0.25">
      <c r="A231" s="16" t="s">
        <v>1364</v>
      </c>
      <c r="B231" s="17">
        <v>2.6666666666666701</v>
      </c>
      <c r="C231" s="17">
        <v>500000000</v>
      </c>
      <c r="D231" s="17">
        <v>8.3333333333333301E-2</v>
      </c>
      <c r="E231" s="17">
        <v>2606800000</v>
      </c>
      <c r="F231" s="17">
        <v>1</v>
      </c>
      <c r="G231" s="18" t="s">
        <v>1365</v>
      </c>
      <c r="H231" s="19">
        <v>42661</v>
      </c>
      <c r="I231" s="27">
        <f t="shared" si="29"/>
        <v>2016</v>
      </c>
      <c r="J231" s="6" t="s">
        <v>41</v>
      </c>
      <c r="K231" s="6">
        <v>127</v>
      </c>
      <c r="L231" s="6" t="s">
        <v>1121</v>
      </c>
      <c r="M231" s="6">
        <f>VLOOKUP(A231,JUMLAH_DAKWAAN!$A$1:$C$905,3,FALSE)</f>
        <v>1</v>
      </c>
      <c r="N231" s="6" t="s">
        <v>1366</v>
      </c>
      <c r="O231" s="6" t="s">
        <v>1367</v>
      </c>
      <c r="P231" s="6" t="s">
        <v>1344</v>
      </c>
      <c r="Q231" s="6" t="s">
        <v>1368</v>
      </c>
      <c r="R231" s="6" t="s">
        <v>1057</v>
      </c>
      <c r="S231" s="6" t="s">
        <v>1058</v>
      </c>
      <c r="T231" s="6"/>
      <c r="U231" s="6"/>
      <c r="V231" s="6" t="str">
        <f>IFERROR(VLOOKUP(Q231,JUDGE_STATUS!$A$1:$E$97,2,0),"")</f>
        <v>KARIR</v>
      </c>
      <c r="W231" s="6" t="str">
        <f>IFERROR(VLOOKUP(R231,JUDGE_STATUS!$A$1:$E$97,2,0),"")</f>
        <v>KARIR</v>
      </c>
      <c r="X231" s="6" t="str">
        <f>IFERROR(VLOOKUP(S231,JUDGE_STATUS!$A$1:$E$97,2,0),"")</f>
        <v>ADHOC</v>
      </c>
      <c r="Y231" s="6" t="str">
        <f>IFERROR(VLOOKUP(T231,JUDGE_STATUS!$A$1:$E$97,2,0),"")</f>
        <v/>
      </c>
      <c r="Z231" s="6" t="str">
        <f>IFERROR(VLOOKUP(U231,JUDGE_STATUS!$A$1:$E$97,2,0),"")</f>
        <v/>
      </c>
      <c r="AA231" s="6">
        <f t="shared" si="24"/>
        <v>3</v>
      </c>
      <c r="AB231" s="6">
        <f t="shared" si="25"/>
        <v>2</v>
      </c>
      <c r="AC231" s="6">
        <f t="shared" si="26"/>
        <v>1</v>
      </c>
      <c r="AD231" s="20">
        <f t="shared" si="27"/>
        <v>0.33333333333333331</v>
      </c>
      <c r="AE231" s="21">
        <f t="shared" si="30"/>
        <v>0</v>
      </c>
      <c r="AF231" s="6" t="s">
        <v>1345</v>
      </c>
      <c r="AG231" s="6"/>
      <c r="AH231" s="6"/>
      <c r="AI231" s="6"/>
      <c r="AJ231" s="6"/>
      <c r="AK231" s="6"/>
      <c r="AL231" s="6"/>
      <c r="AM231" s="6"/>
      <c r="AN231" s="6"/>
      <c r="AO231" s="6"/>
      <c r="AP231" s="6"/>
      <c r="AQ231" s="6"/>
      <c r="AR231" s="6">
        <f t="shared" si="28"/>
        <v>1</v>
      </c>
      <c r="AS231" s="6" t="s">
        <v>1369</v>
      </c>
      <c r="AT231" s="6"/>
      <c r="AU231" s="6"/>
      <c r="AV231" s="6">
        <f t="shared" si="31"/>
        <v>1</v>
      </c>
      <c r="AW231" s="22"/>
    </row>
    <row r="232" spans="1:49" x14ac:dyDescent="0.25">
      <c r="A232" s="16" t="s">
        <v>1370</v>
      </c>
      <c r="B232" s="17">
        <v>1.5</v>
      </c>
      <c r="C232" s="17">
        <v>50000000</v>
      </c>
      <c r="D232" s="17">
        <v>0.25</v>
      </c>
      <c r="E232" s="17">
        <v>4977090800</v>
      </c>
      <c r="F232" s="17">
        <v>0.16666666666666699</v>
      </c>
      <c r="G232" s="18" t="s">
        <v>1371</v>
      </c>
      <c r="H232" s="19">
        <v>42956</v>
      </c>
      <c r="I232" s="27">
        <f t="shared" si="29"/>
        <v>2017</v>
      </c>
      <c r="J232" s="6" t="s">
        <v>41</v>
      </c>
      <c r="K232" s="6">
        <v>131</v>
      </c>
      <c r="L232" s="6" t="s">
        <v>1372</v>
      </c>
      <c r="M232" s="6">
        <f>VLOOKUP(A232,JUMLAH_DAKWAAN!$A$1:$C$905,3,FALSE)</f>
        <v>1</v>
      </c>
      <c r="N232" s="6" t="s">
        <v>1373</v>
      </c>
      <c r="O232" s="6" t="s">
        <v>1374</v>
      </c>
      <c r="P232" s="6" t="s">
        <v>1375</v>
      </c>
      <c r="Q232" s="6" t="s">
        <v>1032</v>
      </c>
      <c r="R232" s="6" t="s">
        <v>1175</v>
      </c>
      <c r="S232" s="6" t="s">
        <v>1210</v>
      </c>
      <c r="T232" s="6"/>
      <c r="U232" s="6"/>
      <c r="V232" s="6" t="str">
        <f>IFERROR(VLOOKUP(Q232,JUDGE_STATUS!$A$1:$E$97,2,0),"")</f>
        <v>KARIR</v>
      </c>
      <c r="W232" s="6" t="str">
        <f>IFERROR(VLOOKUP(R232,JUDGE_STATUS!$A$1:$E$97,2,0),"")</f>
        <v>KARIR</v>
      </c>
      <c r="X232" s="6" t="str">
        <f>IFERROR(VLOOKUP(S232,JUDGE_STATUS!$A$1:$E$97,2,0),"")</f>
        <v>ADHOC</v>
      </c>
      <c r="Y232" s="6" t="str">
        <f>IFERROR(VLOOKUP(T232,JUDGE_STATUS!$A$1:$E$97,2,0),"")</f>
        <v/>
      </c>
      <c r="Z232" s="6" t="str">
        <f>IFERROR(VLOOKUP(U232,JUDGE_STATUS!$A$1:$E$97,2,0),"")</f>
        <v/>
      </c>
      <c r="AA232" s="6">
        <f t="shared" si="24"/>
        <v>3</v>
      </c>
      <c r="AB232" s="6">
        <f t="shared" si="25"/>
        <v>2</v>
      </c>
      <c r="AC232" s="6">
        <f t="shared" si="26"/>
        <v>1</v>
      </c>
      <c r="AD232" s="20">
        <f t="shared" si="27"/>
        <v>0.33333333333333331</v>
      </c>
      <c r="AE232" s="21">
        <f t="shared" si="30"/>
        <v>0</v>
      </c>
      <c r="AF232" s="6" t="s">
        <v>1376</v>
      </c>
      <c r="AG232" s="6"/>
      <c r="AH232" s="6"/>
      <c r="AI232" s="6"/>
      <c r="AJ232" s="6"/>
      <c r="AK232" s="6"/>
      <c r="AL232" s="6"/>
      <c r="AM232" s="6"/>
      <c r="AN232" s="6"/>
      <c r="AO232" s="6"/>
      <c r="AP232" s="6"/>
      <c r="AQ232" s="6"/>
      <c r="AR232" s="6">
        <f t="shared" si="28"/>
        <v>1</v>
      </c>
      <c r="AS232" s="6" t="s">
        <v>1369</v>
      </c>
      <c r="AT232" s="6"/>
      <c r="AU232" s="6"/>
      <c r="AV232" s="6">
        <f t="shared" si="31"/>
        <v>1</v>
      </c>
      <c r="AW232" s="22"/>
    </row>
    <row r="233" spans="1:49" x14ac:dyDescent="0.25">
      <c r="A233" s="16" t="s">
        <v>1377</v>
      </c>
      <c r="B233" s="17">
        <v>1.3333333333333299</v>
      </c>
      <c r="C233" s="17">
        <v>100000000</v>
      </c>
      <c r="D233" s="17">
        <v>0.25</v>
      </c>
      <c r="E233" s="17">
        <v>0</v>
      </c>
      <c r="F233" s="17">
        <v>0</v>
      </c>
      <c r="G233" s="18" t="s">
        <v>1378</v>
      </c>
      <c r="H233" s="19">
        <v>41941</v>
      </c>
      <c r="I233" s="27">
        <f t="shared" si="29"/>
        <v>2014</v>
      </c>
      <c r="J233" s="6" t="s">
        <v>41</v>
      </c>
      <c r="K233" s="6">
        <v>139</v>
      </c>
      <c r="L233" s="6" t="s">
        <v>1379</v>
      </c>
      <c r="M233" s="6">
        <f>VLOOKUP(A233,JUMLAH_DAKWAAN!$A$1:$C$905,3,FALSE)</f>
        <v>1</v>
      </c>
      <c r="N233" s="6" t="s">
        <v>1380</v>
      </c>
      <c r="O233" s="6" t="s">
        <v>1381</v>
      </c>
      <c r="P233" s="6" t="s">
        <v>1330</v>
      </c>
      <c r="Q233" s="6" t="s">
        <v>1033</v>
      </c>
      <c r="R233" s="6" t="s">
        <v>1034</v>
      </c>
      <c r="S233" s="6" t="s">
        <v>64</v>
      </c>
      <c r="T233" s="6"/>
      <c r="U233" s="6"/>
      <c r="V233" s="6" t="str">
        <f>IFERROR(VLOOKUP(Q233,JUDGE_STATUS!$A$1:$E$97,2,0),"")</f>
        <v>KARIR</v>
      </c>
      <c r="W233" s="6" t="str">
        <f>IFERROR(VLOOKUP(R233,JUDGE_STATUS!$A$1:$E$97,2,0),"")</f>
        <v>KARIR</v>
      </c>
      <c r="X233" s="6" t="str">
        <f>IFERROR(VLOOKUP(S233,JUDGE_STATUS!$A$1:$E$97,2,0),"")</f>
        <v>ADHOC</v>
      </c>
      <c r="Y233" s="6" t="str">
        <f>IFERROR(VLOOKUP(T233,JUDGE_STATUS!$A$1:$E$97,2,0),"")</f>
        <v/>
      </c>
      <c r="Z233" s="6" t="str">
        <f>IFERROR(VLOOKUP(U233,JUDGE_STATUS!$A$1:$E$97,2,0),"")</f>
        <v/>
      </c>
      <c r="AA233" s="6">
        <f t="shared" si="24"/>
        <v>3</v>
      </c>
      <c r="AB233" s="6">
        <f t="shared" si="25"/>
        <v>2</v>
      </c>
      <c r="AC233" s="6">
        <f t="shared" si="26"/>
        <v>1</v>
      </c>
      <c r="AD233" s="20">
        <f t="shared" si="27"/>
        <v>0.33333333333333331</v>
      </c>
      <c r="AE233" s="21">
        <f t="shared" si="30"/>
        <v>0</v>
      </c>
      <c r="AF233" s="6" t="s">
        <v>1331</v>
      </c>
      <c r="AG233" s="6"/>
      <c r="AH233" s="6"/>
      <c r="AI233" s="6"/>
      <c r="AJ233" s="6"/>
      <c r="AK233" s="6"/>
      <c r="AL233" s="6"/>
      <c r="AM233" s="6"/>
      <c r="AN233" s="6"/>
      <c r="AO233" s="6"/>
      <c r="AP233" s="6"/>
      <c r="AQ233" s="6"/>
      <c r="AR233" s="6">
        <f t="shared" si="28"/>
        <v>1</v>
      </c>
      <c r="AS233" s="6" t="s">
        <v>1150</v>
      </c>
      <c r="AT233" s="6" t="s">
        <v>1369</v>
      </c>
      <c r="AU233" s="6"/>
      <c r="AV233" s="6">
        <f t="shared" si="31"/>
        <v>2</v>
      </c>
      <c r="AW233" s="22"/>
    </row>
    <row r="234" spans="1:49" x14ac:dyDescent="0.25">
      <c r="A234" s="16" t="s">
        <v>1382</v>
      </c>
      <c r="B234" s="17" t="s">
        <v>274</v>
      </c>
      <c r="C234" s="17" t="s">
        <v>274</v>
      </c>
      <c r="D234" s="17" t="s">
        <v>274</v>
      </c>
      <c r="E234" s="17" t="s">
        <v>274</v>
      </c>
      <c r="F234" s="17" t="s">
        <v>274</v>
      </c>
      <c r="G234" s="18" t="s">
        <v>1383</v>
      </c>
      <c r="H234" s="19">
        <v>42250</v>
      </c>
      <c r="I234" s="27">
        <f t="shared" si="29"/>
        <v>2015</v>
      </c>
      <c r="J234" s="6" t="s">
        <v>41</v>
      </c>
      <c r="K234" s="6">
        <v>28</v>
      </c>
      <c r="L234" s="6" t="s">
        <v>1384</v>
      </c>
      <c r="M234" s="6">
        <f>VLOOKUP(A234,JUMLAH_DAKWAAN!$A$1:$C$905,3,FALSE)</f>
        <v>1</v>
      </c>
      <c r="N234" s="6" t="s">
        <v>1385</v>
      </c>
      <c r="O234" s="6" t="s">
        <v>1386</v>
      </c>
      <c r="P234" s="6" t="s">
        <v>1387</v>
      </c>
      <c r="Q234" s="6" t="s">
        <v>1388</v>
      </c>
      <c r="R234" s="6" t="s">
        <v>1389</v>
      </c>
      <c r="S234" s="6" t="s">
        <v>108</v>
      </c>
      <c r="T234" s="6"/>
      <c r="U234" s="6"/>
      <c r="V234" s="6" t="str">
        <f>IFERROR(VLOOKUP(Q234,JUDGE_STATUS!$A$1:$E$97,2,0),"")</f>
        <v>KARIR</v>
      </c>
      <c r="W234" s="6" t="str">
        <f>IFERROR(VLOOKUP(R234,JUDGE_STATUS!$A$1:$E$97,2,0),"")</f>
        <v>KARIR</v>
      </c>
      <c r="X234" s="6" t="str">
        <f>IFERROR(VLOOKUP(S234,JUDGE_STATUS!$A$1:$E$97,2,0),"")</f>
        <v>ADHOC</v>
      </c>
      <c r="Y234" s="6" t="str">
        <f>IFERROR(VLOOKUP(T234,JUDGE_STATUS!$A$1:$E$97,2,0),"")</f>
        <v/>
      </c>
      <c r="Z234" s="6" t="str">
        <f>IFERROR(VLOOKUP(U234,JUDGE_STATUS!$A$1:$E$97,2,0),"")</f>
        <v/>
      </c>
      <c r="AA234" s="6">
        <f t="shared" si="24"/>
        <v>3</v>
      </c>
      <c r="AB234" s="6">
        <f t="shared" si="25"/>
        <v>2</v>
      </c>
      <c r="AC234" s="6">
        <f t="shared" si="26"/>
        <v>1</v>
      </c>
      <c r="AD234" s="20">
        <f t="shared" si="27"/>
        <v>0.33333333333333331</v>
      </c>
      <c r="AE234" s="21">
        <f t="shared" si="30"/>
        <v>0</v>
      </c>
      <c r="AF234" s="6" t="s">
        <v>373</v>
      </c>
      <c r="AG234" s="6"/>
      <c r="AH234" s="6"/>
      <c r="AI234" s="6"/>
      <c r="AJ234" s="6"/>
      <c r="AK234" s="6"/>
      <c r="AL234" s="6"/>
      <c r="AM234" s="6"/>
      <c r="AN234" s="6"/>
      <c r="AO234" s="6"/>
      <c r="AP234" s="6"/>
      <c r="AQ234" s="6"/>
      <c r="AR234" s="6">
        <f t="shared" si="28"/>
        <v>1</v>
      </c>
      <c r="AS234" s="6" t="s">
        <v>100</v>
      </c>
      <c r="AT234" s="6" t="s">
        <v>1350</v>
      </c>
      <c r="AU234" s="6"/>
      <c r="AV234" s="6">
        <f t="shared" si="31"/>
        <v>2</v>
      </c>
      <c r="AW234" s="22">
        <v>1</v>
      </c>
    </row>
    <row r="235" spans="1:49" x14ac:dyDescent="0.25">
      <c r="A235" s="16" t="s">
        <v>1390</v>
      </c>
      <c r="B235" s="17">
        <v>3.5</v>
      </c>
      <c r="C235" s="17">
        <v>250000000</v>
      </c>
      <c r="D235" s="17">
        <v>0.16666666666666699</v>
      </c>
      <c r="E235" s="17">
        <v>0</v>
      </c>
      <c r="F235" s="17">
        <v>0</v>
      </c>
      <c r="G235" s="18" t="s">
        <v>1391</v>
      </c>
      <c r="H235" s="19">
        <v>42662</v>
      </c>
      <c r="I235" s="27">
        <f t="shared" si="29"/>
        <v>2016</v>
      </c>
      <c r="J235" s="6" t="s">
        <v>1143</v>
      </c>
      <c r="K235" s="6">
        <v>139</v>
      </c>
      <c r="L235" s="6" t="s">
        <v>1052</v>
      </c>
      <c r="M235" s="6">
        <f>VLOOKUP(A235,JUMLAH_DAKWAAN!$A$1:$C$905,3,FALSE)</f>
        <v>1</v>
      </c>
      <c r="N235" s="6" t="s">
        <v>1392</v>
      </c>
      <c r="O235" s="6" t="s">
        <v>1393</v>
      </c>
      <c r="P235" s="6" t="s">
        <v>1343</v>
      </c>
      <c r="Q235" s="6" t="s">
        <v>1032</v>
      </c>
      <c r="R235" s="6" t="s">
        <v>1175</v>
      </c>
      <c r="S235" s="6" t="s">
        <v>1177</v>
      </c>
      <c r="T235" s="6"/>
      <c r="U235" s="6"/>
      <c r="V235" s="6" t="str">
        <f>IFERROR(VLOOKUP(Q235,JUDGE_STATUS!$A$1:$E$97,2,0),"")</f>
        <v>KARIR</v>
      </c>
      <c r="W235" s="6" t="str">
        <f>IFERROR(VLOOKUP(R235,JUDGE_STATUS!$A$1:$E$97,2,0),"")</f>
        <v>KARIR</v>
      </c>
      <c r="X235" s="6" t="str">
        <f>IFERROR(VLOOKUP(S235,JUDGE_STATUS!$A$1:$E$97,2,0),"")</f>
        <v>ADHOC</v>
      </c>
      <c r="Y235" s="6" t="str">
        <f>IFERROR(VLOOKUP(T235,JUDGE_STATUS!$A$1:$E$97,2,0),"")</f>
        <v/>
      </c>
      <c r="Z235" s="6" t="str">
        <f>IFERROR(VLOOKUP(U235,JUDGE_STATUS!$A$1:$E$97,2,0),"")</f>
        <v/>
      </c>
      <c r="AA235" s="6">
        <f t="shared" si="24"/>
        <v>3</v>
      </c>
      <c r="AB235" s="6">
        <f t="shared" si="25"/>
        <v>2</v>
      </c>
      <c r="AC235" s="6">
        <f t="shared" si="26"/>
        <v>1</v>
      </c>
      <c r="AD235" s="20">
        <f t="shared" si="27"/>
        <v>0.33333333333333331</v>
      </c>
      <c r="AE235" s="21">
        <f t="shared" si="30"/>
        <v>0</v>
      </c>
      <c r="AF235" s="6" t="s">
        <v>1394</v>
      </c>
      <c r="AG235" s="6"/>
      <c r="AH235" s="6"/>
      <c r="AI235" s="6"/>
      <c r="AJ235" s="6"/>
      <c r="AK235" s="6"/>
      <c r="AL235" s="6"/>
      <c r="AM235" s="6"/>
      <c r="AN235" s="6"/>
      <c r="AO235" s="6"/>
      <c r="AP235" s="6"/>
      <c r="AQ235" s="6"/>
      <c r="AR235" s="6">
        <f t="shared" si="28"/>
        <v>1</v>
      </c>
      <c r="AS235" s="6" t="s">
        <v>1195</v>
      </c>
      <c r="AT235" s="6"/>
      <c r="AU235" s="6"/>
      <c r="AV235" s="6">
        <f t="shared" si="31"/>
        <v>1</v>
      </c>
      <c r="AW235" s="22"/>
    </row>
    <row r="236" spans="1:49" x14ac:dyDescent="0.25">
      <c r="A236" s="16" t="s">
        <v>1395</v>
      </c>
      <c r="B236" s="17">
        <v>7</v>
      </c>
      <c r="C236" s="17">
        <v>600000000</v>
      </c>
      <c r="D236" s="17">
        <v>0.5</v>
      </c>
      <c r="E236" s="17">
        <v>53412842853</v>
      </c>
      <c r="F236" s="17">
        <v>3.5</v>
      </c>
      <c r="G236" s="18" t="s">
        <v>1396</v>
      </c>
      <c r="H236" s="19">
        <v>42972</v>
      </c>
      <c r="I236" s="27">
        <f t="shared" si="29"/>
        <v>2017</v>
      </c>
      <c r="J236" s="6" t="s">
        <v>1143</v>
      </c>
      <c r="K236" s="6">
        <v>157</v>
      </c>
      <c r="L236" s="6" t="s">
        <v>1397</v>
      </c>
      <c r="M236" s="6">
        <f>VLOOKUP(A236,JUMLAH_DAKWAAN!$A$1:$C$905,3,FALSE)</f>
        <v>1</v>
      </c>
      <c r="N236" s="6" t="s">
        <v>1398</v>
      </c>
      <c r="O236" s="6" t="s">
        <v>1399</v>
      </c>
      <c r="P236" s="6" t="s">
        <v>1400</v>
      </c>
      <c r="Q236" s="6" t="s">
        <v>1276</v>
      </c>
      <c r="R236" s="6" t="s">
        <v>1219</v>
      </c>
      <c r="S236" s="6" t="s">
        <v>1218</v>
      </c>
      <c r="T236" s="6" t="s">
        <v>1044</v>
      </c>
      <c r="U236" s="6" t="s">
        <v>85</v>
      </c>
      <c r="V236" s="6" t="str">
        <f>IFERROR(VLOOKUP(Q236,JUDGE_STATUS!$A$1:$E$97,2,0),"")</f>
        <v>KARIR</v>
      </c>
      <c r="W236" s="6" t="str">
        <f>IFERROR(VLOOKUP(R236,JUDGE_STATUS!$A$1:$E$97,2,0),"")</f>
        <v>KARIR</v>
      </c>
      <c r="X236" s="6" t="str">
        <f>IFERROR(VLOOKUP(S236,JUDGE_STATUS!$A$1:$E$97,2,0),"")</f>
        <v>KARIR</v>
      </c>
      <c r="Y236" s="6" t="str">
        <f>IFERROR(VLOOKUP(T236,JUDGE_STATUS!$A$1:$E$97,2,0),"")</f>
        <v>ADHOC</v>
      </c>
      <c r="Z236" s="6" t="str">
        <f>IFERROR(VLOOKUP(U236,JUDGE_STATUS!$A$1:$E$97,2,0),"")</f>
        <v>ADHOC</v>
      </c>
      <c r="AA236" s="6">
        <f t="shared" si="24"/>
        <v>5</v>
      </c>
      <c r="AB236" s="6">
        <f t="shared" si="25"/>
        <v>3</v>
      </c>
      <c r="AC236" s="6">
        <f t="shared" si="26"/>
        <v>2</v>
      </c>
      <c r="AD236" s="20">
        <f t="shared" si="27"/>
        <v>0.4</v>
      </c>
      <c r="AE236" s="21">
        <f t="shared" si="30"/>
        <v>0</v>
      </c>
      <c r="AF236" s="6" t="s">
        <v>1126</v>
      </c>
      <c r="AG236" s="6"/>
      <c r="AH236" s="6"/>
      <c r="AI236" s="6"/>
      <c r="AJ236" s="6"/>
      <c r="AK236" s="6"/>
      <c r="AL236" s="6"/>
      <c r="AM236" s="6"/>
      <c r="AN236" s="6"/>
      <c r="AO236" s="6"/>
      <c r="AP236" s="6"/>
      <c r="AQ236" s="6"/>
      <c r="AR236" s="6">
        <f t="shared" si="28"/>
        <v>1</v>
      </c>
      <c r="AS236" s="6" t="s">
        <v>1258</v>
      </c>
      <c r="AT236" s="6"/>
      <c r="AU236" s="6"/>
      <c r="AV236" s="6">
        <f t="shared" si="31"/>
        <v>1</v>
      </c>
      <c r="AW236" s="22"/>
    </row>
    <row r="237" spans="1:49" x14ac:dyDescent="0.25">
      <c r="A237" s="16" t="s">
        <v>1401</v>
      </c>
      <c r="B237" s="17"/>
      <c r="C237" s="17"/>
      <c r="D237" s="17"/>
      <c r="E237" s="17"/>
      <c r="F237" s="17"/>
      <c r="G237" s="18" t="s">
        <v>1402</v>
      </c>
      <c r="H237" s="19">
        <v>41941</v>
      </c>
      <c r="I237" s="27">
        <f t="shared" si="29"/>
        <v>2014</v>
      </c>
      <c r="J237" s="6" t="s">
        <v>41</v>
      </c>
      <c r="K237" s="6">
        <v>118</v>
      </c>
      <c r="L237" s="6" t="s">
        <v>1355</v>
      </c>
      <c r="M237" s="6">
        <f>VLOOKUP(A237,JUMLAH_DAKWAAN!$A$1:$C$905,3,FALSE)</f>
        <v>1</v>
      </c>
      <c r="N237" s="6" t="s">
        <v>1328</v>
      </c>
      <c r="O237" s="6" t="s">
        <v>1403</v>
      </c>
      <c r="P237" s="6" t="s">
        <v>1404</v>
      </c>
      <c r="Q237" s="6" t="s">
        <v>1034</v>
      </c>
      <c r="R237" s="6" t="s">
        <v>1033</v>
      </c>
      <c r="S237" s="6" t="s">
        <v>64</v>
      </c>
      <c r="T237" s="6"/>
      <c r="U237" s="6"/>
      <c r="V237" s="6" t="str">
        <f>IFERROR(VLOOKUP(Q237,JUDGE_STATUS!$A$1:$E$97,2,0),"")</f>
        <v>KARIR</v>
      </c>
      <c r="W237" s="6" t="str">
        <f>IFERROR(VLOOKUP(R237,JUDGE_STATUS!$A$1:$E$97,2,0),"")</f>
        <v>KARIR</v>
      </c>
      <c r="X237" s="6" t="str">
        <f>IFERROR(VLOOKUP(S237,JUDGE_STATUS!$A$1:$E$97,2,0),"")</f>
        <v>ADHOC</v>
      </c>
      <c r="Y237" s="6" t="str">
        <f>IFERROR(VLOOKUP(T237,JUDGE_STATUS!$A$1:$E$97,2,0),"")</f>
        <v/>
      </c>
      <c r="Z237" s="6" t="str">
        <f>IFERROR(VLOOKUP(U237,JUDGE_STATUS!$A$1:$E$97,2,0),"")</f>
        <v/>
      </c>
      <c r="AA237" s="6">
        <f t="shared" si="24"/>
        <v>3</v>
      </c>
      <c r="AB237" s="6">
        <f t="shared" si="25"/>
        <v>2</v>
      </c>
      <c r="AC237" s="6">
        <f t="shared" si="26"/>
        <v>1</v>
      </c>
      <c r="AD237" s="20">
        <f t="shared" si="27"/>
        <v>0.33333333333333331</v>
      </c>
      <c r="AE237" s="21">
        <f t="shared" si="30"/>
        <v>0</v>
      </c>
      <c r="AF237" s="6" t="s">
        <v>1331</v>
      </c>
      <c r="AG237" s="6"/>
      <c r="AH237" s="6"/>
      <c r="AI237" s="6"/>
      <c r="AJ237" s="6"/>
      <c r="AK237" s="6"/>
      <c r="AL237" s="6"/>
      <c r="AM237" s="6"/>
      <c r="AN237" s="6"/>
      <c r="AO237" s="6"/>
      <c r="AP237" s="6"/>
      <c r="AQ237" s="6"/>
      <c r="AR237" s="6">
        <f t="shared" si="28"/>
        <v>1</v>
      </c>
      <c r="AS237" s="6" t="s">
        <v>1150</v>
      </c>
      <c r="AT237" s="6" t="s">
        <v>1369</v>
      </c>
      <c r="AU237" s="6"/>
      <c r="AV237" s="6">
        <f t="shared" si="31"/>
        <v>2</v>
      </c>
      <c r="AW237" s="22">
        <v>1</v>
      </c>
    </row>
    <row r="238" spans="1:49" x14ac:dyDescent="0.25">
      <c r="A238" s="16" t="s">
        <v>1405</v>
      </c>
      <c r="B238" s="17">
        <v>1.25</v>
      </c>
      <c r="C238" s="17">
        <v>100000000</v>
      </c>
      <c r="D238" s="17">
        <v>0.25</v>
      </c>
      <c r="E238" s="17">
        <v>0</v>
      </c>
      <c r="F238" s="17">
        <v>0</v>
      </c>
      <c r="G238" s="18" t="s">
        <v>1406</v>
      </c>
      <c r="H238" s="19">
        <v>42250</v>
      </c>
      <c r="I238" s="27">
        <f t="shared" si="29"/>
        <v>2015</v>
      </c>
      <c r="J238" s="6" t="s">
        <v>1224</v>
      </c>
      <c r="K238" s="6">
        <v>1340</v>
      </c>
      <c r="L238" s="6" t="s">
        <v>1407</v>
      </c>
      <c r="M238" s="6">
        <f>VLOOKUP(A238,JUMLAH_DAKWAAN!$A$1:$C$905,3,FALSE)</f>
        <v>1</v>
      </c>
      <c r="N238" s="6" t="s">
        <v>1408</v>
      </c>
      <c r="O238" s="6" t="s">
        <v>1409</v>
      </c>
      <c r="P238" s="6" t="s">
        <v>1410</v>
      </c>
      <c r="Q238" s="6" t="s">
        <v>1389</v>
      </c>
      <c r="R238" s="6" t="s">
        <v>1388</v>
      </c>
      <c r="S238" s="6" t="s">
        <v>108</v>
      </c>
      <c r="T238" s="6"/>
      <c r="U238" s="6"/>
      <c r="V238" s="6" t="str">
        <f>IFERROR(VLOOKUP(Q238,JUDGE_STATUS!$A$1:$E$97,2,0),"")</f>
        <v>KARIR</v>
      </c>
      <c r="W238" s="6" t="str">
        <f>IFERROR(VLOOKUP(R238,JUDGE_STATUS!$A$1:$E$97,2,0),"")</f>
        <v>KARIR</v>
      </c>
      <c r="X238" s="6" t="str">
        <f>IFERROR(VLOOKUP(S238,JUDGE_STATUS!$A$1:$E$97,2,0),"")</f>
        <v>ADHOC</v>
      </c>
      <c r="Y238" s="6" t="str">
        <f>IFERROR(VLOOKUP(T238,JUDGE_STATUS!$A$1:$E$97,2,0),"")</f>
        <v/>
      </c>
      <c r="Z238" s="6" t="str">
        <f>IFERROR(VLOOKUP(U238,JUDGE_STATUS!$A$1:$E$97,2,0),"")</f>
        <v/>
      </c>
      <c r="AA238" s="6">
        <f t="shared" si="24"/>
        <v>3</v>
      </c>
      <c r="AB238" s="6">
        <f t="shared" si="25"/>
        <v>2</v>
      </c>
      <c r="AC238" s="6">
        <f t="shared" si="26"/>
        <v>1</v>
      </c>
      <c r="AD238" s="20">
        <f t="shared" si="27"/>
        <v>0.33333333333333331</v>
      </c>
      <c r="AE238" s="21">
        <f t="shared" si="30"/>
        <v>0</v>
      </c>
      <c r="AF238" s="6" t="s">
        <v>666</v>
      </c>
      <c r="AG238" s="6"/>
      <c r="AH238" s="6"/>
      <c r="AI238" s="6"/>
      <c r="AJ238" s="6"/>
      <c r="AK238" s="6"/>
      <c r="AL238" s="6"/>
      <c r="AM238" s="6"/>
      <c r="AN238" s="6"/>
      <c r="AO238" s="6"/>
      <c r="AP238" s="6"/>
      <c r="AQ238" s="6"/>
      <c r="AR238" s="6">
        <f t="shared" si="28"/>
        <v>1</v>
      </c>
      <c r="AS238" s="6" t="s">
        <v>100</v>
      </c>
      <c r="AT238" s="6" t="s">
        <v>1350</v>
      </c>
      <c r="AU238" s="6"/>
      <c r="AV238" s="6">
        <f t="shared" si="31"/>
        <v>2</v>
      </c>
      <c r="AW238" s="22"/>
    </row>
    <row r="239" spans="1:49" x14ac:dyDescent="0.25">
      <c r="A239" s="16" t="s">
        <v>1411</v>
      </c>
      <c r="B239" s="17">
        <v>2</v>
      </c>
      <c r="C239" s="17">
        <v>50000000</v>
      </c>
      <c r="D239" s="17">
        <v>0.25</v>
      </c>
      <c r="E239" s="17">
        <v>250000000</v>
      </c>
      <c r="F239" s="17">
        <v>0</v>
      </c>
      <c r="G239" s="18" t="s">
        <v>1412</v>
      </c>
      <c r="H239" s="19">
        <v>42663</v>
      </c>
      <c r="I239" s="27">
        <f t="shared" si="29"/>
        <v>2016</v>
      </c>
      <c r="J239" s="6" t="s">
        <v>41</v>
      </c>
      <c r="K239" s="6">
        <v>141</v>
      </c>
      <c r="L239" s="6" t="s">
        <v>1413</v>
      </c>
      <c r="M239" s="6">
        <f>VLOOKUP(A239,JUMLAH_DAKWAAN!$A$1:$C$905,3,FALSE)</f>
        <v>1</v>
      </c>
      <c r="N239" s="6" t="s">
        <v>1414</v>
      </c>
      <c r="O239" s="6" t="s">
        <v>1415</v>
      </c>
      <c r="P239" s="6" t="s">
        <v>1416</v>
      </c>
      <c r="Q239" s="6" t="s">
        <v>1057</v>
      </c>
      <c r="R239" s="6" t="s">
        <v>1417</v>
      </c>
      <c r="S239" s="6" t="s">
        <v>108</v>
      </c>
      <c r="T239" s="6"/>
      <c r="U239" s="6"/>
      <c r="V239" s="6" t="str">
        <f>IFERROR(VLOOKUP(Q239,JUDGE_STATUS!$A$1:$E$97,2,0),"")</f>
        <v>KARIR</v>
      </c>
      <c r="W239" s="6" t="str">
        <f>IFERROR(VLOOKUP(R239,JUDGE_STATUS!$A$1:$E$97,2,0),"")</f>
        <v>KARIR</v>
      </c>
      <c r="X239" s="6" t="str">
        <f>IFERROR(VLOOKUP(S239,JUDGE_STATUS!$A$1:$E$97,2,0),"")</f>
        <v>ADHOC</v>
      </c>
      <c r="Y239" s="6" t="str">
        <f>IFERROR(VLOOKUP(T239,JUDGE_STATUS!$A$1:$E$97,2,0),"")</f>
        <v/>
      </c>
      <c r="Z239" s="6" t="str">
        <f>IFERROR(VLOOKUP(U239,JUDGE_STATUS!$A$1:$E$97,2,0),"")</f>
        <v/>
      </c>
      <c r="AA239" s="6">
        <f t="shared" si="24"/>
        <v>3</v>
      </c>
      <c r="AB239" s="6">
        <f t="shared" si="25"/>
        <v>2</v>
      </c>
      <c r="AC239" s="6">
        <f t="shared" si="26"/>
        <v>1</v>
      </c>
      <c r="AD239" s="20">
        <f t="shared" si="27"/>
        <v>0.33333333333333331</v>
      </c>
      <c r="AE239" s="21">
        <f t="shared" si="30"/>
        <v>0</v>
      </c>
      <c r="AF239" s="6" t="s">
        <v>373</v>
      </c>
      <c r="AG239" s="6"/>
      <c r="AH239" s="6"/>
      <c r="AI239" s="6"/>
      <c r="AJ239" s="6"/>
      <c r="AK239" s="6"/>
      <c r="AL239" s="6"/>
      <c r="AM239" s="6"/>
      <c r="AN239" s="6"/>
      <c r="AO239" s="6"/>
      <c r="AP239" s="6"/>
      <c r="AQ239" s="6"/>
      <c r="AR239" s="6">
        <f t="shared" si="28"/>
        <v>1</v>
      </c>
      <c r="AS239" s="6" t="s">
        <v>1369</v>
      </c>
      <c r="AT239" s="6"/>
      <c r="AU239" s="6"/>
      <c r="AV239" s="6">
        <f t="shared" si="31"/>
        <v>1</v>
      </c>
      <c r="AW239" s="22"/>
    </row>
    <row r="240" spans="1:49" x14ac:dyDescent="0.25">
      <c r="A240" s="16" t="s">
        <v>1418</v>
      </c>
      <c r="B240" s="17">
        <v>4</v>
      </c>
      <c r="C240" s="17">
        <v>100000000</v>
      </c>
      <c r="D240" s="17">
        <v>0.25</v>
      </c>
      <c r="E240" s="17">
        <v>0</v>
      </c>
      <c r="F240" s="17">
        <v>0</v>
      </c>
      <c r="G240" s="18" t="s">
        <v>1419</v>
      </c>
      <c r="H240" s="19">
        <v>42972</v>
      </c>
      <c r="I240" s="27">
        <f t="shared" si="29"/>
        <v>2017</v>
      </c>
      <c r="J240" s="6" t="s">
        <v>1129</v>
      </c>
      <c r="K240" s="6">
        <v>145</v>
      </c>
      <c r="L240" s="6" t="s">
        <v>1420</v>
      </c>
      <c r="M240" s="6">
        <f>VLOOKUP(A240,JUMLAH_DAKWAAN!$A$1:$C$905,3,FALSE)</f>
        <v>1</v>
      </c>
      <c r="N240" s="6" t="s">
        <v>1421</v>
      </c>
      <c r="O240" s="6" t="s">
        <v>1165</v>
      </c>
      <c r="P240" s="6" t="s">
        <v>1422</v>
      </c>
      <c r="Q240" s="6" t="s">
        <v>1218</v>
      </c>
      <c r="R240" s="6" t="s">
        <v>1219</v>
      </c>
      <c r="S240" s="6" t="s">
        <v>1187</v>
      </c>
      <c r="T240" s="6" t="s">
        <v>85</v>
      </c>
      <c r="U240" s="6" t="s">
        <v>1044</v>
      </c>
      <c r="V240" s="6" t="str">
        <f>IFERROR(VLOOKUP(Q240,JUDGE_STATUS!$A$1:$E$97,2,0),"")</f>
        <v>KARIR</v>
      </c>
      <c r="W240" s="6" t="str">
        <f>IFERROR(VLOOKUP(R240,JUDGE_STATUS!$A$1:$E$97,2,0),"")</f>
        <v>KARIR</v>
      </c>
      <c r="X240" s="6" t="str">
        <f>IFERROR(VLOOKUP(S240,JUDGE_STATUS!$A$1:$E$97,2,0),"")</f>
        <v>KARIR</v>
      </c>
      <c r="Y240" s="6" t="str">
        <f>IFERROR(VLOOKUP(T240,JUDGE_STATUS!$A$1:$E$97,2,0),"")</f>
        <v>ADHOC</v>
      </c>
      <c r="Z240" s="6" t="str">
        <f>IFERROR(VLOOKUP(U240,JUDGE_STATUS!$A$1:$E$97,2,0),"")</f>
        <v>ADHOC</v>
      </c>
      <c r="AA240" s="6">
        <f t="shared" si="24"/>
        <v>5</v>
      </c>
      <c r="AB240" s="6">
        <f t="shared" si="25"/>
        <v>3</v>
      </c>
      <c r="AC240" s="6">
        <f t="shared" si="26"/>
        <v>2</v>
      </c>
      <c r="AD240" s="20">
        <f t="shared" si="27"/>
        <v>0.4</v>
      </c>
      <c r="AE240" s="21">
        <f t="shared" si="30"/>
        <v>0</v>
      </c>
      <c r="AF240" s="6" t="s">
        <v>1423</v>
      </c>
      <c r="AG240" s="6"/>
      <c r="AH240" s="6"/>
      <c r="AI240" s="6"/>
      <c r="AJ240" s="6"/>
      <c r="AK240" s="6"/>
      <c r="AL240" s="6"/>
      <c r="AM240" s="6"/>
      <c r="AN240" s="6"/>
      <c r="AO240" s="6"/>
      <c r="AP240" s="6"/>
      <c r="AQ240" s="6"/>
      <c r="AR240" s="6">
        <f t="shared" si="28"/>
        <v>1</v>
      </c>
      <c r="AS240" s="6" t="s">
        <v>1221</v>
      </c>
      <c r="AT240" s="6"/>
      <c r="AU240" s="6"/>
      <c r="AV240" s="6">
        <f t="shared" si="31"/>
        <v>1</v>
      </c>
      <c r="AW240" s="22"/>
    </row>
    <row r="241" spans="1:49" x14ac:dyDescent="0.25">
      <c r="A241" s="16" t="s">
        <v>1424</v>
      </c>
      <c r="B241" s="17">
        <v>6</v>
      </c>
      <c r="C241" s="17">
        <v>250000000</v>
      </c>
      <c r="D241" s="17">
        <v>0.33333333333333298</v>
      </c>
      <c r="E241" s="17">
        <v>0</v>
      </c>
      <c r="F241" s="17">
        <v>0</v>
      </c>
      <c r="G241" s="18" t="s">
        <v>1425</v>
      </c>
      <c r="H241" s="19">
        <v>41942</v>
      </c>
      <c r="I241" s="27">
        <f t="shared" si="29"/>
        <v>2014</v>
      </c>
      <c r="J241" s="6" t="s">
        <v>1143</v>
      </c>
      <c r="K241" s="6">
        <v>144</v>
      </c>
      <c r="L241" s="6" t="s">
        <v>1426</v>
      </c>
      <c r="M241" s="6">
        <f>VLOOKUP(A241,JUMLAH_DAKWAAN!$A$1:$C$905,3,FALSE)</f>
        <v>1</v>
      </c>
      <c r="N241" s="6" t="s">
        <v>1427</v>
      </c>
      <c r="O241" s="6" t="s">
        <v>1428</v>
      </c>
      <c r="P241" s="6" t="s">
        <v>1300</v>
      </c>
      <c r="Q241" s="6" t="s">
        <v>1149</v>
      </c>
      <c r="R241" s="6" t="s">
        <v>1148</v>
      </c>
      <c r="S241" s="6" t="s">
        <v>1033</v>
      </c>
      <c r="T241" s="6" t="s">
        <v>48</v>
      </c>
      <c r="U241" s="6" t="s">
        <v>85</v>
      </c>
      <c r="V241" s="6" t="str">
        <f>IFERROR(VLOOKUP(Q241,JUDGE_STATUS!$A$1:$E$97,2,0),"")</f>
        <v>KARIR</v>
      </c>
      <c r="W241" s="6" t="str">
        <f>IFERROR(VLOOKUP(R241,JUDGE_STATUS!$A$1:$E$97,2,0),"")</f>
        <v>KARIR</v>
      </c>
      <c r="X241" s="6" t="str">
        <f>IFERROR(VLOOKUP(S241,JUDGE_STATUS!$A$1:$E$97,2,0),"")</f>
        <v>KARIR</v>
      </c>
      <c r="Y241" s="6" t="str">
        <f>IFERROR(VLOOKUP(T241,JUDGE_STATUS!$A$1:$E$97,2,0),"")</f>
        <v>ADHOC</v>
      </c>
      <c r="Z241" s="6" t="str">
        <f>IFERROR(VLOOKUP(U241,JUDGE_STATUS!$A$1:$E$97,2,0),"")</f>
        <v>ADHOC</v>
      </c>
      <c r="AA241" s="6">
        <f t="shared" si="24"/>
        <v>5</v>
      </c>
      <c r="AB241" s="6">
        <f t="shared" si="25"/>
        <v>3</v>
      </c>
      <c r="AC241" s="6">
        <f t="shared" si="26"/>
        <v>2</v>
      </c>
      <c r="AD241" s="20">
        <f t="shared" si="27"/>
        <v>0.4</v>
      </c>
      <c r="AE241" s="21">
        <f t="shared" si="30"/>
        <v>0</v>
      </c>
      <c r="AF241" s="6" t="s">
        <v>542</v>
      </c>
      <c r="AG241" s="6"/>
      <c r="AH241" s="6"/>
      <c r="AI241" s="6"/>
      <c r="AJ241" s="6"/>
      <c r="AK241" s="6"/>
      <c r="AL241" s="6"/>
      <c r="AM241" s="6"/>
      <c r="AN241" s="6"/>
      <c r="AO241" s="6"/>
      <c r="AP241" s="6"/>
      <c r="AQ241" s="6"/>
      <c r="AR241" s="6">
        <f t="shared" si="28"/>
        <v>1</v>
      </c>
      <c r="AS241" s="6" t="s">
        <v>1047</v>
      </c>
      <c r="AT241" s="6" t="s">
        <v>1109</v>
      </c>
      <c r="AU241" s="6"/>
      <c r="AV241" s="6">
        <f t="shared" si="31"/>
        <v>2</v>
      </c>
      <c r="AW241" s="22"/>
    </row>
    <row r="242" spans="1:49" x14ac:dyDescent="0.25">
      <c r="A242" s="16" t="s">
        <v>1429</v>
      </c>
      <c r="B242" s="17">
        <v>4</v>
      </c>
      <c r="C242" s="17">
        <v>150000000</v>
      </c>
      <c r="D242" s="17">
        <v>0.16666666666666699</v>
      </c>
      <c r="E242" s="17">
        <v>0</v>
      </c>
      <c r="F242" s="17">
        <v>0</v>
      </c>
      <c r="G242" s="18" t="s">
        <v>1430</v>
      </c>
      <c r="H242" s="19">
        <v>42255</v>
      </c>
      <c r="I242" s="27">
        <f t="shared" si="29"/>
        <v>2015</v>
      </c>
      <c r="J242" s="6" t="s">
        <v>184</v>
      </c>
      <c r="K242" s="6">
        <v>128</v>
      </c>
      <c r="L242" s="6" t="s">
        <v>1431</v>
      </c>
      <c r="M242" s="6">
        <f>VLOOKUP(A242,JUMLAH_DAKWAAN!$A$1:$C$905,3,FALSE)</f>
        <v>1</v>
      </c>
      <c r="N242" s="6" t="s">
        <v>1432</v>
      </c>
      <c r="O242" s="6" t="s">
        <v>1433</v>
      </c>
      <c r="P242" s="6" t="s">
        <v>1434</v>
      </c>
      <c r="Q242" s="6" t="s">
        <v>1148</v>
      </c>
      <c r="R242" s="6" t="s">
        <v>1149</v>
      </c>
      <c r="S242" s="6" t="s">
        <v>1033</v>
      </c>
      <c r="T242" s="6" t="s">
        <v>85</v>
      </c>
      <c r="U242" s="6" t="s">
        <v>127</v>
      </c>
      <c r="V242" s="6" t="str">
        <f>IFERROR(VLOOKUP(Q242,JUDGE_STATUS!$A$1:$E$97,2,0),"")</f>
        <v>KARIR</v>
      </c>
      <c r="W242" s="6" t="str">
        <f>IFERROR(VLOOKUP(R242,JUDGE_STATUS!$A$1:$E$97,2,0),"")</f>
        <v>KARIR</v>
      </c>
      <c r="X242" s="6" t="str">
        <f>IFERROR(VLOOKUP(S242,JUDGE_STATUS!$A$1:$E$97,2,0),"")</f>
        <v>KARIR</v>
      </c>
      <c r="Y242" s="6" t="str">
        <f>IFERROR(VLOOKUP(T242,JUDGE_STATUS!$A$1:$E$97,2,0),"")</f>
        <v>ADHOC</v>
      </c>
      <c r="Z242" s="6" t="str">
        <f>IFERROR(VLOOKUP(U242,JUDGE_STATUS!$A$1:$E$97,2,0),"")</f>
        <v>ADHOC</v>
      </c>
      <c r="AA242" s="6">
        <f t="shared" si="24"/>
        <v>5</v>
      </c>
      <c r="AB242" s="6">
        <f t="shared" si="25"/>
        <v>3</v>
      </c>
      <c r="AC242" s="6">
        <f t="shared" si="26"/>
        <v>2</v>
      </c>
      <c r="AD242" s="20">
        <f t="shared" si="27"/>
        <v>0.4</v>
      </c>
      <c r="AE242" s="21">
        <f t="shared" si="30"/>
        <v>0</v>
      </c>
      <c r="AF242" s="6" t="s">
        <v>1089</v>
      </c>
      <c r="AG242" s="6"/>
      <c r="AH242" s="6"/>
      <c r="AI242" s="6"/>
      <c r="AJ242" s="6"/>
      <c r="AK242" s="6"/>
      <c r="AL242" s="6"/>
      <c r="AM242" s="6"/>
      <c r="AN242" s="6"/>
      <c r="AO242" s="6"/>
      <c r="AP242" s="6"/>
      <c r="AQ242" s="6"/>
      <c r="AR242" s="6">
        <f t="shared" si="28"/>
        <v>1</v>
      </c>
      <c r="AS242" s="6" t="s">
        <v>1151</v>
      </c>
      <c r="AT242" s="6" t="s">
        <v>1179</v>
      </c>
      <c r="AU242" s="6"/>
      <c r="AV242" s="6">
        <f t="shared" si="31"/>
        <v>2</v>
      </c>
      <c r="AW242" s="22"/>
    </row>
    <row r="243" spans="1:49" x14ac:dyDescent="0.25">
      <c r="A243" s="16" t="s">
        <v>1429</v>
      </c>
      <c r="B243" s="17">
        <v>2</v>
      </c>
      <c r="C243" s="17">
        <v>150000000</v>
      </c>
      <c r="D243" s="17">
        <v>0.16666666666666699</v>
      </c>
      <c r="E243" s="17">
        <v>0</v>
      </c>
      <c r="F243" s="17">
        <v>0</v>
      </c>
      <c r="G243" s="18" t="s">
        <v>1435</v>
      </c>
      <c r="H243" s="19">
        <v>42255</v>
      </c>
      <c r="I243" s="27">
        <f t="shared" si="29"/>
        <v>2015</v>
      </c>
      <c r="J243" s="6" t="s">
        <v>184</v>
      </c>
      <c r="K243" s="6">
        <v>128</v>
      </c>
      <c r="L243" s="6" t="s">
        <v>1431</v>
      </c>
      <c r="M243" s="6">
        <f>VLOOKUP(A243,JUMLAH_DAKWAAN!$A$1:$C$905,3,FALSE)</f>
        <v>1</v>
      </c>
      <c r="N243" s="6" t="s">
        <v>1432</v>
      </c>
      <c r="O243" s="6" t="s">
        <v>1433</v>
      </c>
      <c r="P243" s="6" t="s">
        <v>1434</v>
      </c>
      <c r="Q243" s="6" t="s">
        <v>1148</v>
      </c>
      <c r="R243" s="6" t="s">
        <v>1149</v>
      </c>
      <c r="S243" s="6" t="s">
        <v>1033</v>
      </c>
      <c r="T243" s="6" t="s">
        <v>85</v>
      </c>
      <c r="U243" s="6" t="s">
        <v>127</v>
      </c>
      <c r="V243" s="6" t="str">
        <f>IFERROR(VLOOKUP(Q243,JUDGE_STATUS!$A$1:$E$97,2,0),"")</f>
        <v>KARIR</v>
      </c>
      <c r="W243" s="6" t="str">
        <f>IFERROR(VLOOKUP(R243,JUDGE_STATUS!$A$1:$E$97,2,0),"")</f>
        <v>KARIR</v>
      </c>
      <c r="X243" s="6" t="str">
        <f>IFERROR(VLOOKUP(S243,JUDGE_STATUS!$A$1:$E$97,2,0),"")</f>
        <v>KARIR</v>
      </c>
      <c r="Y243" s="6" t="str">
        <f>IFERROR(VLOOKUP(T243,JUDGE_STATUS!$A$1:$E$97,2,0),"")</f>
        <v>ADHOC</v>
      </c>
      <c r="Z243" s="6" t="str">
        <f>IFERROR(VLOOKUP(U243,JUDGE_STATUS!$A$1:$E$97,2,0),"")</f>
        <v>ADHOC</v>
      </c>
      <c r="AA243" s="6">
        <f t="shared" si="24"/>
        <v>5</v>
      </c>
      <c r="AB243" s="6">
        <f t="shared" si="25"/>
        <v>3</v>
      </c>
      <c r="AC243" s="6">
        <f t="shared" si="26"/>
        <v>2</v>
      </c>
      <c r="AD243" s="20">
        <f t="shared" si="27"/>
        <v>0.4</v>
      </c>
      <c r="AE243" s="21">
        <f t="shared" si="30"/>
        <v>0</v>
      </c>
      <c r="AF243" s="6" t="s">
        <v>1089</v>
      </c>
      <c r="AG243" s="6"/>
      <c r="AH243" s="6"/>
      <c r="AI243" s="6"/>
      <c r="AJ243" s="6"/>
      <c r="AK243" s="6"/>
      <c r="AL243" s="6"/>
      <c r="AM243" s="6"/>
      <c r="AN243" s="6"/>
      <c r="AO243" s="6"/>
      <c r="AP243" s="6"/>
      <c r="AQ243" s="6"/>
      <c r="AR243" s="6">
        <f t="shared" si="28"/>
        <v>1</v>
      </c>
      <c r="AS243" s="6" t="s">
        <v>1151</v>
      </c>
      <c r="AT243" s="6" t="s">
        <v>1179</v>
      </c>
      <c r="AU243" s="6"/>
      <c r="AV243" s="6">
        <f t="shared" si="31"/>
        <v>2</v>
      </c>
      <c r="AW243" s="22"/>
    </row>
    <row r="244" spans="1:49" x14ac:dyDescent="0.25">
      <c r="A244" s="16" t="s">
        <v>1436</v>
      </c>
      <c r="B244" s="17">
        <v>6</v>
      </c>
      <c r="C244" s="17">
        <v>500000000</v>
      </c>
      <c r="D244" s="17">
        <v>0.25</v>
      </c>
      <c r="E244" s="17">
        <v>0</v>
      </c>
      <c r="F244" s="17">
        <v>0</v>
      </c>
      <c r="G244" s="18" t="s">
        <v>1437</v>
      </c>
      <c r="H244" s="19">
        <v>42668</v>
      </c>
      <c r="I244" s="27">
        <f t="shared" si="29"/>
        <v>2016</v>
      </c>
      <c r="J244" s="6" t="s">
        <v>41</v>
      </c>
      <c r="K244" s="6">
        <v>147</v>
      </c>
      <c r="L244" s="6" t="s">
        <v>1121</v>
      </c>
      <c r="M244" s="6">
        <f>VLOOKUP(A244,JUMLAH_DAKWAAN!$A$1:$C$905,3,FALSE)</f>
        <v>1</v>
      </c>
      <c r="N244" s="6" t="s">
        <v>1438</v>
      </c>
      <c r="O244" s="6" t="s">
        <v>1124</v>
      </c>
      <c r="P244" s="6" t="s">
        <v>1439</v>
      </c>
      <c r="Q244" s="6" t="s">
        <v>1043</v>
      </c>
      <c r="R244" s="6" t="s">
        <v>1125</v>
      </c>
      <c r="S244" s="6" t="s">
        <v>1167</v>
      </c>
      <c r="T244" s="6" t="s">
        <v>63</v>
      </c>
      <c r="U244" s="6" t="s">
        <v>1044</v>
      </c>
      <c r="V244" s="6" t="str">
        <f>IFERROR(VLOOKUP(Q244,JUDGE_STATUS!$A$1:$E$97,2,0),"")</f>
        <v>KARIR</v>
      </c>
      <c r="W244" s="6" t="str">
        <f>IFERROR(VLOOKUP(R244,JUDGE_STATUS!$A$1:$E$97,2,0),"")</f>
        <v>KARIR</v>
      </c>
      <c r="X244" s="6" t="str">
        <f>IFERROR(VLOOKUP(S244,JUDGE_STATUS!$A$1:$E$97,2,0),"")</f>
        <v>KARIR</v>
      </c>
      <c r="Y244" s="6" t="str">
        <f>IFERROR(VLOOKUP(T244,JUDGE_STATUS!$A$1:$E$97,2,0),"")</f>
        <v>ADHOC</v>
      </c>
      <c r="Z244" s="6" t="str">
        <f>IFERROR(VLOOKUP(U244,JUDGE_STATUS!$A$1:$E$97,2,0),"")</f>
        <v>ADHOC</v>
      </c>
      <c r="AA244" s="6">
        <f t="shared" si="24"/>
        <v>5</v>
      </c>
      <c r="AB244" s="6">
        <f t="shared" si="25"/>
        <v>3</v>
      </c>
      <c r="AC244" s="6">
        <f t="shared" si="26"/>
        <v>2</v>
      </c>
      <c r="AD244" s="20">
        <f t="shared" si="27"/>
        <v>0.4</v>
      </c>
      <c r="AE244" s="21">
        <f t="shared" si="30"/>
        <v>0</v>
      </c>
      <c r="AF244" s="6" t="s">
        <v>1126</v>
      </c>
      <c r="AG244" s="6"/>
      <c r="AH244" s="6"/>
      <c r="AI244" s="6"/>
      <c r="AJ244" s="6"/>
      <c r="AK244" s="6"/>
      <c r="AL244" s="6"/>
      <c r="AM244" s="6"/>
      <c r="AN244" s="6"/>
      <c r="AO244" s="6"/>
      <c r="AP244" s="6"/>
      <c r="AQ244" s="6"/>
      <c r="AR244" s="6">
        <f t="shared" si="28"/>
        <v>1</v>
      </c>
      <c r="AS244" s="6" t="s">
        <v>86</v>
      </c>
      <c r="AT244" s="6"/>
      <c r="AU244" s="6"/>
      <c r="AV244" s="6">
        <f t="shared" si="31"/>
        <v>1</v>
      </c>
      <c r="AW244" s="22"/>
    </row>
    <row r="245" spans="1:49" x14ac:dyDescent="0.25">
      <c r="A245" s="16" t="s">
        <v>1440</v>
      </c>
      <c r="B245" s="17">
        <v>1</v>
      </c>
      <c r="C245" s="17">
        <v>50000000</v>
      </c>
      <c r="D245" s="17">
        <v>8.3333333333333301E-2</v>
      </c>
      <c r="E245" s="17">
        <v>0</v>
      </c>
      <c r="F245" s="17">
        <v>0</v>
      </c>
      <c r="G245" s="18" t="s">
        <v>1441</v>
      </c>
      <c r="H245" s="19">
        <v>42976</v>
      </c>
      <c r="I245" s="27">
        <f t="shared" si="29"/>
        <v>2017</v>
      </c>
      <c r="J245" s="6"/>
      <c r="K245" s="6">
        <v>141</v>
      </c>
      <c r="L245" s="6" t="s">
        <v>1121</v>
      </c>
      <c r="M245" s="6">
        <f>VLOOKUP(A245,JUMLAH_DAKWAAN!$A$1:$C$905,3,FALSE)</f>
        <v>1</v>
      </c>
      <c r="N245" s="6" t="s">
        <v>1442</v>
      </c>
      <c r="O245" s="6" t="s">
        <v>1443</v>
      </c>
      <c r="P245" s="6" t="s">
        <v>1422</v>
      </c>
      <c r="Q245" s="6" t="s">
        <v>1218</v>
      </c>
      <c r="R245" s="6" t="s">
        <v>1187</v>
      </c>
      <c r="S245" s="6" t="s">
        <v>85</v>
      </c>
      <c r="T245" s="6"/>
      <c r="U245" s="6"/>
      <c r="V245" s="6" t="str">
        <f>IFERROR(VLOOKUP(Q245,JUDGE_STATUS!$A$1:$E$97,2,0),"")</f>
        <v>KARIR</v>
      </c>
      <c r="W245" s="6" t="str">
        <f>IFERROR(VLOOKUP(R245,JUDGE_STATUS!$A$1:$E$97,2,0),"")</f>
        <v>KARIR</v>
      </c>
      <c r="X245" s="6" t="str">
        <f>IFERROR(VLOOKUP(S245,JUDGE_STATUS!$A$1:$E$97,2,0),"")</f>
        <v>ADHOC</v>
      </c>
      <c r="Y245" s="6" t="str">
        <f>IFERROR(VLOOKUP(T245,JUDGE_STATUS!$A$1:$E$97,2,0),"")</f>
        <v/>
      </c>
      <c r="Z245" s="6" t="str">
        <f>IFERROR(VLOOKUP(U245,JUDGE_STATUS!$A$1:$E$97,2,0),"")</f>
        <v/>
      </c>
      <c r="AA245" s="6">
        <f t="shared" si="24"/>
        <v>3</v>
      </c>
      <c r="AB245" s="6">
        <f t="shared" si="25"/>
        <v>2</v>
      </c>
      <c r="AC245" s="6">
        <f t="shared" si="26"/>
        <v>1</v>
      </c>
      <c r="AD245" s="20">
        <f t="shared" si="27"/>
        <v>0.33333333333333331</v>
      </c>
      <c r="AE245" s="21">
        <f t="shared" si="30"/>
        <v>0</v>
      </c>
      <c r="AF245" s="6" t="s">
        <v>1444</v>
      </c>
      <c r="AG245" s="6"/>
      <c r="AH245" s="6"/>
      <c r="AI245" s="6"/>
      <c r="AJ245" s="6"/>
      <c r="AK245" s="6"/>
      <c r="AL245" s="6"/>
      <c r="AM245" s="6"/>
      <c r="AN245" s="6"/>
      <c r="AO245" s="6"/>
      <c r="AP245" s="6"/>
      <c r="AQ245" s="6"/>
      <c r="AR245" s="6">
        <f t="shared" si="28"/>
        <v>1</v>
      </c>
      <c r="AS245" s="6" t="s">
        <v>1294</v>
      </c>
      <c r="AT245" s="6"/>
      <c r="AU245" s="6"/>
      <c r="AV245" s="6">
        <f t="shared" si="31"/>
        <v>1</v>
      </c>
      <c r="AW245" s="22"/>
    </row>
    <row r="246" spans="1:49" x14ac:dyDescent="0.25">
      <c r="A246" s="16" t="s">
        <v>1440</v>
      </c>
      <c r="B246" s="17">
        <v>1</v>
      </c>
      <c r="C246" s="17">
        <v>50000000</v>
      </c>
      <c r="D246" s="17">
        <v>8.3333333333333301E-2</v>
      </c>
      <c r="E246" s="17">
        <v>0</v>
      </c>
      <c r="F246" s="17">
        <v>0</v>
      </c>
      <c r="G246" s="18" t="s">
        <v>1445</v>
      </c>
      <c r="H246" s="19">
        <v>42976</v>
      </c>
      <c r="I246" s="27">
        <f t="shared" si="29"/>
        <v>2017</v>
      </c>
      <c r="J246" s="6"/>
      <c r="K246" s="6">
        <v>141</v>
      </c>
      <c r="L246" s="6" t="s">
        <v>1121</v>
      </c>
      <c r="M246" s="6">
        <f>VLOOKUP(A246,JUMLAH_DAKWAAN!$A$1:$C$905,3,FALSE)</f>
        <v>1</v>
      </c>
      <c r="N246" s="6" t="s">
        <v>1442</v>
      </c>
      <c r="O246" s="6" t="s">
        <v>1443</v>
      </c>
      <c r="P246" s="6" t="s">
        <v>1422</v>
      </c>
      <c r="Q246" s="6" t="s">
        <v>1218</v>
      </c>
      <c r="R246" s="6" t="s">
        <v>1187</v>
      </c>
      <c r="S246" s="6" t="s">
        <v>85</v>
      </c>
      <c r="T246" s="6"/>
      <c r="U246" s="6"/>
      <c r="V246" s="6" t="str">
        <f>IFERROR(VLOOKUP(Q246,JUDGE_STATUS!$A$1:$E$97,2,0),"")</f>
        <v>KARIR</v>
      </c>
      <c r="W246" s="6" t="str">
        <f>IFERROR(VLOOKUP(R246,JUDGE_STATUS!$A$1:$E$97,2,0),"")</f>
        <v>KARIR</v>
      </c>
      <c r="X246" s="6" t="str">
        <f>IFERROR(VLOOKUP(S246,JUDGE_STATUS!$A$1:$E$97,2,0),"")</f>
        <v>ADHOC</v>
      </c>
      <c r="Y246" s="6" t="str">
        <f>IFERROR(VLOOKUP(T246,JUDGE_STATUS!$A$1:$E$97,2,0),"")</f>
        <v/>
      </c>
      <c r="Z246" s="6" t="str">
        <f>IFERROR(VLOOKUP(U246,JUDGE_STATUS!$A$1:$E$97,2,0),"")</f>
        <v/>
      </c>
      <c r="AA246" s="6">
        <f t="shared" si="24"/>
        <v>3</v>
      </c>
      <c r="AB246" s="6">
        <f t="shared" si="25"/>
        <v>2</v>
      </c>
      <c r="AC246" s="6">
        <f t="shared" si="26"/>
        <v>1</v>
      </c>
      <c r="AD246" s="20">
        <f t="shared" si="27"/>
        <v>0.33333333333333331</v>
      </c>
      <c r="AE246" s="21">
        <f t="shared" si="30"/>
        <v>0</v>
      </c>
      <c r="AF246" s="6" t="s">
        <v>1444</v>
      </c>
      <c r="AG246" s="6"/>
      <c r="AH246" s="6"/>
      <c r="AI246" s="6"/>
      <c r="AJ246" s="6"/>
      <c r="AK246" s="6"/>
      <c r="AL246" s="6"/>
      <c r="AM246" s="6"/>
      <c r="AN246" s="6"/>
      <c r="AO246" s="6"/>
      <c r="AP246" s="6"/>
      <c r="AQ246" s="6"/>
      <c r="AR246" s="6">
        <f t="shared" si="28"/>
        <v>1</v>
      </c>
      <c r="AS246" s="6" t="s">
        <v>1294</v>
      </c>
      <c r="AT246" s="6"/>
      <c r="AU246" s="6"/>
      <c r="AV246" s="6">
        <f t="shared" si="31"/>
        <v>1</v>
      </c>
      <c r="AW246" s="22"/>
    </row>
    <row r="247" spans="1:49" x14ac:dyDescent="0.25">
      <c r="A247" s="16" t="s">
        <v>1446</v>
      </c>
      <c r="B247" s="17">
        <v>5</v>
      </c>
      <c r="C247" s="17">
        <v>1000000000000</v>
      </c>
      <c r="D247" s="17">
        <v>0.5</v>
      </c>
      <c r="E247" s="17">
        <v>0</v>
      </c>
      <c r="F247" s="17">
        <v>0</v>
      </c>
      <c r="G247" s="18" t="s">
        <v>1447</v>
      </c>
      <c r="H247" s="19">
        <v>40955</v>
      </c>
      <c r="I247" s="27">
        <f t="shared" si="29"/>
        <v>2012</v>
      </c>
      <c r="J247" s="6" t="s">
        <v>41</v>
      </c>
      <c r="K247" s="6">
        <v>140</v>
      </c>
      <c r="L247" s="6" t="s">
        <v>1448</v>
      </c>
      <c r="M247" s="6">
        <f>VLOOKUP(A247,JUMLAH_DAKWAAN!$A$1:$C$905,3,FALSE)</f>
        <v>1</v>
      </c>
      <c r="N247" s="6" t="s">
        <v>1449</v>
      </c>
      <c r="O247" s="6" t="s">
        <v>1450</v>
      </c>
      <c r="P247" s="6" t="s">
        <v>162</v>
      </c>
      <c r="Q247" s="6" t="s">
        <v>229</v>
      </c>
      <c r="R247" s="6" t="s">
        <v>48</v>
      </c>
      <c r="S247" s="6" t="s">
        <v>127</v>
      </c>
      <c r="T247" s="6"/>
      <c r="U247" s="6"/>
      <c r="V247" s="6" t="str">
        <f>IFERROR(VLOOKUP(Q247,JUDGE_STATUS!$A$1:$E$97,2,0),"")</f>
        <v>KARIR</v>
      </c>
      <c r="W247" s="6" t="str">
        <f>IFERROR(VLOOKUP(R247,JUDGE_STATUS!$A$1:$E$97,2,0),"")</f>
        <v>ADHOC</v>
      </c>
      <c r="X247" s="6" t="str">
        <f>IFERROR(VLOOKUP(S247,JUDGE_STATUS!$A$1:$E$97,2,0),"")</f>
        <v>ADHOC</v>
      </c>
      <c r="Y247" s="6" t="str">
        <f>IFERROR(VLOOKUP(T247,JUDGE_STATUS!$A$1:$E$97,2,0),"")</f>
        <v/>
      </c>
      <c r="Z247" s="6" t="str">
        <f>IFERROR(VLOOKUP(U247,JUDGE_STATUS!$A$1:$E$97,2,0),"")</f>
        <v/>
      </c>
      <c r="AA247" s="6">
        <f t="shared" ref="AA247:AA308" si="32">COUNTA(Q247:U247)</f>
        <v>3</v>
      </c>
      <c r="AB247" s="6">
        <f t="shared" ref="AB247:AB308" si="33">COUNTIF($V247:$Z247,"KARIR")</f>
        <v>1</v>
      </c>
      <c r="AC247" s="6">
        <f t="shared" ref="AC247:AC308" si="34">COUNTIF($V247:$Z247,"ADHOC")</f>
        <v>2</v>
      </c>
      <c r="AD247" s="20">
        <f t="shared" ref="AD247:AD308" si="35">AC247/AA247</f>
        <v>0.66666666666666663</v>
      </c>
      <c r="AE247" s="21">
        <f t="shared" si="30"/>
        <v>1</v>
      </c>
      <c r="AF247" s="6" t="s">
        <v>4914</v>
      </c>
      <c r="AG247" s="6"/>
      <c r="AH247" s="6"/>
      <c r="AI247" s="6"/>
      <c r="AJ247" s="6"/>
      <c r="AK247" s="6"/>
      <c r="AL247" s="6"/>
      <c r="AM247" s="6"/>
      <c r="AN247" s="6"/>
      <c r="AO247" s="6"/>
      <c r="AP247" s="6"/>
      <c r="AQ247" s="6"/>
      <c r="AR247" s="6">
        <f t="shared" ref="AR247:AR308" si="36">COUNTA(AF247:AQ247)</f>
        <v>1</v>
      </c>
      <c r="AS247" s="6" t="s">
        <v>86</v>
      </c>
      <c r="AT247" s="6" t="s">
        <v>109</v>
      </c>
      <c r="AU247" s="6"/>
      <c r="AV247" s="6">
        <f t="shared" si="31"/>
        <v>2</v>
      </c>
      <c r="AW247" s="22"/>
    </row>
    <row r="248" spans="1:49" x14ac:dyDescent="0.25">
      <c r="A248" s="16" t="s">
        <v>1451</v>
      </c>
      <c r="B248" s="17">
        <v>1</v>
      </c>
      <c r="C248" s="17">
        <v>50000000</v>
      </c>
      <c r="D248" s="17">
        <v>8.3333333333333301E-2</v>
      </c>
      <c r="E248" s="17">
        <v>0</v>
      </c>
      <c r="F248" s="17">
        <v>0</v>
      </c>
      <c r="G248" s="18" t="s">
        <v>1452</v>
      </c>
      <c r="H248" s="19">
        <v>41352</v>
      </c>
      <c r="I248" s="27">
        <f t="shared" si="29"/>
        <v>2013</v>
      </c>
      <c r="J248" s="6" t="s">
        <v>41</v>
      </c>
      <c r="K248" s="6">
        <v>135</v>
      </c>
      <c r="L248" s="6" t="s">
        <v>1453</v>
      </c>
      <c r="M248" s="6">
        <f>VLOOKUP(A248,JUMLAH_DAKWAAN!$A$1:$C$905,3,FALSE)</f>
        <v>1</v>
      </c>
      <c r="N248" s="6" t="s">
        <v>1454</v>
      </c>
      <c r="O248" s="6" t="s">
        <v>1455</v>
      </c>
      <c r="P248" s="6" t="s">
        <v>1079</v>
      </c>
      <c r="Q248" s="6" t="s">
        <v>229</v>
      </c>
      <c r="R248" s="6" t="s">
        <v>181</v>
      </c>
      <c r="S248" s="6" t="s">
        <v>84</v>
      </c>
      <c r="T248" s="6"/>
      <c r="U248" s="6"/>
      <c r="V248" s="6" t="str">
        <f>IFERROR(VLOOKUP(Q248,JUDGE_STATUS!$A$1:$E$97,2,0),"")</f>
        <v>KARIR</v>
      </c>
      <c r="W248" s="6" t="str">
        <f>IFERROR(VLOOKUP(R248,JUDGE_STATUS!$A$1:$E$97,2,0),"")</f>
        <v>KARIR</v>
      </c>
      <c r="X248" s="6" t="str">
        <f>IFERROR(VLOOKUP(S248,JUDGE_STATUS!$A$1:$E$97,2,0),"")</f>
        <v>ADHOC</v>
      </c>
      <c r="Y248" s="6" t="str">
        <f>IFERROR(VLOOKUP(T248,JUDGE_STATUS!$A$1:$E$97,2,0),"")</f>
        <v/>
      </c>
      <c r="Z248" s="6" t="str">
        <f>IFERROR(VLOOKUP(U248,JUDGE_STATUS!$A$1:$E$97,2,0),"")</f>
        <v/>
      </c>
      <c r="AA248" s="6">
        <f t="shared" si="32"/>
        <v>3</v>
      </c>
      <c r="AB248" s="6">
        <f t="shared" si="33"/>
        <v>2</v>
      </c>
      <c r="AC248" s="6">
        <f t="shared" si="34"/>
        <v>1</v>
      </c>
      <c r="AD248" s="20">
        <f t="shared" si="35"/>
        <v>0.33333333333333331</v>
      </c>
      <c r="AE248" s="21">
        <f t="shared" si="30"/>
        <v>0</v>
      </c>
      <c r="AF248" s="6" t="s">
        <v>361</v>
      </c>
      <c r="AG248" s="6"/>
      <c r="AH248" s="6"/>
      <c r="AI248" s="6"/>
      <c r="AJ248" s="6"/>
      <c r="AK248" s="6"/>
      <c r="AL248" s="6"/>
      <c r="AM248" s="6"/>
      <c r="AN248" s="6"/>
      <c r="AO248" s="6"/>
      <c r="AP248" s="6"/>
      <c r="AQ248" s="6"/>
      <c r="AR248" s="6">
        <f t="shared" si="36"/>
        <v>1</v>
      </c>
      <c r="AS248" s="6" t="s">
        <v>66</v>
      </c>
      <c r="AT248" s="6" t="s">
        <v>1456</v>
      </c>
      <c r="AU248" s="6"/>
      <c r="AV248" s="6">
        <f t="shared" si="31"/>
        <v>2</v>
      </c>
      <c r="AW248" s="22"/>
    </row>
    <row r="249" spans="1:49" x14ac:dyDescent="0.25">
      <c r="A249" s="16" t="s">
        <v>1457</v>
      </c>
      <c r="B249" s="17">
        <v>4</v>
      </c>
      <c r="C249" s="17">
        <v>100000000</v>
      </c>
      <c r="D249" s="17">
        <v>0.25</v>
      </c>
      <c r="E249" s="17">
        <v>0</v>
      </c>
      <c r="F249" s="17">
        <v>0</v>
      </c>
      <c r="G249" s="18" t="s">
        <v>1458</v>
      </c>
      <c r="H249" s="19">
        <v>41681</v>
      </c>
      <c r="I249" s="27">
        <f t="shared" si="29"/>
        <v>2014</v>
      </c>
      <c r="J249" s="6" t="s">
        <v>1143</v>
      </c>
      <c r="K249" s="6">
        <v>146</v>
      </c>
      <c r="L249" s="6" t="s">
        <v>1459</v>
      </c>
      <c r="M249" s="6">
        <f>VLOOKUP(A249,JUMLAH_DAKWAAN!$A$1:$C$905,3,FALSE)</f>
        <v>1</v>
      </c>
      <c r="N249" s="6" t="s">
        <v>1460</v>
      </c>
      <c r="O249" s="6" t="s">
        <v>1461</v>
      </c>
      <c r="P249" s="6" t="s">
        <v>1462</v>
      </c>
      <c r="Q249" s="6" t="s">
        <v>1158</v>
      </c>
      <c r="R249" s="6" t="s">
        <v>1159</v>
      </c>
      <c r="S249" s="6" t="s">
        <v>1088</v>
      </c>
      <c r="T249" s="6" t="s">
        <v>84</v>
      </c>
      <c r="U249" s="6" t="s">
        <v>108</v>
      </c>
      <c r="V249" s="6" t="str">
        <f>IFERROR(VLOOKUP(Q249,JUDGE_STATUS!$A$1:$E$97,2,0),"")</f>
        <v>KARIR</v>
      </c>
      <c r="W249" s="6" t="str">
        <f>IFERROR(VLOOKUP(R249,JUDGE_STATUS!$A$1:$E$97,2,0),"")</f>
        <v>KARIR</v>
      </c>
      <c r="X249" s="6" t="str">
        <f>IFERROR(VLOOKUP(S249,JUDGE_STATUS!$A$1:$E$97,2,0),"")</f>
        <v>KARIR</v>
      </c>
      <c r="Y249" s="6" t="str">
        <f>IFERROR(VLOOKUP(T249,JUDGE_STATUS!$A$1:$E$97,2,0),"")</f>
        <v>ADHOC</v>
      </c>
      <c r="Z249" s="6" t="str">
        <f>IFERROR(VLOOKUP(U249,JUDGE_STATUS!$A$1:$E$97,2,0),"")</f>
        <v>ADHOC</v>
      </c>
      <c r="AA249" s="6">
        <f t="shared" si="32"/>
        <v>5</v>
      </c>
      <c r="AB249" s="6">
        <f t="shared" si="33"/>
        <v>3</v>
      </c>
      <c r="AC249" s="6">
        <f t="shared" si="34"/>
        <v>2</v>
      </c>
      <c r="AD249" s="20">
        <f t="shared" si="35"/>
        <v>0.4</v>
      </c>
      <c r="AE249" s="21">
        <f t="shared" si="30"/>
        <v>0</v>
      </c>
      <c r="AF249" s="6" t="s">
        <v>1463</v>
      </c>
      <c r="AG249" s="6" t="s">
        <v>1464</v>
      </c>
      <c r="AH249" s="6" t="s">
        <v>1465</v>
      </c>
      <c r="AI249" s="6" t="s">
        <v>1466</v>
      </c>
      <c r="AJ249" s="6" t="s">
        <v>1467</v>
      </c>
      <c r="AK249" s="6"/>
      <c r="AL249" s="6"/>
      <c r="AM249" s="6"/>
      <c r="AN249" s="6"/>
      <c r="AO249" s="6"/>
      <c r="AP249" s="6"/>
      <c r="AQ249" s="6"/>
      <c r="AR249" s="6">
        <f t="shared" si="36"/>
        <v>5</v>
      </c>
      <c r="AS249" s="6" t="s">
        <v>1468</v>
      </c>
      <c r="AT249" s="6" t="s">
        <v>1456</v>
      </c>
      <c r="AU249" s="6"/>
      <c r="AV249" s="6">
        <f t="shared" si="31"/>
        <v>2</v>
      </c>
      <c r="AW249" s="22"/>
    </row>
    <row r="250" spans="1:49" x14ac:dyDescent="0.25">
      <c r="A250" s="16" t="s">
        <v>1469</v>
      </c>
      <c r="B250" s="17">
        <v>4</v>
      </c>
      <c r="C250" s="17">
        <v>200000000</v>
      </c>
      <c r="D250" s="17">
        <v>0.16666666666666699</v>
      </c>
      <c r="E250" s="17">
        <v>0</v>
      </c>
      <c r="F250" s="17">
        <v>0</v>
      </c>
      <c r="G250" s="18" t="s">
        <v>1470</v>
      </c>
      <c r="H250" s="19">
        <v>42045</v>
      </c>
      <c r="I250" s="27">
        <f t="shared" si="29"/>
        <v>2015</v>
      </c>
      <c r="J250" s="6" t="s">
        <v>1103</v>
      </c>
      <c r="K250" s="6">
        <v>90</v>
      </c>
      <c r="L250" s="6" t="s">
        <v>1471</v>
      </c>
      <c r="M250" s="6">
        <f>VLOOKUP(A250,JUMLAH_DAKWAAN!$A$1:$C$905,3,FALSE)</f>
        <v>1</v>
      </c>
      <c r="N250" s="6" t="s">
        <v>1472</v>
      </c>
      <c r="O250" s="6" t="s">
        <v>1473</v>
      </c>
      <c r="P250" s="6" t="s">
        <v>1474</v>
      </c>
      <c r="Q250" s="6" t="s">
        <v>1149</v>
      </c>
      <c r="R250" s="6" t="s">
        <v>1148</v>
      </c>
      <c r="S250" s="6" t="s">
        <v>1033</v>
      </c>
      <c r="T250" s="6" t="s">
        <v>85</v>
      </c>
      <c r="U250" s="6" t="s">
        <v>127</v>
      </c>
      <c r="V250" s="6" t="str">
        <f>IFERROR(VLOOKUP(Q250,JUDGE_STATUS!$A$1:$E$97,2,0),"")</f>
        <v>KARIR</v>
      </c>
      <c r="W250" s="6" t="str">
        <f>IFERROR(VLOOKUP(R250,JUDGE_STATUS!$A$1:$E$97,2,0),"")</f>
        <v>KARIR</v>
      </c>
      <c r="X250" s="6" t="str">
        <f>IFERROR(VLOOKUP(S250,JUDGE_STATUS!$A$1:$E$97,2,0),"")</f>
        <v>KARIR</v>
      </c>
      <c r="Y250" s="6" t="str">
        <f>IFERROR(VLOOKUP(T250,JUDGE_STATUS!$A$1:$E$97,2,0),"")</f>
        <v>ADHOC</v>
      </c>
      <c r="Z250" s="6" t="str">
        <f>IFERROR(VLOOKUP(U250,JUDGE_STATUS!$A$1:$E$97,2,0),"")</f>
        <v>ADHOC</v>
      </c>
      <c r="AA250" s="6">
        <f t="shared" si="32"/>
        <v>5</v>
      </c>
      <c r="AB250" s="6">
        <f t="shared" si="33"/>
        <v>3</v>
      </c>
      <c r="AC250" s="6">
        <f t="shared" si="34"/>
        <v>2</v>
      </c>
      <c r="AD250" s="20">
        <f t="shared" si="35"/>
        <v>0.4</v>
      </c>
      <c r="AE250" s="21">
        <f t="shared" si="30"/>
        <v>0</v>
      </c>
      <c r="AF250" s="6" t="s">
        <v>1089</v>
      </c>
      <c r="AG250" s="6"/>
      <c r="AH250" s="6"/>
      <c r="AI250" s="6"/>
      <c r="AJ250" s="6"/>
      <c r="AK250" s="6"/>
      <c r="AL250" s="6"/>
      <c r="AM250" s="6"/>
      <c r="AN250" s="6"/>
      <c r="AO250" s="6"/>
      <c r="AP250" s="6"/>
      <c r="AQ250" s="6"/>
      <c r="AR250" s="6">
        <f t="shared" si="36"/>
        <v>1</v>
      </c>
      <c r="AS250" s="6" t="s">
        <v>1151</v>
      </c>
      <c r="AT250" s="6" t="s">
        <v>1350</v>
      </c>
      <c r="AU250" s="6"/>
      <c r="AV250" s="6">
        <f t="shared" si="31"/>
        <v>2</v>
      </c>
      <c r="AW250" s="22"/>
    </row>
    <row r="251" spans="1:49" x14ac:dyDescent="0.25">
      <c r="A251" s="16" t="s">
        <v>1475</v>
      </c>
      <c r="B251" s="17">
        <v>2</v>
      </c>
      <c r="C251" s="17">
        <v>100000000</v>
      </c>
      <c r="D251" s="17">
        <v>0.25</v>
      </c>
      <c r="E251" s="17">
        <v>2272602925</v>
      </c>
      <c r="F251" s="17">
        <v>0.25</v>
      </c>
      <c r="G251" s="18" t="s">
        <v>1476</v>
      </c>
      <c r="H251" s="19">
        <v>42404</v>
      </c>
      <c r="I251" s="27">
        <f t="shared" si="29"/>
        <v>2016</v>
      </c>
      <c r="J251" s="6" t="s">
        <v>41</v>
      </c>
      <c r="K251" s="6">
        <v>140</v>
      </c>
      <c r="L251" s="6" t="s">
        <v>1052</v>
      </c>
      <c r="M251" s="6">
        <f>VLOOKUP(A251,JUMLAH_DAKWAAN!$A$1:$C$905,3,FALSE)</f>
        <v>1</v>
      </c>
      <c r="N251" s="6" t="s">
        <v>1477</v>
      </c>
      <c r="O251" s="6" t="s">
        <v>1337</v>
      </c>
      <c r="P251" s="6" t="s">
        <v>1478</v>
      </c>
      <c r="Q251" s="6" t="s">
        <v>1301</v>
      </c>
      <c r="R251" s="6" t="s">
        <v>1158</v>
      </c>
      <c r="S251" s="6" t="s">
        <v>63</v>
      </c>
      <c r="T251" s="6"/>
      <c r="U251" s="6"/>
      <c r="V251" s="6" t="str">
        <f>IFERROR(VLOOKUP(Q251,JUDGE_STATUS!$A$1:$E$97,2,0),"")</f>
        <v>KARIR</v>
      </c>
      <c r="W251" s="6" t="str">
        <f>IFERROR(VLOOKUP(R251,JUDGE_STATUS!$A$1:$E$97,2,0),"")</f>
        <v>KARIR</v>
      </c>
      <c r="X251" s="6" t="str">
        <f>IFERROR(VLOOKUP(S251,JUDGE_STATUS!$A$1:$E$97,2,0),"")</f>
        <v>ADHOC</v>
      </c>
      <c r="Y251" s="6" t="str">
        <f>IFERROR(VLOOKUP(T251,JUDGE_STATUS!$A$1:$E$97,2,0),"")</f>
        <v/>
      </c>
      <c r="Z251" s="6" t="str">
        <f>IFERROR(VLOOKUP(U251,JUDGE_STATUS!$A$1:$E$97,2,0),"")</f>
        <v/>
      </c>
      <c r="AA251" s="6">
        <f t="shared" si="32"/>
        <v>3</v>
      </c>
      <c r="AB251" s="6">
        <f t="shared" si="33"/>
        <v>2</v>
      </c>
      <c r="AC251" s="6">
        <f t="shared" si="34"/>
        <v>1</v>
      </c>
      <c r="AD251" s="20">
        <f t="shared" si="35"/>
        <v>0.33333333333333331</v>
      </c>
      <c r="AE251" s="21">
        <f t="shared" si="30"/>
        <v>0</v>
      </c>
      <c r="AF251" s="6" t="s">
        <v>1117</v>
      </c>
      <c r="AG251" s="6"/>
      <c r="AH251" s="6"/>
      <c r="AI251" s="6"/>
      <c r="AJ251" s="6"/>
      <c r="AK251" s="6"/>
      <c r="AL251" s="6"/>
      <c r="AM251" s="6"/>
      <c r="AN251" s="6"/>
      <c r="AO251" s="6"/>
      <c r="AP251" s="6"/>
      <c r="AQ251" s="6"/>
      <c r="AR251" s="6">
        <f t="shared" si="36"/>
        <v>1</v>
      </c>
      <c r="AS251" s="6" t="s">
        <v>1118</v>
      </c>
      <c r="AT251" s="6" t="s">
        <v>56</v>
      </c>
      <c r="AU251" s="6"/>
      <c r="AV251" s="6">
        <f t="shared" si="31"/>
        <v>2</v>
      </c>
      <c r="AW251" s="22"/>
    </row>
    <row r="252" spans="1:49" x14ac:dyDescent="0.25">
      <c r="A252" s="16" t="s">
        <v>1479</v>
      </c>
      <c r="B252" s="17">
        <v>1</v>
      </c>
      <c r="C252" s="17">
        <v>50000000</v>
      </c>
      <c r="D252" s="17">
        <v>8.3333333333333301E-2</v>
      </c>
      <c r="E252" s="17">
        <v>185300000</v>
      </c>
      <c r="F252" s="17">
        <v>0.25</v>
      </c>
      <c r="G252" s="18" t="s">
        <v>1480</v>
      </c>
      <c r="H252" s="19">
        <v>42744</v>
      </c>
      <c r="I252" s="27">
        <f t="shared" si="29"/>
        <v>2017</v>
      </c>
      <c r="J252" s="6" t="s">
        <v>41</v>
      </c>
      <c r="K252" s="6">
        <v>450</v>
      </c>
      <c r="L252" s="6" t="s">
        <v>1052</v>
      </c>
      <c r="M252" s="6">
        <f>VLOOKUP(A252,JUMLAH_DAKWAAN!$A$1:$C$905,3,FALSE)</f>
        <v>1</v>
      </c>
      <c r="N252" s="6" t="s">
        <v>1481</v>
      </c>
      <c r="O252" s="6" t="s">
        <v>1123</v>
      </c>
      <c r="P252" s="6" t="s">
        <v>1482</v>
      </c>
      <c r="Q252" s="6" t="s">
        <v>1125</v>
      </c>
      <c r="R252" s="6" t="s">
        <v>1043</v>
      </c>
      <c r="S252" s="6" t="s">
        <v>64</v>
      </c>
      <c r="T252" s="6"/>
      <c r="U252" s="6"/>
      <c r="V252" s="6" t="str">
        <f>IFERROR(VLOOKUP(Q252,JUDGE_STATUS!$A$1:$E$97,2,0),"")</f>
        <v>KARIR</v>
      </c>
      <c r="W252" s="6" t="str">
        <f>IFERROR(VLOOKUP(R252,JUDGE_STATUS!$A$1:$E$97,2,0),"")</f>
        <v>KARIR</v>
      </c>
      <c r="X252" s="6" t="str">
        <f>IFERROR(VLOOKUP(S252,JUDGE_STATUS!$A$1:$E$97,2,0),"")</f>
        <v>ADHOC</v>
      </c>
      <c r="Y252" s="6" t="str">
        <f>IFERROR(VLOOKUP(T252,JUDGE_STATUS!$A$1:$E$97,2,0),"")</f>
        <v/>
      </c>
      <c r="Z252" s="6" t="str">
        <f>IFERROR(VLOOKUP(U252,JUDGE_STATUS!$A$1:$E$97,2,0),"")</f>
        <v/>
      </c>
      <c r="AA252" s="6">
        <f t="shared" si="32"/>
        <v>3</v>
      </c>
      <c r="AB252" s="6">
        <f t="shared" si="33"/>
        <v>2</v>
      </c>
      <c r="AC252" s="6">
        <f t="shared" si="34"/>
        <v>1</v>
      </c>
      <c r="AD252" s="20">
        <f t="shared" si="35"/>
        <v>0.33333333333333331</v>
      </c>
      <c r="AE252" s="21">
        <f t="shared" si="30"/>
        <v>0</v>
      </c>
      <c r="AF252" s="6" t="s">
        <v>426</v>
      </c>
      <c r="AG252" s="6"/>
      <c r="AH252" s="6"/>
      <c r="AI252" s="6"/>
      <c r="AJ252" s="6"/>
      <c r="AK252" s="6"/>
      <c r="AL252" s="6"/>
      <c r="AM252" s="6"/>
      <c r="AN252" s="6"/>
      <c r="AO252" s="6"/>
      <c r="AP252" s="6"/>
      <c r="AQ252" s="6"/>
      <c r="AR252" s="6">
        <f t="shared" si="36"/>
        <v>1</v>
      </c>
      <c r="AS252" s="6" t="s">
        <v>128</v>
      </c>
      <c r="AT252" s="6"/>
      <c r="AU252" s="6"/>
      <c r="AV252" s="6">
        <f t="shared" si="31"/>
        <v>1</v>
      </c>
      <c r="AW252" s="22"/>
    </row>
    <row r="253" spans="1:49" x14ac:dyDescent="0.25">
      <c r="A253" s="16" t="s">
        <v>1483</v>
      </c>
      <c r="B253" s="17">
        <v>4</v>
      </c>
      <c r="C253" s="17">
        <v>150000000</v>
      </c>
      <c r="D253" s="17">
        <v>0.16666666666666699</v>
      </c>
      <c r="E253" s="17">
        <v>0</v>
      </c>
      <c r="F253" s="17">
        <v>0</v>
      </c>
      <c r="G253" s="18" t="s">
        <v>1484</v>
      </c>
      <c r="H253" s="19">
        <v>43145</v>
      </c>
      <c r="I253" s="27">
        <f t="shared" si="29"/>
        <v>2018</v>
      </c>
      <c r="J253" s="6" t="s">
        <v>41</v>
      </c>
      <c r="K253" s="6">
        <v>112</v>
      </c>
      <c r="L253" s="6" t="s">
        <v>1485</v>
      </c>
      <c r="M253" s="6">
        <f>VLOOKUP(A253,JUMLAH_DAKWAAN!$A$1:$C$905,3,FALSE)</f>
        <v>1</v>
      </c>
      <c r="N253" s="6" t="s">
        <v>1486</v>
      </c>
      <c r="O253" s="6" t="s">
        <v>1487</v>
      </c>
      <c r="P253" s="6" t="s">
        <v>1488</v>
      </c>
      <c r="Q253" s="6" t="s">
        <v>1125</v>
      </c>
      <c r="R253" s="6" t="s">
        <v>1187</v>
      </c>
      <c r="S253" s="6" t="s">
        <v>1167</v>
      </c>
      <c r="T253" s="6" t="s">
        <v>64</v>
      </c>
      <c r="U253" s="6" t="s">
        <v>1210</v>
      </c>
      <c r="V253" s="6" t="str">
        <f>IFERROR(VLOOKUP(Q253,JUDGE_STATUS!$A$1:$E$97,2,0),"")</f>
        <v>KARIR</v>
      </c>
      <c r="W253" s="6" t="str">
        <f>IFERROR(VLOOKUP(R253,JUDGE_STATUS!$A$1:$E$97,2,0),"")</f>
        <v>KARIR</v>
      </c>
      <c r="X253" s="6" t="str">
        <f>IFERROR(VLOOKUP(S253,JUDGE_STATUS!$A$1:$E$97,2,0),"")</f>
        <v>KARIR</v>
      </c>
      <c r="Y253" s="6" t="str">
        <f>IFERROR(VLOOKUP(T253,JUDGE_STATUS!$A$1:$E$97,2,0),"")</f>
        <v>ADHOC</v>
      </c>
      <c r="Z253" s="6" t="str">
        <f>IFERROR(VLOOKUP(U253,JUDGE_STATUS!$A$1:$E$97,2,0),"")</f>
        <v>ADHOC</v>
      </c>
      <c r="AA253" s="6">
        <f t="shared" si="32"/>
        <v>5</v>
      </c>
      <c r="AB253" s="6">
        <f t="shared" si="33"/>
        <v>3</v>
      </c>
      <c r="AC253" s="6">
        <f t="shared" si="34"/>
        <v>2</v>
      </c>
      <c r="AD253" s="20">
        <f t="shared" si="35"/>
        <v>0.4</v>
      </c>
      <c r="AE253" s="21">
        <f t="shared" si="30"/>
        <v>0</v>
      </c>
      <c r="AF253" s="6" t="s">
        <v>1069</v>
      </c>
      <c r="AG253" s="6"/>
      <c r="AH253" s="6"/>
      <c r="AI253" s="6"/>
      <c r="AJ253" s="6"/>
      <c r="AK253" s="6"/>
      <c r="AL253" s="6"/>
      <c r="AM253" s="6"/>
      <c r="AN253" s="6"/>
      <c r="AO253" s="6"/>
      <c r="AP253" s="6"/>
      <c r="AQ253" s="6"/>
      <c r="AR253" s="6">
        <f t="shared" si="36"/>
        <v>1</v>
      </c>
      <c r="AS253" s="6" t="s">
        <v>1489</v>
      </c>
      <c r="AT253" s="6"/>
      <c r="AU253" s="6"/>
      <c r="AV253" s="6">
        <f t="shared" si="31"/>
        <v>1</v>
      </c>
      <c r="AW253" s="22"/>
    </row>
    <row r="254" spans="1:49" x14ac:dyDescent="0.25">
      <c r="A254" s="16" t="s">
        <v>1490</v>
      </c>
      <c r="B254" s="17">
        <v>1.5</v>
      </c>
      <c r="C254" s="17">
        <v>50000000</v>
      </c>
      <c r="D254" s="17">
        <v>0.25</v>
      </c>
      <c r="E254" s="17">
        <v>50639000</v>
      </c>
      <c r="F254" s="17">
        <v>0.5</v>
      </c>
      <c r="G254" s="18" t="s">
        <v>1491</v>
      </c>
      <c r="H254" s="19">
        <v>41954</v>
      </c>
      <c r="I254" s="27">
        <f t="shared" si="29"/>
        <v>2014</v>
      </c>
      <c r="J254" s="6" t="s">
        <v>41</v>
      </c>
      <c r="K254" s="6">
        <v>106</v>
      </c>
      <c r="L254" s="6" t="s">
        <v>1492</v>
      </c>
      <c r="M254" s="6">
        <f>VLOOKUP(A254,JUMLAH_DAKWAAN!$A$1:$C$905,3,FALSE)</f>
        <v>1</v>
      </c>
      <c r="N254" s="6" t="s">
        <v>1493</v>
      </c>
      <c r="O254" s="6" t="s">
        <v>1494</v>
      </c>
      <c r="P254" s="6" t="s">
        <v>1495</v>
      </c>
      <c r="Q254" s="6" t="s">
        <v>1159</v>
      </c>
      <c r="R254" s="6" t="s">
        <v>1158</v>
      </c>
      <c r="S254" s="6" t="s">
        <v>48</v>
      </c>
      <c r="T254" s="6"/>
      <c r="U254" s="6"/>
      <c r="V254" s="6" t="str">
        <f>IFERROR(VLOOKUP(Q254,JUDGE_STATUS!$A$1:$E$97,2,0),"")</f>
        <v>KARIR</v>
      </c>
      <c r="W254" s="6" t="str">
        <f>IFERROR(VLOOKUP(R254,JUDGE_STATUS!$A$1:$E$97,2,0),"")</f>
        <v>KARIR</v>
      </c>
      <c r="X254" s="6" t="str">
        <f>IFERROR(VLOOKUP(S254,JUDGE_STATUS!$A$1:$E$97,2,0),"")</f>
        <v>ADHOC</v>
      </c>
      <c r="Y254" s="6" t="str">
        <f>IFERROR(VLOOKUP(T254,JUDGE_STATUS!$A$1:$E$97,2,0),"")</f>
        <v/>
      </c>
      <c r="Z254" s="6" t="str">
        <f>IFERROR(VLOOKUP(U254,JUDGE_STATUS!$A$1:$E$97,2,0),"")</f>
        <v/>
      </c>
      <c r="AA254" s="6">
        <f t="shared" si="32"/>
        <v>3</v>
      </c>
      <c r="AB254" s="6">
        <f t="shared" si="33"/>
        <v>2</v>
      </c>
      <c r="AC254" s="6">
        <f t="shared" si="34"/>
        <v>1</v>
      </c>
      <c r="AD254" s="20">
        <f t="shared" si="35"/>
        <v>0.33333333333333331</v>
      </c>
      <c r="AE254" s="21">
        <f t="shared" si="30"/>
        <v>0</v>
      </c>
      <c r="AF254" s="6" t="s">
        <v>1496</v>
      </c>
      <c r="AG254" s="6"/>
      <c r="AH254" s="6"/>
      <c r="AI254" s="6"/>
      <c r="AJ254" s="6"/>
      <c r="AK254" s="6"/>
      <c r="AL254" s="6"/>
      <c r="AM254" s="6"/>
      <c r="AN254" s="6"/>
      <c r="AO254" s="6"/>
      <c r="AP254" s="6"/>
      <c r="AQ254" s="6"/>
      <c r="AR254" s="6">
        <f t="shared" si="36"/>
        <v>1</v>
      </c>
      <c r="AS254" s="6" t="s">
        <v>1109</v>
      </c>
      <c r="AT254" s="6" t="s">
        <v>100</v>
      </c>
      <c r="AU254" s="6"/>
      <c r="AV254" s="6">
        <f t="shared" si="31"/>
        <v>2</v>
      </c>
      <c r="AW254" s="22"/>
    </row>
    <row r="255" spans="1:49" x14ac:dyDescent="0.25">
      <c r="A255" s="16" t="s">
        <v>1497</v>
      </c>
      <c r="B255" s="17">
        <v>4</v>
      </c>
      <c r="C255" s="17">
        <v>150000000</v>
      </c>
      <c r="D255" s="17">
        <v>0.25</v>
      </c>
      <c r="E255" s="17">
        <v>5073031422</v>
      </c>
      <c r="F255" s="17">
        <v>1</v>
      </c>
      <c r="G255" s="18" t="s">
        <v>1498</v>
      </c>
      <c r="H255" s="19">
        <v>42263</v>
      </c>
      <c r="I255" s="27">
        <f t="shared" si="29"/>
        <v>2015</v>
      </c>
      <c r="J255" s="6" t="s">
        <v>184</v>
      </c>
      <c r="K255" s="6">
        <v>146</v>
      </c>
      <c r="L255" s="6" t="s">
        <v>1499</v>
      </c>
      <c r="M255" s="6">
        <f>VLOOKUP(A255,JUMLAH_DAKWAAN!$A$1:$C$905,3,FALSE)</f>
        <v>1</v>
      </c>
      <c r="N255" s="6" t="s">
        <v>1500</v>
      </c>
      <c r="O255" s="6" t="s">
        <v>1501</v>
      </c>
      <c r="P255" s="6" t="s">
        <v>1502</v>
      </c>
      <c r="Q255" s="6" t="s">
        <v>1276</v>
      </c>
      <c r="R255" s="6" t="s">
        <v>1503</v>
      </c>
      <c r="S255" s="6" t="s">
        <v>1034</v>
      </c>
      <c r="T255" s="6" t="s">
        <v>64</v>
      </c>
      <c r="U255" s="6" t="s">
        <v>127</v>
      </c>
      <c r="V255" s="6" t="str">
        <f>IFERROR(VLOOKUP(Q255,JUDGE_STATUS!$A$1:$E$97,2,0),"")</f>
        <v>KARIR</v>
      </c>
      <c r="W255" s="6" t="str">
        <f>IFERROR(VLOOKUP(R255,JUDGE_STATUS!$A$1:$E$97,2,0),"")</f>
        <v>KARIR</v>
      </c>
      <c r="X255" s="6" t="str">
        <f>IFERROR(VLOOKUP(S255,JUDGE_STATUS!$A$1:$E$97,2,0),"")</f>
        <v>KARIR</v>
      </c>
      <c r="Y255" s="6" t="str">
        <f>IFERROR(VLOOKUP(T255,JUDGE_STATUS!$A$1:$E$97,2,0),"")</f>
        <v>ADHOC</v>
      </c>
      <c r="Z255" s="6" t="str">
        <f>IFERROR(VLOOKUP(U255,JUDGE_STATUS!$A$1:$E$97,2,0),"")</f>
        <v>ADHOC</v>
      </c>
      <c r="AA255" s="6">
        <f t="shared" si="32"/>
        <v>5</v>
      </c>
      <c r="AB255" s="6">
        <f t="shared" si="33"/>
        <v>3</v>
      </c>
      <c r="AC255" s="6">
        <f t="shared" si="34"/>
        <v>2</v>
      </c>
      <c r="AD255" s="20">
        <f t="shared" si="35"/>
        <v>0.4</v>
      </c>
      <c r="AE255" s="21">
        <f t="shared" si="30"/>
        <v>0</v>
      </c>
      <c r="AF255" s="6" t="s">
        <v>1069</v>
      </c>
      <c r="AG255" s="6"/>
      <c r="AH255" s="6"/>
      <c r="AI255" s="6"/>
      <c r="AJ255" s="6"/>
      <c r="AK255" s="6"/>
      <c r="AL255" s="6"/>
      <c r="AM255" s="6"/>
      <c r="AN255" s="6"/>
      <c r="AO255" s="6"/>
      <c r="AP255" s="6"/>
      <c r="AQ255" s="6"/>
      <c r="AR255" s="6">
        <f t="shared" si="36"/>
        <v>1</v>
      </c>
      <c r="AS255" s="6" t="s">
        <v>86</v>
      </c>
      <c r="AT255" s="6" t="s">
        <v>109</v>
      </c>
      <c r="AU255" s="6"/>
      <c r="AV255" s="6">
        <f t="shared" si="31"/>
        <v>2</v>
      </c>
      <c r="AW255" s="22"/>
    </row>
    <row r="256" spans="1:49" x14ac:dyDescent="0.25">
      <c r="A256" s="16" t="s">
        <v>1504</v>
      </c>
      <c r="B256" s="17">
        <v>5.5</v>
      </c>
      <c r="C256" s="17">
        <v>500000000</v>
      </c>
      <c r="D256" s="17">
        <v>0.25</v>
      </c>
      <c r="E256" s="17">
        <v>0</v>
      </c>
      <c r="F256" s="17">
        <v>0</v>
      </c>
      <c r="G256" s="18" t="s">
        <v>1505</v>
      </c>
      <c r="H256" s="19">
        <v>42668</v>
      </c>
      <c r="I256" s="27">
        <f t="shared" si="29"/>
        <v>2016</v>
      </c>
      <c r="J256" s="6" t="s">
        <v>184</v>
      </c>
      <c r="K256" s="6">
        <v>147</v>
      </c>
      <c r="L256" s="6" t="s">
        <v>1121</v>
      </c>
      <c r="M256" s="6">
        <f>VLOOKUP(A256,JUMLAH_DAKWAAN!$A$1:$C$905,3,FALSE)</f>
        <v>1</v>
      </c>
      <c r="N256" s="6" t="s">
        <v>1506</v>
      </c>
      <c r="O256" s="6" t="s">
        <v>1124</v>
      </c>
      <c r="P256" s="6" t="s">
        <v>1439</v>
      </c>
      <c r="Q256" s="6" t="s">
        <v>1043</v>
      </c>
      <c r="R256" s="6" t="s">
        <v>1125</v>
      </c>
      <c r="S256" s="6" t="s">
        <v>1167</v>
      </c>
      <c r="T256" s="6" t="s">
        <v>63</v>
      </c>
      <c r="U256" s="6" t="s">
        <v>1044</v>
      </c>
      <c r="V256" s="6" t="str">
        <f>IFERROR(VLOOKUP(Q256,JUDGE_STATUS!$A$1:$E$97,2,0),"")</f>
        <v>KARIR</v>
      </c>
      <c r="W256" s="6" t="str">
        <f>IFERROR(VLOOKUP(R256,JUDGE_STATUS!$A$1:$E$97,2,0),"")</f>
        <v>KARIR</v>
      </c>
      <c r="X256" s="6" t="str">
        <f>IFERROR(VLOOKUP(S256,JUDGE_STATUS!$A$1:$E$97,2,0),"")</f>
        <v>KARIR</v>
      </c>
      <c r="Y256" s="6" t="str">
        <f>IFERROR(VLOOKUP(T256,JUDGE_STATUS!$A$1:$E$97,2,0),"")</f>
        <v>ADHOC</v>
      </c>
      <c r="Z256" s="6" t="str">
        <f>IFERROR(VLOOKUP(U256,JUDGE_STATUS!$A$1:$E$97,2,0),"")</f>
        <v>ADHOC</v>
      </c>
      <c r="AA256" s="6">
        <f t="shared" si="32"/>
        <v>5</v>
      </c>
      <c r="AB256" s="6">
        <f t="shared" si="33"/>
        <v>3</v>
      </c>
      <c r="AC256" s="6">
        <f t="shared" si="34"/>
        <v>2</v>
      </c>
      <c r="AD256" s="20">
        <f t="shared" si="35"/>
        <v>0.4</v>
      </c>
      <c r="AE256" s="21">
        <f t="shared" si="30"/>
        <v>0</v>
      </c>
      <c r="AF256" s="6" t="s">
        <v>1126</v>
      </c>
      <c r="AG256" s="6"/>
      <c r="AH256" s="6"/>
      <c r="AI256" s="6"/>
      <c r="AJ256" s="6"/>
      <c r="AK256" s="6"/>
      <c r="AL256" s="6"/>
      <c r="AM256" s="6"/>
      <c r="AN256" s="6"/>
      <c r="AO256" s="6"/>
      <c r="AP256" s="6"/>
      <c r="AQ256" s="6"/>
      <c r="AR256" s="6">
        <f t="shared" si="36"/>
        <v>1</v>
      </c>
      <c r="AS256" s="6" t="s">
        <v>86</v>
      </c>
      <c r="AT256" s="6"/>
      <c r="AU256" s="6"/>
      <c r="AV256" s="6">
        <f t="shared" si="31"/>
        <v>1</v>
      </c>
      <c r="AW256" s="22"/>
    </row>
    <row r="257" spans="1:49" x14ac:dyDescent="0.25">
      <c r="A257" s="16" t="s">
        <v>1507</v>
      </c>
      <c r="B257" s="17">
        <v>4</v>
      </c>
      <c r="C257" s="17">
        <v>300000000</v>
      </c>
      <c r="D257" s="17">
        <v>0.16666666666666699</v>
      </c>
      <c r="E257" s="17">
        <v>0</v>
      </c>
      <c r="F257" s="17">
        <v>0</v>
      </c>
      <c r="G257" s="18" t="s">
        <v>1508</v>
      </c>
      <c r="H257" s="19">
        <v>43014</v>
      </c>
      <c r="I257" s="27">
        <f t="shared" si="29"/>
        <v>2017</v>
      </c>
      <c r="J257" s="6" t="s">
        <v>41</v>
      </c>
      <c r="K257" s="6">
        <v>165</v>
      </c>
      <c r="L257" s="6" t="s">
        <v>1052</v>
      </c>
      <c r="M257" s="6">
        <f>VLOOKUP(A257,JUMLAH_DAKWAAN!$A$1:$C$905,3,FALSE)</f>
        <v>1</v>
      </c>
      <c r="N257" s="6" t="s">
        <v>1509</v>
      </c>
      <c r="O257" s="6" t="s">
        <v>1510</v>
      </c>
      <c r="P257" s="6" t="s">
        <v>1511</v>
      </c>
      <c r="Q257" s="6" t="s">
        <v>1228</v>
      </c>
      <c r="R257" s="6" t="s">
        <v>1056</v>
      </c>
      <c r="S257" s="6" t="s">
        <v>145</v>
      </c>
      <c r="T257" s="6"/>
      <c r="U257" s="6"/>
      <c r="V257" s="6" t="str">
        <f>IFERROR(VLOOKUP(Q257,JUDGE_STATUS!$A$1:$E$97,2,0),"")</f>
        <v>KARIR</v>
      </c>
      <c r="W257" s="6" t="str">
        <f>IFERROR(VLOOKUP(R257,JUDGE_STATUS!$A$1:$E$97,2,0),"")</f>
        <v>KARIR</v>
      </c>
      <c r="X257" s="6" t="str">
        <f>IFERROR(VLOOKUP(S257,JUDGE_STATUS!$A$1:$E$97,2,0),"")</f>
        <v>KARIR</v>
      </c>
      <c r="Y257" s="6" t="str">
        <f>IFERROR(VLOOKUP(T257,JUDGE_STATUS!$A$1:$E$97,2,0),"")</f>
        <v/>
      </c>
      <c r="Z257" s="6" t="str">
        <f>IFERROR(VLOOKUP(U257,JUDGE_STATUS!$A$1:$E$97,2,0),"")</f>
        <v/>
      </c>
      <c r="AA257" s="6">
        <f t="shared" si="32"/>
        <v>3</v>
      </c>
      <c r="AB257" s="6">
        <f t="shared" si="33"/>
        <v>3</v>
      </c>
      <c r="AC257" s="6">
        <f t="shared" si="34"/>
        <v>0</v>
      </c>
      <c r="AD257" s="20">
        <f t="shared" si="35"/>
        <v>0</v>
      </c>
      <c r="AE257" s="21">
        <f t="shared" si="30"/>
        <v>0</v>
      </c>
      <c r="AF257" s="6" t="s">
        <v>1512</v>
      </c>
      <c r="AG257" s="6"/>
      <c r="AH257" s="6"/>
      <c r="AI257" s="6"/>
      <c r="AJ257" s="6"/>
      <c r="AK257" s="6"/>
      <c r="AL257" s="6"/>
      <c r="AM257" s="6"/>
      <c r="AN257" s="6"/>
      <c r="AO257" s="6"/>
      <c r="AP257" s="6"/>
      <c r="AQ257" s="6"/>
      <c r="AR257" s="6">
        <f t="shared" si="36"/>
        <v>1</v>
      </c>
      <c r="AS257" s="6" t="s">
        <v>1332</v>
      </c>
      <c r="AT257" s="6"/>
      <c r="AU257" s="6"/>
      <c r="AV257" s="6">
        <f t="shared" si="31"/>
        <v>1</v>
      </c>
      <c r="AW257" s="22">
        <v>1</v>
      </c>
    </row>
    <row r="258" spans="1:49" x14ac:dyDescent="0.25">
      <c r="A258" s="16" t="s">
        <v>1513</v>
      </c>
      <c r="B258" s="17">
        <v>6</v>
      </c>
      <c r="C258" s="17">
        <v>200000000</v>
      </c>
      <c r="D258" s="17">
        <v>0.16666666666666699</v>
      </c>
      <c r="E258" s="17">
        <v>0</v>
      </c>
      <c r="F258" s="17">
        <v>0</v>
      </c>
      <c r="G258" s="18" t="s">
        <v>1514</v>
      </c>
      <c r="H258" s="19">
        <v>41955</v>
      </c>
      <c r="I258" s="27">
        <f t="shared" si="29"/>
        <v>2014</v>
      </c>
      <c r="J258" s="6" t="s">
        <v>1143</v>
      </c>
      <c r="K258" s="6">
        <v>117</v>
      </c>
      <c r="L258" s="6" t="s">
        <v>1515</v>
      </c>
      <c r="M258" s="6">
        <f>VLOOKUP(A258,JUMLAH_DAKWAAN!$A$1:$C$905,3,FALSE)</f>
        <v>1</v>
      </c>
      <c r="N258" s="6" t="s">
        <v>1516</v>
      </c>
      <c r="O258" s="6" t="s">
        <v>1517</v>
      </c>
      <c r="P258" s="6" t="s">
        <v>1239</v>
      </c>
      <c r="Q258" s="6" t="s">
        <v>1149</v>
      </c>
      <c r="R258" s="6" t="s">
        <v>1148</v>
      </c>
      <c r="S258" s="6" t="s">
        <v>1033</v>
      </c>
      <c r="T258" s="6" t="s">
        <v>85</v>
      </c>
      <c r="U258" s="6" t="s">
        <v>127</v>
      </c>
      <c r="V258" s="6" t="str">
        <f>IFERROR(VLOOKUP(Q258,JUDGE_STATUS!$A$1:$E$97,2,0),"")</f>
        <v>KARIR</v>
      </c>
      <c r="W258" s="6" t="str">
        <f>IFERROR(VLOOKUP(R258,JUDGE_STATUS!$A$1:$E$97,2,0),"")</f>
        <v>KARIR</v>
      </c>
      <c r="X258" s="6" t="str">
        <f>IFERROR(VLOOKUP(S258,JUDGE_STATUS!$A$1:$E$97,2,0),"")</f>
        <v>KARIR</v>
      </c>
      <c r="Y258" s="6" t="str">
        <f>IFERROR(VLOOKUP(T258,JUDGE_STATUS!$A$1:$E$97,2,0),"")</f>
        <v>ADHOC</v>
      </c>
      <c r="Z258" s="6" t="str">
        <f>IFERROR(VLOOKUP(U258,JUDGE_STATUS!$A$1:$E$97,2,0),"")</f>
        <v>ADHOC</v>
      </c>
      <c r="AA258" s="6">
        <f t="shared" si="32"/>
        <v>5</v>
      </c>
      <c r="AB258" s="6">
        <f t="shared" si="33"/>
        <v>3</v>
      </c>
      <c r="AC258" s="6">
        <f t="shared" si="34"/>
        <v>2</v>
      </c>
      <c r="AD258" s="20">
        <f t="shared" si="35"/>
        <v>0.4</v>
      </c>
      <c r="AE258" s="21">
        <f t="shared" si="30"/>
        <v>0</v>
      </c>
      <c r="AF258" s="6" t="s">
        <v>1089</v>
      </c>
      <c r="AG258" s="6"/>
      <c r="AH258" s="6"/>
      <c r="AI258" s="6"/>
      <c r="AJ258" s="6"/>
      <c r="AK258" s="6"/>
      <c r="AL258" s="6"/>
      <c r="AM258" s="6"/>
      <c r="AN258" s="6"/>
      <c r="AO258" s="6"/>
      <c r="AP258" s="6"/>
      <c r="AQ258" s="6"/>
      <c r="AR258" s="6">
        <f t="shared" si="36"/>
        <v>1</v>
      </c>
      <c r="AS258" s="6" t="s">
        <v>1048</v>
      </c>
      <c r="AT258" s="6" t="s">
        <v>1109</v>
      </c>
      <c r="AU258" s="6"/>
      <c r="AV258" s="6">
        <f t="shared" si="31"/>
        <v>2</v>
      </c>
      <c r="AW258" s="22"/>
    </row>
    <row r="259" spans="1:49" x14ac:dyDescent="0.25">
      <c r="A259" s="16" t="s">
        <v>1513</v>
      </c>
      <c r="B259" s="17">
        <v>4</v>
      </c>
      <c r="C259" s="17">
        <v>200000000</v>
      </c>
      <c r="D259" s="17">
        <v>0.16666666666666699</v>
      </c>
      <c r="E259" s="17">
        <v>0</v>
      </c>
      <c r="F259" s="17">
        <v>0</v>
      </c>
      <c r="G259" s="18" t="s">
        <v>1518</v>
      </c>
      <c r="H259" s="19">
        <v>41955</v>
      </c>
      <c r="I259" s="27">
        <f t="shared" ref="I259:I322" si="37">YEAR(H259)</f>
        <v>2014</v>
      </c>
      <c r="J259" s="6" t="s">
        <v>1143</v>
      </c>
      <c r="K259" s="6">
        <v>117</v>
      </c>
      <c r="L259" s="6" t="s">
        <v>1515</v>
      </c>
      <c r="M259" s="6">
        <f>VLOOKUP(A259,JUMLAH_DAKWAAN!$A$1:$C$905,3,FALSE)</f>
        <v>1</v>
      </c>
      <c r="N259" s="6" t="s">
        <v>1516</v>
      </c>
      <c r="O259" s="6" t="s">
        <v>1517</v>
      </c>
      <c r="P259" s="6" t="s">
        <v>1239</v>
      </c>
      <c r="Q259" s="6" t="s">
        <v>1149</v>
      </c>
      <c r="R259" s="6" t="s">
        <v>1148</v>
      </c>
      <c r="S259" s="6" t="s">
        <v>1033</v>
      </c>
      <c r="T259" s="6" t="s">
        <v>85</v>
      </c>
      <c r="U259" s="6" t="s">
        <v>127</v>
      </c>
      <c r="V259" s="6" t="str">
        <f>IFERROR(VLOOKUP(Q259,JUDGE_STATUS!$A$1:$E$97,2,0),"")</f>
        <v>KARIR</v>
      </c>
      <c r="W259" s="6" t="str">
        <f>IFERROR(VLOOKUP(R259,JUDGE_STATUS!$A$1:$E$97,2,0),"")</f>
        <v>KARIR</v>
      </c>
      <c r="X259" s="6" t="str">
        <f>IFERROR(VLOOKUP(S259,JUDGE_STATUS!$A$1:$E$97,2,0),"")</f>
        <v>KARIR</v>
      </c>
      <c r="Y259" s="6" t="str">
        <f>IFERROR(VLOOKUP(T259,JUDGE_STATUS!$A$1:$E$97,2,0),"")</f>
        <v>ADHOC</v>
      </c>
      <c r="Z259" s="6" t="str">
        <f>IFERROR(VLOOKUP(U259,JUDGE_STATUS!$A$1:$E$97,2,0),"")</f>
        <v>ADHOC</v>
      </c>
      <c r="AA259" s="6">
        <f t="shared" si="32"/>
        <v>5</v>
      </c>
      <c r="AB259" s="6">
        <f t="shared" si="33"/>
        <v>3</v>
      </c>
      <c r="AC259" s="6">
        <f t="shared" si="34"/>
        <v>2</v>
      </c>
      <c r="AD259" s="20">
        <f t="shared" si="35"/>
        <v>0.4</v>
      </c>
      <c r="AE259" s="21">
        <f t="shared" ref="AE259:AE322" si="38">IF(AD259&gt;=0.5,1,0)</f>
        <v>0</v>
      </c>
      <c r="AF259" s="6" t="s">
        <v>1089</v>
      </c>
      <c r="AG259" s="6"/>
      <c r="AH259" s="6"/>
      <c r="AI259" s="6"/>
      <c r="AJ259" s="6"/>
      <c r="AK259" s="6"/>
      <c r="AL259" s="6"/>
      <c r="AM259" s="6"/>
      <c r="AN259" s="6"/>
      <c r="AO259" s="6"/>
      <c r="AP259" s="6"/>
      <c r="AQ259" s="6"/>
      <c r="AR259" s="6">
        <f t="shared" si="36"/>
        <v>1</v>
      </c>
      <c r="AS259" s="6" t="s">
        <v>1048</v>
      </c>
      <c r="AT259" s="6" t="s">
        <v>1109</v>
      </c>
      <c r="AU259" s="6"/>
      <c r="AV259" s="6">
        <f t="shared" ref="AV259:AV322" si="39">COUNTA(AS259:AU259)</f>
        <v>2</v>
      </c>
      <c r="AW259" s="22"/>
    </row>
    <row r="260" spans="1:49" x14ac:dyDescent="0.25">
      <c r="A260" s="16" t="s">
        <v>1519</v>
      </c>
      <c r="B260" s="17">
        <v>3.4166666666666701</v>
      </c>
      <c r="C260" s="17">
        <v>150000000</v>
      </c>
      <c r="D260" s="17">
        <v>0.16666666666666699</v>
      </c>
      <c r="E260" s="17">
        <v>0</v>
      </c>
      <c r="F260" s="17">
        <v>0</v>
      </c>
      <c r="G260" s="18" t="s">
        <v>1520</v>
      </c>
      <c r="H260" s="19">
        <v>42263</v>
      </c>
      <c r="I260" s="27">
        <f t="shared" si="37"/>
        <v>2015</v>
      </c>
      <c r="J260" s="6" t="s">
        <v>41</v>
      </c>
      <c r="K260" s="6">
        <v>96</v>
      </c>
      <c r="L260" s="6" t="s">
        <v>1521</v>
      </c>
      <c r="M260" s="6">
        <f>VLOOKUP(A260,JUMLAH_DAKWAAN!$A$1:$C$905,3,FALSE)</f>
        <v>1</v>
      </c>
      <c r="N260" s="6" t="s">
        <v>1522</v>
      </c>
      <c r="O260" s="6" t="s">
        <v>1523</v>
      </c>
      <c r="P260" s="6" t="s">
        <v>1524</v>
      </c>
      <c r="Q260" s="6" t="s">
        <v>1159</v>
      </c>
      <c r="R260" s="6" t="s">
        <v>1158</v>
      </c>
      <c r="S260" s="6" t="s">
        <v>653</v>
      </c>
      <c r="T260" s="6" t="s">
        <v>64</v>
      </c>
      <c r="U260" s="6" t="s">
        <v>127</v>
      </c>
      <c r="V260" s="6" t="str">
        <f>IFERROR(VLOOKUP(Q260,JUDGE_STATUS!$A$1:$E$97,2,0),"")</f>
        <v>KARIR</v>
      </c>
      <c r="W260" s="6" t="str">
        <f>IFERROR(VLOOKUP(R260,JUDGE_STATUS!$A$1:$E$97,2,0),"")</f>
        <v>KARIR</v>
      </c>
      <c r="X260" s="6" t="str">
        <f>IFERROR(VLOOKUP(S260,JUDGE_STATUS!$A$1:$E$97,2,0),"")</f>
        <v>KARIR</v>
      </c>
      <c r="Y260" s="6" t="str">
        <f>IFERROR(VLOOKUP(T260,JUDGE_STATUS!$A$1:$E$97,2,0),"")</f>
        <v>ADHOC</v>
      </c>
      <c r="Z260" s="6" t="str">
        <f>IFERROR(VLOOKUP(U260,JUDGE_STATUS!$A$1:$E$97,2,0),"")</f>
        <v>ADHOC</v>
      </c>
      <c r="AA260" s="6">
        <f t="shared" si="32"/>
        <v>5</v>
      </c>
      <c r="AB260" s="6">
        <f t="shared" si="33"/>
        <v>3</v>
      </c>
      <c r="AC260" s="6">
        <f t="shared" si="34"/>
        <v>2</v>
      </c>
      <c r="AD260" s="20">
        <f t="shared" si="35"/>
        <v>0.4</v>
      </c>
      <c r="AE260" s="21">
        <f t="shared" si="38"/>
        <v>0</v>
      </c>
      <c r="AF260" s="6" t="s">
        <v>988</v>
      </c>
      <c r="AG260" s="6"/>
      <c r="AH260" s="6"/>
      <c r="AI260" s="6"/>
      <c r="AJ260" s="6"/>
      <c r="AK260" s="6"/>
      <c r="AL260" s="6"/>
      <c r="AM260" s="6"/>
      <c r="AN260" s="6"/>
      <c r="AO260" s="6"/>
      <c r="AP260" s="6"/>
      <c r="AQ260" s="6"/>
      <c r="AR260" s="6">
        <f t="shared" si="36"/>
        <v>1</v>
      </c>
      <c r="AS260" s="6" t="s">
        <v>1332</v>
      </c>
      <c r="AT260" s="6" t="s">
        <v>1525</v>
      </c>
      <c r="AU260" s="6"/>
      <c r="AV260" s="6">
        <f t="shared" si="39"/>
        <v>2</v>
      </c>
      <c r="AW260" s="22"/>
    </row>
    <row r="261" spans="1:49" x14ac:dyDescent="0.25">
      <c r="A261" s="16" t="s">
        <v>1519</v>
      </c>
      <c r="B261" s="17">
        <v>3</v>
      </c>
      <c r="C261" s="17">
        <v>150000000</v>
      </c>
      <c r="D261" s="17">
        <v>0.16666666666666699</v>
      </c>
      <c r="E261" s="17">
        <v>0</v>
      </c>
      <c r="F261" s="17">
        <v>0</v>
      </c>
      <c r="G261" s="18" t="s">
        <v>1526</v>
      </c>
      <c r="H261" s="19">
        <v>42263</v>
      </c>
      <c r="I261" s="27">
        <f t="shared" si="37"/>
        <v>2015</v>
      </c>
      <c r="J261" s="6" t="s">
        <v>41</v>
      </c>
      <c r="K261" s="6">
        <v>96</v>
      </c>
      <c r="L261" s="6" t="s">
        <v>1521</v>
      </c>
      <c r="M261" s="6">
        <f>VLOOKUP(A261,JUMLAH_DAKWAAN!$A$1:$C$905,3,FALSE)</f>
        <v>1</v>
      </c>
      <c r="N261" s="6" t="s">
        <v>1522</v>
      </c>
      <c r="O261" s="6" t="s">
        <v>1523</v>
      </c>
      <c r="P261" s="6" t="s">
        <v>1524</v>
      </c>
      <c r="Q261" s="6" t="s">
        <v>1159</v>
      </c>
      <c r="R261" s="6" t="s">
        <v>1158</v>
      </c>
      <c r="S261" s="6" t="s">
        <v>653</v>
      </c>
      <c r="T261" s="6" t="s">
        <v>64</v>
      </c>
      <c r="U261" s="6" t="s">
        <v>127</v>
      </c>
      <c r="V261" s="6" t="str">
        <f>IFERROR(VLOOKUP(Q261,JUDGE_STATUS!$A$1:$E$97,2,0),"")</f>
        <v>KARIR</v>
      </c>
      <c r="W261" s="6" t="str">
        <f>IFERROR(VLOOKUP(R261,JUDGE_STATUS!$A$1:$E$97,2,0),"")</f>
        <v>KARIR</v>
      </c>
      <c r="X261" s="6" t="str">
        <f>IFERROR(VLOOKUP(S261,JUDGE_STATUS!$A$1:$E$97,2,0),"")</f>
        <v>KARIR</v>
      </c>
      <c r="Y261" s="6" t="str">
        <f>IFERROR(VLOOKUP(T261,JUDGE_STATUS!$A$1:$E$97,2,0),"")</f>
        <v>ADHOC</v>
      </c>
      <c r="Z261" s="6" t="str">
        <f>IFERROR(VLOOKUP(U261,JUDGE_STATUS!$A$1:$E$97,2,0),"")</f>
        <v>ADHOC</v>
      </c>
      <c r="AA261" s="6">
        <f t="shared" si="32"/>
        <v>5</v>
      </c>
      <c r="AB261" s="6">
        <f t="shared" si="33"/>
        <v>3</v>
      </c>
      <c r="AC261" s="6">
        <f t="shared" si="34"/>
        <v>2</v>
      </c>
      <c r="AD261" s="20">
        <f t="shared" si="35"/>
        <v>0.4</v>
      </c>
      <c r="AE261" s="21">
        <f t="shared" si="38"/>
        <v>0</v>
      </c>
      <c r="AF261" s="6" t="s">
        <v>988</v>
      </c>
      <c r="AG261" s="6"/>
      <c r="AH261" s="6"/>
      <c r="AI261" s="6"/>
      <c r="AJ261" s="6"/>
      <c r="AK261" s="6"/>
      <c r="AL261" s="6"/>
      <c r="AM261" s="6"/>
      <c r="AN261" s="6"/>
      <c r="AO261" s="6"/>
      <c r="AP261" s="6"/>
      <c r="AQ261" s="6"/>
      <c r="AR261" s="6">
        <f t="shared" si="36"/>
        <v>1</v>
      </c>
      <c r="AS261" s="6" t="s">
        <v>1332</v>
      </c>
      <c r="AT261" s="6" t="s">
        <v>1525</v>
      </c>
      <c r="AU261" s="6"/>
      <c r="AV261" s="6">
        <f t="shared" si="39"/>
        <v>2</v>
      </c>
      <c r="AW261" s="22"/>
    </row>
    <row r="262" spans="1:49" x14ac:dyDescent="0.25">
      <c r="A262" s="16" t="s">
        <v>1527</v>
      </c>
      <c r="B262" s="17">
        <v>7</v>
      </c>
      <c r="C262" s="17">
        <v>250000000</v>
      </c>
      <c r="D262" s="17">
        <v>8.3333333333333301E-2</v>
      </c>
      <c r="E262" s="17">
        <v>40658947212</v>
      </c>
      <c r="F262" s="17">
        <v>0</v>
      </c>
      <c r="G262" s="18" t="s">
        <v>1528</v>
      </c>
      <c r="H262" s="19">
        <v>42671</v>
      </c>
      <c r="I262" s="27">
        <f t="shared" si="37"/>
        <v>2016</v>
      </c>
      <c r="J262" s="6" t="s">
        <v>184</v>
      </c>
      <c r="K262" s="6">
        <v>144</v>
      </c>
      <c r="L262" s="6" t="s">
        <v>1121</v>
      </c>
      <c r="M262" s="6">
        <f>VLOOKUP(A262,JUMLAH_DAKWAAN!$A$1:$C$905,3,FALSE)</f>
        <v>1</v>
      </c>
      <c r="N262" s="6" t="s">
        <v>1529</v>
      </c>
      <c r="O262" s="6" t="s">
        <v>1530</v>
      </c>
      <c r="P262" s="6" t="s">
        <v>1439</v>
      </c>
      <c r="Q262" s="6" t="s">
        <v>1043</v>
      </c>
      <c r="R262" s="6" t="s">
        <v>1125</v>
      </c>
      <c r="S262" s="6" t="s">
        <v>1167</v>
      </c>
      <c r="T262" s="6" t="s">
        <v>63</v>
      </c>
      <c r="U262" s="22" t="s">
        <v>1044</v>
      </c>
      <c r="V262" s="6" t="str">
        <f>IFERROR(VLOOKUP(Q262,JUDGE_STATUS!$A$1:$E$97,2,0),"")</f>
        <v>KARIR</v>
      </c>
      <c r="W262" s="6" t="str">
        <f>IFERROR(VLOOKUP(R262,JUDGE_STATUS!$A$1:$E$97,2,0),"")</f>
        <v>KARIR</v>
      </c>
      <c r="X262" s="6" t="str">
        <f>IFERROR(VLOOKUP(S262,JUDGE_STATUS!$A$1:$E$97,2,0),"")</f>
        <v>KARIR</v>
      </c>
      <c r="Y262" s="6" t="str">
        <f>IFERROR(VLOOKUP(T262,JUDGE_STATUS!$A$1:$E$97,2,0),"")</f>
        <v>ADHOC</v>
      </c>
      <c r="Z262" s="6" t="str">
        <f>IFERROR(VLOOKUP(U262,JUDGE_STATUS!$A$1:$E$97,2,0),"")</f>
        <v>ADHOC</v>
      </c>
      <c r="AA262" s="6">
        <f t="shared" si="32"/>
        <v>5</v>
      </c>
      <c r="AB262" s="6">
        <f t="shared" si="33"/>
        <v>3</v>
      </c>
      <c r="AC262" s="6">
        <f t="shared" si="34"/>
        <v>2</v>
      </c>
      <c r="AD262" s="20">
        <f t="shared" si="35"/>
        <v>0.4</v>
      </c>
      <c r="AE262" s="21">
        <f t="shared" si="38"/>
        <v>0</v>
      </c>
      <c r="AF262" s="6" t="s">
        <v>1126</v>
      </c>
      <c r="AG262" s="6"/>
      <c r="AH262" s="6"/>
      <c r="AI262" s="6"/>
      <c r="AJ262" s="6"/>
      <c r="AK262" s="6"/>
      <c r="AL262" s="6"/>
      <c r="AM262" s="6"/>
      <c r="AN262" s="6"/>
      <c r="AO262" s="6"/>
      <c r="AP262" s="6"/>
      <c r="AQ262" s="6"/>
      <c r="AR262" s="6">
        <f t="shared" si="36"/>
        <v>1</v>
      </c>
      <c r="AS262" s="6" t="s">
        <v>1332</v>
      </c>
      <c r="AT262" s="6"/>
      <c r="AU262" s="6"/>
      <c r="AV262" s="6">
        <f t="shared" si="39"/>
        <v>1</v>
      </c>
      <c r="AW262" s="22"/>
    </row>
    <row r="263" spans="1:49" x14ac:dyDescent="0.25">
      <c r="A263" s="16" t="s">
        <v>1531</v>
      </c>
      <c r="B263" s="17">
        <v>5</v>
      </c>
      <c r="C263" s="17">
        <v>300000000</v>
      </c>
      <c r="D263" s="17">
        <v>0.25</v>
      </c>
      <c r="E263" s="17">
        <v>28127880389.860001</v>
      </c>
      <c r="F263" s="17">
        <v>2</v>
      </c>
      <c r="G263" s="18" t="s">
        <v>1532</v>
      </c>
      <c r="H263" s="19">
        <v>43014</v>
      </c>
      <c r="I263" s="27">
        <f t="shared" si="37"/>
        <v>2017</v>
      </c>
      <c r="J263" s="6" t="s">
        <v>1129</v>
      </c>
      <c r="K263" s="6">
        <v>138</v>
      </c>
      <c r="L263" s="6" t="s">
        <v>1052</v>
      </c>
      <c r="M263" s="6">
        <f>VLOOKUP(A263,JUMLAH_DAKWAAN!$A$1:$C$905,3,FALSE)</f>
        <v>1</v>
      </c>
      <c r="N263" s="6" t="s">
        <v>1533</v>
      </c>
      <c r="O263" s="6" t="s">
        <v>1534</v>
      </c>
      <c r="P263" s="6" t="s">
        <v>1535</v>
      </c>
      <c r="Q263" s="6" t="s">
        <v>1228</v>
      </c>
      <c r="R263" s="6" t="s">
        <v>1056</v>
      </c>
      <c r="S263" s="6" t="s">
        <v>1058</v>
      </c>
      <c r="T263" s="6"/>
      <c r="U263" s="6"/>
      <c r="V263" s="6" t="str">
        <f>IFERROR(VLOOKUP(Q263,JUDGE_STATUS!$A$1:$E$97,2,0),"")</f>
        <v>KARIR</v>
      </c>
      <c r="W263" s="6" t="str">
        <f>IFERROR(VLOOKUP(R263,JUDGE_STATUS!$A$1:$E$97,2,0),"")</f>
        <v>KARIR</v>
      </c>
      <c r="X263" s="6" t="str">
        <f>IFERROR(VLOOKUP(S263,JUDGE_STATUS!$A$1:$E$97,2,0),"")</f>
        <v>ADHOC</v>
      </c>
      <c r="Y263" s="6" t="str">
        <f>IFERROR(VLOOKUP(T263,JUDGE_STATUS!$A$1:$E$97,2,0),"")</f>
        <v/>
      </c>
      <c r="Z263" s="6" t="str">
        <f>IFERROR(VLOOKUP(U263,JUDGE_STATUS!$A$1:$E$97,2,0),"")</f>
        <v/>
      </c>
      <c r="AA263" s="6">
        <f t="shared" si="32"/>
        <v>3</v>
      </c>
      <c r="AB263" s="6">
        <f t="shared" si="33"/>
        <v>2</v>
      </c>
      <c r="AC263" s="6">
        <f t="shared" si="34"/>
        <v>1</v>
      </c>
      <c r="AD263" s="20">
        <f t="shared" si="35"/>
        <v>0.33333333333333331</v>
      </c>
      <c r="AE263" s="21">
        <f t="shared" si="38"/>
        <v>0</v>
      </c>
      <c r="AF263" s="6" t="s">
        <v>1512</v>
      </c>
      <c r="AG263" s="6"/>
      <c r="AH263" s="6"/>
      <c r="AI263" s="6"/>
      <c r="AJ263" s="6"/>
      <c r="AK263" s="6"/>
      <c r="AL263" s="6"/>
      <c r="AM263" s="6"/>
      <c r="AN263" s="6"/>
      <c r="AO263" s="6"/>
      <c r="AP263" s="6"/>
      <c r="AQ263" s="6"/>
      <c r="AR263" s="6">
        <f t="shared" si="36"/>
        <v>1</v>
      </c>
      <c r="AS263" s="6" t="s">
        <v>1536</v>
      </c>
      <c r="AT263" s="6"/>
      <c r="AU263" s="6"/>
      <c r="AV263" s="6">
        <f t="shared" si="39"/>
        <v>1</v>
      </c>
      <c r="AW263" s="22"/>
    </row>
    <row r="264" spans="1:49" x14ac:dyDescent="0.25">
      <c r="A264" s="16" t="s">
        <v>1537</v>
      </c>
      <c r="B264" s="17">
        <v>5</v>
      </c>
      <c r="C264" s="17">
        <v>200000000</v>
      </c>
      <c r="D264" s="17">
        <v>0.25</v>
      </c>
      <c r="E264" s="17">
        <v>0</v>
      </c>
      <c r="F264" s="17">
        <v>0</v>
      </c>
      <c r="G264" s="18" t="s">
        <v>1538</v>
      </c>
      <c r="H264" s="19">
        <v>41956</v>
      </c>
      <c r="I264" s="27">
        <f t="shared" si="37"/>
        <v>2014</v>
      </c>
      <c r="J264" s="6" t="s">
        <v>1143</v>
      </c>
      <c r="K264" s="6">
        <v>112</v>
      </c>
      <c r="L264" s="6" t="s">
        <v>1539</v>
      </c>
      <c r="M264" s="6">
        <f>VLOOKUP(A264,JUMLAH_DAKWAAN!$A$1:$C$905,3,FALSE)</f>
        <v>1</v>
      </c>
      <c r="N264" s="6" t="s">
        <v>1540</v>
      </c>
      <c r="O264" s="6" t="s">
        <v>1541</v>
      </c>
      <c r="P264" s="6" t="s">
        <v>1542</v>
      </c>
      <c r="Q264" s="6" t="s">
        <v>1148</v>
      </c>
      <c r="R264" s="6" t="s">
        <v>1149</v>
      </c>
      <c r="S264" s="6" t="s">
        <v>1033</v>
      </c>
      <c r="T264" s="6" t="s">
        <v>85</v>
      </c>
      <c r="U264" s="6" t="s">
        <v>127</v>
      </c>
      <c r="V264" s="6" t="str">
        <f>IFERROR(VLOOKUP(Q264,JUDGE_STATUS!$A$1:$E$97,2,0),"")</f>
        <v>KARIR</v>
      </c>
      <c r="W264" s="6" t="str">
        <f>IFERROR(VLOOKUP(R264,JUDGE_STATUS!$A$1:$E$97,2,0),"")</f>
        <v>KARIR</v>
      </c>
      <c r="X264" s="6" t="str">
        <f>IFERROR(VLOOKUP(S264,JUDGE_STATUS!$A$1:$E$97,2,0),"")</f>
        <v>KARIR</v>
      </c>
      <c r="Y264" s="6" t="str">
        <f>IFERROR(VLOOKUP(T264,JUDGE_STATUS!$A$1:$E$97,2,0),"")</f>
        <v>ADHOC</v>
      </c>
      <c r="Z264" s="6" t="str">
        <f>IFERROR(VLOOKUP(U264,JUDGE_STATUS!$A$1:$E$97,2,0),"")</f>
        <v>ADHOC</v>
      </c>
      <c r="AA264" s="6">
        <f t="shared" si="32"/>
        <v>5</v>
      </c>
      <c r="AB264" s="6">
        <f t="shared" si="33"/>
        <v>3</v>
      </c>
      <c r="AC264" s="6">
        <f t="shared" si="34"/>
        <v>2</v>
      </c>
      <c r="AD264" s="20">
        <f t="shared" si="35"/>
        <v>0.4</v>
      </c>
      <c r="AE264" s="21">
        <f t="shared" si="38"/>
        <v>0</v>
      </c>
      <c r="AF264" s="6" t="s">
        <v>1094</v>
      </c>
      <c r="AG264" s="6"/>
      <c r="AH264" s="6"/>
      <c r="AI264" s="6"/>
      <c r="AJ264" s="6"/>
      <c r="AK264" s="6"/>
      <c r="AL264" s="6"/>
      <c r="AM264" s="6"/>
      <c r="AN264" s="6"/>
      <c r="AO264" s="6"/>
      <c r="AP264" s="6"/>
      <c r="AQ264" s="6"/>
      <c r="AR264" s="6">
        <f t="shared" si="36"/>
        <v>1</v>
      </c>
      <c r="AS264" s="6" t="s">
        <v>1048</v>
      </c>
      <c r="AT264" s="6" t="s">
        <v>1109</v>
      </c>
      <c r="AU264" s="6"/>
      <c r="AV264" s="6">
        <f t="shared" si="39"/>
        <v>2</v>
      </c>
      <c r="AW264" s="22"/>
    </row>
    <row r="265" spans="1:49" x14ac:dyDescent="0.25">
      <c r="A265" s="16" t="s">
        <v>1543</v>
      </c>
      <c r="B265" s="17">
        <v>3</v>
      </c>
      <c r="C265" s="17">
        <v>50000000</v>
      </c>
      <c r="D265" s="17">
        <v>8.3333333333333301E-2</v>
      </c>
      <c r="E265" s="17">
        <v>0</v>
      </c>
      <c r="F265" s="17">
        <v>0</v>
      </c>
      <c r="G265" s="18" t="s">
        <v>1544</v>
      </c>
      <c r="H265" s="19">
        <v>42265</v>
      </c>
      <c r="I265" s="27">
        <f t="shared" si="37"/>
        <v>2015</v>
      </c>
      <c r="J265" s="6" t="s">
        <v>1143</v>
      </c>
      <c r="K265" s="6">
        <v>115</v>
      </c>
      <c r="L265" s="6" t="s">
        <v>1335</v>
      </c>
      <c r="M265" s="6">
        <f>VLOOKUP(A265,JUMLAH_DAKWAAN!$A$1:$C$905,3,FALSE)</f>
        <v>1</v>
      </c>
      <c r="N265" s="6" t="s">
        <v>1545</v>
      </c>
      <c r="O265" s="6" t="s">
        <v>1433</v>
      </c>
      <c r="P265" s="6" t="s">
        <v>1546</v>
      </c>
      <c r="Q265" s="6" t="s">
        <v>1389</v>
      </c>
      <c r="R265" s="6" t="s">
        <v>653</v>
      </c>
      <c r="S265" s="6" t="s">
        <v>85</v>
      </c>
      <c r="T265" s="6"/>
      <c r="U265" s="6"/>
      <c r="V265" s="6" t="str">
        <f>IFERROR(VLOOKUP(Q265,JUDGE_STATUS!$A$1:$E$97,2,0),"")</f>
        <v>KARIR</v>
      </c>
      <c r="W265" s="6" t="str">
        <f>IFERROR(VLOOKUP(R265,JUDGE_STATUS!$A$1:$E$97,2,0),"")</f>
        <v>KARIR</v>
      </c>
      <c r="X265" s="6" t="str">
        <f>IFERROR(VLOOKUP(S265,JUDGE_STATUS!$A$1:$E$97,2,0),"")</f>
        <v>ADHOC</v>
      </c>
      <c r="Y265" s="6" t="str">
        <f>IFERROR(VLOOKUP(T265,JUDGE_STATUS!$A$1:$E$97,2,0),"")</f>
        <v/>
      </c>
      <c r="Z265" s="6" t="str">
        <f>IFERROR(VLOOKUP(U265,JUDGE_STATUS!$A$1:$E$97,2,0),"")</f>
        <v/>
      </c>
      <c r="AA265" s="6">
        <f t="shared" si="32"/>
        <v>3</v>
      </c>
      <c r="AB265" s="6">
        <f t="shared" si="33"/>
        <v>2</v>
      </c>
      <c r="AC265" s="6">
        <f t="shared" si="34"/>
        <v>1</v>
      </c>
      <c r="AD265" s="20">
        <f t="shared" si="35"/>
        <v>0.33333333333333331</v>
      </c>
      <c r="AE265" s="21">
        <f t="shared" si="38"/>
        <v>0</v>
      </c>
      <c r="AF265" s="6" t="s">
        <v>826</v>
      </c>
      <c r="AG265" s="6"/>
      <c r="AH265" s="6"/>
      <c r="AI265" s="6"/>
      <c r="AJ265" s="6"/>
      <c r="AK265" s="6"/>
      <c r="AL265" s="6"/>
      <c r="AM265" s="6"/>
      <c r="AN265" s="6"/>
      <c r="AO265" s="6"/>
      <c r="AP265" s="6"/>
      <c r="AQ265" s="6"/>
      <c r="AR265" s="6">
        <f t="shared" si="36"/>
        <v>1</v>
      </c>
      <c r="AS265" s="6" t="s">
        <v>1048</v>
      </c>
      <c r="AT265" s="6" t="s">
        <v>1332</v>
      </c>
      <c r="AU265" s="6"/>
      <c r="AV265" s="6">
        <f t="shared" si="39"/>
        <v>2</v>
      </c>
      <c r="AW265" s="22"/>
    </row>
    <row r="266" spans="1:49" x14ac:dyDescent="0.25">
      <c r="A266" s="16" t="s">
        <v>1547</v>
      </c>
      <c r="B266" s="17">
        <v>4.5</v>
      </c>
      <c r="C266" s="17">
        <v>200000000</v>
      </c>
      <c r="D266" s="17">
        <v>0.25</v>
      </c>
      <c r="E266" s="17">
        <v>0</v>
      </c>
      <c r="F266" s="17">
        <v>0</v>
      </c>
      <c r="G266" s="18" t="s">
        <v>1548</v>
      </c>
      <c r="H266" s="19">
        <v>42671</v>
      </c>
      <c r="I266" s="27">
        <f t="shared" si="37"/>
        <v>2016</v>
      </c>
      <c r="J266" s="6" t="s">
        <v>184</v>
      </c>
      <c r="K266" s="6">
        <v>115</v>
      </c>
      <c r="L266" s="6" t="s">
        <v>1549</v>
      </c>
      <c r="M266" s="6">
        <f>VLOOKUP(A266,JUMLAH_DAKWAAN!$A$1:$C$905,3,FALSE)</f>
        <v>1</v>
      </c>
      <c r="N266" s="6" t="s">
        <v>1550</v>
      </c>
      <c r="O266" s="6" t="s">
        <v>1551</v>
      </c>
      <c r="P266" s="6" t="s">
        <v>1552</v>
      </c>
      <c r="Q266" s="6" t="s">
        <v>1553</v>
      </c>
      <c r="R266" s="6" t="s">
        <v>1032</v>
      </c>
      <c r="S266" s="6" t="s">
        <v>1175</v>
      </c>
      <c r="T266" s="6" t="s">
        <v>1177</v>
      </c>
      <c r="U266" s="6" t="s">
        <v>1210</v>
      </c>
      <c r="V266" s="6" t="str">
        <f>IFERROR(VLOOKUP(Q266,JUDGE_STATUS!$A$1:$E$97,2,0),"")</f>
        <v>KARIR</v>
      </c>
      <c r="W266" s="6" t="str">
        <f>IFERROR(VLOOKUP(R266,JUDGE_STATUS!$A$1:$E$97,2,0),"")</f>
        <v>KARIR</v>
      </c>
      <c r="X266" s="6" t="str">
        <f>IFERROR(VLOOKUP(S266,JUDGE_STATUS!$A$1:$E$97,2,0),"")</f>
        <v>KARIR</v>
      </c>
      <c r="Y266" s="6" t="str">
        <f>IFERROR(VLOOKUP(T266,JUDGE_STATUS!$A$1:$E$97,2,0),"")</f>
        <v>ADHOC</v>
      </c>
      <c r="Z266" s="6" t="str">
        <f>IFERROR(VLOOKUP(U266,JUDGE_STATUS!$A$1:$E$97,2,0),"")</f>
        <v>ADHOC</v>
      </c>
      <c r="AA266" s="6">
        <f t="shared" si="32"/>
        <v>5</v>
      </c>
      <c r="AB266" s="6">
        <f t="shared" si="33"/>
        <v>3</v>
      </c>
      <c r="AC266" s="6">
        <f t="shared" si="34"/>
        <v>2</v>
      </c>
      <c r="AD266" s="20">
        <f t="shared" si="35"/>
        <v>0.4</v>
      </c>
      <c r="AE266" s="21">
        <f t="shared" si="38"/>
        <v>0</v>
      </c>
      <c r="AF266" s="6" t="s">
        <v>1188</v>
      </c>
      <c r="AG266" s="6"/>
      <c r="AH266" s="6"/>
      <c r="AI266" s="6"/>
      <c r="AJ266" s="6"/>
      <c r="AK266" s="6"/>
      <c r="AL266" s="6"/>
      <c r="AM266" s="6"/>
      <c r="AN266" s="6"/>
      <c r="AO266" s="6"/>
      <c r="AP266" s="6"/>
      <c r="AQ266" s="6"/>
      <c r="AR266" s="6">
        <f t="shared" si="36"/>
        <v>1</v>
      </c>
      <c r="AS266" s="6" t="s">
        <v>1369</v>
      </c>
      <c r="AT266" s="6"/>
      <c r="AU266" s="6"/>
      <c r="AV266" s="6">
        <f t="shared" si="39"/>
        <v>1</v>
      </c>
      <c r="AW266" s="22"/>
    </row>
    <row r="267" spans="1:49" x14ac:dyDescent="0.25">
      <c r="A267" s="16" t="s">
        <v>1554</v>
      </c>
      <c r="B267" s="17">
        <v>7</v>
      </c>
      <c r="C267" s="17">
        <v>300000000</v>
      </c>
      <c r="D267" s="17">
        <v>0.33333333333333298</v>
      </c>
      <c r="E267" s="17">
        <v>0</v>
      </c>
      <c r="F267" s="17">
        <v>0</v>
      </c>
      <c r="G267" s="18" t="s">
        <v>1555</v>
      </c>
      <c r="H267" s="19">
        <v>43017</v>
      </c>
      <c r="I267" s="27">
        <f t="shared" si="37"/>
        <v>2017</v>
      </c>
      <c r="J267" s="6" t="s">
        <v>1143</v>
      </c>
      <c r="K267" s="6">
        <v>147</v>
      </c>
      <c r="L267" s="6" t="s">
        <v>1556</v>
      </c>
      <c r="M267" s="6">
        <f>VLOOKUP(A267,JUMLAH_DAKWAAN!$A$1:$C$905,3,FALSE)</f>
        <v>1</v>
      </c>
      <c r="N267" s="6" t="s">
        <v>1557</v>
      </c>
      <c r="O267" s="6" t="s">
        <v>1558</v>
      </c>
      <c r="P267" s="6" t="s">
        <v>1559</v>
      </c>
      <c r="Q267" s="6" t="s">
        <v>1219</v>
      </c>
      <c r="R267" s="6" t="s">
        <v>1218</v>
      </c>
      <c r="S267" s="6" t="s">
        <v>1187</v>
      </c>
      <c r="T267" s="6" t="s">
        <v>85</v>
      </c>
      <c r="U267" s="6" t="s">
        <v>1044</v>
      </c>
      <c r="V267" s="6" t="str">
        <f>IFERROR(VLOOKUP(Q267,JUDGE_STATUS!$A$1:$E$97,2,0),"")</f>
        <v>KARIR</v>
      </c>
      <c r="W267" s="6" t="str">
        <f>IFERROR(VLOOKUP(R267,JUDGE_STATUS!$A$1:$E$97,2,0),"")</f>
        <v>KARIR</v>
      </c>
      <c r="X267" s="6" t="str">
        <f>IFERROR(VLOOKUP(S267,JUDGE_STATUS!$A$1:$E$97,2,0),"")</f>
        <v>KARIR</v>
      </c>
      <c r="Y267" s="6" t="str">
        <f>IFERROR(VLOOKUP(T267,JUDGE_STATUS!$A$1:$E$97,2,0),"")</f>
        <v>ADHOC</v>
      </c>
      <c r="Z267" s="6" t="str">
        <f>IFERROR(VLOOKUP(U267,JUDGE_STATUS!$A$1:$E$97,2,0),"")</f>
        <v>ADHOC</v>
      </c>
      <c r="AA267" s="6">
        <f t="shared" si="32"/>
        <v>5</v>
      </c>
      <c r="AB267" s="6">
        <f t="shared" si="33"/>
        <v>3</v>
      </c>
      <c r="AC267" s="6">
        <f t="shared" si="34"/>
        <v>2</v>
      </c>
      <c r="AD267" s="20">
        <f t="shared" si="35"/>
        <v>0.4</v>
      </c>
      <c r="AE267" s="21">
        <f t="shared" si="38"/>
        <v>0</v>
      </c>
      <c r="AF267" s="6" t="s">
        <v>1220</v>
      </c>
      <c r="AG267" s="6"/>
      <c r="AH267" s="6"/>
      <c r="AI267" s="6"/>
      <c r="AJ267" s="6"/>
      <c r="AK267" s="6"/>
      <c r="AL267" s="6"/>
      <c r="AM267" s="6"/>
      <c r="AN267" s="6"/>
      <c r="AO267" s="6"/>
      <c r="AP267" s="6"/>
      <c r="AQ267" s="6"/>
      <c r="AR267" s="6">
        <f t="shared" si="36"/>
        <v>1</v>
      </c>
      <c r="AS267" s="6" t="s">
        <v>1294</v>
      </c>
      <c r="AT267" s="6"/>
      <c r="AU267" s="6"/>
      <c r="AV267" s="6">
        <f t="shared" si="39"/>
        <v>1</v>
      </c>
      <c r="AW267" s="22"/>
    </row>
    <row r="268" spans="1:49" x14ac:dyDescent="0.25">
      <c r="A268" s="16" t="s">
        <v>1560</v>
      </c>
      <c r="B268" s="17">
        <v>1.5</v>
      </c>
      <c r="C268" s="17">
        <v>50000000</v>
      </c>
      <c r="D268" s="17">
        <v>8.3333333333333301E-2</v>
      </c>
      <c r="E268" s="17">
        <v>344204000</v>
      </c>
      <c r="F268" s="17">
        <v>0.5</v>
      </c>
      <c r="G268" s="18" t="s">
        <v>1561</v>
      </c>
      <c r="H268" s="19">
        <v>41962</v>
      </c>
      <c r="I268" s="27">
        <f t="shared" si="37"/>
        <v>2014</v>
      </c>
      <c r="J268" s="6" t="s">
        <v>41</v>
      </c>
      <c r="K268" s="6">
        <v>64</v>
      </c>
      <c r="L268" s="6" t="s">
        <v>1562</v>
      </c>
      <c r="M268" s="6">
        <f>VLOOKUP(A268,JUMLAH_DAKWAAN!$A$1:$C$905,3,FALSE)</f>
        <v>1</v>
      </c>
      <c r="N268" s="6" t="s">
        <v>1563</v>
      </c>
      <c r="O268" s="6" t="s">
        <v>1564</v>
      </c>
      <c r="P268" s="6" t="s">
        <v>1565</v>
      </c>
      <c r="Q268" s="6" t="s">
        <v>653</v>
      </c>
      <c r="R268" s="6" t="s">
        <v>652</v>
      </c>
      <c r="S268" s="6" t="s">
        <v>47</v>
      </c>
      <c r="T268" s="6"/>
      <c r="U268" s="6"/>
      <c r="V268" s="6" t="str">
        <f>IFERROR(VLOOKUP(Q268,JUDGE_STATUS!$A$1:$E$97,2,0),"")</f>
        <v>KARIR</v>
      </c>
      <c r="W268" s="6" t="str">
        <f>IFERROR(VLOOKUP(R268,JUDGE_STATUS!$A$1:$E$97,2,0),"")</f>
        <v>KARIR</v>
      </c>
      <c r="X268" s="6" t="str">
        <f>IFERROR(VLOOKUP(S268,JUDGE_STATUS!$A$1:$E$97,2,0),"")</f>
        <v>ADHOC</v>
      </c>
      <c r="Y268" s="6" t="str">
        <f>IFERROR(VLOOKUP(T268,JUDGE_STATUS!$A$1:$E$97,2,0),"")</f>
        <v/>
      </c>
      <c r="Z268" s="6" t="str">
        <f>IFERROR(VLOOKUP(U268,JUDGE_STATUS!$A$1:$E$97,2,0),"")</f>
        <v/>
      </c>
      <c r="AA268" s="6">
        <f t="shared" si="32"/>
        <v>3</v>
      </c>
      <c r="AB268" s="6">
        <f t="shared" si="33"/>
        <v>2</v>
      </c>
      <c r="AC268" s="6">
        <f t="shared" si="34"/>
        <v>1</v>
      </c>
      <c r="AD268" s="20">
        <f t="shared" si="35"/>
        <v>0.33333333333333331</v>
      </c>
      <c r="AE268" s="21">
        <f t="shared" si="38"/>
        <v>0</v>
      </c>
      <c r="AF268" s="6" t="s">
        <v>1566</v>
      </c>
      <c r="AG268" s="6"/>
      <c r="AH268" s="6"/>
      <c r="AI268" s="6"/>
      <c r="AJ268" s="6"/>
      <c r="AK268" s="6"/>
      <c r="AL268" s="6"/>
      <c r="AM268" s="6"/>
      <c r="AN268" s="6"/>
      <c r="AO268" s="6"/>
      <c r="AP268" s="6"/>
      <c r="AQ268" s="6"/>
      <c r="AR268" s="6">
        <f t="shared" si="36"/>
        <v>1</v>
      </c>
      <c r="AS268" s="6" t="s">
        <v>1150</v>
      </c>
      <c r="AT268" s="6" t="s">
        <v>1071</v>
      </c>
      <c r="AU268" s="6"/>
      <c r="AV268" s="6">
        <f t="shared" si="39"/>
        <v>2</v>
      </c>
      <c r="AW268" s="22"/>
    </row>
    <row r="269" spans="1:49" x14ac:dyDescent="0.25">
      <c r="A269" s="16" t="s">
        <v>1567</v>
      </c>
      <c r="B269" s="17">
        <v>10</v>
      </c>
      <c r="C269" s="17">
        <v>500000000</v>
      </c>
      <c r="D269" s="17">
        <v>0.5</v>
      </c>
      <c r="E269" s="17">
        <v>0</v>
      </c>
      <c r="F269" s="17">
        <v>0</v>
      </c>
      <c r="G269" s="18" t="s">
        <v>1568</v>
      </c>
      <c r="H269" s="19">
        <v>42265</v>
      </c>
      <c r="I269" s="27">
        <f t="shared" si="37"/>
        <v>2015</v>
      </c>
      <c r="J269" s="6"/>
      <c r="K269" s="6">
        <v>102</v>
      </c>
      <c r="L269" s="6" t="s">
        <v>1335</v>
      </c>
      <c r="M269" s="6">
        <f>VLOOKUP(A269,JUMLAH_DAKWAAN!$A$1:$C$905,3,FALSE)</f>
        <v>1</v>
      </c>
      <c r="N269" s="6" t="s">
        <v>1569</v>
      </c>
      <c r="O269" s="6" t="s">
        <v>1410</v>
      </c>
      <c r="P269" s="6" t="s">
        <v>1570</v>
      </c>
      <c r="Q269" s="6" t="s">
        <v>653</v>
      </c>
      <c r="R269" s="6" t="s">
        <v>1389</v>
      </c>
      <c r="S269" s="6" t="s">
        <v>85</v>
      </c>
      <c r="T269" s="6"/>
      <c r="U269" s="6"/>
      <c r="V269" s="6" t="str">
        <f>IFERROR(VLOOKUP(Q269,JUDGE_STATUS!$A$1:$E$97,2,0),"")</f>
        <v>KARIR</v>
      </c>
      <c r="W269" s="6" t="str">
        <f>IFERROR(VLOOKUP(R269,JUDGE_STATUS!$A$1:$E$97,2,0),"")</f>
        <v>KARIR</v>
      </c>
      <c r="X269" s="6" t="str">
        <f>IFERROR(VLOOKUP(S269,JUDGE_STATUS!$A$1:$E$97,2,0),"")</f>
        <v>ADHOC</v>
      </c>
      <c r="Y269" s="6" t="str">
        <f>IFERROR(VLOOKUP(T269,JUDGE_STATUS!$A$1:$E$97,2,0),"")</f>
        <v/>
      </c>
      <c r="Z269" s="6" t="str">
        <f>IFERROR(VLOOKUP(U269,JUDGE_STATUS!$A$1:$E$97,2,0),"")</f>
        <v/>
      </c>
      <c r="AA269" s="6">
        <f t="shared" si="32"/>
        <v>3</v>
      </c>
      <c r="AB269" s="6">
        <f t="shared" si="33"/>
        <v>2</v>
      </c>
      <c r="AC269" s="6">
        <f t="shared" si="34"/>
        <v>1</v>
      </c>
      <c r="AD269" s="20">
        <f t="shared" si="35"/>
        <v>0.33333333333333331</v>
      </c>
      <c r="AE269" s="21">
        <f t="shared" si="38"/>
        <v>0</v>
      </c>
      <c r="AF269" s="6" t="s">
        <v>373</v>
      </c>
      <c r="AG269" s="6"/>
      <c r="AH269" s="6"/>
      <c r="AI269" s="6"/>
      <c r="AJ269" s="6"/>
      <c r="AK269" s="6"/>
      <c r="AL269" s="6"/>
      <c r="AM269" s="6"/>
      <c r="AN269" s="6"/>
      <c r="AO269" s="6"/>
      <c r="AP269" s="6"/>
      <c r="AQ269" s="6"/>
      <c r="AR269" s="6">
        <f t="shared" si="36"/>
        <v>1</v>
      </c>
      <c r="AS269" s="6" t="s">
        <v>1195</v>
      </c>
      <c r="AT269" s="6" t="s">
        <v>1118</v>
      </c>
      <c r="AU269" s="6"/>
      <c r="AV269" s="6">
        <f t="shared" si="39"/>
        <v>2</v>
      </c>
      <c r="AW269" s="22"/>
    </row>
    <row r="270" spans="1:49" x14ac:dyDescent="0.25">
      <c r="A270" s="16" t="s">
        <v>1571</v>
      </c>
      <c r="B270" s="17">
        <v>3</v>
      </c>
      <c r="C270" s="17">
        <v>50000000</v>
      </c>
      <c r="D270" s="17">
        <v>0.25</v>
      </c>
      <c r="E270" s="17">
        <v>0</v>
      </c>
      <c r="F270" s="17">
        <v>0</v>
      </c>
      <c r="G270" s="18" t="s">
        <v>1572</v>
      </c>
      <c r="H270" s="19">
        <v>42671</v>
      </c>
      <c r="I270" s="27">
        <f t="shared" si="37"/>
        <v>2016</v>
      </c>
      <c r="J270" s="6" t="s">
        <v>41</v>
      </c>
      <c r="K270" s="6">
        <v>115</v>
      </c>
      <c r="L270" s="6" t="s">
        <v>1573</v>
      </c>
      <c r="M270" s="6">
        <f>VLOOKUP(A270,JUMLAH_DAKWAAN!$A$1:$C$905,3,FALSE)</f>
        <v>1</v>
      </c>
      <c r="N270" s="6" t="s">
        <v>1574</v>
      </c>
      <c r="O270" s="6" t="s">
        <v>1374</v>
      </c>
      <c r="P270" s="6" t="s">
        <v>1552</v>
      </c>
      <c r="Q270" s="6" t="s">
        <v>1553</v>
      </c>
      <c r="R270" s="6" t="s">
        <v>1032</v>
      </c>
      <c r="S270" s="6" t="s">
        <v>1175</v>
      </c>
      <c r="T270" s="6" t="s">
        <v>1177</v>
      </c>
      <c r="U270" s="22" t="s">
        <v>1210</v>
      </c>
      <c r="V270" s="6" t="str">
        <f>IFERROR(VLOOKUP(Q270,JUDGE_STATUS!$A$1:$E$97,2,0),"")</f>
        <v>KARIR</v>
      </c>
      <c r="W270" s="6" t="str">
        <f>IFERROR(VLOOKUP(R270,JUDGE_STATUS!$A$1:$E$97,2,0),"")</f>
        <v>KARIR</v>
      </c>
      <c r="X270" s="6" t="str">
        <f>IFERROR(VLOOKUP(S270,JUDGE_STATUS!$A$1:$E$97,2,0),"")</f>
        <v>KARIR</v>
      </c>
      <c r="Y270" s="6" t="str">
        <f>IFERROR(VLOOKUP(T270,JUDGE_STATUS!$A$1:$E$97,2,0),"")</f>
        <v>ADHOC</v>
      </c>
      <c r="Z270" s="6" t="str">
        <f>IFERROR(VLOOKUP(U270,JUDGE_STATUS!$A$1:$E$97,2,0),"")</f>
        <v>ADHOC</v>
      </c>
      <c r="AA270" s="6">
        <f t="shared" si="32"/>
        <v>5</v>
      </c>
      <c r="AB270" s="6">
        <f t="shared" si="33"/>
        <v>3</v>
      </c>
      <c r="AC270" s="6">
        <f t="shared" si="34"/>
        <v>2</v>
      </c>
      <c r="AD270" s="20">
        <f t="shared" si="35"/>
        <v>0.4</v>
      </c>
      <c r="AE270" s="21">
        <f t="shared" si="38"/>
        <v>0</v>
      </c>
      <c r="AF270" s="6" t="s">
        <v>1188</v>
      </c>
      <c r="AG270" s="6"/>
      <c r="AH270" s="6"/>
      <c r="AI270" s="6"/>
      <c r="AJ270" s="6"/>
      <c r="AK270" s="6"/>
      <c r="AL270" s="6"/>
      <c r="AM270" s="6"/>
      <c r="AN270" s="6"/>
      <c r="AO270" s="6"/>
      <c r="AP270" s="6"/>
      <c r="AQ270" s="6"/>
      <c r="AR270" s="6">
        <f t="shared" si="36"/>
        <v>1</v>
      </c>
      <c r="AS270" s="6" t="s">
        <v>1195</v>
      </c>
      <c r="AT270" s="6"/>
      <c r="AU270" s="6"/>
      <c r="AV270" s="6">
        <f t="shared" si="39"/>
        <v>1</v>
      </c>
      <c r="AW270" s="22"/>
    </row>
    <row r="271" spans="1:49" x14ac:dyDescent="0.25">
      <c r="A271" s="16" t="s">
        <v>1571</v>
      </c>
      <c r="B271" s="17">
        <v>2.5</v>
      </c>
      <c r="C271" s="17">
        <v>50000000</v>
      </c>
      <c r="D271" s="17">
        <v>0.25</v>
      </c>
      <c r="E271" s="17">
        <v>0</v>
      </c>
      <c r="F271" s="17">
        <v>0</v>
      </c>
      <c r="G271" s="18" t="s">
        <v>1575</v>
      </c>
      <c r="H271" s="19">
        <v>42671</v>
      </c>
      <c r="I271" s="27">
        <f t="shared" si="37"/>
        <v>2016</v>
      </c>
      <c r="J271" s="6" t="s">
        <v>41</v>
      </c>
      <c r="K271" s="6">
        <v>115</v>
      </c>
      <c r="L271" s="6" t="s">
        <v>1573</v>
      </c>
      <c r="M271" s="6">
        <f>VLOOKUP(A271,JUMLAH_DAKWAAN!$A$1:$C$905,3,FALSE)</f>
        <v>1</v>
      </c>
      <c r="N271" s="6" t="s">
        <v>1574</v>
      </c>
      <c r="O271" s="6" t="s">
        <v>1374</v>
      </c>
      <c r="P271" s="6" t="s">
        <v>1552</v>
      </c>
      <c r="Q271" s="6" t="s">
        <v>1553</v>
      </c>
      <c r="R271" s="6" t="s">
        <v>1032</v>
      </c>
      <c r="S271" s="6" t="s">
        <v>1175</v>
      </c>
      <c r="T271" s="6" t="s">
        <v>1177</v>
      </c>
      <c r="U271" s="22" t="s">
        <v>1210</v>
      </c>
      <c r="V271" s="6" t="str">
        <f>IFERROR(VLOOKUP(Q271,JUDGE_STATUS!$A$1:$E$97,2,0),"")</f>
        <v>KARIR</v>
      </c>
      <c r="W271" s="6" t="str">
        <f>IFERROR(VLOOKUP(R271,JUDGE_STATUS!$A$1:$E$97,2,0),"")</f>
        <v>KARIR</v>
      </c>
      <c r="X271" s="6" t="str">
        <f>IFERROR(VLOOKUP(S271,JUDGE_STATUS!$A$1:$E$97,2,0),"")</f>
        <v>KARIR</v>
      </c>
      <c r="Y271" s="6" t="str">
        <f>IFERROR(VLOOKUP(T271,JUDGE_STATUS!$A$1:$E$97,2,0),"")</f>
        <v>ADHOC</v>
      </c>
      <c r="Z271" s="6" t="str">
        <f>IFERROR(VLOOKUP(U271,JUDGE_STATUS!$A$1:$E$97,2,0),"")</f>
        <v>ADHOC</v>
      </c>
      <c r="AA271" s="6">
        <f t="shared" si="32"/>
        <v>5</v>
      </c>
      <c r="AB271" s="6">
        <f t="shared" si="33"/>
        <v>3</v>
      </c>
      <c r="AC271" s="6">
        <f t="shared" si="34"/>
        <v>2</v>
      </c>
      <c r="AD271" s="20">
        <f t="shared" si="35"/>
        <v>0.4</v>
      </c>
      <c r="AE271" s="21">
        <f t="shared" si="38"/>
        <v>0</v>
      </c>
      <c r="AF271" s="6" t="s">
        <v>1188</v>
      </c>
      <c r="AG271" s="6"/>
      <c r="AH271" s="6"/>
      <c r="AI271" s="6"/>
      <c r="AJ271" s="6"/>
      <c r="AK271" s="6"/>
      <c r="AL271" s="6"/>
      <c r="AM271" s="6"/>
      <c r="AN271" s="6"/>
      <c r="AO271" s="6"/>
      <c r="AP271" s="6"/>
      <c r="AQ271" s="6"/>
      <c r="AR271" s="6">
        <f t="shared" si="36"/>
        <v>1</v>
      </c>
      <c r="AS271" s="6" t="s">
        <v>1195</v>
      </c>
      <c r="AT271" s="6"/>
      <c r="AU271" s="6"/>
      <c r="AV271" s="6">
        <f t="shared" si="39"/>
        <v>1</v>
      </c>
      <c r="AW271" s="22"/>
    </row>
    <row r="272" spans="1:49" x14ac:dyDescent="0.25">
      <c r="A272" s="16" t="s">
        <v>1576</v>
      </c>
      <c r="B272" s="17">
        <v>6</v>
      </c>
      <c r="C272" s="17">
        <v>250000000</v>
      </c>
      <c r="D272" s="17">
        <v>0.33333333333333298</v>
      </c>
      <c r="E272" s="17">
        <v>0</v>
      </c>
      <c r="F272" s="17">
        <v>0</v>
      </c>
      <c r="G272" s="18" t="s">
        <v>1577</v>
      </c>
      <c r="H272" s="19">
        <v>43017</v>
      </c>
      <c r="I272" s="27">
        <f t="shared" si="37"/>
        <v>2017</v>
      </c>
      <c r="J272" s="6" t="s">
        <v>1143</v>
      </c>
      <c r="K272" s="6">
        <v>147</v>
      </c>
      <c r="L272" s="6" t="s">
        <v>1578</v>
      </c>
      <c r="M272" s="6">
        <f>VLOOKUP(A272,JUMLAH_DAKWAAN!$A$1:$C$905,3,FALSE)</f>
        <v>1</v>
      </c>
      <c r="N272" s="6" t="s">
        <v>1579</v>
      </c>
      <c r="O272" s="6" t="s">
        <v>1580</v>
      </c>
      <c r="P272" s="6" t="s">
        <v>1559</v>
      </c>
      <c r="Q272" s="6" t="s">
        <v>1219</v>
      </c>
      <c r="R272" s="6" t="s">
        <v>1218</v>
      </c>
      <c r="S272" s="6" t="s">
        <v>1187</v>
      </c>
      <c r="T272" s="6" t="s">
        <v>85</v>
      </c>
      <c r="U272" s="6" t="s">
        <v>1044</v>
      </c>
      <c r="V272" s="6" t="str">
        <f>IFERROR(VLOOKUP(Q272,JUDGE_STATUS!$A$1:$E$97,2,0),"")</f>
        <v>KARIR</v>
      </c>
      <c r="W272" s="6" t="str">
        <f>IFERROR(VLOOKUP(R272,JUDGE_STATUS!$A$1:$E$97,2,0),"")</f>
        <v>KARIR</v>
      </c>
      <c r="X272" s="6" t="str">
        <f>IFERROR(VLOOKUP(S272,JUDGE_STATUS!$A$1:$E$97,2,0),"")</f>
        <v>KARIR</v>
      </c>
      <c r="Y272" s="6" t="str">
        <f>IFERROR(VLOOKUP(T272,JUDGE_STATUS!$A$1:$E$97,2,0),"")</f>
        <v>ADHOC</v>
      </c>
      <c r="Z272" s="6" t="str">
        <f>IFERROR(VLOOKUP(U272,JUDGE_STATUS!$A$1:$E$97,2,0),"")</f>
        <v>ADHOC</v>
      </c>
      <c r="AA272" s="6">
        <f t="shared" si="32"/>
        <v>5</v>
      </c>
      <c r="AB272" s="6">
        <f t="shared" si="33"/>
        <v>3</v>
      </c>
      <c r="AC272" s="6">
        <f t="shared" si="34"/>
        <v>2</v>
      </c>
      <c r="AD272" s="20">
        <f t="shared" si="35"/>
        <v>0.4</v>
      </c>
      <c r="AE272" s="21">
        <f t="shared" si="38"/>
        <v>0</v>
      </c>
      <c r="AF272" s="6" t="s">
        <v>1220</v>
      </c>
      <c r="AG272" s="6"/>
      <c r="AH272" s="6"/>
      <c r="AI272" s="6"/>
      <c r="AJ272" s="6"/>
      <c r="AK272" s="6"/>
      <c r="AL272" s="6"/>
      <c r="AM272" s="6"/>
      <c r="AN272" s="6"/>
      <c r="AO272" s="6"/>
      <c r="AP272" s="6"/>
      <c r="AQ272" s="6"/>
      <c r="AR272" s="6">
        <f t="shared" si="36"/>
        <v>1</v>
      </c>
      <c r="AS272" s="6" t="s">
        <v>1071</v>
      </c>
      <c r="AT272" s="6"/>
      <c r="AU272" s="6"/>
      <c r="AV272" s="6">
        <f t="shared" si="39"/>
        <v>1</v>
      </c>
      <c r="AW272" s="22"/>
    </row>
    <row r="273" spans="1:49" x14ac:dyDescent="0.25">
      <c r="A273" s="16" t="s">
        <v>1581</v>
      </c>
      <c r="B273" s="17">
        <v>5</v>
      </c>
      <c r="C273" s="17">
        <v>0</v>
      </c>
      <c r="D273" s="17">
        <v>0</v>
      </c>
      <c r="E273" s="17">
        <v>0</v>
      </c>
      <c r="F273" s="17">
        <v>0</v>
      </c>
      <c r="G273" s="18" t="s">
        <v>1582</v>
      </c>
      <c r="H273" s="19">
        <v>41975</v>
      </c>
      <c r="I273" s="27">
        <f t="shared" si="37"/>
        <v>2014</v>
      </c>
      <c r="J273" s="6" t="s">
        <v>41</v>
      </c>
      <c r="K273" s="6">
        <v>141</v>
      </c>
      <c r="L273" s="6" t="s">
        <v>1583</v>
      </c>
      <c r="M273" s="6">
        <f>VLOOKUP(A273,JUMLAH_DAKWAAN!$A$1:$C$905,3,FALSE)</f>
        <v>1</v>
      </c>
      <c r="N273" s="6" t="s">
        <v>1584</v>
      </c>
      <c r="O273" s="6" t="s">
        <v>1585</v>
      </c>
      <c r="P273" s="6" t="s">
        <v>1586</v>
      </c>
      <c r="Q273" s="6" t="s">
        <v>1219</v>
      </c>
      <c r="R273" s="6" t="s">
        <v>1301</v>
      </c>
      <c r="S273" s="6" t="s">
        <v>1034</v>
      </c>
      <c r="T273" s="6" t="s">
        <v>63</v>
      </c>
      <c r="U273" s="6" t="s">
        <v>64</v>
      </c>
      <c r="V273" s="6" t="str">
        <f>IFERROR(VLOOKUP(Q273,JUDGE_STATUS!$A$1:$E$97,2,0),"")</f>
        <v>KARIR</v>
      </c>
      <c r="W273" s="6" t="str">
        <f>IFERROR(VLOOKUP(R273,JUDGE_STATUS!$A$1:$E$97,2,0),"")</f>
        <v>KARIR</v>
      </c>
      <c r="X273" s="6" t="str">
        <f>IFERROR(VLOOKUP(S273,JUDGE_STATUS!$A$1:$E$97,2,0),"")</f>
        <v>KARIR</v>
      </c>
      <c r="Y273" s="6" t="str">
        <f>IFERROR(VLOOKUP(T273,JUDGE_STATUS!$A$1:$E$97,2,0),"")</f>
        <v>ADHOC</v>
      </c>
      <c r="Z273" s="6" t="str">
        <f>IFERROR(VLOOKUP(U273,JUDGE_STATUS!$A$1:$E$97,2,0),"")</f>
        <v>ADHOC</v>
      </c>
      <c r="AA273" s="6">
        <f t="shared" si="32"/>
        <v>5</v>
      </c>
      <c r="AB273" s="6">
        <f t="shared" si="33"/>
        <v>3</v>
      </c>
      <c r="AC273" s="6">
        <f t="shared" si="34"/>
        <v>2</v>
      </c>
      <c r="AD273" s="20">
        <f t="shared" si="35"/>
        <v>0.4</v>
      </c>
      <c r="AE273" s="21">
        <f t="shared" si="38"/>
        <v>0</v>
      </c>
      <c r="AF273" s="6" t="s">
        <v>385</v>
      </c>
      <c r="AG273" s="6"/>
      <c r="AH273" s="6"/>
      <c r="AI273" s="6"/>
      <c r="AJ273" s="6"/>
      <c r="AK273" s="6"/>
      <c r="AL273" s="6"/>
      <c r="AM273" s="6"/>
      <c r="AN273" s="6"/>
      <c r="AO273" s="6"/>
      <c r="AP273" s="6"/>
      <c r="AQ273" s="6"/>
      <c r="AR273" s="6">
        <f t="shared" si="36"/>
        <v>1</v>
      </c>
      <c r="AS273" s="6" t="s">
        <v>65</v>
      </c>
      <c r="AT273" s="6" t="s">
        <v>109</v>
      </c>
      <c r="AU273" s="6"/>
      <c r="AV273" s="6">
        <f t="shared" si="39"/>
        <v>2</v>
      </c>
      <c r="AW273" s="22"/>
    </row>
    <row r="274" spans="1:49" x14ac:dyDescent="0.25">
      <c r="A274" s="16" t="s">
        <v>1587</v>
      </c>
      <c r="B274" s="17">
        <v>1</v>
      </c>
      <c r="C274" s="17">
        <v>50000000</v>
      </c>
      <c r="D274" s="17">
        <v>8.3333333333333301E-2</v>
      </c>
      <c r="E274" s="17">
        <v>0</v>
      </c>
      <c r="F274" s="17">
        <v>0</v>
      </c>
      <c r="G274" s="18" t="s">
        <v>1588</v>
      </c>
      <c r="H274" s="19">
        <v>42268</v>
      </c>
      <c r="I274" s="27">
        <f t="shared" si="37"/>
        <v>2015</v>
      </c>
      <c r="J274" s="6" t="s">
        <v>41</v>
      </c>
      <c r="K274" s="6">
        <v>108</v>
      </c>
      <c r="L274" s="6" t="s">
        <v>1335</v>
      </c>
      <c r="M274" s="6">
        <f>VLOOKUP(A274,JUMLAH_DAKWAAN!$A$1:$C$905,3,FALSE)</f>
        <v>1</v>
      </c>
      <c r="N274" s="6" t="s">
        <v>1589</v>
      </c>
      <c r="O274" s="6" t="s">
        <v>1590</v>
      </c>
      <c r="P274" s="6" t="s">
        <v>1591</v>
      </c>
      <c r="Q274" s="6" t="s">
        <v>1159</v>
      </c>
      <c r="R274" s="6" t="s">
        <v>1158</v>
      </c>
      <c r="S274" s="6" t="s">
        <v>108</v>
      </c>
      <c r="T274" s="6"/>
      <c r="U274" s="6"/>
      <c r="V274" s="6" t="str">
        <f>IFERROR(VLOOKUP(Q274,JUDGE_STATUS!$A$1:$E$97,2,0),"")</f>
        <v>KARIR</v>
      </c>
      <c r="W274" s="6" t="str">
        <f>IFERROR(VLOOKUP(R274,JUDGE_STATUS!$A$1:$E$97,2,0),"")</f>
        <v>KARIR</v>
      </c>
      <c r="X274" s="6" t="str">
        <f>IFERROR(VLOOKUP(S274,JUDGE_STATUS!$A$1:$E$97,2,0),"")</f>
        <v>ADHOC</v>
      </c>
      <c r="Y274" s="6" t="str">
        <f>IFERROR(VLOOKUP(T274,JUDGE_STATUS!$A$1:$E$97,2,0),"")</f>
        <v/>
      </c>
      <c r="Z274" s="6" t="str">
        <f>IFERROR(VLOOKUP(U274,JUDGE_STATUS!$A$1:$E$97,2,0),"")</f>
        <v/>
      </c>
      <c r="AA274" s="6">
        <f t="shared" si="32"/>
        <v>3</v>
      </c>
      <c r="AB274" s="6">
        <f t="shared" si="33"/>
        <v>2</v>
      </c>
      <c r="AC274" s="6">
        <f t="shared" si="34"/>
        <v>1</v>
      </c>
      <c r="AD274" s="20">
        <f t="shared" si="35"/>
        <v>0.33333333333333331</v>
      </c>
      <c r="AE274" s="21">
        <f t="shared" si="38"/>
        <v>0</v>
      </c>
      <c r="AF274" s="6" t="s">
        <v>1496</v>
      </c>
      <c r="AG274" s="6"/>
      <c r="AH274" s="6"/>
      <c r="AI274" s="6"/>
      <c r="AJ274" s="6"/>
      <c r="AK274" s="6"/>
      <c r="AL274" s="6"/>
      <c r="AM274" s="6"/>
      <c r="AN274" s="6"/>
      <c r="AO274" s="6"/>
      <c r="AP274" s="6"/>
      <c r="AQ274" s="6"/>
      <c r="AR274" s="6">
        <f t="shared" si="36"/>
        <v>1</v>
      </c>
      <c r="AS274" s="6" t="s">
        <v>1047</v>
      </c>
      <c r="AT274" s="6" t="s">
        <v>1109</v>
      </c>
      <c r="AU274" s="6"/>
      <c r="AV274" s="6">
        <f t="shared" si="39"/>
        <v>2</v>
      </c>
      <c r="AW274" s="22"/>
    </row>
    <row r="275" spans="1:49" x14ac:dyDescent="0.25">
      <c r="A275" s="16" t="s">
        <v>1592</v>
      </c>
      <c r="B275" s="17">
        <v>2.5</v>
      </c>
      <c r="C275" s="17">
        <v>200000000</v>
      </c>
      <c r="D275" s="17">
        <v>0.16666666666666699</v>
      </c>
      <c r="E275" s="17">
        <v>0</v>
      </c>
      <c r="F275" s="17">
        <v>0</v>
      </c>
      <c r="G275" s="18" t="s">
        <v>1593</v>
      </c>
      <c r="H275" s="19">
        <v>42674</v>
      </c>
      <c r="I275" s="27">
        <f t="shared" si="37"/>
        <v>2016</v>
      </c>
      <c r="J275" s="6" t="s">
        <v>41</v>
      </c>
      <c r="K275" s="6">
        <v>81</v>
      </c>
      <c r="L275" s="6" t="s">
        <v>1594</v>
      </c>
      <c r="M275" s="6">
        <f>VLOOKUP(A275,JUMLAH_DAKWAAN!$A$1:$C$905,3,FALSE)</f>
        <v>1</v>
      </c>
      <c r="N275" s="6" t="s">
        <v>1595</v>
      </c>
      <c r="O275" s="6" t="s">
        <v>1596</v>
      </c>
      <c r="P275" s="6" t="s">
        <v>1597</v>
      </c>
      <c r="Q275" s="6" t="s">
        <v>1032</v>
      </c>
      <c r="R275" s="6" t="s">
        <v>1175</v>
      </c>
      <c r="S275" s="6" t="s">
        <v>1057</v>
      </c>
      <c r="T275" s="6" t="s">
        <v>1177</v>
      </c>
      <c r="U275" s="6" t="s">
        <v>1210</v>
      </c>
      <c r="V275" s="6" t="str">
        <f>IFERROR(VLOOKUP(Q275,JUDGE_STATUS!$A$1:$E$97,2,0),"")</f>
        <v>KARIR</v>
      </c>
      <c r="W275" s="6" t="str">
        <f>IFERROR(VLOOKUP(R275,JUDGE_STATUS!$A$1:$E$97,2,0),"")</f>
        <v>KARIR</v>
      </c>
      <c r="X275" s="6" t="str">
        <f>IFERROR(VLOOKUP(S275,JUDGE_STATUS!$A$1:$E$97,2,0),"")</f>
        <v>KARIR</v>
      </c>
      <c r="Y275" s="6" t="str">
        <f>IFERROR(VLOOKUP(T275,JUDGE_STATUS!$A$1:$E$97,2,0),"")</f>
        <v>ADHOC</v>
      </c>
      <c r="Z275" s="6" t="str">
        <f>IFERROR(VLOOKUP(U275,JUDGE_STATUS!$A$1:$E$97,2,0),"")</f>
        <v>ADHOC</v>
      </c>
      <c r="AA275" s="6">
        <f t="shared" si="32"/>
        <v>5</v>
      </c>
      <c r="AB275" s="6">
        <f t="shared" si="33"/>
        <v>3</v>
      </c>
      <c r="AC275" s="6">
        <f t="shared" si="34"/>
        <v>2</v>
      </c>
      <c r="AD275" s="20">
        <f t="shared" si="35"/>
        <v>0.4</v>
      </c>
      <c r="AE275" s="21">
        <f t="shared" si="38"/>
        <v>0</v>
      </c>
      <c r="AF275" s="6" t="s">
        <v>1211</v>
      </c>
      <c r="AG275" s="6"/>
      <c r="AH275" s="6"/>
      <c r="AI275" s="6"/>
      <c r="AJ275" s="6"/>
      <c r="AK275" s="6"/>
      <c r="AL275" s="6"/>
      <c r="AM275" s="6"/>
      <c r="AN275" s="6"/>
      <c r="AO275" s="6"/>
      <c r="AP275" s="6"/>
      <c r="AQ275" s="6"/>
      <c r="AR275" s="6">
        <f t="shared" si="36"/>
        <v>1</v>
      </c>
      <c r="AS275" s="6" t="s">
        <v>1195</v>
      </c>
      <c r="AT275" s="6"/>
      <c r="AU275" s="6"/>
      <c r="AV275" s="6">
        <f t="shared" si="39"/>
        <v>1</v>
      </c>
      <c r="AW275" s="22"/>
    </row>
    <row r="276" spans="1:49" x14ac:dyDescent="0.25">
      <c r="A276" s="16" t="s">
        <v>1598</v>
      </c>
      <c r="B276" s="17">
        <v>4.5</v>
      </c>
      <c r="C276" s="17">
        <v>200000000</v>
      </c>
      <c r="D276" s="17">
        <v>0.16666666666666699</v>
      </c>
      <c r="E276" s="17">
        <v>4128291102</v>
      </c>
      <c r="F276" s="17">
        <v>1</v>
      </c>
      <c r="G276" s="18" t="s">
        <v>1599</v>
      </c>
      <c r="H276" s="19">
        <v>43026</v>
      </c>
      <c r="I276" s="27">
        <f t="shared" si="37"/>
        <v>2017</v>
      </c>
      <c r="J276" s="6" t="s">
        <v>41</v>
      </c>
      <c r="K276" s="6">
        <v>189</v>
      </c>
      <c r="L276" s="6" t="s">
        <v>1600</v>
      </c>
      <c r="M276" s="6">
        <f>VLOOKUP(A276,JUMLAH_DAKWAAN!$A$1:$C$905,3,FALSE)</f>
        <v>1</v>
      </c>
      <c r="N276" s="6" t="s">
        <v>1601</v>
      </c>
      <c r="O276" s="6" t="s">
        <v>1602</v>
      </c>
      <c r="P276" s="6" t="s">
        <v>1603</v>
      </c>
      <c r="Q276" s="6" t="s">
        <v>1218</v>
      </c>
      <c r="R276" s="6" t="s">
        <v>1187</v>
      </c>
      <c r="S276" s="6" t="s">
        <v>1044</v>
      </c>
      <c r="T276" s="6"/>
      <c r="U276" s="6"/>
      <c r="V276" s="6" t="str">
        <f>IFERROR(VLOOKUP(Q276,JUDGE_STATUS!$A$1:$E$97,2,0),"")</f>
        <v>KARIR</v>
      </c>
      <c r="W276" s="6" t="str">
        <f>IFERROR(VLOOKUP(R276,JUDGE_STATUS!$A$1:$E$97,2,0),"")</f>
        <v>KARIR</v>
      </c>
      <c r="X276" s="6" t="str">
        <f>IFERROR(VLOOKUP(S276,JUDGE_STATUS!$A$1:$E$97,2,0),"")</f>
        <v>ADHOC</v>
      </c>
      <c r="Y276" s="6" t="str">
        <f>IFERROR(VLOOKUP(T276,JUDGE_STATUS!$A$1:$E$97,2,0),"")</f>
        <v/>
      </c>
      <c r="Z276" s="6" t="str">
        <f>IFERROR(VLOOKUP(U276,JUDGE_STATUS!$A$1:$E$97,2,0),"")</f>
        <v/>
      </c>
      <c r="AA276" s="6">
        <f t="shared" si="32"/>
        <v>3</v>
      </c>
      <c r="AB276" s="6">
        <f t="shared" si="33"/>
        <v>2</v>
      </c>
      <c r="AC276" s="6">
        <f t="shared" si="34"/>
        <v>1</v>
      </c>
      <c r="AD276" s="20">
        <f t="shared" si="35"/>
        <v>0.33333333333333331</v>
      </c>
      <c r="AE276" s="21">
        <f t="shared" si="38"/>
        <v>0</v>
      </c>
      <c r="AF276" s="6" t="s">
        <v>1117</v>
      </c>
      <c r="AG276" s="6"/>
      <c r="AH276" s="6"/>
      <c r="AI276" s="6"/>
      <c r="AJ276" s="6"/>
      <c r="AK276" s="6"/>
      <c r="AL276" s="6"/>
      <c r="AM276" s="6"/>
      <c r="AN276" s="6"/>
      <c r="AO276" s="6"/>
      <c r="AP276" s="6"/>
      <c r="AQ276" s="6"/>
      <c r="AR276" s="6">
        <f t="shared" si="36"/>
        <v>1</v>
      </c>
      <c r="AS276" s="6" t="s">
        <v>1070</v>
      </c>
      <c r="AT276" s="6"/>
      <c r="AU276" s="6"/>
      <c r="AV276" s="6">
        <f t="shared" si="39"/>
        <v>1</v>
      </c>
      <c r="AW276" s="22"/>
    </row>
    <row r="277" spans="1:49" x14ac:dyDescent="0.25">
      <c r="A277" s="16" t="s">
        <v>1604</v>
      </c>
      <c r="B277" s="17"/>
      <c r="C277" s="17"/>
      <c r="D277" s="17"/>
      <c r="E277" s="17"/>
      <c r="F277" s="17"/>
      <c r="G277" s="18" t="s">
        <v>1605</v>
      </c>
      <c r="H277" s="19">
        <v>41976</v>
      </c>
      <c r="I277" s="27">
        <f t="shared" si="37"/>
        <v>2014</v>
      </c>
      <c r="J277" s="6" t="s">
        <v>41</v>
      </c>
      <c r="K277" s="6">
        <v>98</v>
      </c>
      <c r="L277" s="6" t="s">
        <v>1606</v>
      </c>
      <c r="M277" s="6">
        <f>VLOOKUP(A277,JUMLAH_DAKWAAN!$A$1:$C$905,3,FALSE)</f>
        <v>1</v>
      </c>
      <c r="N277" s="6" t="s">
        <v>563</v>
      </c>
      <c r="O277" s="6" t="s">
        <v>1270</v>
      </c>
      <c r="P277" s="6" t="s">
        <v>1607</v>
      </c>
      <c r="Q277" s="6" t="s">
        <v>1034</v>
      </c>
      <c r="R277" s="6" t="s">
        <v>1033</v>
      </c>
      <c r="S277" s="6" t="s">
        <v>84</v>
      </c>
      <c r="T277" s="6"/>
      <c r="U277" s="6"/>
      <c r="V277" s="6" t="str">
        <f>IFERROR(VLOOKUP(Q277,JUDGE_STATUS!$A$1:$E$97,2,0),"")</f>
        <v>KARIR</v>
      </c>
      <c r="W277" s="6" t="str">
        <f>IFERROR(VLOOKUP(R277,JUDGE_STATUS!$A$1:$E$97,2,0),"")</f>
        <v>KARIR</v>
      </c>
      <c r="X277" s="6" t="str">
        <f>IFERROR(VLOOKUP(S277,JUDGE_STATUS!$A$1:$E$97,2,0),"")</f>
        <v>ADHOC</v>
      </c>
      <c r="Y277" s="6" t="str">
        <f>IFERROR(VLOOKUP(T277,JUDGE_STATUS!$A$1:$E$97,2,0),"")</f>
        <v/>
      </c>
      <c r="Z277" s="6" t="str">
        <f>IFERROR(VLOOKUP(U277,JUDGE_STATUS!$A$1:$E$97,2,0),"")</f>
        <v/>
      </c>
      <c r="AA277" s="6">
        <f t="shared" si="32"/>
        <v>3</v>
      </c>
      <c r="AB277" s="6">
        <f t="shared" si="33"/>
        <v>2</v>
      </c>
      <c r="AC277" s="6">
        <f t="shared" si="34"/>
        <v>1</v>
      </c>
      <c r="AD277" s="20">
        <f t="shared" si="35"/>
        <v>0.33333333333333331</v>
      </c>
      <c r="AE277" s="21">
        <f t="shared" si="38"/>
        <v>0</v>
      </c>
      <c r="AF277" s="6" t="s">
        <v>1566</v>
      </c>
      <c r="AG277" s="6"/>
      <c r="AH277" s="6"/>
      <c r="AI277" s="6"/>
      <c r="AJ277" s="6"/>
      <c r="AK277" s="6"/>
      <c r="AL277" s="6"/>
      <c r="AM277" s="6"/>
      <c r="AN277" s="6"/>
      <c r="AO277" s="6"/>
      <c r="AP277" s="6"/>
      <c r="AQ277" s="6"/>
      <c r="AR277" s="6">
        <f t="shared" si="36"/>
        <v>1</v>
      </c>
      <c r="AS277" s="6" t="s">
        <v>1608</v>
      </c>
      <c r="AT277" s="6" t="s">
        <v>1332</v>
      </c>
      <c r="AU277" s="6"/>
      <c r="AV277" s="6">
        <f t="shared" si="39"/>
        <v>2</v>
      </c>
      <c r="AW277" s="22">
        <v>1</v>
      </c>
    </row>
    <row r="278" spans="1:49" x14ac:dyDescent="0.25">
      <c r="A278" s="16" t="s">
        <v>1609</v>
      </c>
      <c r="B278" s="17">
        <v>1</v>
      </c>
      <c r="C278" s="17">
        <v>50000000</v>
      </c>
      <c r="D278" s="17">
        <v>0.16666666666666699</v>
      </c>
      <c r="E278" s="17">
        <v>5000000</v>
      </c>
      <c r="F278" s="17">
        <v>8.3333333333333301E-2</v>
      </c>
      <c r="G278" s="18" t="s">
        <v>1610</v>
      </c>
      <c r="H278" s="19">
        <v>42268</v>
      </c>
      <c r="I278" s="27">
        <f t="shared" si="37"/>
        <v>2015</v>
      </c>
      <c r="J278" s="6" t="s">
        <v>41</v>
      </c>
      <c r="K278" s="6">
        <v>133</v>
      </c>
      <c r="L278" s="6" t="s">
        <v>1611</v>
      </c>
      <c r="M278" s="6">
        <f>VLOOKUP(A278,JUMLAH_DAKWAAN!$A$1:$C$905,3,FALSE)</f>
        <v>1</v>
      </c>
      <c r="N278" s="6" t="s">
        <v>1612</v>
      </c>
      <c r="O278" s="6" t="s">
        <v>1613</v>
      </c>
      <c r="P278" s="6" t="s">
        <v>1614</v>
      </c>
      <c r="Q278" s="6" t="s">
        <v>1388</v>
      </c>
      <c r="R278" s="6" t="s">
        <v>1389</v>
      </c>
      <c r="S278" s="6" t="s">
        <v>108</v>
      </c>
      <c r="T278" s="6"/>
      <c r="U278" s="6"/>
      <c r="V278" s="6" t="str">
        <f>IFERROR(VLOOKUP(Q278,JUDGE_STATUS!$A$1:$E$97,2,0),"")</f>
        <v>KARIR</v>
      </c>
      <c r="W278" s="6" t="str">
        <f>IFERROR(VLOOKUP(R278,JUDGE_STATUS!$A$1:$E$97,2,0),"")</f>
        <v>KARIR</v>
      </c>
      <c r="X278" s="6" t="str">
        <f>IFERROR(VLOOKUP(S278,JUDGE_STATUS!$A$1:$E$97,2,0),"")</f>
        <v>ADHOC</v>
      </c>
      <c r="Y278" s="6" t="str">
        <f>IFERROR(VLOOKUP(T278,JUDGE_STATUS!$A$1:$E$97,2,0),"")</f>
        <v/>
      </c>
      <c r="Z278" s="6" t="str">
        <f>IFERROR(VLOOKUP(U278,JUDGE_STATUS!$A$1:$E$97,2,0),"")</f>
        <v/>
      </c>
      <c r="AA278" s="6">
        <f t="shared" si="32"/>
        <v>3</v>
      </c>
      <c r="AB278" s="6">
        <f t="shared" si="33"/>
        <v>2</v>
      </c>
      <c r="AC278" s="6">
        <f t="shared" si="34"/>
        <v>1</v>
      </c>
      <c r="AD278" s="20">
        <f t="shared" si="35"/>
        <v>0.33333333333333331</v>
      </c>
      <c r="AE278" s="21">
        <f t="shared" si="38"/>
        <v>0</v>
      </c>
      <c r="AF278" s="6" t="s">
        <v>1615</v>
      </c>
      <c r="AG278" s="6"/>
      <c r="AH278" s="6"/>
      <c r="AI278" s="6"/>
      <c r="AJ278" s="6"/>
      <c r="AK278" s="6"/>
      <c r="AL278" s="6"/>
      <c r="AM278" s="6"/>
      <c r="AN278" s="6"/>
      <c r="AO278" s="6"/>
      <c r="AP278" s="6"/>
      <c r="AQ278" s="6"/>
      <c r="AR278" s="6">
        <f t="shared" si="36"/>
        <v>1</v>
      </c>
      <c r="AS278" s="6" t="s">
        <v>1294</v>
      </c>
      <c r="AT278" s="6" t="s">
        <v>1608</v>
      </c>
      <c r="AU278" s="6"/>
      <c r="AV278" s="6">
        <f t="shared" si="39"/>
        <v>2</v>
      </c>
      <c r="AW278" s="22"/>
    </row>
    <row r="279" spans="1:49" x14ac:dyDescent="0.25">
      <c r="A279" s="16" t="s">
        <v>1616</v>
      </c>
      <c r="B279" s="17">
        <v>5</v>
      </c>
      <c r="C279" s="17">
        <v>100000000</v>
      </c>
      <c r="D279" s="17">
        <v>0.25</v>
      </c>
      <c r="E279" s="17">
        <v>0</v>
      </c>
      <c r="F279" s="17">
        <v>0</v>
      </c>
      <c r="G279" s="18" t="s">
        <v>1617</v>
      </c>
      <c r="H279" s="19">
        <v>42677</v>
      </c>
      <c r="I279" s="27">
        <f t="shared" si="37"/>
        <v>2016</v>
      </c>
      <c r="J279" s="6" t="s">
        <v>647</v>
      </c>
      <c r="K279" s="6">
        <v>90</v>
      </c>
      <c r="L279" s="6" t="s">
        <v>1618</v>
      </c>
      <c r="M279" s="6">
        <f>VLOOKUP(A279,JUMLAH_DAKWAAN!$A$1:$C$905,3,FALSE)</f>
        <v>1</v>
      </c>
      <c r="N279" s="6" t="s">
        <v>1619</v>
      </c>
      <c r="O279" s="6" t="s">
        <v>1620</v>
      </c>
      <c r="P279" s="6" t="s">
        <v>1621</v>
      </c>
      <c r="Q279" s="6" t="s">
        <v>1219</v>
      </c>
      <c r="R279" s="6" t="s">
        <v>1042</v>
      </c>
      <c r="S279" s="6" t="s">
        <v>1167</v>
      </c>
      <c r="T279" s="6" t="s">
        <v>1044</v>
      </c>
      <c r="U279" s="6" t="s">
        <v>1045</v>
      </c>
      <c r="V279" s="6" t="str">
        <f>IFERROR(VLOOKUP(Q279,JUDGE_STATUS!$A$1:$E$97,2,0),"")</f>
        <v>KARIR</v>
      </c>
      <c r="W279" s="6" t="str">
        <f>IFERROR(VLOOKUP(R279,JUDGE_STATUS!$A$1:$E$97,2,0),"")</f>
        <v>KARIR</v>
      </c>
      <c r="X279" s="6" t="str">
        <f>IFERROR(VLOOKUP(S279,JUDGE_STATUS!$A$1:$E$97,2,0),"")</f>
        <v>KARIR</v>
      </c>
      <c r="Y279" s="6" t="str">
        <f>IFERROR(VLOOKUP(T279,JUDGE_STATUS!$A$1:$E$97,2,0),"")</f>
        <v>ADHOC</v>
      </c>
      <c r="Z279" s="6" t="str">
        <f>IFERROR(VLOOKUP(U279,JUDGE_STATUS!$A$1:$E$97,2,0),"")</f>
        <v>ADHOC</v>
      </c>
      <c r="AA279" s="6">
        <f t="shared" si="32"/>
        <v>5</v>
      </c>
      <c r="AB279" s="6">
        <f t="shared" si="33"/>
        <v>3</v>
      </c>
      <c r="AC279" s="6">
        <f t="shared" si="34"/>
        <v>2</v>
      </c>
      <c r="AD279" s="20">
        <f t="shared" si="35"/>
        <v>0.4</v>
      </c>
      <c r="AE279" s="21">
        <f t="shared" si="38"/>
        <v>0</v>
      </c>
      <c r="AF279" s="6" t="s">
        <v>1220</v>
      </c>
      <c r="AG279" s="6"/>
      <c r="AH279" s="6"/>
      <c r="AI279" s="6"/>
      <c r="AJ279" s="6"/>
      <c r="AK279" s="6"/>
      <c r="AL279" s="6"/>
      <c r="AM279" s="6"/>
      <c r="AN279" s="6"/>
      <c r="AO279" s="6"/>
      <c r="AP279" s="6"/>
      <c r="AQ279" s="6"/>
      <c r="AR279" s="6">
        <f t="shared" si="36"/>
        <v>1</v>
      </c>
      <c r="AS279" s="6" t="s">
        <v>1350</v>
      </c>
      <c r="AT279" s="6"/>
      <c r="AU279" s="6"/>
      <c r="AV279" s="6">
        <f t="shared" si="39"/>
        <v>1</v>
      </c>
      <c r="AW279" s="22"/>
    </row>
    <row r="280" spans="1:49" x14ac:dyDescent="0.25">
      <c r="A280" s="16" t="s">
        <v>1622</v>
      </c>
      <c r="B280" s="17">
        <v>4</v>
      </c>
      <c r="C280" s="17">
        <v>200000000</v>
      </c>
      <c r="D280" s="17">
        <v>0.25</v>
      </c>
      <c r="E280" s="17">
        <v>698556556</v>
      </c>
      <c r="F280" s="17">
        <v>0.25</v>
      </c>
      <c r="G280" s="18" t="s">
        <v>1623</v>
      </c>
      <c r="H280" s="19">
        <v>43033</v>
      </c>
      <c r="I280" s="27">
        <f t="shared" si="37"/>
        <v>2017</v>
      </c>
      <c r="J280" s="6" t="s">
        <v>1143</v>
      </c>
      <c r="K280" s="6">
        <v>133</v>
      </c>
      <c r="L280" s="6" t="s">
        <v>1420</v>
      </c>
      <c r="M280" s="6">
        <f>VLOOKUP(A280,JUMLAH_DAKWAAN!$A$1:$C$905,3,FALSE)</f>
        <v>1</v>
      </c>
      <c r="N280" s="6" t="s">
        <v>1624</v>
      </c>
      <c r="O280" s="6" t="s">
        <v>1625</v>
      </c>
      <c r="P280" s="6" t="s">
        <v>1626</v>
      </c>
      <c r="Q280" s="6" t="s">
        <v>1176</v>
      </c>
      <c r="R280" s="6" t="s">
        <v>1175</v>
      </c>
      <c r="S280" s="6" t="s">
        <v>1177</v>
      </c>
      <c r="T280" s="6"/>
      <c r="U280" s="6"/>
      <c r="V280" s="6" t="str">
        <f>IFERROR(VLOOKUP(Q280,JUDGE_STATUS!$A$1:$E$97,2,0),"")</f>
        <v>KARIR</v>
      </c>
      <c r="W280" s="6" t="str">
        <f>IFERROR(VLOOKUP(R280,JUDGE_STATUS!$A$1:$E$97,2,0),"")</f>
        <v>KARIR</v>
      </c>
      <c r="X280" s="6" t="str">
        <f>IFERROR(VLOOKUP(S280,JUDGE_STATUS!$A$1:$E$97,2,0),"")</f>
        <v>ADHOC</v>
      </c>
      <c r="Y280" s="6" t="str">
        <f>IFERROR(VLOOKUP(T280,JUDGE_STATUS!$A$1:$E$97,2,0),"")</f>
        <v/>
      </c>
      <c r="Z280" s="6" t="str">
        <f>IFERROR(VLOOKUP(U280,JUDGE_STATUS!$A$1:$E$97,2,0),"")</f>
        <v/>
      </c>
      <c r="AA280" s="6">
        <f t="shared" si="32"/>
        <v>3</v>
      </c>
      <c r="AB280" s="6">
        <f t="shared" si="33"/>
        <v>2</v>
      </c>
      <c r="AC280" s="6">
        <f t="shared" si="34"/>
        <v>1</v>
      </c>
      <c r="AD280" s="20">
        <f t="shared" si="35"/>
        <v>0.33333333333333331</v>
      </c>
      <c r="AE280" s="21">
        <f t="shared" si="38"/>
        <v>0</v>
      </c>
      <c r="AF280" s="6" t="s">
        <v>1627</v>
      </c>
      <c r="AG280" s="6"/>
      <c r="AH280" s="6"/>
      <c r="AI280" s="6"/>
      <c r="AJ280" s="6"/>
      <c r="AK280" s="6"/>
      <c r="AL280" s="6"/>
      <c r="AM280" s="6"/>
      <c r="AN280" s="6"/>
      <c r="AO280" s="6"/>
      <c r="AP280" s="6"/>
      <c r="AQ280" s="6"/>
      <c r="AR280" s="6">
        <f t="shared" si="36"/>
        <v>1</v>
      </c>
      <c r="AS280" s="6" t="s">
        <v>1350</v>
      </c>
      <c r="AT280" s="6"/>
      <c r="AU280" s="6"/>
      <c r="AV280" s="6">
        <f t="shared" si="39"/>
        <v>1</v>
      </c>
      <c r="AW280" s="22"/>
    </row>
    <row r="281" spans="1:49" x14ac:dyDescent="0.25">
      <c r="A281" s="16" t="s">
        <v>1628</v>
      </c>
      <c r="B281" s="17"/>
      <c r="C281" s="17"/>
      <c r="D281" s="17"/>
      <c r="E281" s="17"/>
      <c r="F281" s="17"/>
      <c r="G281" s="18" t="s">
        <v>1629</v>
      </c>
      <c r="H281" s="19">
        <v>41977</v>
      </c>
      <c r="I281" s="27">
        <f t="shared" si="37"/>
        <v>2014</v>
      </c>
      <c r="J281" s="6" t="s">
        <v>41</v>
      </c>
      <c r="K281" s="6">
        <v>111</v>
      </c>
      <c r="L281" s="6" t="s">
        <v>1630</v>
      </c>
      <c r="M281" s="6">
        <f>VLOOKUP(A281,JUMLAH_DAKWAAN!$A$1:$C$905,3,FALSE)</f>
        <v>1</v>
      </c>
      <c r="N281" s="6" t="s">
        <v>563</v>
      </c>
      <c r="O281" s="6" t="s">
        <v>1631</v>
      </c>
      <c r="P281" s="6" t="s">
        <v>1494</v>
      </c>
      <c r="Q281" s="6" t="s">
        <v>1148</v>
      </c>
      <c r="R281" s="6" t="s">
        <v>1149</v>
      </c>
      <c r="S281" s="6" t="s">
        <v>653</v>
      </c>
      <c r="T281" s="6" t="s">
        <v>47</v>
      </c>
      <c r="U281" s="6" t="s">
        <v>108</v>
      </c>
      <c r="V281" s="6" t="str">
        <f>IFERROR(VLOOKUP(Q281,JUDGE_STATUS!$A$1:$E$97,2,0),"")</f>
        <v>KARIR</v>
      </c>
      <c r="W281" s="6" t="str">
        <f>IFERROR(VLOOKUP(R281,JUDGE_STATUS!$A$1:$E$97,2,0),"")</f>
        <v>KARIR</v>
      </c>
      <c r="X281" s="6" t="str">
        <f>IFERROR(VLOOKUP(S281,JUDGE_STATUS!$A$1:$E$97,2,0),"")</f>
        <v>KARIR</v>
      </c>
      <c r="Y281" s="6" t="str">
        <f>IFERROR(VLOOKUP(T281,JUDGE_STATUS!$A$1:$E$97,2,0),"")</f>
        <v>ADHOC</v>
      </c>
      <c r="Z281" s="6" t="str">
        <f>IFERROR(VLOOKUP(U281,JUDGE_STATUS!$A$1:$E$97,2,0),"")</f>
        <v>ADHOC</v>
      </c>
      <c r="AA281" s="6">
        <f t="shared" si="32"/>
        <v>5</v>
      </c>
      <c r="AB281" s="6">
        <f t="shared" si="33"/>
        <v>3</v>
      </c>
      <c r="AC281" s="6">
        <f t="shared" si="34"/>
        <v>2</v>
      </c>
      <c r="AD281" s="20">
        <f t="shared" si="35"/>
        <v>0.4</v>
      </c>
      <c r="AE281" s="21">
        <f t="shared" si="38"/>
        <v>0</v>
      </c>
      <c r="AF281" s="6" t="s">
        <v>1632</v>
      </c>
      <c r="AG281" s="6"/>
      <c r="AH281" s="6"/>
      <c r="AI281" s="6"/>
      <c r="AJ281" s="6"/>
      <c r="AK281" s="6"/>
      <c r="AL281" s="6"/>
      <c r="AM281" s="6"/>
      <c r="AN281" s="6"/>
      <c r="AO281" s="6"/>
      <c r="AP281" s="6"/>
      <c r="AQ281" s="6"/>
      <c r="AR281" s="6">
        <f t="shared" si="36"/>
        <v>1</v>
      </c>
      <c r="AS281" s="6" t="s">
        <v>1179</v>
      </c>
      <c r="AT281" s="6" t="s">
        <v>256</v>
      </c>
      <c r="AU281" s="6"/>
      <c r="AV281" s="6">
        <f t="shared" si="39"/>
        <v>2</v>
      </c>
      <c r="AW281" s="22">
        <v>1</v>
      </c>
    </row>
    <row r="282" spans="1:49" x14ac:dyDescent="0.25">
      <c r="A282" s="16" t="s">
        <v>1633</v>
      </c>
      <c r="B282" s="17">
        <v>1</v>
      </c>
      <c r="C282" s="17">
        <v>0</v>
      </c>
      <c r="D282" s="17">
        <v>0</v>
      </c>
      <c r="E282" s="17">
        <v>0</v>
      </c>
      <c r="F282" s="17">
        <v>0</v>
      </c>
      <c r="G282" s="18" t="s">
        <v>1634</v>
      </c>
      <c r="H282" s="19">
        <v>42268</v>
      </c>
      <c r="I282" s="27">
        <f t="shared" si="37"/>
        <v>2015</v>
      </c>
      <c r="J282" s="6" t="s">
        <v>41</v>
      </c>
      <c r="K282" s="6">
        <v>133</v>
      </c>
      <c r="L282" s="6" t="s">
        <v>1611</v>
      </c>
      <c r="M282" s="6">
        <f>VLOOKUP(A282,JUMLAH_DAKWAAN!$A$1:$C$905,3,FALSE)</f>
        <v>1</v>
      </c>
      <c r="N282" s="6" t="s">
        <v>1635</v>
      </c>
      <c r="O282" s="6" t="s">
        <v>1636</v>
      </c>
      <c r="P282" s="6" t="s">
        <v>1614</v>
      </c>
      <c r="Q282" s="6" t="s">
        <v>1389</v>
      </c>
      <c r="R282" s="6" t="s">
        <v>1388</v>
      </c>
      <c r="S282" s="6" t="s">
        <v>108</v>
      </c>
      <c r="T282" s="6"/>
      <c r="U282" s="6"/>
      <c r="V282" s="6" t="str">
        <f>IFERROR(VLOOKUP(Q282,JUDGE_STATUS!$A$1:$E$97,2,0),"")</f>
        <v>KARIR</v>
      </c>
      <c r="W282" s="6" t="str">
        <f>IFERROR(VLOOKUP(R282,JUDGE_STATUS!$A$1:$E$97,2,0),"")</f>
        <v>KARIR</v>
      </c>
      <c r="X282" s="6" t="str">
        <f>IFERROR(VLOOKUP(S282,JUDGE_STATUS!$A$1:$E$97,2,0),"")</f>
        <v>ADHOC</v>
      </c>
      <c r="Y282" s="6" t="str">
        <f>IFERROR(VLOOKUP(T282,JUDGE_STATUS!$A$1:$E$97,2,0),"")</f>
        <v/>
      </c>
      <c r="Z282" s="6" t="str">
        <f>IFERROR(VLOOKUP(U282,JUDGE_STATUS!$A$1:$E$97,2,0),"")</f>
        <v/>
      </c>
      <c r="AA282" s="6">
        <f t="shared" si="32"/>
        <v>3</v>
      </c>
      <c r="AB282" s="6">
        <f t="shared" si="33"/>
        <v>2</v>
      </c>
      <c r="AC282" s="6">
        <f t="shared" si="34"/>
        <v>1</v>
      </c>
      <c r="AD282" s="20">
        <f t="shared" si="35"/>
        <v>0.33333333333333331</v>
      </c>
      <c r="AE282" s="21">
        <f t="shared" si="38"/>
        <v>0</v>
      </c>
      <c r="AF282" s="6" t="s">
        <v>1615</v>
      </c>
      <c r="AG282" s="6"/>
      <c r="AH282" s="6"/>
      <c r="AI282" s="6"/>
      <c r="AJ282" s="6"/>
      <c r="AK282" s="6"/>
      <c r="AL282" s="6"/>
      <c r="AM282" s="6"/>
      <c r="AN282" s="6"/>
      <c r="AO282" s="6"/>
      <c r="AP282" s="6"/>
      <c r="AQ282" s="6"/>
      <c r="AR282" s="6">
        <f t="shared" si="36"/>
        <v>1</v>
      </c>
      <c r="AS282" s="6" t="s">
        <v>1151</v>
      </c>
      <c r="AT282" s="6" t="s">
        <v>1369</v>
      </c>
      <c r="AU282" s="6"/>
      <c r="AV282" s="6">
        <f t="shared" si="39"/>
        <v>2</v>
      </c>
      <c r="AW282" s="22"/>
    </row>
    <row r="283" spans="1:49" x14ac:dyDescent="0.25">
      <c r="A283" s="16" t="s">
        <v>1637</v>
      </c>
      <c r="B283" s="17">
        <v>2.5</v>
      </c>
      <c r="C283" s="17">
        <v>200000000</v>
      </c>
      <c r="D283" s="17">
        <v>0.25</v>
      </c>
      <c r="E283" s="17">
        <v>0</v>
      </c>
      <c r="F283" s="17">
        <v>0</v>
      </c>
      <c r="G283" s="18" t="s">
        <v>1638</v>
      </c>
      <c r="H283" s="19">
        <v>42678</v>
      </c>
      <c r="I283" s="27">
        <f t="shared" si="37"/>
        <v>2016</v>
      </c>
      <c r="J283" s="6" t="s">
        <v>41</v>
      </c>
      <c r="K283" s="6">
        <v>76</v>
      </c>
      <c r="L283" s="6" t="s">
        <v>1206</v>
      </c>
      <c r="M283" s="6">
        <f>VLOOKUP(A283,JUMLAH_DAKWAAN!$A$1:$C$905,3,FALSE)</f>
        <v>1</v>
      </c>
      <c r="N283" s="6" t="s">
        <v>1639</v>
      </c>
      <c r="O283" s="6" t="s">
        <v>1281</v>
      </c>
      <c r="P283" s="6" t="s">
        <v>1640</v>
      </c>
      <c r="Q283" s="6" t="s">
        <v>1175</v>
      </c>
      <c r="R283" s="6" t="s">
        <v>1032</v>
      </c>
      <c r="S283" s="6" t="s">
        <v>1057</v>
      </c>
      <c r="T283" s="6" t="s">
        <v>1177</v>
      </c>
      <c r="U283" s="6" t="s">
        <v>1210</v>
      </c>
      <c r="V283" s="6" t="str">
        <f>IFERROR(VLOOKUP(Q283,JUDGE_STATUS!$A$1:$E$97,2,0),"")</f>
        <v>KARIR</v>
      </c>
      <c r="W283" s="6" t="str">
        <f>IFERROR(VLOOKUP(R283,JUDGE_STATUS!$A$1:$E$97,2,0),"")</f>
        <v>KARIR</v>
      </c>
      <c r="X283" s="6" t="str">
        <f>IFERROR(VLOOKUP(S283,JUDGE_STATUS!$A$1:$E$97,2,0),"")</f>
        <v>KARIR</v>
      </c>
      <c r="Y283" s="6" t="str">
        <f>IFERROR(VLOOKUP(T283,JUDGE_STATUS!$A$1:$E$97,2,0),"")</f>
        <v>ADHOC</v>
      </c>
      <c r="Z283" s="6" t="str">
        <f>IFERROR(VLOOKUP(U283,JUDGE_STATUS!$A$1:$E$97,2,0),"")</f>
        <v>ADHOC</v>
      </c>
      <c r="AA283" s="6">
        <f t="shared" si="32"/>
        <v>5</v>
      </c>
      <c r="AB283" s="6">
        <f t="shared" si="33"/>
        <v>3</v>
      </c>
      <c r="AC283" s="6">
        <f t="shared" si="34"/>
        <v>2</v>
      </c>
      <c r="AD283" s="20">
        <f t="shared" si="35"/>
        <v>0.4</v>
      </c>
      <c r="AE283" s="21">
        <f t="shared" si="38"/>
        <v>0</v>
      </c>
      <c r="AF283" s="6" t="s">
        <v>255</v>
      </c>
      <c r="AG283" s="6"/>
      <c r="AH283" s="6"/>
      <c r="AI283" s="6"/>
      <c r="AJ283" s="6"/>
      <c r="AK283" s="6"/>
      <c r="AL283" s="6"/>
      <c r="AM283" s="6"/>
      <c r="AN283" s="6"/>
      <c r="AO283" s="6"/>
      <c r="AP283" s="6"/>
      <c r="AQ283" s="6"/>
      <c r="AR283" s="6">
        <f t="shared" si="36"/>
        <v>1</v>
      </c>
      <c r="AS283" s="6" t="s">
        <v>1179</v>
      </c>
      <c r="AT283" s="6"/>
      <c r="AU283" s="6"/>
      <c r="AV283" s="6">
        <f t="shared" si="39"/>
        <v>1</v>
      </c>
      <c r="AW283" s="22"/>
    </row>
    <row r="284" spans="1:49" x14ac:dyDescent="0.25">
      <c r="A284" s="16" t="s">
        <v>1641</v>
      </c>
      <c r="B284" s="17">
        <v>2.5</v>
      </c>
      <c r="C284" s="17">
        <v>50000000</v>
      </c>
      <c r="D284" s="17">
        <v>0.25</v>
      </c>
      <c r="E284" s="17">
        <v>0</v>
      </c>
      <c r="F284" s="17">
        <v>0</v>
      </c>
      <c r="G284" s="18" t="s">
        <v>1642</v>
      </c>
      <c r="H284" s="19">
        <v>43038</v>
      </c>
      <c r="I284" s="27">
        <f t="shared" si="37"/>
        <v>2017</v>
      </c>
      <c r="J284" s="6" t="s">
        <v>41</v>
      </c>
      <c r="K284" s="6">
        <v>73</v>
      </c>
      <c r="L284" s="6" t="s">
        <v>1643</v>
      </c>
      <c r="M284" s="6">
        <f>VLOOKUP(A284,JUMLAH_DAKWAAN!$A$1:$C$905,3,FALSE)</f>
        <v>1</v>
      </c>
      <c r="N284" s="6" t="s">
        <v>1644</v>
      </c>
      <c r="O284" s="6" t="s">
        <v>1645</v>
      </c>
      <c r="P284" s="6" t="s">
        <v>1646</v>
      </c>
      <c r="Q284" s="6" t="s">
        <v>1065</v>
      </c>
      <c r="R284" s="6" t="s">
        <v>1066</v>
      </c>
      <c r="S284" s="6" t="s">
        <v>1067</v>
      </c>
      <c r="T284" s="6" t="s">
        <v>1044</v>
      </c>
      <c r="U284" s="6" t="s">
        <v>1068</v>
      </c>
      <c r="V284" s="6" t="str">
        <f>IFERROR(VLOOKUP(Q284,JUDGE_STATUS!$A$1:$E$97,2,0),"")</f>
        <v>KARIR</v>
      </c>
      <c r="W284" s="6" t="str">
        <f>IFERROR(VLOOKUP(R284,JUDGE_STATUS!$A$1:$E$97,2,0),"")</f>
        <v>KARIR</v>
      </c>
      <c r="X284" s="6" t="str">
        <f>IFERROR(VLOOKUP(S284,JUDGE_STATUS!$A$1:$E$97,2,0),"")</f>
        <v>KARIR</v>
      </c>
      <c r="Y284" s="6" t="str">
        <f>IFERROR(VLOOKUP(T284,JUDGE_STATUS!$A$1:$E$97,2,0),"")</f>
        <v>ADHOC</v>
      </c>
      <c r="Z284" s="6" t="str">
        <f>IFERROR(VLOOKUP(U284,JUDGE_STATUS!$A$1:$E$97,2,0),"")</f>
        <v>ADHOC</v>
      </c>
      <c r="AA284" s="6">
        <f t="shared" si="32"/>
        <v>5</v>
      </c>
      <c r="AB284" s="6">
        <f t="shared" si="33"/>
        <v>3</v>
      </c>
      <c r="AC284" s="6">
        <f t="shared" si="34"/>
        <v>2</v>
      </c>
      <c r="AD284" s="20">
        <f t="shared" si="35"/>
        <v>0.4</v>
      </c>
      <c r="AE284" s="21">
        <f t="shared" si="38"/>
        <v>0</v>
      </c>
      <c r="AF284" s="6" t="s">
        <v>1632</v>
      </c>
      <c r="AG284" s="6"/>
      <c r="AH284" s="6"/>
      <c r="AI284" s="6"/>
      <c r="AJ284" s="6"/>
      <c r="AK284" s="6"/>
      <c r="AL284" s="6"/>
      <c r="AM284" s="6"/>
      <c r="AN284" s="6"/>
      <c r="AO284" s="6"/>
      <c r="AP284" s="6"/>
      <c r="AQ284" s="6"/>
      <c r="AR284" s="6">
        <f t="shared" si="36"/>
        <v>1</v>
      </c>
      <c r="AS284" s="6" t="s">
        <v>1070</v>
      </c>
      <c r="AT284" s="6"/>
      <c r="AU284" s="6"/>
      <c r="AV284" s="6">
        <f t="shared" si="39"/>
        <v>1</v>
      </c>
      <c r="AW284" s="22"/>
    </row>
    <row r="285" spans="1:49" x14ac:dyDescent="0.25">
      <c r="A285" s="16" t="s">
        <v>1647</v>
      </c>
      <c r="B285" s="17">
        <v>6</v>
      </c>
      <c r="C285" s="17">
        <v>200000000</v>
      </c>
      <c r="D285" s="17">
        <v>0.25</v>
      </c>
      <c r="E285" s="17">
        <v>36818625739</v>
      </c>
      <c r="F285" s="17">
        <v>2</v>
      </c>
      <c r="G285" s="18" t="s">
        <v>1648</v>
      </c>
      <c r="H285" s="19">
        <v>41984</v>
      </c>
      <c r="I285" s="27">
        <f t="shared" si="37"/>
        <v>2014</v>
      </c>
      <c r="J285" s="6"/>
      <c r="K285" s="6">
        <v>111</v>
      </c>
      <c r="L285" s="6" t="s">
        <v>1649</v>
      </c>
      <c r="M285" s="6">
        <f>VLOOKUP(A285,JUMLAH_DAKWAAN!$A$1:$C$905,3,FALSE)</f>
        <v>1</v>
      </c>
      <c r="N285" s="6" t="s">
        <v>1650</v>
      </c>
      <c r="O285" s="6" t="s">
        <v>1299</v>
      </c>
      <c r="P285" s="6" t="s">
        <v>1651</v>
      </c>
      <c r="Q285" s="6" t="s">
        <v>1301</v>
      </c>
      <c r="R285" s="6" t="s">
        <v>1219</v>
      </c>
      <c r="S285" s="6" t="s">
        <v>1149</v>
      </c>
      <c r="T285" s="6" t="s">
        <v>63</v>
      </c>
      <c r="U285" s="6" t="s">
        <v>64</v>
      </c>
      <c r="V285" s="6" t="str">
        <f>IFERROR(VLOOKUP(Q285,JUDGE_STATUS!$A$1:$E$97,2,0),"")</f>
        <v>KARIR</v>
      </c>
      <c r="W285" s="6" t="str">
        <f>IFERROR(VLOOKUP(R285,JUDGE_STATUS!$A$1:$E$97,2,0),"")</f>
        <v>KARIR</v>
      </c>
      <c r="X285" s="6" t="str">
        <f>IFERROR(VLOOKUP(S285,JUDGE_STATUS!$A$1:$E$97,2,0),"")</f>
        <v>KARIR</v>
      </c>
      <c r="Y285" s="6" t="str">
        <f>IFERROR(VLOOKUP(T285,JUDGE_STATUS!$A$1:$E$97,2,0),"")</f>
        <v>ADHOC</v>
      </c>
      <c r="Z285" s="6" t="str">
        <f>IFERROR(VLOOKUP(U285,JUDGE_STATUS!$A$1:$E$97,2,0),"")</f>
        <v>ADHOC</v>
      </c>
      <c r="AA285" s="6">
        <f t="shared" si="32"/>
        <v>5</v>
      </c>
      <c r="AB285" s="6">
        <f t="shared" si="33"/>
        <v>3</v>
      </c>
      <c r="AC285" s="6">
        <f t="shared" si="34"/>
        <v>2</v>
      </c>
      <c r="AD285" s="20">
        <f t="shared" si="35"/>
        <v>0.4</v>
      </c>
      <c r="AE285" s="21">
        <f t="shared" si="38"/>
        <v>0</v>
      </c>
      <c r="AF285" s="6" t="s">
        <v>1046</v>
      </c>
      <c r="AG285" s="6"/>
      <c r="AH285" s="6"/>
      <c r="AI285" s="6"/>
      <c r="AJ285" s="6"/>
      <c r="AK285" s="6"/>
      <c r="AL285" s="6"/>
      <c r="AM285" s="6"/>
      <c r="AN285" s="6"/>
      <c r="AO285" s="6"/>
      <c r="AP285" s="6"/>
      <c r="AQ285" s="6"/>
      <c r="AR285" s="6">
        <f t="shared" si="36"/>
        <v>1</v>
      </c>
      <c r="AS285" s="6" t="s">
        <v>109</v>
      </c>
      <c r="AT285" s="6" t="s">
        <v>87</v>
      </c>
      <c r="AU285" s="6"/>
      <c r="AV285" s="6">
        <f t="shared" si="39"/>
        <v>2</v>
      </c>
      <c r="AW285" s="22"/>
    </row>
    <row r="286" spans="1:49" x14ac:dyDescent="0.25">
      <c r="A286" s="16" t="s">
        <v>1652</v>
      </c>
      <c r="B286" s="17">
        <v>1.5</v>
      </c>
      <c r="C286" s="17">
        <v>50000000</v>
      </c>
      <c r="D286" s="17">
        <v>8.3333333333333301E-2</v>
      </c>
      <c r="E286" s="17">
        <v>129000000</v>
      </c>
      <c r="F286" s="17">
        <v>0.16666666666666699</v>
      </c>
      <c r="G286" s="18" t="s">
        <v>1653</v>
      </c>
      <c r="H286" s="19">
        <v>42268</v>
      </c>
      <c r="I286" s="27">
        <f t="shared" si="37"/>
        <v>2015</v>
      </c>
      <c r="J286" s="6" t="s">
        <v>1224</v>
      </c>
      <c r="K286" s="6">
        <v>1322</v>
      </c>
      <c r="L286" s="6" t="s">
        <v>1335</v>
      </c>
      <c r="M286" s="6">
        <f>VLOOKUP(A286,JUMLAH_DAKWAAN!$A$1:$C$905,3,FALSE)</f>
        <v>1</v>
      </c>
      <c r="N286" s="6" t="s">
        <v>1654</v>
      </c>
      <c r="O286" s="6" t="s">
        <v>1655</v>
      </c>
      <c r="P286" s="6" t="s">
        <v>1656</v>
      </c>
      <c r="Q286" s="6" t="s">
        <v>1388</v>
      </c>
      <c r="R286" s="6" t="s">
        <v>1389</v>
      </c>
      <c r="S286" s="6" t="s">
        <v>108</v>
      </c>
      <c r="T286" s="6"/>
      <c r="U286" s="6"/>
      <c r="V286" s="6" t="str">
        <f>IFERROR(VLOOKUP(Q286,JUDGE_STATUS!$A$1:$E$97,2,0),"")</f>
        <v>KARIR</v>
      </c>
      <c r="W286" s="6" t="str">
        <f>IFERROR(VLOOKUP(R286,JUDGE_STATUS!$A$1:$E$97,2,0),"")</f>
        <v>KARIR</v>
      </c>
      <c r="X286" s="6" t="str">
        <f>IFERROR(VLOOKUP(S286,JUDGE_STATUS!$A$1:$E$97,2,0),"")</f>
        <v>ADHOC</v>
      </c>
      <c r="Y286" s="6" t="str">
        <f>IFERROR(VLOOKUP(T286,JUDGE_STATUS!$A$1:$E$97,2,0),"")</f>
        <v/>
      </c>
      <c r="Z286" s="6" t="str">
        <f>IFERROR(VLOOKUP(U286,JUDGE_STATUS!$A$1:$E$97,2,0),"")</f>
        <v/>
      </c>
      <c r="AA286" s="6">
        <f t="shared" si="32"/>
        <v>3</v>
      </c>
      <c r="AB286" s="6">
        <f t="shared" si="33"/>
        <v>2</v>
      </c>
      <c r="AC286" s="6">
        <f t="shared" si="34"/>
        <v>1</v>
      </c>
      <c r="AD286" s="20">
        <f t="shared" si="35"/>
        <v>0.33333333333333331</v>
      </c>
      <c r="AE286" s="21">
        <f t="shared" si="38"/>
        <v>0</v>
      </c>
      <c r="AF286" s="6" t="s">
        <v>1615</v>
      </c>
      <c r="AG286" s="6"/>
      <c r="AH286" s="6"/>
      <c r="AI286" s="6"/>
      <c r="AJ286" s="6"/>
      <c r="AK286" s="6"/>
      <c r="AL286" s="6"/>
      <c r="AM286" s="6"/>
      <c r="AN286" s="6"/>
      <c r="AO286" s="6"/>
      <c r="AP286" s="6"/>
      <c r="AQ286" s="6"/>
      <c r="AR286" s="6">
        <f t="shared" si="36"/>
        <v>1</v>
      </c>
      <c r="AS286" s="6" t="s">
        <v>1151</v>
      </c>
      <c r="AT286" s="6" t="s">
        <v>1369</v>
      </c>
      <c r="AU286" s="6"/>
      <c r="AV286" s="6">
        <f t="shared" si="39"/>
        <v>2</v>
      </c>
      <c r="AW286" s="22"/>
    </row>
    <row r="287" spans="1:49" x14ac:dyDescent="0.25">
      <c r="A287" s="16" t="s">
        <v>1657</v>
      </c>
      <c r="B287" s="17">
        <v>6</v>
      </c>
      <c r="C287" s="17">
        <v>200000000</v>
      </c>
      <c r="D287" s="17">
        <v>0.25</v>
      </c>
      <c r="E287" s="17">
        <v>0</v>
      </c>
      <c r="F287" s="17">
        <v>0</v>
      </c>
      <c r="G287" s="18" t="s">
        <v>1658</v>
      </c>
      <c r="H287" s="19">
        <v>42681</v>
      </c>
      <c r="I287" s="27">
        <f t="shared" si="37"/>
        <v>2016</v>
      </c>
      <c r="J287" s="6" t="s">
        <v>41</v>
      </c>
      <c r="K287" s="6">
        <v>121</v>
      </c>
      <c r="L287" s="6" t="s">
        <v>1659</v>
      </c>
      <c r="M287" s="6">
        <f>VLOOKUP(A287,JUMLAH_DAKWAAN!$A$1:$C$905,3,FALSE)</f>
        <v>1</v>
      </c>
      <c r="N287" s="6" t="s">
        <v>1660</v>
      </c>
      <c r="O287" s="6" t="s">
        <v>1661</v>
      </c>
      <c r="P287" s="6" t="s">
        <v>1662</v>
      </c>
      <c r="Q287" s="6" t="s">
        <v>1167</v>
      </c>
      <c r="R287" s="6" t="s">
        <v>1043</v>
      </c>
      <c r="S287" s="6" t="s">
        <v>1125</v>
      </c>
      <c r="T287" s="6" t="s">
        <v>108</v>
      </c>
      <c r="U287" s="6" t="s">
        <v>1058</v>
      </c>
      <c r="V287" s="6" t="str">
        <f>IFERROR(VLOOKUP(Q287,JUDGE_STATUS!$A$1:$E$97,2,0),"")</f>
        <v>KARIR</v>
      </c>
      <c r="W287" s="6" t="str">
        <f>IFERROR(VLOOKUP(R287,JUDGE_STATUS!$A$1:$E$97,2,0),"")</f>
        <v>KARIR</v>
      </c>
      <c r="X287" s="6" t="str">
        <f>IFERROR(VLOOKUP(S287,JUDGE_STATUS!$A$1:$E$97,2,0),"")</f>
        <v>KARIR</v>
      </c>
      <c r="Y287" s="6" t="str">
        <f>IFERROR(VLOOKUP(T287,JUDGE_STATUS!$A$1:$E$97,2,0),"")</f>
        <v>ADHOC</v>
      </c>
      <c r="Z287" s="6" t="str">
        <f>IFERROR(VLOOKUP(U287,JUDGE_STATUS!$A$1:$E$97,2,0),"")</f>
        <v>ADHOC</v>
      </c>
      <c r="AA287" s="6">
        <f t="shared" si="32"/>
        <v>5</v>
      </c>
      <c r="AB287" s="6">
        <f t="shared" si="33"/>
        <v>3</v>
      </c>
      <c r="AC287" s="6">
        <f t="shared" si="34"/>
        <v>2</v>
      </c>
      <c r="AD287" s="20">
        <f t="shared" si="35"/>
        <v>0.4</v>
      </c>
      <c r="AE287" s="21">
        <f t="shared" si="38"/>
        <v>0</v>
      </c>
      <c r="AF287" s="6" t="s">
        <v>1137</v>
      </c>
      <c r="AG287" s="6"/>
      <c r="AH287" s="6"/>
      <c r="AI287" s="6"/>
      <c r="AJ287" s="6"/>
      <c r="AK287" s="6"/>
      <c r="AL287" s="6"/>
      <c r="AM287" s="6"/>
      <c r="AN287" s="6"/>
      <c r="AO287" s="6"/>
      <c r="AP287" s="6"/>
      <c r="AQ287" s="6"/>
      <c r="AR287" s="6">
        <f t="shared" si="36"/>
        <v>1</v>
      </c>
      <c r="AS287" s="6" t="s">
        <v>56</v>
      </c>
      <c r="AT287" s="6"/>
      <c r="AU287" s="6"/>
      <c r="AV287" s="6">
        <f t="shared" si="39"/>
        <v>1</v>
      </c>
      <c r="AW287" s="22"/>
    </row>
    <row r="288" spans="1:49" x14ac:dyDescent="0.25">
      <c r="A288" s="16" t="s">
        <v>1663</v>
      </c>
      <c r="B288" s="17">
        <v>4</v>
      </c>
      <c r="C288" s="17">
        <v>200000000</v>
      </c>
      <c r="D288" s="17">
        <v>0.41666666666666702</v>
      </c>
      <c r="E288" s="17">
        <v>0</v>
      </c>
      <c r="F288" s="17">
        <v>0</v>
      </c>
      <c r="G288" s="18" t="s">
        <v>1664</v>
      </c>
      <c r="H288" s="19">
        <v>43040</v>
      </c>
      <c r="I288" s="27">
        <f t="shared" si="37"/>
        <v>2017</v>
      </c>
      <c r="J288" s="6" t="s">
        <v>41</v>
      </c>
      <c r="K288" s="6">
        <v>78</v>
      </c>
      <c r="L288" s="6" t="s">
        <v>1665</v>
      </c>
      <c r="M288" s="6">
        <f>VLOOKUP(A288,JUMLAH_DAKWAAN!$A$1:$C$905,3,FALSE)</f>
        <v>1</v>
      </c>
      <c r="N288" s="6" t="s">
        <v>1666</v>
      </c>
      <c r="O288" s="6" t="s">
        <v>1257</v>
      </c>
      <c r="P288" s="6" t="s">
        <v>1667</v>
      </c>
      <c r="Q288" s="6" t="s">
        <v>1136</v>
      </c>
      <c r="R288" s="6" t="s">
        <v>1668</v>
      </c>
      <c r="S288" s="6" t="s">
        <v>1135</v>
      </c>
      <c r="T288" s="6" t="s">
        <v>64</v>
      </c>
      <c r="U288" s="6" t="s">
        <v>1045</v>
      </c>
      <c r="V288" s="6" t="str">
        <f>IFERROR(VLOOKUP(Q288,JUDGE_STATUS!$A$1:$E$97,2,0),"")</f>
        <v>KARIR</v>
      </c>
      <c r="W288" s="6" t="str">
        <f>IFERROR(VLOOKUP(R288,JUDGE_STATUS!$A$1:$E$97,2,0),"")</f>
        <v>KARIR</v>
      </c>
      <c r="X288" s="6" t="str">
        <f>IFERROR(VLOOKUP(S288,JUDGE_STATUS!$A$1:$E$97,2,0),"")</f>
        <v>KARIR</v>
      </c>
      <c r="Y288" s="6" t="str">
        <f>IFERROR(VLOOKUP(T288,JUDGE_STATUS!$A$1:$E$97,2,0),"")</f>
        <v>ADHOC</v>
      </c>
      <c r="Z288" s="6" t="str">
        <f>IFERROR(VLOOKUP(U288,JUDGE_STATUS!$A$1:$E$97,2,0),"")</f>
        <v>ADHOC</v>
      </c>
      <c r="AA288" s="6">
        <f t="shared" si="32"/>
        <v>5</v>
      </c>
      <c r="AB288" s="6">
        <f t="shared" si="33"/>
        <v>3</v>
      </c>
      <c r="AC288" s="6">
        <f t="shared" si="34"/>
        <v>2</v>
      </c>
      <c r="AD288" s="20">
        <f t="shared" si="35"/>
        <v>0.4</v>
      </c>
      <c r="AE288" s="21">
        <f t="shared" si="38"/>
        <v>0</v>
      </c>
      <c r="AF288" s="6" t="s">
        <v>1669</v>
      </c>
      <c r="AG288" s="6"/>
      <c r="AH288" s="6"/>
      <c r="AI288" s="6"/>
      <c r="AJ288" s="6"/>
      <c r="AK288" s="6"/>
      <c r="AL288" s="6"/>
      <c r="AM288" s="6"/>
      <c r="AN288" s="6"/>
      <c r="AO288" s="6"/>
      <c r="AP288" s="6"/>
      <c r="AQ288" s="6"/>
      <c r="AR288" s="6">
        <f t="shared" si="36"/>
        <v>1</v>
      </c>
      <c r="AS288" s="6" t="s">
        <v>1150</v>
      </c>
      <c r="AT288" s="6"/>
      <c r="AU288" s="6"/>
      <c r="AV288" s="6">
        <f t="shared" si="39"/>
        <v>1</v>
      </c>
      <c r="AW288" s="22"/>
    </row>
    <row r="289" spans="1:49" x14ac:dyDescent="0.25">
      <c r="A289" s="16" t="s">
        <v>1670</v>
      </c>
      <c r="B289" s="17"/>
      <c r="C289" s="17"/>
      <c r="D289" s="17"/>
      <c r="E289" s="17"/>
      <c r="F289" s="17"/>
      <c r="G289" s="18" t="s">
        <v>1671</v>
      </c>
      <c r="H289" s="19">
        <v>41984</v>
      </c>
      <c r="I289" s="27">
        <f t="shared" si="37"/>
        <v>2014</v>
      </c>
      <c r="J289" s="6" t="s">
        <v>1143</v>
      </c>
      <c r="K289" s="6">
        <v>125</v>
      </c>
      <c r="L289" s="6" t="s">
        <v>1672</v>
      </c>
      <c r="M289" s="6">
        <f>VLOOKUP(A289,JUMLAH_DAKWAAN!$A$1:$C$905,3,FALSE)</f>
        <v>1</v>
      </c>
      <c r="N289" s="6" t="s">
        <v>563</v>
      </c>
      <c r="O289" s="6" t="s">
        <v>1673</v>
      </c>
      <c r="P289" s="6" t="s">
        <v>1674</v>
      </c>
      <c r="Q289" s="6" t="s">
        <v>653</v>
      </c>
      <c r="R289" s="6" t="s">
        <v>1148</v>
      </c>
      <c r="S289" s="6" t="s">
        <v>84</v>
      </c>
      <c r="T289" s="6"/>
      <c r="U289" s="6"/>
      <c r="V289" s="6" t="str">
        <f>IFERROR(VLOOKUP(Q289,JUDGE_STATUS!$A$1:$E$97,2,0),"")</f>
        <v>KARIR</v>
      </c>
      <c r="W289" s="6" t="str">
        <f>IFERROR(VLOOKUP(R289,JUDGE_STATUS!$A$1:$E$97,2,0),"")</f>
        <v>KARIR</v>
      </c>
      <c r="X289" s="6" t="str">
        <f>IFERROR(VLOOKUP(S289,JUDGE_STATUS!$A$1:$E$97,2,0),"")</f>
        <v>ADHOC</v>
      </c>
      <c r="Y289" s="6" t="str">
        <f>IFERROR(VLOOKUP(T289,JUDGE_STATUS!$A$1:$E$97,2,0),"")</f>
        <v/>
      </c>
      <c r="Z289" s="6" t="str">
        <f>IFERROR(VLOOKUP(U289,JUDGE_STATUS!$A$1:$E$97,2,0),"")</f>
        <v/>
      </c>
      <c r="AA289" s="6">
        <f t="shared" si="32"/>
        <v>3</v>
      </c>
      <c r="AB289" s="6">
        <f t="shared" si="33"/>
        <v>2</v>
      </c>
      <c r="AC289" s="6">
        <f t="shared" si="34"/>
        <v>1</v>
      </c>
      <c r="AD289" s="20">
        <f t="shared" si="35"/>
        <v>0.33333333333333331</v>
      </c>
      <c r="AE289" s="21">
        <f t="shared" si="38"/>
        <v>0</v>
      </c>
      <c r="AF289" s="6" t="s">
        <v>1345</v>
      </c>
      <c r="AG289" s="6"/>
      <c r="AH289" s="6"/>
      <c r="AI289" s="6"/>
      <c r="AJ289" s="6"/>
      <c r="AK289" s="6"/>
      <c r="AL289" s="6"/>
      <c r="AM289" s="6"/>
      <c r="AN289" s="6"/>
      <c r="AO289" s="6"/>
      <c r="AP289" s="6"/>
      <c r="AQ289" s="6"/>
      <c r="AR289" s="6">
        <f t="shared" si="36"/>
        <v>1</v>
      </c>
      <c r="AS289" s="6" t="s">
        <v>109</v>
      </c>
      <c r="AT289" s="6" t="s">
        <v>87</v>
      </c>
      <c r="AU289" s="6"/>
      <c r="AV289" s="6">
        <f t="shared" si="39"/>
        <v>2</v>
      </c>
      <c r="AW289" s="22">
        <v>1</v>
      </c>
    </row>
    <row r="290" spans="1:49" x14ac:dyDescent="0.25">
      <c r="A290" s="16" t="s">
        <v>1675</v>
      </c>
      <c r="B290" s="17"/>
      <c r="C290" s="17"/>
      <c r="D290" s="17"/>
      <c r="E290" s="17"/>
      <c r="F290" s="17"/>
      <c r="G290" s="18" t="s">
        <v>1676</v>
      </c>
      <c r="H290" s="19">
        <v>42276</v>
      </c>
      <c r="I290" s="27">
        <f t="shared" si="37"/>
        <v>2015</v>
      </c>
      <c r="J290" s="6" t="s">
        <v>1224</v>
      </c>
      <c r="K290" s="6">
        <v>1314</v>
      </c>
      <c r="L290" s="6" t="s">
        <v>1677</v>
      </c>
      <c r="M290" s="6">
        <f>VLOOKUP(A290,JUMLAH_DAKWAAN!$A$1:$C$905,3,FALSE)</f>
        <v>1</v>
      </c>
      <c r="N290" s="6" t="s">
        <v>1328</v>
      </c>
      <c r="O290" s="6" t="s">
        <v>1678</v>
      </c>
      <c r="P290" s="6" t="s">
        <v>1275</v>
      </c>
      <c r="Q290" s="6" t="s">
        <v>1389</v>
      </c>
      <c r="R290" s="6" t="s">
        <v>1134</v>
      </c>
      <c r="S290" s="6" t="s">
        <v>108</v>
      </c>
      <c r="T290" s="6"/>
      <c r="U290" s="6"/>
      <c r="V290" s="6" t="str">
        <f>IFERROR(VLOOKUP(Q290,JUDGE_STATUS!$A$1:$E$97,2,0),"")</f>
        <v>KARIR</v>
      </c>
      <c r="W290" s="6" t="str">
        <f>IFERROR(VLOOKUP(R290,JUDGE_STATUS!$A$1:$E$97,2,0),"")</f>
        <v>KARIR</v>
      </c>
      <c r="X290" s="6" t="str">
        <f>IFERROR(VLOOKUP(S290,JUDGE_STATUS!$A$1:$E$97,2,0),"")</f>
        <v>ADHOC</v>
      </c>
      <c r="Y290" s="6" t="str">
        <f>IFERROR(VLOOKUP(T290,JUDGE_STATUS!$A$1:$E$97,2,0),"")</f>
        <v/>
      </c>
      <c r="Z290" s="6" t="str">
        <f>IFERROR(VLOOKUP(U290,JUDGE_STATUS!$A$1:$E$97,2,0),"")</f>
        <v/>
      </c>
      <c r="AA290" s="6">
        <f t="shared" si="32"/>
        <v>3</v>
      </c>
      <c r="AB290" s="6">
        <f t="shared" si="33"/>
        <v>2</v>
      </c>
      <c r="AC290" s="6">
        <f t="shared" si="34"/>
        <v>1</v>
      </c>
      <c r="AD290" s="20">
        <f t="shared" si="35"/>
        <v>0.33333333333333331</v>
      </c>
      <c r="AE290" s="21">
        <f t="shared" si="38"/>
        <v>0</v>
      </c>
      <c r="AF290" s="6" t="s">
        <v>565</v>
      </c>
      <c r="AG290" s="6"/>
      <c r="AH290" s="6"/>
      <c r="AI290" s="6"/>
      <c r="AJ290" s="6"/>
      <c r="AK290" s="6"/>
      <c r="AL290" s="6"/>
      <c r="AM290" s="6"/>
      <c r="AN290" s="6"/>
      <c r="AO290" s="6"/>
      <c r="AP290" s="6"/>
      <c r="AQ290" s="6"/>
      <c r="AR290" s="6">
        <f t="shared" si="36"/>
        <v>1</v>
      </c>
      <c r="AS290" s="6" t="s">
        <v>1048</v>
      </c>
      <c r="AT290" s="6" t="s">
        <v>1071</v>
      </c>
      <c r="AU290" s="6"/>
      <c r="AV290" s="6">
        <f t="shared" si="39"/>
        <v>2</v>
      </c>
      <c r="AW290" s="22">
        <v>1</v>
      </c>
    </row>
    <row r="291" spans="1:49" x14ac:dyDescent="0.25">
      <c r="A291" s="16" t="s">
        <v>1679</v>
      </c>
      <c r="B291" s="17">
        <v>1.6666666666666701</v>
      </c>
      <c r="C291" s="17">
        <v>50000000</v>
      </c>
      <c r="D291" s="17">
        <v>8.3333333333333301E-2</v>
      </c>
      <c r="E291" s="17">
        <v>4448533003</v>
      </c>
      <c r="F291" s="17">
        <v>0.66666666666666696</v>
      </c>
      <c r="G291" s="18" t="s">
        <v>1680</v>
      </c>
      <c r="H291" s="19">
        <v>42689</v>
      </c>
      <c r="I291" s="27">
        <f t="shared" si="37"/>
        <v>2016</v>
      </c>
      <c r="J291" s="6" t="s">
        <v>184</v>
      </c>
      <c r="K291" s="6">
        <v>141</v>
      </c>
      <c r="L291" s="6" t="s">
        <v>1052</v>
      </c>
      <c r="M291" s="6">
        <f>VLOOKUP(A291,JUMLAH_DAKWAAN!$A$1:$C$905,3,FALSE)</f>
        <v>1</v>
      </c>
      <c r="N291" s="6" t="s">
        <v>1681</v>
      </c>
      <c r="O291" s="6" t="s">
        <v>1124</v>
      </c>
      <c r="P291" s="6" t="s">
        <v>1682</v>
      </c>
      <c r="Q291" s="6" t="s">
        <v>1057</v>
      </c>
      <c r="R291" s="6" t="s">
        <v>1417</v>
      </c>
      <c r="S291" s="6" t="s">
        <v>1058</v>
      </c>
      <c r="T291" s="6"/>
      <c r="U291" s="6"/>
      <c r="V291" s="6" t="str">
        <f>IFERROR(VLOOKUP(Q291,JUDGE_STATUS!$A$1:$E$97,2,0),"")</f>
        <v>KARIR</v>
      </c>
      <c r="W291" s="6" t="str">
        <f>IFERROR(VLOOKUP(R291,JUDGE_STATUS!$A$1:$E$97,2,0),"")</f>
        <v>KARIR</v>
      </c>
      <c r="X291" s="6" t="str">
        <f>IFERROR(VLOOKUP(S291,JUDGE_STATUS!$A$1:$E$97,2,0),"")</f>
        <v>ADHOC</v>
      </c>
      <c r="Y291" s="6" t="str">
        <f>IFERROR(VLOOKUP(T291,JUDGE_STATUS!$A$1:$E$97,2,0),"")</f>
        <v/>
      </c>
      <c r="Z291" s="6" t="str">
        <f>IFERROR(VLOOKUP(U291,JUDGE_STATUS!$A$1:$E$97,2,0),"")</f>
        <v/>
      </c>
      <c r="AA291" s="6">
        <f t="shared" si="32"/>
        <v>3</v>
      </c>
      <c r="AB291" s="6">
        <f t="shared" si="33"/>
        <v>2</v>
      </c>
      <c r="AC291" s="6">
        <f t="shared" si="34"/>
        <v>1</v>
      </c>
      <c r="AD291" s="20">
        <f t="shared" si="35"/>
        <v>0.33333333333333331</v>
      </c>
      <c r="AE291" s="21">
        <f t="shared" si="38"/>
        <v>0</v>
      </c>
      <c r="AF291" s="6" t="s">
        <v>1376</v>
      </c>
      <c r="AG291" s="6"/>
      <c r="AH291" s="6"/>
      <c r="AI291" s="6"/>
      <c r="AJ291" s="6"/>
      <c r="AK291" s="6"/>
      <c r="AL291" s="6"/>
      <c r="AM291" s="6"/>
      <c r="AN291" s="6"/>
      <c r="AO291" s="6"/>
      <c r="AP291" s="6"/>
      <c r="AQ291" s="6"/>
      <c r="AR291" s="6">
        <f t="shared" si="36"/>
        <v>1</v>
      </c>
      <c r="AS291" s="6" t="s">
        <v>56</v>
      </c>
      <c r="AT291" s="6" t="s">
        <v>256</v>
      </c>
      <c r="AU291" s="6"/>
      <c r="AV291" s="6">
        <f t="shared" si="39"/>
        <v>2</v>
      </c>
      <c r="AW291" s="22"/>
    </row>
    <row r="292" spans="1:49" x14ac:dyDescent="0.25">
      <c r="A292" s="16" t="s">
        <v>1683</v>
      </c>
      <c r="B292" s="17">
        <v>2.3333333333333299</v>
      </c>
      <c r="C292" s="17">
        <v>50000000</v>
      </c>
      <c r="D292" s="17">
        <v>0.16666666666666699</v>
      </c>
      <c r="E292" s="17">
        <v>0</v>
      </c>
      <c r="F292" s="17">
        <v>0</v>
      </c>
      <c r="G292" s="18" t="s">
        <v>1684</v>
      </c>
      <c r="H292" s="19">
        <v>43042</v>
      </c>
      <c r="I292" s="27">
        <f t="shared" si="37"/>
        <v>2017</v>
      </c>
      <c r="J292" s="6" t="s">
        <v>705</v>
      </c>
      <c r="K292" s="6">
        <v>80</v>
      </c>
      <c r="L292" s="6" t="s">
        <v>1685</v>
      </c>
      <c r="M292" s="6">
        <f>VLOOKUP(A292,JUMLAH_DAKWAAN!$A$1:$C$905,3,FALSE)</f>
        <v>1</v>
      </c>
      <c r="N292" s="6" t="s">
        <v>1686</v>
      </c>
      <c r="O292" s="6" t="s">
        <v>1559</v>
      </c>
      <c r="P292" s="6" t="s">
        <v>1687</v>
      </c>
      <c r="Q292" s="6" t="s">
        <v>1066</v>
      </c>
      <c r="R292" s="6" t="s">
        <v>1065</v>
      </c>
      <c r="S292" s="6" t="s">
        <v>1067</v>
      </c>
      <c r="T292" s="6" t="s">
        <v>1044</v>
      </c>
      <c r="U292" s="6" t="s">
        <v>1068</v>
      </c>
      <c r="V292" s="6" t="str">
        <f>IFERROR(VLOOKUP(Q292,JUDGE_STATUS!$A$1:$E$97,2,0),"")</f>
        <v>KARIR</v>
      </c>
      <c r="W292" s="6" t="str">
        <f>IFERROR(VLOOKUP(R292,JUDGE_STATUS!$A$1:$E$97,2,0),"")</f>
        <v>KARIR</v>
      </c>
      <c r="X292" s="6" t="str">
        <f>IFERROR(VLOOKUP(S292,JUDGE_STATUS!$A$1:$E$97,2,0),"")</f>
        <v>KARIR</v>
      </c>
      <c r="Y292" s="6" t="str">
        <f>IFERROR(VLOOKUP(T292,JUDGE_STATUS!$A$1:$E$97,2,0),"")</f>
        <v>ADHOC</v>
      </c>
      <c r="Z292" s="6" t="str">
        <f>IFERROR(VLOOKUP(U292,JUDGE_STATUS!$A$1:$E$97,2,0),"")</f>
        <v>ADHOC</v>
      </c>
      <c r="AA292" s="6">
        <f t="shared" si="32"/>
        <v>5</v>
      </c>
      <c r="AB292" s="6">
        <f t="shared" si="33"/>
        <v>3</v>
      </c>
      <c r="AC292" s="6">
        <f t="shared" si="34"/>
        <v>2</v>
      </c>
      <c r="AD292" s="20">
        <f t="shared" si="35"/>
        <v>0.4</v>
      </c>
      <c r="AE292" s="21">
        <f t="shared" si="38"/>
        <v>0</v>
      </c>
      <c r="AF292" s="6" t="s">
        <v>1632</v>
      </c>
      <c r="AG292" s="6"/>
      <c r="AH292" s="6"/>
      <c r="AI292" s="6"/>
      <c r="AJ292" s="6"/>
      <c r="AK292" s="6"/>
      <c r="AL292" s="6"/>
      <c r="AM292" s="6"/>
      <c r="AN292" s="6"/>
      <c r="AO292" s="6"/>
      <c r="AP292" s="6"/>
      <c r="AQ292" s="6"/>
      <c r="AR292" s="6">
        <f t="shared" si="36"/>
        <v>1</v>
      </c>
      <c r="AS292" s="6" t="s">
        <v>1151</v>
      </c>
      <c r="AT292" s="6"/>
      <c r="AU292" s="6"/>
      <c r="AV292" s="6">
        <f t="shared" si="39"/>
        <v>1</v>
      </c>
      <c r="AW292" s="22"/>
    </row>
    <row r="293" spans="1:49" x14ac:dyDescent="0.25">
      <c r="A293" s="16" t="s">
        <v>1688</v>
      </c>
      <c r="B293" s="17"/>
      <c r="C293" s="17"/>
      <c r="D293" s="17"/>
      <c r="E293" s="17"/>
      <c r="F293" s="17"/>
      <c r="G293" s="18" t="s">
        <v>1689</v>
      </c>
      <c r="H293" s="19">
        <v>41984</v>
      </c>
      <c r="I293" s="27">
        <f t="shared" si="37"/>
        <v>2014</v>
      </c>
      <c r="J293" s="6" t="s">
        <v>429</v>
      </c>
      <c r="K293" s="6">
        <v>126</v>
      </c>
      <c r="L293" s="6" t="s">
        <v>1690</v>
      </c>
      <c r="M293" s="6">
        <f>VLOOKUP(A293,JUMLAH_DAKWAAN!$A$1:$C$905,3,FALSE)</f>
        <v>1</v>
      </c>
      <c r="N293" s="6"/>
      <c r="O293" s="6" t="s">
        <v>1691</v>
      </c>
      <c r="P293" s="6" t="s">
        <v>1692</v>
      </c>
      <c r="Q293" s="6" t="s">
        <v>1148</v>
      </c>
      <c r="R293" s="6" t="s">
        <v>653</v>
      </c>
      <c r="S293" s="6" t="s">
        <v>84</v>
      </c>
      <c r="T293" s="6"/>
      <c r="U293" s="6"/>
      <c r="V293" s="6" t="str">
        <f>IFERROR(VLOOKUP(Q293,JUDGE_STATUS!$A$1:$E$97,2,0),"")</f>
        <v>KARIR</v>
      </c>
      <c r="W293" s="6" t="str">
        <f>IFERROR(VLOOKUP(R293,JUDGE_STATUS!$A$1:$E$97,2,0),"")</f>
        <v>KARIR</v>
      </c>
      <c r="X293" s="6" t="str">
        <f>IFERROR(VLOOKUP(S293,JUDGE_STATUS!$A$1:$E$97,2,0),"")</f>
        <v>ADHOC</v>
      </c>
      <c r="Y293" s="6" t="str">
        <f>IFERROR(VLOOKUP(T293,JUDGE_STATUS!$A$1:$E$97,2,0),"")</f>
        <v/>
      </c>
      <c r="Z293" s="6" t="str">
        <f>IFERROR(VLOOKUP(U293,JUDGE_STATUS!$A$1:$E$97,2,0),"")</f>
        <v/>
      </c>
      <c r="AA293" s="6">
        <f t="shared" si="32"/>
        <v>3</v>
      </c>
      <c r="AB293" s="6">
        <f t="shared" si="33"/>
        <v>2</v>
      </c>
      <c r="AC293" s="6">
        <f t="shared" si="34"/>
        <v>1</v>
      </c>
      <c r="AD293" s="20">
        <f t="shared" si="35"/>
        <v>0.33333333333333331</v>
      </c>
      <c r="AE293" s="21">
        <f t="shared" si="38"/>
        <v>0</v>
      </c>
      <c r="AF293" s="6" t="s">
        <v>1345</v>
      </c>
      <c r="AG293" s="6"/>
      <c r="AH293" s="6"/>
      <c r="AI293" s="6"/>
      <c r="AJ293" s="6"/>
      <c r="AK293" s="6"/>
      <c r="AL293" s="6"/>
      <c r="AM293" s="6"/>
      <c r="AN293" s="6"/>
      <c r="AO293" s="6"/>
      <c r="AP293" s="6"/>
      <c r="AQ293" s="6"/>
      <c r="AR293" s="6">
        <f t="shared" si="36"/>
        <v>1</v>
      </c>
      <c r="AS293" s="6" t="s">
        <v>1080</v>
      </c>
      <c r="AT293" s="6" t="s">
        <v>56</v>
      </c>
      <c r="AU293" s="6"/>
      <c r="AV293" s="6">
        <f t="shared" si="39"/>
        <v>2</v>
      </c>
      <c r="AW293" s="22">
        <v>1</v>
      </c>
    </row>
    <row r="294" spans="1:49" x14ac:dyDescent="0.25">
      <c r="A294" s="16" t="s">
        <v>1693</v>
      </c>
      <c r="B294" s="17">
        <v>2.5</v>
      </c>
      <c r="C294" s="17">
        <v>50000000</v>
      </c>
      <c r="D294" s="17">
        <v>0.16666666666666699</v>
      </c>
      <c r="E294" s="17">
        <v>1200400000</v>
      </c>
      <c r="F294" s="17">
        <v>1</v>
      </c>
      <c r="G294" s="18" t="s">
        <v>1694</v>
      </c>
      <c r="H294" s="19">
        <v>42277</v>
      </c>
      <c r="I294" s="27">
        <f t="shared" si="37"/>
        <v>2015</v>
      </c>
      <c r="J294" s="6" t="s">
        <v>41</v>
      </c>
      <c r="K294" s="6">
        <v>140</v>
      </c>
      <c r="L294" s="6" t="s">
        <v>1695</v>
      </c>
      <c r="M294" s="6">
        <f>VLOOKUP(A294,JUMLAH_DAKWAAN!$A$1:$C$905,3,FALSE)</f>
        <v>1</v>
      </c>
      <c r="N294" s="6" t="s">
        <v>1696</v>
      </c>
      <c r="O294" s="6" t="s">
        <v>1590</v>
      </c>
      <c r="P294" s="6" t="s">
        <v>1697</v>
      </c>
      <c r="Q294" s="6" t="s">
        <v>1158</v>
      </c>
      <c r="R294" s="6" t="s">
        <v>1159</v>
      </c>
      <c r="S294" s="6" t="s">
        <v>653</v>
      </c>
      <c r="T294" s="6" t="s">
        <v>64</v>
      </c>
      <c r="U294" s="6" t="s">
        <v>63</v>
      </c>
      <c r="V294" s="6" t="str">
        <f>IFERROR(VLOOKUP(Q294,JUDGE_STATUS!$A$1:$E$97,2,0),"")</f>
        <v>KARIR</v>
      </c>
      <c r="W294" s="6" t="str">
        <f>IFERROR(VLOOKUP(R294,JUDGE_STATUS!$A$1:$E$97,2,0),"")</f>
        <v>KARIR</v>
      </c>
      <c r="X294" s="6" t="str">
        <f>IFERROR(VLOOKUP(S294,JUDGE_STATUS!$A$1:$E$97,2,0),"")</f>
        <v>KARIR</v>
      </c>
      <c r="Y294" s="6" t="str">
        <f>IFERROR(VLOOKUP(T294,JUDGE_STATUS!$A$1:$E$97,2,0),"")</f>
        <v>ADHOC</v>
      </c>
      <c r="Z294" s="6" t="str">
        <f>IFERROR(VLOOKUP(U294,JUDGE_STATUS!$A$1:$E$97,2,0),"")</f>
        <v>ADHOC</v>
      </c>
      <c r="AA294" s="6">
        <f t="shared" si="32"/>
        <v>5</v>
      </c>
      <c r="AB294" s="6">
        <f t="shared" si="33"/>
        <v>3</v>
      </c>
      <c r="AC294" s="6">
        <f t="shared" si="34"/>
        <v>2</v>
      </c>
      <c r="AD294" s="20">
        <f t="shared" si="35"/>
        <v>0.4</v>
      </c>
      <c r="AE294" s="21">
        <f t="shared" si="38"/>
        <v>0</v>
      </c>
      <c r="AF294" s="6" t="s">
        <v>1632</v>
      </c>
      <c r="AG294" s="6"/>
      <c r="AH294" s="6"/>
      <c r="AI294" s="6"/>
      <c r="AJ294" s="6"/>
      <c r="AK294" s="6"/>
      <c r="AL294" s="6"/>
      <c r="AM294" s="6"/>
      <c r="AN294" s="6"/>
      <c r="AO294" s="6"/>
      <c r="AP294" s="6"/>
      <c r="AQ294" s="6"/>
      <c r="AR294" s="6">
        <f t="shared" si="36"/>
        <v>1</v>
      </c>
      <c r="AS294" s="6" t="s">
        <v>56</v>
      </c>
      <c r="AT294" s="6" t="s">
        <v>256</v>
      </c>
      <c r="AU294" s="6"/>
      <c r="AV294" s="6">
        <f t="shared" si="39"/>
        <v>2</v>
      </c>
      <c r="AW294" s="22"/>
    </row>
    <row r="295" spans="1:49" x14ac:dyDescent="0.25">
      <c r="A295" s="16" t="s">
        <v>1693</v>
      </c>
      <c r="B295" s="17">
        <v>2.5</v>
      </c>
      <c r="C295" s="17">
        <v>50000000</v>
      </c>
      <c r="D295" s="17">
        <v>0.16666666666666699</v>
      </c>
      <c r="E295" s="17">
        <v>350000000</v>
      </c>
      <c r="F295" s="17">
        <v>0.5</v>
      </c>
      <c r="G295" s="18" t="s">
        <v>1698</v>
      </c>
      <c r="H295" s="19">
        <v>42277</v>
      </c>
      <c r="I295" s="27">
        <f t="shared" si="37"/>
        <v>2015</v>
      </c>
      <c r="J295" s="6" t="s">
        <v>41</v>
      </c>
      <c r="K295" s="6">
        <v>140</v>
      </c>
      <c r="L295" s="6" t="s">
        <v>1695</v>
      </c>
      <c r="M295" s="6">
        <f>VLOOKUP(A295,JUMLAH_DAKWAAN!$A$1:$C$905,3,FALSE)</f>
        <v>1</v>
      </c>
      <c r="N295" s="6" t="s">
        <v>1696</v>
      </c>
      <c r="O295" s="6" t="s">
        <v>1590</v>
      </c>
      <c r="P295" s="6" t="s">
        <v>1697</v>
      </c>
      <c r="Q295" s="6" t="s">
        <v>1158</v>
      </c>
      <c r="R295" s="6" t="s">
        <v>1159</v>
      </c>
      <c r="S295" s="6" t="s">
        <v>653</v>
      </c>
      <c r="T295" s="6" t="s">
        <v>64</v>
      </c>
      <c r="U295" s="6" t="s">
        <v>63</v>
      </c>
      <c r="V295" s="6" t="str">
        <f>IFERROR(VLOOKUP(Q295,JUDGE_STATUS!$A$1:$E$97,2,0),"")</f>
        <v>KARIR</v>
      </c>
      <c r="W295" s="6" t="str">
        <f>IFERROR(VLOOKUP(R295,JUDGE_STATUS!$A$1:$E$97,2,0),"")</f>
        <v>KARIR</v>
      </c>
      <c r="X295" s="6" t="str">
        <f>IFERROR(VLOOKUP(S295,JUDGE_STATUS!$A$1:$E$97,2,0),"")</f>
        <v>KARIR</v>
      </c>
      <c r="Y295" s="6" t="str">
        <f>IFERROR(VLOOKUP(T295,JUDGE_STATUS!$A$1:$E$97,2,0),"")</f>
        <v>ADHOC</v>
      </c>
      <c r="Z295" s="6" t="str">
        <f>IFERROR(VLOOKUP(U295,JUDGE_STATUS!$A$1:$E$97,2,0),"")</f>
        <v>ADHOC</v>
      </c>
      <c r="AA295" s="6">
        <f t="shared" si="32"/>
        <v>5</v>
      </c>
      <c r="AB295" s="6">
        <f t="shared" si="33"/>
        <v>3</v>
      </c>
      <c r="AC295" s="6">
        <f t="shared" si="34"/>
        <v>2</v>
      </c>
      <c r="AD295" s="20">
        <f t="shared" si="35"/>
        <v>0.4</v>
      </c>
      <c r="AE295" s="21">
        <f t="shared" si="38"/>
        <v>0</v>
      </c>
      <c r="AF295" s="6" t="s">
        <v>1632</v>
      </c>
      <c r="AG295" s="6"/>
      <c r="AH295" s="6"/>
      <c r="AI295" s="6"/>
      <c r="AJ295" s="6"/>
      <c r="AK295" s="6"/>
      <c r="AL295" s="6"/>
      <c r="AM295" s="6"/>
      <c r="AN295" s="6"/>
      <c r="AO295" s="6"/>
      <c r="AP295" s="6"/>
      <c r="AQ295" s="6"/>
      <c r="AR295" s="6">
        <f t="shared" si="36"/>
        <v>1</v>
      </c>
      <c r="AS295" s="6" t="s">
        <v>56</v>
      </c>
      <c r="AT295" s="6" t="s">
        <v>256</v>
      </c>
      <c r="AU295" s="6"/>
      <c r="AV295" s="6">
        <f t="shared" si="39"/>
        <v>2</v>
      </c>
      <c r="AW295" s="22"/>
    </row>
    <row r="296" spans="1:49" x14ac:dyDescent="0.25">
      <c r="A296" s="16" t="s">
        <v>1699</v>
      </c>
      <c r="B296" s="17">
        <v>1.5</v>
      </c>
      <c r="C296" s="17">
        <v>50000000</v>
      </c>
      <c r="D296" s="17">
        <v>0.25</v>
      </c>
      <c r="E296" s="17">
        <v>0</v>
      </c>
      <c r="F296" s="17">
        <v>0</v>
      </c>
      <c r="G296" s="18" t="s">
        <v>1700</v>
      </c>
      <c r="H296" s="19">
        <v>42689</v>
      </c>
      <c r="I296" s="27">
        <f t="shared" si="37"/>
        <v>2016</v>
      </c>
      <c r="J296" s="6" t="s">
        <v>41</v>
      </c>
      <c r="K296" s="6">
        <v>269</v>
      </c>
      <c r="L296" s="6" t="s">
        <v>1701</v>
      </c>
      <c r="M296" s="6">
        <f>VLOOKUP(A296,JUMLAH_DAKWAAN!$A$1:$C$905,3,FALSE)</f>
        <v>1</v>
      </c>
      <c r="N296" s="6" t="s">
        <v>1702</v>
      </c>
      <c r="O296" s="6" t="s">
        <v>1703</v>
      </c>
      <c r="P296" s="6" t="s">
        <v>1312</v>
      </c>
      <c r="Q296" s="6" t="s">
        <v>1057</v>
      </c>
      <c r="R296" s="6" t="s">
        <v>1417</v>
      </c>
      <c r="S296" s="6" t="s">
        <v>1058</v>
      </c>
      <c r="T296" s="6"/>
      <c r="U296" s="6"/>
      <c r="V296" s="6" t="str">
        <f>IFERROR(VLOOKUP(Q296,JUDGE_STATUS!$A$1:$E$97,2,0),"")</f>
        <v>KARIR</v>
      </c>
      <c r="W296" s="6" t="str">
        <f>IFERROR(VLOOKUP(R296,JUDGE_STATUS!$A$1:$E$97,2,0),"")</f>
        <v>KARIR</v>
      </c>
      <c r="X296" s="6" t="str">
        <f>IFERROR(VLOOKUP(S296,JUDGE_STATUS!$A$1:$E$97,2,0),"")</f>
        <v>ADHOC</v>
      </c>
      <c r="Y296" s="6" t="str">
        <f>IFERROR(VLOOKUP(T296,JUDGE_STATUS!$A$1:$E$97,2,0),"")</f>
        <v/>
      </c>
      <c r="Z296" s="6" t="str">
        <f>IFERROR(VLOOKUP(U296,JUDGE_STATUS!$A$1:$E$97,2,0),"")</f>
        <v/>
      </c>
      <c r="AA296" s="6">
        <f t="shared" si="32"/>
        <v>3</v>
      </c>
      <c r="AB296" s="6">
        <f t="shared" si="33"/>
        <v>2</v>
      </c>
      <c r="AC296" s="6">
        <f t="shared" si="34"/>
        <v>1</v>
      </c>
      <c r="AD296" s="20">
        <f t="shared" si="35"/>
        <v>0.33333333333333331</v>
      </c>
      <c r="AE296" s="21">
        <f t="shared" si="38"/>
        <v>0</v>
      </c>
      <c r="AF296" s="6" t="s">
        <v>1376</v>
      </c>
      <c r="AG296" s="6"/>
      <c r="AH296" s="6"/>
      <c r="AI296" s="6"/>
      <c r="AJ296" s="6"/>
      <c r="AK296" s="6"/>
      <c r="AL296" s="6"/>
      <c r="AM296" s="6"/>
      <c r="AN296" s="6"/>
      <c r="AO296" s="6"/>
      <c r="AP296" s="6"/>
      <c r="AQ296" s="6"/>
      <c r="AR296" s="6">
        <f t="shared" si="36"/>
        <v>1</v>
      </c>
      <c r="AS296" s="6" t="s">
        <v>465</v>
      </c>
      <c r="AT296" s="6" t="s">
        <v>256</v>
      </c>
      <c r="AU296" s="6"/>
      <c r="AV296" s="6">
        <f t="shared" si="39"/>
        <v>2</v>
      </c>
      <c r="AW296" s="22"/>
    </row>
    <row r="297" spans="1:49" x14ac:dyDescent="0.25">
      <c r="A297" s="16" t="s">
        <v>1704</v>
      </c>
      <c r="B297" s="17">
        <v>2.3333333333333299</v>
      </c>
      <c r="C297" s="17">
        <v>300000000</v>
      </c>
      <c r="D297" s="17">
        <v>0.25</v>
      </c>
      <c r="E297" s="17">
        <v>24868973610</v>
      </c>
      <c r="F297" s="17">
        <v>1</v>
      </c>
      <c r="G297" s="18" t="s">
        <v>1705</v>
      </c>
      <c r="H297" s="19">
        <v>43042</v>
      </c>
      <c r="I297" s="27">
        <f t="shared" si="37"/>
        <v>2017</v>
      </c>
      <c r="J297" s="6" t="s">
        <v>41</v>
      </c>
      <c r="K297" s="6">
        <v>124</v>
      </c>
      <c r="L297" s="6" t="s">
        <v>1052</v>
      </c>
      <c r="M297" s="6">
        <f>VLOOKUP(A297,JUMLAH_DAKWAAN!$A$1:$C$905,3,FALSE)</f>
        <v>1</v>
      </c>
      <c r="N297" s="6" t="s">
        <v>1706</v>
      </c>
      <c r="O297" s="6" t="s">
        <v>1707</v>
      </c>
      <c r="P297" s="6" t="s">
        <v>1626</v>
      </c>
      <c r="Q297" s="6" t="s">
        <v>1228</v>
      </c>
      <c r="R297" s="6" t="s">
        <v>1056</v>
      </c>
      <c r="S297" s="6" t="s">
        <v>1058</v>
      </c>
      <c r="T297" s="6"/>
      <c r="U297" s="6"/>
      <c r="V297" s="6" t="str">
        <f>IFERROR(VLOOKUP(Q297,JUDGE_STATUS!$A$1:$E$97,2,0),"")</f>
        <v>KARIR</v>
      </c>
      <c r="W297" s="6" t="str">
        <f>IFERROR(VLOOKUP(R297,JUDGE_STATUS!$A$1:$E$97,2,0),"")</f>
        <v>KARIR</v>
      </c>
      <c r="X297" s="6" t="str">
        <f>IFERROR(VLOOKUP(S297,JUDGE_STATUS!$A$1:$E$97,2,0),"")</f>
        <v>ADHOC</v>
      </c>
      <c r="Y297" s="6" t="str">
        <f>IFERROR(VLOOKUP(T297,JUDGE_STATUS!$A$1:$E$97,2,0),"")</f>
        <v/>
      </c>
      <c r="Z297" s="6" t="str">
        <f>IFERROR(VLOOKUP(U297,JUDGE_STATUS!$A$1:$E$97,2,0),"")</f>
        <v/>
      </c>
      <c r="AA297" s="6">
        <f t="shared" si="32"/>
        <v>3</v>
      </c>
      <c r="AB297" s="6">
        <f t="shared" si="33"/>
        <v>2</v>
      </c>
      <c r="AC297" s="6">
        <f t="shared" si="34"/>
        <v>1</v>
      </c>
      <c r="AD297" s="20">
        <f t="shared" si="35"/>
        <v>0.33333333333333331</v>
      </c>
      <c r="AE297" s="21">
        <f t="shared" si="38"/>
        <v>0</v>
      </c>
      <c r="AF297" s="6" t="s">
        <v>1423</v>
      </c>
      <c r="AG297" s="6"/>
      <c r="AH297" s="6"/>
      <c r="AI297" s="6"/>
      <c r="AJ297" s="6"/>
      <c r="AK297" s="6"/>
      <c r="AL297" s="6"/>
      <c r="AM297" s="6"/>
      <c r="AN297" s="6"/>
      <c r="AO297" s="6"/>
      <c r="AP297" s="6"/>
      <c r="AQ297" s="6"/>
      <c r="AR297" s="6">
        <f t="shared" si="36"/>
        <v>1</v>
      </c>
      <c r="AS297" s="6" t="s">
        <v>1536</v>
      </c>
      <c r="AT297" s="6"/>
      <c r="AU297" s="6"/>
      <c r="AV297" s="6">
        <f t="shared" si="39"/>
        <v>1</v>
      </c>
      <c r="AW297" s="22"/>
    </row>
    <row r="298" spans="1:49" x14ac:dyDescent="0.25">
      <c r="A298" s="16" t="s">
        <v>1708</v>
      </c>
      <c r="B298" s="17">
        <v>1</v>
      </c>
      <c r="C298" s="17">
        <v>50000000</v>
      </c>
      <c r="D298" s="17">
        <v>8.3333333333333301E-2</v>
      </c>
      <c r="E298" s="17">
        <v>0</v>
      </c>
      <c r="F298" s="17">
        <v>0</v>
      </c>
      <c r="G298" s="18" t="s">
        <v>1709</v>
      </c>
      <c r="H298" s="19">
        <v>41352</v>
      </c>
      <c r="I298" s="27">
        <f t="shared" si="37"/>
        <v>2013</v>
      </c>
      <c r="J298" s="6"/>
      <c r="K298" s="6">
        <v>287</v>
      </c>
      <c r="L298" s="6" t="s">
        <v>1710</v>
      </c>
      <c r="M298" s="6">
        <f>VLOOKUP(A298,JUMLAH_DAKWAAN!$A$1:$C$905,3,FALSE)</f>
        <v>1</v>
      </c>
      <c r="N298" s="6" t="s">
        <v>1711</v>
      </c>
      <c r="O298" s="6" t="s">
        <v>1712</v>
      </c>
      <c r="P298" s="6" t="s">
        <v>1712</v>
      </c>
      <c r="Q298" s="6" t="s">
        <v>181</v>
      </c>
      <c r="R298" s="6" t="s">
        <v>229</v>
      </c>
      <c r="S298" s="6" t="s">
        <v>85</v>
      </c>
      <c r="T298" s="6"/>
      <c r="U298" s="6"/>
      <c r="V298" s="6" t="str">
        <f>IFERROR(VLOOKUP(Q298,JUDGE_STATUS!$A$1:$E$97,2,0),"")</f>
        <v>KARIR</v>
      </c>
      <c r="W298" s="6" t="str">
        <f>IFERROR(VLOOKUP(R298,JUDGE_STATUS!$A$1:$E$97,2,0),"")</f>
        <v>KARIR</v>
      </c>
      <c r="X298" s="6" t="str">
        <f>IFERROR(VLOOKUP(S298,JUDGE_STATUS!$A$1:$E$97,2,0),"")</f>
        <v>ADHOC</v>
      </c>
      <c r="Y298" s="6" t="str">
        <f>IFERROR(VLOOKUP(T298,JUDGE_STATUS!$A$1:$E$97,2,0),"")</f>
        <v/>
      </c>
      <c r="Z298" s="6" t="str">
        <f>IFERROR(VLOOKUP(U298,JUDGE_STATUS!$A$1:$E$97,2,0),"")</f>
        <v/>
      </c>
      <c r="AA298" s="6">
        <f t="shared" si="32"/>
        <v>3</v>
      </c>
      <c r="AB298" s="6">
        <f t="shared" si="33"/>
        <v>2</v>
      </c>
      <c r="AC298" s="6">
        <f t="shared" si="34"/>
        <v>1</v>
      </c>
      <c r="AD298" s="20">
        <f t="shared" si="35"/>
        <v>0.33333333333333331</v>
      </c>
      <c r="AE298" s="21">
        <f t="shared" si="38"/>
        <v>0</v>
      </c>
      <c r="AF298" s="6" t="s">
        <v>76</v>
      </c>
      <c r="AG298" s="6"/>
      <c r="AH298" s="6"/>
      <c r="AI298" s="6"/>
      <c r="AJ298" s="6"/>
      <c r="AK298" s="6"/>
      <c r="AL298" s="6"/>
      <c r="AM298" s="6"/>
      <c r="AN298" s="6"/>
      <c r="AO298" s="6"/>
      <c r="AP298" s="6"/>
      <c r="AQ298" s="6"/>
      <c r="AR298" s="6">
        <f t="shared" si="36"/>
        <v>1</v>
      </c>
      <c r="AS298" s="6" t="s">
        <v>1468</v>
      </c>
      <c r="AT298" s="6" t="s">
        <v>256</v>
      </c>
      <c r="AU298" s="6"/>
      <c r="AV298" s="6">
        <f t="shared" si="39"/>
        <v>2</v>
      </c>
      <c r="AW298" s="22"/>
    </row>
    <row r="299" spans="1:49" x14ac:dyDescent="0.25">
      <c r="A299" s="16" t="s">
        <v>1713</v>
      </c>
      <c r="B299" s="17">
        <v>4</v>
      </c>
      <c r="C299" s="17">
        <v>100000000</v>
      </c>
      <c r="D299" s="17">
        <v>0.25</v>
      </c>
      <c r="E299" s="17">
        <v>0</v>
      </c>
      <c r="F299" s="17">
        <v>0</v>
      </c>
      <c r="G299" s="18" t="s">
        <v>1714</v>
      </c>
      <c r="H299" s="19">
        <v>41681</v>
      </c>
      <c r="I299" s="27">
        <f t="shared" si="37"/>
        <v>2014</v>
      </c>
      <c r="J299" s="6" t="s">
        <v>1715</v>
      </c>
      <c r="K299" s="6">
        <v>146</v>
      </c>
      <c r="L299" s="6" t="s">
        <v>1716</v>
      </c>
      <c r="M299" s="6">
        <f>VLOOKUP(A299,JUMLAH_DAKWAAN!$A$1:$C$905,3,FALSE)</f>
        <v>1</v>
      </c>
      <c r="N299" s="6" t="s">
        <v>1717</v>
      </c>
      <c r="O299" s="6" t="s">
        <v>1718</v>
      </c>
      <c r="P299" s="6" t="s">
        <v>1462</v>
      </c>
      <c r="Q299" s="6" t="s">
        <v>1088</v>
      </c>
      <c r="R299" s="6" t="s">
        <v>1159</v>
      </c>
      <c r="S299" s="6" t="s">
        <v>1158</v>
      </c>
      <c r="T299" s="6" t="s">
        <v>84</v>
      </c>
      <c r="U299" s="6" t="s">
        <v>108</v>
      </c>
      <c r="V299" s="6" t="str">
        <f>IFERROR(VLOOKUP(Q299,JUDGE_STATUS!$A$1:$E$97,2,0),"")</f>
        <v>KARIR</v>
      </c>
      <c r="W299" s="6" t="str">
        <f>IFERROR(VLOOKUP(R299,JUDGE_STATUS!$A$1:$E$97,2,0),"")</f>
        <v>KARIR</v>
      </c>
      <c r="X299" s="6" t="str">
        <f>IFERROR(VLOOKUP(S299,JUDGE_STATUS!$A$1:$E$97,2,0),"")</f>
        <v>KARIR</v>
      </c>
      <c r="Y299" s="6" t="str">
        <f>IFERROR(VLOOKUP(T299,JUDGE_STATUS!$A$1:$E$97,2,0),"")</f>
        <v>ADHOC</v>
      </c>
      <c r="Z299" s="6" t="str">
        <f>IFERROR(VLOOKUP(U299,JUDGE_STATUS!$A$1:$E$97,2,0),"")</f>
        <v>ADHOC</v>
      </c>
      <c r="AA299" s="6">
        <f t="shared" si="32"/>
        <v>5</v>
      </c>
      <c r="AB299" s="6">
        <f t="shared" si="33"/>
        <v>3</v>
      </c>
      <c r="AC299" s="6">
        <f t="shared" si="34"/>
        <v>2</v>
      </c>
      <c r="AD299" s="20">
        <f t="shared" si="35"/>
        <v>0.4</v>
      </c>
      <c r="AE299" s="21">
        <f t="shared" si="38"/>
        <v>0</v>
      </c>
      <c r="AF299" s="6" t="s">
        <v>1719</v>
      </c>
      <c r="AG299" s="6" t="s">
        <v>414</v>
      </c>
      <c r="AH299" s="6" t="s">
        <v>1720</v>
      </c>
      <c r="AI299" s="6" t="s">
        <v>1721</v>
      </c>
      <c r="AJ299" s="6" t="s">
        <v>1722</v>
      </c>
      <c r="AK299" s="6" t="s">
        <v>1723</v>
      </c>
      <c r="AL299" s="6" t="s">
        <v>1724</v>
      </c>
      <c r="AM299" s="6"/>
      <c r="AN299" s="6"/>
      <c r="AO299" s="6"/>
      <c r="AP299" s="6"/>
      <c r="AQ299" s="6"/>
      <c r="AR299" s="6">
        <f t="shared" si="36"/>
        <v>7</v>
      </c>
      <c r="AS299" s="6" t="s">
        <v>1118</v>
      </c>
      <c r="AT299" s="6" t="s">
        <v>1179</v>
      </c>
      <c r="AU299" s="6"/>
      <c r="AV299" s="6">
        <f t="shared" si="39"/>
        <v>2</v>
      </c>
      <c r="AW299" s="22"/>
    </row>
    <row r="300" spans="1:49" x14ac:dyDescent="0.25">
      <c r="A300" s="16" t="s">
        <v>1725</v>
      </c>
      <c r="B300" s="17">
        <v>2</v>
      </c>
      <c r="C300" s="17">
        <v>100000000</v>
      </c>
      <c r="D300" s="17">
        <v>0.16666666666666699</v>
      </c>
      <c r="E300" s="17">
        <v>0</v>
      </c>
      <c r="F300" s="17">
        <v>0</v>
      </c>
      <c r="G300" s="18" t="s">
        <v>1726</v>
      </c>
      <c r="H300" s="19">
        <v>42046</v>
      </c>
      <c r="I300" s="27">
        <f t="shared" si="37"/>
        <v>2015</v>
      </c>
      <c r="J300" s="6" t="s">
        <v>1727</v>
      </c>
      <c r="K300" s="6">
        <v>68</v>
      </c>
      <c r="L300" s="6" t="s">
        <v>1728</v>
      </c>
      <c r="M300" s="6">
        <f>VLOOKUP(A300,JUMLAH_DAKWAAN!$A$1:$C$905,3,FALSE)</f>
        <v>1</v>
      </c>
      <c r="N300" s="6" t="s">
        <v>1729</v>
      </c>
      <c r="O300" s="6" t="s">
        <v>1730</v>
      </c>
      <c r="P300" s="6" t="s">
        <v>1731</v>
      </c>
      <c r="Q300" s="6" t="s">
        <v>1158</v>
      </c>
      <c r="R300" s="6" t="s">
        <v>1159</v>
      </c>
      <c r="S300" s="6" t="s">
        <v>1032</v>
      </c>
      <c r="T300" s="6" t="s">
        <v>48</v>
      </c>
      <c r="U300" s="6" t="s">
        <v>85</v>
      </c>
      <c r="V300" s="6" t="str">
        <f>IFERROR(VLOOKUP(Q300,JUDGE_STATUS!$A$1:$E$97,2,0),"")</f>
        <v>KARIR</v>
      </c>
      <c r="W300" s="6" t="str">
        <f>IFERROR(VLOOKUP(R300,JUDGE_STATUS!$A$1:$E$97,2,0),"")</f>
        <v>KARIR</v>
      </c>
      <c r="X300" s="6" t="str">
        <f>IFERROR(VLOOKUP(S300,JUDGE_STATUS!$A$1:$E$97,2,0),"")</f>
        <v>KARIR</v>
      </c>
      <c r="Y300" s="6" t="str">
        <f>IFERROR(VLOOKUP(T300,JUDGE_STATUS!$A$1:$E$97,2,0),"")</f>
        <v>ADHOC</v>
      </c>
      <c r="Z300" s="6" t="str">
        <f>IFERROR(VLOOKUP(U300,JUDGE_STATUS!$A$1:$E$97,2,0),"")</f>
        <v>ADHOC</v>
      </c>
      <c r="AA300" s="6">
        <f t="shared" si="32"/>
        <v>5</v>
      </c>
      <c r="AB300" s="6">
        <f t="shared" si="33"/>
        <v>3</v>
      </c>
      <c r="AC300" s="6">
        <f t="shared" si="34"/>
        <v>2</v>
      </c>
      <c r="AD300" s="20">
        <f t="shared" si="35"/>
        <v>0.4</v>
      </c>
      <c r="AE300" s="21">
        <f t="shared" si="38"/>
        <v>0</v>
      </c>
      <c r="AF300" s="6" t="s">
        <v>1732</v>
      </c>
      <c r="AG300" s="6"/>
      <c r="AH300" s="6"/>
      <c r="AI300" s="6"/>
      <c r="AJ300" s="6"/>
      <c r="AK300" s="6"/>
      <c r="AL300" s="6"/>
      <c r="AM300" s="6"/>
      <c r="AN300" s="6"/>
      <c r="AO300" s="6"/>
      <c r="AP300" s="6"/>
      <c r="AQ300" s="6"/>
      <c r="AR300" s="6">
        <f t="shared" si="36"/>
        <v>1</v>
      </c>
      <c r="AS300" s="6" t="s">
        <v>1118</v>
      </c>
      <c r="AT300" s="6" t="s">
        <v>1456</v>
      </c>
      <c r="AU300" s="6"/>
      <c r="AV300" s="6">
        <f t="shared" si="39"/>
        <v>2</v>
      </c>
      <c r="AW300" s="22"/>
    </row>
    <row r="301" spans="1:49" x14ac:dyDescent="0.25">
      <c r="A301" s="16" t="s">
        <v>1733</v>
      </c>
      <c r="B301" s="17">
        <v>2</v>
      </c>
      <c r="C301" s="17">
        <v>100000000</v>
      </c>
      <c r="D301" s="17">
        <v>0.25</v>
      </c>
      <c r="E301" s="17">
        <v>0</v>
      </c>
      <c r="F301" s="17">
        <v>0</v>
      </c>
      <c r="G301" s="18" t="s">
        <v>1734</v>
      </c>
      <c r="H301" s="19">
        <v>42404</v>
      </c>
      <c r="I301" s="27">
        <f t="shared" si="37"/>
        <v>2016</v>
      </c>
      <c r="J301" s="6" t="s">
        <v>41</v>
      </c>
      <c r="K301" s="6">
        <v>140</v>
      </c>
      <c r="L301" s="6" t="s">
        <v>1735</v>
      </c>
      <c r="M301" s="6">
        <f>VLOOKUP(A301,JUMLAH_DAKWAAN!$A$1:$C$905,3,FALSE)</f>
        <v>1</v>
      </c>
      <c r="N301" s="6" t="s">
        <v>1736</v>
      </c>
      <c r="O301" s="6" t="s">
        <v>1737</v>
      </c>
      <c r="P301" s="6" t="s">
        <v>1478</v>
      </c>
      <c r="Q301" s="6" t="s">
        <v>1301</v>
      </c>
      <c r="R301" s="6" t="s">
        <v>1219</v>
      </c>
      <c r="S301" s="6" t="s">
        <v>1045</v>
      </c>
      <c r="T301" s="6"/>
      <c r="U301" s="6"/>
      <c r="V301" s="6" t="str">
        <f>IFERROR(VLOOKUP(Q301,JUDGE_STATUS!$A$1:$E$97,2,0),"")</f>
        <v>KARIR</v>
      </c>
      <c r="W301" s="6" t="str">
        <f>IFERROR(VLOOKUP(R301,JUDGE_STATUS!$A$1:$E$97,2,0),"")</f>
        <v>KARIR</v>
      </c>
      <c r="X301" s="6" t="str">
        <f>IFERROR(VLOOKUP(S301,JUDGE_STATUS!$A$1:$E$97,2,0),"")</f>
        <v>ADHOC</v>
      </c>
      <c r="Y301" s="6" t="str">
        <f>IFERROR(VLOOKUP(T301,JUDGE_STATUS!$A$1:$E$97,2,0),"")</f>
        <v/>
      </c>
      <c r="Z301" s="6" t="str">
        <f>IFERROR(VLOOKUP(U301,JUDGE_STATUS!$A$1:$E$97,2,0),"")</f>
        <v/>
      </c>
      <c r="AA301" s="6">
        <f t="shared" si="32"/>
        <v>3</v>
      </c>
      <c r="AB301" s="6">
        <f t="shared" si="33"/>
        <v>2</v>
      </c>
      <c r="AC301" s="6">
        <f t="shared" si="34"/>
        <v>1</v>
      </c>
      <c r="AD301" s="20">
        <f t="shared" si="35"/>
        <v>0.33333333333333331</v>
      </c>
      <c r="AE301" s="21">
        <f t="shared" si="38"/>
        <v>0</v>
      </c>
      <c r="AF301" s="6" t="s">
        <v>1117</v>
      </c>
      <c r="AG301" s="6"/>
      <c r="AH301" s="6"/>
      <c r="AI301" s="6"/>
      <c r="AJ301" s="6"/>
      <c r="AK301" s="6"/>
      <c r="AL301" s="6"/>
      <c r="AM301" s="6"/>
      <c r="AN301" s="6"/>
      <c r="AO301" s="6"/>
      <c r="AP301" s="6"/>
      <c r="AQ301" s="6"/>
      <c r="AR301" s="6">
        <f t="shared" si="36"/>
        <v>1</v>
      </c>
      <c r="AS301" s="6" t="s">
        <v>86</v>
      </c>
      <c r="AT301" s="6" t="s">
        <v>109</v>
      </c>
      <c r="AU301" s="6"/>
      <c r="AV301" s="6">
        <f t="shared" si="39"/>
        <v>2</v>
      </c>
      <c r="AW301" s="22"/>
    </row>
    <row r="302" spans="1:49" x14ac:dyDescent="0.25">
      <c r="A302" s="16" t="s">
        <v>1738</v>
      </c>
      <c r="B302" s="17">
        <v>2</v>
      </c>
      <c r="C302" s="17">
        <v>50000000</v>
      </c>
      <c r="D302" s="17">
        <v>8.3333333333333301E-2</v>
      </c>
      <c r="E302" s="17">
        <v>1067627599</v>
      </c>
      <c r="F302" s="17">
        <v>0.5</v>
      </c>
      <c r="G302" s="18" t="s">
        <v>1739</v>
      </c>
      <c r="H302" s="19">
        <v>42744</v>
      </c>
      <c r="I302" s="27">
        <f t="shared" si="37"/>
        <v>2017</v>
      </c>
      <c r="J302" s="6" t="s">
        <v>41</v>
      </c>
      <c r="K302" s="6">
        <v>199</v>
      </c>
      <c r="L302" s="6" t="s">
        <v>1052</v>
      </c>
      <c r="M302" s="6">
        <f>VLOOKUP(A302,JUMLAH_DAKWAAN!$A$1:$C$905,3,FALSE)</f>
        <v>1</v>
      </c>
      <c r="N302" s="6" t="s">
        <v>1740</v>
      </c>
      <c r="O302" s="6" t="s">
        <v>1741</v>
      </c>
      <c r="P302" s="6" t="s">
        <v>1742</v>
      </c>
      <c r="Q302" s="6" t="s">
        <v>1167</v>
      </c>
      <c r="R302" s="6" t="s">
        <v>1125</v>
      </c>
      <c r="S302" s="6" t="s">
        <v>1045</v>
      </c>
      <c r="T302" s="6"/>
      <c r="U302" s="6"/>
      <c r="V302" s="6" t="str">
        <f>IFERROR(VLOOKUP(Q302,JUDGE_STATUS!$A$1:$E$97,2,0),"")</f>
        <v>KARIR</v>
      </c>
      <c r="W302" s="6" t="str">
        <f>IFERROR(VLOOKUP(R302,JUDGE_STATUS!$A$1:$E$97,2,0),"")</f>
        <v>KARIR</v>
      </c>
      <c r="X302" s="6" t="str">
        <f>IFERROR(VLOOKUP(S302,JUDGE_STATUS!$A$1:$E$97,2,0),"")</f>
        <v>ADHOC</v>
      </c>
      <c r="Y302" s="6" t="str">
        <f>IFERROR(VLOOKUP(T302,JUDGE_STATUS!$A$1:$E$97,2,0),"")</f>
        <v/>
      </c>
      <c r="Z302" s="6" t="str">
        <f>IFERROR(VLOOKUP(U302,JUDGE_STATUS!$A$1:$E$97,2,0),"")</f>
        <v/>
      </c>
      <c r="AA302" s="6">
        <f t="shared" si="32"/>
        <v>3</v>
      </c>
      <c r="AB302" s="6">
        <f t="shared" si="33"/>
        <v>2</v>
      </c>
      <c r="AC302" s="6">
        <f t="shared" si="34"/>
        <v>1</v>
      </c>
      <c r="AD302" s="20">
        <f t="shared" si="35"/>
        <v>0.33333333333333331</v>
      </c>
      <c r="AE302" s="21">
        <f t="shared" si="38"/>
        <v>0</v>
      </c>
      <c r="AF302" s="6" t="s">
        <v>426</v>
      </c>
      <c r="AG302" s="6"/>
      <c r="AH302" s="6"/>
      <c r="AI302" s="6"/>
      <c r="AJ302" s="6"/>
      <c r="AK302" s="6"/>
      <c r="AL302" s="6"/>
      <c r="AM302" s="6"/>
      <c r="AN302" s="6"/>
      <c r="AO302" s="6"/>
      <c r="AP302" s="6"/>
      <c r="AQ302" s="6"/>
      <c r="AR302" s="6">
        <f t="shared" si="36"/>
        <v>1</v>
      </c>
      <c r="AS302" s="6" t="s">
        <v>1743</v>
      </c>
      <c r="AT302" s="6"/>
      <c r="AU302" s="6"/>
      <c r="AV302" s="6">
        <f t="shared" si="39"/>
        <v>1</v>
      </c>
      <c r="AW302" s="22"/>
    </row>
    <row r="303" spans="1:49" x14ac:dyDescent="0.25">
      <c r="A303" s="16" t="s">
        <v>1744</v>
      </c>
      <c r="B303" s="17">
        <v>6</v>
      </c>
      <c r="C303" s="17">
        <v>300000000</v>
      </c>
      <c r="D303" s="17">
        <v>0.25</v>
      </c>
      <c r="E303" s="17">
        <v>0</v>
      </c>
      <c r="F303" s="17">
        <v>0</v>
      </c>
      <c r="G303" s="18" t="s">
        <v>1745</v>
      </c>
      <c r="H303" s="19">
        <v>43145</v>
      </c>
      <c r="I303" s="27">
        <f t="shared" si="37"/>
        <v>2018</v>
      </c>
      <c r="J303" s="6" t="s">
        <v>41</v>
      </c>
      <c r="K303" s="6">
        <v>112</v>
      </c>
      <c r="L303" s="6" t="s">
        <v>1746</v>
      </c>
      <c r="M303" s="6">
        <f>VLOOKUP(A303,JUMLAH_DAKWAAN!$A$1:$C$905,3,FALSE)</f>
        <v>1</v>
      </c>
      <c r="N303" s="6" t="s">
        <v>1747</v>
      </c>
      <c r="O303" s="6" t="s">
        <v>1748</v>
      </c>
      <c r="P303" s="6" t="s">
        <v>1488</v>
      </c>
      <c r="Q303" s="6" t="s">
        <v>1125</v>
      </c>
      <c r="R303" s="6" t="s">
        <v>1187</v>
      </c>
      <c r="S303" s="6" t="s">
        <v>1167</v>
      </c>
      <c r="T303" s="6" t="s">
        <v>64</v>
      </c>
      <c r="U303" s="6" t="s">
        <v>1210</v>
      </c>
      <c r="V303" s="6" t="str">
        <f>IFERROR(VLOOKUP(Q303,JUDGE_STATUS!$A$1:$E$97,2,0),"")</f>
        <v>KARIR</v>
      </c>
      <c r="W303" s="6" t="str">
        <f>IFERROR(VLOOKUP(R303,JUDGE_STATUS!$A$1:$E$97,2,0),"")</f>
        <v>KARIR</v>
      </c>
      <c r="X303" s="6" t="str">
        <f>IFERROR(VLOOKUP(S303,JUDGE_STATUS!$A$1:$E$97,2,0),"")</f>
        <v>KARIR</v>
      </c>
      <c r="Y303" s="6" t="str">
        <f>IFERROR(VLOOKUP(T303,JUDGE_STATUS!$A$1:$E$97,2,0),"")</f>
        <v>ADHOC</v>
      </c>
      <c r="Z303" s="6" t="str">
        <f>IFERROR(VLOOKUP(U303,JUDGE_STATUS!$A$1:$E$97,2,0),"")</f>
        <v>ADHOC</v>
      </c>
      <c r="AA303" s="6">
        <f t="shared" si="32"/>
        <v>5</v>
      </c>
      <c r="AB303" s="6">
        <f t="shared" si="33"/>
        <v>3</v>
      </c>
      <c r="AC303" s="6">
        <f t="shared" si="34"/>
        <v>2</v>
      </c>
      <c r="AD303" s="20">
        <f t="shared" si="35"/>
        <v>0.4</v>
      </c>
      <c r="AE303" s="21">
        <f t="shared" si="38"/>
        <v>0</v>
      </c>
      <c r="AF303" s="6" t="s">
        <v>1069</v>
      </c>
      <c r="AG303" s="6"/>
      <c r="AH303" s="6"/>
      <c r="AI303" s="6"/>
      <c r="AJ303" s="6"/>
      <c r="AK303" s="6"/>
      <c r="AL303" s="6"/>
      <c r="AM303" s="6"/>
      <c r="AN303" s="6"/>
      <c r="AO303" s="6"/>
      <c r="AP303" s="6"/>
      <c r="AQ303" s="6"/>
      <c r="AR303" s="6">
        <f t="shared" si="36"/>
        <v>1</v>
      </c>
      <c r="AS303" s="6" t="s">
        <v>1150</v>
      </c>
      <c r="AT303" s="6"/>
      <c r="AU303" s="6"/>
      <c r="AV303" s="6">
        <f t="shared" si="39"/>
        <v>1</v>
      </c>
      <c r="AW303" s="22"/>
    </row>
    <row r="304" spans="1:49" x14ac:dyDescent="0.25">
      <c r="A304" s="16" t="s">
        <v>1749</v>
      </c>
      <c r="B304" s="17">
        <v>10</v>
      </c>
      <c r="C304" s="17">
        <v>300000000</v>
      </c>
      <c r="D304" s="24">
        <v>0.25</v>
      </c>
      <c r="E304" s="17">
        <v>1455000000</v>
      </c>
      <c r="F304" s="17">
        <v>1</v>
      </c>
      <c r="G304" s="18" t="s">
        <v>1153</v>
      </c>
      <c r="H304" s="19">
        <v>41991</v>
      </c>
      <c r="I304" s="27">
        <f t="shared" si="37"/>
        <v>2014</v>
      </c>
      <c r="J304" s="6" t="s">
        <v>184</v>
      </c>
      <c r="K304" s="6">
        <v>144</v>
      </c>
      <c r="L304" s="6" t="s">
        <v>1750</v>
      </c>
      <c r="M304" s="6">
        <f>VLOOKUP(A304,JUMLAH_DAKWAAN!$A$1:$C$905,3,FALSE)</f>
        <v>1</v>
      </c>
      <c r="N304" s="6" t="s">
        <v>1751</v>
      </c>
      <c r="O304" s="6" t="s">
        <v>1752</v>
      </c>
      <c r="P304" s="6" t="s">
        <v>1474</v>
      </c>
      <c r="Q304" s="6" t="s">
        <v>1159</v>
      </c>
      <c r="R304" s="6" t="s">
        <v>1158</v>
      </c>
      <c r="S304" s="6" t="s">
        <v>1033</v>
      </c>
      <c r="T304" s="6" t="s">
        <v>63</v>
      </c>
      <c r="U304" s="6" t="s">
        <v>64</v>
      </c>
      <c r="V304" s="6" t="str">
        <f>IFERROR(VLOOKUP(Q304,JUDGE_STATUS!$A$1:$E$97,2,0),"")</f>
        <v>KARIR</v>
      </c>
      <c r="W304" s="6" t="str">
        <f>IFERROR(VLOOKUP(R304,JUDGE_STATUS!$A$1:$E$97,2,0),"")</f>
        <v>KARIR</v>
      </c>
      <c r="X304" s="6" t="str">
        <f>IFERROR(VLOOKUP(S304,JUDGE_STATUS!$A$1:$E$97,2,0),"")</f>
        <v>KARIR</v>
      </c>
      <c r="Y304" s="6" t="str">
        <f>IFERROR(VLOOKUP(T304,JUDGE_STATUS!$A$1:$E$97,2,0),"")</f>
        <v>ADHOC</v>
      </c>
      <c r="Z304" s="6" t="str">
        <f>IFERROR(VLOOKUP(U304,JUDGE_STATUS!$A$1:$E$97,2,0),"")</f>
        <v>ADHOC</v>
      </c>
      <c r="AA304" s="6">
        <f t="shared" si="32"/>
        <v>5</v>
      </c>
      <c r="AB304" s="6">
        <f t="shared" si="33"/>
        <v>3</v>
      </c>
      <c r="AC304" s="6">
        <f t="shared" si="34"/>
        <v>2</v>
      </c>
      <c r="AD304" s="20">
        <f t="shared" si="35"/>
        <v>0.4</v>
      </c>
      <c r="AE304" s="21">
        <f t="shared" si="38"/>
        <v>0</v>
      </c>
      <c r="AF304" s="6" t="s">
        <v>666</v>
      </c>
      <c r="AG304" s="6"/>
      <c r="AH304" s="6"/>
      <c r="AI304" s="6"/>
      <c r="AJ304" s="6"/>
      <c r="AK304" s="6"/>
      <c r="AL304" s="6"/>
      <c r="AM304" s="6"/>
      <c r="AN304" s="6"/>
      <c r="AO304" s="6"/>
      <c r="AP304" s="6"/>
      <c r="AQ304" s="6"/>
      <c r="AR304" s="6">
        <f t="shared" si="36"/>
        <v>1</v>
      </c>
      <c r="AS304" s="6" t="s">
        <v>128</v>
      </c>
      <c r="AT304" s="6" t="s">
        <v>56</v>
      </c>
      <c r="AU304" s="6"/>
      <c r="AV304" s="6">
        <f t="shared" si="39"/>
        <v>2</v>
      </c>
      <c r="AW304" s="22"/>
    </row>
    <row r="305" spans="1:49" x14ac:dyDescent="0.25">
      <c r="A305" s="16" t="s">
        <v>1753</v>
      </c>
      <c r="B305" s="17">
        <v>3.5</v>
      </c>
      <c r="C305" s="17">
        <v>150000000</v>
      </c>
      <c r="D305" s="17">
        <v>0.25</v>
      </c>
      <c r="E305" s="17">
        <v>30000000</v>
      </c>
      <c r="F305" s="17">
        <v>8.3333333333333301E-2</v>
      </c>
      <c r="G305" s="18" t="s">
        <v>1754</v>
      </c>
      <c r="H305" s="19">
        <v>42277</v>
      </c>
      <c r="I305" s="27">
        <f t="shared" si="37"/>
        <v>2015</v>
      </c>
      <c r="J305" s="6" t="s">
        <v>429</v>
      </c>
      <c r="K305" s="6">
        <v>140</v>
      </c>
      <c r="L305" s="6" t="s">
        <v>1695</v>
      </c>
      <c r="M305" s="6">
        <f>VLOOKUP(A305,JUMLAH_DAKWAAN!$A$1:$C$905,3,FALSE)</f>
        <v>1</v>
      </c>
      <c r="N305" s="6" t="s">
        <v>1755</v>
      </c>
      <c r="O305" s="6" t="s">
        <v>1756</v>
      </c>
      <c r="P305" s="6" t="s">
        <v>1697</v>
      </c>
      <c r="Q305" s="6" t="s">
        <v>1159</v>
      </c>
      <c r="R305" s="6" t="s">
        <v>1158</v>
      </c>
      <c r="S305" s="6" t="s">
        <v>653</v>
      </c>
      <c r="T305" s="6" t="s">
        <v>64</v>
      </c>
      <c r="U305" s="6" t="s">
        <v>108</v>
      </c>
      <c r="V305" s="6" t="str">
        <f>IFERROR(VLOOKUP(Q305,JUDGE_STATUS!$A$1:$E$97,2,0),"")</f>
        <v>KARIR</v>
      </c>
      <c r="W305" s="6" t="str">
        <f>IFERROR(VLOOKUP(R305,JUDGE_STATUS!$A$1:$E$97,2,0),"")</f>
        <v>KARIR</v>
      </c>
      <c r="X305" s="6" t="str">
        <f>IFERROR(VLOOKUP(S305,JUDGE_STATUS!$A$1:$E$97,2,0),"")</f>
        <v>KARIR</v>
      </c>
      <c r="Y305" s="6" t="str">
        <f>IFERROR(VLOOKUP(T305,JUDGE_STATUS!$A$1:$E$97,2,0),"")</f>
        <v>ADHOC</v>
      </c>
      <c r="Z305" s="6" t="str">
        <f>IFERROR(VLOOKUP(U305,JUDGE_STATUS!$A$1:$E$97,2,0),"")</f>
        <v>ADHOC</v>
      </c>
      <c r="AA305" s="6">
        <f t="shared" si="32"/>
        <v>5</v>
      </c>
      <c r="AB305" s="6">
        <f t="shared" si="33"/>
        <v>3</v>
      </c>
      <c r="AC305" s="6">
        <f t="shared" si="34"/>
        <v>2</v>
      </c>
      <c r="AD305" s="20">
        <f t="shared" si="35"/>
        <v>0.4</v>
      </c>
      <c r="AE305" s="21">
        <f t="shared" si="38"/>
        <v>0</v>
      </c>
      <c r="AF305" s="6" t="s">
        <v>1757</v>
      </c>
      <c r="AG305" s="6"/>
      <c r="AH305" s="6"/>
      <c r="AI305" s="6"/>
      <c r="AJ305" s="6"/>
      <c r="AK305" s="6"/>
      <c r="AL305" s="6"/>
      <c r="AM305" s="6"/>
      <c r="AN305" s="6"/>
      <c r="AO305" s="6"/>
      <c r="AP305" s="6"/>
      <c r="AQ305" s="6"/>
      <c r="AR305" s="6">
        <f t="shared" si="36"/>
        <v>1</v>
      </c>
      <c r="AS305" s="6" t="s">
        <v>1151</v>
      </c>
      <c r="AT305" s="6" t="s">
        <v>1118</v>
      </c>
      <c r="AU305" s="6"/>
      <c r="AV305" s="6">
        <f t="shared" si="39"/>
        <v>2</v>
      </c>
      <c r="AW305" s="22"/>
    </row>
    <row r="306" spans="1:49" x14ac:dyDescent="0.25">
      <c r="A306" s="16" t="s">
        <v>1758</v>
      </c>
      <c r="B306" s="17">
        <v>1.3333333333333299</v>
      </c>
      <c r="C306" s="17">
        <v>50000000</v>
      </c>
      <c r="D306" s="17">
        <v>0.16666666666666699</v>
      </c>
      <c r="E306" s="17">
        <v>0</v>
      </c>
      <c r="F306" s="17">
        <v>0</v>
      </c>
      <c r="G306" s="18" t="s">
        <v>1759</v>
      </c>
      <c r="H306" s="19">
        <v>42691</v>
      </c>
      <c r="I306" s="27">
        <f t="shared" si="37"/>
        <v>2016</v>
      </c>
      <c r="J306" s="6" t="s">
        <v>1129</v>
      </c>
      <c r="K306" s="6">
        <v>160</v>
      </c>
      <c r="L306" s="6" t="s">
        <v>1052</v>
      </c>
      <c r="M306" s="6">
        <f>VLOOKUP(A306,JUMLAH_DAKWAAN!$A$1:$C$905,3,FALSE)</f>
        <v>1</v>
      </c>
      <c r="N306" s="6" t="s">
        <v>1760</v>
      </c>
      <c r="O306" s="6" t="s">
        <v>1761</v>
      </c>
      <c r="P306" s="6" t="s">
        <v>1762</v>
      </c>
      <c r="Q306" s="6" t="s">
        <v>1057</v>
      </c>
      <c r="R306" s="6" t="s">
        <v>1056</v>
      </c>
      <c r="S306" s="6" t="s">
        <v>108</v>
      </c>
      <c r="T306" s="6"/>
      <c r="U306" s="6"/>
      <c r="V306" s="6" t="str">
        <f>IFERROR(VLOOKUP(Q306,JUDGE_STATUS!$A$1:$E$97,2,0),"")</f>
        <v>KARIR</v>
      </c>
      <c r="W306" s="6" t="str">
        <f>IFERROR(VLOOKUP(R306,JUDGE_STATUS!$A$1:$E$97,2,0),"")</f>
        <v>KARIR</v>
      </c>
      <c r="X306" s="6" t="str">
        <f>IFERROR(VLOOKUP(S306,JUDGE_STATUS!$A$1:$E$97,2,0),"")</f>
        <v>ADHOC</v>
      </c>
      <c r="Y306" s="6" t="str">
        <f>IFERROR(VLOOKUP(T306,JUDGE_STATUS!$A$1:$E$97,2,0),"")</f>
        <v/>
      </c>
      <c r="Z306" s="6" t="str">
        <f>IFERROR(VLOOKUP(U306,JUDGE_STATUS!$A$1:$E$97,2,0),"")</f>
        <v/>
      </c>
      <c r="AA306" s="6">
        <f t="shared" si="32"/>
        <v>3</v>
      </c>
      <c r="AB306" s="6">
        <f t="shared" si="33"/>
        <v>2</v>
      </c>
      <c r="AC306" s="6">
        <f t="shared" si="34"/>
        <v>1</v>
      </c>
      <c r="AD306" s="20">
        <f t="shared" si="35"/>
        <v>0.33333333333333331</v>
      </c>
      <c r="AE306" s="21">
        <f t="shared" si="38"/>
        <v>0</v>
      </c>
      <c r="AF306" s="6" t="s">
        <v>1423</v>
      </c>
      <c r="AG306" s="6"/>
      <c r="AH306" s="6"/>
      <c r="AI306" s="6"/>
      <c r="AJ306" s="6"/>
      <c r="AK306" s="6"/>
      <c r="AL306" s="6"/>
      <c r="AM306" s="6"/>
      <c r="AN306" s="6"/>
      <c r="AO306" s="6"/>
      <c r="AP306" s="6"/>
      <c r="AQ306" s="6"/>
      <c r="AR306" s="6">
        <f t="shared" si="36"/>
        <v>1</v>
      </c>
      <c r="AS306" s="6" t="s">
        <v>465</v>
      </c>
      <c r="AT306" s="6"/>
      <c r="AU306" s="6"/>
      <c r="AV306" s="6">
        <f t="shared" si="39"/>
        <v>1</v>
      </c>
      <c r="AW306" s="22"/>
    </row>
    <row r="307" spans="1:49" x14ac:dyDescent="0.25">
      <c r="A307" s="16" t="s">
        <v>1763</v>
      </c>
      <c r="B307" s="17">
        <v>1</v>
      </c>
      <c r="C307" s="17">
        <v>50000000</v>
      </c>
      <c r="D307" s="24">
        <v>0.16666666666666699</v>
      </c>
      <c r="E307" s="17">
        <v>1908385700</v>
      </c>
      <c r="F307" s="17">
        <v>0.25</v>
      </c>
      <c r="G307" s="18" t="s">
        <v>1764</v>
      </c>
      <c r="H307" s="19">
        <v>43042</v>
      </c>
      <c r="I307" s="27">
        <f t="shared" si="37"/>
        <v>2017</v>
      </c>
      <c r="J307" s="6" t="s">
        <v>41</v>
      </c>
      <c r="K307" s="6">
        <v>138</v>
      </c>
      <c r="L307" s="6" t="s">
        <v>1765</v>
      </c>
      <c r="M307" s="6">
        <f>VLOOKUP(A307,JUMLAH_DAKWAAN!$A$1:$C$905,3,FALSE)</f>
        <v>1</v>
      </c>
      <c r="N307" s="6" t="s">
        <v>1766</v>
      </c>
      <c r="O307" s="6" t="s">
        <v>1767</v>
      </c>
      <c r="P307" s="6" t="s">
        <v>1768</v>
      </c>
      <c r="Q307" s="6" t="s">
        <v>1769</v>
      </c>
      <c r="R307" s="6" t="s">
        <v>1770</v>
      </c>
      <c r="S307" s="6" t="s">
        <v>64</v>
      </c>
      <c r="T307" s="6"/>
      <c r="U307" s="6"/>
      <c r="V307" s="6" t="str">
        <f>IFERROR(VLOOKUP(Q307,JUDGE_STATUS!$A$1:$E$97,2,0),"")</f>
        <v>KARIR</v>
      </c>
      <c r="W307" s="6" t="str">
        <f>IFERROR(VLOOKUP(R307,JUDGE_STATUS!$A$1:$E$97,2,0),"")</f>
        <v>KARIR</v>
      </c>
      <c r="X307" s="6" t="str">
        <f>IFERROR(VLOOKUP(S307,JUDGE_STATUS!$A$1:$E$97,2,0),"")</f>
        <v>ADHOC</v>
      </c>
      <c r="Y307" s="6" t="str">
        <f>IFERROR(VLOOKUP(T307,JUDGE_STATUS!$A$1:$E$97,2,0),"")</f>
        <v/>
      </c>
      <c r="Z307" s="6" t="str">
        <f>IFERROR(VLOOKUP(U307,JUDGE_STATUS!$A$1:$E$97,2,0),"")</f>
        <v/>
      </c>
      <c r="AA307" s="6">
        <f t="shared" si="32"/>
        <v>3</v>
      </c>
      <c r="AB307" s="6">
        <f t="shared" si="33"/>
        <v>2</v>
      </c>
      <c r="AC307" s="6">
        <f t="shared" si="34"/>
        <v>1</v>
      </c>
      <c r="AD307" s="20">
        <f t="shared" si="35"/>
        <v>0.33333333333333331</v>
      </c>
      <c r="AE307" s="21">
        <f t="shared" si="38"/>
        <v>0</v>
      </c>
      <c r="AF307" s="6" t="s">
        <v>1345</v>
      </c>
      <c r="AG307" s="6"/>
      <c r="AH307" s="6"/>
      <c r="AI307" s="6"/>
      <c r="AJ307" s="6"/>
      <c r="AK307" s="6"/>
      <c r="AL307" s="6"/>
      <c r="AM307" s="6"/>
      <c r="AN307" s="6"/>
      <c r="AO307" s="6"/>
      <c r="AP307" s="6"/>
      <c r="AQ307" s="6"/>
      <c r="AR307" s="6">
        <f t="shared" si="36"/>
        <v>1</v>
      </c>
      <c r="AS307" s="6" t="s">
        <v>128</v>
      </c>
      <c r="AT307" s="6"/>
      <c r="AU307" s="6"/>
      <c r="AV307" s="6">
        <f t="shared" si="39"/>
        <v>1</v>
      </c>
      <c r="AW307" s="22"/>
    </row>
    <row r="308" spans="1:49" x14ac:dyDescent="0.25">
      <c r="A308" s="16" t="s">
        <v>1771</v>
      </c>
      <c r="B308" s="17">
        <v>4</v>
      </c>
      <c r="C308" s="17">
        <v>100000000</v>
      </c>
      <c r="D308" s="17">
        <v>0.16666666666666699</v>
      </c>
      <c r="E308" s="17">
        <v>5747285829</v>
      </c>
      <c r="F308" s="17">
        <v>0</v>
      </c>
      <c r="G308" s="18" t="s">
        <v>1772</v>
      </c>
      <c r="H308" s="19">
        <v>42278</v>
      </c>
      <c r="I308" s="27">
        <f t="shared" si="37"/>
        <v>2015</v>
      </c>
      <c r="J308" s="6" t="s">
        <v>1773</v>
      </c>
      <c r="K308" s="6">
        <v>111</v>
      </c>
      <c r="L308" s="6" t="s">
        <v>1695</v>
      </c>
      <c r="M308" s="6">
        <f>VLOOKUP(A308,JUMLAH_DAKWAAN!$A$1:$C$905,3,FALSE)</f>
        <v>1</v>
      </c>
      <c r="N308" s="6" t="s">
        <v>1774</v>
      </c>
      <c r="O308" s="6" t="s">
        <v>1775</v>
      </c>
      <c r="P308" s="6" t="s">
        <v>1523</v>
      </c>
      <c r="Q308" s="6" t="s">
        <v>1301</v>
      </c>
      <c r="R308" s="6" t="s">
        <v>1158</v>
      </c>
      <c r="S308" s="6" t="s">
        <v>653</v>
      </c>
      <c r="T308" s="6" t="s">
        <v>85</v>
      </c>
      <c r="U308" s="6" t="s">
        <v>64</v>
      </c>
      <c r="V308" s="6" t="str">
        <f>IFERROR(VLOOKUP(Q308,JUDGE_STATUS!$A$1:$E$97,2,0),"")</f>
        <v>KARIR</v>
      </c>
      <c r="W308" s="6" t="str">
        <f>IFERROR(VLOOKUP(R308,JUDGE_STATUS!$A$1:$E$97,2,0),"")</f>
        <v>KARIR</v>
      </c>
      <c r="X308" s="6" t="str">
        <f>IFERROR(VLOOKUP(S308,JUDGE_STATUS!$A$1:$E$97,2,0),"")</f>
        <v>KARIR</v>
      </c>
      <c r="Y308" s="6" t="str">
        <f>IFERROR(VLOOKUP(T308,JUDGE_STATUS!$A$1:$E$97,2,0),"")</f>
        <v>ADHOC</v>
      </c>
      <c r="Z308" s="6" t="str">
        <f>IFERROR(VLOOKUP(U308,JUDGE_STATUS!$A$1:$E$97,2,0),"")</f>
        <v>ADHOC</v>
      </c>
      <c r="AA308" s="6">
        <f t="shared" si="32"/>
        <v>5</v>
      </c>
      <c r="AB308" s="6">
        <f t="shared" si="33"/>
        <v>3</v>
      </c>
      <c r="AC308" s="6">
        <f t="shared" si="34"/>
        <v>2</v>
      </c>
      <c r="AD308" s="20">
        <f t="shared" si="35"/>
        <v>0.4</v>
      </c>
      <c r="AE308" s="21">
        <f t="shared" si="38"/>
        <v>0</v>
      </c>
      <c r="AF308" s="6" t="s">
        <v>1757</v>
      </c>
      <c r="AG308" s="6"/>
      <c r="AH308" s="6"/>
      <c r="AI308" s="6"/>
      <c r="AJ308" s="6"/>
      <c r="AK308" s="6"/>
      <c r="AL308" s="6"/>
      <c r="AM308" s="6"/>
      <c r="AN308" s="6"/>
      <c r="AO308" s="6"/>
      <c r="AP308" s="6"/>
      <c r="AQ308" s="6"/>
      <c r="AR308" s="6">
        <f t="shared" si="36"/>
        <v>1</v>
      </c>
      <c r="AS308" s="6" t="s">
        <v>56</v>
      </c>
      <c r="AT308" s="6" t="s">
        <v>256</v>
      </c>
      <c r="AU308" s="6"/>
      <c r="AV308" s="6">
        <f t="shared" si="39"/>
        <v>2</v>
      </c>
      <c r="AW308" s="22"/>
    </row>
    <row r="309" spans="1:49" x14ac:dyDescent="0.25">
      <c r="A309" s="16" t="s">
        <v>1776</v>
      </c>
      <c r="B309" s="17">
        <v>1.3333333333333299</v>
      </c>
      <c r="C309" s="17">
        <v>50000000</v>
      </c>
      <c r="D309" s="17">
        <v>0.16666666666666699</v>
      </c>
      <c r="E309" s="17">
        <v>0</v>
      </c>
      <c r="F309" s="17">
        <v>0</v>
      </c>
      <c r="G309" s="18" t="s">
        <v>1777</v>
      </c>
      <c r="H309" s="19">
        <v>42691</v>
      </c>
      <c r="I309" s="27">
        <f t="shared" si="37"/>
        <v>2016</v>
      </c>
      <c r="J309" s="6" t="s">
        <v>1778</v>
      </c>
      <c r="K309" s="6">
        <v>160</v>
      </c>
      <c r="L309" s="6" t="s">
        <v>1052</v>
      </c>
      <c r="M309" s="6">
        <f>VLOOKUP(A309,JUMLAH_DAKWAAN!$A$1:$C$905,3,FALSE)</f>
        <v>1</v>
      </c>
      <c r="N309" s="6" t="s">
        <v>1779</v>
      </c>
      <c r="O309" s="6" t="s">
        <v>1761</v>
      </c>
      <c r="P309" s="6" t="s">
        <v>1762</v>
      </c>
      <c r="Q309" s="6" t="s">
        <v>1057</v>
      </c>
      <c r="R309" s="6" t="s">
        <v>1056</v>
      </c>
      <c r="S309" s="6" t="s">
        <v>108</v>
      </c>
      <c r="T309" s="6"/>
      <c r="U309" s="6"/>
      <c r="V309" s="6" t="str">
        <f>IFERROR(VLOOKUP(Q309,JUDGE_STATUS!$A$1:$E$97,2,0),"")</f>
        <v>KARIR</v>
      </c>
      <c r="W309" s="6" t="str">
        <f>IFERROR(VLOOKUP(R309,JUDGE_STATUS!$A$1:$E$97,2,0),"")</f>
        <v>KARIR</v>
      </c>
      <c r="X309" s="6" t="str">
        <f>IFERROR(VLOOKUP(S309,JUDGE_STATUS!$A$1:$E$97,2,0),"")</f>
        <v>ADHOC</v>
      </c>
      <c r="Y309" s="6" t="str">
        <f>IFERROR(VLOOKUP(T309,JUDGE_STATUS!$A$1:$E$97,2,0),"")</f>
        <v/>
      </c>
      <c r="Z309" s="6" t="str">
        <f>IFERROR(VLOOKUP(U309,JUDGE_STATUS!$A$1:$E$97,2,0),"")</f>
        <v/>
      </c>
      <c r="AA309" s="6">
        <f t="shared" ref="AA309:AA370" si="40">COUNTA(Q309:U309)</f>
        <v>3</v>
      </c>
      <c r="AB309" s="6">
        <f t="shared" ref="AB309:AB370" si="41">COUNTIF($V309:$Z309,"KARIR")</f>
        <v>2</v>
      </c>
      <c r="AC309" s="6">
        <f t="shared" ref="AC309:AC370" si="42">COUNTIF($V309:$Z309,"ADHOC")</f>
        <v>1</v>
      </c>
      <c r="AD309" s="20">
        <f t="shared" ref="AD309:AD370" si="43">AC309/AA309</f>
        <v>0.33333333333333331</v>
      </c>
      <c r="AE309" s="21">
        <f t="shared" si="38"/>
        <v>0</v>
      </c>
      <c r="AF309" s="6" t="s">
        <v>1423</v>
      </c>
      <c r="AG309" s="6"/>
      <c r="AH309" s="6"/>
      <c r="AI309" s="6"/>
      <c r="AJ309" s="6"/>
      <c r="AK309" s="6"/>
      <c r="AL309" s="6"/>
      <c r="AM309" s="6"/>
      <c r="AN309" s="6"/>
      <c r="AO309" s="6"/>
      <c r="AP309" s="6"/>
      <c r="AQ309" s="6"/>
      <c r="AR309" s="6">
        <f t="shared" ref="AR309:AR370" si="44">COUNTA(AF309:AQ309)</f>
        <v>1</v>
      </c>
      <c r="AS309" s="6" t="s">
        <v>465</v>
      </c>
      <c r="AT309" s="6"/>
      <c r="AU309" s="6"/>
      <c r="AV309" s="6">
        <f t="shared" si="39"/>
        <v>1</v>
      </c>
      <c r="AW309" s="22"/>
    </row>
    <row r="310" spans="1:49" x14ac:dyDescent="0.25">
      <c r="A310" s="16" t="s">
        <v>1780</v>
      </c>
      <c r="B310" s="17">
        <v>2.3333333333333299</v>
      </c>
      <c r="C310" s="17">
        <v>300000000</v>
      </c>
      <c r="D310" s="17">
        <v>0.25</v>
      </c>
      <c r="E310" s="17">
        <v>0</v>
      </c>
      <c r="F310" s="17">
        <v>0</v>
      </c>
      <c r="G310" s="18" t="s">
        <v>1781</v>
      </c>
      <c r="H310" s="19">
        <v>43042</v>
      </c>
      <c r="I310" s="27">
        <f t="shared" si="37"/>
        <v>2017</v>
      </c>
      <c r="J310" s="6" t="s">
        <v>1143</v>
      </c>
      <c r="K310" s="6">
        <v>138</v>
      </c>
      <c r="L310" s="6" t="s">
        <v>1052</v>
      </c>
      <c r="M310" s="6">
        <f>VLOOKUP(A310,JUMLAH_DAKWAAN!$A$1:$C$905,3,FALSE)</f>
        <v>1</v>
      </c>
      <c r="N310" s="6" t="s">
        <v>1782</v>
      </c>
      <c r="O310" s="6" t="s">
        <v>1783</v>
      </c>
      <c r="P310" s="6" t="s">
        <v>1768</v>
      </c>
      <c r="Q310" s="6" t="s">
        <v>1056</v>
      </c>
      <c r="R310" s="6" t="s">
        <v>1228</v>
      </c>
      <c r="S310" s="6" t="s">
        <v>1058</v>
      </c>
      <c r="T310" s="6"/>
      <c r="U310" s="6"/>
      <c r="V310" s="6" t="str">
        <f>IFERROR(VLOOKUP(Q310,JUDGE_STATUS!$A$1:$E$97,2,0),"")</f>
        <v>KARIR</v>
      </c>
      <c r="W310" s="6" t="str">
        <f>IFERROR(VLOOKUP(R310,JUDGE_STATUS!$A$1:$E$97,2,0),"")</f>
        <v>KARIR</v>
      </c>
      <c r="X310" s="6" t="str">
        <f>IFERROR(VLOOKUP(S310,JUDGE_STATUS!$A$1:$E$97,2,0),"")</f>
        <v>ADHOC</v>
      </c>
      <c r="Y310" s="6" t="str">
        <f>IFERROR(VLOOKUP(T310,JUDGE_STATUS!$A$1:$E$97,2,0),"")</f>
        <v/>
      </c>
      <c r="Z310" s="6" t="str">
        <f>IFERROR(VLOOKUP(U310,JUDGE_STATUS!$A$1:$E$97,2,0),"")</f>
        <v/>
      </c>
      <c r="AA310" s="6">
        <f t="shared" si="40"/>
        <v>3</v>
      </c>
      <c r="AB310" s="6">
        <f t="shared" si="41"/>
        <v>2</v>
      </c>
      <c r="AC310" s="6">
        <f t="shared" si="42"/>
        <v>1</v>
      </c>
      <c r="AD310" s="20">
        <f t="shared" si="43"/>
        <v>0.33333333333333331</v>
      </c>
      <c r="AE310" s="21">
        <f t="shared" si="38"/>
        <v>0</v>
      </c>
      <c r="AF310" s="6" t="s">
        <v>1423</v>
      </c>
      <c r="AG310" s="6"/>
      <c r="AH310" s="6"/>
      <c r="AI310" s="6"/>
      <c r="AJ310" s="6"/>
      <c r="AK310" s="6"/>
      <c r="AL310" s="6"/>
      <c r="AM310" s="6"/>
      <c r="AN310" s="6"/>
      <c r="AO310" s="6"/>
      <c r="AP310" s="6"/>
      <c r="AQ310" s="6"/>
      <c r="AR310" s="6">
        <f t="shared" si="44"/>
        <v>1</v>
      </c>
      <c r="AS310" s="6" t="s">
        <v>1536</v>
      </c>
      <c r="AT310" s="6"/>
      <c r="AU310" s="6"/>
      <c r="AV310" s="6">
        <f t="shared" si="39"/>
        <v>1</v>
      </c>
      <c r="AW310" s="22"/>
    </row>
    <row r="311" spans="1:49" x14ac:dyDescent="0.25">
      <c r="A311" s="16" t="s">
        <v>1784</v>
      </c>
      <c r="B311" s="17">
        <v>0</v>
      </c>
      <c r="C311" s="17">
        <v>0</v>
      </c>
      <c r="D311" s="17">
        <v>0</v>
      </c>
      <c r="E311" s="17">
        <v>0</v>
      </c>
      <c r="F311" s="17">
        <v>0</v>
      </c>
      <c r="G311" s="18" t="s">
        <v>1785</v>
      </c>
      <c r="H311" s="19">
        <v>42277</v>
      </c>
      <c r="I311" s="27">
        <f t="shared" si="37"/>
        <v>2015</v>
      </c>
      <c r="J311" s="6" t="s">
        <v>41</v>
      </c>
      <c r="K311" s="6">
        <v>15</v>
      </c>
      <c r="L311" s="6" t="s">
        <v>1695</v>
      </c>
      <c r="M311" s="6">
        <f>VLOOKUP(A311,JUMLAH_DAKWAAN!$A$1:$C$905,3,FALSE)</f>
        <v>1</v>
      </c>
      <c r="N311" s="6" t="s">
        <v>1786</v>
      </c>
      <c r="O311" s="6" t="s">
        <v>1787</v>
      </c>
      <c r="P311" s="6" t="s">
        <v>1788</v>
      </c>
      <c r="Q311" s="6" t="s">
        <v>1034</v>
      </c>
      <c r="R311" s="6" t="s">
        <v>1148</v>
      </c>
      <c r="S311" s="6" t="s">
        <v>1033</v>
      </c>
      <c r="T311" s="6" t="s">
        <v>85</v>
      </c>
      <c r="U311" s="6" t="s">
        <v>127</v>
      </c>
      <c r="V311" s="6" t="str">
        <f>IFERROR(VLOOKUP(Q311,JUDGE_STATUS!$A$1:$E$97,2,0),"")</f>
        <v>KARIR</v>
      </c>
      <c r="W311" s="6" t="str">
        <f>IFERROR(VLOOKUP(R311,JUDGE_STATUS!$A$1:$E$97,2,0),"")</f>
        <v>KARIR</v>
      </c>
      <c r="X311" s="6" t="str">
        <f>IFERROR(VLOOKUP(S311,JUDGE_STATUS!$A$1:$E$97,2,0),"")</f>
        <v>KARIR</v>
      </c>
      <c r="Y311" s="6" t="str">
        <f>IFERROR(VLOOKUP(T311,JUDGE_STATUS!$A$1:$E$97,2,0),"")</f>
        <v>ADHOC</v>
      </c>
      <c r="Z311" s="6" t="str">
        <f>IFERROR(VLOOKUP(U311,JUDGE_STATUS!$A$1:$E$97,2,0),"")</f>
        <v>ADHOC</v>
      </c>
      <c r="AA311" s="6">
        <f t="shared" si="40"/>
        <v>5</v>
      </c>
      <c r="AB311" s="6">
        <f t="shared" si="41"/>
        <v>3</v>
      </c>
      <c r="AC311" s="6">
        <f t="shared" si="42"/>
        <v>2</v>
      </c>
      <c r="AD311" s="20">
        <f t="shared" si="43"/>
        <v>0.4</v>
      </c>
      <c r="AE311" s="21">
        <f t="shared" si="38"/>
        <v>0</v>
      </c>
      <c r="AF311" s="6" t="s">
        <v>1757</v>
      </c>
      <c r="AG311" s="6"/>
      <c r="AH311" s="6"/>
      <c r="AI311" s="6"/>
      <c r="AJ311" s="6"/>
      <c r="AK311" s="6"/>
      <c r="AL311" s="6"/>
      <c r="AM311" s="6"/>
      <c r="AN311" s="6"/>
      <c r="AO311" s="6"/>
      <c r="AP311" s="6"/>
      <c r="AQ311" s="6"/>
      <c r="AR311" s="6">
        <f t="shared" si="44"/>
        <v>1</v>
      </c>
      <c r="AS311" s="6" t="s">
        <v>1048</v>
      </c>
      <c r="AT311" s="6" t="s">
        <v>65</v>
      </c>
      <c r="AU311" s="6"/>
      <c r="AV311" s="6">
        <f t="shared" si="39"/>
        <v>2</v>
      </c>
      <c r="AW311" s="22"/>
    </row>
    <row r="312" spans="1:49" x14ac:dyDescent="0.25">
      <c r="A312" s="16" t="s">
        <v>1789</v>
      </c>
      <c r="B312" s="17">
        <v>1</v>
      </c>
      <c r="C312" s="17">
        <v>50000000</v>
      </c>
      <c r="D312" s="17">
        <v>0.16666666666666699</v>
      </c>
      <c r="E312" s="17">
        <v>0</v>
      </c>
      <c r="F312" s="17">
        <v>0</v>
      </c>
      <c r="G312" s="18" t="s">
        <v>1790</v>
      </c>
      <c r="H312" s="19">
        <v>42702</v>
      </c>
      <c r="I312" s="27">
        <f t="shared" si="37"/>
        <v>2016</v>
      </c>
      <c r="J312" s="6" t="s">
        <v>41</v>
      </c>
      <c r="K312" s="6">
        <v>135</v>
      </c>
      <c r="L312" s="6" t="s">
        <v>1791</v>
      </c>
      <c r="M312" s="6">
        <f>VLOOKUP(A312,JUMLAH_DAKWAAN!$A$1:$C$905,3,FALSE)</f>
        <v>1</v>
      </c>
      <c r="N312" s="6" t="s">
        <v>1792</v>
      </c>
      <c r="O312" s="6" t="s">
        <v>1793</v>
      </c>
      <c r="P312" s="6" t="s">
        <v>1367</v>
      </c>
      <c r="Q312" s="6" t="s">
        <v>1032</v>
      </c>
      <c r="R312" s="6" t="s">
        <v>1175</v>
      </c>
      <c r="S312" s="6" t="s">
        <v>1210</v>
      </c>
      <c r="T312" s="6"/>
      <c r="U312" s="6"/>
      <c r="V312" s="6" t="str">
        <f>IFERROR(VLOOKUP(Q312,JUDGE_STATUS!$A$1:$E$97,2,0),"")</f>
        <v>KARIR</v>
      </c>
      <c r="W312" s="6" t="str">
        <f>IFERROR(VLOOKUP(R312,JUDGE_STATUS!$A$1:$E$97,2,0),"")</f>
        <v>KARIR</v>
      </c>
      <c r="X312" s="6" t="str">
        <f>IFERROR(VLOOKUP(S312,JUDGE_STATUS!$A$1:$E$97,2,0),"")</f>
        <v>ADHOC</v>
      </c>
      <c r="Y312" s="6" t="str">
        <f>IFERROR(VLOOKUP(T312,JUDGE_STATUS!$A$1:$E$97,2,0),"")</f>
        <v/>
      </c>
      <c r="Z312" s="6" t="str">
        <f>IFERROR(VLOOKUP(U312,JUDGE_STATUS!$A$1:$E$97,2,0),"")</f>
        <v/>
      </c>
      <c r="AA312" s="6">
        <f t="shared" si="40"/>
        <v>3</v>
      </c>
      <c r="AB312" s="6">
        <f t="shared" si="41"/>
        <v>2</v>
      </c>
      <c r="AC312" s="6">
        <f t="shared" si="42"/>
        <v>1</v>
      </c>
      <c r="AD312" s="20">
        <f t="shared" si="43"/>
        <v>0.33333333333333331</v>
      </c>
      <c r="AE312" s="21">
        <f t="shared" si="38"/>
        <v>0</v>
      </c>
      <c r="AF312" s="6" t="s">
        <v>1794</v>
      </c>
      <c r="AG312" s="6"/>
      <c r="AH312" s="6"/>
      <c r="AI312" s="6"/>
      <c r="AJ312" s="6"/>
      <c r="AK312" s="6"/>
      <c r="AL312" s="6"/>
      <c r="AM312" s="6"/>
      <c r="AN312" s="6"/>
      <c r="AO312" s="6"/>
      <c r="AP312" s="6"/>
      <c r="AQ312" s="6"/>
      <c r="AR312" s="6">
        <f t="shared" si="44"/>
        <v>1</v>
      </c>
      <c r="AS312" s="6" t="s">
        <v>1179</v>
      </c>
      <c r="AT312" s="6"/>
      <c r="AU312" s="6"/>
      <c r="AV312" s="6">
        <f t="shared" si="39"/>
        <v>1</v>
      </c>
      <c r="AW312" s="22"/>
    </row>
    <row r="313" spans="1:49" x14ac:dyDescent="0.25">
      <c r="A313" s="16" t="s">
        <v>1795</v>
      </c>
      <c r="B313" s="17">
        <v>1</v>
      </c>
      <c r="C313" s="17">
        <v>5500000</v>
      </c>
      <c r="D313" s="17">
        <v>8.3333333333333301E-2</v>
      </c>
      <c r="E313" s="17">
        <v>0</v>
      </c>
      <c r="F313" s="17">
        <v>0</v>
      </c>
      <c r="G313" s="18" t="s">
        <v>1796</v>
      </c>
      <c r="H313" s="19">
        <v>43045</v>
      </c>
      <c r="I313" s="27">
        <f t="shared" si="37"/>
        <v>2017</v>
      </c>
      <c r="J313" s="6" t="s">
        <v>1773</v>
      </c>
      <c r="K313" s="6">
        <v>120</v>
      </c>
      <c r="L313" s="6" t="s">
        <v>1797</v>
      </c>
      <c r="M313" s="6">
        <f>VLOOKUP(A313,JUMLAH_DAKWAAN!$A$1:$C$905,3,FALSE)</f>
        <v>1</v>
      </c>
      <c r="N313" s="6" t="s">
        <v>1798</v>
      </c>
      <c r="O313" s="6" t="s">
        <v>1799</v>
      </c>
      <c r="P313" s="6" t="s">
        <v>1800</v>
      </c>
      <c r="Q313" s="6" t="s">
        <v>1801</v>
      </c>
      <c r="R313" s="6" t="s">
        <v>1770</v>
      </c>
      <c r="S313" s="6" t="s">
        <v>1068</v>
      </c>
      <c r="T313" s="6"/>
      <c r="U313" s="6"/>
      <c r="V313" s="6" t="str">
        <f>IFERROR(VLOOKUP(Q313,JUDGE_STATUS!$A$1:$E$97,2,0),"")</f>
        <v>KARIR</v>
      </c>
      <c r="W313" s="6" t="str">
        <f>IFERROR(VLOOKUP(R313,JUDGE_STATUS!$A$1:$E$97,2,0),"")</f>
        <v>KARIR</v>
      </c>
      <c r="X313" s="6" t="str">
        <f>IFERROR(VLOOKUP(S313,JUDGE_STATUS!$A$1:$E$97,2,0),"")</f>
        <v>ADHOC</v>
      </c>
      <c r="Y313" s="6" t="str">
        <f>IFERROR(VLOOKUP(T313,JUDGE_STATUS!$A$1:$E$97,2,0),"")</f>
        <v/>
      </c>
      <c r="Z313" s="6" t="str">
        <f>IFERROR(VLOOKUP(U313,JUDGE_STATUS!$A$1:$E$97,2,0),"")</f>
        <v/>
      </c>
      <c r="AA313" s="6">
        <f t="shared" si="40"/>
        <v>3</v>
      </c>
      <c r="AB313" s="6">
        <f t="shared" si="41"/>
        <v>2</v>
      </c>
      <c r="AC313" s="6">
        <f t="shared" si="42"/>
        <v>1</v>
      </c>
      <c r="AD313" s="20">
        <f t="shared" si="43"/>
        <v>0.33333333333333331</v>
      </c>
      <c r="AE313" s="21">
        <f t="shared" si="38"/>
        <v>0</v>
      </c>
      <c r="AF313" s="6" t="s">
        <v>1288</v>
      </c>
      <c r="AG313" s="6"/>
      <c r="AH313" s="6"/>
      <c r="AI313" s="6"/>
      <c r="AJ313" s="6"/>
      <c r="AK313" s="6"/>
      <c r="AL313" s="6"/>
      <c r="AM313" s="6"/>
      <c r="AN313" s="6"/>
      <c r="AO313" s="6"/>
      <c r="AP313" s="6"/>
      <c r="AQ313" s="6"/>
      <c r="AR313" s="6">
        <f t="shared" si="44"/>
        <v>1</v>
      </c>
      <c r="AS313" s="6" t="s">
        <v>1070</v>
      </c>
      <c r="AT313" s="6"/>
      <c r="AU313" s="6"/>
      <c r="AV313" s="6">
        <f t="shared" si="39"/>
        <v>1</v>
      </c>
      <c r="AW313" s="22"/>
    </row>
    <row r="314" spans="1:49" x14ac:dyDescent="0.25">
      <c r="A314" s="16" t="s">
        <v>1802</v>
      </c>
      <c r="B314" s="17">
        <v>4</v>
      </c>
      <c r="C314" s="17">
        <v>100000000</v>
      </c>
      <c r="D314" s="17">
        <v>8.3333333333333301E-2</v>
      </c>
      <c r="E314" s="17">
        <v>150000000</v>
      </c>
      <c r="F314" s="17">
        <v>1</v>
      </c>
      <c r="G314" s="18" t="s">
        <v>1803</v>
      </c>
      <c r="H314" s="19">
        <v>42277</v>
      </c>
      <c r="I314" s="27">
        <f t="shared" si="37"/>
        <v>2015</v>
      </c>
      <c r="J314" s="6" t="s">
        <v>184</v>
      </c>
      <c r="K314" s="6">
        <v>152</v>
      </c>
      <c r="L314" s="6" t="s">
        <v>1804</v>
      </c>
      <c r="M314" s="6">
        <f>VLOOKUP(A314,JUMLAH_DAKWAAN!$A$1:$C$905,3,FALSE)</f>
        <v>1</v>
      </c>
      <c r="N314" s="6" t="s">
        <v>1805</v>
      </c>
      <c r="O314" s="6" t="s">
        <v>1806</v>
      </c>
      <c r="P314" s="6" t="s">
        <v>1807</v>
      </c>
      <c r="Q314" s="6" t="s">
        <v>1503</v>
      </c>
      <c r="R314" s="6" t="s">
        <v>1034</v>
      </c>
      <c r="S314" s="6" t="s">
        <v>1149</v>
      </c>
      <c r="T314" s="6" t="s">
        <v>64</v>
      </c>
      <c r="U314" s="6" t="s">
        <v>85</v>
      </c>
      <c r="V314" s="6" t="str">
        <f>IFERROR(VLOOKUP(Q314,JUDGE_STATUS!$A$1:$E$97,2,0),"")</f>
        <v>KARIR</v>
      </c>
      <c r="W314" s="6" t="str">
        <f>IFERROR(VLOOKUP(R314,JUDGE_STATUS!$A$1:$E$97,2,0),"")</f>
        <v>KARIR</v>
      </c>
      <c r="X314" s="6" t="str">
        <f>IFERROR(VLOOKUP(S314,JUDGE_STATUS!$A$1:$E$97,2,0),"")</f>
        <v>KARIR</v>
      </c>
      <c r="Y314" s="6" t="str">
        <f>IFERROR(VLOOKUP(T314,JUDGE_STATUS!$A$1:$E$97,2,0),"")</f>
        <v>ADHOC</v>
      </c>
      <c r="Z314" s="6" t="str">
        <f>IFERROR(VLOOKUP(U314,JUDGE_STATUS!$A$1:$E$97,2,0),"")</f>
        <v>ADHOC</v>
      </c>
      <c r="AA314" s="6">
        <f t="shared" si="40"/>
        <v>5</v>
      </c>
      <c r="AB314" s="6">
        <f t="shared" si="41"/>
        <v>3</v>
      </c>
      <c r="AC314" s="6">
        <f t="shared" si="42"/>
        <v>2</v>
      </c>
      <c r="AD314" s="20">
        <f t="shared" si="43"/>
        <v>0.4</v>
      </c>
      <c r="AE314" s="21">
        <f t="shared" si="38"/>
        <v>0</v>
      </c>
      <c r="AF314" s="6" t="s">
        <v>1094</v>
      </c>
      <c r="AG314" s="6"/>
      <c r="AH314" s="6"/>
      <c r="AI314" s="6"/>
      <c r="AJ314" s="6"/>
      <c r="AK314" s="6"/>
      <c r="AL314" s="6"/>
      <c r="AM314" s="6"/>
      <c r="AN314" s="6"/>
      <c r="AO314" s="6"/>
      <c r="AP314" s="6"/>
      <c r="AQ314" s="6"/>
      <c r="AR314" s="6">
        <f t="shared" si="44"/>
        <v>1</v>
      </c>
      <c r="AS314" s="6" t="s">
        <v>1151</v>
      </c>
      <c r="AT314" s="6" t="s">
        <v>1118</v>
      </c>
      <c r="AU314" s="6"/>
      <c r="AV314" s="6">
        <f t="shared" si="39"/>
        <v>2</v>
      </c>
      <c r="AW314" s="22"/>
    </row>
    <row r="315" spans="1:49" x14ac:dyDescent="0.25">
      <c r="A315" s="16" t="s">
        <v>1808</v>
      </c>
      <c r="B315" s="17">
        <v>1</v>
      </c>
      <c r="C315" s="17">
        <v>50000000</v>
      </c>
      <c r="D315" s="17">
        <v>0.16666666666666699</v>
      </c>
      <c r="E315" s="17">
        <v>0</v>
      </c>
      <c r="F315" s="17">
        <v>0</v>
      </c>
      <c r="G315" s="18" t="s">
        <v>1809</v>
      </c>
      <c r="H315" s="19">
        <v>42702</v>
      </c>
      <c r="I315" s="27">
        <f t="shared" si="37"/>
        <v>2016</v>
      </c>
      <c r="J315" s="6" t="s">
        <v>41</v>
      </c>
      <c r="K315" s="6">
        <v>135</v>
      </c>
      <c r="L315" s="6"/>
      <c r="M315" s="6">
        <f>VLOOKUP(A315,JUMLAH_DAKWAAN!$A$1:$C$905,3,FALSE)</f>
        <v>1</v>
      </c>
      <c r="N315" s="6" t="s">
        <v>1810</v>
      </c>
      <c r="O315" s="6" t="s">
        <v>1055</v>
      </c>
      <c r="P315" s="6" t="s">
        <v>1367</v>
      </c>
      <c r="Q315" s="6" t="s">
        <v>1032</v>
      </c>
      <c r="R315" s="6" t="s">
        <v>1175</v>
      </c>
      <c r="S315" s="6" t="s">
        <v>1210</v>
      </c>
      <c r="T315" s="6"/>
      <c r="U315" s="6"/>
      <c r="V315" s="6" t="str">
        <f>IFERROR(VLOOKUP(Q315,JUDGE_STATUS!$A$1:$E$97,2,0),"")</f>
        <v>KARIR</v>
      </c>
      <c r="W315" s="6" t="str">
        <f>IFERROR(VLOOKUP(R315,JUDGE_STATUS!$A$1:$E$97,2,0),"")</f>
        <v>KARIR</v>
      </c>
      <c r="X315" s="6" t="str">
        <f>IFERROR(VLOOKUP(S315,JUDGE_STATUS!$A$1:$E$97,2,0),"")</f>
        <v>ADHOC</v>
      </c>
      <c r="Y315" s="6" t="str">
        <f>IFERROR(VLOOKUP(T315,JUDGE_STATUS!$A$1:$E$97,2,0),"")</f>
        <v/>
      </c>
      <c r="Z315" s="6" t="str">
        <f>IFERROR(VLOOKUP(U315,JUDGE_STATUS!$A$1:$E$97,2,0),"")</f>
        <v/>
      </c>
      <c r="AA315" s="6">
        <f t="shared" si="40"/>
        <v>3</v>
      </c>
      <c r="AB315" s="6">
        <f t="shared" si="41"/>
        <v>2</v>
      </c>
      <c r="AC315" s="6">
        <f t="shared" si="42"/>
        <v>1</v>
      </c>
      <c r="AD315" s="20">
        <f t="shared" si="43"/>
        <v>0.33333333333333331</v>
      </c>
      <c r="AE315" s="21">
        <f t="shared" si="38"/>
        <v>0</v>
      </c>
      <c r="AF315" s="6" t="s">
        <v>1794</v>
      </c>
      <c r="AG315" s="6"/>
      <c r="AH315" s="6"/>
      <c r="AI315" s="6"/>
      <c r="AJ315" s="6"/>
      <c r="AK315" s="6"/>
      <c r="AL315" s="6"/>
      <c r="AM315" s="6"/>
      <c r="AN315" s="6"/>
      <c r="AO315" s="6"/>
      <c r="AP315" s="6"/>
      <c r="AQ315" s="6"/>
      <c r="AR315" s="6">
        <f t="shared" si="44"/>
        <v>1</v>
      </c>
      <c r="AS315" s="6" t="s">
        <v>1179</v>
      </c>
      <c r="AT315" s="6"/>
      <c r="AU315" s="6"/>
      <c r="AV315" s="6">
        <f t="shared" si="39"/>
        <v>1</v>
      </c>
      <c r="AW315" s="22"/>
    </row>
    <row r="316" spans="1:49" x14ac:dyDescent="0.25">
      <c r="A316" s="16" t="s">
        <v>1811</v>
      </c>
      <c r="B316" s="17">
        <v>12</v>
      </c>
      <c r="C316" s="17">
        <v>1000000000</v>
      </c>
      <c r="D316" s="17">
        <v>0.5</v>
      </c>
      <c r="E316" s="17">
        <v>2781000000</v>
      </c>
      <c r="F316" s="17">
        <v>1</v>
      </c>
      <c r="G316" s="18" t="s">
        <v>1812</v>
      </c>
      <c r="H316" s="19">
        <v>43049</v>
      </c>
      <c r="I316" s="27">
        <f t="shared" si="37"/>
        <v>2017</v>
      </c>
      <c r="J316" s="6" t="s">
        <v>1143</v>
      </c>
      <c r="K316" s="6">
        <v>138</v>
      </c>
      <c r="L316" s="6" t="s">
        <v>1813</v>
      </c>
      <c r="M316" s="6">
        <f>VLOOKUP(A316,JUMLAH_DAKWAAN!$A$1:$C$905,3,FALSE)</f>
        <v>1</v>
      </c>
      <c r="N316" s="6" t="s">
        <v>1814</v>
      </c>
      <c r="O316" s="6" t="s">
        <v>1815</v>
      </c>
      <c r="P316" s="6" t="s">
        <v>1534</v>
      </c>
      <c r="Q316" s="6" t="s">
        <v>1218</v>
      </c>
      <c r="R316" s="6" t="s">
        <v>1668</v>
      </c>
      <c r="S316" s="6" t="s">
        <v>1265</v>
      </c>
      <c r="T316" s="6" t="s">
        <v>1044</v>
      </c>
      <c r="U316" s="6" t="s">
        <v>108</v>
      </c>
      <c r="V316" s="6" t="str">
        <f>IFERROR(VLOOKUP(Q316,JUDGE_STATUS!$A$1:$E$97,2,0),"")</f>
        <v>KARIR</v>
      </c>
      <c r="W316" s="6" t="str">
        <f>IFERROR(VLOOKUP(R316,JUDGE_STATUS!$A$1:$E$97,2,0),"")</f>
        <v>KARIR</v>
      </c>
      <c r="X316" s="6" t="str">
        <f>IFERROR(VLOOKUP(S316,JUDGE_STATUS!$A$1:$E$97,2,0),"")</f>
        <v>KARIR</v>
      </c>
      <c r="Y316" s="6" t="str">
        <f>IFERROR(VLOOKUP(T316,JUDGE_STATUS!$A$1:$E$97,2,0),"")</f>
        <v>ADHOC</v>
      </c>
      <c r="Z316" s="6" t="str">
        <f>IFERROR(VLOOKUP(U316,JUDGE_STATUS!$A$1:$E$97,2,0),"")</f>
        <v>ADHOC</v>
      </c>
      <c r="AA316" s="6">
        <f t="shared" si="40"/>
        <v>5</v>
      </c>
      <c r="AB316" s="6">
        <f t="shared" si="41"/>
        <v>3</v>
      </c>
      <c r="AC316" s="6">
        <f t="shared" si="42"/>
        <v>2</v>
      </c>
      <c r="AD316" s="20">
        <f t="shared" si="43"/>
        <v>0.4</v>
      </c>
      <c r="AE316" s="21">
        <f t="shared" si="38"/>
        <v>0</v>
      </c>
      <c r="AF316" s="6" t="s">
        <v>1211</v>
      </c>
      <c r="AG316" s="6"/>
      <c r="AH316" s="6"/>
      <c r="AI316" s="6"/>
      <c r="AJ316" s="6"/>
      <c r="AK316" s="6"/>
      <c r="AL316" s="6"/>
      <c r="AM316" s="6"/>
      <c r="AN316" s="6"/>
      <c r="AO316" s="6"/>
      <c r="AP316" s="6"/>
      <c r="AQ316" s="6"/>
      <c r="AR316" s="6">
        <f t="shared" si="44"/>
        <v>1</v>
      </c>
      <c r="AS316" s="6" t="s">
        <v>1221</v>
      </c>
      <c r="AT316" s="6"/>
      <c r="AU316" s="6"/>
      <c r="AV316" s="6">
        <f t="shared" si="39"/>
        <v>1</v>
      </c>
      <c r="AW316" s="22"/>
    </row>
    <row r="317" spans="1:49" x14ac:dyDescent="0.25">
      <c r="A317" s="16" t="s">
        <v>1816</v>
      </c>
      <c r="B317" s="17">
        <v>2</v>
      </c>
      <c r="C317" s="17">
        <v>200000000</v>
      </c>
      <c r="D317" s="17">
        <v>0.16666666666666699</v>
      </c>
      <c r="E317" s="17">
        <v>0</v>
      </c>
      <c r="F317" s="17">
        <v>0</v>
      </c>
      <c r="G317" s="18" t="s">
        <v>1817</v>
      </c>
      <c r="H317" s="19">
        <v>42277</v>
      </c>
      <c r="I317" s="27">
        <f t="shared" si="37"/>
        <v>2015</v>
      </c>
      <c r="J317" s="6" t="s">
        <v>1129</v>
      </c>
      <c r="K317" s="6">
        <v>78</v>
      </c>
      <c r="L317" s="6" t="s">
        <v>1804</v>
      </c>
      <c r="M317" s="6">
        <f>VLOOKUP(A317,JUMLAH_DAKWAAN!$A$1:$C$905,3,FALSE)</f>
        <v>1</v>
      </c>
      <c r="N317" s="6" t="s">
        <v>1818</v>
      </c>
      <c r="O317" s="6" t="s">
        <v>1502</v>
      </c>
      <c r="P317" s="6" t="s">
        <v>1275</v>
      </c>
      <c r="Q317" s="6" t="s">
        <v>1033</v>
      </c>
      <c r="R317" s="6" t="s">
        <v>1503</v>
      </c>
      <c r="S317" s="6" t="s">
        <v>1219</v>
      </c>
      <c r="T317" s="6" t="s">
        <v>64</v>
      </c>
      <c r="U317" s="6" t="s">
        <v>127</v>
      </c>
      <c r="V317" s="6" t="str">
        <f>IFERROR(VLOOKUP(Q317,JUDGE_STATUS!$A$1:$E$97,2,0),"")</f>
        <v>KARIR</v>
      </c>
      <c r="W317" s="6" t="str">
        <f>IFERROR(VLOOKUP(R317,JUDGE_STATUS!$A$1:$E$97,2,0),"")</f>
        <v>KARIR</v>
      </c>
      <c r="X317" s="6" t="str">
        <f>IFERROR(VLOOKUP(S317,JUDGE_STATUS!$A$1:$E$97,2,0),"")</f>
        <v>KARIR</v>
      </c>
      <c r="Y317" s="6" t="str">
        <f>IFERROR(VLOOKUP(T317,JUDGE_STATUS!$A$1:$E$97,2,0),"")</f>
        <v>ADHOC</v>
      </c>
      <c r="Z317" s="6" t="str">
        <f>IFERROR(VLOOKUP(U317,JUDGE_STATUS!$A$1:$E$97,2,0),"")</f>
        <v>ADHOC</v>
      </c>
      <c r="AA317" s="6">
        <f t="shared" si="40"/>
        <v>5</v>
      </c>
      <c r="AB317" s="6">
        <f t="shared" si="41"/>
        <v>3</v>
      </c>
      <c r="AC317" s="6">
        <f t="shared" si="42"/>
        <v>2</v>
      </c>
      <c r="AD317" s="20">
        <f t="shared" si="43"/>
        <v>0.4</v>
      </c>
      <c r="AE317" s="21">
        <f t="shared" si="38"/>
        <v>0</v>
      </c>
      <c r="AF317" s="6" t="s">
        <v>1819</v>
      </c>
      <c r="AG317" s="6"/>
      <c r="AH317" s="6"/>
      <c r="AI317" s="6"/>
      <c r="AJ317" s="6"/>
      <c r="AK317" s="6"/>
      <c r="AL317" s="6"/>
      <c r="AM317" s="6"/>
      <c r="AN317" s="6"/>
      <c r="AO317" s="6"/>
      <c r="AP317" s="6"/>
      <c r="AQ317" s="6"/>
      <c r="AR317" s="6">
        <f t="shared" si="44"/>
        <v>1</v>
      </c>
      <c r="AS317" s="6" t="s">
        <v>1048</v>
      </c>
      <c r="AT317" s="6" t="s">
        <v>65</v>
      </c>
      <c r="AU317" s="6"/>
      <c r="AV317" s="6">
        <f t="shared" si="39"/>
        <v>2</v>
      </c>
      <c r="AW317" s="22"/>
    </row>
    <row r="318" spans="1:49" x14ac:dyDescent="0.25">
      <c r="A318" s="16" t="s">
        <v>1820</v>
      </c>
      <c r="B318" s="17">
        <v>1</v>
      </c>
      <c r="C318" s="17">
        <v>50000000</v>
      </c>
      <c r="D318" s="17">
        <v>0.16666666666666699</v>
      </c>
      <c r="E318" s="17">
        <v>1507445250.8499999</v>
      </c>
      <c r="F318" s="17">
        <v>0.75</v>
      </c>
      <c r="G318" s="18" t="s">
        <v>716</v>
      </c>
      <c r="H318" s="19">
        <v>42702</v>
      </c>
      <c r="I318" s="27">
        <f t="shared" si="37"/>
        <v>2016</v>
      </c>
      <c r="J318" s="6" t="s">
        <v>41</v>
      </c>
      <c r="K318" s="6">
        <v>135</v>
      </c>
      <c r="L318" s="6"/>
      <c r="M318" s="6">
        <f>VLOOKUP(A318,JUMLAH_DAKWAAN!$A$1:$C$905,3,FALSE)</f>
        <v>1</v>
      </c>
      <c r="N318" s="6" t="s">
        <v>1821</v>
      </c>
      <c r="O318" s="6" t="s">
        <v>1762</v>
      </c>
      <c r="P318" s="6" t="s">
        <v>1367</v>
      </c>
      <c r="Q318" s="6" t="s">
        <v>1032</v>
      </c>
      <c r="R318" s="6" t="s">
        <v>1175</v>
      </c>
      <c r="S318" s="6" t="s">
        <v>1210</v>
      </c>
      <c r="T318" s="6"/>
      <c r="U318" s="6"/>
      <c r="V318" s="6" t="str">
        <f>IFERROR(VLOOKUP(Q318,JUDGE_STATUS!$A$1:$E$97,2,0),"")</f>
        <v>KARIR</v>
      </c>
      <c r="W318" s="6" t="str">
        <f>IFERROR(VLOOKUP(R318,JUDGE_STATUS!$A$1:$E$97,2,0),"")</f>
        <v>KARIR</v>
      </c>
      <c r="X318" s="6" t="str">
        <f>IFERROR(VLOOKUP(S318,JUDGE_STATUS!$A$1:$E$97,2,0),"")</f>
        <v>ADHOC</v>
      </c>
      <c r="Y318" s="6" t="str">
        <f>IFERROR(VLOOKUP(T318,JUDGE_STATUS!$A$1:$E$97,2,0),"")</f>
        <v/>
      </c>
      <c r="Z318" s="6" t="str">
        <f>IFERROR(VLOOKUP(U318,JUDGE_STATUS!$A$1:$E$97,2,0),"")</f>
        <v/>
      </c>
      <c r="AA318" s="6">
        <f t="shared" si="40"/>
        <v>3</v>
      </c>
      <c r="AB318" s="6">
        <f t="shared" si="41"/>
        <v>2</v>
      </c>
      <c r="AC318" s="6">
        <f t="shared" si="42"/>
        <v>1</v>
      </c>
      <c r="AD318" s="20">
        <f t="shared" si="43"/>
        <v>0.33333333333333331</v>
      </c>
      <c r="AE318" s="21">
        <f t="shared" si="38"/>
        <v>0</v>
      </c>
      <c r="AF318" s="6" t="s">
        <v>1126</v>
      </c>
      <c r="AG318" s="6"/>
      <c r="AH318" s="6"/>
      <c r="AI318" s="6"/>
      <c r="AJ318" s="6"/>
      <c r="AK318" s="6"/>
      <c r="AL318" s="6"/>
      <c r="AM318" s="6"/>
      <c r="AN318" s="6"/>
      <c r="AO318" s="6"/>
      <c r="AP318" s="6"/>
      <c r="AQ318" s="6"/>
      <c r="AR318" s="6">
        <f t="shared" si="44"/>
        <v>1</v>
      </c>
      <c r="AS318" s="6" t="s">
        <v>1179</v>
      </c>
      <c r="AT318" s="6"/>
      <c r="AU318" s="6"/>
      <c r="AV318" s="6">
        <f t="shared" si="39"/>
        <v>1</v>
      </c>
      <c r="AW318" s="22"/>
    </row>
    <row r="319" spans="1:49" x14ac:dyDescent="0.25">
      <c r="A319" s="16" t="s">
        <v>1822</v>
      </c>
      <c r="B319" s="17">
        <v>7</v>
      </c>
      <c r="C319" s="17">
        <v>1000000000</v>
      </c>
      <c r="D319" s="17">
        <v>0.5</v>
      </c>
      <c r="E319" s="17">
        <v>0</v>
      </c>
      <c r="F319" s="17">
        <v>0</v>
      </c>
      <c r="G319" s="18" t="s">
        <v>1823</v>
      </c>
      <c r="H319" s="19">
        <v>43053</v>
      </c>
      <c r="I319" s="27">
        <f t="shared" si="37"/>
        <v>2017</v>
      </c>
      <c r="J319" s="6" t="s">
        <v>41</v>
      </c>
      <c r="K319" s="6">
        <v>120</v>
      </c>
      <c r="L319" s="6" t="s">
        <v>1824</v>
      </c>
      <c r="M319" s="6">
        <f>VLOOKUP(A319,JUMLAH_DAKWAAN!$A$1:$C$905,3,FALSE)</f>
        <v>1</v>
      </c>
      <c r="N319" s="6" t="s">
        <v>1825</v>
      </c>
      <c r="O319" s="6" t="s">
        <v>1133</v>
      </c>
      <c r="P319" s="6" t="s">
        <v>1826</v>
      </c>
      <c r="Q319" s="6" t="s">
        <v>1769</v>
      </c>
      <c r="R319" s="6" t="s">
        <v>1770</v>
      </c>
      <c r="S319" s="6" t="s">
        <v>1068</v>
      </c>
      <c r="T319" s="6"/>
      <c r="U319" s="6"/>
      <c r="V319" s="6" t="str">
        <f>IFERROR(VLOOKUP(Q319,JUDGE_STATUS!$A$1:$E$97,2,0),"")</f>
        <v>KARIR</v>
      </c>
      <c r="W319" s="6" t="str">
        <f>IFERROR(VLOOKUP(R319,JUDGE_STATUS!$A$1:$E$97,2,0),"")</f>
        <v>KARIR</v>
      </c>
      <c r="X319" s="6" t="str">
        <f>IFERROR(VLOOKUP(S319,JUDGE_STATUS!$A$1:$E$97,2,0),"")</f>
        <v>ADHOC</v>
      </c>
      <c r="Y319" s="6" t="str">
        <f>IFERROR(VLOOKUP(T319,JUDGE_STATUS!$A$1:$E$97,2,0),"")</f>
        <v/>
      </c>
      <c r="Z319" s="6" t="str">
        <f>IFERROR(VLOOKUP(U319,JUDGE_STATUS!$A$1:$E$97,2,0),"")</f>
        <v/>
      </c>
      <c r="AA319" s="6">
        <f t="shared" si="40"/>
        <v>3</v>
      </c>
      <c r="AB319" s="6">
        <f t="shared" si="41"/>
        <v>2</v>
      </c>
      <c r="AC319" s="6">
        <f t="shared" si="42"/>
        <v>1</v>
      </c>
      <c r="AD319" s="20">
        <f t="shared" si="43"/>
        <v>0.33333333333333331</v>
      </c>
      <c r="AE319" s="21">
        <f t="shared" si="38"/>
        <v>0</v>
      </c>
      <c r="AF319" s="6" t="s">
        <v>426</v>
      </c>
      <c r="AG319" s="6"/>
      <c r="AH319" s="6"/>
      <c r="AI319" s="6"/>
      <c r="AJ319" s="6"/>
      <c r="AK319" s="6"/>
      <c r="AL319" s="6"/>
      <c r="AM319" s="6"/>
      <c r="AN319" s="6"/>
      <c r="AO319" s="6"/>
      <c r="AP319" s="6"/>
      <c r="AQ319" s="6"/>
      <c r="AR319" s="6">
        <f t="shared" si="44"/>
        <v>1</v>
      </c>
      <c r="AS319" s="6" t="s">
        <v>1258</v>
      </c>
      <c r="AT319" s="6"/>
      <c r="AU319" s="6"/>
      <c r="AV319" s="6">
        <f t="shared" si="39"/>
        <v>1</v>
      </c>
      <c r="AW319" s="22"/>
    </row>
    <row r="320" spans="1:49" x14ac:dyDescent="0.25">
      <c r="A320" s="16" t="s">
        <v>1827</v>
      </c>
      <c r="B320" s="17">
        <v>2.5</v>
      </c>
      <c r="C320" s="17">
        <v>50000000</v>
      </c>
      <c r="D320" s="17">
        <v>0.16666666666666699</v>
      </c>
      <c r="E320" s="17">
        <v>0</v>
      </c>
      <c r="F320" s="17">
        <v>0</v>
      </c>
      <c r="G320" s="18" t="s">
        <v>1828</v>
      </c>
      <c r="H320" s="19">
        <v>42279</v>
      </c>
      <c r="I320" s="27">
        <f t="shared" si="37"/>
        <v>2015</v>
      </c>
      <c r="J320" s="6" t="s">
        <v>1129</v>
      </c>
      <c r="K320" s="6">
        <v>145</v>
      </c>
      <c r="L320" s="6" t="s">
        <v>1829</v>
      </c>
      <c r="M320" s="6">
        <f>VLOOKUP(A320,JUMLAH_DAKWAAN!$A$1:$C$905,3,FALSE)</f>
        <v>1</v>
      </c>
      <c r="N320" s="6" t="s">
        <v>1830</v>
      </c>
      <c r="O320" s="6" t="s">
        <v>1831</v>
      </c>
      <c r="P320" s="6" t="s">
        <v>1832</v>
      </c>
      <c r="Q320" s="6" t="s">
        <v>1389</v>
      </c>
      <c r="R320" s="6" t="s">
        <v>1388</v>
      </c>
      <c r="S320" s="6" t="s">
        <v>108</v>
      </c>
      <c r="T320" s="6"/>
      <c r="U320" s="6"/>
      <c r="V320" s="6" t="str">
        <f>IFERROR(VLOOKUP(Q320,JUDGE_STATUS!$A$1:$E$97,2,0),"")</f>
        <v>KARIR</v>
      </c>
      <c r="W320" s="6" t="str">
        <f>IFERROR(VLOOKUP(R320,JUDGE_STATUS!$A$1:$E$97,2,0),"")</f>
        <v>KARIR</v>
      </c>
      <c r="X320" s="6" t="str">
        <f>IFERROR(VLOOKUP(S320,JUDGE_STATUS!$A$1:$E$97,2,0),"")</f>
        <v>ADHOC</v>
      </c>
      <c r="Y320" s="6" t="str">
        <f>IFERROR(VLOOKUP(T320,JUDGE_STATUS!$A$1:$E$97,2,0),"")</f>
        <v/>
      </c>
      <c r="Z320" s="6" t="str">
        <f>IFERROR(VLOOKUP(U320,JUDGE_STATUS!$A$1:$E$97,2,0),"")</f>
        <v/>
      </c>
      <c r="AA320" s="6">
        <f t="shared" si="40"/>
        <v>3</v>
      </c>
      <c r="AB320" s="6">
        <f t="shared" si="41"/>
        <v>2</v>
      </c>
      <c r="AC320" s="6">
        <f t="shared" si="42"/>
        <v>1</v>
      </c>
      <c r="AD320" s="20">
        <f t="shared" si="43"/>
        <v>0.33333333333333331</v>
      </c>
      <c r="AE320" s="21">
        <f t="shared" si="38"/>
        <v>0</v>
      </c>
      <c r="AF320" s="6" t="s">
        <v>565</v>
      </c>
      <c r="AG320" s="6"/>
      <c r="AH320" s="6"/>
      <c r="AI320" s="6"/>
      <c r="AJ320" s="6"/>
      <c r="AK320" s="6"/>
      <c r="AL320" s="6"/>
      <c r="AM320" s="6"/>
      <c r="AN320" s="6"/>
      <c r="AO320" s="6"/>
      <c r="AP320" s="6"/>
      <c r="AQ320" s="6"/>
      <c r="AR320" s="6">
        <f t="shared" si="44"/>
        <v>1</v>
      </c>
      <c r="AS320" s="6" t="s">
        <v>1332</v>
      </c>
      <c r="AT320" s="6" t="s">
        <v>465</v>
      </c>
      <c r="AU320" s="6"/>
      <c r="AV320" s="6">
        <f t="shared" si="39"/>
        <v>2</v>
      </c>
      <c r="AW320" s="22"/>
    </row>
    <row r="321" spans="1:49" x14ac:dyDescent="0.25">
      <c r="A321" s="16" t="s">
        <v>1833</v>
      </c>
      <c r="B321" s="17">
        <v>4</v>
      </c>
      <c r="C321" s="17">
        <v>200000000</v>
      </c>
      <c r="D321" s="17">
        <v>0.25</v>
      </c>
      <c r="E321" s="17">
        <v>0</v>
      </c>
      <c r="F321" s="17">
        <v>0</v>
      </c>
      <c r="G321" s="18" t="s">
        <v>1834</v>
      </c>
      <c r="H321" s="19">
        <v>42703</v>
      </c>
      <c r="I321" s="27">
        <f t="shared" si="37"/>
        <v>2016</v>
      </c>
      <c r="J321" s="6" t="s">
        <v>41</v>
      </c>
      <c r="K321" s="6">
        <v>217</v>
      </c>
      <c r="L321" s="6" t="s">
        <v>1835</v>
      </c>
      <c r="M321" s="6">
        <f>VLOOKUP(A321,JUMLAH_DAKWAAN!$A$1:$C$905,3,FALSE)</f>
        <v>1</v>
      </c>
      <c r="N321" s="6" t="s">
        <v>1836</v>
      </c>
      <c r="O321" s="6" t="s">
        <v>1837</v>
      </c>
      <c r="P321" s="6" t="s">
        <v>1838</v>
      </c>
      <c r="Q321" s="6" t="s">
        <v>1417</v>
      </c>
      <c r="R321" s="6" t="s">
        <v>1056</v>
      </c>
      <c r="S321" s="6" t="s">
        <v>1058</v>
      </c>
      <c r="T321" s="6"/>
      <c r="U321" s="6"/>
      <c r="V321" s="6" t="str">
        <f>IFERROR(VLOOKUP(Q321,JUDGE_STATUS!$A$1:$E$97,2,0),"")</f>
        <v>KARIR</v>
      </c>
      <c r="W321" s="6" t="str">
        <f>IFERROR(VLOOKUP(R321,JUDGE_STATUS!$A$1:$E$97,2,0),"")</f>
        <v>KARIR</v>
      </c>
      <c r="X321" s="6" t="str">
        <f>IFERROR(VLOOKUP(S321,JUDGE_STATUS!$A$1:$E$97,2,0),"")</f>
        <v>ADHOC</v>
      </c>
      <c r="Y321" s="6" t="str">
        <f>IFERROR(VLOOKUP(T321,JUDGE_STATUS!$A$1:$E$97,2,0),"")</f>
        <v/>
      </c>
      <c r="Z321" s="6" t="str">
        <f>IFERROR(VLOOKUP(U321,JUDGE_STATUS!$A$1:$E$97,2,0),"")</f>
        <v/>
      </c>
      <c r="AA321" s="6">
        <f t="shared" si="40"/>
        <v>3</v>
      </c>
      <c r="AB321" s="6">
        <f t="shared" si="41"/>
        <v>2</v>
      </c>
      <c r="AC321" s="6">
        <f t="shared" si="42"/>
        <v>1</v>
      </c>
      <c r="AD321" s="20">
        <f t="shared" si="43"/>
        <v>0.33333333333333331</v>
      </c>
      <c r="AE321" s="21">
        <f t="shared" si="38"/>
        <v>0</v>
      </c>
      <c r="AF321" s="6" t="s">
        <v>1566</v>
      </c>
      <c r="AG321" s="6"/>
      <c r="AH321" s="6"/>
      <c r="AI321" s="6"/>
      <c r="AJ321" s="6"/>
      <c r="AK321" s="6"/>
      <c r="AL321" s="6"/>
      <c r="AM321" s="6"/>
      <c r="AN321" s="6"/>
      <c r="AO321" s="6"/>
      <c r="AP321" s="6"/>
      <c r="AQ321" s="6"/>
      <c r="AR321" s="6">
        <f t="shared" si="44"/>
        <v>1</v>
      </c>
      <c r="AS321" s="6" t="s">
        <v>1332</v>
      </c>
      <c r="AT321" s="6"/>
      <c r="AU321" s="6"/>
      <c r="AV321" s="6">
        <f t="shared" si="39"/>
        <v>1</v>
      </c>
      <c r="AW321" s="22"/>
    </row>
    <row r="322" spans="1:49" x14ac:dyDescent="0.25">
      <c r="A322" s="16" t="s">
        <v>1839</v>
      </c>
      <c r="B322" s="17">
        <v>1.6666666666666701</v>
      </c>
      <c r="C322" s="17">
        <v>50000000</v>
      </c>
      <c r="D322" s="17">
        <v>8.3333333333333301E-2</v>
      </c>
      <c r="E322" s="17">
        <v>163981330</v>
      </c>
      <c r="F322" s="17">
        <v>0</v>
      </c>
      <c r="G322" s="18" t="s">
        <v>1840</v>
      </c>
      <c r="H322" s="19">
        <v>43053</v>
      </c>
      <c r="I322" s="27">
        <f t="shared" si="37"/>
        <v>2017</v>
      </c>
      <c r="J322" s="6" t="s">
        <v>41</v>
      </c>
      <c r="K322" s="6">
        <v>92</v>
      </c>
      <c r="L322" s="6" t="s">
        <v>1841</v>
      </c>
      <c r="M322" s="6">
        <f>VLOOKUP(A322,JUMLAH_DAKWAAN!$A$1:$C$905,3,FALSE)</f>
        <v>1</v>
      </c>
      <c r="N322" s="6" t="s">
        <v>1842</v>
      </c>
      <c r="O322" s="6" t="s">
        <v>1843</v>
      </c>
      <c r="P322" s="6" t="s">
        <v>1844</v>
      </c>
      <c r="Q322" s="6" t="s">
        <v>1056</v>
      </c>
      <c r="R322" s="6" t="s">
        <v>1228</v>
      </c>
      <c r="S322" s="6" t="s">
        <v>108</v>
      </c>
      <c r="T322" s="6"/>
      <c r="U322" s="6"/>
      <c r="V322" s="6" t="str">
        <f>IFERROR(VLOOKUP(Q322,JUDGE_STATUS!$A$1:$E$97,2,0),"")</f>
        <v>KARIR</v>
      </c>
      <c r="W322" s="6" t="str">
        <f>IFERROR(VLOOKUP(R322,JUDGE_STATUS!$A$1:$E$97,2,0),"")</f>
        <v>KARIR</v>
      </c>
      <c r="X322" s="6" t="str">
        <f>IFERROR(VLOOKUP(S322,JUDGE_STATUS!$A$1:$E$97,2,0),"")</f>
        <v>ADHOC</v>
      </c>
      <c r="Y322" s="6" t="str">
        <f>IFERROR(VLOOKUP(T322,JUDGE_STATUS!$A$1:$E$97,2,0),"")</f>
        <v/>
      </c>
      <c r="Z322" s="6" t="str">
        <f>IFERROR(VLOOKUP(U322,JUDGE_STATUS!$A$1:$E$97,2,0),"")</f>
        <v/>
      </c>
      <c r="AA322" s="6">
        <f t="shared" si="40"/>
        <v>3</v>
      </c>
      <c r="AB322" s="6">
        <f t="shared" si="41"/>
        <v>2</v>
      </c>
      <c r="AC322" s="6">
        <f t="shared" si="42"/>
        <v>1</v>
      </c>
      <c r="AD322" s="20">
        <f t="shared" si="43"/>
        <v>0.33333333333333331</v>
      </c>
      <c r="AE322" s="21">
        <f t="shared" si="38"/>
        <v>0</v>
      </c>
      <c r="AF322" s="6" t="s">
        <v>1288</v>
      </c>
      <c r="AG322" s="6"/>
      <c r="AH322" s="6"/>
      <c r="AI322" s="6"/>
      <c r="AJ322" s="6"/>
      <c r="AK322" s="6"/>
      <c r="AL322" s="6"/>
      <c r="AM322" s="6"/>
      <c r="AN322" s="6"/>
      <c r="AO322" s="6"/>
      <c r="AP322" s="6"/>
      <c r="AQ322" s="6"/>
      <c r="AR322" s="6">
        <f t="shared" si="44"/>
        <v>1</v>
      </c>
      <c r="AS322" s="6" t="s">
        <v>1332</v>
      </c>
      <c r="AT322" s="6"/>
      <c r="AU322" s="6"/>
      <c r="AV322" s="6">
        <f t="shared" si="39"/>
        <v>1</v>
      </c>
      <c r="AW322" s="22"/>
    </row>
    <row r="323" spans="1:49" x14ac:dyDescent="0.25">
      <c r="A323" s="16" t="s">
        <v>1845</v>
      </c>
      <c r="B323" s="17">
        <v>2</v>
      </c>
      <c r="C323" s="17">
        <v>200000000</v>
      </c>
      <c r="D323" s="17">
        <v>0.16666666666666699</v>
      </c>
      <c r="E323" s="17">
        <v>0</v>
      </c>
      <c r="F323" s="17">
        <v>0</v>
      </c>
      <c r="G323" s="18" t="s">
        <v>1846</v>
      </c>
      <c r="H323" s="19">
        <v>42283</v>
      </c>
      <c r="I323" s="27">
        <f t="shared" ref="I323:I386" si="45">YEAR(H323)</f>
        <v>2015</v>
      </c>
      <c r="J323" s="6" t="s">
        <v>1773</v>
      </c>
      <c r="K323" s="6">
        <v>106</v>
      </c>
      <c r="L323" s="6" t="s">
        <v>1847</v>
      </c>
      <c r="M323" s="6">
        <f>VLOOKUP(A323,JUMLAH_DAKWAAN!$A$1:$C$905,3,FALSE)</f>
        <v>1</v>
      </c>
      <c r="N323" s="6" t="s">
        <v>1848</v>
      </c>
      <c r="O323" s="6" t="s">
        <v>1433</v>
      </c>
      <c r="P323" s="6" t="s">
        <v>1523</v>
      </c>
      <c r="Q323" s="6" t="s">
        <v>1219</v>
      </c>
      <c r="R323" s="22" t="s">
        <v>1388</v>
      </c>
      <c r="S323" s="22" t="s">
        <v>1503</v>
      </c>
      <c r="T323" s="22" t="s">
        <v>64</v>
      </c>
      <c r="U323" s="22" t="s">
        <v>1044</v>
      </c>
      <c r="V323" s="6" t="str">
        <f>IFERROR(VLOOKUP(Q323,JUDGE_STATUS!$A$1:$E$97,2,0),"")</f>
        <v>KARIR</v>
      </c>
      <c r="W323" s="6" t="str">
        <f>IFERROR(VLOOKUP(R323,JUDGE_STATUS!$A$1:$E$97,2,0),"")</f>
        <v>KARIR</v>
      </c>
      <c r="X323" s="6" t="str">
        <f>IFERROR(VLOOKUP(S323,JUDGE_STATUS!$A$1:$E$97,2,0),"")</f>
        <v>KARIR</v>
      </c>
      <c r="Y323" s="6" t="str">
        <f>IFERROR(VLOOKUP(T323,JUDGE_STATUS!$A$1:$E$97,2,0),"")</f>
        <v>ADHOC</v>
      </c>
      <c r="Z323" s="6" t="str">
        <f>IFERROR(VLOOKUP(U323,JUDGE_STATUS!$A$1:$E$97,2,0),"")</f>
        <v>ADHOC</v>
      </c>
      <c r="AA323" s="6">
        <f t="shared" si="40"/>
        <v>5</v>
      </c>
      <c r="AB323" s="6">
        <f t="shared" si="41"/>
        <v>3</v>
      </c>
      <c r="AC323" s="6">
        <f t="shared" si="42"/>
        <v>2</v>
      </c>
      <c r="AD323" s="20">
        <f t="shared" si="43"/>
        <v>0.4</v>
      </c>
      <c r="AE323" s="21">
        <f t="shared" ref="AE323:AE386" si="46">IF(AD323&gt;=0.5,1,0)</f>
        <v>0</v>
      </c>
      <c r="AF323" s="6" t="s">
        <v>576</v>
      </c>
      <c r="AG323" s="6"/>
      <c r="AH323" s="6"/>
      <c r="AI323" s="6"/>
      <c r="AJ323" s="6"/>
      <c r="AK323" s="6"/>
      <c r="AL323" s="6"/>
      <c r="AM323" s="6"/>
      <c r="AN323" s="6"/>
      <c r="AO323" s="6"/>
      <c r="AP323" s="6"/>
      <c r="AQ323" s="6"/>
      <c r="AR323" s="6">
        <f t="shared" si="44"/>
        <v>1</v>
      </c>
      <c r="AS323" s="6" t="s">
        <v>87</v>
      </c>
      <c r="AT323" s="6" t="s">
        <v>1369</v>
      </c>
      <c r="AU323" s="6"/>
      <c r="AV323" s="6">
        <f t="shared" ref="AV323:AV386" si="47">COUNTA(AS323:AU323)</f>
        <v>2</v>
      </c>
      <c r="AW323" s="22"/>
    </row>
    <row r="324" spans="1:49" x14ac:dyDescent="0.25">
      <c r="A324" s="16" t="s">
        <v>1849</v>
      </c>
      <c r="B324" s="17">
        <v>4</v>
      </c>
      <c r="C324" s="17">
        <v>200000000</v>
      </c>
      <c r="D324" s="17">
        <v>0.25</v>
      </c>
      <c r="E324" s="17">
        <v>0</v>
      </c>
      <c r="F324" s="17">
        <v>0</v>
      </c>
      <c r="G324" s="18" t="s">
        <v>1850</v>
      </c>
      <c r="H324" s="19">
        <v>42703</v>
      </c>
      <c r="I324" s="27">
        <f t="shared" si="45"/>
        <v>2016</v>
      </c>
      <c r="J324" s="6" t="s">
        <v>41</v>
      </c>
      <c r="K324" s="6">
        <v>217</v>
      </c>
      <c r="L324" s="6" t="s">
        <v>1835</v>
      </c>
      <c r="M324" s="6">
        <f>VLOOKUP(A324,JUMLAH_DAKWAAN!$A$1:$C$905,3,FALSE)</f>
        <v>1</v>
      </c>
      <c r="N324" s="6" t="s">
        <v>1851</v>
      </c>
      <c r="O324" s="6" t="s">
        <v>1838</v>
      </c>
      <c r="P324" s="6" t="s">
        <v>1838</v>
      </c>
      <c r="Q324" s="6" t="s">
        <v>1417</v>
      </c>
      <c r="R324" s="6" t="s">
        <v>1056</v>
      </c>
      <c r="S324" s="6" t="s">
        <v>1058</v>
      </c>
      <c r="T324" s="6"/>
      <c r="U324" s="6"/>
      <c r="V324" s="6" t="str">
        <f>IFERROR(VLOOKUP(Q324,JUDGE_STATUS!$A$1:$E$97,2,0),"")</f>
        <v>KARIR</v>
      </c>
      <c r="W324" s="6" t="str">
        <f>IFERROR(VLOOKUP(R324,JUDGE_STATUS!$A$1:$E$97,2,0),"")</f>
        <v>KARIR</v>
      </c>
      <c r="X324" s="6" t="str">
        <f>IFERROR(VLOOKUP(S324,JUDGE_STATUS!$A$1:$E$97,2,0),"")</f>
        <v>ADHOC</v>
      </c>
      <c r="Y324" s="6" t="str">
        <f>IFERROR(VLOOKUP(T324,JUDGE_STATUS!$A$1:$E$97,2,0),"")</f>
        <v/>
      </c>
      <c r="Z324" s="6" t="str">
        <f>IFERROR(VLOOKUP(U324,JUDGE_STATUS!$A$1:$E$97,2,0),"")</f>
        <v/>
      </c>
      <c r="AA324" s="6">
        <f t="shared" si="40"/>
        <v>3</v>
      </c>
      <c r="AB324" s="6">
        <f t="shared" si="41"/>
        <v>2</v>
      </c>
      <c r="AC324" s="6">
        <f t="shared" si="42"/>
        <v>1</v>
      </c>
      <c r="AD324" s="20">
        <f t="shared" si="43"/>
        <v>0.33333333333333331</v>
      </c>
      <c r="AE324" s="21">
        <f t="shared" si="46"/>
        <v>0</v>
      </c>
      <c r="AF324" s="6" t="s">
        <v>1566</v>
      </c>
      <c r="AG324" s="6"/>
      <c r="AH324" s="6"/>
      <c r="AI324" s="6"/>
      <c r="AJ324" s="6"/>
      <c r="AK324" s="6"/>
      <c r="AL324" s="6"/>
      <c r="AM324" s="6"/>
      <c r="AN324" s="6"/>
      <c r="AO324" s="6"/>
      <c r="AP324" s="6"/>
      <c r="AQ324" s="6"/>
      <c r="AR324" s="6">
        <f t="shared" si="44"/>
        <v>1</v>
      </c>
      <c r="AS324" s="6" t="s">
        <v>1332</v>
      </c>
      <c r="AT324" s="6"/>
      <c r="AU324" s="6"/>
      <c r="AV324" s="6">
        <f t="shared" si="47"/>
        <v>1</v>
      </c>
      <c r="AW324" s="22"/>
    </row>
    <row r="325" spans="1:49" x14ac:dyDescent="0.25">
      <c r="A325" s="16" t="s">
        <v>1852</v>
      </c>
      <c r="B325" s="17">
        <v>1.6666666666666701</v>
      </c>
      <c r="C325" s="17">
        <v>50000000</v>
      </c>
      <c r="D325" s="17">
        <v>8.3333333333333301E-2</v>
      </c>
      <c r="E325" s="17">
        <v>260677082</v>
      </c>
      <c r="F325" s="17">
        <v>0</v>
      </c>
      <c r="G325" s="18" t="s">
        <v>1853</v>
      </c>
      <c r="H325" s="19">
        <v>43053</v>
      </c>
      <c r="I325" s="27">
        <f t="shared" si="45"/>
        <v>2017</v>
      </c>
      <c r="J325" s="6" t="s">
        <v>41</v>
      </c>
      <c r="K325" s="6">
        <v>85</v>
      </c>
      <c r="L325" s="6" t="s">
        <v>1841</v>
      </c>
      <c r="M325" s="6">
        <f>VLOOKUP(A325,JUMLAH_DAKWAAN!$A$1:$C$905,3,FALSE)</f>
        <v>1</v>
      </c>
      <c r="N325" s="6" t="s">
        <v>1854</v>
      </c>
      <c r="O325" s="6" t="s">
        <v>1843</v>
      </c>
      <c r="P325" s="6" t="s">
        <v>1855</v>
      </c>
      <c r="Q325" s="6" t="s">
        <v>1056</v>
      </c>
      <c r="R325" s="6" t="s">
        <v>1228</v>
      </c>
      <c r="S325" s="6" t="s">
        <v>108</v>
      </c>
      <c r="T325" s="6"/>
      <c r="U325" s="6"/>
      <c r="V325" s="6" t="str">
        <f>IFERROR(VLOOKUP(Q325,JUDGE_STATUS!$A$1:$E$97,2,0),"")</f>
        <v>KARIR</v>
      </c>
      <c r="W325" s="6" t="str">
        <f>IFERROR(VLOOKUP(R325,JUDGE_STATUS!$A$1:$E$97,2,0),"")</f>
        <v>KARIR</v>
      </c>
      <c r="X325" s="6" t="str">
        <f>IFERROR(VLOOKUP(S325,JUDGE_STATUS!$A$1:$E$97,2,0),"")</f>
        <v>ADHOC</v>
      </c>
      <c r="Y325" s="6" t="str">
        <f>IFERROR(VLOOKUP(T325,JUDGE_STATUS!$A$1:$E$97,2,0),"")</f>
        <v/>
      </c>
      <c r="Z325" s="6" t="str">
        <f>IFERROR(VLOOKUP(U325,JUDGE_STATUS!$A$1:$E$97,2,0),"")</f>
        <v/>
      </c>
      <c r="AA325" s="6">
        <f t="shared" si="40"/>
        <v>3</v>
      </c>
      <c r="AB325" s="6">
        <f t="shared" si="41"/>
        <v>2</v>
      </c>
      <c r="AC325" s="6">
        <f t="shared" si="42"/>
        <v>1</v>
      </c>
      <c r="AD325" s="20">
        <f t="shared" si="43"/>
        <v>0.33333333333333331</v>
      </c>
      <c r="AE325" s="21">
        <f t="shared" si="46"/>
        <v>0</v>
      </c>
      <c r="AF325" s="6" t="s">
        <v>1288</v>
      </c>
      <c r="AG325" s="6"/>
      <c r="AH325" s="6"/>
      <c r="AI325" s="6"/>
      <c r="AJ325" s="6"/>
      <c r="AK325" s="6"/>
      <c r="AL325" s="6"/>
      <c r="AM325" s="6"/>
      <c r="AN325" s="6"/>
      <c r="AO325" s="6"/>
      <c r="AP325" s="6"/>
      <c r="AQ325" s="6"/>
      <c r="AR325" s="6">
        <f t="shared" si="44"/>
        <v>1</v>
      </c>
      <c r="AS325" s="6" t="s">
        <v>1332</v>
      </c>
      <c r="AT325" s="6"/>
      <c r="AU325" s="6"/>
      <c r="AV325" s="6">
        <f t="shared" si="47"/>
        <v>1</v>
      </c>
      <c r="AW325" s="22"/>
    </row>
    <row r="326" spans="1:49" x14ac:dyDescent="0.25">
      <c r="A326" s="16" t="s">
        <v>1856</v>
      </c>
      <c r="B326" s="17">
        <v>2</v>
      </c>
      <c r="C326" s="17">
        <v>200000000</v>
      </c>
      <c r="D326" s="17">
        <v>0.16666666666666699</v>
      </c>
      <c r="E326" s="17">
        <v>0</v>
      </c>
      <c r="F326" s="17">
        <v>0</v>
      </c>
      <c r="G326" s="18" t="s">
        <v>1857</v>
      </c>
      <c r="H326" s="19">
        <v>42283</v>
      </c>
      <c r="I326" s="27">
        <f t="shared" si="45"/>
        <v>2015</v>
      </c>
      <c r="J326" s="6" t="s">
        <v>1773</v>
      </c>
      <c r="K326" s="6">
        <v>113</v>
      </c>
      <c r="L326" s="6" t="s">
        <v>1847</v>
      </c>
      <c r="M326" s="6">
        <f>VLOOKUP(A326,JUMLAH_DAKWAAN!$A$1:$C$905,3,FALSE)</f>
        <v>1</v>
      </c>
      <c r="N326" s="6" t="s">
        <v>1858</v>
      </c>
      <c r="O326" s="6" t="s">
        <v>1363</v>
      </c>
      <c r="P326" s="6" t="s">
        <v>1859</v>
      </c>
      <c r="Q326" s="6" t="s">
        <v>1503</v>
      </c>
      <c r="R326" s="6" t="s">
        <v>1219</v>
      </c>
      <c r="S326" s="6" t="s">
        <v>1033</v>
      </c>
      <c r="T326" s="6" t="s">
        <v>64</v>
      </c>
      <c r="U326" s="6" t="s">
        <v>127</v>
      </c>
      <c r="V326" s="6" t="str">
        <f>IFERROR(VLOOKUP(Q326,JUDGE_STATUS!$A$1:$E$97,2,0),"")</f>
        <v>KARIR</v>
      </c>
      <c r="W326" s="6" t="str">
        <f>IFERROR(VLOOKUP(R326,JUDGE_STATUS!$A$1:$E$97,2,0),"")</f>
        <v>KARIR</v>
      </c>
      <c r="X326" s="6" t="str">
        <f>IFERROR(VLOOKUP(S326,JUDGE_STATUS!$A$1:$E$97,2,0),"")</f>
        <v>KARIR</v>
      </c>
      <c r="Y326" s="6" t="str">
        <f>IFERROR(VLOOKUP(T326,JUDGE_STATUS!$A$1:$E$97,2,0),"")</f>
        <v>ADHOC</v>
      </c>
      <c r="Z326" s="6" t="str">
        <f>IFERROR(VLOOKUP(U326,JUDGE_STATUS!$A$1:$E$97,2,0),"")</f>
        <v>ADHOC</v>
      </c>
      <c r="AA326" s="6">
        <f t="shared" si="40"/>
        <v>5</v>
      </c>
      <c r="AB326" s="6">
        <f t="shared" si="41"/>
        <v>3</v>
      </c>
      <c r="AC326" s="6">
        <f t="shared" si="42"/>
        <v>2</v>
      </c>
      <c r="AD326" s="20">
        <f t="shared" si="43"/>
        <v>0.4</v>
      </c>
      <c r="AE326" s="21">
        <f t="shared" si="46"/>
        <v>0</v>
      </c>
      <c r="AF326" s="6" t="s">
        <v>1093</v>
      </c>
      <c r="AG326" s="6"/>
      <c r="AH326" s="6"/>
      <c r="AI326" s="6"/>
      <c r="AJ326" s="6"/>
      <c r="AK326" s="6"/>
      <c r="AL326" s="6"/>
      <c r="AM326" s="6"/>
      <c r="AN326" s="6"/>
      <c r="AO326" s="6"/>
      <c r="AP326" s="6"/>
      <c r="AQ326" s="6"/>
      <c r="AR326" s="6">
        <f t="shared" si="44"/>
        <v>1</v>
      </c>
      <c r="AS326" s="6" t="s">
        <v>87</v>
      </c>
      <c r="AT326" s="6" t="s">
        <v>1369</v>
      </c>
      <c r="AU326" s="6"/>
      <c r="AV326" s="6">
        <f t="shared" si="47"/>
        <v>2</v>
      </c>
      <c r="AW326" s="22"/>
    </row>
    <row r="327" spans="1:49" x14ac:dyDescent="0.25">
      <c r="A327" s="16" t="s">
        <v>1860</v>
      </c>
      <c r="B327" s="17">
        <v>2.5</v>
      </c>
      <c r="C327" s="17">
        <v>50000000</v>
      </c>
      <c r="D327" s="17">
        <v>8.3333333333333301E-2</v>
      </c>
      <c r="E327" s="17">
        <v>0</v>
      </c>
      <c r="F327" s="17">
        <v>0</v>
      </c>
      <c r="G327" s="18" t="s">
        <v>1861</v>
      </c>
      <c r="H327" s="19">
        <v>42711</v>
      </c>
      <c r="I327" s="27">
        <f t="shared" si="45"/>
        <v>2016</v>
      </c>
      <c r="J327" s="6" t="s">
        <v>41</v>
      </c>
      <c r="K327" s="6">
        <v>141</v>
      </c>
      <c r="L327" s="6" t="s">
        <v>1862</v>
      </c>
      <c r="M327" s="6">
        <f>VLOOKUP(A327,JUMLAH_DAKWAAN!$A$1:$C$905,3,FALSE)</f>
        <v>1</v>
      </c>
      <c r="N327" s="6" t="s">
        <v>1863</v>
      </c>
      <c r="O327" s="6" t="s">
        <v>1864</v>
      </c>
      <c r="P327" s="6" t="s">
        <v>1124</v>
      </c>
      <c r="Q327" s="6" t="s">
        <v>1034</v>
      </c>
      <c r="R327" s="6" t="s">
        <v>1042</v>
      </c>
      <c r="S327" s="6" t="s">
        <v>85</v>
      </c>
      <c r="T327" s="6"/>
      <c r="U327" s="6"/>
      <c r="V327" s="6" t="str">
        <f>IFERROR(VLOOKUP(Q327,JUDGE_STATUS!$A$1:$E$97,2,0),"")</f>
        <v>KARIR</v>
      </c>
      <c r="W327" s="6" t="str">
        <f>IFERROR(VLOOKUP(R327,JUDGE_STATUS!$A$1:$E$97,2,0),"")</f>
        <v>KARIR</v>
      </c>
      <c r="X327" s="6" t="str">
        <f>IFERROR(VLOOKUP(S327,JUDGE_STATUS!$A$1:$E$97,2,0),"")</f>
        <v>ADHOC</v>
      </c>
      <c r="Y327" s="6" t="str">
        <f>IFERROR(VLOOKUP(T327,JUDGE_STATUS!$A$1:$E$97,2,0),"")</f>
        <v/>
      </c>
      <c r="Z327" s="6" t="str">
        <f>IFERROR(VLOOKUP(U327,JUDGE_STATUS!$A$1:$E$97,2,0),"")</f>
        <v/>
      </c>
      <c r="AA327" s="6">
        <f t="shared" si="40"/>
        <v>3</v>
      </c>
      <c r="AB327" s="6">
        <f t="shared" si="41"/>
        <v>2</v>
      </c>
      <c r="AC327" s="6">
        <f t="shared" si="42"/>
        <v>1</v>
      </c>
      <c r="AD327" s="20">
        <f t="shared" si="43"/>
        <v>0.33333333333333331</v>
      </c>
      <c r="AE327" s="21">
        <f t="shared" si="46"/>
        <v>0</v>
      </c>
      <c r="AF327" s="6" t="s">
        <v>515</v>
      </c>
      <c r="AG327" s="6"/>
      <c r="AH327" s="6"/>
      <c r="AI327" s="6"/>
      <c r="AJ327" s="6"/>
      <c r="AK327" s="6"/>
      <c r="AL327" s="6"/>
      <c r="AM327" s="6"/>
      <c r="AN327" s="6"/>
      <c r="AO327" s="6"/>
      <c r="AP327" s="6"/>
      <c r="AQ327" s="6"/>
      <c r="AR327" s="6">
        <f t="shared" si="44"/>
        <v>1</v>
      </c>
      <c r="AS327" s="6" t="s">
        <v>1071</v>
      </c>
      <c r="AT327" s="6"/>
      <c r="AU327" s="6"/>
      <c r="AV327" s="6">
        <f t="shared" si="47"/>
        <v>1</v>
      </c>
      <c r="AW327" s="22"/>
    </row>
    <row r="328" spans="1:49" x14ac:dyDescent="0.25">
      <c r="A328" s="16" t="s">
        <v>1865</v>
      </c>
      <c r="B328" s="17">
        <v>9</v>
      </c>
      <c r="C328" s="17">
        <v>500000000</v>
      </c>
      <c r="D328" s="17">
        <v>0.25</v>
      </c>
      <c r="E328" s="17">
        <v>0</v>
      </c>
      <c r="F328" s="17">
        <v>0</v>
      </c>
      <c r="G328" s="18" t="s">
        <v>1866</v>
      </c>
      <c r="H328" s="19">
        <v>43063</v>
      </c>
      <c r="I328" s="27">
        <f t="shared" si="45"/>
        <v>2017</v>
      </c>
      <c r="J328" s="6" t="s">
        <v>41</v>
      </c>
      <c r="K328" s="6">
        <v>284</v>
      </c>
      <c r="L328" s="6" t="s">
        <v>1867</v>
      </c>
      <c r="M328" s="6">
        <f>VLOOKUP(A328,JUMLAH_DAKWAAN!$A$1:$C$905,3,FALSE)</f>
        <v>1</v>
      </c>
      <c r="N328" s="6" t="s">
        <v>1868</v>
      </c>
      <c r="O328" s="6" t="s">
        <v>1869</v>
      </c>
      <c r="P328" s="6" t="s">
        <v>1870</v>
      </c>
      <c r="Q328" s="6" t="s">
        <v>1187</v>
      </c>
      <c r="R328" s="6" t="s">
        <v>1125</v>
      </c>
      <c r="S328" s="6" t="s">
        <v>1167</v>
      </c>
      <c r="T328" s="6" t="s">
        <v>1044</v>
      </c>
      <c r="U328" s="6" t="s">
        <v>1045</v>
      </c>
      <c r="V328" s="6" t="str">
        <f>IFERROR(VLOOKUP(Q328,JUDGE_STATUS!$A$1:$E$97,2,0),"")</f>
        <v>KARIR</v>
      </c>
      <c r="W328" s="6" t="str">
        <f>IFERROR(VLOOKUP(R328,JUDGE_STATUS!$A$1:$E$97,2,0),"")</f>
        <v>KARIR</v>
      </c>
      <c r="X328" s="6" t="str">
        <f>IFERROR(VLOOKUP(S328,JUDGE_STATUS!$A$1:$E$97,2,0),"")</f>
        <v>KARIR</v>
      </c>
      <c r="Y328" s="6" t="str">
        <f>IFERROR(VLOOKUP(T328,JUDGE_STATUS!$A$1:$E$97,2,0),"")</f>
        <v>ADHOC</v>
      </c>
      <c r="Z328" s="6" t="str">
        <f>IFERROR(VLOOKUP(U328,JUDGE_STATUS!$A$1:$E$97,2,0),"")</f>
        <v>ADHOC</v>
      </c>
      <c r="AA328" s="6">
        <f t="shared" si="40"/>
        <v>5</v>
      </c>
      <c r="AB328" s="6">
        <f t="shared" si="41"/>
        <v>3</v>
      </c>
      <c r="AC328" s="6">
        <f t="shared" si="42"/>
        <v>2</v>
      </c>
      <c r="AD328" s="20">
        <f t="shared" si="43"/>
        <v>0.4</v>
      </c>
      <c r="AE328" s="21">
        <f t="shared" si="46"/>
        <v>0</v>
      </c>
      <c r="AF328" s="6" t="s">
        <v>1871</v>
      </c>
      <c r="AG328" s="6"/>
      <c r="AH328" s="6"/>
      <c r="AI328" s="6"/>
      <c r="AJ328" s="6"/>
      <c r="AK328" s="6"/>
      <c r="AL328" s="6"/>
      <c r="AM328" s="6"/>
      <c r="AN328" s="6"/>
      <c r="AO328" s="6"/>
      <c r="AP328" s="6"/>
      <c r="AQ328" s="6"/>
      <c r="AR328" s="6">
        <f t="shared" si="44"/>
        <v>1</v>
      </c>
      <c r="AS328" s="6" t="s">
        <v>1743</v>
      </c>
      <c r="AT328" s="6"/>
      <c r="AU328" s="6"/>
      <c r="AV328" s="6">
        <f t="shared" si="47"/>
        <v>1</v>
      </c>
      <c r="AW328" s="22"/>
    </row>
    <row r="329" spans="1:49" x14ac:dyDescent="0.25">
      <c r="A329" s="16" t="s">
        <v>1872</v>
      </c>
      <c r="B329" s="17">
        <v>1</v>
      </c>
      <c r="C329" s="17">
        <v>50000000</v>
      </c>
      <c r="D329" s="17">
        <v>8.3333333333333301E-2</v>
      </c>
      <c r="E329" s="17">
        <v>0</v>
      </c>
      <c r="F329" s="17">
        <v>0</v>
      </c>
      <c r="G329" s="18" t="s">
        <v>1873</v>
      </c>
      <c r="H329" s="19">
        <v>42286</v>
      </c>
      <c r="I329" s="27">
        <f t="shared" si="45"/>
        <v>2015</v>
      </c>
      <c r="J329" s="6" t="s">
        <v>41</v>
      </c>
      <c r="K329" s="6">
        <v>125</v>
      </c>
      <c r="L329" s="6" t="s">
        <v>1335</v>
      </c>
      <c r="M329" s="6">
        <f>VLOOKUP(A329,JUMLAH_DAKWAAN!$A$1:$C$905,3,FALSE)</f>
        <v>1</v>
      </c>
      <c r="N329" s="6" t="s">
        <v>1874</v>
      </c>
      <c r="O329" s="6" t="s">
        <v>1875</v>
      </c>
      <c r="P329" s="6" t="s">
        <v>1876</v>
      </c>
      <c r="Q329" s="6" t="s">
        <v>1032</v>
      </c>
      <c r="R329" s="6" t="s">
        <v>1125</v>
      </c>
      <c r="S329" s="6" t="s">
        <v>108</v>
      </c>
      <c r="T329" s="6"/>
      <c r="U329" s="6"/>
      <c r="V329" s="6" t="str">
        <f>IFERROR(VLOOKUP(Q329,JUDGE_STATUS!$A$1:$E$97,2,0),"")</f>
        <v>KARIR</v>
      </c>
      <c r="W329" s="6" t="str">
        <f>IFERROR(VLOOKUP(R329,JUDGE_STATUS!$A$1:$E$97,2,0),"")</f>
        <v>KARIR</v>
      </c>
      <c r="X329" s="6" t="str">
        <f>IFERROR(VLOOKUP(S329,JUDGE_STATUS!$A$1:$E$97,2,0),"")</f>
        <v>ADHOC</v>
      </c>
      <c r="Y329" s="6" t="str">
        <f>IFERROR(VLOOKUP(T329,JUDGE_STATUS!$A$1:$E$97,2,0),"")</f>
        <v/>
      </c>
      <c r="Z329" s="6" t="str">
        <f>IFERROR(VLOOKUP(U329,JUDGE_STATUS!$A$1:$E$97,2,0),"")</f>
        <v/>
      </c>
      <c r="AA329" s="6">
        <f t="shared" si="40"/>
        <v>3</v>
      </c>
      <c r="AB329" s="6">
        <f t="shared" si="41"/>
        <v>2</v>
      </c>
      <c r="AC329" s="6">
        <f t="shared" si="42"/>
        <v>1</v>
      </c>
      <c r="AD329" s="20">
        <f t="shared" si="43"/>
        <v>0.33333333333333331</v>
      </c>
      <c r="AE329" s="21">
        <f t="shared" si="46"/>
        <v>0</v>
      </c>
      <c r="AF329" s="6" t="s">
        <v>516</v>
      </c>
      <c r="AG329" s="6"/>
      <c r="AH329" s="6"/>
      <c r="AI329" s="6"/>
      <c r="AJ329" s="6"/>
      <c r="AK329" s="6"/>
      <c r="AL329" s="6"/>
      <c r="AM329" s="6"/>
      <c r="AN329" s="6"/>
      <c r="AO329" s="6"/>
      <c r="AP329" s="6"/>
      <c r="AQ329" s="6"/>
      <c r="AR329" s="6">
        <f t="shared" si="44"/>
        <v>1</v>
      </c>
      <c r="AS329" s="6" t="s">
        <v>128</v>
      </c>
      <c r="AT329" s="6" t="s">
        <v>1350</v>
      </c>
      <c r="AU329" s="6"/>
      <c r="AV329" s="6">
        <f t="shared" si="47"/>
        <v>2</v>
      </c>
      <c r="AW329" s="22"/>
    </row>
    <row r="330" spans="1:49" x14ac:dyDescent="0.25">
      <c r="A330" s="16" t="s">
        <v>1877</v>
      </c>
      <c r="B330" s="17">
        <v>1</v>
      </c>
      <c r="C330" s="17">
        <v>50000000</v>
      </c>
      <c r="D330" s="17">
        <v>8.3333333333333301E-2</v>
      </c>
      <c r="E330" s="17">
        <v>0</v>
      </c>
      <c r="F330" s="17">
        <v>0</v>
      </c>
      <c r="G330" s="18" t="s">
        <v>1878</v>
      </c>
      <c r="H330" s="19">
        <v>42713</v>
      </c>
      <c r="I330" s="27">
        <f t="shared" si="45"/>
        <v>2016</v>
      </c>
      <c r="J330" s="6" t="s">
        <v>41</v>
      </c>
      <c r="K330" s="6">
        <v>80</v>
      </c>
      <c r="L330" s="6" t="s">
        <v>1879</v>
      </c>
      <c r="M330" s="6">
        <f>VLOOKUP(A330,JUMLAH_DAKWAAN!$A$1:$C$905,3,FALSE)</f>
        <v>1</v>
      </c>
      <c r="N330" s="6" t="s">
        <v>1880</v>
      </c>
      <c r="O330" s="6" t="s">
        <v>1881</v>
      </c>
      <c r="P330" s="6" t="s">
        <v>1882</v>
      </c>
      <c r="Q330" s="6" t="s">
        <v>1125</v>
      </c>
      <c r="R330" s="6" t="s">
        <v>1167</v>
      </c>
      <c r="S330" s="6" t="s">
        <v>64</v>
      </c>
      <c r="T330" s="6"/>
      <c r="U330" s="6"/>
      <c r="V330" s="6" t="str">
        <f>IFERROR(VLOOKUP(Q330,JUDGE_STATUS!$A$1:$E$97,2,0),"")</f>
        <v>KARIR</v>
      </c>
      <c r="W330" s="6" t="str">
        <f>IFERROR(VLOOKUP(R330,JUDGE_STATUS!$A$1:$E$97,2,0),"")</f>
        <v>KARIR</v>
      </c>
      <c r="X330" s="6" t="str">
        <f>IFERROR(VLOOKUP(S330,JUDGE_STATUS!$A$1:$E$97,2,0),"")</f>
        <v>ADHOC</v>
      </c>
      <c r="Y330" s="6" t="str">
        <f>IFERROR(VLOOKUP(T330,JUDGE_STATUS!$A$1:$E$97,2,0),"")</f>
        <v/>
      </c>
      <c r="Z330" s="6" t="str">
        <f>IFERROR(VLOOKUP(U330,JUDGE_STATUS!$A$1:$E$97,2,0),"")</f>
        <v/>
      </c>
      <c r="AA330" s="6">
        <f t="shared" si="40"/>
        <v>3</v>
      </c>
      <c r="AB330" s="6">
        <f t="shared" si="41"/>
        <v>2</v>
      </c>
      <c r="AC330" s="6">
        <f t="shared" si="42"/>
        <v>1</v>
      </c>
      <c r="AD330" s="20">
        <f t="shared" si="43"/>
        <v>0.33333333333333331</v>
      </c>
      <c r="AE330" s="21">
        <f t="shared" si="46"/>
        <v>0</v>
      </c>
      <c r="AF330" s="6" t="s">
        <v>677</v>
      </c>
      <c r="AG330" s="6"/>
      <c r="AH330" s="6"/>
      <c r="AI330" s="6"/>
      <c r="AJ330" s="6"/>
      <c r="AK330" s="6"/>
      <c r="AL330" s="6"/>
      <c r="AM330" s="6"/>
      <c r="AN330" s="6"/>
      <c r="AO330" s="6"/>
      <c r="AP330" s="6"/>
      <c r="AQ330" s="6"/>
      <c r="AR330" s="6">
        <f t="shared" si="44"/>
        <v>1</v>
      </c>
      <c r="AS330" s="6" t="s">
        <v>1150</v>
      </c>
      <c r="AT330" s="6"/>
      <c r="AU330" s="6"/>
      <c r="AV330" s="6">
        <f t="shared" si="47"/>
        <v>1</v>
      </c>
      <c r="AW330" s="22"/>
    </row>
    <row r="331" spans="1:49" x14ac:dyDescent="0.25">
      <c r="A331" s="16" t="s">
        <v>1883</v>
      </c>
      <c r="B331" s="17">
        <v>4</v>
      </c>
      <c r="C331" s="17">
        <v>200000000</v>
      </c>
      <c r="D331" s="17">
        <v>0.25</v>
      </c>
      <c r="E331" s="17">
        <v>0</v>
      </c>
      <c r="F331" s="17">
        <v>0</v>
      </c>
      <c r="G331" s="18" t="s">
        <v>1884</v>
      </c>
      <c r="H331" s="19">
        <v>43068</v>
      </c>
      <c r="I331" s="27">
        <f t="shared" si="45"/>
        <v>2017</v>
      </c>
      <c r="J331" s="6" t="s">
        <v>41</v>
      </c>
      <c r="K331" s="6">
        <v>134</v>
      </c>
      <c r="L331" s="6" t="s">
        <v>1052</v>
      </c>
      <c r="M331" s="6">
        <f>VLOOKUP(A331,JUMLAH_DAKWAAN!$A$1:$C$905,3,FALSE)</f>
        <v>1</v>
      </c>
      <c r="N331" s="6" t="s">
        <v>1885</v>
      </c>
      <c r="O331" s="6" t="s">
        <v>1748</v>
      </c>
      <c r="P331" s="6" t="s">
        <v>1886</v>
      </c>
      <c r="Q331" s="6" t="s">
        <v>1125</v>
      </c>
      <c r="R331" s="6" t="s">
        <v>1167</v>
      </c>
      <c r="S331" s="6" t="s">
        <v>1187</v>
      </c>
      <c r="T331" s="6" t="s">
        <v>64</v>
      </c>
      <c r="U331" s="6" t="s">
        <v>1045</v>
      </c>
      <c r="V331" s="6" t="str">
        <f>IFERROR(VLOOKUP(Q331,JUDGE_STATUS!$A$1:$E$97,2,0),"")</f>
        <v>KARIR</v>
      </c>
      <c r="W331" s="6" t="str">
        <f>IFERROR(VLOOKUP(R331,JUDGE_STATUS!$A$1:$E$97,2,0),"")</f>
        <v>KARIR</v>
      </c>
      <c r="X331" s="6" t="str">
        <f>IFERROR(VLOOKUP(S331,JUDGE_STATUS!$A$1:$E$97,2,0),"")</f>
        <v>KARIR</v>
      </c>
      <c r="Y331" s="6" t="str">
        <f>IFERROR(VLOOKUP(T331,JUDGE_STATUS!$A$1:$E$97,2,0),"")</f>
        <v>ADHOC</v>
      </c>
      <c r="Z331" s="6" t="str">
        <f>IFERROR(VLOOKUP(U331,JUDGE_STATUS!$A$1:$E$97,2,0),"")</f>
        <v>ADHOC</v>
      </c>
      <c r="AA331" s="6">
        <f t="shared" si="40"/>
        <v>5</v>
      </c>
      <c r="AB331" s="6">
        <f t="shared" si="41"/>
        <v>3</v>
      </c>
      <c r="AC331" s="6">
        <f t="shared" si="42"/>
        <v>2</v>
      </c>
      <c r="AD331" s="20">
        <f t="shared" si="43"/>
        <v>0.4</v>
      </c>
      <c r="AE331" s="21">
        <f t="shared" si="46"/>
        <v>0</v>
      </c>
      <c r="AF331" s="6" t="s">
        <v>1423</v>
      </c>
      <c r="AG331" s="6"/>
      <c r="AH331" s="6"/>
      <c r="AI331" s="6"/>
      <c r="AJ331" s="6"/>
      <c r="AK331" s="6"/>
      <c r="AL331" s="6"/>
      <c r="AM331" s="6"/>
      <c r="AN331" s="6"/>
      <c r="AO331" s="6"/>
      <c r="AP331" s="6"/>
      <c r="AQ331" s="6"/>
      <c r="AR331" s="6">
        <f t="shared" si="44"/>
        <v>1</v>
      </c>
      <c r="AS331" s="6" t="s">
        <v>1887</v>
      </c>
      <c r="AT331" s="6"/>
      <c r="AU331" s="6"/>
      <c r="AV331" s="6">
        <f t="shared" si="47"/>
        <v>1</v>
      </c>
      <c r="AW331" s="22"/>
    </row>
    <row r="332" spans="1:49" x14ac:dyDescent="0.25">
      <c r="A332" s="16" t="s">
        <v>1888</v>
      </c>
      <c r="B332" s="17">
        <v>0.83333333333333304</v>
      </c>
      <c r="C332" s="17">
        <v>50000000</v>
      </c>
      <c r="D332" s="17">
        <v>8.3333333333333301E-2</v>
      </c>
      <c r="E332" s="17">
        <v>0</v>
      </c>
      <c r="F332" s="17">
        <v>0</v>
      </c>
      <c r="G332" s="18" t="s">
        <v>1889</v>
      </c>
      <c r="H332" s="19">
        <v>42286</v>
      </c>
      <c r="I332" s="27">
        <f t="shared" si="45"/>
        <v>2015</v>
      </c>
      <c r="J332" s="6" t="s">
        <v>41</v>
      </c>
      <c r="K332" s="6">
        <v>61</v>
      </c>
      <c r="L332" s="6" t="s">
        <v>1890</v>
      </c>
      <c r="M332" s="6">
        <f>VLOOKUP(A332,JUMLAH_DAKWAAN!$A$1:$C$905,3,FALSE)</f>
        <v>1</v>
      </c>
      <c r="N332" s="6" t="s">
        <v>1891</v>
      </c>
      <c r="O332" s="6" t="s">
        <v>1892</v>
      </c>
      <c r="P332" s="6" t="s">
        <v>1893</v>
      </c>
      <c r="Q332" s="6" t="s">
        <v>1033</v>
      </c>
      <c r="R332" s="6" t="s">
        <v>1125</v>
      </c>
      <c r="S332" s="6" t="s">
        <v>85</v>
      </c>
      <c r="T332" s="6"/>
      <c r="U332" s="6"/>
      <c r="V332" s="6" t="str">
        <f>IFERROR(VLOOKUP(Q332,JUDGE_STATUS!$A$1:$E$97,2,0),"")</f>
        <v>KARIR</v>
      </c>
      <c r="W332" s="6" t="str">
        <f>IFERROR(VLOOKUP(R332,JUDGE_STATUS!$A$1:$E$97,2,0),"")</f>
        <v>KARIR</v>
      </c>
      <c r="X332" s="6" t="str">
        <f>IFERROR(VLOOKUP(S332,JUDGE_STATUS!$A$1:$E$97,2,0),"")</f>
        <v>ADHOC</v>
      </c>
      <c r="Y332" s="6" t="str">
        <f>IFERROR(VLOOKUP(T332,JUDGE_STATUS!$A$1:$E$97,2,0),"")</f>
        <v/>
      </c>
      <c r="Z332" s="6" t="str">
        <f>IFERROR(VLOOKUP(U332,JUDGE_STATUS!$A$1:$E$97,2,0),"")</f>
        <v/>
      </c>
      <c r="AA332" s="6">
        <f t="shared" si="40"/>
        <v>3</v>
      </c>
      <c r="AB332" s="6">
        <f t="shared" si="41"/>
        <v>2</v>
      </c>
      <c r="AC332" s="6">
        <f t="shared" si="42"/>
        <v>1</v>
      </c>
      <c r="AD332" s="20">
        <f t="shared" si="43"/>
        <v>0.33333333333333331</v>
      </c>
      <c r="AE332" s="21">
        <f t="shared" si="46"/>
        <v>0</v>
      </c>
      <c r="AF332" s="6" t="s">
        <v>516</v>
      </c>
      <c r="AG332" s="6"/>
      <c r="AH332" s="6"/>
      <c r="AI332" s="6"/>
      <c r="AJ332" s="6"/>
      <c r="AK332" s="6"/>
      <c r="AL332" s="6"/>
      <c r="AM332" s="6"/>
      <c r="AN332" s="6"/>
      <c r="AO332" s="6"/>
      <c r="AP332" s="6"/>
      <c r="AQ332" s="6"/>
      <c r="AR332" s="6">
        <f t="shared" si="44"/>
        <v>1</v>
      </c>
      <c r="AS332" s="6" t="s">
        <v>86</v>
      </c>
      <c r="AT332" s="6" t="s">
        <v>109</v>
      </c>
      <c r="AU332" s="6"/>
      <c r="AV332" s="6">
        <f t="shared" si="47"/>
        <v>2</v>
      </c>
      <c r="AW332" s="22"/>
    </row>
    <row r="333" spans="1:49" x14ac:dyDescent="0.25">
      <c r="A333" s="16" t="s">
        <v>1894</v>
      </c>
      <c r="B333" s="17">
        <v>6</v>
      </c>
      <c r="C333" s="17">
        <v>800000000</v>
      </c>
      <c r="D333" s="17">
        <v>0.33333333333333298</v>
      </c>
      <c r="E333" s="17">
        <v>0</v>
      </c>
      <c r="F333" s="17">
        <v>0</v>
      </c>
      <c r="G333" s="18" t="s">
        <v>1895</v>
      </c>
      <c r="H333" s="19">
        <v>42719</v>
      </c>
      <c r="I333" s="27">
        <f t="shared" si="45"/>
        <v>2016</v>
      </c>
      <c r="J333" s="6" t="s">
        <v>41</v>
      </c>
      <c r="K333" s="6">
        <v>119</v>
      </c>
      <c r="L333" s="6" t="s">
        <v>1896</v>
      </c>
      <c r="M333" s="6">
        <f>VLOOKUP(A333,JUMLAH_DAKWAAN!$A$1:$C$905,3,FALSE)</f>
        <v>1</v>
      </c>
      <c r="N333" s="6" t="s">
        <v>1897</v>
      </c>
      <c r="O333" s="6" t="s">
        <v>1898</v>
      </c>
      <c r="P333" s="6" t="s">
        <v>1899</v>
      </c>
      <c r="Q333" s="6" t="s">
        <v>1057</v>
      </c>
      <c r="R333" s="6" t="s">
        <v>1417</v>
      </c>
      <c r="S333" s="6" t="s">
        <v>1056</v>
      </c>
      <c r="T333" s="6" t="s">
        <v>108</v>
      </c>
      <c r="U333" s="6" t="s">
        <v>1058</v>
      </c>
      <c r="V333" s="6" t="str">
        <f>IFERROR(VLOOKUP(Q333,JUDGE_STATUS!$A$1:$E$97,2,0),"")</f>
        <v>KARIR</v>
      </c>
      <c r="W333" s="6" t="str">
        <f>IFERROR(VLOOKUP(R333,JUDGE_STATUS!$A$1:$E$97,2,0),"")</f>
        <v>KARIR</v>
      </c>
      <c r="X333" s="6" t="str">
        <f>IFERROR(VLOOKUP(S333,JUDGE_STATUS!$A$1:$E$97,2,0),"")</f>
        <v>KARIR</v>
      </c>
      <c r="Y333" s="6" t="str">
        <f>IFERROR(VLOOKUP(T333,JUDGE_STATUS!$A$1:$E$97,2,0),"")</f>
        <v>ADHOC</v>
      </c>
      <c r="Z333" s="6" t="str">
        <f>IFERROR(VLOOKUP(U333,JUDGE_STATUS!$A$1:$E$97,2,0),"")</f>
        <v>ADHOC</v>
      </c>
      <c r="AA333" s="6">
        <f t="shared" si="40"/>
        <v>5</v>
      </c>
      <c r="AB333" s="6">
        <f t="shared" si="41"/>
        <v>3</v>
      </c>
      <c r="AC333" s="6">
        <f t="shared" si="42"/>
        <v>2</v>
      </c>
      <c r="AD333" s="20">
        <f t="shared" si="43"/>
        <v>0.4</v>
      </c>
      <c r="AE333" s="21">
        <f t="shared" si="46"/>
        <v>0</v>
      </c>
      <c r="AF333" s="6" t="s">
        <v>1871</v>
      </c>
      <c r="AG333" s="6"/>
      <c r="AH333" s="6"/>
      <c r="AI333" s="6"/>
      <c r="AJ333" s="6"/>
      <c r="AK333" s="6"/>
      <c r="AL333" s="6"/>
      <c r="AM333" s="6"/>
      <c r="AN333" s="6"/>
      <c r="AO333" s="6"/>
      <c r="AP333" s="6"/>
      <c r="AQ333" s="6"/>
      <c r="AR333" s="6">
        <f t="shared" si="44"/>
        <v>1</v>
      </c>
      <c r="AS333" s="6" t="s">
        <v>465</v>
      </c>
      <c r="AT333" s="6"/>
      <c r="AU333" s="6"/>
      <c r="AV333" s="6">
        <f t="shared" si="47"/>
        <v>1</v>
      </c>
      <c r="AW333" s="22"/>
    </row>
    <row r="334" spans="1:49" x14ac:dyDescent="0.25">
      <c r="A334" s="16" t="s">
        <v>1900</v>
      </c>
      <c r="B334" s="17">
        <v>5.5</v>
      </c>
      <c r="C334" s="17">
        <v>200000000</v>
      </c>
      <c r="D334" s="17">
        <v>0.25</v>
      </c>
      <c r="E334" s="17">
        <v>557135238414</v>
      </c>
      <c r="F334" s="17">
        <v>0</v>
      </c>
      <c r="G334" s="18" t="s">
        <v>1901</v>
      </c>
      <c r="H334" s="19">
        <v>43068</v>
      </c>
      <c r="I334" s="27">
        <f t="shared" si="45"/>
        <v>2017</v>
      </c>
      <c r="J334" s="6" t="s">
        <v>41</v>
      </c>
      <c r="K334" s="6">
        <v>177</v>
      </c>
      <c r="L334" s="6" t="s">
        <v>1052</v>
      </c>
      <c r="M334" s="6">
        <f>VLOOKUP(A334,JUMLAH_DAKWAAN!$A$1:$C$905,3,FALSE)</f>
        <v>1</v>
      </c>
      <c r="N334" s="6" t="s">
        <v>1902</v>
      </c>
      <c r="O334" s="6" t="s">
        <v>1903</v>
      </c>
      <c r="P334" s="6" t="s">
        <v>1063</v>
      </c>
      <c r="Q334" s="6" t="s">
        <v>1125</v>
      </c>
      <c r="R334" s="6" t="s">
        <v>1167</v>
      </c>
      <c r="S334" s="6" t="s">
        <v>1187</v>
      </c>
      <c r="T334" s="6" t="s">
        <v>64</v>
      </c>
      <c r="U334" s="6" t="s">
        <v>1045</v>
      </c>
      <c r="V334" s="6" t="str">
        <f>IFERROR(VLOOKUP(Q334,JUDGE_STATUS!$A$1:$E$97,2,0),"")</f>
        <v>KARIR</v>
      </c>
      <c r="W334" s="6" t="str">
        <f>IFERROR(VLOOKUP(R334,JUDGE_STATUS!$A$1:$E$97,2,0),"")</f>
        <v>KARIR</v>
      </c>
      <c r="X334" s="6" t="str">
        <f>IFERROR(VLOOKUP(S334,JUDGE_STATUS!$A$1:$E$97,2,0),"")</f>
        <v>KARIR</v>
      </c>
      <c r="Y334" s="6" t="str">
        <f>IFERROR(VLOOKUP(T334,JUDGE_STATUS!$A$1:$E$97,2,0),"")</f>
        <v>ADHOC</v>
      </c>
      <c r="Z334" s="6" t="str">
        <f>IFERROR(VLOOKUP(U334,JUDGE_STATUS!$A$1:$E$97,2,0),"")</f>
        <v>ADHOC</v>
      </c>
      <c r="AA334" s="6">
        <f t="shared" si="40"/>
        <v>5</v>
      </c>
      <c r="AB334" s="6">
        <f t="shared" si="41"/>
        <v>3</v>
      </c>
      <c r="AC334" s="6">
        <f t="shared" si="42"/>
        <v>2</v>
      </c>
      <c r="AD334" s="20">
        <f t="shared" si="43"/>
        <v>0.4</v>
      </c>
      <c r="AE334" s="21">
        <f t="shared" si="46"/>
        <v>0</v>
      </c>
      <c r="AF334" s="6" t="s">
        <v>1423</v>
      </c>
      <c r="AG334" s="6"/>
      <c r="AH334" s="6"/>
      <c r="AI334" s="6"/>
      <c r="AJ334" s="6"/>
      <c r="AK334" s="6"/>
      <c r="AL334" s="6"/>
      <c r="AM334" s="6"/>
      <c r="AN334" s="6"/>
      <c r="AO334" s="6"/>
      <c r="AP334" s="6"/>
      <c r="AQ334" s="6"/>
      <c r="AR334" s="6">
        <f t="shared" si="44"/>
        <v>1</v>
      </c>
      <c r="AS334" s="6" t="s">
        <v>1047</v>
      </c>
      <c r="AT334" s="6"/>
      <c r="AU334" s="6"/>
      <c r="AV334" s="6">
        <f t="shared" si="47"/>
        <v>1</v>
      </c>
      <c r="AW334" s="22"/>
    </row>
    <row r="335" spans="1:49" x14ac:dyDescent="0.25">
      <c r="A335" s="16" t="s">
        <v>1904</v>
      </c>
      <c r="B335" s="17">
        <v>1.3333333333333299</v>
      </c>
      <c r="C335" s="17">
        <v>50000000</v>
      </c>
      <c r="D335" s="17">
        <v>8.3333333333333301E-2</v>
      </c>
      <c r="E335" s="17">
        <v>0</v>
      </c>
      <c r="F335" s="17">
        <v>0</v>
      </c>
      <c r="G335" s="18" t="s">
        <v>1905</v>
      </c>
      <c r="H335" s="19">
        <v>41352</v>
      </c>
      <c r="I335" s="27">
        <f t="shared" si="45"/>
        <v>2013</v>
      </c>
      <c r="J335" s="6" t="s">
        <v>41</v>
      </c>
      <c r="K335" s="6">
        <v>135</v>
      </c>
      <c r="L335" s="6" t="s">
        <v>1906</v>
      </c>
      <c r="M335" s="6">
        <f>VLOOKUP(A335,JUMLAH_DAKWAAN!$A$1:$C$905,3,FALSE)</f>
        <v>1</v>
      </c>
      <c r="N335" s="6" t="s">
        <v>1907</v>
      </c>
      <c r="O335" s="6" t="s">
        <v>814</v>
      </c>
      <c r="P335" s="6" t="s">
        <v>1079</v>
      </c>
      <c r="Q335" s="6" t="s">
        <v>181</v>
      </c>
      <c r="R335" s="6" t="s">
        <v>229</v>
      </c>
      <c r="S335" s="6" t="s">
        <v>48</v>
      </c>
      <c r="T335" s="6"/>
      <c r="U335" s="6"/>
      <c r="V335" s="6" t="str">
        <f>IFERROR(VLOOKUP(Q335,JUDGE_STATUS!$A$1:$E$97,2,0),"")</f>
        <v>KARIR</v>
      </c>
      <c r="W335" s="6" t="str">
        <f>IFERROR(VLOOKUP(R335,JUDGE_STATUS!$A$1:$E$97,2,0),"")</f>
        <v>KARIR</v>
      </c>
      <c r="X335" s="6" t="str">
        <f>IFERROR(VLOOKUP(S335,JUDGE_STATUS!$A$1:$E$97,2,0),"")</f>
        <v>ADHOC</v>
      </c>
      <c r="Y335" s="6" t="str">
        <f>IFERROR(VLOOKUP(T335,JUDGE_STATUS!$A$1:$E$97,2,0),"")</f>
        <v/>
      </c>
      <c r="Z335" s="6" t="str">
        <f>IFERROR(VLOOKUP(U335,JUDGE_STATUS!$A$1:$E$97,2,0),"")</f>
        <v/>
      </c>
      <c r="AA335" s="6">
        <f t="shared" si="40"/>
        <v>3</v>
      </c>
      <c r="AB335" s="6">
        <f t="shared" si="41"/>
        <v>2</v>
      </c>
      <c r="AC335" s="6">
        <f t="shared" si="42"/>
        <v>1</v>
      </c>
      <c r="AD335" s="20">
        <f t="shared" si="43"/>
        <v>0.33333333333333331</v>
      </c>
      <c r="AE335" s="21">
        <f t="shared" si="46"/>
        <v>0</v>
      </c>
      <c r="AF335" s="6" t="s">
        <v>1908</v>
      </c>
      <c r="AG335" s="6"/>
      <c r="AH335" s="6"/>
      <c r="AI335" s="6"/>
      <c r="AJ335" s="6"/>
      <c r="AK335" s="6"/>
      <c r="AL335" s="6"/>
      <c r="AM335" s="6"/>
      <c r="AN335" s="6"/>
      <c r="AO335" s="6"/>
      <c r="AP335" s="6"/>
      <c r="AQ335" s="6"/>
      <c r="AR335" s="6">
        <f t="shared" si="44"/>
        <v>1</v>
      </c>
      <c r="AS335" s="6" t="s">
        <v>1909</v>
      </c>
      <c r="AT335" s="6" t="s">
        <v>100</v>
      </c>
      <c r="AU335" s="6"/>
      <c r="AV335" s="6">
        <f t="shared" si="47"/>
        <v>2</v>
      </c>
      <c r="AW335" s="22"/>
    </row>
    <row r="336" spans="1:49" x14ac:dyDescent="0.25">
      <c r="A336" s="16" t="s">
        <v>1910</v>
      </c>
      <c r="B336" s="17">
        <v>4</v>
      </c>
      <c r="C336" s="17">
        <v>100000000</v>
      </c>
      <c r="D336" s="17">
        <v>0.25</v>
      </c>
      <c r="E336" s="17">
        <v>0</v>
      </c>
      <c r="F336" s="17">
        <v>0</v>
      </c>
      <c r="G336" s="18" t="s">
        <v>1911</v>
      </c>
      <c r="H336" s="19">
        <v>41681</v>
      </c>
      <c r="I336" s="27">
        <f t="shared" si="45"/>
        <v>2014</v>
      </c>
      <c r="J336" s="6" t="s">
        <v>1143</v>
      </c>
      <c r="K336" s="6">
        <v>146</v>
      </c>
      <c r="L336" s="6" t="s">
        <v>1716</v>
      </c>
      <c r="M336" s="6">
        <f>VLOOKUP(A336,JUMLAH_DAKWAAN!$A$1:$C$905,3,FALSE)</f>
        <v>1</v>
      </c>
      <c r="N336" s="6" t="s">
        <v>1912</v>
      </c>
      <c r="O336" s="6" t="s">
        <v>1085</v>
      </c>
      <c r="P336" s="6" t="s">
        <v>1462</v>
      </c>
      <c r="Q336" s="6" t="s">
        <v>1159</v>
      </c>
      <c r="R336" s="6" t="s">
        <v>1158</v>
      </c>
      <c r="S336" s="6" t="s">
        <v>1088</v>
      </c>
      <c r="T336" s="6" t="s">
        <v>84</v>
      </c>
      <c r="U336" s="6" t="s">
        <v>108</v>
      </c>
      <c r="V336" s="6" t="str">
        <f>IFERROR(VLOOKUP(Q336,JUDGE_STATUS!$A$1:$E$97,2,0),"")</f>
        <v>KARIR</v>
      </c>
      <c r="W336" s="6" t="str">
        <f>IFERROR(VLOOKUP(R336,JUDGE_STATUS!$A$1:$E$97,2,0),"")</f>
        <v>KARIR</v>
      </c>
      <c r="X336" s="6" t="str">
        <f>IFERROR(VLOOKUP(S336,JUDGE_STATUS!$A$1:$E$97,2,0),"")</f>
        <v>KARIR</v>
      </c>
      <c r="Y336" s="6" t="str">
        <f>IFERROR(VLOOKUP(T336,JUDGE_STATUS!$A$1:$E$97,2,0),"")</f>
        <v>ADHOC</v>
      </c>
      <c r="Z336" s="6" t="str">
        <f>IFERROR(VLOOKUP(U336,JUDGE_STATUS!$A$1:$E$97,2,0),"")</f>
        <v>ADHOC</v>
      </c>
      <c r="AA336" s="6">
        <f t="shared" si="40"/>
        <v>5</v>
      </c>
      <c r="AB336" s="6">
        <f t="shared" si="41"/>
        <v>3</v>
      </c>
      <c r="AC336" s="6">
        <f t="shared" si="42"/>
        <v>2</v>
      </c>
      <c r="AD336" s="20">
        <f t="shared" si="43"/>
        <v>0.4</v>
      </c>
      <c r="AE336" s="21">
        <f t="shared" si="46"/>
        <v>0</v>
      </c>
      <c r="AF336" s="6" t="s">
        <v>1913</v>
      </c>
      <c r="AG336" s="6" t="s">
        <v>373</v>
      </c>
      <c r="AH336" s="6" t="s">
        <v>1914</v>
      </c>
      <c r="AI336" s="6" t="s">
        <v>1915</v>
      </c>
      <c r="AJ336" s="6" t="s">
        <v>397</v>
      </c>
      <c r="AK336" s="6" t="s">
        <v>1722</v>
      </c>
      <c r="AL336" s="6" t="s">
        <v>1916</v>
      </c>
      <c r="AM336" s="6"/>
      <c r="AN336" s="6"/>
      <c r="AO336" s="6"/>
      <c r="AP336" s="6"/>
      <c r="AQ336" s="6"/>
      <c r="AR336" s="6">
        <f t="shared" si="44"/>
        <v>7</v>
      </c>
      <c r="AS336" s="6" t="s">
        <v>1608</v>
      </c>
      <c r="AT336" s="6" t="s">
        <v>1179</v>
      </c>
      <c r="AU336" s="6"/>
      <c r="AV336" s="6">
        <f t="shared" si="47"/>
        <v>2</v>
      </c>
      <c r="AW336" s="22"/>
    </row>
    <row r="337" spans="1:49" x14ac:dyDescent="0.25">
      <c r="A337" s="16" t="s">
        <v>1917</v>
      </c>
      <c r="B337" s="17"/>
      <c r="C337" s="17"/>
      <c r="D337" s="17"/>
      <c r="E337" s="17"/>
      <c r="F337" s="17"/>
      <c r="G337" s="18" t="s">
        <v>1918</v>
      </c>
      <c r="H337" s="19">
        <v>42052</v>
      </c>
      <c r="I337" s="27">
        <f t="shared" si="45"/>
        <v>2015</v>
      </c>
      <c r="J337" s="6"/>
      <c r="K337" s="6">
        <v>69</v>
      </c>
      <c r="L337" s="6" t="s">
        <v>1919</v>
      </c>
      <c r="M337" s="6">
        <f>VLOOKUP(A337,JUMLAH_DAKWAAN!$A$1:$C$905,3,FALSE)</f>
        <v>1</v>
      </c>
      <c r="N337" s="6"/>
      <c r="O337" s="6"/>
      <c r="P337" s="6" t="s">
        <v>1920</v>
      </c>
      <c r="Q337" s="6" t="s">
        <v>1921</v>
      </c>
      <c r="R337" s="6" t="s">
        <v>1149</v>
      </c>
      <c r="S337" s="6" t="s">
        <v>64</v>
      </c>
      <c r="T337" s="6"/>
      <c r="U337" s="6"/>
      <c r="V337" s="6" t="str">
        <f>IFERROR(VLOOKUP(Q337,JUDGE_STATUS!$A$1:$E$97,2,0),"")</f>
        <v>KARIR</v>
      </c>
      <c r="W337" s="6" t="str">
        <f>IFERROR(VLOOKUP(R337,JUDGE_STATUS!$A$1:$E$97,2,0),"")</f>
        <v>KARIR</v>
      </c>
      <c r="X337" s="6" t="str">
        <f>IFERROR(VLOOKUP(S337,JUDGE_STATUS!$A$1:$E$97,2,0),"")</f>
        <v>ADHOC</v>
      </c>
      <c r="Y337" s="6" t="str">
        <f>IFERROR(VLOOKUP(T337,JUDGE_STATUS!$A$1:$E$97,2,0),"")</f>
        <v/>
      </c>
      <c r="Z337" s="6" t="str">
        <f>IFERROR(VLOOKUP(U337,JUDGE_STATUS!$A$1:$E$97,2,0),"")</f>
        <v/>
      </c>
      <c r="AA337" s="6">
        <f t="shared" si="40"/>
        <v>3</v>
      </c>
      <c r="AB337" s="6">
        <f t="shared" si="41"/>
        <v>2</v>
      </c>
      <c r="AC337" s="6">
        <f t="shared" si="42"/>
        <v>1</v>
      </c>
      <c r="AD337" s="20">
        <f t="shared" si="43"/>
        <v>0.33333333333333331</v>
      </c>
      <c r="AE337" s="21">
        <f t="shared" si="46"/>
        <v>0</v>
      </c>
      <c r="AF337" s="6" t="s">
        <v>1922</v>
      </c>
      <c r="AG337" s="6"/>
      <c r="AH337" s="6"/>
      <c r="AI337" s="6"/>
      <c r="AJ337" s="6"/>
      <c r="AK337" s="6"/>
      <c r="AL337" s="6"/>
      <c r="AM337" s="6"/>
      <c r="AN337" s="6"/>
      <c r="AO337" s="6"/>
      <c r="AP337" s="6"/>
      <c r="AQ337" s="6"/>
      <c r="AR337" s="6">
        <f t="shared" si="44"/>
        <v>1</v>
      </c>
      <c r="AS337" s="6" t="s">
        <v>86</v>
      </c>
      <c r="AT337" s="6" t="s">
        <v>87</v>
      </c>
      <c r="AU337" s="6"/>
      <c r="AV337" s="6">
        <f t="shared" si="47"/>
        <v>2</v>
      </c>
      <c r="AW337" s="22">
        <v>1</v>
      </c>
    </row>
    <row r="338" spans="1:49" x14ac:dyDescent="0.25">
      <c r="A338" s="16" t="s">
        <v>1923</v>
      </c>
      <c r="B338" s="17">
        <v>6</v>
      </c>
      <c r="C338" s="17">
        <v>200000000</v>
      </c>
      <c r="D338" s="17">
        <v>0.25</v>
      </c>
      <c r="E338" s="17">
        <v>0</v>
      </c>
      <c r="F338" s="17">
        <v>0</v>
      </c>
      <c r="G338" s="18" t="s">
        <v>1924</v>
      </c>
      <c r="H338" s="19">
        <v>42410</v>
      </c>
      <c r="I338" s="27">
        <f t="shared" si="45"/>
        <v>2016</v>
      </c>
      <c r="J338" s="6" t="s">
        <v>1778</v>
      </c>
      <c r="K338" s="6">
        <v>124</v>
      </c>
      <c r="L338" s="6" t="s">
        <v>1925</v>
      </c>
      <c r="M338" s="6">
        <f>VLOOKUP(A338,JUMLAH_DAKWAAN!$A$1:$C$905,3,FALSE)</f>
        <v>1</v>
      </c>
      <c r="N338" s="6" t="s">
        <v>1926</v>
      </c>
      <c r="O338" s="6" t="s">
        <v>1927</v>
      </c>
      <c r="P338" s="6" t="s">
        <v>1114</v>
      </c>
      <c r="Q338" s="6" t="s">
        <v>1125</v>
      </c>
      <c r="R338" s="6" t="s">
        <v>1116</v>
      </c>
      <c r="S338" s="6" t="s">
        <v>1043</v>
      </c>
      <c r="T338" s="6" t="s">
        <v>1044</v>
      </c>
      <c r="U338" s="6" t="s">
        <v>1045</v>
      </c>
      <c r="V338" s="6" t="str">
        <f>IFERROR(VLOOKUP(Q338,JUDGE_STATUS!$A$1:$E$97,2,0),"")</f>
        <v>KARIR</v>
      </c>
      <c r="W338" s="6" t="str">
        <f>IFERROR(VLOOKUP(R338,JUDGE_STATUS!$A$1:$E$97,2,0),"")</f>
        <v>KARIR</v>
      </c>
      <c r="X338" s="6" t="str">
        <f>IFERROR(VLOOKUP(S338,JUDGE_STATUS!$A$1:$E$97,2,0),"")</f>
        <v>KARIR</v>
      </c>
      <c r="Y338" s="6" t="str">
        <f>IFERROR(VLOOKUP(T338,JUDGE_STATUS!$A$1:$E$97,2,0),"")</f>
        <v>ADHOC</v>
      </c>
      <c r="Z338" s="6" t="str">
        <f>IFERROR(VLOOKUP(U338,JUDGE_STATUS!$A$1:$E$97,2,0),"")</f>
        <v>ADHOC</v>
      </c>
      <c r="AA338" s="6">
        <f t="shared" si="40"/>
        <v>5</v>
      </c>
      <c r="AB338" s="6">
        <f t="shared" si="41"/>
        <v>3</v>
      </c>
      <c r="AC338" s="6">
        <f t="shared" si="42"/>
        <v>2</v>
      </c>
      <c r="AD338" s="20">
        <f t="shared" si="43"/>
        <v>0.4</v>
      </c>
      <c r="AE338" s="21">
        <f t="shared" si="46"/>
        <v>0</v>
      </c>
      <c r="AF338" s="6" t="s">
        <v>1928</v>
      </c>
      <c r="AG338" s="6"/>
      <c r="AH338" s="6"/>
      <c r="AI338" s="6"/>
      <c r="AJ338" s="6"/>
      <c r="AK338" s="6"/>
      <c r="AL338" s="6"/>
      <c r="AM338" s="6"/>
      <c r="AN338" s="6"/>
      <c r="AO338" s="6"/>
      <c r="AP338" s="6"/>
      <c r="AQ338" s="6"/>
      <c r="AR338" s="6">
        <f t="shared" si="44"/>
        <v>1</v>
      </c>
      <c r="AS338" s="6" t="s">
        <v>86</v>
      </c>
      <c r="AT338" s="6" t="s">
        <v>109</v>
      </c>
      <c r="AU338" s="6"/>
      <c r="AV338" s="6">
        <f t="shared" si="47"/>
        <v>2</v>
      </c>
      <c r="AW338" s="22"/>
    </row>
    <row r="339" spans="1:49" x14ac:dyDescent="0.25">
      <c r="A339" s="16" t="s">
        <v>1923</v>
      </c>
      <c r="B339" s="17">
        <v>6</v>
      </c>
      <c r="C339" s="17">
        <v>200000000</v>
      </c>
      <c r="D339" s="17">
        <v>0.25</v>
      </c>
      <c r="E339" s="17">
        <v>0</v>
      </c>
      <c r="F339" s="17">
        <v>0</v>
      </c>
      <c r="G339" s="18" t="s">
        <v>1929</v>
      </c>
      <c r="H339" s="19">
        <v>42410</v>
      </c>
      <c r="I339" s="27">
        <f t="shared" si="45"/>
        <v>2016</v>
      </c>
      <c r="J339" s="6" t="s">
        <v>1778</v>
      </c>
      <c r="K339" s="6">
        <v>124</v>
      </c>
      <c r="L339" s="6" t="s">
        <v>1925</v>
      </c>
      <c r="M339" s="6">
        <f>VLOOKUP(A339,JUMLAH_DAKWAAN!$A$1:$C$905,3,FALSE)</f>
        <v>1</v>
      </c>
      <c r="N339" s="6" t="s">
        <v>1926</v>
      </c>
      <c r="O339" s="6" t="s">
        <v>1927</v>
      </c>
      <c r="P339" s="6" t="s">
        <v>1114</v>
      </c>
      <c r="Q339" s="6" t="s">
        <v>1125</v>
      </c>
      <c r="R339" s="6" t="s">
        <v>1116</v>
      </c>
      <c r="S339" s="6" t="s">
        <v>1043</v>
      </c>
      <c r="T339" s="6" t="s">
        <v>1044</v>
      </c>
      <c r="U339" s="6" t="s">
        <v>1045</v>
      </c>
      <c r="V339" s="6" t="str">
        <f>IFERROR(VLOOKUP(Q339,JUDGE_STATUS!$A$1:$E$97,2,0),"")</f>
        <v>KARIR</v>
      </c>
      <c r="W339" s="6" t="str">
        <f>IFERROR(VLOOKUP(R339,JUDGE_STATUS!$A$1:$E$97,2,0),"")</f>
        <v>KARIR</v>
      </c>
      <c r="X339" s="6" t="str">
        <f>IFERROR(VLOOKUP(S339,JUDGE_STATUS!$A$1:$E$97,2,0),"")</f>
        <v>KARIR</v>
      </c>
      <c r="Y339" s="6" t="str">
        <f>IFERROR(VLOOKUP(T339,JUDGE_STATUS!$A$1:$E$97,2,0),"")</f>
        <v>ADHOC</v>
      </c>
      <c r="Z339" s="6" t="str">
        <f>IFERROR(VLOOKUP(U339,JUDGE_STATUS!$A$1:$E$97,2,0),"")</f>
        <v>ADHOC</v>
      </c>
      <c r="AA339" s="6">
        <f t="shared" si="40"/>
        <v>5</v>
      </c>
      <c r="AB339" s="6">
        <f t="shared" si="41"/>
        <v>3</v>
      </c>
      <c r="AC339" s="6">
        <f t="shared" si="42"/>
        <v>2</v>
      </c>
      <c r="AD339" s="20">
        <f t="shared" si="43"/>
        <v>0.4</v>
      </c>
      <c r="AE339" s="21">
        <f t="shared" si="46"/>
        <v>0</v>
      </c>
      <c r="AF339" s="6" t="s">
        <v>1928</v>
      </c>
      <c r="AG339" s="6"/>
      <c r="AH339" s="6"/>
      <c r="AI339" s="6"/>
      <c r="AJ339" s="6"/>
      <c r="AK339" s="6"/>
      <c r="AL339" s="6"/>
      <c r="AM339" s="6"/>
      <c r="AN339" s="6"/>
      <c r="AO339" s="6"/>
      <c r="AP339" s="6"/>
      <c r="AQ339" s="6"/>
      <c r="AR339" s="6">
        <f t="shared" si="44"/>
        <v>1</v>
      </c>
      <c r="AS339" s="6" t="s">
        <v>86</v>
      </c>
      <c r="AT339" s="6" t="s">
        <v>109</v>
      </c>
      <c r="AU339" s="6"/>
      <c r="AV339" s="6">
        <f t="shared" si="47"/>
        <v>2</v>
      </c>
      <c r="AW339" s="22"/>
    </row>
    <row r="340" spans="1:49" x14ac:dyDescent="0.25">
      <c r="A340" s="16" t="s">
        <v>1930</v>
      </c>
      <c r="B340" s="17">
        <v>4</v>
      </c>
      <c r="C340" s="17">
        <v>50000000</v>
      </c>
      <c r="D340" s="17">
        <v>8.3333333333333301E-2</v>
      </c>
      <c r="E340" s="17">
        <v>7571632504</v>
      </c>
      <c r="F340" s="17">
        <v>1</v>
      </c>
      <c r="G340" s="18" t="s">
        <v>1931</v>
      </c>
      <c r="H340" s="19">
        <v>42744</v>
      </c>
      <c r="I340" s="27">
        <f t="shared" si="45"/>
        <v>2017</v>
      </c>
      <c r="J340" s="6" t="s">
        <v>41</v>
      </c>
      <c r="K340" s="6">
        <v>108</v>
      </c>
      <c r="L340" s="6" t="s">
        <v>1052</v>
      </c>
      <c r="M340" s="6">
        <f>VLOOKUP(A340,JUMLAH_DAKWAAN!$A$1:$C$905,3,FALSE)</f>
        <v>1</v>
      </c>
      <c r="N340" s="6" t="s">
        <v>1932</v>
      </c>
      <c r="O340" s="6" t="s">
        <v>1933</v>
      </c>
      <c r="P340" s="6" t="s">
        <v>1124</v>
      </c>
      <c r="Q340" s="6" t="s">
        <v>1167</v>
      </c>
      <c r="R340" s="6" t="s">
        <v>1125</v>
      </c>
      <c r="S340" s="6" t="s">
        <v>1045</v>
      </c>
      <c r="T340" s="6"/>
      <c r="U340" s="6"/>
      <c r="V340" s="6" t="str">
        <f>IFERROR(VLOOKUP(Q340,JUDGE_STATUS!$A$1:$E$97,2,0),"")</f>
        <v>KARIR</v>
      </c>
      <c r="W340" s="6" t="str">
        <f>IFERROR(VLOOKUP(R340,JUDGE_STATUS!$A$1:$E$97,2,0),"")</f>
        <v>KARIR</v>
      </c>
      <c r="X340" s="6" t="str">
        <f>IFERROR(VLOOKUP(S340,JUDGE_STATUS!$A$1:$E$97,2,0),"")</f>
        <v>ADHOC</v>
      </c>
      <c r="Y340" s="6" t="str">
        <f>IFERROR(VLOOKUP(T340,JUDGE_STATUS!$A$1:$E$97,2,0),"")</f>
        <v/>
      </c>
      <c r="Z340" s="6" t="str">
        <f>IFERROR(VLOOKUP(U340,JUDGE_STATUS!$A$1:$E$97,2,0),"")</f>
        <v/>
      </c>
      <c r="AA340" s="6">
        <f t="shared" si="40"/>
        <v>3</v>
      </c>
      <c r="AB340" s="6">
        <f t="shared" si="41"/>
        <v>2</v>
      </c>
      <c r="AC340" s="6">
        <f t="shared" si="42"/>
        <v>1</v>
      </c>
      <c r="AD340" s="20">
        <f t="shared" si="43"/>
        <v>0.33333333333333331</v>
      </c>
      <c r="AE340" s="21">
        <f t="shared" si="46"/>
        <v>0</v>
      </c>
      <c r="AF340" s="6" t="s">
        <v>426</v>
      </c>
      <c r="AG340" s="6"/>
      <c r="AH340" s="6"/>
      <c r="AI340" s="6"/>
      <c r="AJ340" s="6"/>
      <c r="AK340" s="6"/>
      <c r="AL340" s="6"/>
      <c r="AM340" s="6"/>
      <c r="AN340" s="6"/>
      <c r="AO340" s="6"/>
      <c r="AP340" s="6"/>
      <c r="AQ340" s="6"/>
      <c r="AR340" s="6">
        <f t="shared" si="44"/>
        <v>1</v>
      </c>
      <c r="AS340" s="6" t="s">
        <v>1150</v>
      </c>
      <c r="AT340" s="6"/>
      <c r="AU340" s="6"/>
      <c r="AV340" s="6">
        <f t="shared" si="47"/>
        <v>1</v>
      </c>
      <c r="AW340" s="22"/>
    </row>
    <row r="341" spans="1:49" x14ac:dyDescent="0.25">
      <c r="A341" s="16" t="s">
        <v>1934</v>
      </c>
      <c r="B341" s="17">
        <v>1.25</v>
      </c>
      <c r="C341" s="17">
        <v>50000000</v>
      </c>
      <c r="D341" s="17">
        <v>0.16666666666666699</v>
      </c>
      <c r="E341" s="17">
        <v>659884857</v>
      </c>
      <c r="F341" s="17">
        <v>0.25</v>
      </c>
      <c r="G341" s="18" t="s">
        <v>1935</v>
      </c>
      <c r="H341" s="19">
        <v>43146</v>
      </c>
      <c r="I341" s="27">
        <f t="shared" si="45"/>
        <v>2018</v>
      </c>
      <c r="J341" s="6" t="s">
        <v>41</v>
      </c>
      <c r="K341" s="6">
        <v>144</v>
      </c>
      <c r="L341" s="6" t="s">
        <v>1936</v>
      </c>
      <c r="M341" s="6">
        <f>VLOOKUP(A341,JUMLAH_DAKWAAN!$A$1:$C$905,3,FALSE)</f>
        <v>1</v>
      </c>
      <c r="N341" s="6" t="s">
        <v>1937</v>
      </c>
      <c r="O341" s="6" t="s">
        <v>1938</v>
      </c>
      <c r="P341" s="6" t="s">
        <v>1939</v>
      </c>
      <c r="Q341" s="6" t="s">
        <v>1175</v>
      </c>
      <c r="R341" s="6" t="s">
        <v>1176</v>
      </c>
      <c r="S341" s="6" t="s">
        <v>1177</v>
      </c>
      <c r="T341" s="6"/>
      <c r="U341" s="6"/>
      <c r="V341" s="6" t="str">
        <f>IFERROR(VLOOKUP(Q341,JUDGE_STATUS!$A$1:$E$97,2,0),"")</f>
        <v>KARIR</v>
      </c>
      <c r="W341" s="6" t="str">
        <f>IFERROR(VLOOKUP(R341,JUDGE_STATUS!$A$1:$E$97,2,0),"")</f>
        <v>KARIR</v>
      </c>
      <c r="X341" s="6" t="str">
        <f>IFERROR(VLOOKUP(S341,JUDGE_STATUS!$A$1:$E$97,2,0),"")</f>
        <v>ADHOC</v>
      </c>
      <c r="Y341" s="6" t="str">
        <f>IFERROR(VLOOKUP(T341,JUDGE_STATUS!$A$1:$E$97,2,0),"")</f>
        <v/>
      </c>
      <c r="Z341" s="6" t="str">
        <f>IFERROR(VLOOKUP(U341,JUDGE_STATUS!$A$1:$E$97,2,0),"")</f>
        <v/>
      </c>
      <c r="AA341" s="6">
        <f t="shared" si="40"/>
        <v>3</v>
      </c>
      <c r="AB341" s="6">
        <f t="shared" si="41"/>
        <v>2</v>
      </c>
      <c r="AC341" s="6">
        <f t="shared" si="42"/>
        <v>1</v>
      </c>
      <c r="AD341" s="20">
        <f t="shared" si="43"/>
        <v>0.33333333333333331</v>
      </c>
      <c r="AE341" s="21">
        <f t="shared" si="46"/>
        <v>0</v>
      </c>
      <c r="AF341" s="6" t="s">
        <v>1940</v>
      </c>
      <c r="AG341" s="6"/>
      <c r="AH341" s="6"/>
      <c r="AI341" s="6"/>
      <c r="AJ341" s="6"/>
      <c r="AK341" s="6"/>
      <c r="AL341" s="6"/>
      <c r="AM341" s="6"/>
      <c r="AN341" s="6"/>
      <c r="AO341" s="6"/>
      <c r="AP341" s="6"/>
      <c r="AQ341" s="6"/>
      <c r="AR341" s="6">
        <f t="shared" si="44"/>
        <v>1</v>
      </c>
      <c r="AS341" s="6" t="s">
        <v>1941</v>
      </c>
      <c r="AT341" s="6"/>
      <c r="AU341" s="6"/>
      <c r="AV341" s="6">
        <f t="shared" si="47"/>
        <v>1</v>
      </c>
      <c r="AW341" s="22"/>
    </row>
    <row r="342" spans="1:49" x14ac:dyDescent="0.25">
      <c r="A342" s="16" t="s">
        <v>1943</v>
      </c>
      <c r="B342" s="17">
        <v>1</v>
      </c>
      <c r="C342" s="17">
        <v>50000000</v>
      </c>
      <c r="D342" s="17">
        <v>8.3333333333333301E-2</v>
      </c>
      <c r="E342" s="17">
        <v>383692259</v>
      </c>
      <c r="F342" s="17">
        <v>8.3333333333333301E-2</v>
      </c>
      <c r="G342" s="18" t="s">
        <v>1944</v>
      </c>
      <c r="H342" s="19">
        <v>42286</v>
      </c>
      <c r="I342" s="27">
        <f t="shared" si="45"/>
        <v>2015</v>
      </c>
      <c r="J342" s="6" t="s">
        <v>41</v>
      </c>
      <c r="K342" s="6">
        <v>125</v>
      </c>
      <c r="L342" s="6" t="s">
        <v>1335</v>
      </c>
      <c r="M342" s="6">
        <f>VLOOKUP(A342,JUMLAH_DAKWAAN!$A$1:$C$905,3,FALSE)</f>
        <v>1</v>
      </c>
      <c r="N342" s="6" t="s">
        <v>1945</v>
      </c>
      <c r="O342" s="6" t="s">
        <v>1946</v>
      </c>
      <c r="P342" s="6" t="s">
        <v>1876</v>
      </c>
      <c r="Q342" s="6" t="s">
        <v>1125</v>
      </c>
      <c r="R342" s="6" t="s">
        <v>1033</v>
      </c>
      <c r="S342" s="6" t="s">
        <v>85</v>
      </c>
      <c r="T342" s="6"/>
      <c r="U342" s="6"/>
      <c r="V342" s="6" t="str">
        <f>IFERROR(VLOOKUP(Q342,JUDGE_STATUS!$A$1:$E$97,2,0),"")</f>
        <v>KARIR</v>
      </c>
      <c r="W342" s="6" t="str">
        <f>IFERROR(VLOOKUP(R342,JUDGE_STATUS!$A$1:$E$97,2,0),"")</f>
        <v>KARIR</v>
      </c>
      <c r="X342" s="6" t="str">
        <f>IFERROR(VLOOKUP(S342,JUDGE_STATUS!$A$1:$E$97,2,0),"")</f>
        <v>ADHOC</v>
      </c>
      <c r="Y342" s="6" t="str">
        <f>IFERROR(VLOOKUP(T342,JUDGE_STATUS!$A$1:$E$97,2,0),"")</f>
        <v/>
      </c>
      <c r="Z342" s="6" t="str">
        <f>IFERROR(VLOOKUP(U342,JUDGE_STATUS!$A$1:$E$97,2,0),"")</f>
        <v/>
      </c>
      <c r="AA342" s="6">
        <f t="shared" si="40"/>
        <v>3</v>
      </c>
      <c r="AB342" s="6">
        <f t="shared" si="41"/>
        <v>2</v>
      </c>
      <c r="AC342" s="6">
        <f t="shared" si="42"/>
        <v>1</v>
      </c>
      <c r="AD342" s="20">
        <f t="shared" si="43"/>
        <v>0.33333333333333331</v>
      </c>
      <c r="AE342" s="21">
        <f t="shared" si="46"/>
        <v>0</v>
      </c>
      <c r="AF342" s="6" t="s">
        <v>516</v>
      </c>
      <c r="AG342" s="6"/>
      <c r="AH342" s="6"/>
      <c r="AI342" s="6"/>
      <c r="AJ342" s="6"/>
      <c r="AK342" s="6"/>
      <c r="AL342" s="6"/>
      <c r="AM342" s="6"/>
      <c r="AN342" s="6"/>
      <c r="AO342" s="6"/>
      <c r="AP342" s="6"/>
      <c r="AQ342" s="6"/>
      <c r="AR342" s="6">
        <f t="shared" si="44"/>
        <v>1</v>
      </c>
      <c r="AS342" s="6" t="s">
        <v>86</v>
      </c>
      <c r="AT342" s="6" t="s">
        <v>109</v>
      </c>
      <c r="AU342" s="6"/>
      <c r="AV342" s="6">
        <f t="shared" si="47"/>
        <v>2</v>
      </c>
      <c r="AW342" s="22"/>
    </row>
    <row r="343" spans="1:49" x14ac:dyDescent="0.25">
      <c r="A343" s="16" t="s">
        <v>1943</v>
      </c>
      <c r="B343" s="17">
        <v>1</v>
      </c>
      <c r="C343" s="17">
        <v>50000000</v>
      </c>
      <c r="D343" s="17">
        <v>8.3333333333333301E-2</v>
      </c>
      <c r="E343" s="17">
        <v>383692259</v>
      </c>
      <c r="F343" s="17">
        <v>8.3333333333333301E-2</v>
      </c>
      <c r="G343" s="18" t="s">
        <v>1947</v>
      </c>
      <c r="H343" s="19">
        <v>42286</v>
      </c>
      <c r="I343" s="27">
        <f t="shared" si="45"/>
        <v>2015</v>
      </c>
      <c r="J343" s="6" t="s">
        <v>41</v>
      </c>
      <c r="K343" s="6">
        <v>125</v>
      </c>
      <c r="L343" s="6" t="s">
        <v>1335</v>
      </c>
      <c r="M343" s="6">
        <f>VLOOKUP(A343,JUMLAH_DAKWAAN!$A$1:$C$905,3,FALSE)</f>
        <v>1</v>
      </c>
      <c r="N343" s="6" t="s">
        <v>1945</v>
      </c>
      <c r="O343" s="6" t="s">
        <v>1946</v>
      </c>
      <c r="P343" s="6" t="s">
        <v>1876</v>
      </c>
      <c r="Q343" s="6" t="s">
        <v>1125</v>
      </c>
      <c r="R343" s="6" t="s">
        <v>1033</v>
      </c>
      <c r="S343" s="6" t="s">
        <v>85</v>
      </c>
      <c r="T343" s="6"/>
      <c r="U343" s="6"/>
      <c r="V343" s="6" t="str">
        <f>IFERROR(VLOOKUP(Q343,JUDGE_STATUS!$A$1:$E$97,2,0),"")</f>
        <v>KARIR</v>
      </c>
      <c r="W343" s="6" t="str">
        <f>IFERROR(VLOOKUP(R343,JUDGE_STATUS!$A$1:$E$97,2,0),"")</f>
        <v>KARIR</v>
      </c>
      <c r="X343" s="6" t="str">
        <f>IFERROR(VLOOKUP(S343,JUDGE_STATUS!$A$1:$E$97,2,0),"")</f>
        <v>ADHOC</v>
      </c>
      <c r="Y343" s="6" t="str">
        <f>IFERROR(VLOOKUP(T343,JUDGE_STATUS!$A$1:$E$97,2,0),"")</f>
        <v/>
      </c>
      <c r="Z343" s="6" t="str">
        <f>IFERROR(VLOOKUP(U343,JUDGE_STATUS!$A$1:$E$97,2,0),"")</f>
        <v/>
      </c>
      <c r="AA343" s="6">
        <f t="shared" si="40"/>
        <v>3</v>
      </c>
      <c r="AB343" s="6">
        <f t="shared" si="41"/>
        <v>2</v>
      </c>
      <c r="AC343" s="6">
        <f t="shared" si="42"/>
        <v>1</v>
      </c>
      <c r="AD343" s="20">
        <f t="shared" si="43"/>
        <v>0.33333333333333331</v>
      </c>
      <c r="AE343" s="21">
        <f t="shared" si="46"/>
        <v>0</v>
      </c>
      <c r="AF343" s="6" t="s">
        <v>516</v>
      </c>
      <c r="AG343" s="6"/>
      <c r="AH343" s="6"/>
      <c r="AI343" s="6"/>
      <c r="AJ343" s="6"/>
      <c r="AK343" s="6"/>
      <c r="AL343" s="6"/>
      <c r="AM343" s="6"/>
      <c r="AN343" s="6"/>
      <c r="AO343" s="6"/>
      <c r="AP343" s="6"/>
      <c r="AQ343" s="6"/>
      <c r="AR343" s="6">
        <f t="shared" si="44"/>
        <v>1</v>
      </c>
      <c r="AS343" s="6" t="s">
        <v>86</v>
      </c>
      <c r="AT343" s="6" t="s">
        <v>109</v>
      </c>
      <c r="AU343" s="6"/>
      <c r="AV343" s="6">
        <f t="shared" si="47"/>
        <v>2</v>
      </c>
      <c r="AW343" s="22"/>
    </row>
    <row r="344" spans="1:49" x14ac:dyDescent="0.25">
      <c r="A344" s="16" t="s">
        <v>1948</v>
      </c>
      <c r="B344" s="17">
        <v>1</v>
      </c>
      <c r="C344" s="17">
        <v>100000000</v>
      </c>
      <c r="D344" s="17">
        <v>0.16666666666666699</v>
      </c>
      <c r="E344" s="17">
        <v>0</v>
      </c>
      <c r="F344" s="17">
        <v>0</v>
      </c>
      <c r="G344" s="18" t="s">
        <v>1949</v>
      </c>
      <c r="H344" s="19">
        <v>42723</v>
      </c>
      <c r="I344" s="27">
        <f t="shared" si="45"/>
        <v>2016</v>
      </c>
      <c r="J344" s="6" t="s">
        <v>41</v>
      </c>
      <c r="K344" s="6">
        <v>238</v>
      </c>
      <c r="L344" s="6" t="s">
        <v>1950</v>
      </c>
      <c r="M344" s="6">
        <f>VLOOKUP(A344,JUMLAH_DAKWAAN!$A$1:$C$905,3,FALSE)</f>
        <v>1</v>
      </c>
      <c r="N344" s="6" t="s">
        <v>1951</v>
      </c>
      <c r="O344" s="6" t="s">
        <v>1952</v>
      </c>
      <c r="P344" s="6" t="s">
        <v>1953</v>
      </c>
      <c r="Q344" s="6" t="s">
        <v>1056</v>
      </c>
      <c r="R344" s="6" t="s">
        <v>1417</v>
      </c>
      <c r="S344" s="6" t="s">
        <v>108</v>
      </c>
      <c r="T344" s="6"/>
      <c r="U344" s="6"/>
      <c r="V344" s="6" t="str">
        <f>IFERROR(VLOOKUP(Q344,JUDGE_STATUS!$A$1:$E$97,2,0),"")</f>
        <v>KARIR</v>
      </c>
      <c r="W344" s="6" t="str">
        <f>IFERROR(VLOOKUP(R344,JUDGE_STATUS!$A$1:$E$97,2,0),"")</f>
        <v>KARIR</v>
      </c>
      <c r="X344" s="6" t="str">
        <f>IFERROR(VLOOKUP(S344,JUDGE_STATUS!$A$1:$E$97,2,0),"")</f>
        <v>ADHOC</v>
      </c>
      <c r="Y344" s="6" t="str">
        <f>IFERROR(VLOOKUP(T344,JUDGE_STATUS!$A$1:$E$97,2,0),"")</f>
        <v/>
      </c>
      <c r="Z344" s="6" t="str">
        <f>IFERROR(VLOOKUP(U344,JUDGE_STATUS!$A$1:$E$97,2,0),"")</f>
        <v/>
      </c>
      <c r="AA344" s="6">
        <f t="shared" si="40"/>
        <v>3</v>
      </c>
      <c r="AB344" s="6">
        <f t="shared" si="41"/>
        <v>2</v>
      </c>
      <c r="AC344" s="6">
        <f t="shared" si="42"/>
        <v>1</v>
      </c>
      <c r="AD344" s="20">
        <f t="shared" si="43"/>
        <v>0.33333333333333331</v>
      </c>
      <c r="AE344" s="21">
        <f t="shared" si="46"/>
        <v>0</v>
      </c>
      <c r="AF344" s="6" t="s">
        <v>1126</v>
      </c>
      <c r="AG344" s="6"/>
      <c r="AH344" s="6"/>
      <c r="AI344" s="6"/>
      <c r="AJ344" s="6"/>
      <c r="AK344" s="6"/>
      <c r="AL344" s="6"/>
      <c r="AM344" s="6"/>
      <c r="AN344" s="6"/>
      <c r="AO344" s="6"/>
      <c r="AP344" s="6"/>
      <c r="AQ344" s="6"/>
      <c r="AR344" s="6">
        <f t="shared" si="44"/>
        <v>1</v>
      </c>
      <c r="AS344" s="6" t="s">
        <v>256</v>
      </c>
      <c r="AT344" s="6"/>
      <c r="AU344" s="6"/>
      <c r="AV344" s="6">
        <f t="shared" si="47"/>
        <v>1</v>
      </c>
      <c r="AW344" s="22"/>
    </row>
    <row r="345" spans="1:49" x14ac:dyDescent="0.25">
      <c r="A345" s="16" t="s">
        <v>1954</v>
      </c>
      <c r="B345" s="17">
        <v>15</v>
      </c>
      <c r="C345" s="17">
        <v>500000000</v>
      </c>
      <c r="D345" s="17">
        <v>0.25</v>
      </c>
      <c r="E345" s="17">
        <v>73000000000</v>
      </c>
      <c r="F345" s="17">
        <v>2</v>
      </c>
      <c r="G345" s="18" t="s">
        <v>1955</v>
      </c>
      <c r="H345" s="19">
        <v>43075</v>
      </c>
      <c r="I345" s="27">
        <f t="shared" si="45"/>
        <v>2017</v>
      </c>
      <c r="J345" s="6" t="s">
        <v>41</v>
      </c>
      <c r="K345" s="6">
        <v>139</v>
      </c>
      <c r="L345" s="6" t="s">
        <v>1171</v>
      </c>
      <c r="M345" s="6">
        <f>VLOOKUP(A345,JUMLAH_DAKWAAN!$A$1:$C$905,3,FALSE)</f>
        <v>1</v>
      </c>
      <c r="N345" s="6" t="s">
        <v>1956</v>
      </c>
      <c r="O345" s="6" t="s">
        <v>1957</v>
      </c>
      <c r="P345" s="6" t="s">
        <v>1958</v>
      </c>
      <c r="Q345" s="6" t="s">
        <v>1186</v>
      </c>
      <c r="R345" s="6" t="s">
        <v>1175</v>
      </c>
      <c r="S345" s="6" t="s">
        <v>1176</v>
      </c>
      <c r="T345" s="6" t="s">
        <v>63</v>
      </c>
      <c r="U345" s="6" t="s">
        <v>1177</v>
      </c>
      <c r="V345" s="6" t="str">
        <f>IFERROR(VLOOKUP(Q345,JUDGE_STATUS!$A$1:$E$97,2,0),"")</f>
        <v>KARIR</v>
      </c>
      <c r="W345" s="6" t="str">
        <f>IFERROR(VLOOKUP(R345,JUDGE_STATUS!$A$1:$E$97,2,0),"")</f>
        <v>KARIR</v>
      </c>
      <c r="X345" s="6" t="str">
        <f>IFERROR(VLOOKUP(S345,JUDGE_STATUS!$A$1:$E$97,2,0),"")</f>
        <v>KARIR</v>
      </c>
      <c r="Y345" s="6" t="str">
        <f>IFERROR(VLOOKUP(T345,JUDGE_STATUS!$A$1:$E$97,2,0),"")</f>
        <v>ADHOC</v>
      </c>
      <c r="Z345" s="6" t="str">
        <f>IFERROR(VLOOKUP(U345,JUDGE_STATUS!$A$1:$E$97,2,0),"")</f>
        <v>ADHOC</v>
      </c>
      <c r="AA345" s="6">
        <f t="shared" si="40"/>
        <v>5</v>
      </c>
      <c r="AB345" s="6">
        <f t="shared" si="41"/>
        <v>3</v>
      </c>
      <c r="AC345" s="6">
        <f t="shared" si="42"/>
        <v>2</v>
      </c>
      <c r="AD345" s="20">
        <f t="shared" si="43"/>
        <v>0.4</v>
      </c>
      <c r="AE345" s="21">
        <f t="shared" si="46"/>
        <v>0</v>
      </c>
      <c r="AF345" s="6" t="s">
        <v>255</v>
      </c>
      <c r="AG345" s="6"/>
      <c r="AH345" s="6"/>
      <c r="AI345" s="6"/>
      <c r="AJ345" s="6"/>
      <c r="AK345" s="6"/>
      <c r="AL345" s="6"/>
      <c r="AM345" s="6"/>
      <c r="AN345" s="6"/>
      <c r="AO345" s="6"/>
      <c r="AP345" s="6"/>
      <c r="AQ345" s="6"/>
      <c r="AR345" s="6">
        <f t="shared" si="44"/>
        <v>1</v>
      </c>
      <c r="AS345" s="6" t="s">
        <v>1258</v>
      </c>
      <c r="AT345" s="6" t="s">
        <v>55</v>
      </c>
      <c r="AU345" s="6" t="s">
        <v>1221</v>
      </c>
      <c r="AV345" s="6">
        <f t="shared" si="47"/>
        <v>3</v>
      </c>
      <c r="AW345" s="22"/>
    </row>
    <row r="346" spans="1:49" x14ac:dyDescent="0.25">
      <c r="A346" s="16" t="s">
        <v>1959</v>
      </c>
      <c r="B346" s="17">
        <v>1</v>
      </c>
      <c r="C346" s="17">
        <v>50000000</v>
      </c>
      <c r="D346" s="17">
        <v>0.25</v>
      </c>
      <c r="E346" s="17">
        <v>0</v>
      </c>
      <c r="F346" s="17">
        <v>0</v>
      </c>
      <c r="G346" s="18" t="s">
        <v>1960</v>
      </c>
      <c r="H346" s="19">
        <v>42293</v>
      </c>
      <c r="I346" s="27">
        <f t="shared" si="45"/>
        <v>2015</v>
      </c>
      <c r="J346" s="6" t="s">
        <v>41</v>
      </c>
      <c r="K346" s="6">
        <v>145</v>
      </c>
      <c r="L346" s="6" t="s">
        <v>1961</v>
      </c>
      <c r="M346" s="6">
        <f>VLOOKUP(A346,JUMLAH_DAKWAAN!$A$1:$C$905,3,FALSE)</f>
        <v>1</v>
      </c>
      <c r="N346" s="6" t="s">
        <v>1962</v>
      </c>
      <c r="O346" s="6" t="s">
        <v>1590</v>
      </c>
      <c r="P346" s="6" t="s">
        <v>1963</v>
      </c>
      <c r="Q346" s="6" t="s">
        <v>1125</v>
      </c>
      <c r="R346" s="6" t="s">
        <v>1389</v>
      </c>
      <c r="S346" s="6" t="s">
        <v>63</v>
      </c>
      <c r="T346" s="6"/>
      <c r="U346" s="6"/>
      <c r="V346" s="6" t="str">
        <f>IFERROR(VLOOKUP(Q346,JUDGE_STATUS!$A$1:$E$97,2,0),"")</f>
        <v>KARIR</v>
      </c>
      <c r="W346" s="6" t="str">
        <f>IFERROR(VLOOKUP(R346,JUDGE_STATUS!$A$1:$E$97,2,0),"")</f>
        <v>KARIR</v>
      </c>
      <c r="X346" s="6" t="str">
        <f>IFERROR(VLOOKUP(S346,JUDGE_STATUS!$A$1:$E$97,2,0),"")</f>
        <v>ADHOC</v>
      </c>
      <c r="Y346" s="6" t="str">
        <f>IFERROR(VLOOKUP(T346,JUDGE_STATUS!$A$1:$E$97,2,0),"")</f>
        <v/>
      </c>
      <c r="Z346" s="6" t="str">
        <f>IFERROR(VLOOKUP(U346,JUDGE_STATUS!$A$1:$E$97,2,0),"")</f>
        <v/>
      </c>
      <c r="AA346" s="6">
        <f t="shared" si="40"/>
        <v>3</v>
      </c>
      <c r="AB346" s="6">
        <f t="shared" si="41"/>
        <v>2</v>
      </c>
      <c r="AC346" s="6">
        <f t="shared" si="42"/>
        <v>1</v>
      </c>
      <c r="AD346" s="20">
        <f t="shared" si="43"/>
        <v>0.33333333333333331</v>
      </c>
      <c r="AE346" s="21">
        <f t="shared" si="46"/>
        <v>0</v>
      </c>
      <c r="AF346" s="6" t="s">
        <v>1202</v>
      </c>
      <c r="AG346" s="6"/>
      <c r="AH346" s="6"/>
      <c r="AI346" s="6"/>
      <c r="AJ346" s="6"/>
      <c r="AK346" s="6"/>
      <c r="AL346" s="6"/>
      <c r="AM346" s="6"/>
      <c r="AN346" s="6"/>
      <c r="AO346" s="6"/>
      <c r="AP346" s="6"/>
      <c r="AQ346" s="6"/>
      <c r="AR346" s="6">
        <f t="shared" si="44"/>
        <v>1</v>
      </c>
      <c r="AS346" s="6" t="s">
        <v>1332</v>
      </c>
      <c r="AT346" s="6" t="s">
        <v>1071</v>
      </c>
      <c r="AU346" s="6"/>
      <c r="AV346" s="6">
        <f t="shared" si="47"/>
        <v>2</v>
      </c>
      <c r="AW346" s="22"/>
    </row>
    <row r="347" spans="1:49" x14ac:dyDescent="0.25">
      <c r="A347" s="16" t="s">
        <v>1964</v>
      </c>
      <c r="B347" s="17">
        <v>1</v>
      </c>
      <c r="C347" s="17">
        <v>100000000</v>
      </c>
      <c r="D347" s="17">
        <v>0.16666666666666699</v>
      </c>
      <c r="E347" s="17">
        <v>0</v>
      </c>
      <c r="F347" s="17">
        <v>0</v>
      </c>
      <c r="G347" s="18" t="s">
        <v>1965</v>
      </c>
      <c r="H347" s="19">
        <v>42723</v>
      </c>
      <c r="I347" s="27">
        <f t="shared" si="45"/>
        <v>2016</v>
      </c>
      <c r="J347" s="6" t="s">
        <v>41</v>
      </c>
      <c r="K347" s="6">
        <v>238</v>
      </c>
      <c r="L347" s="6" t="s">
        <v>1966</v>
      </c>
      <c r="M347" s="6">
        <f>VLOOKUP(A347,JUMLAH_DAKWAAN!$A$1:$C$905,3,FALSE)</f>
        <v>1</v>
      </c>
      <c r="N347" s="6" t="s">
        <v>1967</v>
      </c>
      <c r="O347" s="6" t="s">
        <v>1968</v>
      </c>
      <c r="P347" s="6" t="s">
        <v>1953</v>
      </c>
      <c r="Q347" s="6" t="s">
        <v>1056</v>
      </c>
      <c r="R347" s="6" t="s">
        <v>1417</v>
      </c>
      <c r="S347" s="6" t="s">
        <v>108</v>
      </c>
      <c r="T347" s="6"/>
      <c r="U347" s="6"/>
      <c r="V347" s="6" t="str">
        <f>IFERROR(VLOOKUP(Q347,JUDGE_STATUS!$A$1:$E$97,2,0),"")</f>
        <v>KARIR</v>
      </c>
      <c r="W347" s="6" t="str">
        <f>IFERROR(VLOOKUP(R347,JUDGE_STATUS!$A$1:$E$97,2,0),"")</f>
        <v>KARIR</v>
      </c>
      <c r="X347" s="6" t="str">
        <f>IFERROR(VLOOKUP(S347,JUDGE_STATUS!$A$1:$E$97,2,0),"")</f>
        <v>ADHOC</v>
      </c>
      <c r="Y347" s="6" t="str">
        <f>IFERROR(VLOOKUP(T347,JUDGE_STATUS!$A$1:$E$97,2,0),"")</f>
        <v/>
      </c>
      <c r="Z347" s="6" t="str">
        <f>IFERROR(VLOOKUP(U347,JUDGE_STATUS!$A$1:$E$97,2,0),"")</f>
        <v/>
      </c>
      <c r="AA347" s="6">
        <f t="shared" si="40"/>
        <v>3</v>
      </c>
      <c r="AB347" s="6">
        <f t="shared" si="41"/>
        <v>2</v>
      </c>
      <c r="AC347" s="6">
        <f t="shared" si="42"/>
        <v>1</v>
      </c>
      <c r="AD347" s="20">
        <f t="shared" si="43"/>
        <v>0.33333333333333331</v>
      </c>
      <c r="AE347" s="21">
        <f t="shared" si="46"/>
        <v>0</v>
      </c>
      <c r="AF347" s="6" t="s">
        <v>1126</v>
      </c>
      <c r="AG347" s="6"/>
      <c r="AH347" s="6"/>
      <c r="AI347" s="6"/>
      <c r="AJ347" s="6"/>
      <c r="AK347" s="6"/>
      <c r="AL347" s="6"/>
      <c r="AM347" s="6"/>
      <c r="AN347" s="6"/>
      <c r="AO347" s="6"/>
      <c r="AP347" s="6"/>
      <c r="AQ347" s="6"/>
      <c r="AR347" s="6">
        <f t="shared" si="44"/>
        <v>1</v>
      </c>
      <c r="AS347" s="6" t="s">
        <v>256</v>
      </c>
      <c r="AT347" s="6"/>
      <c r="AU347" s="6"/>
      <c r="AV347" s="6">
        <f t="shared" si="47"/>
        <v>1</v>
      </c>
      <c r="AW347" s="22"/>
    </row>
    <row r="348" spans="1:49" x14ac:dyDescent="0.25">
      <c r="A348" s="16" t="s">
        <v>1969</v>
      </c>
      <c r="B348" s="17">
        <v>1.5</v>
      </c>
      <c r="C348" s="17">
        <v>50000000</v>
      </c>
      <c r="D348" s="17">
        <v>0.16666666666666699</v>
      </c>
      <c r="E348" s="17">
        <v>0</v>
      </c>
      <c r="F348" s="17">
        <v>0</v>
      </c>
      <c r="G348" s="18" t="s">
        <v>1970</v>
      </c>
      <c r="H348" s="19">
        <v>43087</v>
      </c>
      <c r="I348" s="27">
        <f t="shared" si="45"/>
        <v>2017</v>
      </c>
      <c r="J348" s="6" t="s">
        <v>41</v>
      </c>
      <c r="K348" s="6">
        <v>80</v>
      </c>
      <c r="L348" s="6" t="s">
        <v>1971</v>
      </c>
      <c r="M348" s="6">
        <f>VLOOKUP(A348,JUMLAH_DAKWAAN!$A$1:$C$905,3,FALSE)</f>
        <v>1</v>
      </c>
      <c r="N348" s="6" t="s">
        <v>1972</v>
      </c>
      <c r="O348" s="6" t="s">
        <v>1973</v>
      </c>
      <c r="P348" s="6" t="s">
        <v>1843</v>
      </c>
      <c r="Q348" s="6" t="s">
        <v>1065</v>
      </c>
      <c r="R348" s="6" t="s">
        <v>1974</v>
      </c>
      <c r="S348" s="6" t="s">
        <v>1067</v>
      </c>
      <c r="T348" s="6" t="s">
        <v>1044</v>
      </c>
      <c r="U348" s="6" t="s">
        <v>1068</v>
      </c>
      <c r="V348" s="6" t="str">
        <f>IFERROR(VLOOKUP(Q348,JUDGE_STATUS!$A$1:$E$97,2,0),"")</f>
        <v>KARIR</v>
      </c>
      <c r="W348" s="6" t="str">
        <f>IFERROR(VLOOKUP(R348,JUDGE_STATUS!$A$1:$E$97,2,0),"")</f>
        <v>KARIR</v>
      </c>
      <c r="X348" s="6" t="str">
        <f>IFERROR(VLOOKUP(S348,JUDGE_STATUS!$A$1:$E$97,2,0),"")</f>
        <v>KARIR</v>
      </c>
      <c r="Y348" s="6" t="str">
        <f>IFERROR(VLOOKUP(T348,JUDGE_STATUS!$A$1:$E$97,2,0),"")</f>
        <v>ADHOC</v>
      </c>
      <c r="Z348" s="6" t="str">
        <f>IFERROR(VLOOKUP(U348,JUDGE_STATUS!$A$1:$E$97,2,0),"")</f>
        <v>ADHOC</v>
      </c>
      <c r="AA348" s="6">
        <f t="shared" si="40"/>
        <v>5</v>
      </c>
      <c r="AB348" s="6">
        <f t="shared" si="41"/>
        <v>3</v>
      </c>
      <c r="AC348" s="6">
        <f t="shared" si="42"/>
        <v>2</v>
      </c>
      <c r="AD348" s="20">
        <f t="shared" si="43"/>
        <v>0.4</v>
      </c>
      <c r="AE348" s="21">
        <f t="shared" si="46"/>
        <v>0</v>
      </c>
      <c r="AF348" s="6" t="s">
        <v>1211</v>
      </c>
      <c r="AG348" s="6"/>
      <c r="AH348" s="6"/>
      <c r="AI348" s="6"/>
      <c r="AJ348" s="6"/>
      <c r="AK348" s="6"/>
      <c r="AL348" s="6"/>
      <c r="AM348" s="6"/>
      <c r="AN348" s="6"/>
      <c r="AO348" s="6"/>
      <c r="AP348" s="6"/>
      <c r="AQ348" s="6"/>
      <c r="AR348" s="6">
        <f t="shared" si="44"/>
        <v>1</v>
      </c>
      <c r="AS348" s="6" t="s">
        <v>1294</v>
      </c>
      <c r="AT348" s="6"/>
      <c r="AU348" s="6"/>
      <c r="AV348" s="6">
        <f t="shared" si="47"/>
        <v>1</v>
      </c>
      <c r="AW348" s="22"/>
    </row>
    <row r="349" spans="1:49" x14ac:dyDescent="0.25">
      <c r="A349" s="16" t="s">
        <v>1975</v>
      </c>
      <c r="B349" s="17">
        <v>5</v>
      </c>
      <c r="C349" s="17">
        <v>250000000</v>
      </c>
      <c r="D349" s="17">
        <v>0.25</v>
      </c>
      <c r="E349" s="17">
        <v>27880618286</v>
      </c>
      <c r="F349" s="17">
        <v>2</v>
      </c>
      <c r="G349" s="18" t="s">
        <v>1976</v>
      </c>
      <c r="H349" s="19">
        <v>42293</v>
      </c>
      <c r="I349" s="27">
        <f t="shared" si="45"/>
        <v>2015</v>
      </c>
      <c r="J349" s="6" t="s">
        <v>1778</v>
      </c>
      <c r="K349" s="6">
        <v>138</v>
      </c>
      <c r="L349" s="6" t="s">
        <v>1977</v>
      </c>
      <c r="M349" s="6">
        <f>VLOOKUP(A349,JUMLAH_DAKWAAN!$A$1:$C$905,3,FALSE)</f>
        <v>1</v>
      </c>
      <c r="N349" s="6" t="s">
        <v>1978</v>
      </c>
      <c r="O349" s="6" t="s">
        <v>1979</v>
      </c>
      <c r="P349" s="6" t="s">
        <v>1980</v>
      </c>
      <c r="Q349" s="6" t="s">
        <v>1389</v>
      </c>
      <c r="R349" s="6" t="s">
        <v>1125</v>
      </c>
      <c r="S349" s="6" t="s">
        <v>63</v>
      </c>
      <c r="T349" s="6"/>
      <c r="U349" s="6"/>
      <c r="V349" s="6" t="str">
        <f>IFERROR(VLOOKUP(Q349,JUDGE_STATUS!$A$1:$E$97,2,0),"")</f>
        <v>KARIR</v>
      </c>
      <c r="W349" s="6" t="str">
        <f>IFERROR(VLOOKUP(R349,JUDGE_STATUS!$A$1:$E$97,2,0),"")</f>
        <v>KARIR</v>
      </c>
      <c r="X349" s="6" t="str">
        <f>IFERROR(VLOOKUP(S349,JUDGE_STATUS!$A$1:$E$97,2,0),"")</f>
        <v>ADHOC</v>
      </c>
      <c r="Y349" s="6" t="str">
        <f>IFERROR(VLOOKUP(T349,JUDGE_STATUS!$A$1:$E$97,2,0),"")</f>
        <v/>
      </c>
      <c r="Z349" s="6" t="str">
        <f>IFERROR(VLOOKUP(U349,JUDGE_STATUS!$A$1:$E$97,2,0),"")</f>
        <v/>
      </c>
      <c r="AA349" s="6">
        <f t="shared" si="40"/>
        <v>3</v>
      </c>
      <c r="AB349" s="6">
        <f t="shared" si="41"/>
        <v>2</v>
      </c>
      <c r="AC349" s="6">
        <f t="shared" si="42"/>
        <v>1</v>
      </c>
      <c r="AD349" s="20">
        <f t="shared" si="43"/>
        <v>0.33333333333333331</v>
      </c>
      <c r="AE349" s="21">
        <f t="shared" si="46"/>
        <v>0</v>
      </c>
      <c r="AF349" s="6" t="s">
        <v>1202</v>
      </c>
      <c r="AG349" s="6"/>
      <c r="AH349" s="6"/>
      <c r="AI349" s="6"/>
      <c r="AJ349" s="6"/>
      <c r="AK349" s="6"/>
      <c r="AL349" s="6"/>
      <c r="AM349" s="6"/>
      <c r="AN349" s="6"/>
      <c r="AO349" s="6"/>
      <c r="AP349" s="6"/>
      <c r="AQ349" s="6"/>
      <c r="AR349" s="6">
        <f t="shared" si="44"/>
        <v>1</v>
      </c>
      <c r="AS349" s="6" t="s">
        <v>1332</v>
      </c>
      <c r="AT349" s="6" t="s">
        <v>1071</v>
      </c>
      <c r="AU349" s="6"/>
      <c r="AV349" s="6">
        <f t="shared" si="47"/>
        <v>2</v>
      </c>
      <c r="AW349" s="22"/>
    </row>
    <row r="350" spans="1:49" x14ac:dyDescent="0.25">
      <c r="A350" s="16" t="s">
        <v>1981</v>
      </c>
      <c r="B350" s="17">
        <v>4</v>
      </c>
      <c r="C350" s="17">
        <v>200000000</v>
      </c>
      <c r="D350" s="17">
        <v>0.16666666666666699</v>
      </c>
      <c r="E350" s="17">
        <v>0</v>
      </c>
      <c r="F350" s="17">
        <v>0</v>
      </c>
      <c r="G350" s="18" t="s">
        <v>1982</v>
      </c>
      <c r="H350" s="19">
        <v>43088</v>
      </c>
      <c r="I350" s="27">
        <f t="shared" si="45"/>
        <v>2017</v>
      </c>
      <c r="J350" s="6" t="s">
        <v>41</v>
      </c>
      <c r="K350" s="6">
        <v>85</v>
      </c>
      <c r="L350" s="6" t="s">
        <v>1983</v>
      </c>
      <c r="M350" s="6">
        <f>VLOOKUP(A350,JUMLAH_DAKWAAN!$A$1:$C$905,3,FALSE)</f>
        <v>1</v>
      </c>
      <c r="N350" s="6" t="s">
        <v>1984</v>
      </c>
      <c r="O350" s="6" t="s">
        <v>1286</v>
      </c>
      <c r="P350" s="6" t="s">
        <v>1826</v>
      </c>
      <c r="Q350" s="6" t="s">
        <v>1218</v>
      </c>
      <c r="R350" s="6" t="s">
        <v>1219</v>
      </c>
      <c r="S350" s="6" t="s">
        <v>1187</v>
      </c>
      <c r="T350" s="6" t="s">
        <v>85</v>
      </c>
      <c r="U350" s="6" t="s">
        <v>1044</v>
      </c>
      <c r="V350" s="6" t="str">
        <f>IFERROR(VLOOKUP(Q350,JUDGE_STATUS!$A$1:$E$97,2,0),"")</f>
        <v>KARIR</v>
      </c>
      <c r="W350" s="6" t="str">
        <f>IFERROR(VLOOKUP(R350,JUDGE_STATUS!$A$1:$E$97,2,0),"")</f>
        <v>KARIR</v>
      </c>
      <c r="X350" s="6" t="str">
        <f>IFERROR(VLOOKUP(S350,JUDGE_STATUS!$A$1:$E$97,2,0),"")</f>
        <v>KARIR</v>
      </c>
      <c r="Y350" s="6" t="str">
        <f>IFERROR(VLOOKUP(T350,JUDGE_STATUS!$A$1:$E$97,2,0),"")</f>
        <v>ADHOC</v>
      </c>
      <c r="Z350" s="6" t="str">
        <f>IFERROR(VLOOKUP(U350,JUDGE_STATUS!$A$1:$E$97,2,0),"")</f>
        <v>ADHOC</v>
      </c>
      <c r="AA350" s="6">
        <f t="shared" si="40"/>
        <v>5</v>
      </c>
      <c r="AB350" s="6">
        <f t="shared" si="41"/>
        <v>3</v>
      </c>
      <c r="AC350" s="6">
        <f t="shared" si="42"/>
        <v>2</v>
      </c>
      <c r="AD350" s="20">
        <f t="shared" si="43"/>
        <v>0.4</v>
      </c>
      <c r="AE350" s="21">
        <f t="shared" si="46"/>
        <v>0</v>
      </c>
      <c r="AF350" s="6" t="s">
        <v>1985</v>
      </c>
      <c r="AG350" s="6"/>
      <c r="AH350" s="6"/>
      <c r="AI350" s="6"/>
      <c r="AJ350" s="6"/>
      <c r="AK350" s="6"/>
      <c r="AL350" s="6"/>
      <c r="AM350" s="6"/>
      <c r="AN350" s="6"/>
      <c r="AO350" s="6"/>
      <c r="AP350" s="6"/>
      <c r="AQ350" s="6"/>
      <c r="AR350" s="6">
        <f t="shared" si="44"/>
        <v>1</v>
      </c>
      <c r="AS350" s="6" t="s">
        <v>1151</v>
      </c>
      <c r="AT350" s="6"/>
      <c r="AU350" s="6"/>
      <c r="AV350" s="6">
        <f t="shared" si="47"/>
        <v>1</v>
      </c>
      <c r="AW350" s="22"/>
    </row>
    <row r="351" spans="1:49" x14ac:dyDescent="0.25">
      <c r="A351" s="16" t="s">
        <v>1986</v>
      </c>
      <c r="B351" s="17">
        <v>1</v>
      </c>
      <c r="C351" s="17">
        <v>50000000</v>
      </c>
      <c r="D351" s="17">
        <v>0.25</v>
      </c>
      <c r="E351" s="17">
        <v>10000000</v>
      </c>
      <c r="F351" s="17">
        <v>0</v>
      </c>
      <c r="G351" s="18" t="s">
        <v>1987</v>
      </c>
      <c r="H351" s="19">
        <v>42293</v>
      </c>
      <c r="I351" s="27">
        <f t="shared" si="45"/>
        <v>2015</v>
      </c>
      <c r="J351" s="6" t="s">
        <v>41</v>
      </c>
      <c r="K351" s="6">
        <v>138</v>
      </c>
      <c r="L351" s="6" t="s">
        <v>1198</v>
      </c>
      <c r="M351" s="6">
        <f>VLOOKUP(A351,JUMLAH_DAKWAAN!$A$1:$C$905,3,FALSE)</f>
        <v>1</v>
      </c>
      <c r="N351" s="6" t="s">
        <v>1988</v>
      </c>
      <c r="O351" s="6" t="s">
        <v>1989</v>
      </c>
      <c r="P351" s="6" t="s">
        <v>1980</v>
      </c>
      <c r="Q351" s="6" t="s">
        <v>1125</v>
      </c>
      <c r="R351" s="6" t="s">
        <v>1389</v>
      </c>
      <c r="S351" s="6" t="s">
        <v>63</v>
      </c>
      <c r="T351" s="6"/>
      <c r="U351" s="6"/>
      <c r="V351" s="6" t="str">
        <f>IFERROR(VLOOKUP(Q351,JUDGE_STATUS!$A$1:$E$97,2,0),"")</f>
        <v>KARIR</v>
      </c>
      <c r="W351" s="6" t="str">
        <f>IFERROR(VLOOKUP(R351,JUDGE_STATUS!$A$1:$E$97,2,0),"")</f>
        <v>KARIR</v>
      </c>
      <c r="X351" s="6" t="str">
        <f>IFERROR(VLOOKUP(S351,JUDGE_STATUS!$A$1:$E$97,2,0),"")</f>
        <v>ADHOC</v>
      </c>
      <c r="Y351" s="6" t="str">
        <f>IFERROR(VLOOKUP(T351,JUDGE_STATUS!$A$1:$E$97,2,0),"")</f>
        <v/>
      </c>
      <c r="Z351" s="6" t="str">
        <f>IFERROR(VLOOKUP(U351,JUDGE_STATUS!$A$1:$E$97,2,0),"")</f>
        <v/>
      </c>
      <c r="AA351" s="6">
        <f t="shared" si="40"/>
        <v>3</v>
      </c>
      <c r="AB351" s="6">
        <f t="shared" si="41"/>
        <v>2</v>
      </c>
      <c r="AC351" s="6">
        <f t="shared" si="42"/>
        <v>1</v>
      </c>
      <c r="AD351" s="20">
        <f t="shared" si="43"/>
        <v>0.33333333333333331</v>
      </c>
      <c r="AE351" s="21">
        <f t="shared" si="46"/>
        <v>0</v>
      </c>
      <c r="AF351" s="6" t="s">
        <v>1202</v>
      </c>
      <c r="AG351" s="6"/>
      <c r="AH351" s="6"/>
      <c r="AI351" s="6"/>
      <c r="AJ351" s="6"/>
      <c r="AK351" s="6"/>
      <c r="AL351" s="6"/>
      <c r="AM351" s="6"/>
      <c r="AN351" s="6"/>
      <c r="AO351" s="6"/>
      <c r="AP351" s="6"/>
      <c r="AQ351" s="6"/>
      <c r="AR351" s="6">
        <f t="shared" si="44"/>
        <v>1</v>
      </c>
      <c r="AS351" s="6" t="s">
        <v>1608</v>
      </c>
      <c r="AT351" s="6" t="s">
        <v>1179</v>
      </c>
      <c r="AU351" s="6"/>
      <c r="AV351" s="6">
        <f t="shared" si="47"/>
        <v>2</v>
      </c>
      <c r="AW351" s="22"/>
    </row>
    <row r="352" spans="1:49" x14ac:dyDescent="0.25">
      <c r="A352" s="16" t="s">
        <v>1990</v>
      </c>
      <c r="B352" s="17">
        <v>4</v>
      </c>
      <c r="C352" s="17">
        <v>100000000</v>
      </c>
      <c r="D352" s="17">
        <v>0.25</v>
      </c>
      <c r="E352" s="17">
        <v>0</v>
      </c>
      <c r="F352" s="17">
        <v>0</v>
      </c>
      <c r="G352" s="18" t="s">
        <v>1991</v>
      </c>
      <c r="H352" s="19">
        <v>42293</v>
      </c>
      <c r="I352" s="27">
        <f t="shared" si="45"/>
        <v>2015</v>
      </c>
      <c r="J352" s="6" t="s">
        <v>1129</v>
      </c>
      <c r="K352" s="6">
        <v>118</v>
      </c>
      <c r="L352" s="6" t="s">
        <v>1992</v>
      </c>
      <c r="M352" s="6">
        <f>VLOOKUP(A352,JUMLAH_DAKWAAN!$A$1:$C$905,3,FALSE)</f>
        <v>1</v>
      </c>
      <c r="N352" s="6" t="s">
        <v>1993</v>
      </c>
      <c r="O352" s="6" t="s">
        <v>1363</v>
      </c>
      <c r="P352" s="6" t="s">
        <v>1876</v>
      </c>
      <c r="Q352" s="6" t="s">
        <v>1034</v>
      </c>
      <c r="R352" s="6" t="s">
        <v>1125</v>
      </c>
      <c r="S352" s="6" t="s">
        <v>127</v>
      </c>
      <c r="T352" s="6"/>
      <c r="U352" s="6"/>
      <c r="V352" s="6" t="str">
        <f>IFERROR(VLOOKUP(Q352,JUDGE_STATUS!$A$1:$E$97,2,0),"")</f>
        <v>KARIR</v>
      </c>
      <c r="W352" s="6" t="str">
        <f>IFERROR(VLOOKUP(R352,JUDGE_STATUS!$A$1:$E$97,2,0),"")</f>
        <v>KARIR</v>
      </c>
      <c r="X352" s="6" t="str">
        <f>IFERROR(VLOOKUP(S352,JUDGE_STATUS!$A$1:$E$97,2,0),"")</f>
        <v>ADHOC</v>
      </c>
      <c r="Y352" s="6" t="str">
        <f>IFERROR(VLOOKUP(T352,JUDGE_STATUS!$A$1:$E$97,2,0),"")</f>
        <v/>
      </c>
      <c r="Z352" s="6" t="str">
        <f>IFERROR(VLOOKUP(U352,JUDGE_STATUS!$A$1:$E$97,2,0),"")</f>
        <v/>
      </c>
      <c r="AA352" s="6">
        <f t="shared" si="40"/>
        <v>3</v>
      </c>
      <c r="AB352" s="6">
        <f t="shared" si="41"/>
        <v>2</v>
      </c>
      <c r="AC352" s="6">
        <f t="shared" si="42"/>
        <v>1</v>
      </c>
      <c r="AD352" s="20">
        <f t="shared" si="43"/>
        <v>0.33333333333333331</v>
      </c>
      <c r="AE352" s="21">
        <f t="shared" si="46"/>
        <v>0</v>
      </c>
      <c r="AF352" s="6" t="s">
        <v>826</v>
      </c>
      <c r="AG352" s="6"/>
      <c r="AH352" s="6"/>
      <c r="AI352" s="6"/>
      <c r="AJ352" s="6"/>
      <c r="AK352" s="6"/>
      <c r="AL352" s="6"/>
      <c r="AM352" s="6"/>
      <c r="AN352" s="6"/>
      <c r="AO352" s="6"/>
      <c r="AP352" s="6"/>
      <c r="AQ352" s="6"/>
      <c r="AR352" s="6">
        <f t="shared" si="44"/>
        <v>1</v>
      </c>
      <c r="AS352" s="6" t="s">
        <v>1608</v>
      </c>
      <c r="AT352" s="6" t="s">
        <v>1179</v>
      </c>
      <c r="AU352" s="6"/>
      <c r="AV352" s="6">
        <f t="shared" si="47"/>
        <v>2</v>
      </c>
      <c r="AW352" s="22"/>
    </row>
    <row r="353" spans="1:49" x14ac:dyDescent="0.25">
      <c r="A353" s="16" t="s">
        <v>1994</v>
      </c>
      <c r="B353" s="17" t="s">
        <v>274</v>
      </c>
      <c r="C353" s="17" t="s">
        <v>274</v>
      </c>
      <c r="D353" s="17" t="s">
        <v>274</v>
      </c>
      <c r="E353" s="17" t="s">
        <v>274</v>
      </c>
      <c r="F353" s="17" t="s">
        <v>274</v>
      </c>
      <c r="G353" s="18" t="s">
        <v>1995</v>
      </c>
      <c r="H353" s="19">
        <v>42293</v>
      </c>
      <c r="I353" s="27">
        <f t="shared" si="45"/>
        <v>2015</v>
      </c>
      <c r="J353" s="6" t="s">
        <v>41</v>
      </c>
      <c r="K353" s="6">
        <v>117</v>
      </c>
      <c r="L353" s="6" t="s">
        <v>1335</v>
      </c>
      <c r="M353" s="6">
        <f>VLOOKUP(A353,JUMLAH_DAKWAAN!$A$1:$C$905,3,FALSE)</f>
        <v>1</v>
      </c>
      <c r="N353" s="6" t="s">
        <v>1996</v>
      </c>
      <c r="O353" s="6" t="s">
        <v>1997</v>
      </c>
      <c r="P353" s="6" t="s">
        <v>1998</v>
      </c>
      <c r="Q353" s="6" t="s">
        <v>1388</v>
      </c>
      <c r="R353" s="6" t="s">
        <v>1134</v>
      </c>
      <c r="S353" s="6" t="s">
        <v>1044</v>
      </c>
      <c r="T353" s="6"/>
      <c r="U353" s="6"/>
      <c r="V353" s="6" t="str">
        <f>IFERROR(VLOOKUP(Q353,JUDGE_STATUS!$A$1:$E$97,2,0),"")</f>
        <v>KARIR</v>
      </c>
      <c r="W353" s="6" t="str">
        <f>IFERROR(VLOOKUP(R353,JUDGE_STATUS!$A$1:$E$97,2,0),"")</f>
        <v>KARIR</v>
      </c>
      <c r="X353" s="6" t="str">
        <f>IFERROR(VLOOKUP(S353,JUDGE_STATUS!$A$1:$E$97,2,0),"")</f>
        <v>ADHOC</v>
      </c>
      <c r="Y353" s="6" t="str">
        <f>IFERROR(VLOOKUP(T353,JUDGE_STATUS!$A$1:$E$97,2,0),"")</f>
        <v/>
      </c>
      <c r="Z353" s="6" t="str">
        <f>IFERROR(VLOOKUP(U353,JUDGE_STATUS!$A$1:$E$97,2,0),"")</f>
        <v/>
      </c>
      <c r="AA353" s="6">
        <f t="shared" si="40"/>
        <v>3</v>
      </c>
      <c r="AB353" s="6">
        <f t="shared" si="41"/>
        <v>2</v>
      </c>
      <c r="AC353" s="6">
        <f t="shared" si="42"/>
        <v>1</v>
      </c>
      <c r="AD353" s="20">
        <f t="shared" si="43"/>
        <v>0.33333333333333331</v>
      </c>
      <c r="AE353" s="21">
        <f t="shared" si="46"/>
        <v>0</v>
      </c>
      <c r="AF353" s="6" t="s">
        <v>426</v>
      </c>
      <c r="AG353" s="6"/>
      <c r="AH353" s="6"/>
      <c r="AI353" s="6"/>
      <c r="AJ353" s="6"/>
      <c r="AK353" s="6"/>
      <c r="AL353" s="6"/>
      <c r="AM353" s="6"/>
      <c r="AN353" s="6"/>
      <c r="AO353" s="6"/>
      <c r="AP353" s="6"/>
      <c r="AQ353" s="6"/>
      <c r="AR353" s="6">
        <f t="shared" si="44"/>
        <v>1</v>
      </c>
      <c r="AS353" s="6" t="s">
        <v>128</v>
      </c>
      <c r="AT353" s="6" t="s">
        <v>100</v>
      </c>
      <c r="AU353" s="6"/>
      <c r="AV353" s="6">
        <f t="shared" si="47"/>
        <v>2</v>
      </c>
      <c r="AW353" s="22">
        <v>1</v>
      </c>
    </row>
    <row r="354" spans="1:49" x14ac:dyDescent="0.25">
      <c r="A354" s="16" t="s">
        <v>1999</v>
      </c>
      <c r="B354" s="17">
        <v>3</v>
      </c>
      <c r="C354" s="17">
        <v>100000000</v>
      </c>
      <c r="D354" s="17">
        <v>0.16666666666666699</v>
      </c>
      <c r="E354" s="17">
        <v>0</v>
      </c>
      <c r="F354" s="17">
        <v>0</v>
      </c>
      <c r="G354" s="18" t="s">
        <v>2000</v>
      </c>
      <c r="H354" s="19">
        <v>42293</v>
      </c>
      <c r="I354" s="27">
        <f t="shared" si="45"/>
        <v>2015</v>
      </c>
      <c r="J354" s="6" t="s">
        <v>1143</v>
      </c>
      <c r="K354" s="6">
        <v>139</v>
      </c>
      <c r="L354" s="6" t="s">
        <v>2001</v>
      </c>
      <c r="M354" s="6">
        <f>VLOOKUP(A354,JUMLAH_DAKWAAN!$A$1:$C$905,3,FALSE)</f>
        <v>1</v>
      </c>
      <c r="N354" s="6" t="s">
        <v>2002</v>
      </c>
      <c r="O354" s="6" t="s">
        <v>2003</v>
      </c>
      <c r="P354" s="6" t="s">
        <v>2004</v>
      </c>
      <c r="Q354" s="6" t="s">
        <v>1134</v>
      </c>
      <c r="R354" s="6" t="s">
        <v>1388</v>
      </c>
      <c r="S354" s="6" t="s">
        <v>1044</v>
      </c>
      <c r="T354" s="6"/>
      <c r="U354" s="6"/>
      <c r="V354" s="6" t="str">
        <f>IFERROR(VLOOKUP(Q354,JUDGE_STATUS!$A$1:$E$97,2,0),"")</f>
        <v>KARIR</v>
      </c>
      <c r="W354" s="6" t="str">
        <f>IFERROR(VLOOKUP(R354,JUDGE_STATUS!$A$1:$E$97,2,0),"")</f>
        <v>KARIR</v>
      </c>
      <c r="X354" s="6" t="str">
        <f>IFERROR(VLOOKUP(S354,JUDGE_STATUS!$A$1:$E$97,2,0),"")</f>
        <v>ADHOC</v>
      </c>
      <c r="Y354" s="6" t="str">
        <f>IFERROR(VLOOKUP(T354,JUDGE_STATUS!$A$1:$E$97,2,0),"")</f>
        <v/>
      </c>
      <c r="Z354" s="6" t="str">
        <f>IFERROR(VLOOKUP(U354,JUDGE_STATUS!$A$1:$E$97,2,0),"")</f>
        <v/>
      </c>
      <c r="AA354" s="6">
        <f t="shared" si="40"/>
        <v>3</v>
      </c>
      <c r="AB354" s="6">
        <f t="shared" si="41"/>
        <v>2</v>
      </c>
      <c r="AC354" s="6">
        <f t="shared" si="42"/>
        <v>1</v>
      </c>
      <c r="AD354" s="20">
        <f t="shared" si="43"/>
        <v>0.33333333333333331</v>
      </c>
      <c r="AE354" s="21">
        <f t="shared" si="46"/>
        <v>0</v>
      </c>
      <c r="AF354" s="6" t="s">
        <v>426</v>
      </c>
      <c r="AG354" s="6"/>
      <c r="AH354" s="6"/>
      <c r="AI354" s="6"/>
      <c r="AJ354" s="6"/>
      <c r="AK354" s="6"/>
      <c r="AL354" s="6"/>
      <c r="AM354" s="6"/>
      <c r="AN354" s="6"/>
      <c r="AO354" s="6"/>
      <c r="AP354" s="6"/>
      <c r="AQ354" s="6"/>
      <c r="AR354" s="6">
        <f t="shared" si="44"/>
        <v>1</v>
      </c>
      <c r="AS354" s="6" t="s">
        <v>128</v>
      </c>
      <c r="AT354" s="6" t="s">
        <v>100</v>
      </c>
      <c r="AU354" s="6"/>
      <c r="AV354" s="6">
        <f t="shared" si="47"/>
        <v>2</v>
      </c>
      <c r="AW354" s="22"/>
    </row>
    <row r="355" spans="1:49" x14ac:dyDescent="0.25">
      <c r="A355" s="16" t="s">
        <v>2005</v>
      </c>
      <c r="B355" s="17">
        <v>6</v>
      </c>
      <c r="C355" s="17">
        <v>500000000</v>
      </c>
      <c r="D355" s="17">
        <v>0.5</v>
      </c>
      <c r="E355" s="17">
        <v>0</v>
      </c>
      <c r="F355" s="17">
        <v>0</v>
      </c>
      <c r="G355" s="18" t="s">
        <v>2006</v>
      </c>
      <c r="H355" s="19">
        <v>42297</v>
      </c>
      <c r="I355" s="27">
        <f t="shared" si="45"/>
        <v>2015</v>
      </c>
      <c r="J355" s="6" t="s">
        <v>41</v>
      </c>
      <c r="K355" s="6">
        <v>142</v>
      </c>
      <c r="L355" s="6" t="s">
        <v>2007</v>
      </c>
      <c r="M355" s="6">
        <f>VLOOKUP(A355,JUMLAH_DAKWAAN!$A$1:$C$905,3,FALSE)</f>
        <v>1</v>
      </c>
      <c r="N355" s="6" t="s">
        <v>2008</v>
      </c>
      <c r="O355" s="6" t="s">
        <v>1113</v>
      </c>
      <c r="P355" s="6" t="s">
        <v>2009</v>
      </c>
      <c r="Q355" s="6" t="s">
        <v>1388</v>
      </c>
      <c r="R355" s="6" t="s">
        <v>1134</v>
      </c>
      <c r="S355" s="6" t="s">
        <v>1044</v>
      </c>
      <c r="T355" s="6"/>
      <c r="U355" s="6"/>
      <c r="V355" s="6" t="str">
        <f>IFERROR(VLOOKUP(Q355,JUDGE_STATUS!$A$1:$E$97,2,0),"")</f>
        <v>KARIR</v>
      </c>
      <c r="W355" s="6" t="str">
        <f>IFERROR(VLOOKUP(R355,JUDGE_STATUS!$A$1:$E$97,2,0),"")</f>
        <v>KARIR</v>
      </c>
      <c r="X355" s="6" t="str">
        <f>IFERROR(VLOOKUP(S355,JUDGE_STATUS!$A$1:$E$97,2,0),"")</f>
        <v>ADHOC</v>
      </c>
      <c r="Y355" s="6" t="str">
        <f>IFERROR(VLOOKUP(T355,JUDGE_STATUS!$A$1:$E$97,2,0),"")</f>
        <v/>
      </c>
      <c r="Z355" s="6" t="str">
        <f>IFERROR(VLOOKUP(U355,JUDGE_STATUS!$A$1:$E$97,2,0),"")</f>
        <v/>
      </c>
      <c r="AA355" s="6">
        <f t="shared" si="40"/>
        <v>3</v>
      </c>
      <c r="AB355" s="6">
        <f t="shared" si="41"/>
        <v>2</v>
      </c>
      <c r="AC355" s="6">
        <f t="shared" si="42"/>
        <v>1</v>
      </c>
      <c r="AD355" s="20">
        <f t="shared" si="43"/>
        <v>0.33333333333333331</v>
      </c>
      <c r="AE355" s="21">
        <f t="shared" si="46"/>
        <v>0</v>
      </c>
      <c r="AF355" s="6" t="s">
        <v>2010</v>
      </c>
      <c r="AG355" s="6"/>
      <c r="AH355" s="6"/>
      <c r="AI355" s="6"/>
      <c r="AJ355" s="6"/>
      <c r="AK355" s="6"/>
      <c r="AL355" s="6"/>
      <c r="AM355" s="6"/>
      <c r="AN355" s="6"/>
      <c r="AO355" s="6"/>
      <c r="AP355" s="6"/>
      <c r="AQ355" s="6"/>
      <c r="AR355" s="6">
        <f t="shared" si="44"/>
        <v>1</v>
      </c>
      <c r="AS355" s="6" t="s">
        <v>1332</v>
      </c>
      <c r="AT355" s="6" t="s">
        <v>1071</v>
      </c>
      <c r="AU355" s="6"/>
      <c r="AV355" s="6">
        <f t="shared" si="47"/>
        <v>2</v>
      </c>
      <c r="AW355" s="22"/>
    </row>
    <row r="356" spans="1:49" x14ac:dyDescent="0.25">
      <c r="A356" s="16" t="s">
        <v>2011</v>
      </c>
      <c r="B356" s="17">
        <v>1.5</v>
      </c>
      <c r="C356" s="17">
        <v>50000000</v>
      </c>
      <c r="D356" s="17">
        <v>8.3333333333333301E-2</v>
      </c>
      <c r="E356" s="17">
        <v>425000000</v>
      </c>
      <c r="F356" s="17">
        <v>0</v>
      </c>
      <c r="G356" s="18" t="s">
        <v>2012</v>
      </c>
      <c r="H356" s="19">
        <v>42297</v>
      </c>
      <c r="I356" s="27">
        <f t="shared" si="45"/>
        <v>2015</v>
      </c>
      <c r="J356" s="6" t="s">
        <v>41</v>
      </c>
      <c r="K356" s="6">
        <v>203</v>
      </c>
      <c r="L356" s="6" t="s">
        <v>2013</v>
      </c>
      <c r="M356" s="6">
        <f>VLOOKUP(A356,JUMLAH_DAKWAAN!$A$1:$C$905,3,FALSE)</f>
        <v>1</v>
      </c>
      <c r="N356" s="6" t="s">
        <v>2014</v>
      </c>
      <c r="O356" s="6" t="s">
        <v>2015</v>
      </c>
      <c r="P356" s="6" t="s">
        <v>2016</v>
      </c>
      <c r="Q356" s="6" t="s">
        <v>1388</v>
      </c>
      <c r="R356" s="6" t="s">
        <v>1389</v>
      </c>
      <c r="S356" s="6" t="s">
        <v>108</v>
      </c>
      <c r="T356" s="6"/>
      <c r="U356" s="6"/>
      <c r="V356" s="6" t="str">
        <f>IFERROR(VLOOKUP(Q356,JUDGE_STATUS!$A$1:$E$97,2,0),"")</f>
        <v>KARIR</v>
      </c>
      <c r="W356" s="6" t="str">
        <f>IFERROR(VLOOKUP(R356,JUDGE_STATUS!$A$1:$E$97,2,0),"")</f>
        <v>KARIR</v>
      </c>
      <c r="X356" s="6" t="str">
        <f>IFERROR(VLOOKUP(S356,JUDGE_STATUS!$A$1:$E$97,2,0),"")</f>
        <v>ADHOC</v>
      </c>
      <c r="Y356" s="6" t="str">
        <f>IFERROR(VLOOKUP(T356,JUDGE_STATUS!$A$1:$E$97,2,0),"")</f>
        <v/>
      </c>
      <c r="Z356" s="6" t="str">
        <f>IFERROR(VLOOKUP(U356,JUDGE_STATUS!$A$1:$E$97,2,0),"")</f>
        <v/>
      </c>
      <c r="AA356" s="6">
        <f t="shared" si="40"/>
        <v>3</v>
      </c>
      <c r="AB356" s="6">
        <f t="shared" si="41"/>
        <v>2</v>
      </c>
      <c r="AC356" s="6">
        <f t="shared" si="42"/>
        <v>1</v>
      </c>
      <c r="AD356" s="20">
        <f t="shared" si="43"/>
        <v>0.33333333333333331</v>
      </c>
      <c r="AE356" s="21">
        <f t="shared" si="46"/>
        <v>0</v>
      </c>
      <c r="AF356" s="6" t="s">
        <v>1160</v>
      </c>
      <c r="AG356" s="6"/>
      <c r="AH356" s="6"/>
      <c r="AI356" s="6"/>
      <c r="AJ356" s="6"/>
      <c r="AK356" s="6"/>
      <c r="AL356" s="6"/>
      <c r="AM356" s="6"/>
      <c r="AN356" s="6"/>
      <c r="AO356" s="6"/>
      <c r="AP356" s="6"/>
      <c r="AQ356" s="6"/>
      <c r="AR356" s="6">
        <f t="shared" si="44"/>
        <v>1</v>
      </c>
      <c r="AS356" s="6" t="s">
        <v>1047</v>
      </c>
      <c r="AT356" s="6" t="s">
        <v>56</v>
      </c>
      <c r="AU356" s="6"/>
      <c r="AV356" s="6">
        <f t="shared" si="47"/>
        <v>2</v>
      </c>
      <c r="AW356" s="22"/>
    </row>
    <row r="357" spans="1:49" x14ac:dyDescent="0.25">
      <c r="A357" s="16" t="s">
        <v>2017</v>
      </c>
      <c r="B357" s="17">
        <v>1.3333333333333299</v>
      </c>
      <c r="C357" s="17">
        <v>50000000</v>
      </c>
      <c r="D357" s="17">
        <v>8.3333333333333301E-2</v>
      </c>
      <c r="E357" s="17">
        <v>426545789</v>
      </c>
      <c r="F357" s="17">
        <v>0</v>
      </c>
      <c r="G357" s="18" t="s">
        <v>2018</v>
      </c>
      <c r="H357" s="19">
        <v>42297</v>
      </c>
      <c r="I357" s="27">
        <f t="shared" si="45"/>
        <v>2015</v>
      </c>
      <c r="J357" s="6" t="s">
        <v>1224</v>
      </c>
      <c r="K357" s="6">
        <v>1293</v>
      </c>
      <c r="L357" s="6" t="s">
        <v>2019</v>
      </c>
      <c r="M357" s="6">
        <f>VLOOKUP(A357,JUMLAH_DAKWAAN!$A$1:$C$905,3,FALSE)</f>
        <v>1</v>
      </c>
      <c r="N357" s="6" t="s">
        <v>2020</v>
      </c>
      <c r="O357" s="6" t="s">
        <v>1614</v>
      </c>
      <c r="P357" s="6" t="s">
        <v>1523</v>
      </c>
      <c r="Q357" s="6" t="s">
        <v>1159</v>
      </c>
      <c r="R357" s="6" t="s">
        <v>1158</v>
      </c>
      <c r="S357" s="6" t="s">
        <v>108</v>
      </c>
      <c r="T357" s="6"/>
      <c r="U357" s="6"/>
      <c r="V357" s="6" t="str">
        <f>IFERROR(VLOOKUP(Q357,JUDGE_STATUS!$A$1:$E$97,2,0),"")</f>
        <v>KARIR</v>
      </c>
      <c r="W357" s="6" t="str">
        <f>IFERROR(VLOOKUP(R357,JUDGE_STATUS!$A$1:$E$97,2,0),"")</f>
        <v>KARIR</v>
      </c>
      <c r="X357" s="6" t="str">
        <f>IFERROR(VLOOKUP(S357,JUDGE_STATUS!$A$1:$E$97,2,0),"")</f>
        <v>ADHOC</v>
      </c>
      <c r="Y357" s="6" t="str">
        <f>IFERROR(VLOOKUP(T357,JUDGE_STATUS!$A$1:$E$97,2,0),"")</f>
        <v/>
      </c>
      <c r="Z357" s="6" t="str">
        <f>IFERROR(VLOOKUP(U357,JUDGE_STATUS!$A$1:$E$97,2,0),"")</f>
        <v/>
      </c>
      <c r="AA357" s="6">
        <f t="shared" si="40"/>
        <v>3</v>
      </c>
      <c r="AB357" s="6">
        <f t="shared" si="41"/>
        <v>2</v>
      </c>
      <c r="AC357" s="6">
        <f t="shared" si="42"/>
        <v>1</v>
      </c>
      <c r="AD357" s="20">
        <f t="shared" si="43"/>
        <v>0.33333333333333331</v>
      </c>
      <c r="AE357" s="21">
        <f t="shared" si="46"/>
        <v>0</v>
      </c>
      <c r="AF357" s="6" t="s">
        <v>1160</v>
      </c>
      <c r="AG357" s="6"/>
      <c r="AH357" s="6"/>
      <c r="AI357" s="6"/>
      <c r="AJ357" s="6"/>
      <c r="AK357" s="6"/>
      <c r="AL357" s="6"/>
      <c r="AM357" s="6"/>
      <c r="AN357" s="6"/>
      <c r="AO357" s="6"/>
      <c r="AP357" s="6"/>
      <c r="AQ357" s="6"/>
      <c r="AR357" s="6">
        <f t="shared" si="44"/>
        <v>1</v>
      </c>
      <c r="AS357" s="6" t="s">
        <v>1047</v>
      </c>
      <c r="AT357" s="6" t="s">
        <v>56</v>
      </c>
      <c r="AU357" s="6"/>
      <c r="AV357" s="6">
        <f t="shared" si="47"/>
        <v>2</v>
      </c>
      <c r="AW357" s="22"/>
    </row>
    <row r="358" spans="1:49" x14ac:dyDescent="0.25">
      <c r="A358" s="16" t="s">
        <v>2017</v>
      </c>
      <c r="B358" s="17">
        <v>1.3333333333333299</v>
      </c>
      <c r="C358" s="17">
        <v>50000000</v>
      </c>
      <c r="D358" s="17">
        <v>8.3333333333333301E-2</v>
      </c>
      <c r="E358" s="17">
        <v>426545789</v>
      </c>
      <c r="F358" s="17">
        <v>0</v>
      </c>
      <c r="G358" s="18" t="s">
        <v>2021</v>
      </c>
      <c r="H358" s="19">
        <v>42297</v>
      </c>
      <c r="I358" s="27">
        <f t="shared" si="45"/>
        <v>2015</v>
      </c>
      <c r="J358" s="6" t="s">
        <v>1224</v>
      </c>
      <c r="K358" s="6">
        <v>1293</v>
      </c>
      <c r="L358" s="6" t="s">
        <v>2019</v>
      </c>
      <c r="M358" s="6">
        <f>VLOOKUP(A358,JUMLAH_DAKWAAN!$A$1:$C$905,3,FALSE)</f>
        <v>1</v>
      </c>
      <c r="N358" s="6" t="s">
        <v>2020</v>
      </c>
      <c r="O358" s="6" t="s">
        <v>1614</v>
      </c>
      <c r="P358" s="6" t="s">
        <v>1523</v>
      </c>
      <c r="Q358" s="6" t="s">
        <v>1159</v>
      </c>
      <c r="R358" s="6" t="s">
        <v>1158</v>
      </c>
      <c r="S358" s="6" t="s">
        <v>108</v>
      </c>
      <c r="T358" s="6"/>
      <c r="U358" s="6"/>
      <c r="V358" s="6" t="str">
        <f>IFERROR(VLOOKUP(Q358,JUDGE_STATUS!$A$1:$E$97,2,0),"")</f>
        <v>KARIR</v>
      </c>
      <c r="W358" s="6" t="str">
        <f>IFERROR(VLOOKUP(R358,JUDGE_STATUS!$A$1:$E$97,2,0),"")</f>
        <v>KARIR</v>
      </c>
      <c r="X358" s="6" t="str">
        <f>IFERROR(VLOOKUP(S358,JUDGE_STATUS!$A$1:$E$97,2,0),"")</f>
        <v>ADHOC</v>
      </c>
      <c r="Y358" s="6" t="str">
        <f>IFERROR(VLOOKUP(T358,JUDGE_STATUS!$A$1:$E$97,2,0),"")</f>
        <v/>
      </c>
      <c r="Z358" s="6" t="str">
        <f>IFERROR(VLOOKUP(U358,JUDGE_STATUS!$A$1:$E$97,2,0),"")</f>
        <v/>
      </c>
      <c r="AA358" s="6">
        <f t="shared" si="40"/>
        <v>3</v>
      </c>
      <c r="AB358" s="6">
        <f t="shared" si="41"/>
        <v>2</v>
      </c>
      <c r="AC358" s="6">
        <f t="shared" si="42"/>
        <v>1</v>
      </c>
      <c r="AD358" s="20">
        <f t="shared" si="43"/>
        <v>0.33333333333333331</v>
      </c>
      <c r="AE358" s="21">
        <f t="shared" si="46"/>
        <v>0</v>
      </c>
      <c r="AF358" s="6" t="s">
        <v>1160</v>
      </c>
      <c r="AG358" s="6"/>
      <c r="AH358" s="6"/>
      <c r="AI358" s="6"/>
      <c r="AJ358" s="6"/>
      <c r="AK358" s="6"/>
      <c r="AL358" s="6"/>
      <c r="AM358" s="6"/>
      <c r="AN358" s="6"/>
      <c r="AO358" s="6"/>
      <c r="AP358" s="6"/>
      <c r="AQ358" s="6"/>
      <c r="AR358" s="6">
        <f t="shared" si="44"/>
        <v>1</v>
      </c>
      <c r="AS358" s="6" t="s">
        <v>1047</v>
      </c>
      <c r="AT358" s="6" t="s">
        <v>56</v>
      </c>
      <c r="AU358" s="6"/>
      <c r="AV358" s="6">
        <f t="shared" si="47"/>
        <v>2</v>
      </c>
      <c r="AW358" s="22"/>
    </row>
    <row r="359" spans="1:49" x14ac:dyDescent="0.25">
      <c r="A359" s="16" t="s">
        <v>2022</v>
      </c>
      <c r="B359" s="17">
        <v>1</v>
      </c>
      <c r="C359" s="17">
        <v>50000000</v>
      </c>
      <c r="D359" s="17">
        <v>8.3333333333333301E-2</v>
      </c>
      <c r="E359" s="17">
        <v>0</v>
      </c>
      <c r="F359" s="17">
        <v>0</v>
      </c>
      <c r="G359" s="18" t="s">
        <v>2023</v>
      </c>
      <c r="H359" s="19">
        <v>41352</v>
      </c>
      <c r="I359" s="27">
        <f t="shared" si="45"/>
        <v>2013</v>
      </c>
      <c r="J359" s="6" t="s">
        <v>41</v>
      </c>
      <c r="K359" s="6">
        <v>132</v>
      </c>
      <c r="L359" s="6" t="s">
        <v>1906</v>
      </c>
      <c r="M359" s="6">
        <f>VLOOKUP(A359,JUMLAH_DAKWAAN!$A$1:$C$905,3,FALSE)</f>
        <v>1</v>
      </c>
      <c r="N359" s="6" t="s">
        <v>2024</v>
      </c>
      <c r="O359" s="6" t="s">
        <v>2025</v>
      </c>
      <c r="P359" s="6" t="s">
        <v>2026</v>
      </c>
      <c r="Q359" s="6" t="s">
        <v>283</v>
      </c>
      <c r="R359" s="6" t="s">
        <v>181</v>
      </c>
      <c r="S359" s="6" t="s">
        <v>127</v>
      </c>
      <c r="T359" s="6"/>
      <c r="U359" s="6"/>
      <c r="V359" s="6" t="str">
        <f>IFERROR(VLOOKUP(Q359,JUDGE_STATUS!$A$1:$E$97,2,0),"")</f>
        <v>KARIR</v>
      </c>
      <c r="W359" s="6" t="str">
        <f>IFERROR(VLOOKUP(R359,JUDGE_STATUS!$A$1:$E$97,2,0),"")</f>
        <v>KARIR</v>
      </c>
      <c r="X359" s="6" t="str">
        <f>IFERROR(VLOOKUP(S359,JUDGE_STATUS!$A$1:$E$97,2,0),"")</f>
        <v>ADHOC</v>
      </c>
      <c r="Y359" s="6" t="str">
        <f>IFERROR(VLOOKUP(T359,JUDGE_STATUS!$A$1:$E$97,2,0),"")</f>
        <v/>
      </c>
      <c r="Z359" s="6" t="str">
        <f>IFERROR(VLOOKUP(U359,JUDGE_STATUS!$A$1:$E$97,2,0),"")</f>
        <v/>
      </c>
      <c r="AA359" s="6">
        <f t="shared" si="40"/>
        <v>3</v>
      </c>
      <c r="AB359" s="6">
        <f t="shared" si="41"/>
        <v>2</v>
      </c>
      <c r="AC359" s="6">
        <f t="shared" si="42"/>
        <v>1</v>
      </c>
      <c r="AD359" s="20">
        <f t="shared" si="43"/>
        <v>0.33333333333333331</v>
      </c>
      <c r="AE359" s="21">
        <f t="shared" si="46"/>
        <v>0</v>
      </c>
      <c r="AF359" s="6" t="s">
        <v>76</v>
      </c>
      <c r="AG359" s="6"/>
      <c r="AH359" s="6"/>
      <c r="AI359" s="6"/>
      <c r="AJ359" s="6"/>
      <c r="AK359" s="6"/>
      <c r="AL359" s="6"/>
      <c r="AM359" s="6"/>
      <c r="AN359" s="6"/>
      <c r="AO359" s="6"/>
      <c r="AP359" s="6"/>
      <c r="AQ359" s="6"/>
      <c r="AR359" s="6">
        <f t="shared" si="44"/>
        <v>1</v>
      </c>
      <c r="AS359" s="6" t="s">
        <v>65</v>
      </c>
      <c r="AT359" s="6" t="s">
        <v>1118</v>
      </c>
      <c r="AU359" s="6"/>
      <c r="AV359" s="6">
        <f t="shared" si="47"/>
        <v>2</v>
      </c>
      <c r="AW359" s="22"/>
    </row>
    <row r="360" spans="1:49" x14ac:dyDescent="0.25">
      <c r="A360" s="16" t="s">
        <v>2027</v>
      </c>
      <c r="B360" s="17">
        <v>4</v>
      </c>
      <c r="C360" s="17">
        <v>100000000</v>
      </c>
      <c r="D360" s="17">
        <v>0.25</v>
      </c>
      <c r="E360" s="17">
        <v>0</v>
      </c>
      <c r="F360" s="17">
        <v>0</v>
      </c>
      <c r="G360" s="18" t="s">
        <v>2028</v>
      </c>
      <c r="H360" s="19">
        <v>41681</v>
      </c>
      <c r="I360" s="27">
        <f t="shared" si="45"/>
        <v>2014</v>
      </c>
      <c r="J360" s="6" t="s">
        <v>1715</v>
      </c>
      <c r="K360" s="6">
        <v>146</v>
      </c>
      <c r="L360" s="6" t="s">
        <v>1716</v>
      </c>
      <c r="M360" s="6">
        <f>VLOOKUP(A360,JUMLAH_DAKWAAN!$A$1:$C$905,3,FALSE)</f>
        <v>1</v>
      </c>
      <c r="N360" s="6" t="s">
        <v>2029</v>
      </c>
      <c r="O360" s="6" t="s">
        <v>2030</v>
      </c>
      <c r="P360" s="6" t="s">
        <v>1462</v>
      </c>
      <c r="Q360" s="6" t="s">
        <v>1158</v>
      </c>
      <c r="R360" s="6" t="s">
        <v>1088</v>
      </c>
      <c r="S360" s="6" t="s">
        <v>1159</v>
      </c>
      <c r="T360" s="6" t="s">
        <v>84</v>
      </c>
      <c r="U360" s="6" t="s">
        <v>108</v>
      </c>
      <c r="V360" s="6" t="str">
        <f>IFERROR(VLOOKUP(Q360,JUDGE_STATUS!$A$1:$E$97,2,0),"")</f>
        <v>KARIR</v>
      </c>
      <c r="W360" s="6" t="str">
        <f>IFERROR(VLOOKUP(R360,JUDGE_STATUS!$A$1:$E$97,2,0),"")</f>
        <v>KARIR</v>
      </c>
      <c r="X360" s="6" t="str">
        <f>IFERROR(VLOOKUP(S360,JUDGE_STATUS!$A$1:$E$97,2,0),"")</f>
        <v>KARIR</v>
      </c>
      <c r="Y360" s="6" t="str">
        <f>IFERROR(VLOOKUP(T360,JUDGE_STATUS!$A$1:$E$97,2,0),"")</f>
        <v>ADHOC</v>
      </c>
      <c r="Z360" s="6" t="str">
        <f>IFERROR(VLOOKUP(U360,JUDGE_STATUS!$A$1:$E$97,2,0),"")</f>
        <v>ADHOC</v>
      </c>
      <c r="AA360" s="6">
        <f t="shared" si="40"/>
        <v>5</v>
      </c>
      <c r="AB360" s="6">
        <f t="shared" si="41"/>
        <v>3</v>
      </c>
      <c r="AC360" s="6">
        <f t="shared" si="42"/>
        <v>2</v>
      </c>
      <c r="AD360" s="20">
        <f t="shared" si="43"/>
        <v>0.4</v>
      </c>
      <c r="AE360" s="21">
        <f t="shared" si="46"/>
        <v>0</v>
      </c>
      <c r="AF360" s="6" t="s">
        <v>1913</v>
      </c>
      <c r="AG360" s="6" t="s">
        <v>2031</v>
      </c>
      <c r="AH360" s="6" t="s">
        <v>2032</v>
      </c>
      <c r="AI360" s="6" t="s">
        <v>2010</v>
      </c>
      <c r="AJ360" s="6" t="s">
        <v>1160</v>
      </c>
      <c r="AK360" s="6" t="s">
        <v>1467</v>
      </c>
      <c r="AL360" s="6" t="s">
        <v>2033</v>
      </c>
      <c r="AM360" s="6" t="s">
        <v>2034</v>
      </c>
      <c r="AN360" s="6" t="s">
        <v>2035</v>
      </c>
      <c r="AO360" s="6"/>
      <c r="AP360" s="6"/>
      <c r="AQ360" s="6"/>
      <c r="AR360" s="6">
        <f t="shared" si="44"/>
        <v>9</v>
      </c>
      <c r="AS360" s="6" t="s">
        <v>1151</v>
      </c>
      <c r="AT360" s="6" t="s">
        <v>1350</v>
      </c>
      <c r="AU360" s="6"/>
      <c r="AV360" s="6">
        <f t="shared" si="47"/>
        <v>2</v>
      </c>
      <c r="AW360" s="22"/>
    </row>
    <row r="361" spans="1:49" x14ac:dyDescent="0.25">
      <c r="A361" s="16" t="s">
        <v>2036</v>
      </c>
      <c r="B361" s="17">
        <v>5</v>
      </c>
      <c r="C361" s="17">
        <v>200000000</v>
      </c>
      <c r="D361" s="17">
        <v>0.16666666666666699</v>
      </c>
      <c r="E361" s="17">
        <v>15000000</v>
      </c>
      <c r="F361" s="17">
        <v>0</v>
      </c>
      <c r="G361" s="18" t="s">
        <v>2037</v>
      </c>
      <c r="H361" s="19">
        <v>42072</v>
      </c>
      <c r="I361" s="27">
        <f t="shared" si="45"/>
        <v>2015</v>
      </c>
      <c r="J361" s="6" t="s">
        <v>1103</v>
      </c>
      <c r="K361" s="6">
        <v>140</v>
      </c>
      <c r="L361" s="6" t="s">
        <v>2038</v>
      </c>
      <c r="M361" s="6">
        <f>VLOOKUP(A361,JUMLAH_DAKWAAN!$A$1:$C$905,3,FALSE)</f>
        <v>1</v>
      </c>
      <c r="N361" s="6" t="s">
        <v>2039</v>
      </c>
      <c r="O361" s="6" t="s">
        <v>2040</v>
      </c>
      <c r="P361" s="6" t="s">
        <v>2041</v>
      </c>
      <c r="Q361" s="6" t="s">
        <v>1148</v>
      </c>
      <c r="R361" s="6" t="s">
        <v>1149</v>
      </c>
      <c r="S361" s="6" t="s">
        <v>1033</v>
      </c>
      <c r="T361" s="6" t="s">
        <v>84</v>
      </c>
      <c r="U361" s="6" t="s">
        <v>108</v>
      </c>
      <c r="V361" s="6" t="str">
        <f>IFERROR(VLOOKUP(Q361,JUDGE_STATUS!$A$1:$E$97,2,0),"")</f>
        <v>KARIR</v>
      </c>
      <c r="W361" s="6" t="str">
        <f>IFERROR(VLOOKUP(R361,JUDGE_STATUS!$A$1:$E$97,2,0),"")</f>
        <v>KARIR</v>
      </c>
      <c r="X361" s="6" t="str">
        <f>IFERROR(VLOOKUP(S361,JUDGE_STATUS!$A$1:$E$97,2,0),"")</f>
        <v>KARIR</v>
      </c>
      <c r="Y361" s="6" t="str">
        <f>IFERROR(VLOOKUP(T361,JUDGE_STATUS!$A$1:$E$97,2,0),"")</f>
        <v>ADHOC</v>
      </c>
      <c r="Z361" s="6" t="str">
        <f>IFERROR(VLOOKUP(U361,JUDGE_STATUS!$A$1:$E$97,2,0),"")</f>
        <v>ADHOC</v>
      </c>
      <c r="AA361" s="6">
        <f t="shared" si="40"/>
        <v>5</v>
      </c>
      <c r="AB361" s="6">
        <f t="shared" si="41"/>
        <v>3</v>
      </c>
      <c r="AC361" s="6">
        <f t="shared" si="42"/>
        <v>2</v>
      </c>
      <c r="AD361" s="20">
        <f t="shared" si="43"/>
        <v>0.4</v>
      </c>
      <c r="AE361" s="21">
        <f t="shared" si="46"/>
        <v>0</v>
      </c>
      <c r="AF361" s="6" t="s">
        <v>1423</v>
      </c>
      <c r="AG361" s="6"/>
      <c r="AH361" s="6"/>
      <c r="AI361" s="6"/>
      <c r="AJ361" s="6"/>
      <c r="AK361" s="6"/>
      <c r="AL361" s="6"/>
      <c r="AM361" s="6"/>
      <c r="AN361" s="6"/>
      <c r="AO361" s="6"/>
      <c r="AP361" s="6"/>
      <c r="AQ361" s="6"/>
      <c r="AR361" s="6">
        <f t="shared" si="44"/>
        <v>1</v>
      </c>
      <c r="AS361" s="6" t="s">
        <v>1118</v>
      </c>
      <c r="AT361" s="6" t="s">
        <v>1179</v>
      </c>
      <c r="AU361" s="6"/>
      <c r="AV361" s="6">
        <f t="shared" si="47"/>
        <v>2</v>
      </c>
      <c r="AW361" s="22"/>
    </row>
    <row r="362" spans="1:49" x14ac:dyDescent="0.25">
      <c r="A362" s="16" t="s">
        <v>2042</v>
      </c>
      <c r="B362" s="17">
        <v>4</v>
      </c>
      <c r="C362" s="17">
        <v>200000000</v>
      </c>
      <c r="D362" s="17">
        <v>8.3333333333333301E-2</v>
      </c>
      <c r="E362" s="17">
        <v>0</v>
      </c>
      <c r="F362" s="17">
        <v>0</v>
      </c>
      <c r="G362" s="18" t="s">
        <v>2043</v>
      </c>
      <c r="H362" s="19">
        <v>42410</v>
      </c>
      <c r="I362" s="27">
        <f t="shared" si="45"/>
        <v>2016</v>
      </c>
      <c r="J362" s="6" t="s">
        <v>41</v>
      </c>
      <c r="K362" s="6">
        <v>89</v>
      </c>
      <c r="L362" s="6" t="s">
        <v>2044</v>
      </c>
      <c r="M362" s="6">
        <f>VLOOKUP(A362,JUMLAH_DAKWAAN!$A$1:$C$905,3,FALSE)</f>
        <v>1</v>
      </c>
      <c r="N362" s="6" t="s">
        <v>2045</v>
      </c>
      <c r="O362" s="6" t="s">
        <v>2046</v>
      </c>
      <c r="P362" s="6" t="s">
        <v>1997</v>
      </c>
      <c r="Q362" s="6" t="s">
        <v>1043</v>
      </c>
      <c r="R362" s="6" t="s">
        <v>1116</v>
      </c>
      <c r="S362" s="6" t="s">
        <v>1125</v>
      </c>
      <c r="T362" s="6" t="s">
        <v>1044</v>
      </c>
      <c r="U362" s="6" t="s">
        <v>1045</v>
      </c>
      <c r="V362" s="6" t="str">
        <f>IFERROR(VLOOKUP(Q362,JUDGE_STATUS!$A$1:$E$97,2,0),"")</f>
        <v>KARIR</v>
      </c>
      <c r="W362" s="6" t="str">
        <f>IFERROR(VLOOKUP(R362,JUDGE_STATUS!$A$1:$E$97,2,0),"")</f>
        <v>KARIR</v>
      </c>
      <c r="X362" s="6" t="str">
        <f>IFERROR(VLOOKUP(S362,JUDGE_STATUS!$A$1:$E$97,2,0),"")</f>
        <v>KARIR</v>
      </c>
      <c r="Y362" s="6" t="str">
        <f>IFERROR(VLOOKUP(T362,JUDGE_STATUS!$A$1:$E$97,2,0),"")</f>
        <v>ADHOC</v>
      </c>
      <c r="Z362" s="6" t="str">
        <f>IFERROR(VLOOKUP(U362,JUDGE_STATUS!$A$1:$E$97,2,0),"")</f>
        <v>ADHOC</v>
      </c>
      <c r="AA362" s="6">
        <f t="shared" si="40"/>
        <v>5</v>
      </c>
      <c r="AB362" s="6">
        <f t="shared" si="41"/>
        <v>3</v>
      </c>
      <c r="AC362" s="6">
        <f t="shared" si="42"/>
        <v>2</v>
      </c>
      <c r="AD362" s="20">
        <f t="shared" si="43"/>
        <v>0.4</v>
      </c>
      <c r="AE362" s="21">
        <f t="shared" si="46"/>
        <v>0</v>
      </c>
      <c r="AF362" s="6" t="s">
        <v>1928</v>
      </c>
      <c r="AG362" s="6"/>
      <c r="AH362" s="6"/>
      <c r="AI362" s="6"/>
      <c r="AJ362" s="6"/>
      <c r="AK362" s="6"/>
      <c r="AL362" s="6"/>
      <c r="AM362" s="6"/>
      <c r="AN362" s="6"/>
      <c r="AO362" s="6"/>
      <c r="AP362" s="6"/>
      <c r="AQ362" s="6"/>
      <c r="AR362" s="6">
        <f t="shared" si="44"/>
        <v>1</v>
      </c>
      <c r="AS362" s="6" t="s">
        <v>86</v>
      </c>
      <c r="AT362" s="6" t="s">
        <v>109</v>
      </c>
      <c r="AU362" s="6"/>
      <c r="AV362" s="6">
        <f t="shared" si="47"/>
        <v>2</v>
      </c>
      <c r="AW362" s="22"/>
    </row>
    <row r="363" spans="1:49" x14ac:dyDescent="0.25">
      <c r="A363" s="16" t="s">
        <v>2047</v>
      </c>
      <c r="B363" s="17">
        <v>3.6666666666666701</v>
      </c>
      <c r="C363" s="17">
        <v>50000000</v>
      </c>
      <c r="D363" s="17">
        <v>8.3333333333333301E-2</v>
      </c>
      <c r="E363" s="17">
        <v>5475222782.7600002</v>
      </c>
      <c r="F363" s="17">
        <v>1</v>
      </c>
      <c r="G363" s="18" t="s">
        <v>2048</v>
      </c>
      <c r="H363" s="19">
        <v>42744</v>
      </c>
      <c r="I363" s="27">
        <f t="shared" si="45"/>
        <v>2017</v>
      </c>
      <c r="J363" s="6" t="s">
        <v>41</v>
      </c>
      <c r="K363" s="6">
        <v>108</v>
      </c>
      <c r="L363" s="6" t="s">
        <v>1052</v>
      </c>
      <c r="M363" s="6">
        <f>VLOOKUP(A363,JUMLAH_DAKWAAN!$A$1:$C$905,3,FALSE)</f>
        <v>1</v>
      </c>
      <c r="N363" s="6" t="s">
        <v>2049</v>
      </c>
      <c r="O363" s="6" t="s">
        <v>1933</v>
      </c>
      <c r="P363" s="6" t="s">
        <v>1124</v>
      </c>
      <c r="Q363" s="6" t="s">
        <v>1167</v>
      </c>
      <c r="R363" s="6" t="s">
        <v>1125</v>
      </c>
      <c r="S363" s="6" t="s">
        <v>1045</v>
      </c>
      <c r="T363" s="6"/>
      <c r="U363" s="6"/>
      <c r="V363" s="6" t="str">
        <f>IFERROR(VLOOKUP(Q363,JUDGE_STATUS!$A$1:$E$97,2,0),"")</f>
        <v>KARIR</v>
      </c>
      <c r="W363" s="6" t="str">
        <f>IFERROR(VLOOKUP(R363,JUDGE_STATUS!$A$1:$E$97,2,0),"")</f>
        <v>KARIR</v>
      </c>
      <c r="X363" s="6" t="str">
        <f>IFERROR(VLOOKUP(S363,JUDGE_STATUS!$A$1:$E$97,2,0),"")</f>
        <v>ADHOC</v>
      </c>
      <c r="Y363" s="6" t="str">
        <f>IFERROR(VLOOKUP(T363,JUDGE_STATUS!$A$1:$E$97,2,0),"")</f>
        <v/>
      </c>
      <c r="Z363" s="6" t="str">
        <f>IFERROR(VLOOKUP(U363,JUDGE_STATUS!$A$1:$E$97,2,0),"")</f>
        <v/>
      </c>
      <c r="AA363" s="6">
        <f t="shared" si="40"/>
        <v>3</v>
      </c>
      <c r="AB363" s="6">
        <f t="shared" si="41"/>
        <v>2</v>
      </c>
      <c r="AC363" s="6">
        <f t="shared" si="42"/>
        <v>1</v>
      </c>
      <c r="AD363" s="20">
        <f t="shared" si="43"/>
        <v>0.33333333333333331</v>
      </c>
      <c r="AE363" s="21">
        <f t="shared" si="46"/>
        <v>0</v>
      </c>
      <c r="AF363" s="6" t="s">
        <v>426</v>
      </c>
      <c r="AG363" s="6"/>
      <c r="AH363" s="6"/>
      <c r="AI363" s="6"/>
      <c r="AJ363" s="6"/>
      <c r="AK363" s="6"/>
      <c r="AL363" s="6"/>
      <c r="AM363" s="6"/>
      <c r="AN363" s="6"/>
      <c r="AO363" s="6"/>
      <c r="AP363" s="6"/>
      <c r="AQ363" s="6"/>
      <c r="AR363" s="6">
        <f t="shared" si="44"/>
        <v>1</v>
      </c>
      <c r="AS363" s="6" t="s">
        <v>1150</v>
      </c>
      <c r="AT363" s="6"/>
      <c r="AU363" s="6"/>
      <c r="AV363" s="6">
        <f t="shared" si="47"/>
        <v>1</v>
      </c>
      <c r="AW363" s="22"/>
    </row>
    <row r="364" spans="1:49" x14ac:dyDescent="0.25">
      <c r="A364" s="16" t="s">
        <v>2050</v>
      </c>
      <c r="B364" s="17">
        <v>1.25</v>
      </c>
      <c r="C364" s="17">
        <v>50000000</v>
      </c>
      <c r="D364" s="17">
        <v>0.16666666666666699</v>
      </c>
      <c r="E364" s="17">
        <v>212329206</v>
      </c>
      <c r="F364" s="17">
        <v>0</v>
      </c>
      <c r="G364" s="18" t="s">
        <v>2051</v>
      </c>
      <c r="H364" s="19">
        <v>43146</v>
      </c>
      <c r="I364" s="27">
        <f t="shared" si="45"/>
        <v>2018</v>
      </c>
      <c r="J364" s="6" t="s">
        <v>41</v>
      </c>
      <c r="K364" s="6">
        <v>144</v>
      </c>
      <c r="L364" s="6" t="s">
        <v>2052</v>
      </c>
      <c r="M364" s="6">
        <f>VLOOKUP(A364,JUMLAH_DAKWAAN!$A$1:$C$905,3,FALSE)</f>
        <v>1</v>
      </c>
      <c r="N364" s="6" t="s">
        <v>2053</v>
      </c>
      <c r="O364" s="6" t="s">
        <v>1938</v>
      </c>
      <c r="P364" s="6" t="s">
        <v>1939</v>
      </c>
      <c r="Q364" s="6" t="s">
        <v>1175</v>
      </c>
      <c r="R364" s="6" t="s">
        <v>1176</v>
      </c>
      <c r="S364" s="6" t="s">
        <v>1177</v>
      </c>
      <c r="T364" s="6"/>
      <c r="U364" s="6"/>
      <c r="V364" s="6" t="str">
        <f>IFERROR(VLOOKUP(Q364,JUDGE_STATUS!$A$1:$E$97,2,0),"")</f>
        <v>KARIR</v>
      </c>
      <c r="W364" s="6" t="str">
        <f>IFERROR(VLOOKUP(R364,JUDGE_STATUS!$A$1:$E$97,2,0),"")</f>
        <v>KARIR</v>
      </c>
      <c r="X364" s="6" t="str">
        <f>IFERROR(VLOOKUP(S364,JUDGE_STATUS!$A$1:$E$97,2,0),"")</f>
        <v>ADHOC</v>
      </c>
      <c r="Y364" s="6" t="str">
        <f>IFERROR(VLOOKUP(T364,JUDGE_STATUS!$A$1:$E$97,2,0),"")</f>
        <v/>
      </c>
      <c r="Z364" s="6" t="str">
        <f>IFERROR(VLOOKUP(U364,JUDGE_STATUS!$A$1:$E$97,2,0),"")</f>
        <v/>
      </c>
      <c r="AA364" s="6">
        <f t="shared" si="40"/>
        <v>3</v>
      </c>
      <c r="AB364" s="6">
        <f t="shared" si="41"/>
        <v>2</v>
      </c>
      <c r="AC364" s="6">
        <f t="shared" si="42"/>
        <v>1</v>
      </c>
      <c r="AD364" s="20">
        <f t="shared" si="43"/>
        <v>0.33333333333333331</v>
      </c>
      <c r="AE364" s="21">
        <f t="shared" si="46"/>
        <v>0</v>
      </c>
      <c r="AF364" s="6" t="s">
        <v>1940</v>
      </c>
      <c r="AG364" s="6"/>
      <c r="AH364" s="6"/>
      <c r="AI364" s="6"/>
      <c r="AJ364" s="6"/>
      <c r="AK364" s="6"/>
      <c r="AL364" s="6"/>
      <c r="AM364" s="6"/>
      <c r="AN364" s="6"/>
      <c r="AO364" s="6"/>
      <c r="AP364" s="6"/>
      <c r="AQ364" s="6"/>
      <c r="AR364" s="6">
        <f t="shared" si="44"/>
        <v>1</v>
      </c>
      <c r="AS364" s="6" t="s">
        <v>1941</v>
      </c>
      <c r="AT364" s="6"/>
      <c r="AU364" s="6"/>
      <c r="AV364" s="6">
        <f t="shared" si="47"/>
        <v>1</v>
      </c>
      <c r="AW364" s="22"/>
    </row>
    <row r="365" spans="1:49" x14ac:dyDescent="0.25">
      <c r="A365" s="16" t="s">
        <v>2054</v>
      </c>
      <c r="B365" s="17">
        <v>7</v>
      </c>
      <c r="C365" s="17">
        <v>200000000</v>
      </c>
      <c r="D365" s="17">
        <v>0.25</v>
      </c>
      <c r="E365" s="17">
        <v>17118818181</v>
      </c>
      <c r="F365" s="17">
        <v>2</v>
      </c>
      <c r="G365" s="18" t="s">
        <v>2055</v>
      </c>
      <c r="H365" s="19">
        <v>42303</v>
      </c>
      <c r="I365" s="27">
        <f t="shared" si="45"/>
        <v>2015</v>
      </c>
      <c r="J365" s="6" t="s">
        <v>1778</v>
      </c>
      <c r="K365" s="6">
        <v>140</v>
      </c>
      <c r="L365" s="6" t="s">
        <v>2056</v>
      </c>
      <c r="M365" s="6">
        <f>VLOOKUP(A365,JUMLAH_DAKWAAN!$A$1:$C$905,3,FALSE)</f>
        <v>1</v>
      </c>
      <c r="N365" s="6" t="s">
        <v>2057</v>
      </c>
      <c r="O365" s="6" t="s">
        <v>2058</v>
      </c>
      <c r="P365" s="6" t="s">
        <v>1363</v>
      </c>
      <c r="Q365" s="6" t="s">
        <v>1115</v>
      </c>
      <c r="R365" s="6" t="s">
        <v>1034</v>
      </c>
      <c r="S365" s="6" t="s">
        <v>127</v>
      </c>
      <c r="T365" s="6"/>
      <c r="U365" s="6"/>
      <c r="V365" s="6" t="str">
        <f>IFERROR(VLOOKUP(Q365,JUDGE_STATUS!$A$1:$E$97,2,0),"")</f>
        <v>KARIR</v>
      </c>
      <c r="W365" s="6" t="str">
        <f>IFERROR(VLOOKUP(R365,JUDGE_STATUS!$A$1:$E$97,2,0),"")</f>
        <v>KARIR</v>
      </c>
      <c r="X365" s="6" t="str">
        <f>IFERROR(VLOOKUP(S365,JUDGE_STATUS!$A$1:$E$97,2,0),"")</f>
        <v>ADHOC</v>
      </c>
      <c r="Y365" s="6" t="str">
        <f>IFERROR(VLOOKUP(T365,JUDGE_STATUS!$A$1:$E$97,2,0),"")</f>
        <v/>
      </c>
      <c r="Z365" s="6" t="str">
        <f>IFERROR(VLOOKUP(U365,JUDGE_STATUS!$A$1:$E$97,2,0),"")</f>
        <v/>
      </c>
      <c r="AA365" s="6">
        <f t="shared" si="40"/>
        <v>3</v>
      </c>
      <c r="AB365" s="6">
        <f t="shared" si="41"/>
        <v>2</v>
      </c>
      <c r="AC365" s="6">
        <f t="shared" si="42"/>
        <v>1</v>
      </c>
      <c r="AD365" s="20">
        <f t="shared" si="43"/>
        <v>0.33333333333333331</v>
      </c>
      <c r="AE365" s="21">
        <f t="shared" si="46"/>
        <v>0</v>
      </c>
      <c r="AF365" s="6" t="s">
        <v>606</v>
      </c>
      <c r="AG365" s="6"/>
      <c r="AH365" s="6"/>
      <c r="AI365" s="6"/>
      <c r="AJ365" s="6"/>
      <c r="AK365" s="6"/>
      <c r="AL365" s="6"/>
      <c r="AM365" s="6"/>
      <c r="AN365" s="6"/>
      <c r="AO365" s="6"/>
      <c r="AP365" s="6"/>
      <c r="AQ365" s="6"/>
      <c r="AR365" s="6">
        <f t="shared" si="44"/>
        <v>1</v>
      </c>
      <c r="AS365" s="6" t="s">
        <v>1109</v>
      </c>
      <c r="AT365" s="6" t="s">
        <v>1294</v>
      </c>
      <c r="AU365" s="6"/>
      <c r="AV365" s="6">
        <f t="shared" si="47"/>
        <v>2</v>
      </c>
      <c r="AW365" s="22"/>
    </row>
    <row r="366" spans="1:49" x14ac:dyDescent="0.25">
      <c r="A366" s="16" t="s">
        <v>2059</v>
      </c>
      <c r="B366" s="17">
        <v>0.66666666666666696</v>
      </c>
      <c r="C366" s="17">
        <v>50000000</v>
      </c>
      <c r="D366" s="17">
        <v>8.3333333333333301E-2</v>
      </c>
      <c r="E366" s="17">
        <v>0</v>
      </c>
      <c r="F366" s="17">
        <v>0</v>
      </c>
      <c r="G366" s="18" t="s">
        <v>2060</v>
      </c>
      <c r="H366" s="19">
        <v>42306</v>
      </c>
      <c r="I366" s="27">
        <f t="shared" si="45"/>
        <v>2015</v>
      </c>
      <c r="J366" s="6" t="s">
        <v>41</v>
      </c>
      <c r="K366" s="6">
        <v>39</v>
      </c>
      <c r="L366" s="6" t="s">
        <v>1890</v>
      </c>
      <c r="M366" s="6">
        <f>VLOOKUP(A366,JUMLAH_DAKWAAN!$A$1:$C$905,3,FALSE)</f>
        <v>1</v>
      </c>
      <c r="N366" s="6" t="s">
        <v>2061</v>
      </c>
      <c r="O366" s="6" t="s">
        <v>1892</v>
      </c>
      <c r="P366" s="6" t="s">
        <v>2062</v>
      </c>
      <c r="Q366" s="6" t="s">
        <v>1125</v>
      </c>
      <c r="R366" s="6" t="s">
        <v>1115</v>
      </c>
      <c r="S366" s="6" t="s">
        <v>85</v>
      </c>
      <c r="T366" s="6"/>
      <c r="U366" s="6"/>
      <c r="V366" s="6" t="str">
        <f>IFERROR(VLOOKUP(Q366,JUDGE_STATUS!$A$1:$E$97,2,0),"")</f>
        <v>KARIR</v>
      </c>
      <c r="W366" s="6" t="str">
        <f>IFERROR(VLOOKUP(R366,JUDGE_STATUS!$A$1:$E$97,2,0),"")</f>
        <v>KARIR</v>
      </c>
      <c r="X366" s="6" t="str">
        <f>IFERROR(VLOOKUP(S366,JUDGE_STATUS!$A$1:$E$97,2,0),"")</f>
        <v>ADHOC</v>
      </c>
      <c r="Y366" s="6" t="str">
        <f>IFERROR(VLOOKUP(T366,JUDGE_STATUS!$A$1:$E$97,2,0),"")</f>
        <v/>
      </c>
      <c r="Z366" s="6" t="str">
        <f>IFERROR(VLOOKUP(U366,JUDGE_STATUS!$A$1:$E$97,2,0),"")</f>
        <v/>
      </c>
      <c r="AA366" s="6">
        <f t="shared" si="40"/>
        <v>3</v>
      </c>
      <c r="AB366" s="6">
        <f t="shared" si="41"/>
        <v>2</v>
      </c>
      <c r="AC366" s="6">
        <f t="shared" si="42"/>
        <v>1</v>
      </c>
      <c r="AD366" s="20">
        <f t="shared" si="43"/>
        <v>0.33333333333333331</v>
      </c>
      <c r="AE366" s="21">
        <f t="shared" si="46"/>
        <v>0</v>
      </c>
      <c r="AF366" s="6" t="s">
        <v>516</v>
      </c>
      <c r="AG366" s="6"/>
      <c r="AH366" s="6"/>
      <c r="AI366" s="6"/>
      <c r="AJ366" s="6"/>
      <c r="AK366" s="6"/>
      <c r="AL366" s="6"/>
      <c r="AM366" s="6"/>
      <c r="AN366" s="6"/>
      <c r="AO366" s="6"/>
      <c r="AP366" s="6"/>
      <c r="AQ366" s="6"/>
      <c r="AR366" s="6">
        <f t="shared" si="44"/>
        <v>1</v>
      </c>
      <c r="AS366" s="6" t="s">
        <v>1109</v>
      </c>
      <c r="AT366" s="6" t="s">
        <v>1456</v>
      </c>
      <c r="AU366" s="6"/>
      <c r="AV366" s="6">
        <f t="shared" si="47"/>
        <v>2</v>
      </c>
      <c r="AW366" s="22"/>
    </row>
    <row r="367" spans="1:49" x14ac:dyDescent="0.25">
      <c r="A367" s="16" t="s">
        <v>2063</v>
      </c>
      <c r="B367" s="17">
        <v>1</v>
      </c>
      <c r="C367" s="17">
        <v>50000000</v>
      </c>
      <c r="D367" s="17">
        <v>8.3333333333333301E-2</v>
      </c>
      <c r="E367" s="17">
        <v>15739125</v>
      </c>
      <c r="F367" s="17">
        <v>0.5</v>
      </c>
      <c r="G367" s="18" t="s">
        <v>2064</v>
      </c>
      <c r="H367" s="19">
        <v>42306</v>
      </c>
      <c r="I367" s="27">
        <f t="shared" si="45"/>
        <v>2015</v>
      </c>
      <c r="J367" s="6" t="s">
        <v>41</v>
      </c>
      <c r="K367" s="6">
        <v>137</v>
      </c>
      <c r="L367" s="6" t="s">
        <v>1335</v>
      </c>
      <c r="M367" s="6">
        <f>VLOOKUP(A367,JUMLAH_DAKWAAN!$A$1:$C$905,3,FALSE)</f>
        <v>1</v>
      </c>
      <c r="N367" s="6" t="s">
        <v>2065</v>
      </c>
      <c r="O367" s="6" t="s">
        <v>2066</v>
      </c>
      <c r="P367" s="6" t="s">
        <v>1363</v>
      </c>
      <c r="Q367" s="6" t="s">
        <v>1115</v>
      </c>
      <c r="R367" s="6" t="s">
        <v>1125</v>
      </c>
      <c r="S367" s="6" t="s">
        <v>1044</v>
      </c>
      <c r="T367" s="6"/>
      <c r="U367" s="6"/>
      <c r="V367" s="6" t="str">
        <f>IFERROR(VLOOKUP(Q367,JUDGE_STATUS!$A$1:$E$97,2,0),"")</f>
        <v>KARIR</v>
      </c>
      <c r="W367" s="6" t="str">
        <f>IFERROR(VLOOKUP(R367,JUDGE_STATUS!$A$1:$E$97,2,0),"")</f>
        <v>KARIR</v>
      </c>
      <c r="X367" s="6" t="str">
        <f>IFERROR(VLOOKUP(S367,JUDGE_STATUS!$A$1:$E$97,2,0),"")</f>
        <v>ADHOC</v>
      </c>
      <c r="Y367" s="6" t="str">
        <f>IFERROR(VLOOKUP(T367,JUDGE_STATUS!$A$1:$E$97,2,0),"")</f>
        <v/>
      </c>
      <c r="Z367" s="6" t="str">
        <f>IFERROR(VLOOKUP(U367,JUDGE_STATUS!$A$1:$E$97,2,0),"")</f>
        <v/>
      </c>
      <c r="AA367" s="6">
        <f t="shared" si="40"/>
        <v>3</v>
      </c>
      <c r="AB367" s="6">
        <f t="shared" si="41"/>
        <v>2</v>
      </c>
      <c r="AC367" s="6">
        <f t="shared" si="42"/>
        <v>1</v>
      </c>
      <c r="AD367" s="20">
        <f t="shared" si="43"/>
        <v>0.33333333333333331</v>
      </c>
      <c r="AE367" s="21">
        <f t="shared" si="46"/>
        <v>0</v>
      </c>
      <c r="AF367" s="6" t="s">
        <v>373</v>
      </c>
      <c r="AG367" s="6"/>
      <c r="AH367" s="6"/>
      <c r="AI367" s="6"/>
      <c r="AJ367" s="6"/>
      <c r="AK367" s="6"/>
      <c r="AL367" s="6"/>
      <c r="AM367" s="6"/>
      <c r="AN367" s="6"/>
      <c r="AO367" s="6"/>
      <c r="AP367" s="6"/>
      <c r="AQ367" s="6"/>
      <c r="AR367" s="6">
        <f t="shared" si="44"/>
        <v>1</v>
      </c>
      <c r="AS367" s="6" t="s">
        <v>1195</v>
      </c>
      <c r="AT367" s="6" t="s">
        <v>465</v>
      </c>
      <c r="AU367" s="6"/>
      <c r="AV367" s="6">
        <f t="shared" si="47"/>
        <v>2</v>
      </c>
      <c r="AW367" s="22"/>
    </row>
    <row r="368" spans="1:49" x14ac:dyDescent="0.25">
      <c r="A368" s="16" t="s">
        <v>2067</v>
      </c>
      <c r="B368" s="17">
        <v>4</v>
      </c>
      <c r="C368" s="17">
        <v>150000000</v>
      </c>
      <c r="D368" s="17">
        <v>0.25</v>
      </c>
      <c r="E368" s="17">
        <v>0</v>
      </c>
      <c r="F368" s="17">
        <v>0</v>
      </c>
      <c r="G368" s="18" t="s">
        <v>2068</v>
      </c>
      <c r="H368" s="19">
        <v>42307</v>
      </c>
      <c r="I368" s="27">
        <f t="shared" si="45"/>
        <v>2015</v>
      </c>
      <c r="J368" s="6" t="s">
        <v>1778</v>
      </c>
      <c r="K368" s="6">
        <v>139</v>
      </c>
      <c r="L368" s="6" t="s">
        <v>2069</v>
      </c>
      <c r="M368" s="6">
        <f>VLOOKUP(A368,JUMLAH_DAKWAAN!$A$1:$C$905,3,FALSE)</f>
        <v>1</v>
      </c>
      <c r="N368" s="6" t="s">
        <v>2070</v>
      </c>
      <c r="O368" s="6" t="s">
        <v>1989</v>
      </c>
      <c r="P368" s="6" t="s">
        <v>2071</v>
      </c>
      <c r="Q368" s="6" t="s">
        <v>2072</v>
      </c>
      <c r="R368" s="6" t="s">
        <v>1149</v>
      </c>
      <c r="S368" s="6" t="s">
        <v>108</v>
      </c>
      <c r="T368" s="6"/>
      <c r="U368" s="6"/>
      <c r="V368" s="6" t="str">
        <f>IFERROR(VLOOKUP(Q368,JUDGE_STATUS!$A$1:$E$97,2,0),"")</f>
        <v>KARIR</v>
      </c>
      <c r="W368" s="6" t="str">
        <f>IFERROR(VLOOKUP(R368,JUDGE_STATUS!$A$1:$E$97,2,0),"")</f>
        <v>KARIR</v>
      </c>
      <c r="X368" s="6" t="str">
        <f>IFERROR(VLOOKUP(S368,JUDGE_STATUS!$A$1:$E$97,2,0),"")</f>
        <v>ADHOC</v>
      </c>
      <c r="Y368" s="6" t="str">
        <f>IFERROR(VLOOKUP(T368,JUDGE_STATUS!$A$1:$E$97,2,0),"")</f>
        <v/>
      </c>
      <c r="Z368" s="6" t="str">
        <f>IFERROR(VLOOKUP(U368,JUDGE_STATUS!$A$1:$E$97,2,0),"")</f>
        <v/>
      </c>
      <c r="AA368" s="6">
        <f t="shared" si="40"/>
        <v>3</v>
      </c>
      <c r="AB368" s="6">
        <f t="shared" si="41"/>
        <v>2</v>
      </c>
      <c r="AC368" s="6">
        <f t="shared" si="42"/>
        <v>1</v>
      </c>
      <c r="AD368" s="20">
        <f t="shared" si="43"/>
        <v>0.33333333333333331</v>
      </c>
      <c r="AE368" s="21">
        <f t="shared" si="46"/>
        <v>0</v>
      </c>
      <c r="AF368" s="6" t="s">
        <v>1117</v>
      </c>
      <c r="AG368" s="6"/>
      <c r="AH368" s="6"/>
      <c r="AI368" s="6"/>
      <c r="AJ368" s="6"/>
      <c r="AK368" s="6"/>
      <c r="AL368" s="6"/>
      <c r="AM368" s="6"/>
      <c r="AN368" s="6"/>
      <c r="AO368" s="6"/>
      <c r="AP368" s="6"/>
      <c r="AQ368" s="6"/>
      <c r="AR368" s="6">
        <f t="shared" si="44"/>
        <v>1</v>
      </c>
      <c r="AS368" s="6" t="s">
        <v>1109</v>
      </c>
      <c r="AT368" s="6" t="s">
        <v>1456</v>
      </c>
      <c r="AU368" s="6"/>
      <c r="AV368" s="6">
        <f t="shared" si="47"/>
        <v>2</v>
      </c>
      <c r="AW368" s="22"/>
    </row>
    <row r="369" spans="1:49" x14ac:dyDescent="0.25">
      <c r="A369" s="16" t="s">
        <v>2073</v>
      </c>
      <c r="B369" s="17">
        <v>1.5</v>
      </c>
      <c r="C369" s="17">
        <v>50000000</v>
      </c>
      <c r="D369" s="17">
        <v>8.3333333333333301E-2</v>
      </c>
      <c r="E369" s="17">
        <v>0</v>
      </c>
      <c r="F369" s="17">
        <v>0</v>
      </c>
      <c r="G369" s="18" t="s">
        <v>2074</v>
      </c>
      <c r="H369" s="19">
        <v>42310</v>
      </c>
      <c r="I369" s="27">
        <f t="shared" si="45"/>
        <v>2015</v>
      </c>
      <c r="J369" s="6" t="s">
        <v>184</v>
      </c>
      <c r="K369" s="6">
        <v>49</v>
      </c>
      <c r="L369" s="6" t="s">
        <v>2075</v>
      </c>
      <c r="M369" s="6">
        <f>VLOOKUP(A369,JUMLAH_DAKWAAN!$A$1:$C$905,3,FALSE)</f>
        <v>1</v>
      </c>
      <c r="N369" s="6" t="s">
        <v>2076</v>
      </c>
      <c r="O369" s="6" t="s">
        <v>2077</v>
      </c>
      <c r="P369" s="6" t="s">
        <v>1524</v>
      </c>
      <c r="Q369" s="6" t="s">
        <v>2072</v>
      </c>
      <c r="R369" s="6" t="s">
        <v>1301</v>
      </c>
      <c r="S369" s="6" t="s">
        <v>1219</v>
      </c>
      <c r="T369" s="6" t="s">
        <v>108</v>
      </c>
      <c r="U369" s="6" t="s">
        <v>1044</v>
      </c>
      <c r="V369" s="6" t="str">
        <f>IFERROR(VLOOKUP(Q369,JUDGE_STATUS!$A$1:$E$97,2,0),"")</f>
        <v>KARIR</v>
      </c>
      <c r="W369" s="6" t="str">
        <f>IFERROR(VLOOKUP(R369,JUDGE_STATUS!$A$1:$E$97,2,0),"")</f>
        <v>KARIR</v>
      </c>
      <c r="X369" s="6" t="str">
        <f>IFERROR(VLOOKUP(S369,JUDGE_STATUS!$A$1:$E$97,2,0),"")</f>
        <v>KARIR</v>
      </c>
      <c r="Y369" s="6" t="str">
        <f>IFERROR(VLOOKUP(T369,JUDGE_STATUS!$A$1:$E$97,2,0),"")</f>
        <v>ADHOC</v>
      </c>
      <c r="Z369" s="6" t="str">
        <f>IFERROR(VLOOKUP(U369,JUDGE_STATUS!$A$1:$E$97,2,0),"")</f>
        <v>ADHOC</v>
      </c>
      <c r="AA369" s="6">
        <f t="shared" si="40"/>
        <v>5</v>
      </c>
      <c r="AB369" s="6">
        <f t="shared" si="41"/>
        <v>3</v>
      </c>
      <c r="AC369" s="6">
        <f t="shared" si="42"/>
        <v>2</v>
      </c>
      <c r="AD369" s="20">
        <f t="shared" si="43"/>
        <v>0.4</v>
      </c>
      <c r="AE369" s="21">
        <f t="shared" si="46"/>
        <v>0</v>
      </c>
      <c r="AF369" s="6" t="s">
        <v>2078</v>
      </c>
      <c r="AG369" s="6"/>
      <c r="AH369" s="6"/>
      <c r="AI369" s="6"/>
      <c r="AJ369" s="6"/>
      <c r="AK369" s="6"/>
      <c r="AL369" s="6"/>
      <c r="AM369" s="6"/>
      <c r="AN369" s="6"/>
      <c r="AO369" s="6"/>
      <c r="AP369" s="6"/>
      <c r="AQ369" s="6"/>
      <c r="AR369" s="6">
        <f t="shared" si="44"/>
        <v>1</v>
      </c>
      <c r="AS369" s="6" t="s">
        <v>65</v>
      </c>
      <c r="AT369" s="6" t="s">
        <v>86</v>
      </c>
      <c r="AU369" s="6"/>
      <c r="AV369" s="6">
        <f t="shared" si="47"/>
        <v>2</v>
      </c>
      <c r="AW369" s="22"/>
    </row>
    <row r="370" spans="1:49" x14ac:dyDescent="0.25">
      <c r="A370" s="16" t="s">
        <v>2079</v>
      </c>
      <c r="B370" s="17">
        <v>1</v>
      </c>
      <c r="C370" s="17">
        <v>50000000</v>
      </c>
      <c r="D370" s="17">
        <v>0.25</v>
      </c>
      <c r="E370" s="17">
        <v>0</v>
      </c>
      <c r="F370" s="17">
        <v>0</v>
      </c>
      <c r="G370" s="18" t="s">
        <v>2080</v>
      </c>
      <c r="H370" s="19">
        <v>42311</v>
      </c>
      <c r="I370" s="27">
        <f t="shared" si="45"/>
        <v>2015</v>
      </c>
      <c r="J370" s="6" t="s">
        <v>41</v>
      </c>
      <c r="K370" s="6">
        <v>363</v>
      </c>
      <c r="L370" s="6" t="s">
        <v>1198</v>
      </c>
      <c r="M370" s="6">
        <f>VLOOKUP(A370,JUMLAH_DAKWAAN!$A$1:$C$905,3,FALSE)</f>
        <v>1</v>
      </c>
      <c r="N370" s="6" t="s">
        <v>2081</v>
      </c>
      <c r="O370" s="6" t="s">
        <v>2082</v>
      </c>
      <c r="P370" s="6" t="s">
        <v>2083</v>
      </c>
      <c r="Q370" s="6" t="s">
        <v>1125</v>
      </c>
      <c r="R370" s="6" t="s">
        <v>1389</v>
      </c>
      <c r="S370" s="6" t="s">
        <v>981</v>
      </c>
      <c r="T370" s="6"/>
      <c r="U370" s="6"/>
      <c r="V370" s="6" t="str">
        <f>IFERROR(VLOOKUP(Q370,JUDGE_STATUS!$A$1:$E$97,2,0),"")</f>
        <v>KARIR</v>
      </c>
      <c r="W370" s="6" t="str">
        <f>IFERROR(VLOOKUP(R370,JUDGE_STATUS!$A$1:$E$97,2,0),"")</f>
        <v>KARIR</v>
      </c>
      <c r="X370" s="6" t="str">
        <f>IFERROR(VLOOKUP(S370,JUDGE_STATUS!$A$1:$E$97,2,0),"")</f>
        <v>KARIR</v>
      </c>
      <c r="Y370" s="6" t="str">
        <f>IFERROR(VLOOKUP(T370,JUDGE_STATUS!$A$1:$E$97,2,0),"")</f>
        <v/>
      </c>
      <c r="Z370" s="6" t="str">
        <f>IFERROR(VLOOKUP(U370,JUDGE_STATUS!$A$1:$E$97,2,0),"")</f>
        <v/>
      </c>
      <c r="AA370" s="6">
        <f t="shared" si="40"/>
        <v>3</v>
      </c>
      <c r="AB370" s="6">
        <f t="shared" si="41"/>
        <v>3</v>
      </c>
      <c r="AC370" s="6">
        <f t="shared" si="42"/>
        <v>0</v>
      </c>
      <c r="AD370" s="20">
        <f t="shared" si="43"/>
        <v>0</v>
      </c>
      <c r="AE370" s="21">
        <f t="shared" si="46"/>
        <v>0</v>
      </c>
      <c r="AF370" s="6" t="s">
        <v>677</v>
      </c>
      <c r="AG370" s="6"/>
      <c r="AH370" s="6"/>
      <c r="AI370" s="6"/>
      <c r="AJ370" s="6"/>
      <c r="AK370" s="6"/>
      <c r="AL370" s="6"/>
      <c r="AM370" s="6"/>
      <c r="AN370" s="6"/>
      <c r="AO370" s="6"/>
      <c r="AP370" s="6"/>
      <c r="AQ370" s="6"/>
      <c r="AR370" s="6">
        <f t="shared" si="44"/>
        <v>1</v>
      </c>
      <c r="AS370" s="6" t="s">
        <v>65</v>
      </c>
      <c r="AT370" s="6" t="s">
        <v>56</v>
      </c>
      <c r="AU370" s="6"/>
      <c r="AV370" s="6">
        <f t="shared" si="47"/>
        <v>2</v>
      </c>
      <c r="AW370" s="22">
        <v>1</v>
      </c>
    </row>
    <row r="371" spans="1:49" x14ac:dyDescent="0.25">
      <c r="A371" s="16" t="s">
        <v>2084</v>
      </c>
      <c r="B371" s="17">
        <v>1</v>
      </c>
      <c r="C371" s="17">
        <v>50000000</v>
      </c>
      <c r="D371" s="17">
        <v>8.3333333333333301E-2</v>
      </c>
      <c r="E371" s="17">
        <v>559328000</v>
      </c>
      <c r="F371" s="17">
        <v>0</v>
      </c>
      <c r="G371" s="18" t="s">
        <v>2085</v>
      </c>
      <c r="H371" s="19">
        <v>42311</v>
      </c>
      <c r="I371" s="27">
        <f t="shared" si="45"/>
        <v>2015</v>
      </c>
      <c r="J371" s="6" t="s">
        <v>41</v>
      </c>
      <c r="K371" s="6">
        <v>135</v>
      </c>
      <c r="L371" s="6" t="s">
        <v>1198</v>
      </c>
      <c r="M371" s="6">
        <f>VLOOKUP(A371,JUMLAH_DAKWAAN!$A$1:$C$905,3,FALSE)</f>
        <v>1</v>
      </c>
      <c r="N371" s="6" t="s">
        <v>2086</v>
      </c>
      <c r="O371" s="6" t="s">
        <v>1997</v>
      </c>
      <c r="P371" s="6" t="s">
        <v>2071</v>
      </c>
      <c r="Q371" s="6" t="s">
        <v>1149</v>
      </c>
      <c r="R371" s="6" t="s">
        <v>1034</v>
      </c>
      <c r="S371" s="6" t="s">
        <v>1044</v>
      </c>
      <c r="T371" s="6"/>
      <c r="U371" s="6"/>
      <c r="V371" s="6" t="str">
        <f>IFERROR(VLOOKUP(Q371,JUDGE_STATUS!$A$1:$E$97,2,0),"")</f>
        <v>KARIR</v>
      </c>
      <c r="W371" s="6" t="str">
        <f>IFERROR(VLOOKUP(R371,JUDGE_STATUS!$A$1:$E$97,2,0),"")</f>
        <v>KARIR</v>
      </c>
      <c r="X371" s="6" t="str">
        <f>IFERROR(VLOOKUP(S371,JUDGE_STATUS!$A$1:$E$97,2,0),"")</f>
        <v>ADHOC</v>
      </c>
      <c r="Y371" s="6" t="str">
        <f>IFERROR(VLOOKUP(T371,JUDGE_STATUS!$A$1:$E$97,2,0),"")</f>
        <v/>
      </c>
      <c r="Z371" s="6" t="str">
        <f>IFERROR(VLOOKUP(U371,JUDGE_STATUS!$A$1:$E$97,2,0),"")</f>
        <v/>
      </c>
      <c r="AA371" s="6">
        <f t="shared" ref="AA371:AA428" si="48">COUNTA(Q371:U371)</f>
        <v>3</v>
      </c>
      <c r="AB371" s="6">
        <f t="shared" ref="AB371:AB428" si="49">COUNTIF($V371:$Z371,"KARIR")</f>
        <v>2</v>
      </c>
      <c r="AC371" s="6">
        <f t="shared" ref="AC371:AC428" si="50">COUNTIF($V371:$Z371,"ADHOC")</f>
        <v>1</v>
      </c>
      <c r="AD371" s="20">
        <f t="shared" ref="AD371:AD428" si="51">AC371/AA371</f>
        <v>0.33333333333333331</v>
      </c>
      <c r="AE371" s="21">
        <f t="shared" si="46"/>
        <v>0</v>
      </c>
      <c r="AF371" s="6" t="s">
        <v>677</v>
      </c>
      <c r="AG371" s="6"/>
      <c r="AH371" s="6"/>
      <c r="AI371" s="6"/>
      <c r="AJ371" s="6"/>
      <c r="AK371" s="6"/>
      <c r="AL371" s="6"/>
      <c r="AM371" s="6"/>
      <c r="AN371" s="6"/>
      <c r="AO371" s="6"/>
      <c r="AP371" s="6"/>
      <c r="AQ371" s="6"/>
      <c r="AR371" s="6">
        <f t="shared" ref="AR371:AR428" si="52">COUNTA(AF371:AQ371)</f>
        <v>1</v>
      </c>
      <c r="AS371" s="6" t="s">
        <v>86</v>
      </c>
      <c r="AT371" s="6" t="s">
        <v>87</v>
      </c>
      <c r="AU371" s="6"/>
      <c r="AV371" s="6">
        <f t="shared" si="47"/>
        <v>2</v>
      </c>
      <c r="AW371" s="22"/>
    </row>
    <row r="372" spans="1:49" x14ac:dyDescent="0.25">
      <c r="A372" s="16" t="s">
        <v>2087</v>
      </c>
      <c r="B372" s="17">
        <v>1.5</v>
      </c>
      <c r="C372" s="17">
        <v>50000000</v>
      </c>
      <c r="D372" s="17">
        <v>8.3333333333333301E-2</v>
      </c>
      <c r="E372" s="17">
        <v>0</v>
      </c>
      <c r="F372" s="17">
        <v>0</v>
      </c>
      <c r="G372" s="18" t="s">
        <v>2088</v>
      </c>
      <c r="H372" s="19">
        <v>42311</v>
      </c>
      <c r="I372" s="27">
        <f t="shared" si="45"/>
        <v>2015</v>
      </c>
      <c r="J372" s="6" t="s">
        <v>41</v>
      </c>
      <c r="K372" s="6">
        <v>135</v>
      </c>
      <c r="L372" s="6" t="s">
        <v>1198</v>
      </c>
      <c r="M372" s="6">
        <f>VLOOKUP(A372,JUMLAH_DAKWAAN!$A$1:$C$905,3,FALSE)</f>
        <v>1</v>
      </c>
      <c r="N372" s="6" t="s">
        <v>2089</v>
      </c>
      <c r="O372" s="6" t="s">
        <v>2090</v>
      </c>
      <c r="P372" s="6" t="s">
        <v>2071</v>
      </c>
      <c r="Q372" s="6" t="s">
        <v>1034</v>
      </c>
      <c r="R372" s="6" t="s">
        <v>1149</v>
      </c>
      <c r="S372" s="6" t="s">
        <v>1044</v>
      </c>
      <c r="T372" s="6"/>
      <c r="U372" s="6"/>
      <c r="V372" s="6" t="str">
        <f>IFERROR(VLOOKUP(Q372,JUDGE_STATUS!$A$1:$E$97,2,0),"")</f>
        <v>KARIR</v>
      </c>
      <c r="W372" s="6" t="str">
        <f>IFERROR(VLOOKUP(R372,JUDGE_STATUS!$A$1:$E$97,2,0),"")</f>
        <v>KARIR</v>
      </c>
      <c r="X372" s="6" t="str">
        <f>IFERROR(VLOOKUP(S372,JUDGE_STATUS!$A$1:$E$97,2,0),"")</f>
        <v>ADHOC</v>
      </c>
      <c r="Y372" s="6" t="str">
        <f>IFERROR(VLOOKUP(T372,JUDGE_STATUS!$A$1:$E$97,2,0),"")</f>
        <v/>
      </c>
      <c r="Z372" s="6" t="str">
        <f>IFERROR(VLOOKUP(U372,JUDGE_STATUS!$A$1:$E$97,2,0),"")</f>
        <v/>
      </c>
      <c r="AA372" s="6">
        <f t="shared" si="48"/>
        <v>3</v>
      </c>
      <c r="AB372" s="6">
        <f t="shared" si="49"/>
        <v>2</v>
      </c>
      <c r="AC372" s="6">
        <f t="shared" si="50"/>
        <v>1</v>
      </c>
      <c r="AD372" s="20">
        <f t="shared" si="51"/>
        <v>0.33333333333333331</v>
      </c>
      <c r="AE372" s="21">
        <f t="shared" si="46"/>
        <v>0</v>
      </c>
      <c r="AF372" s="6" t="s">
        <v>677</v>
      </c>
      <c r="AG372" s="6"/>
      <c r="AH372" s="6"/>
      <c r="AI372" s="6"/>
      <c r="AJ372" s="6"/>
      <c r="AK372" s="6"/>
      <c r="AL372" s="6"/>
      <c r="AM372" s="6"/>
      <c r="AN372" s="6"/>
      <c r="AO372" s="6"/>
      <c r="AP372" s="6"/>
      <c r="AQ372" s="6"/>
      <c r="AR372" s="6">
        <f t="shared" si="52"/>
        <v>1</v>
      </c>
      <c r="AS372" s="6" t="s">
        <v>86</v>
      </c>
      <c r="AT372" s="6" t="s">
        <v>87</v>
      </c>
      <c r="AU372" s="6"/>
      <c r="AV372" s="6">
        <f t="shared" si="47"/>
        <v>2</v>
      </c>
      <c r="AW372" s="22"/>
    </row>
    <row r="373" spans="1:49" x14ac:dyDescent="0.25">
      <c r="A373" s="16" t="s">
        <v>2091</v>
      </c>
      <c r="B373" s="17">
        <v>2</v>
      </c>
      <c r="C373" s="17">
        <v>100000000</v>
      </c>
      <c r="D373" s="17">
        <v>0.5</v>
      </c>
      <c r="E373" s="17">
        <v>0</v>
      </c>
      <c r="F373" s="17">
        <v>0</v>
      </c>
      <c r="G373" s="18" t="s">
        <v>2092</v>
      </c>
      <c r="H373" s="19">
        <v>42314</v>
      </c>
      <c r="I373" s="27">
        <f t="shared" si="45"/>
        <v>2015</v>
      </c>
      <c r="J373" s="6" t="s">
        <v>41</v>
      </c>
      <c r="K373" s="6">
        <v>83</v>
      </c>
      <c r="L373" s="6" t="s">
        <v>2093</v>
      </c>
      <c r="M373" s="6">
        <f>VLOOKUP(A373,JUMLAH_DAKWAAN!$A$1:$C$905,3,FALSE)</f>
        <v>1</v>
      </c>
      <c r="N373" s="6" t="s">
        <v>2094</v>
      </c>
      <c r="O373" s="6" t="s">
        <v>1997</v>
      </c>
      <c r="P373" s="6" t="s">
        <v>1200</v>
      </c>
      <c r="Q373" s="6" t="s">
        <v>94</v>
      </c>
      <c r="R373" s="6" t="s">
        <v>1301</v>
      </c>
      <c r="S373" s="6" t="s">
        <v>108</v>
      </c>
      <c r="T373" s="6"/>
      <c r="U373" s="6"/>
      <c r="V373" s="6" t="str">
        <f>IFERROR(VLOOKUP(Q373,JUDGE_STATUS!$A$1:$E$97,2,0),"")</f>
        <v>KARIR</v>
      </c>
      <c r="W373" s="6" t="str">
        <f>IFERROR(VLOOKUP(R373,JUDGE_STATUS!$A$1:$E$97,2,0),"")</f>
        <v>KARIR</v>
      </c>
      <c r="X373" s="6" t="str">
        <f>IFERROR(VLOOKUP(S373,JUDGE_STATUS!$A$1:$E$97,2,0),"")</f>
        <v>ADHOC</v>
      </c>
      <c r="Y373" s="6" t="str">
        <f>IFERROR(VLOOKUP(T373,JUDGE_STATUS!$A$1:$E$97,2,0),"")</f>
        <v/>
      </c>
      <c r="Z373" s="6" t="str">
        <f>IFERROR(VLOOKUP(U373,JUDGE_STATUS!$A$1:$E$97,2,0),"")</f>
        <v/>
      </c>
      <c r="AA373" s="6">
        <f t="shared" si="48"/>
        <v>3</v>
      </c>
      <c r="AB373" s="6">
        <f t="shared" si="49"/>
        <v>2</v>
      </c>
      <c r="AC373" s="6">
        <f t="shared" si="50"/>
        <v>1</v>
      </c>
      <c r="AD373" s="20">
        <f t="shared" si="51"/>
        <v>0.33333333333333331</v>
      </c>
      <c r="AE373" s="21">
        <f t="shared" si="46"/>
        <v>0</v>
      </c>
      <c r="AF373" s="6" t="s">
        <v>1117</v>
      </c>
      <c r="AG373" s="6"/>
      <c r="AH373" s="6"/>
      <c r="AI373" s="6"/>
      <c r="AJ373" s="6"/>
      <c r="AK373" s="6"/>
      <c r="AL373" s="6"/>
      <c r="AM373" s="6"/>
      <c r="AN373" s="6"/>
      <c r="AO373" s="6"/>
      <c r="AP373" s="6"/>
      <c r="AQ373" s="6"/>
      <c r="AR373" s="6">
        <f t="shared" si="52"/>
        <v>1</v>
      </c>
      <c r="AS373" s="6" t="s">
        <v>128</v>
      </c>
      <c r="AT373" s="6" t="s">
        <v>109</v>
      </c>
      <c r="AU373" s="6"/>
      <c r="AV373" s="6">
        <f t="shared" si="47"/>
        <v>2</v>
      </c>
      <c r="AW373" s="22"/>
    </row>
    <row r="374" spans="1:49" x14ac:dyDescent="0.25">
      <c r="A374" s="16" t="s">
        <v>2095</v>
      </c>
      <c r="B374" s="17">
        <v>0</v>
      </c>
      <c r="C374" s="17">
        <v>0</v>
      </c>
      <c r="D374" s="17">
        <v>0</v>
      </c>
      <c r="E374" s="17">
        <v>0</v>
      </c>
      <c r="F374" s="17">
        <v>0</v>
      </c>
      <c r="G374" s="18" t="s">
        <v>2096</v>
      </c>
      <c r="H374" s="19">
        <v>42317</v>
      </c>
      <c r="I374" s="27">
        <f t="shared" si="45"/>
        <v>2015</v>
      </c>
      <c r="J374" s="6" t="s">
        <v>184</v>
      </c>
      <c r="K374" s="6">
        <v>198</v>
      </c>
      <c r="L374" s="6" t="s">
        <v>2097</v>
      </c>
      <c r="M374" s="6">
        <f>VLOOKUP(A374,JUMLAH_DAKWAAN!$A$1:$C$905,3,FALSE)</f>
        <v>1</v>
      </c>
      <c r="N374" s="6" t="s">
        <v>2098</v>
      </c>
      <c r="O374" s="6" t="s">
        <v>2099</v>
      </c>
      <c r="P374" s="6" t="s">
        <v>1613</v>
      </c>
      <c r="Q374" s="6" t="s">
        <v>1503</v>
      </c>
      <c r="R374" s="6" t="s">
        <v>1034</v>
      </c>
      <c r="S374" s="6" t="s">
        <v>1115</v>
      </c>
      <c r="T374" s="6" t="s">
        <v>85</v>
      </c>
      <c r="U374" s="6" t="s">
        <v>127</v>
      </c>
      <c r="V374" s="6" t="str">
        <f>IFERROR(VLOOKUP(Q374,JUDGE_STATUS!$A$1:$E$97,2,0),"")</f>
        <v>KARIR</v>
      </c>
      <c r="W374" s="6" t="str">
        <f>IFERROR(VLOOKUP(R374,JUDGE_STATUS!$A$1:$E$97,2,0),"")</f>
        <v>KARIR</v>
      </c>
      <c r="X374" s="6" t="str">
        <f>IFERROR(VLOOKUP(S374,JUDGE_STATUS!$A$1:$E$97,2,0),"")</f>
        <v>KARIR</v>
      </c>
      <c r="Y374" s="6" t="str">
        <f>IFERROR(VLOOKUP(T374,JUDGE_STATUS!$A$1:$E$97,2,0),"")</f>
        <v>ADHOC</v>
      </c>
      <c r="Z374" s="6" t="str">
        <f>IFERROR(VLOOKUP(U374,JUDGE_STATUS!$A$1:$E$97,2,0),"")</f>
        <v>ADHOC</v>
      </c>
      <c r="AA374" s="6">
        <f t="shared" si="48"/>
        <v>5</v>
      </c>
      <c r="AB374" s="6">
        <f t="shared" si="49"/>
        <v>3</v>
      </c>
      <c r="AC374" s="6">
        <f t="shared" si="50"/>
        <v>2</v>
      </c>
      <c r="AD374" s="20">
        <f t="shared" si="51"/>
        <v>0.4</v>
      </c>
      <c r="AE374" s="21">
        <f t="shared" si="46"/>
        <v>0</v>
      </c>
      <c r="AF374" s="6" t="s">
        <v>1117</v>
      </c>
      <c r="AG374" s="6"/>
      <c r="AH374" s="6"/>
      <c r="AI374" s="6"/>
      <c r="AJ374" s="6"/>
      <c r="AK374" s="6"/>
      <c r="AL374" s="6"/>
      <c r="AM374" s="6"/>
      <c r="AN374" s="6"/>
      <c r="AO374" s="6"/>
      <c r="AP374" s="6"/>
      <c r="AQ374" s="6"/>
      <c r="AR374" s="6">
        <f t="shared" si="52"/>
        <v>1</v>
      </c>
      <c r="AS374" s="6" t="s">
        <v>1608</v>
      </c>
      <c r="AT374" s="6" t="s">
        <v>56</v>
      </c>
      <c r="AU374" s="6"/>
      <c r="AV374" s="6">
        <f t="shared" si="47"/>
        <v>2</v>
      </c>
      <c r="AW374" s="22"/>
    </row>
    <row r="375" spans="1:49" x14ac:dyDescent="0.25">
      <c r="A375" s="16" t="s">
        <v>2100</v>
      </c>
      <c r="B375" s="17"/>
      <c r="C375" s="17"/>
      <c r="D375" s="17"/>
      <c r="E375" s="17"/>
      <c r="F375" s="17"/>
      <c r="G375" s="18" t="s">
        <v>2101</v>
      </c>
      <c r="H375" s="19">
        <v>41352</v>
      </c>
      <c r="I375" s="27">
        <f t="shared" si="45"/>
        <v>2013</v>
      </c>
      <c r="J375" s="6" t="s">
        <v>41</v>
      </c>
      <c r="K375" s="6">
        <v>132</v>
      </c>
      <c r="L375" s="6" t="s">
        <v>2102</v>
      </c>
      <c r="M375" s="6">
        <f>VLOOKUP(A375,JUMLAH_DAKWAAN!$A$1:$C$905,3,FALSE)</f>
        <v>1</v>
      </c>
      <c r="N375" s="6"/>
      <c r="O375" s="6" t="s">
        <v>2103</v>
      </c>
      <c r="P375" s="6" t="s">
        <v>2026</v>
      </c>
      <c r="Q375" s="6" t="s">
        <v>283</v>
      </c>
      <c r="R375" s="6" t="s">
        <v>229</v>
      </c>
      <c r="S375" s="6" t="s">
        <v>48</v>
      </c>
      <c r="T375" s="6"/>
      <c r="U375" s="6"/>
      <c r="V375" s="6" t="str">
        <f>IFERROR(VLOOKUP(Q375,JUDGE_STATUS!$A$1:$E$97,2,0),"")</f>
        <v>KARIR</v>
      </c>
      <c r="W375" s="6" t="str">
        <f>IFERROR(VLOOKUP(R375,JUDGE_STATUS!$A$1:$E$97,2,0),"")</f>
        <v>KARIR</v>
      </c>
      <c r="X375" s="6" t="str">
        <f>IFERROR(VLOOKUP(S375,JUDGE_STATUS!$A$1:$E$97,2,0),"")</f>
        <v>ADHOC</v>
      </c>
      <c r="Y375" s="6" t="str">
        <f>IFERROR(VLOOKUP(T375,JUDGE_STATUS!$A$1:$E$97,2,0),"")</f>
        <v/>
      </c>
      <c r="Z375" s="6" t="str">
        <f>IFERROR(VLOOKUP(U375,JUDGE_STATUS!$A$1:$E$97,2,0),"")</f>
        <v/>
      </c>
      <c r="AA375" s="6">
        <f t="shared" si="48"/>
        <v>3</v>
      </c>
      <c r="AB375" s="6">
        <f t="shared" si="49"/>
        <v>2</v>
      </c>
      <c r="AC375" s="6">
        <f t="shared" si="50"/>
        <v>1</v>
      </c>
      <c r="AD375" s="20">
        <f t="shared" si="51"/>
        <v>0.33333333333333331</v>
      </c>
      <c r="AE375" s="21">
        <f t="shared" si="46"/>
        <v>0</v>
      </c>
      <c r="AF375" s="6" t="s">
        <v>2104</v>
      </c>
      <c r="AG375" s="6"/>
      <c r="AH375" s="6"/>
      <c r="AI375" s="6"/>
      <c r="AJ375" s="6"/>
      <c r="AK375" s="6"/>
      <c r="AL375" s="6"/>
      <c r="AM375" s="6"/>
      <c r="AN375" s="6"/>
      <c r="AO375" s="6"/>
      <c r="AP375" s="6"/>
      <c r="AQ375" s="6"/>
      <c r="AR375" s="6">
        <f t="shared" si="52"/>
        <v>1</v>
      </c>
      <c r="AS375" s="6" t="s">
        <v>1608</v>
      </c>
      <c r="AT375" s="6" t="s">
        <v>56</v>
      </c>
      <c r="AU375" s="6"/>
      <c r="AV375" s="6">
        <f t="shared" si="47"/>
        <v>2</v>
      </c>
      <c r="AW375" s="22">
        <v>1</v>
      </c>
    </row>
    <row r="376" spans="1:49" x14ac:dyDescent="0.25">
      <c r="A376" s="16" t="s">
        <v>2105</v>
      </c>
      <c r="B376" s="17">
        <v>4</v>
      </c>
      <c r="C376" s="17">
        <v>100000000</v>
      </c>
      <c r="D376" s="17">
        <v>0.25</v>
      </c>
      <c r="E376" s="17">
        <v>0</v>
      </c>
      <c r="F376" s="17">
        <v>0</v>
      </c>
      <c r="G376" s="18" t="s">
        <v>2106</v>
      </c>
      <c r="H376" s="19">
        <v>41681</v>
      </c>
      <c r="I376" s="27">
        <f t="shared" si="45"/>
        <v>2014</v>
      </c>
      <c r="J376" s="6" t="s">
        <v>1715</v>
      </c>
      <c r="K376" s="6">
        <v>146</v>
      </c>
      <c r="L376" s="6" t="s">
        <v>2107</v>
      </c>
      <c r="M376" s="6">
        <f>VLOOKUP(A376,JUMLAH_DAKWAAN!$A$1:$C$905,3,FALSE)</f>
        <v>1</v>
      </c>
      <c r="N376" s="6" t="s">
        <v>2108</v>
      </c>
      <c r="O376" s="6" t="s">
        <v>1085</v>
      </c>
      <c r="P376" s="6" t="s">
        <v>1462</v>
      </c>
      <c r="Q376" s="6" t="s">
        <v>1159</v>
      </c>
      <c r="R376" s="6" t="s">
        <v>1158</v>
      </c>
      <c r="S376" s="6" t="s">
        <v>1088</v>
      </c>
      <c r="T376" s="6" t="s">
        <v>84</v>
      </c>
      <c r="U376" s="6" t="s">
        <v>108</v>
      </c>
      <c r="V376" s="6" t="str">
        <f>IFERROR(VLOOKUP(Q376,JUDGE_STATUS!$A$1:$E$97,2,0),"")</f>
        <v>KARIR</v>
      </c>
      <c r="W376" s="6" t="str">
        <f>IFERROR(VLOOKUP(R376,JUDGE_STATUS!$A$1:$E$97,2,0),"")</f>
        <v>KARIR</v>
      </c>
      <c r="X376" s="6" t="str">
        <f>IFERROR(VLOOKUP(S376,JUDGE_STATUS!$A$1:$E$97,2,0),"")</f>
        <v>KARIR</v>
      </c>
      <c r="Y376" s="6" t="str">
        <f>IFERROR(VLOOKUP(T376,JUDGE_STATUS!$A$1:$E$97,2,0),"")</f>
        <v>ADHOC</v>
      </c>
      <c r="Z376" s="6" t="str">
        <f>IFERROR(VLOOKUP(U376,JUDGE_STATUS!$A$1:$E$97,2,0),"")</f>
        <v>ADHOC</v>
      </c>
      <c r="AA376" s="6">
        <f t="shared" si="48"/>
        <v>5</v>
      </c>
      <c r="AB376" s="6">
        <f t="shared" si="49"/>
        <v>3</v>
      </c>
      <c r="AC376" s="6">
        <f t="shared" si="50"/>
        <v>2</v>
      </c>
      <c r="AD376" s="20">
        <f t="shared" si="51"/>
        <v>0.4</v>
      </c>
      <c r="AE376" s="21">
        <f t="shared" si="46"/>
        <v>0</v>
      </c>
      <c r="AF376" s="6" t="s">
        <v>2109</v>
      </c>
      <c r="AG376" s="6" t="s">
        <v>2110</v>
      </c>
      <c r="AH376" s="6" t="s">
        <v>1465</v>
      </c>
      <c r="AI376" s="6" t="s">
        <v>2111</v>
      </c>
      <c r="AJ376" s="6" t="s">
        <v>677</v>
      </c>
      <c r="AK376" s="6"/>
      <c r="AL376" s="6"/>
      <c r="AM376" s="6"/>
      <c r="AN376" s="6"/>
      <c r="AO376" s="6"/>
      <c r="AP376" s="6"/>
      <c r="AQ376" s="6"/>
      <c r="AR376" s="6">
        <f t="shared" si="52"/>
        <v>5</v>
      </c>
      <c r="AS376" s="6" t="s">
        <v>1151</v>
      </c>
      <c r="AT376" s="6" t="s">
        <v>1350</v>
      </c>
      <c r="AU376" s="6"/>
      <c r="AV376" s="6">
        <f t="shared" si="47"/>
        <v>2</v>
      </c>
      <c r="AW376" s="22"/>
    </row>
    <row r="377" spans="1:49" x14ac:dyDescent="0.25">
      <c r="A377" s="16" t="s">
        <v>2112</v>
      </c>
      <c r="B377" s="17">
        <v>2</v>
      </c>
      <c r="C377" s="17">
        <v>100000000</v>
      </c>
      <c r="D377" s="17">
        <v>0.33333333333333298</v>
      </c>
      <c r="E377" s="17">
        <v>2413689124</v>
      </c>
      <c r="F377" s="17">
        <v>1</v>
      </c>
      <c r="G377" s="18" t="s">
        <v>2113</v>
      </c>
      <c r="H377" s="19">
        <v>42076</v>
      </c>
      <c r="I377" s="27">
        <f t="shared" si="45"/>
        <v>2015</v>
      </c>
      <c r="J377" s="6" t="s">
        <v>41</v>
      </c>
      <c r="K377" s="6">
        <v>97</v>
      </c>
      <c r="L377" s="6" t="s">
        <v>2114</v>
      </c>
      <c r="M377" s="6">
        <f>VLOOKUP(A377,JUMLAH_DAKWAAN!$A$1:$C$905,3,FALSE)</f>
        <v>1</v>
      </c>
      <c r="N377" s="6" t="s">
        <v>2115</v>
      </c>
      <c r="O377" s="6" t="s">
        <v>2116</v>
      </c>
      <c r="P377" s="6" t="s">
        <v>2117</v>
      </c>
      <c r="Q377" s="6" t="s">
        <v>1034</v>
      </c>
      <c r="R377" s="6" t="s">
        <v>1033</v>
      </c>
      <c r="S377" s="6" t="s">
        <v>63</v>
      </c>
      <c r="T377" s="6"/>
      <c r="U377" s="6"/>
      <c r="V377" s="6" t="str">
        <f>IFERROR(VLOOKUP(Q377,JUDGE_STATUS!$A$1:$E$97,2,0),"")</f>
        <v>KARIR</v>
      </c>
      <c r="W377" s="6" t="str">
        <f>IFERROR(VLOOKUP(R377,JUDGE_STATUS!$A$1:$E$97,2,0),"")</f>
        <v>KARIR</v>
      </c>
      <c r="X377" s="6" t="str">
        <f>IFERROR(VLOOKUP(S377,JUDGE_STATUS!$A$1:$E$97,2,0),"")</f>
        <v>ADHOC</v>
      </c>
      <c r="Y377" s="6" t="str">
        <f>IFERROR(VLOOKUP(T377,JUDGE_STATUS!$A$1:$E$97,2,0),"")</f>
        <v/>
      </c>
      <c r="Z377" s="6" t="str">
        <f>IFERROR(VLOOKUP(U377,JUDGE_STATUS!$A$1:$E$97,2,0),"")</f>
        <v/>
      </c>
      <c r="AA377" s="6">
        <f t="shared" si="48"/>
        <v>3</v>
      </c>
      <c r="AB377" s="6">
        <f t="shared" si="49"/>
        <v>2</v>
      </c>
      <c r="AC377" s="6">
        <f t="shared" si="50"/>
        <v>1</v>
      </c>
      <c r="AD377" s="20">
        <f t="shared" si="51"/>
        <v>0.33333333333333331</v>
      </c>
      <c r="AE377" s="21">
        <f t="shared" si="46"/>
        <v>0</v>
      </c>
      <c r="AF377" s="6" t="s">
        <v>1358</v>
      </c>
      <c r="AG377" s="6"/>
      <c r="AH377" s="6"/>
      <c r="AI377" s="6"/>
      <c r="AJ377" s="6"/>
      <c r="AK377" s="6"/>
      <c r="AL377" s="6"/>
      <c r="AM377" s="6"/>
      <c r="AN377" s="6"/>
      <c r="AO377" s="6"/>
      <c r="AP377" s="6"/>
      <c r="AQ377" s="6"/>
      <c r="AR377" s="6">
        <f t="shared" si="52"/>
        <v>1</v>
      </c>
      <c r="AS377" s="6" t="s">
        <v>1080</v>
      </c>
      <c r="AT377" s="6" t="s">
        <v>1608</v>
      </c>
      <c r="AU377" s="6"/>
      <c r="AV377" s="6">
        <f t="shared" si="47"/>
        <v>2</v>
      </c>
      <c r="AW377" s="22"/>
    </row>
    <row r="378" spans="1:49" x14ac:dyDescent="0.25">
      <c r="A378" s="16" t="s">
        <v>2118</v>
      </c>
      <c r="B378" s="17">
        <v>4.6666666666666696</v>
      </c>
      <c r="C378" s="17">
        <v>200000000</v>
      </c>
      <c r="D378" s="17">
        <v>0.25</v>
      </c>
      <c r="E378" s="17">
        <v>1260000000</v>
      </c>
      <c r="F378" s="17">
        <v>0.33333333333333298</v>
      </c>
      <c r="G378" s="18" t="s">
        <v>2119</v>
      </c>
      <c r="H378" s="19">
        <v>42412</v>
      </c>
      <c r="I378" s="27">
        <f t="shared" si="45"/>
        <v>2016</v>
      </c>
      <c r="J378" s="6" t="s">
        <v>1143</v>
      </c>
      <c r="K378" s="6">
        <v>117</v>
      </c>
      <c r="L378" s="6" t="s">
        <v>2120</v>
      </c>
      <c r="M378" s="6">
        <f>VLOOKUP(A378,JUMLAH_DAKWAAN!$A$1:$C$905,3,FALSE)</f>
        <v>1</v>
      </c>
      <c r="N378" s="6" t="s">
        <v>2121</v>
      </c>
      <c r="O378" s="6" t="s">
        <v>1737</v>
      </c>
      <c r="P378" s="6" t="s">
        <v>2122</v>
      </c>
      <c r="Q378" s="6" t="s">
        <v>1276</v>
      </c>
      <c r="R378" s="6" t="s">
        <v>1115</v>
      </c>
      <c r="S378" s="6" t="s">
        <v>1043</v>
      </c>
      <c r="T378" s="6" t="s">
        <v>1044</v>
      </c>
      <c r="U378" s="6" t="s">
        <v>1045</v>
      </c>
      <c r="V378" s="6" t="str">
        <f>IFERROR(VLOOKUP(Q378,JUDGE_STATUS!$A$1:$E$97,2,0),"")</f>
        <v>KARIR</v>
      </c>
      <c r="W378" s="6" t="str">
        <f>IFERROR(VLOOKUP(R378,JUDGE_STATUS!$A$1:$E$97,2,0),"")</f>
        <v>KARIR</v>
      </c>
      <c r="X378" s="6" t="str">
        <f>IFERROR(VLOOKUP(S378,JUDGE_STATUS!$A$1:$E$97,2,0),"")</f>
        <v>KARIR</v>
      </c>
      <c r="Y378" s="6" t="str">
        <f>IFERROR(VLOOKUP(T378,JUDGE_STATUS!$A$1:$E$97,2,0),"")</f>
        <v>ADHOC</v>
      </c>
      <c r="Z378" s="6" t="str">
        <f>IFERROR(VLOOKUP(U378,JUDGE_STATUS!$A$1:$E$97,2,0),"")</f>
        <v>ADHOC</v>
      </c>
      <c r="AA378" s="6">
        <f t="shared" si="48"/>
        <v>5</v>
      </c>
      <c r="AB378" s="6">
        <f t="shared" si="49"/>
        <v>3</v>
      </c>
      <c r="AC378" s="6">
        <f t="shared" si="50"/>
        <v>2</v>
      </c>
      <c r="AD378" s="20">
        <f t="shared" si="51"/>
        <v>0.4</v>
      </c>
      <c r="AE378" s="21">
        <f t="shared" si="46"/>
        <v>0</v>
      </c>
      <c r="AF378" s="6" t="s">
        <v>2123</v>
      </c>
      <c r="AG378" s="6"/>
      <c r="AH378" s="6"/>
      <c r="AI378" s="6"/>
      <c r="AJ378" s="6"/>
      <c r="AK378" s="6"/>
      <c r="AL378" s="6"/>
      <c r="AM378" s="6"/>
      <c r="AN378" s="6"/>
      <c r="AO378" s="6"/>
      <c r="AP378" s="6"/>
      <c r="AQ378" s="6"/>
      <c r="AR378" s="6">
        <f t="shared" si="52"/>
        <v>1</v>
      </c>
      <c r="AS378" s="6" t="s">
        <v>1608</v>
      </c>
      <c r="AT378" s="6" t="s">
        <v>86</v>
      </c>
      <c r="AU378" s="6"/>
      <c r="AV378" s="6">
        <f t="shared" si="47"/>
        <v>2</v>
      </c>
      <c r="AW378" s="22"/>
    </row>
    <row r="379" spans="1:49" x14ac:dyDescent="0.25">
      <c r="A379" s="16" t="s">
        <v>2124</v>
      </c>
      <c r="B379" s="17">
        <v>2.6666666666666701</v>
      </c>
      <c r="C379" s="17">
        <v>50000000</v>
      </c>
      <c r="D379" s="17">
        <v>8.3333333333333301E-2</v>
      </c>
      <c r="E379" s="17">
        <v>0</v>
      </c>
      <c r="F379" s="17">
        <v>0</v>
      </c>
      <c r="G379" s="18" t="s">
        <v>2125</v>
      </c>
      <c r="H379" s="19">
        <v>42745</v>
      </c>
      <c r="I379" s="27">
        <f t="shared" si="45"/>
        <v>2017</v>
      </c>
      <c r="J379" s="6" t="s">
        <v>41</v>
      </c>
      <c r="K379" s="6">
        <v>107</v>
      </c>
      <c r="L379" s="6" t="s">
        <v>1121</v>
      </c>
      <c r="M379" s="6">
        <f>VLOOKUP(A379,JUMLAH_DAKWAAN!$A$1:$C$905,3,FALSE)</f>
        <v>1</v>
      </c>
      <c r="N379" s="6" t="s">
        <v>2126</v>
      </c>
      <c r="O379" s="6" t="s">
        <v>2127</v>
      </c>
      <c r="P379" s="6" t="s">
        <v>1124</v>
      </c>
      <c r="Q379" s="6" t="s">
        <v>1043</v>
      </c>
      <c r="R379" s="6" t="s">
        <v>1125</v>
      </c>
      <c r="S379" s="6" t="s">
        <v>64</v>
      </c>
      <c r="T379" s="6"/>
      <c r="U379" s="6"/>
      <c r="V379" s="6" t="str">
        <f>IFERROR(VLOOKUP(Q379,JUDGE_STATUS!$A$1:$E$97,2,0),"")</f>
        <v>KARIR</v>
      </c>
      <c r="W379" s="6" t="str">
        <f>IFERROR(VLOOKUP(R379,JUDGE_STATUS!$A$1:$E$97,2,0),"")</f>
        <v>KARIR</v>
      </c>
      <c r="X379" s="6" t="str">
        <f>IFERROR(VLOOKUP(S379,JUDGE_STATUS!$A$1:$E$97,2,0),"")</f>
        <v>ADHOC</v>
      </c>
      <c r="Y379" s="6" t="str">
        <f>IFERROR(VLOOKUP(T379,JUDGE_STATUS!$A$1:$E$97,2,0),"")</f>
        <v/>
      </c>
      <c r="Z379" s="6" t="str">
        <f>IFERROR(VLOOKUP(U379,JUDGE_STATUS!$A$1:$E$97,2,0),"")</f>
        <v/>
      </c>
      <c r="AA379" s="6">
        <f t="shared" si="48"/>
        <v>3</v>
      </c>
      <c r="AB379" s="6">
        <f t="shared" si="49"/>
        <v>2</v>
      </c>
      <c r="AC379" s="6">
        <f t="shared" si="50"/>
        <v>1</v>
      </c>
      <c r="AD379" s="20">
        <f t="shared" si="51"/>
        <v>0.33333333333333331</v>
      </c>
      <c r="AE379" s="21">
        <f t="shared" si="46"/>
        <v>0</v>
      </c>
      <c r="AF379" s="6" t="s">
        <v>2128</v>
      </c>
      <c r="AG379" s="6"/>
      <c r="AH379" s="6"/>
      <c r="AI379" s="6"/>
      <c r="AJ379" s="6"/>
      <c r="AK379" s="6"/>
      <c r="AL379" s="6"/>
      <c r="AM379" s="6"/>
      <c r="AN379" s="6"/>
      <c r="AO379" s="6"/>
      <c r="AP379" s="6"/>
      <c r="AQ379" s="6"/>
      <c r="AR379" s="6">
        <f t="shared" si="52"/>
        <v>1</v>
      </c>
      <c r="AS379" s="6" t="s">
        <v>86</v>
      </c>
      <c r="AT379" s="6"/>
      <c r="AU379" s="6"/>
      <c r="AV379" s="6">
        <f t="shared" si="47"/>
        <v>1</v>
      </c>
      <c r="AW379" s="22"/>
    </row>
    <row r="380" spans="1:49" x14ac:dyDescent="0.25">
      <c r="A380" s="16" t="s">
        <v>2129</v>
      </c>
      <c r="B380" s="17">
        <v>1</v>
      </c>
      <c r="C380" s="17">
        <v>50000000</v>
      </c>
      <c r="D380" s="17">
        <v>0.16666666666666699</v>
      </c>
      <c r="E380" s="17">
        <v>135000000</v>
      </c>
      <c r="F380" s="17">
        <v>0</v>
      </c>
      <c r="G380" s="18" t="s">
        <v>2130</v>
      </c>
      <c r="H380" s="19">
        <v>43150</v>
      </c>
      <c r="I380" s="27">
        <f t="shared" si="45"/>
        <v>2018</v>
      </c>
      <c r="J380" s="6" t="s">
        <v>41</v>
      </c>
      <c r="K380" s="6">
        <v>79</v>
      </c>
      <c r="L380" s="6" t="s">
        <v>1140</v>
      </c>
      <c r="M380" s="6">
        <f>VLOOKUP(A380,JUMLAH_DAKWAAN!$A$1:$C$905,3,FALSE)</f>
        <v>1</v>
      </c>
      <c r="N380" s="6" t="s">
        <v>2131</v>
      </c>
      <c r="O380" s="6" t="s">
        <v>2132</v>
      </c>
      <c r="P380" s="6" t="s">
        <v>1317</v>
      </c>
      <c r="Q380" s="6" t="s">
        <v>1230</v>
      </c>
      <c r="R380" s="6" t="s">
        <v>1056</v>
      </c>
      <c r="S380" s="6" t="s">
        <v>108</v>
      </c>
      <c r="T380" s="6"/>
      <c r="U380" s="6"/>
      <c r="V380" s="6" t="str">
        <f>IFERROR(VLOOKUP(Q380,JUDGE_STATUS!$A$1:$E$97,2,0),"")</f>
        <v>KARIR</v>
      </c>
      <c r="W380" s="6" t="str">
        <f>IFERROR(VLOOKUP(R380,JUDGE_STATUS!$A$1:$E$97,2,0),"")</f>
        <v>KARIR</v>
      </c>
      <c r="X380" s="6" t="str">
        <f>IFERROR(VLOOKUP(S380,JUDGE_STATUS!$A$1:$E$97,2,0),"")</f>
        <v>ADHOC</v>
      </c>
      <c r="Y380" s="6" t="str">
        <f>IFERROR(VLOOKUP(T380,JUDGE_STATUS!$A$1:$E$97,2,0),"")</f>
        <v/>
      </c>
      <c r="Z380" s="6" t="str">
        <f>IFERROR(VLOOKUP(U380,JUDGE_STATUS!$A$1:$E$97,2,0),"")</f>
        <v/>
      </c>
      <c r="AA380" s="6">
        <f t="shared" si="48"/>
        <v>3</v>
      </c>
      <c r="AB380" s="6">
        <f t="shared" si="49"/>
        <v>2</v>
      </c>
      <c r="AC380" s="6">
        <f t="shared" si="50"/>
        <v>1</v>
      </c>
      <c r="AD380" s="20">
        <f t="shared" si="51"/>
        <v>0.33333333333333331</v>
      </c>
      <c r="AE380" s="21">
        <f t="shared" si="46"/>
        <v>0</v>
      </c>
      <c r="AF380" s="6" t="s">
        <v>2133</v>
      </c>
      <c r="AG380" s="6"/>
      <c r="AH380" s="6"/>
      <c r="AI380" s="6"/>
      <c r="AJ380" s="6"/>
      <c r="AK380" s="6"/>
      <c r="AL380" s="6"/>
      <c r="AM380" s="6"/>
      <c r="AN380" s="6"/>
      <c r="AO380" s="6"/>
      <c r="AP380" s="6"/>
      <c r="AQ380" s="6"/>
      <c r="AR380" s="6">
        <f t="shared" si="52"/>
        <v>1</v>
      </c>
      <c r="AS380" s="6" t="s">
        <v>1233</v>
      </c>
      <c r="AT380" s="6"/>
      <c r="AU380" s="6"/>
      <c r="AV380" s="6">
        <f t="shared" si="47"/>
        <v>1</v>
      </c>
      <c r="AW380" s="22"/>
    </row>
    <row r="381" spans="1:49" x14ac:dyDescent="0.25">
      <c r="A381" s="16" t="s">
        <v>2134</v>
      </c>
      <c r="B381" s="17">
        <v>1</v>
      </c>
      <c r="C381" s="17">
        <v>50000000</v>
      </c>
      <c r="D381" s="17">
        <v>0.16666666666666699</v>
      </c>
      <c r="E381" s="17">
        <v>520890190</v>
      </c>
      <c r="F381" s="17">
        <v>0</v>
      </c>
      <c r="G381" s="18" t="s">
        <v>2135</v>
      </c>
      <c r="H381" s="19">
        <v>42318</v>
      </c>
      <c r="I381" s="27">
        <f t="shared" si="45"/>
        <v>2015</v>
      </c>
      <c r="J381" s="6" t="s">
        <v>41</v>
      </c>
      <c r="K381" s="6">
        <v>132</v>
      </c>
      <c r="L381" s="6" t="s">
        <v>2136</v>
      </c>
      <c r="M381" s="6">
        <f>VLOOKUP(A381,JUMLAH_DAKWAAN!$A$1:$C$905,3,FALSE)</f>
        <v>1</v>
      </c>
      <c r="N381" s="6" t="s">
        <v>2137</v>
      </c>
      <c r="O381" s="6" t="s">
        <v>2138</v>
      </c>
      <c r="P381" s="6" t="s">
        <v>1831</v>
      </c>
      <c r="Q381" s="6" t="s">
        <v>1301</v>
      </c>
      <c r="R381" s="6" t="s">
        <v>1219</v>
      </c>
      <c r="S381" s="6" t="s">
        <v>1044</v>
      </c>
      <c r="T381" s="6"/>
      <c r="U381" s="6"/>
      <c r="V381" s="6" t="str">
        <f>IFERROR(VLOOKUP(Q381,JUDGE_STATUS!$A$1:$E$97,2,0),"")</f>
        <v>KARIR</v>
      </c>
      <c r="W381" s="6" t="str">
        <f>IFERROR(VLOOKUP(R381,JUDGE_STATUS!$A$1:$E$97,2,0),"")</f>
        <v>KARIR</v>
      </c>
      <c r="X381" s="6" t="str">
        <f>IFERROR(VLOOKUP(S381,JUDGE_STATUS!$A$1:$E$97,2,0),"")</f>
        <v>ADHOC</v>
      </c>
      <c r="Y381" s="6" t="str">
        <f>IFERROR(VLOOKUP(T381,JUDGE_STATUS!$A$1:$E$97,2,0),"")</f>
        <v/>
      </c>
      <c r="Z381" s="6" t="str">
        <f>IFERROR(VLOOKUP(U381,JUDGE_STATUS!$A$1:$E$97,2,0),"")</f>
        <v/>
      </c>
      <c r="AA381" s="6">
        <f t="shared" si="48"/>
        <v>3</v>
      </c>
      <c r="AB381" s="6">
        <f t="shared" si="49"/>
        <v>2</v>
      </c>
      <c r="AC381" s="6">
        <f t="shared" si="50"/>
        <v>1</v>
      </c>
      <c r="AD381" s="20">
        <f t="shared" si="51"/>
        <v>0.33333333333333331</v>
      </c>
      <c r="AE381" s="21">
        <f t="shared" si="46"/>
        <v>0</v>
      </c>
      <c r="AF381" s="6" t="s">
        <v>373</v>
      </c>
      <c r="AG381" s="6"/>
      <c r="AH381" s="6"/>
      <c r="AI381" s="6"/>
      <c r="AJ381" s="6"/>
      <c r="AK381" s="6"/>
      <c r="AL381" s="6"/>
      <c r="AM381" s="6"/>
      <c r="AN381" s="6"/>
      <c r="AO381" s="6"/>
      <c r="AP381" s="6"/>
      <c r="AQ381" s="6"/>
      <c r="AR381" s="6">
        <f t="shared" si="52"/>
        <v>1</v>
      </c>
      <c r="AS381" s="6" t="s">
        <v>128</v>
      </c>
      <c r="AT381" s="6" t="s">
        <v>87</v>
      </c>
      <c r="AU381" s="6"/>
      <c r="AV381" s="6">
        <f t="shared" si="47"/>
        <v>2</v>
      </c>
      <c r="AW381" s="22"/>
    </row>
    <row r="382" spans="1:49" x14ac:dyDescent="0.25">
      <c r="A382" s="16" t="s">
        <v>2139</v>
      </c>
      <c r="B382" s="17">
        <v>2</v>
      </c>
      <c r="C382" s="17">
        <v>150000000</v>
      </c>
      <c r="D382" s="17">
        <v>8.3333333333333301E-2</v>
      </c>
      <c r="E382" s="17">
        <v>0</v>
      </c>
      <c r="F382" s="17">
        <v>0</v>
      </c>
      <c r="G382" s="18" t="s">
        <v>2140</v>
      </c>
      <c r="H382" s="19">
        <v>42319</v>
      </c>
      <c r="I382" s="27">
        <f t="shared" si="45"/>
        <v>2015</v>
      </c>
      <c r="J382" s="6" t="s">
        <v>41</v>
      </c>
      <c r="K382" s="6">
        <v>98</v>
      </c>
      <c r="L382" s="6" t="s">
        <v>2141</v>
      </c>
      <c r="M382" s="6">
        <f>VLOOKUP(A382,JUMLAH_DAKWAAN!$A$1:$C$905,3,FALSE)</f>
        <v>1</v>
      </c>
      <c r="N382" s="6" t="s">
        <v>2142</v>
      </c>
      <c r="O382" s="6" t="s">
        <v>1113</v>
      </c>
      <c r="P382" s="6" t="s">
        <v>1697</v>
      </c>
      <c r="Q382" s="6" t="s">
        <v>1276</v>
      </c>
      <c r="R382" s="6" t="s">
        <v>1115</v>
      </c>
      <c r="S382" s="6" t="s">
        <v>1503</v>
      </c>
      <c r="T382" s="6" t="s">
        <v>64</v>
      </c>
      <c r="U382" s="6" t="s">
        <v>127</v>
      </c>
      <c r="V382" s="6" t="str">
        <f>IFERROR(VLOOKUP(Q382,JUDGE_STATUS!$A$1:$E$97,2,0),"")</f>
        <v>KARIR</v>
      </c>
      <c r="W382" s="6" t="str">
        <f>IFERROR(VLOOKUP(R382,JUDGE_STATUS!$A$1:$E$97,2,0),"")</f>
        <v>KARIR</v>
      </c>
      <c r="X382" s="6" t="str">
        <f>IFERROR(VLOOKUP(S382,JUDGE_STATUS!$A$1:$E$97,2,0),"")</f>
        <v>KARIR</v>
      </c>
      <c r="Y382" s="6" t="str">
        <f>IFERROR(VLOOKUP(T382,JUDGE_STATUS!$A$1:$E$97,2,0),"")</f>
        <v>ADHOC</v>
      </c>
      <c r="Z382" s="6" t="str">
        <f>IFERROR(VLOOKUP(U382,JUDGE_STATUS!$A$1:$E$97,2,0),"")</f>
        <v>ADHOC</v>
      </c>
      <c r="AA382" s="6">
        <f t="shared" si="48"/>
        <v>5</v>
      </c>
      <c r="AB382" s="6">
        <f t="shared" si="49"/>
        <v>3</v>
      </c>
      <c r="AC382" s="6">
        <f t="shared" si="50"/>
        <v>2</v>
      </c>
      <c r="AD382" s="20">
        <f t="shared" si="51"/>
        <v>0.4</v>
      </c>
      <c r="AE382" s="21">
        <f t="shared" si="46"/>
        <v>0</v>
      </c>
      <c r="AF382" s="6" t="s">
        <v>2078</v>
      </c>
      <c r="AG382" s="6"/>
      <c r="AH382" s="6"/>
      <c r="AI382" s="6"/>
      <c r="AJ382" s="6"/>
      <c r="AK382" s="6"/>
      <c r="AL382" s="6"/>
      <c r="AM382" s="6"/>
      <c r="AN382" s="6"/>
      <c r="AO382" s="6"/>
      <c r="AP382" s="6"/>
      <c r="AQ382" s="6"/>
      <c r="AR382" s="6">
        <f t="shared" si="52"/>
        <v>1</v>
      </c>
      <c r="AS382" s="6" t="s">
        <v>256</v>
      </c>
      <c r="AT382" s="6" t="s">
        <v>1369</v>
      </c>
      <c r="AU382" s="6"/>
      <c r="AV382" s="6">
        <f t="shared" si="47"/>
        <v>2</v>
      </c>
      <c r="AW382" s="22"/>
    </row>
    <row r="383" spans="1:49" x14ac:dyDescent="0.25">
      <c r="A383" s="16" t="s">
        <v>2143</v>
      </c>
      <c r="B383" s="17">
        <v>1</v>
      </c>
      <c r="C383" s="17">
        <v>50000000</v>
      </c>
      <c r="D383" s="17">
        <v>8.3333333333333301E-2</v>
      </c>
      <c r="E383" s="17">
        <v>0</v>
      </c>
      <c r="F383" s="17">
        <v>0</v>
      </c>
      <c r="G383" s="18" t="s">
        <v>2144</v>
      </c>
      <c r="H383" s="19">
        <v>42321</v>
      </c>
      <c r="I383" s="27">
        <f t="shared" si="45"/>
        <v>2015</v>
      </c>
      <c r="J383" s="6" t="s">
        <v>1224</v>
      </c>
      <c r="K383" s="6">
        <v>1269</v>
      </c>
      <c r="L383" s="6" t="s">
        <v>2145</v>
      </c>
      <c r="M383" s="6">
        <f>VLOOKUP(A383,JUMLAH_DAKWAAN!$A$1:$C$905,3,FALSE)</f>
        <v>1</v>
      </c>
      <c r="N383" s="6" t="s">
        <v>2146</v>
      </c>
      <c r="O383" s="6" t="s">
        <v>1997</v>
      </c>
      <c r="P383" s="6" t="s">
        <v>2147</v>
      </c>
      <c r="Q383" s="6" t="s">
        <v>1115</v>
      </c>
      <c r="R383" s="6" t="s">
        <v>1149</v>
      </c>
      <c r="S383" s="6" t="s">
        <v>127</v>
      </c>
      <c r="T383" s="6"/>
      <c r="U383" s="6"/>
      <c r="V383" s="6" t="str">
        <f>IFERROR(VLOOKUP(Q383,JUDGE_STATUS!$A$1:$E$97,2,0),"")</f>
        <v>KARIR</v>
      </c>
      <c r="W383" s="6" t="str">
        <f>IFERROR(VLOOKUP(R383,JUDGE_STATUS!$A$1:$E$97,2,0),"")</f>
        <v>KARIR</v>
      </c>
      <c r="X383" s="6" t="str">
        <f>IFERROR(VLOOKUP(S383,JUDGE_STATUS!$A$1:$E$97,2,0),"")</f>
        <v>ADHOC</v>
      </c>
      <c r="Y383" s="6" t="str">
        <f>IFERROR(VLOOKUP(T383,JUDGE_STATUS!$A$1:$E$97,2,0),"")</f>
        <v/>
      </c>
      <c r="Z383" s="6" t="str">
        <f>IFERROR(VLOOKUP(U383,JUDGE_STATUS!$A$1:$E$97,2,0),"")</f>
        <v/>
      </c>
      <c r="AA383" s="6">
        <f t="shared" si="48"/>
        <v>3</v>
      </c>
      <c r="AB383" s="6">
        <f t="shared" si="49"/>
        <v>2</v>
      </c>
      <c r="AC383" s="6">
        <f t="shared" si="50"/>
        <v>1</v>
      </c>
      <c r="AD383" s="20">
        <f t="shared" si="51"/>
        <v>0.33333333333333331</v>
      </c>
      <c r="AE383" s="21">
        <f t="shared" si="46"/>
        <v>0</v>
      </c>
      <c r="AF383" s="6" t="s">
        <v>1117</v>
      </c>
      <c r="AG383" s="6"/>
      <c r="AH383" s="6"/>
      <c r="AI383" s="6"/>
      <c r="AJ383" s="6"/>
      <c r="AK383" s="6"/>
      <c r="AL383" s="6"/>
      <c r="AM383" s="6"/>
      <c r="AN383" s="6"/>
      <c r="AO383" s="6"/>
      <c r="AP383" s="6"/>
      <c r="AQ383" s="6"/>
      <c r="AR383" s="6">
        <f t="shared" si="52"/>
        <v>1</v>
      </c>
      <c r="AS383" s="6" t="s">
        <v>55</v>
      </c>
      <c r="AT383" s="6" t="s">
        <v>56</v>
      </c>
      <c r="AU383" s="6"/>
      <c r="AV383" s="6">
        <f t="shared" si="47"/>
        <v>2</v>
      </c>
      <c r="AW383" s="22"/>
    </row>
    <row r="384" spans="1:49" x14ac:dyDescent="0.25">
      <c r="A384" s="16" t="s">
        <v>2143</v>
      </c>
      <c r="B384" s="17">
        <v>1</v>
      </c>
      <c r="C384" s="17">
        <v>50000000</v>
      </c>
      <c r="D384" s="17">
        <v>8.3333333333333301E-2</v>
      </c>
      <c r="E384" s="17">
        <v>0</v>
      </c>
      <c r="F384" s="17">
        <v>0</v>
      </c>
      <c r="G384" s="18" t="s">
        <v>2148</v>
      </c>
      <c r="H384" s="19">
        <v>42321</v>
      </c>
      <c r="I384" s="27">
        <f t="shared" si="45"/>
        <v>2015</v>
      </c>
      <c r="J384" s="6" t="s">
        <v>1224</v>
      </c>
      <c r="K384" s="6">
        <v>1269</v>
      </c>
      <c r="L384" s="6" t="s">
        <v>2145</v>
      </c>
      <c r="M384" s="6">
        <f>VLOOKUP(A384,JUMLAH_DAKWAAN!$A$1:$C$905,3,FALSE)</f>
        <v>1</v>
      </c>
      <c r="N384" s="6" t="s">
        <v>2146</v>
      </c>
      <c r="O384" s="6" t="s">
        <v>1997</v>
      </c>
      <c r="P384" s="6" t="s">
        <v>2147</v>
      </c>
      <c r="Q384" s="6" t="s">
        <v>1115</v>
      </c>
      <c r="R384" s="6" t="s">
        <v>1149</v>
      </c>
      <c r="S384" s="6" t="s">
        <v>127</v>
      </c>
      <c r="T384" s="6"/>
      <c r="U384" s="6"/>
      <c r="V384" s="6" t="str">
        <f>IFERROR(VLOOKUP(Q384,JUDGE_STATUS!$A$1:$E$97,2,0),"")</f>
        <v>KARIR</v>
      </c>
      <c r="W384" s="6" t="str">
        <f>IFERROR(VLOOKUP(R384,JUDGE_STATUS!$A$1:$E$97,2,0),"")</f>
        <v>KARIR</v>
      </c>
      <c r="X384" s="6" t="str">
        <f>IFERROR(VLOOKUP(S384,JUDGE_STATUS!$A$1:$E$97,2,0),"")</f>
        <v>ADHOC</v>
      </c>
      <c r="Y384" s="6" t="str">
        <f>IFERROR(VLOOKUP(T384,JUDGE_STATUS!$A$1:$E$97,2,0),"")</f>
        <v/>
      </c>
      <c r="Z384" s="6" t="str">
        <f>IFERROR(VLOOKUP(U384,JUDGE_STATUS!$A$1:$E$97,2,0),"")</f>
        <v/>
      </c>
      <c r="AA384" s="6">
        <f t="shared" si="48"/>
        <v>3</v>
      </c>
      <c r="AB384" s="6">
        <f t="shared" si="49"/>
        <v>2</v>
      </c>
      <c r="AC384" s="6">
        <f t="shared" si="50"/>
        <v>1</v>
      </c>
      <c r="AD384" s="20">
        <f t="shared" si="51"/>
        <v>0.33333333333333331</v>
      </c>
      <c r="AE384" s="21">
        <f t="shared" si="46"/>
        <v>0</v>
      </c>
      <c r="AF384" s="6" t="s">
        <v>1117</v>
      </c>
      <c r="AG384" s="6"/>
      <c r="AH384" s="6"/>
      <c r="AI384" s="6"/>
      <c r="AJ384" s="6"/>
      <c r="AK384" s="6"/>
      <c r="AL384" s="6"/>
      <c r="AM384" s="6"/>
      <c r="AN384" s="6"/>
      <c r="AO384" s="6"/>
      <c r="AP384" s="6"/>
      <c r="AQ384" s="6"/>
      <c r="AR384" s="6">
        <f t="shared" si="52"/>
        <v>1</v>
      </c>
      <c r="AS384" s="6" t="s">
        <v>55</v>
      </c>
      <c r="AT384" s="6" t="s">
        <v>56</v>
      </c>
      <c r="AU384" s="6"/>
      <c r="AV384" s="6">
        <f t="shared" si="47"/>
        <v>2</v>
      </c>
      <c r="AW384" s="22"/>
    </row>
    <row r="385" spans="1:49" x14ac:dyDescent="0.25">
      <c r="A385" s="16" t="s">
        <v>2143</v>
      </c>
      <c r="B385" s="17">
        <v>1</v>
      </c>
      <c r="C385" s="17">
        <v>50000000</v>
      </c>
      <c r="D385" s="17">
        <v>8.3333333333333301E-2</v>
      </c>
      <c r="E385" s="17">
        <v>0</v>
      </c>
      <c r="F385" s="17">
        <v>0</v>
      </c>
      <c r="G385" s="18" t="s">
        <v>2149</v>
      </c>
      <c r="H385" s="19">
        <v>42321</v>
      </c>
      <c r="I385" s="27">
        <f t="shared" si="45"/>
        <v>2015</v>
      </c>
      <c r="J385" s="6" t="s">
        <v>1224</v>
      </c>
      <c r="K385" s="6">
        <v>1269</v>
      </c>
      <c r="L385" s="6" t="s">
        <v>2145</v>
      </c>
      <c r="M385" s="6">
        <f>VLOOKUP(A385,JUMLAH_DAKWAAN!$A$1:$C$905,3,FALSE)</f>
        <v>1</v>
      </c>
      <c r="N385" s="6" t="s">
        <v>2146</v>
      </c>
      <c r="O385" s="6" t="s">
        <v>1997</v>
      </c>
      <c r="P385" s="6" t="s">
        <v>2147</v>
      </c>
      <c r="Q385" s="6" t="s">
        <v>1115</v>
      </c>
      <c r="R385" s="6" t="s">
        <v>1149</v>
      </c>
      <c r="S385" s="6" t="s">
        <v>127</v>
      </c>
      <c r="T385" s="6"/>
      <c r="U385" s="6"/>
      <c r="V385" s="6" t="str">
        <f>IFERROR(VLOOKUP(Q385,JUDGE_STATUS!$A$1:$E$97,2,0),"")</f>
        <v>KARIR</v>
      </c>
      <c r="W385" s="6" t="str">
        <f>IFERROR(VLOOKUP(R385,JUDGE_STATUS!$A$1:$E$97,2,0),"")</f>
        <v>KARIR</v>
      </c>
      <c r="X385" s="6" t="str">
        <f>IFERROR(VLOOKUP(S385,JUDGE_STATUS!$A$1:$E$97,2,0),"")</f>
        <v>ADHOC</v>
      </c>
      <c r="Y385" s="6" t="str">
        <f>IFERROR(VLOOKUP(T385,JUDGE_STATUS!$A$1:$E$97,2,0),"")</f>
        <v/>
      </c>
      <c r="Z385" s="6" t="str">
        <f>IFERROR(VLOOKUP(U385,JUDGE_STATUS!$A$1:$E$97,2,0),"")</f>
        <v/>
      </c>
      <c r="AA385" s="6">
        <f t="shared" si="48"/>
        <v>3</v>
      </c>
      <c r="AB385" s="6">
        <f t="shared" si="49"/>
        <v>2</v>
      </c>
      <c r="AC385" s="6">
        <f t="shared" si="50"/>
        <v>1</v>
      </c>
      <c r="AD385" s="20">
        <f t="shared" si="51"/>
        <v>0.33333333333333331</v>
      </c>
      <c r="AE385" s="21">
        <f t="shared" si="46"/>
        <v>0</v>
      </c>
      <c r="AF385" s="6" t="s">
        <v>1117</v>
      </c>
      <c r="AG385" s="6"/>
      <c r="AH385" s="6"/>
      <c r="AI385" s="6"/>
      <c r="AJ385" s="6"/>
      <c r="AK385" s="6"/>
      <c r="AL385" s="6"/>
      <c r="AM385" s="6"/>
      <c r="AN385" s="6"/>
      <c r="AO385" s="6"/>
      <c r="AP385" s="6"/>
      <c r="AQ385" s="6"/>
      <c r="AR385" s="6">
        <f t="shared" si="52"/>
        <v>1</v>
      </c>
      <c r="AS385" s="6" t="s">
        <v>55</v>
      </c>
      <c r="AT385" s="6" t="s">
        <v>56</v>
      </c>
      <c r="AU385" s="6"/>
      <c r="AV385" s="6">
        <f t="shared" si="47"/>
        <v>2</v>
      </c>
      <c r="AW385" s="22"/>
    </row>
    <row r="386" spans="1:49" x14ac:dyDescent="0.25">
      <c r="A386" s="16" t="s">
        <v>2150</v>
      </c>
      <c r="B386" s="17">
        <v>1</v>
      </c>
      <c r="C386" s="17">
        <v>50000000</v>
      </c>
      <c r="D386" s="17">
        <v>8.3333333333333301E-2</v>
      </c>
      <c r="E386" s="17">
        <v>0</v>
      </c>
      <c r="F386" s="17">
        <v>0</v>
      </c>
      <c r="G386" s="18" t="s">
        <v>2151</v>
      </c>
      <c r="H386" s="19">
        <v>42321</v>
      </c>
      <c r="I386" s="27">
        <f t="shared" si="45"/>
        <v>2015</v>
      </c>
      <c r="J386" s="6" t="s">
        <v>41</v>
      </c>
      <c r="K386" s="6">
        <v>143</v>
      </c>
      <c r="L386" s="6" t="s">
        <v>2152</v>
      </c>
      <c r="M386" s="6">
        <f>VLOOKUP(A386,JUMLAH_DAKWAAN!$A$1:$C$905,3,FALSE)</f>
        <v>1</v>
      </c>
      <c r="N386" s="6" t="s">
        <v>2153</v>
      </c>
      <c r="O386" s="6" t="s">
        <v>2154</v>
      </c>
      <c r="P386" s="6" t="s">
        <v>2155</v>
      </c>
      <c r="Q386" s="6" t="s">
        <v>1149</v>
      </c>
      <c r="R386" s="6" t="s">
        <v>1115</v>
      </c>
      <c r="S386" s="6" t="s">
        <v>127</v>
      </c>
      <c r="T386" s="6"/>
      <c r="U386" s="6"/>
      <c r="V386" s="6" t="str">
        <f>IFERROR(VLOOKUP(Q386,JUDGE_STATUS!$A$1:$E$97,2,0),"")</f>
        <v>KARIR</v>
      </c>
      <c r="W386" s="6" t="str">
        <f>IFERROR(VLOOKUP(R386,JUDGE_STATUS!$A$1:$E$97,2,0),"")</f>
        <v>KARIR</v>
      </c>
      <c r="X386" s="6" t="str">
        <f>IFERROR(VLOOKUP(S386,JUDGE_STATUS!$A$1:$E$97,2,0),"")</f>
        <v>ADHOC</v>
      </c>
      <c r="Y386" s="6" t="str">
        <f>IFERROR(VLOOKUP(T386,JUDGE_STATUS!$A$1:$E$97,2,0),"")</f>
        <v/>
      </c>
      <c r="Z386" s="6" t="str">
        <f>IFERROR(VLOOKUP(U386,JUDGE_STATUS!$A$1:$E$97,2,0),"")</f>
        <v/>
      </c>
      <c r="AA386" s="6">
        <f t="shared" si="48"/>
        <v>3</v>
      </c>
      <c r="AB386" s="6">
        <f t="shared" si="49"/>
        <v>2</v>
      </c>
      <c r="AC386" s="6">
        <f t="shared" si="50"/>
        <v>1</v>
      </c>
      <c r="AD386" s="20">
        <f t="shared" si="51"/>
        <v>0.33333333333333331</v>
      </c>
      <c r="AE386" s="21">
        <f t="shared" si="46"/>
        <v>0</v>
      </c>
      <c r="AF386" s="6" t="s">
        <v>1117</v>
      </c>
      <c r="AG386" s="6"/>
      <c r="AH386" s="6"/>
      <c r="AI386" s="6"/>
      <c r="AJ386" s="6"/>
      <c r="AK386" s="6"/>
      <c r="AL386" s="6"/>
      <c r="AM386" s="6"/>
      <c r="AN386" s="6"/>
      <c r="AO386" s="6"/>
      <c r="AP386" s="6"/>
      <c r="AQ386" s="6"/>
      <c r="AR386" s="6">
        <f t="shared" si="52"/>
        <v>1</v>
      </c>
      <c r="AS386" s="6" t="s">
        <v>55</v>
      </c>
      <c r="AT386" s="6" t="s">
        <v>56</v>
      </c>
      <c r="AU386" s="6"/>
      <c r="AV386" s="6">
        <f t="shared" si="47"/>
        <v>2</v>
      </c>
      <c r="AW386" s="22"/>
    </row>
    <row r="387" spans="1:49" x14ac:dyDescent="0.25">
      <c r="A387" s="16" t="s">
        <v>2156</v>
      </c>
      <c r="B387" s="17">
        <v>3</v>
      </c>
      <c r="C387" s="17">
        <v>250000000</v>
      </c>
      <c r="D387" s="17">
        <v>8.3333333333333301E-2</v>
      </c>
      <c r="E387" s="17">
        <v>1099928625</v>
      </c>
      <c r="F387" s="17">
        <v>1</v>
      </c>
      <c r="G387" s="18" t="s">
        <v>2157</v>
      </c>
      <c r="H387" s="19">
        <v>42324</v>
      </c>
      <c r="I387" s="27">
        <f t="shared" ref="I387:I450" si="53">YEAR(H387)</f>
        <v>2015</v>
      </c>
      <c r="J387" s="6" t="s">
        <v>1143</v>
      </c>
      <c r="K387" s="6">
        <v>133</v>
      </c>
      <c r="L387" s="6" t="s">
        <v>2158</v>
      </c>
      <c r="M387" s="6">
        <f>VLOOKUP(A387,JUMLAH_DAKWAAN!$A$1:$C$905,3,FALSE)</f>
        <v>1</v>
      </c>
      <c r="N387" s="6" t="s">
        <v>2159</v>
      </c>
      <c r="O387" s="6" t="s">
        <v>2016</v>
      </c>
      <c r="P387" s="6" t="s">
        <v>2066</v>
      </c>
      <c r="Q387" s="6" t="s">
        <v>1125</v>
      </c>
      <c r="R387" s="6" t="s">
        <v>1389</v>
      </c>
      <c r="S387" s="6" t="s">
        <v>1044</v>
      </c>
      <c r="T387" s="6"/>
      <c r="U387" s="6"/>
      <c r="V387" s="6" t="str">
        <f>IFERROR(VLOOKUP(Q387,JUDGE_STATUS!$A$1:$E$97,2,0),"")</f>
        <v>KARIR</v>
      </c>
      <c r="W387" s="6" t="str">
        <f>IFERROR(VLOOKUP(R387,JUDGE_STATUS!$A$1:$E$97,2,0),"")</f>
        <v>KARIR</v>
      </c>
      <c r="X387" s="6" t="str">
        <f>IFERROR(VLOOKUP(S387,JUDGE_STATUS!$A$1:$E$97,2,0),"")</f>
        <v>ADHOC</v>
      </c>
      <c r="Y387" s="6" t="str">
        <f>IFERROR(VLOOKUP(T387,JUDGE_STATUS!$A$1:$E$97,2,0),"")</f>
        <v/>
      </c>
      <c r="Z387" s="6" t="str">
        <f>IFERROR(VLOOKUP(U387,JUDGE_STATUS!$A$1:$E$97,2,0),"")</f>
        <v/>
      </c>
      <c r="AA387" s="6">
        <f t="shared" si="48"/>
        <v>3</v>
      </c>
      <c r="AB387" s="6">
        <f t="shared" si="49"/>
        <v>2</v>
      </c>
      <c r="AC387" s="6">
        <f t="shared" si="50"/>
        <v>1</v>
      </c>
      <c r="AD387" s="20">
        <f t="shared" si="51"/>
        <v>0.33333333333333331</v>
      </c>
      <c r="AE387" s="21">
        <f t="shared" ref="AE387:AE450" si="54">IF(AD387&gt;=0.5,1,0)</f>
        <v>0</v>
      </c>
      <c r="AF387" s="6" t="s">
        <v>1246</v>
      </c>
      <c r="AG387" s="6"/>
      <c r="AH387" s="6"/>
      <c r="AI387" s="6"/>
      <c r="AJ387" s="6"/>
      <c r="AK387" s="6"/>
      <c r="AL387" s="6"/>
      <c r="AM387" s="6"/>
      <c r="AN387" s="6"/>
      <c r="AO387" s="6"/>
      <c r="AP387" s="6"/>
      <c r="AQ387" s="6"/>
      <c r="AR387" s="6">
        <f t="shared" si="52"/>
        <v>1</v>
      </c>
      <c r="AS387" s="6" t="s">
        <v>256</v>
      </c>
      <c r="AT387" s="6" t="s">
        <v>1456</v>
      </c>
      <c r="AU387" s="6"/>
      <c r="AV387" s="6">
        <f t="shared" ref="AV387:AV450" si="55">COUNTA(AS387:AU387)</f>
        <v>2</v>
      </c>
      <c r="AW387" s="22"/>
    </row>
    <row r="388" spans="1:49" x14ac:dyDescent="0.25">
      <c r="A388" s="16" t="s">
        <v>2160</v>
      </c>
      <c r="B388" s="17">
        <v>3</v>
      </c>
      <c r="C388" s="17">
        <v>250000000</v>
      </c>
      <c r="D388" s="17">
        <v>8.3333333333333301E-2</v>
      </c>
      <c r="E388" s="17">
        <v>1643928625</v>
      </c>
      <c r="F388" s="17">
        <v>1</v>
      </c>
      <c r="G388" s="18" t="s">
        <v>2161</v>
      </c>
      <c r="H388" s="19">
        <v>42324</v>
      </c>
      <c r="I388" s="27">
        <f t="shared" si="53"/>
        <v>2015</v>
      </c>
      <c r="J388" s="6" t="s">
        <v>1143</v>
      </c>
      <c r="K388" s="6">
        <v>133</v>
      </c>
      <c r="L388" s="6" t="s">
        <v>2162</v>
      </c>
      <c r="M388" s="6">
        <f>VLOOKUP(A388,JUMLAH_DAKWAAN!$A$1:$C$905,3,FALSE)</f>
        <v>1</v>
      </c>
      <c r="N388" s="6" t="s">
        <v>2163</v>
      </c>
      <c r="O388" s="6" t="s">
        <v>2016</v>
      </c>
      <c r="P388" s="6" t="s">
        <v>2066</v>
      </c>
      <c r="Q388" s="6" t="s">
        <v>1389</v>
      </c>
      <c r="R388" s="6" t="s">
        <v>1125</v>
      </c>
      <c r="S388" s="6" t="s">
        <v>1044</v>
      </c>
      <c r="T388" s="6"/>
      <c r="U388" s="6"/>
      <c r="V388" s="6" t="str">
        <f>IFERROR(VLOOKUP(Q388,JUDGE_STATUS!$A$1:$E$97,2,0),"")</f>
        <v>KARIR</v>
      </c>
      <c r="W388" s="6" t="str">
        <f>IFERROR(VLOOKUP(R388,JUDGE_STATUS!$A$1:$E$97,2,0),"")</f>
        <v>KARIR</v>
      </c>
      <c r="X388" s="6" t="str">
        <f>IFERROR(VLOOKUP(S388,JUDGE_STATUS!$A$1:$E$97,2,0),"")</f>
        <v>ADHOC</v>
      </c>
      <c r="Y388" s="6" t="str">
        <f>IFERROR(VLOOKUP(T388,JUDGE_STATUS!$A$1:$E$97,2,0),"")</f>
        <v/>
      </c>
      <c r="Z388" s="6" t="str">
        <f>IFERROR(VLOOKUP(U388,JUDGE_STATUS!$A$1:$E$97,2,0),"")</f>
        <v/>
      </c>
      <c r="AA388" s="6">
        <f t="shared" si="48"/>
        <v>3</v>
      </c>
      <c r="AB388" s="6">
        <f t="shared" si="49"/>
        <v>2</v>
      </c>
      <c r="AC388" s="6">
        <f t="shared" si="50"/>
        <v>1</v>
      </c>
      <c r="AD388" s="20">
        <f t="shared" si="51"/>
        <v>0.33333333333333331</v>
      </c>
      <c r="AE388" s="21">
        <f t="shared" si="54"/>
        <v>0</v>
      </c>
      <c r="AF388" s="6" t="s">
        <v>1246</v>
      </c>
      <c r="AG388" s="6"/>
      <c r="AH388" s="6"/>
      <c r="AI388" s="6"/>
      <c r="AJ388" s="6"/>
      <c r="AK388" s="6"/>
      <c r="AL388" s="6"/>
      <c r="AM388" s="6"/>
      <c r="AN388" s="6"/>
      <c r="AO388" s="6"/>
      <c r="AP388" s="6"/>
      <c r="AQ388" s="6"/>
      <c r="AR388" s="6">
        <f t="shared" si="52"/>
        <v>1</v>
      </c>
      <c r="AS388" s="6" t="s">
        <v>256</v>
      </c>
      <c r="AT388" s="6" t="s">
        <v>1456</v>
      </c>
      <c r="AU388" s="6"/>
      <c r="AV388" s="6">
        <f t="shared" si="55"/>
        <v>2</v>
      </c>
      <c r="AW388" s="22"/>
    </row>
    <row r="389" spans="1:49" x14ac:dyDescent="0.25">
      <c r="A389" s="16" t="s">
        <v>2164</v>
      </c>
      <c r="B389" s="17">
        <v>1</v>
      </c>
      <c r="C389" s="17">
        <v>50000000</v>
      </c>
      <c r="D389" s="17">
        <v>8.3333333333333301E-2</v>
      </c>
      <c r="E389" s="17">
        <v>0</v>
      </c>
      <c r="F389" s="17">
        <v>0</v>
      </c>
      <c r="G389" s="18" t="s">
        <v>2165</v>
      </c>
      <c r="H389" s="19">
        <v>42326</v>
      </c>
      <c r="I389" s="27">
        <f t="shared" si="53"/>
        <v>2015</v>
      </c>
      <c r="J389" s="6" t="s">
        <v>41</v>
      </c>
      <c r="K389" s="6">
        <v>142</v>
      </c>
      <c r="L389" s="6" t="s">
        <v>2166</v>
      </c>
      <c r="M389" s="6">
        <f>VLOOKUP(A389,JUMLAH_DAKWAAN!$A$1:$C$905,3,FALSE)</f>
        <v>1</v>
      </c>
      <c r="N389" s="6" t="s">
        <v>2167</v>
      </c>
      <c r="O389" s="6" t="s">
        <v>2168</v>
      </c>
      <c r="P389" s="6" t="s">
        <v>2169</v>
      </c>
      <c r="Q389" s="6" t="s">
        <v>1149</v>
      </c>
      <c r="R389" s="6" t="s">
        <v>1115</v>
      </c>
      <c r="S389" s="6" t="s">
        <v>127</v>
      </c>
      <c r="T389" s="6"/>
      <c r="U389" s="6"/>
      <c r="V389" s="6" t="str">
        <f>IFERROR(VLOOKUP(Q389,JUDGE_STATUS!$A$1:$E$97,2,0),"")</f>
        <v>KARIR</v>
      </c>
      <c r="W389" s="6" t="str">
        <f>IFERROR(VLOOKUP(R389,JUDGE_STATUS!$A$1:$E$97,2,0),"")</f>
        <v>KARIR</v>
      </c>
      <c r="X389" s="6" t="str">
        <f>IFERROR(VLOOKUP(S389,JUDGE_STATUS!$A$1:$E$97,2,0),"")</f>
        <v>ADHOC</v>
      </c>
      <c r="Y389" s="6" t="str">
        <f>IFERROR(VLOOKUP(T389,JUDGE_STATUS!$A$1:$E$97,2,0),"")</f>
        <v/>
      </c>
      <c r="Z389" s="6" t="str">
        <f>IFERROR(VLOOKUP(U389,JUDGE_STATUS!$A$1:$E$97,2,0),"")</f>
        <v/>
      </c>
      <c r="AA389" s="6">
        <f t="shared" si="48"/>
        <v>3</v>
      </c>
      <c r="AB389" s="6">
        <f t="shared" si="49"/>
        <v>2</v>
      </c>
      <c r="AC389" s="6">
        <f t="shared" si="50"/>
        <v>1</v>
      </c>
      <c r="AD389" s="20">
        <f t="shared" si="51"/>
        <v>0.33333333333333331</v>
      </c>
      <c r="AE389" s="21">
        <f t="shared" si="54"/>
        <v>0</v>
      </c>
      <c r="AF389" s="6" t="s">
        <v>2170</v>
      </c>
      <c r="AG389" s="6"/>
      <c r="AH389" s="6"/>
      <c r="AI389" s="6"/>
      <c r="AJ389" s="6"/>
      <c r="AK389" s="6"/>
      <c r="AL389" s="6"/>
      <c r="AM389" s="6"/>
      <c r="AN389" s="6"/>
      <c r="AO389" s="6"/>
      <c r="AP389" s="6"/>
      <c r="AQ389" s="6"/>
      <c r="AR389" s="6">
        <f t="shared" si="52"/>
        <v>1</v>
      </c>
      <c r="AS389" s="6" t="s">
        <v>100</v>
      </c>
      <c r="AT389" s="6" t="s">
        <v>1350</v>
      </c>
      <c r="AU389" s="6"/>
      <c r="AV389" s="6">
        <f t="shared" si="55"/>
        <v>2</v>
      </c>
      <c r="AW389" s="22"/>
    </row>
    <row r="390" spans="1:49" x14ac:dyDescent="0.25">
      <c r="A390" s="16" t="s">
        <v>2171</v>
      </c>
      <c r="B390" s="17">
        <v>6</v>
      </c>
      <c r="C390" s="17">
        <v>200000000</v>
      </c>
      <c r="D390" s="17">
        <v>8.3333333333333301E-2</v>
      </c>
      <c r="E390" s="17">
        <v>5417528000</v>
      </c>
      <c r="F390" s="17">
        <v>1</v>
      </c>
      <c r="G390" s="18" t="s">
        <v>2172</v>
      </c>
      <c r="H390" s="19">
        <v>42328</v>
      </c>
      <c r="I390" s="27">
        <f t="shared" si="53"/>
        <v>2015</v>
      </c>
      <c r="J390" s="6" t="s">
        <v>1143</v>
      </c>
      <c r="K390" s="6">
        <v>131</v>
      </c>
      <c r="L390" s="6" t="s">
        <v>2173</v>
      </c>
      <c r="M390" s="6">
        <f>VLOOKUP(A390,JUMLAH_DAKWAAN!$A$1:$C$905,3,FALSE)</f>
        <v>1</v>
      </c>
      <c r="N390" s="6" t="s">
        <v>2174</v>
      </c>
      <c r="O390" s="6" t="s">
        <v>2175</v>
      </c>
      <c r="P390" s="6" t="s">
        <v>2176</v>
      </c>
      <c r="Q390" s="6" t="s">
        <v>1125</v>
      </c>
      <c r="R390" s="6" t="s">
        <v>1034</v>
      </c>
      <c r="S390" s="6" t="s">
        <v>1115</v>
      </c>
      <c r="T390" s="6" t="s">
        <v>64</v>
      </c>
      <c r="U390" s="6" t="s">
        <v>63</v>
      </c>
      <c r="V390" s="6" t="str">
        <f>IFERROR(VLOOKUP(Q390,JUDGE_STATUS!$A$1:$E$97,2,0),"")</f>
        <v>KARIR</v>
      </c>
      <c r="W390" s="6" t="str">
        <f>IFERROR(VLOOKUP(R390,JUDGE_STATUS!$A$1:$E$97,2,0),"")</f>
        <v>KARIR</v>
      </c>
      <c r="X390" s="6" t="str">
        <f>IFERROR(VLOOKUP(S390,JUDGE_STATUS!$A$1:$E$97,2,0),"")</f>
        <v>KARIR</v>
      </c>
      <c r="Y390" s="6" t="str">
        <f>IFERROR(VLOOKUP(T390,JUDGE_STATUS!$A$1:$E$97,2,0),"")</f>
        <v>ADHOC</v>
      </c>
      <c r="Z390" s="6" t="str">
        <f>IFERROR(VLOOKUP(U390,JUDGE_STATUS!$A$1:$E$97,2,0),"")</f>
        <v>ADHOC</v>
      </c>
      <c r="AA390" s="6">
        <f t="shared" si="48"/>
        <v>5</v>
      </c>
      <c r="AB390" s="6">
        <f t="shared" si="49"/>
        <v>3</v>
      </c>
      <c r="AC390" s="6">
        <f t="shared" si="50"/>
        <v>2</v>
      </c>
      <c r="AD390" s="20">
        <f t="shared" si="51"/>
        <v>0.4</v>
      </c>
      <c r="AE390" s="21">
        <f t="shared" si="54"/>
        <v>0</v>
      </c>
      <c r="AF390" s="6" t="s">
        <v>1092</v>
      </c>
      <c r="AG390" s="6"/>
      <c r="AH390" s="6"/>
      <c r="AI390" s="6"/>
      <c r="AJ390" s="6"/>
      <c r="AK390" s="6"/>
      <c r="AL390" s="6"/>
      <c r="AM390" s="6"/>
      <c r="AN390" s="6"/>
      <c r="AO390" s="6"/>
      <c r="AP390" s="6"/>
      <c r="AQ390" s="6"/>
      <c r="AR390" s="6">
        <f t="shared" si="52"/>
        <v>1</v>
      </c>
      <c r="AS390" s="6" t="s">
        <v>1151</v>
      </c>
      <c r="AT390" s="6" t="s">
        <v>1071</v>
      </c>
      <c r="AU390" s="6"/>
      <c r="AV390" s="6">
        <f t="shared" si="55"/>
        <v>2</v>
      </c>
      <c r="AW390" s="22"/>
    </row>
    <row r="391" spans="1:49" x14ac:dyDescent="0.25">
      <c r="A391" s="16" t="s">
        <v>2177</v>
      </c>
      <c r="B391" s="17" t="s">
        <v>4888</v>
      </c>
      <c r="C391" s="17" t="s">
        <v>4888</v>
      </c>
      <c r="D391" s="17" t="s">
        <v>4888</v>
      </c>
      <c r="E391" s="17" t="s">
        <v>4888</v>
      </c>
      <c r="F391" s="17" t="s">
        <v>4888</v>
      </c>
      <c r="G391" s="18" t="s">
        <v>2178</v>
      </c>
      <c r="H391" s="19">
        <v>42332</v>
      </c>
      <c r="I391" s="27">
        <f t="shared" si="53"/>
        <v>2015</v>
      </c>
      <c r="J391" s="6" t="s">
        <v>41</v>
      </c>
      <c r="K391" s="6">
        <v>90</v>
      </c>
      <c r="L391" s="6" t="s">
        <v>2179</v>
      </c>
      <c r="M391" s="6">
        <f>VLOOKUP(A391,JUMLAH_DAKWAAN!$A$1:$C$905,3,FALSE)</f>
        <v>1</v>
      </c>
      <c r="N391" s="6" t="s">
        <v>2180</v>
      </c>
      <c r="O391" s="6" t="s">
        <v>1613</v>
      </c>
      <c r="P391" s="6" t="s">
        <v>2181</v>
      </c>
      <c r="Q391" s="6" t="s">
        <v>1034</v>
      </c>
      <c r="R391" s="6" t="s">
        <v>1503</v>
      </c>
      <c r="S391" s="6" t="s">
        <v>1116</v>
      </c>
      <c r="T391" s="6" t="s">
        <v>64</v>
      </c>
      <c r="U391" s="6" t="s">
        <v>85</v>
      </c>
      <c r="V391" s="6" t="str">
        <f>IFERROR(VLOOKUP(Q391,JUDGE_STATUS!$A$1:$E$97,2,0),"")</f>
        <v>KARIR</v>
      </c>
      <c r="W391" s="6" t="str">
        <f>IFERROR(VLOOKUP(R391,JUDGE_STATUS!$A$1:$E$97,2,0),"")</f>
        <v>KARIR</v>
      </c>
      <c r="X391" s="6" t="str">
        <f>IFERROR(VLOOKUP(S391,JUDGE_STATUS!$A$1:$E$97,2,0),"")</f>
        <v>KARIR</v>
      </c>
      <c r="Y391" s="6" t="str">
        <f>IFERROR(VLOOKUP(T391,JUDGE_STATUS!$A$1:$E$97,2,0),"")</f>
        <v>ADHOC</v>
      </c>
      <c r="Z391" s="6" t="str">
        <f>IFERROR(VLOOKUP(U391,JUDGE_STATUS!$A$1:$E$97,2,0),"")</f>
        <v>ADHOC</v>
      </c>
      <c r="AA391" s="6">
        <f t="shared" si="48"/>
        <v>5</v>
      </c>
      <c r="AB391" s="6">
        <f t="shared" si="49"/>
        <v>3</v>
      </c>
      <c r="AC391" s="6">
        <f t="shared" si="50"/>
        <v>2</v>
      </c>
      <c r="AD391" s="20">
        <f t="shared" si="51"/>
        <v>0.4</v>
      </c>
      <c r="AE391" s="21">
        <f t="shared" si="54"/>
        <v>0</v>
      </c>
      <c r="AF391" s="6" t="s">
        <v>255</v>
      </c>
      <c r="AG391" s="6"/>
      <c r="AH391" s="6"/>
      <c r="AI391" s="6"/>
      <c r="AJ391" s="6"/>
      <c r="AK391" s="6"/>
      <c r="AL391" s="6"/>
      <c r="AM391" s="6"/>
      <c r="AN391" s="6"/>
      <c r="AO391" s="6"/>
      <c r="AP391" s="6"/>
      <c r="AQ391" s="6"/>
      <c r="AR391" s="6">
        <f t="shared" si="52"/>
        <v>1</v>
      </c>
      <c r="AS391" s="6" t="s">
        <v>1071</v>
      </c>
      <c r="AT391" s="6" t="s">
        <v>1350</v>
      </c>
      <c r="AU391" s="6"/>
      <c r="AV391" s="6">
        <f t="shared" si="55"/>
        <v>2</v>
      </c>
      <c r="AW391" s="22">
        <v>1</v>
      </c>
    </row>
    <row r="392" spans="1:49" x14ac:dyDescent="0.25">
      <c r="A392" s="16" t="s">
        <v>2182</v>
      </c>
      <c r="B392" s="17">
        <v>6</v>
      </c>
      <c r="C392" s="17">
        <v>1000000000</v>
      </c>
      <c r="D392" s="17">
        <v>1</v>
      </c>
      <c r="E392" s="17">
        <v>0</v>
      </c>
      <c r="F392" s="17">
        <v>0</v>
      </c>
      <c r="G392" s="18" t="s">
        <v>899</v>
      </c>
      <c r="H392" s="19">
        <v>42335</v>
      </c>
      <c r="I392" s="27">
        <f t="shared" si="53"/>
        <v>2015</v>
      </c>
      <c r="J392" s="6" t="s">
        <v>41</v>
      </c>
      <c r="K392" s="6">
        <v>201</v>
      </c>
      <c r="L392" s="6" t="s">
        <v>2183</v>
      </c>
      <c r="M392" s="6">
        <f>VLOOKUP(A392,JUMLAH_DAKWAAN!$A$1:$C$905,3,FALSE)</f>
        <v>1</v>
      </c>
      <c r="N392" s="6" t="s">
        <v>2184</v>
      </c>
      <c r="O392" s="6" t="s">
        <v>2185</v>
      </c>
      <c r="P392" s="6" t="s">
        <v>2186</v>
      </c>
      <c r="Q392" s="6" t="s">
        <v>1219</v>
      </c>
      <c r="R392" s="6" t="s">
        <v>1301</v>
      </c>
      <c r="S392" s="6" t="s">
        <v>1116</v>
      </c>
      <c r="T392" s="6" t="s">
        <v>85</v>
      </c>
      <c r="U392" s="6" t="s">
        <v>64</v>
      </c>
      <c r="V392" s="6" t="str">
        <f>IFERROR(VLOOKUP(Q392,JUDGE_STATUS!$A$1:$E$97,2,0),"")</f>
        <v>KARIR</v>
      </c>
      <c r="W392" s="6" t="str">
        <f>IFERROR(VLOOKUP(R392,JUDGE_STATUS!$A$1:$E$97,2,0),"")</f>
        <v>KARIR</v>
      </c>
      <c r="X392" s="6" t="str">
        <f>IFERROR(VLOOKUP(S392,JUDGE_STATUS!$A$1:$E$97,2,0),"")</f>
        <v>KARIR</v>
      </c>
      <c r="Y392" s="6" t="str">
        <f>IFERROR(VLOOKUP(T392,JUDGE_STATUS!$A$1:$E$97,2,0),"")</f>
        <v>ADHOC</v>
      </c>
      <c r="Z392" s="6" t="str">
        <f>IFERROR(VLOOKUP(U392,JUDGE_STATUS!$A$1:$E$97,2,0),"")</f>
        <v>ADHOC</v>
      </c>
      <c r="AA392" s="6">
        <f t="shared" si="48"/>
        <v>5</v>
      </c>
      <c r="AB392" s="6">
        <f t="shared" si="49"/>
        <v>3</v>
      </c>
      <c r="AC392" s="6">
        <f t="shared" si="50"/>
        <v>2</v>
      </c>
      <c r="AD392" s="20">
        <f t="shared" si="51"/>
        <v>0.4</v>
      </c>
      <c r="AE392" s="21">
        <f t="shared" si="54"/>
        <v>0</v>
      </c>
      <c r="AF392" s="6" t="s">
        <v>1632</v>
      </c>
      <c r="AG392" s="6"/>
      <c r="AH392" s="6"/>
      <c r="AI392" s="6"/>
      <c r="AJ392" s="6"/>
      <c r="AK392" s="6"/>
      <c r="AL392" s="6"/>
      <c r="AM392" s="6"/>
      <c r="AN392" s="6"/>
      <c r="AO392" s="6"/>
      <c r="AP392" s="6"/>
      <c r="AQ392" s="6"/>
      <c r="AR392" s="6">
        <f t="shared" si="52"/>
        <v>1</v>
      </c>
      <c r="AS392" s="6" t="s">
        <v>1151</v>
      </c>
      <c r="AT392" s="6" t="s">
        <v>1350</v>
      </c>
      <c r="AU392" s="6"/>
      <c r="AV392" s="6">
        <f t="shared" si="55"/>
        <v>2</v>
      </c>
      <c r="AW392" s="22"/>
    </row>
    <row r="393" spans="1:49" x14ac:dyDescent="0.25">
      <c r="A393" s="16" t="s">
        <v>2187</v>
      </c>
      <c r="B393" s="17">
        <v>1</v>
      </c>
      <c r="C393" s="17">
        <v>50000000</v>
      </c>
      <c r="D393" s="17">
        <v>8.3333333333333301E-2</v>
      </c>
      <c r="E393" s="25">
        <v>0</v>
      </c>
      <c r="F393" s="17">
        <v>0</v>
      </c>
      <c r="G393" s="18" t="s">
        <v>2188</v>
      </c>
      <c r="H393" s="19">
        <v>41352</v>
      </c>
      <c r="I393" s="27">
        <f t="shared" si="53"/>
        <v>2013</v>
      </c>
      <c r="J393" s="6" t="s">
        <v>1778</v>
      </c>
      <c r="K393" s="6">
        <v>128</v>
      </c>
      <c r="L393" s="6" t="s">
        <v>2189</v>
      </c>
      <c r="M393" s="6">
        <f>VLOOKUP(A393,JUMLAH_DAKWAAN!$A$1:$C$905,3,FALSE)</f>
        <v>1</v>
      </c>
      <c r="N393" s="6" t="s">
        <v>2190</v>
      </c>
      <c r="O393" s="6" t="s">
        <v>2191</v>
      </c>
      <c r="P393" s="6" t="s">
        <v>2192</v>
      </c>
      <c r="Q393" s="6" t="s">
        <v>283</v>
      </c>
      <c r="R393" s="6" t="s">
        <v>181</v>
      </c>
      <c r="S393" s="6" t="s">
        <v>85</v>
      </c>
      <c r="T393" s="6"/>
      <c r="U393" s="6"/>
      <c r="V393" s="6" t="str">
        <f>IFERROR(VLOOKUP(Q393,JUDGE_STATUS!$A$1:$E$97,2,0),"")</f>
        <v>KARIR</v>
      </c>
      <c r="W393" s="6" t="str">
        <f>IFERROR(VLOOKUP(R393,JUDGE_STATUS!$A$1:$E$97,2,0),"")</f>
        <v>KARIR</v>
      </c>
      <c r="X393" s="6" t="str">
        <f>IFERROR(VLOOKUP(S393,JUDGE_STATUS!$A$1:$E$97,2,0),"")</f>
        <v>ADHOC</v>
      </c>
      <c r="Y393" s="6" t="str">
        <f>IFERROR(VLOOKUP(T393,JUDGE_STATUS!$A$1:$E$97,2,0),"")</f>
        <v/>
      </c>
      <c r="Z393" s="6" t="str">
        <f>IFERROR(VLOOKUP(U393,JUDGE_STATUS!$A$1:$E$97,2,0),"")</f>
        <v/>
      </c>
      <c r="AA393" s="6">
        <f t="shared" si="48"/>
        <v>3</v>
      </c>
      <c r="AB393" s="6">
        <f t="shared" si="49"/>
        <v>2</v>
      </c>
      <c r="AC393" s="6">
        <f t="shared" si="50"/>
        <v>1</v>
      </c>
      <c r="AD393" s="20">
        <f t="shared" si="51"/>
        <v>0.33333333333333331</v>
      </c>
      <c r="AE393" s="21">
        <f t="shared" si="54"/>
        <v>0</v>
      </c>
      <c r="AF393" s="6" t="s">
        <v>361</v>
      </c>
      <c r="AG393" s="6"/>
      <c r="AH393" s="6"/>
      <c r="AI393" s="6"/>
      <c r="AJ393" s="6"/>
      <c r="AK393" s="6"/>
      <c r="AL393" s="6"/>
      <c r="AM393" s="6"/>
      <c r="AN393" s="6"/>
      <c r="AO393" s="6"/>
      <c r="AP393" s="6"/>
      <c r="AQ393" s="6"/>
      <c r="AR393" s="6">
        <f t="shared" si="52"/>
        <v>1</v>
      </c>
      <c r="AS393" s="6" t="s">
        <v>87</v>
      </c>
      <c r="AT393" s="6" t="s">
        <v>1369</v>
      </c>
      <c r="AU393" s="6"/>
      <c r="AV393" s="6">
        <f t="shared" si="55"/>
        <v>2</v>
      </c>
      <c r="AW393" s="22"/>
    </row>
    <row r="394" spans="1:49" x14ac:dyDescent="0.25">
      <c r="A394" s="16" t="s">
        <v>2193</v>
      </c>
      <c r="B394" s="17">
        <v>5</v>
      </c>
      <c r="C394" s="17">
        <v>150000000</v>
      </c>
      <c r="D394" s="17">
        <v>0.25</v>
      </c>
      <c r="E394" s="17">
        <v>0</v>
      </c>
      <c r="F394" s="17">
        <v>0</v>
      </c>
      <c r="G394" s="18" t="s">
        <v>2194</v>
      </c>
      <c r="H394" s="19">
        <v>41682</v>
      </c>
      <c r="I394" s="27">
        <f t="shared" si="53"/>
        <v>2014</v>
      </c>
      <c r="J394" s="6" t="s">
        <v>1129</v>
      </c>
      <c r="K394" s="6">
        <v>131</v>
      </c>
      <c r="L394" s="6" t="s">
        <v>2195</v>
      </c>
      <c r="M394" s="6">
        <f>VLOOKUP(A394,JUMLAH_DAKWAAN!$A$1:$C$905,3,FALSE)</f>
        <v>1</v>
      </c>
      <c r="N394" s="6" t="s">
        <v>2196</v>
      </c>
      <c r="O394" s="6" t="s">
        <v>2197</v>
      </c>
      <c r="P394" s="6" t="s">
        <v>2198</v>
      </c>
      <c r="Q394" s="6" t="s">
        <v>1087</v>
      </c>
      <c r="R394" s="6" t="s">
        <v>1088</v>
      </c>
      <c r="S394" s="6" t="s">
        <v>1159</v>
      </c>
      <c r="T394" s="6" t="s">
        <v>85</v>
      </c>
      <c r="U394" s="6" t="s">
        <v>127</v>
      </c>
      <c r="V394" s="6" t="str">
        <f>IFERROR(VLOOKUP(Q394,JUDGE_STATUS!$A$1:$E$97,2,0),"")</f>
        <v>KARIR</v>
      </c>
      <c r="W394" s="6" t="str">
        <f>IFERROR(VLOOKUP(R394,JUDGE_STATUS!$A$1:$E$97,2,0),"")</f>
        <v>KARIR</v>
      </c>
      <c r="X394" s="6" t="str">
        <f>IFERROR(VLOOKUP(S394,JUDGE_STATUS!$A$1:$E$97,2,0),"")</f>
        <v>KARIR</v>
      </c>
      <c r="Y394" s="6" t="str">
        <f>IFERROR(VLOOKUP(T394,JUDGE_STATUS!$A$1:$E$97,2,0),"")</f>
        <v>ADHOC</v>
      </c>
      <c r="Z394" s="6" t="str">
        <f>IFERROR(VLOOKUP(U394,JUDGE_STATUS!$A$1:$E$97,2,0),"")</f>
        <v>ADHOC</v>
      </c>
      <c r="AA394" s="6">
        <f t="shared" si="48"/>
        <v>5</v>
      </c>
      <c r="AB394" s="6">
        <f t="shared" si="49"/>
        <v>3</v>
      </c>
      <c r="AC394" s="6">
        <f t="shared" si="50"/>
        <v>2</v>
      </c>
      <c r="AD394" s="20">
        <f t="shared" si="51"/>
        <v>0.4</v>
      </c>
      <c r="AE394" s="21">
        <f t="shared" si="54"/>
        <v>0</v>
      </c>
      <c r="AF394" s="6" t="s">
        <v>1089</v>
      </c>
      <c r="AG394" s="6"/>
      <c r="AH394" s="6"/>
      <c r="AI394" s="6"/>
      <c r="AJ394" s="6"/>
      <c r="AK394" s="6"/>
      <c r="AL394" s="6"/>
      <c r="AM394" s="6"/>
      <c r="AN394" s="6"/>
      <c r="AO394" s="6"/>
      <c r="AP394" s="6"/>
      <c r="AQ394" s="6"/>
      <c r="AR394" s="6">
        <f t="shared" si="52"/>
        <v>1</v>
      </c>
      <c r="AS394" s="6" t="s">
        <v>65</v>
      </c>
      <c r="AT394" s="6" t="s">
        <v>55</v>
      </c>
      <c r="AU394" s="6"/>
      <c r="AV394" s="6">
        <f t="shared" si="55"/>
        <v>2</v>
      </c>
      <c r="AW394" s="22"/>
    </row>
    <row r="395" spans="1:49" x14ac:dyDescent="0.25">
      <c r="A395" s="16" t="s">
        <v>2199</v>
      </c>
      <c r="B395" s="17"/>
      <c r="C395" s="17"/>
      <c r="D395" s="17"/>
      <c r="E395" s="17"/>
      <c r="F395" s="17"/>
      <c r="G395" s="18" t="s">
        <v>2200</v>
      </c>
      <c r="H395" s="19">
        <v>42088</v>
      </c>
      <c r="I395" s="27">
        <f t="shared" si="53"/>
        <v>2015</v>
      </c>
      <c r="J395" s="6" t="s">
        <v>184</v>
      </c>
      <c r="K395" s="6">
        <v>182</v>
      </c>
      <c r="L395" s="6" t="s">
        <v>2201</v>
      </c>
      <c r="M395" s="6">
        <f>VLOOKUP(A395,JUMLAH_DAKWAAN!$A$1:$C$905,3,FALSE)</f>
        <v>1</v>
      </c>
      <c r="N395" s="6"/>
      <c r="O395" s="6" t="s">
        <v>2202</v>
      </c>
      <c r="P395" s="6" t="s">
        <v>2203</v>
      </c>
      <c r="Q395" s="6" t="s">
        <v>2072</v>
      </c>
      <c r="R395" s="6" t="s">
        <v>1301</v>
      </c>
      <c r="S395" s="6" t="s">
        <v>1219</v>
      </c>
      <c r="T395" s="6" t="s">
        <v>63</v>
      </c>
      <c r="U395" s="6" t="s">
        <v>108</v>
      </c>
      <c r="V395" s="6" t="str">
        <f>IFERROR(VLOOKUP(Q395,JUDGE_STATUS!$A$1:$E$97,2,0),"")</f>
        <v>KARIR</v>
      </c>
      <c r="W395" s="6" t="str">
        <f>IFERROR(VLOOKUP(R395,JUDGE_STATUS!$A$1:$E$97,2,0),"")</f>
        <v>KARIR</v>
      </c>
      <c r="X395" s="6" t="str">
        <f>IFERROR(VLOOKUP(S395,JUDGE_STATUS!$A$1:$E$97,2,0),"")</f>
        <v>KARIR</v>
      </c>
      <c r="Y395" s="6" t="str">
        <f>IFERROR(VLOOKUP(T395,JUDGE_STATUS!$A$1:$E$97,2,0),"")</f>
        <v>ADHOC</v>
      </c>
      <c r="Z395" s="6" t="str">
        <f>IFERROR(VLOOKUP(U395,JUDGE_STATUS!$A$1:$E$97,2,0),"")</f>
        <v>ADHOC</v>
      </c>
      <c r="AA395" s="6">
        <f t="shared" si="48"/>
        <v>5</v>
      </c>
      <c r="AB395" s="6">
        <f t="shared" si="49"/>
        <v>3</v>
      </c>
      <c r="AC395" s="6">
        <f t="shared" si="50"/>
        <v>2</v>
      </c>
      <c r="AD395" s="20">
        <f t="shared" si="51"/>
        <v>0.4</v>
      </c>
      <c r="AE395" s="21">
        <f t="shared" si="54"/>
        <v>0</v>
      </c>
      <c r="AF395" s="6" t="s">
        <v>606</v>
      </c>
      <c r="AG395" s="6"/>
      <c r="AH395" s="6"/>
      <c r="AI395" s="6"/>
      <c r="AJ395" s="6"/>
      <c r="AK395" s="6"/>
      <c r="AL395" s="6"/>
      <c r="AM395" s="6"/>
      <c r="AN395" s="6"/>
      <c r="AO395" s="6"/>
      <c r="AP395" s="6"/>
      <c r="AQ395" s="6"/>
      <c r="AR395" s="6">
        <f t="shared" si="52"/>
        <v>1</v>
      </c>
      <c r="AS395" s="6" t="s">
        <v>128</v>
      </c>
      <c r="AT395" s="6" t="s">
        <v>86</v>
      </c>
      <c r="AU395" s="6"/>
      <c r="AV395" s="6">
        <f t="shared" si="55"/>
        <v>2</v>
      </c>
      <c r="AW395" s="22">
        <v>1</v>
      </c>
    </row>
    <row r="396" spans="1:49" x14ac:dyDescent="0.25">
      <c r="A396" s="16" t="s">
        <v>2204</v>
      </c>
      <c r="B396" s="17">
        <v>1.6666666666666701</v>
      </c>
      <c r="C396" s="17">
        <v>50000000</v>
      </c>
      <c r="D396" s="17">
        <v>0.25</v>
      </c>
      <c r="E396" s="17">
        <v>104057500</v>
      </c>
      <c r="F396" s="17">
        <v>0.25</v>
      </c>
      <c r="G396" s="18" t="s">
        <v>2205</v>
      </c>
      <c r="H396" s="19">
        <v>42426</v>
      </c>
      <c r="I396" s="27">
        <f t="shared" si="53"/>
        <v>2016</v>
      </c>
      <c r="J396" s="6" t="s">
        <v>1143</v>
      </c>
      <c r="K396" s="6">
        <v>146</v>
      </c>
      <c r="L396" s="6" t="s">
        <v>2206</v>
      </c>
      <c r="M396" s="6">
        <f>VLOOKUP(A396,JUMLAH_DAKWAAN!$A$1:$C$905,3,FALSE)</f>
        <v>1</v>
      </c>
      <c r="N396" s="6" t="s">
        <v>2207</v>
      </c>
      <c r="O396" s="6" t="s">
        <v>1157</v>
      </c>
      <c r="P396" s="6" t="s">
        <v>2208</v>
      </c>
      <c r="Q396" s="6" t="s">
        <v>1389</v>
      </c>
      <c r="R396" s="6" t="s">
        <v>1032</v>
      </c>
      <c r="S396" s="6" t="s">
        <v>1045</v>
      </c>
      <c r="T396" s="6"/>
      <c r="U396" s="6"/>
      <c r="V396" s="6" t="str">
        <f>IFERROR(VLOOKUP(Q396,JUDGE_STATUS!$A$1:$E$97,2,0),"")</f>
        <v>KARIR</v>
      </c>
      <c r="W396" s="6" t="str">
        <f>IFERROR(VLOOKUP(R396,JUDGE_STATUS!$A$1:$E$97,2,0),"")</f>
        <v>KARIR</v>
      </c>
      <c r="X396" s="6" t="str">
        <f>IFERROR(VLOOKUP(S396,JUDGE_STATUS!$A$1:$E$97,2,0),"")</f>
        <v>ADHOC</v>
      </c>
      <c r="Y396" s="6" t="str">
        <f>IFERROR(VLOOKUP(T396,JUDGE_STATUS!$A$1:$E$97,2,0),"")</f>
        <v/>
      </c>
      <c r="Z396" s="6" t="str">
        <f>IFERROR(VLOOKUP(U396,JUDGE_STATUS!$A$1:$E$97,2,0),"")</f>
        <v/>
      </c>
      <c r="AA396" s="6">
        <f t="shared" si="48"/>
        <v>3</v>
      </c>
      <c r="AB396" s="6">
        <f t="shared" si="49"/>
        <v>2</v>
      </c>
      <c r="AC396" s="6">
        <f t="shared" si="50"/>
        <v>1</v>
      </c>
      <c r="AD396" s="20">
        <f t="shared" si="51"/>
        <v>0.33333333333333331</v>
      </c>
      <c r="AE396" s="21">
        <f t="shared" si="54"/>
        <v>0</v>
      </c>
      <c r="AF396" s="6" t="s">
        <v>1246</v>
      </c>
      <c r="AG396" s="6"/>
      <c r="AH396" s="6"/>
      <c r="AI396" s="6"/>
      <c r="AJ396" s="6"/>
      <c r="AK396" s="6"/>
      <c r="AL396" s="6"/>
      <c r="AM396" s="6"/>
      <c r="AN396" s="6"/>
      <c r="AO396" s="6"/>
      <c r="AP396" s="6"/>
      <c r="AQ396" s="6"/>
      <c r="AR396" s="6">
        <f t="shared" si="52"/>
        <v>1</v>
      </c>
      <c r="AS396" s="6" t="s">
        <v>1071</v>
      </c>
      <c r="AT396" s="6"/>
      <c r="AU396" s="6"/>
      <c r="AV396" s="6">
        <f t="shared" si="55"/>
        <v>1</v>
      </c>
      <c r="AW396" s="22"/>
    </row>
    <row r="397" spans="1:49" x14ac:dyDescent="0.25">
      <c r="A397" s="16" t="s">
        <v>2209</v>
      </c>
      <c r="B397" s="17"/>
      <c r="C397" s="17"/>
      <c r="D397" s="17"/>
      <c r="E397" s="17">
        <v>196650000</v>
      </c>
      <c r="F397" s="17">
        <v>0</v>
      </c>
      <c r="G397" s="18" t="s">
        <v>2210</v>
      </c>
      <c r="H397" s="19">
        <v>42745</v>
      </c>
      <c r="I397" s="27">
        <f t="shared" si="53"/>
        <v>2017</v>
      </c>
      <c r="J397" s="6" t="s">
        <v>41</v>
      </c>
      <c r="K397" s="6">
        <v>107</v>
      </c>
      <c r="L397" s="6" t="s">
        <v>1121</v>
      </c>
      <c r="M397" s="6">
        <f>VLOOKUP(A397,JUMLAH_DAKWAAN!$A$1:$C$905,3,FALSE)</f>
        <v>1</v>
      </c>
      <c r="N397" s="6" t="s">
        <v>2211</v>
      </c>
      <c r="O397" s="6" t="s">
        <v>2212</v>
      </c>
      <c r="P397" s="6" t="s">
        <v>1124</v>
      </c>
      <c r="Q397" s="6" t="s">
        <v>1043</v>
      </c>
      <c r="R397" s="6" t="s">
        <v>1125</v>
      </c>
      <c r="S397" s="6" t="s">
        <v>64</v>
      </c>
      <c r="T397" s="6"/>
      <c r="U397" s="6"/>
      <c r="V397" s="6" t="str">
        <f>IFERROR(VLOOKUP(Q397,JUDGE_STATUS!$A$1:$E$97,2,0),"")</f>
        <v>KARIR</v>
      </c>
      <c r="W397" s="6" t="str">
        <f>IFERROR(VLOOKUP(R397,JUDGE_STATUS!$A$1:$E$97,2,0),"")</f>
        <v>KARIR</v>
      </c>
      <c r="X397" s="6" t="str">
        <f>IFERROR(VLOOKUP(S397,JUDGE_STATUS!$A$1:$E$97,2,0),"")</f>
        <v>ADHOC</v>
      </c>
      <c r="Y397" s="6" t="str">
        <f>IFERROR(VLOOKUP(T397,JUDGE_STATUS!$A$1:$E$97,2,0),"")</f>
        <v/>
      </c>
      <c r="Z397" s="6" t="str">
        <f>IFERROR(VLOOKUP(U397,JUDGE_STATUS!$A$1:$E$97,2,0),"")</f>
        <v/>
      </c>
      <c r="AA397" s="6">
        <f t="shared" si="48"/>
        <v>3</v>
      </c>
      <c r="AB397" s="6">
        <f t="shared" si="49"/>
        <v>2</v>
      </c>
      <c r="AC397" s="6">
        <f t="shared" si="50"/>
        <v>1</v>
      </c>
      <c r="AD397" s="20">
        <f t="shared" si="51"/>
        <v>0.33333333333333331</v>
      </c>
      <c r="AE397" s="21">
        <f t="shared" si="54"/>
        <v>0</v>
      </c>
      <c r="AF397" s="6" t="s">
        <v>2128</v>
      </c>
      <c r="AG397" s="6"/>
      <c r="AH397" s="6"/>
      <c r="AI397" s="6"/>
      <c r="AJ397" s="6"/>
      <c r="AK397" s="6"/>
      <c r="AL397" s="6"/>
      <c r="AM397" s="6"/>
      <c r="AN397" s="6"/>
      <c r="AO397" s="6"/>
      <c r="AP397" s="6"/>
      <c r="AQ397" s="6"/>
      <c r="AR397" s="6">
        <f t="shared" si="52"/>
        <v>1</v>
      </c>
      <c r="AS397" s="6" t="s">
        <v>86</v>
      </c>
      <c r="AT397" s="6"/>
      <c r="AU397" s="6"/>
      <c r="AV397" s="6">
        <f t="shared" si="55"/>
        <v>1</v>
      </c>
      <c r="AW397" s="22">
        <v>1</v>
      </c>
    </row>
    <row r="398" spans="1:49" x14ac:dyDescent="0.25">
      <c r="A398" s="16" t="s">
        <v>2213</v>
      </c>
      <c r="B398" s="17">
        <v>1</v>
      </c>
      <c r="C398" s="17">
        <v>50000000</v>
      </c>
      <c r="D398" s="17">
        <v>0.16666666666666699</v>
      </c>
      <c r="E398" s="17">
        <v>240000000</v>
      </c>
      <c r="F398" s="17">
        <v>0</v>
      </c>
      <c r="G398" s="18" t="s">
        <v>2214</v>
      </c>
      <c r="H398" s="19">
        <v>43150</v>
      </c>
      <c r="I398" s="27">
        <f t="shared" si="53"/>
        <v>2018</v>
      </c>
      <c r="J398" s="6" t="s">
        <v>41</v>
      </c>
      <c r="K398" s="6">
        <v>79</v>
      </c>
      <c r="L398" s="6" t="s">
        <v>1140</v>
      </c>
      <c r="M398" s="6">
        <f>VLOOKUP(A398,JUMLAH_DAKWAAN!$A$1:$C$905,3,FALSE)</f>
        <v>1</v>
      </c>
      <c r="N398" s="6" t="s">
        <v>2215</v>
      </c>
      <c r="O398" s="6" t="s">
        <v>2216</v>
      </c>
      <c r="P398" s="6" t="s">
        <v>1317</v>
      </c>
      <c r="Q398" s="6" t="s">
        <v>1056</v>
      </c>
      <c r="R398" s="6" t="s">
        <v>1230</v>
      </c>
      <c r="S398" s="6" t="s">
        <v>108</v>
      </c>
      <c r="T398" s="6"/>
      <c r="U398" s="6"/>
      <c r="V398" s="6" t="str">
        <f>IFERROR(VLOOKUP(Q398,JUDGE_STATUS!$A$1:$E$97,2,0),"")</f>
        <v>KARIR</v>
      </c>
      <c r="W398" s="6" t="str">
        <f>IFERROR(VLOOKUP(R398,JUDGE_STATUS!$A$1:$E$97,2,0),"")</f>
        <v>KARIR</v>
      </c>
      <c r="X398" s="6" t="str">
        <f>IFERROR(VLOOKUP(S398,JUDGE_STATUS!$A$1:$E$97,2,0),"")</f>
        <v>ADHOC</v>
      </c>
      <c r="Y398" s="6" t="str">
        <f>IFERROR(VLOOKUP(T398,JUDGE_STATUS!$A$1:$E$97,2,0),"")</f>
        <v/>
      </c>
      <c r="Z398" s="6" t="str">
        <f>IFERROR(VLOOKUP(U398,JUDGE_STATUS!$A$1:$E$97,2,0),"")</f>
        <v/>
      </c>
      <c r="AA398" s="6">
        <f t="shared" si="48"/>
        <v>3</v>
      </c>
      <c r="AB398" s="6">
        <f t="shared" si="49"/>
        <v>2</v>
      </c>
      <c r="AC398" s="6">
        <f t="shared" si="50"/>
        <v>1</v>
      </c>
      <c r="AD398" s="20">
        <f t="shared" si="51"/>
        <v>0.33333333333333331</v>
      </c>
      <c r="AE398" s="21">
        <f t="shared" si="54"/>
        <v>0</v>
      </c>
      <c r="AF398" s="6" t="s">
        <v>2133</v>
      </c>
      <c r="AG398" s="6"/>
      <c r="AH398" s="6"/>
      <c r="AI398" s="6"/>
      <c r="AJ398" s="6"/>
      <c r="AK398" s="6"/>
      <c r="AL398" s="6"/>
      <c r="AM398" s="6"/>
      <c r="AN398" s="6"/>
      <c r="AO398" s="6"/>
      <c r="AP398" s="6"/>
      <c r="AQ398" s="6"/>
      <c r="AR398" s="6">
        <f t="shared" si="52"/>
        <v>1</v>
      </c>
      <c r="AS398" s="6" t="s">
        <v>1887</v>
      </c>
      <c r="AT398" s="6"/>
      <c r="AU398" s="6"/>
      <c r="AV398" s="6">
        <f t="shared" si="55"/>
        <v>1</v>
      </c>
      <c r="AW398" s="22"/>
    </row>
    <row r="399" spans="1:49" x14ac:dyDescent="0.25">
      <c r="A399" s="16" t="s">
        <v>2217</v>
      </c>
      <c r="B399" s="17">
        <v>1.3333333333333299</v>
      </c>
      <c r="C399" s="17">
        <v>50000000</v>
      </c>
      <c r="D399" s="17">
        <v>8.3333333333333301E-2</v>
      </c>
      <c r="E399" s="17">
        <v>0</v>
      </c>
      <c r="F399" s="17">
        <v>0</v>
      </c>
      <c r="G399" s="18" t="s">
        <v>2218</v>
      </c>
      <c r="H399" s="19">
        <v>42342</v>
      </c>
      <c r="I399" s="27">
        <f t="shared" si="53"/>
        <v>2015</v>
      </c>
      <c r="J399" s="6" t="s">
        <v>41</v>
      </c>
      <c r="K399" s="6">
        <v>129</v>
      </c>
      <c r="L399" s="6" t="s">
        <v>2219</v>
      </c>
      <c r="M399" s="6">
        <f>VLOOKUP(A399,JUMLAH_DAKWAAN!$A$1:$C$905,3,FALSE)</f>
        <v>1</v>
      </c>
      <c r="N399" s="6" t="s">
        <v>2220</v>
      </c>
      <c r="O399" s="6" t="s">
        <v>2221</v>
      </c>
      <c r="P399" s="6" t="s">
        <v>2222</v>
      </c>
      <c r="Q399" s="6" t="s">
        <v>1115</v>
      </c>
      <c r="R399" s="6" t="s">
        <v>1149</v>
      </c>
      <c r="S399" s="6" t="s">
        <v>63</v>
      </c>
      <c r="T399" s="6"/>
      <c r="U399" s="6"/>
      <c r="V399" s="6" t="str">
        <f>IFERROR(VLOOKUP(Q399,JUDGE_STATUS!$A$1:$E$97,2,0),"")</f>
        <v>KARIR</v>
      </c>
      <c r="W399" s="6" t="str">
        <f>IFERROR(VLOOKUP(R399,JUDGE_STATUS!$A$1:$E$97,2,0),"")</f>
        <v>KARIR</v>
      </c>
      <c r="X399" s="6" t="str">
        <f>IFERROR(VLOOKUP(S399,JUDGE_STATUS!$A$1:$E$97,2,0),"")</f>
        <v>ADHOC</v>
      </c>
      <c r="Y399" s="6" t="str">
        <f>IFERROR(VLOOKUP(T399,JUDGE_STATUS!$A$1:$E$97,2,0),"")</f>
        <v/>
      </c>
      <c r="Z399" s="6" t="str">
        <f>IFERROR(VLOOKUP(U399,JUDGE_STATUS!$A$1:$E$97,2,0),"")</f>
        <v/>
      </c>
      <c r="AA399" s="6">
        <f t="shared" si="48"/>
        <v>3</v>
      </c>
      <c r="AB399" s="6">
        <f t="shared" si="49"/>
        <v>2</v>
      </c>
      <c r="AC399" s="6">
        <f t="shared" si="50"/>
        <v>1</v>
      </c>
      <c r="AD399" s="20">
        <f t="shared" si="51"/>
        <v>0.33333333333333331</v>
      </c>
      <c r="AE399" s="21">
        <f t="shared" si="54"/>
        <v>0</v>
      </c>
      <c r="AF399" s="6" t="s">
        <v>1001</v>
      </c>
      <c r="AG399" s="6"/>
      <c r="AH399" s="6"/>
      <c r="AI399" s="6"/>
      <c r="AJ399" s="6"/>
      <c r="AK399" s="6"/>
      <c r="AL399" s="6"/>
      <c r="AM399" s="6"/>
      <c r="AN399" s="6"/>
      <c r="AO399" s="6"/>
      <c r="AP399" s="6"/>
      <c r="AQ399" s="6"/>
      <c r="AR399" s="6">
        <f t="shared" si="52"/>
        <v>1</v>
      </c>
      <c r="AS399" s="6" t="s">
        <v>1118</v>
      </c>
      <c r="AT399" s="6" t="s">
        <v>1350</v>
      </c>
      <c r="AU399" s="6"/>
      <c r="AV399" s="6">
        <f t="shared" si="55"/>
        <v>2</v>
      </c>
      <c r="AW399" s="22"/>
    </row>
    <row r="400" spans="1:49" x14ac:dyDescent="0.25">
      <c r="A400" s="16" t="s">
        <v>2223</v>
      </c>
      <c r="B400" s="17">
        <v>3</v>
      </c>
      <c r="C400" s="17">
        <v>150000000</v>
      </c>
      <c r="D400" s="17">
        <v>0.25</v>
      </c>
      <c r="E400" s="17">
        <v>0</v>
      </c>
      <c r="F400" s="17">
        <v>0</v>
      </c>
      <c r="G400" s="18" t="s">
        <v>2224</v>
      </c>
      <c r="H400" s="19">
        <v>42352</v>
      </c>
      <c r="I400" s="27">
        <f t="shared" si="53"/>
        <v>2015</v>
      </c>
      <c r="J400" s="6" t="s">
        <v>41</v>
      </c>
      <c r="K400" s="6">
        <v>91</v>
      </c>
      <c r="L400" s="6" t="s">
        <v>2225</v>
      </c>
      <c r="M400" s="6">
        <f>VLOOKUP(A400,JUMLAH_DAKWAAN!$A$1:$C$905,3,FALSE)</f>
        <v>1</v>
      </c>
      <c r="N400" s="6" t="s">
        <v>2226</v>
      </c>
      <c r="O400" s="6" t="s">
        <v>2066</v>
      </c>
      <c r="P400" s="6" t="s">
        <v>1363</v>
      </c>
      <c r="Q400" s="6" t="s">
        <v>1301</v>
      </c>
      <c r="R400" s="6" t="s">
        <v>1219</v>
      </c>
      <c r="S400" s="6" t="s">
        <v>1116</v>
      </c>
      <c r="T400" s="6" t="s">
        <v>64</v>
      </c>
      <c r="U400" s="6" t="s">
        <v>1044</v>
      </c>
      <c r="V400" s="6" t="str">
        <f>IFERROR(VLOOKUP(Q400,JUDGE_STATUS!$A$1:$E$97,2,0),"")</f>
        <v>KARIR</v>
      </c>
      <c r="W400" s="6" t="str">
        <f>IFERROR(VLOOKUP(R400,JUDGE_STATUS!$A$1:$E$97,2,0),"")</f>
        <v>KARIR</v>
      </c>
      <c r="X400" s="6" t="str">
        <f>IFERROR(VLOOKUP(S400,JUDGE_STATUS!$A$1:$E$97,2,0),"")</f>
        <v>KARIR</v>
      </c>
      <c r="Y400" s="6" t="str">
        <f>IFERROR(VLOOKUP(T400,JUDGE_STATUS!$A$1:$E$97,2,0),"")</f>
        <v>ADHOC</v>
      </c>
      <c r="Z400" s="6" t="str">
        <f>IFERROR(VLOOKUP(U400,JUDGE_STATUS!$A$1:$E$97,2,0),"")</f>
        <v>ADHOC</v>
      </c>
      <c r="AA400" s="6">
        <f t="shared" si="48"/>
        <v>5</v>
      </c>
      <c r="AB400" s="6">
        <f t="shared" si="49"/>
        <v>3</v>
      </c>
      <c r="AC400" s="6">
        <f t="shared" si="50"/>
        <v>2</v>
      </c>
      <c r="AD400" s="20">
        <f t="shared" si="51"/>
        <v>0.4</v>
      </c>
      <c r="AE400" s="21">
        <f t="shared" si="54"/>
        <v>0</v>
      </c>
      <c r="AF400" s="6" t="s">
        <v>255</v>
      </c>
      <c r="AG400" s="6"/>
      <c r="AH400" s="6"/>
      <c r="AI400" s="6"/>
      <c r="AJ400" s="6"/>
      <c r="AK400" s="6"/>
      <c r="AL400" s="6"/>
      <c r="AM400" s="6"/>
      <c r="AN400" s="6"/>
      <c r="AO400" s="6"/>
      <c r="AP400" s="6"/>
      <c r="AQ400" s="6"/>
      <c r="AR400" s="6">
        <f t="shared" si="52"/>
        <v>1</v>
      </c>
      <c r="AS400" s="6" t="s">
        <v>1608</v>
      </c>
      <c r="AT400" s="6" t="s">
        <v>1179</v>
      </c>
      <c r="AU400" s="6"/>
      <c r="AV400" s="6">
        <f t="shared" si="55"/>
        <v>2</v>
      </c>
      <c r="AW400" s="22"/>
    </row>
    <row r="401" spans="1:49" x14ac:dyDescent="0.25">
      <c r="A401" s="16" t="s">
        <v>2223</v>
      </c>
      <c r="B401" s="17">
        <v>2.5</v>
      </c>
      <c r="C401" s="17">
        <v>150000000</v>
      </c>
      <c r="D401" s="17">
        <v>0.25</v>
      </c>
      <c r="E401" s="17">
        <v>0</v>
      </c>
      <c r="F401" s="17">
        <v>0</v>
      </c>
      <c r="G401" s="18" t="s">
        <v>2227</v>
      </c>
      <c r="H401" s="19">
        <v>42352</v>
      </c>
      <c r="I401" s="27">
        <f t="shared" si="53"/>
        <v>2015</v>
      </c>
      <c r="J401" s="6" t="s">
        <v>41</v>
      </c>
      <c r="K401" s="6">
        <v>91</v>
      </c>
      <c r="L401" s="6" t="s">
        <v>2225</v>
      </c>
      <c r="M401" s="6">
        <f>VLOOKUP(A401,JUMLAH_DAKWAAN!$A$1:$C$905,3,FALSE)</f>
        <v>1</v>
      </c>
      <c r="N401" s="6" t="s">
        <v>2226</v>
      </c>
      <c r="O401" s="6" t="s">
        <v>2066</v>
      </c>
      <c r="P401" s="6" t="s">
        <v>1363</v>
      </c>
      <c r="Q401" s="6" t="s">
        <v>1301</v>
      </c>
      <c r="R401" s="6" t="s">
        <v>1219</v>
      </c>
      <c r="S401" s="6" t="s">
        <v>1116</v>
      </c>
      <c r="T401" s="6" t="s">
        <v>64</v>
      </c>
      <c r="U401" s="6" t="s">
        <v>1044</v>
      </c>
      <c r="V401" s="6" t="str">
        <f>IFERROR(VLOOKUP(Q401,JUDGE_STATUS!$A$1:$E$97,2,0),"")</f>
        <v>KARIR</v>
      </c>
      <c r="W401" s="6" t="str">
        <f>IFERROR(VLOOKUP(R401,JUDGE_STATUS!$A$1:$E$97,2,0),"")</f>
        <v>KARIR</v>
      </c>
      <c r="X401" s="6" t="str">
        <f>IFERROR(VLOOKUP(S401,JUDGE_STATUS!$A$1:$E$97,2,0),"")</f>
        <v>KARIR</v>
      </c>
      <c r="Y401" s="6" t="str">
        <f>IFERROR(VLOOKUP(T401,JUDGE_STATUS!$A$1:$E$97,2,0),"")</f>
        <v>ADHOC</v>
      </c>
      <c r="Z401" s="6" t="str">
        <f>IFERROR(VLOOKUP(U401,JUDGE_STATUS!$A$1:$E$97,2,0),"")</f>
        <v>ADHOC</v>
      </c>
      <c r="AA401" s="6">
        <f t="shared" si="48"/>
        <v>5</v>
      </c>
      <c r="AB401" s="6">
        <f t="shared" si="49"/>
        <v>3</v>
      </c>
      <c r="AC401" s="6">
        <f t="shared" si="50"/>
        <v>2</v>
      </c>
      <c r="AD401" s="20">
        <f t="shared" si="51"/>
        <v>0.4</v>
      </c>
      <c r="AE401" s="21">
        <f t="shared" si="54"/>
        <v>0</v>
      </c>
      <c r="AF401" s="6" t="s">
        <v>255</v>
      </c>
      <c r="AG401" s="6"/>
      <c r="AH401" s="6"/>
      <c r="AI401" s="6"/>
      <c r="AJ401" s="6"/>
      <c r="AK401" s="6"/>
      <c r="AL401" s="6"/>
      <c r="AM401" s="6"/>
      <c r="AN401" s="6"/>
      <c r="AO401" s="6"/>
      <c r="AP401" s="6"/>
      <c r="AQ401" s="6"/>
      <c r="AR401" s="6">
        <f t="shared" si="52"/>
        <v>1</v>
      </c>
      <c r="AS401" s="6" t="s">
        <v>1608</v>
      </c>
      <c r="AT401" s="6" t="s">
        <v>1179</v>
      </c>
      <c r="AU401" s="6"/>
      <c r="AV401" s="6">
        <f t="shared" si="55"/>
        <v>2</v>
      </c>
      <c r="AW401" s="22"/>
    </row>
    <row r="402" spans="1:49" x14ac:dyDescent="0.25">
      <c r="A402" s="16" t="s">
        <v>2228</v>
      </c>
      <c r="B402" s="17">
        <v>1.8333333333333299</v>
      </c>
      <c r="C402" s="17">
        <v>100000000</v>
      </c>
      <c r="D402" s="17">
        <v>0.16666666666666699</v>
      </c>
      <c r="E402" s="17">
        <v>27000000</v>
      </c>
      <c r="F402" s="17">
        <v>0.5</v>
      </c>
      <c r="G402" s="18" t="s">
        <v>2229</v>
      </c>
      <c r="H402" s="19">
        <v>42355</v>
      </c>
      <c r="I402" s="27">
        <f t="shared" si="53"/>
        <v>2015</v>
      </c>
      <c r="J402" s="6" t="s">
        <v>41</v>
      </c>
      <c r="K402" s="6">
        <v>119</v>
      </c>
      <c r="L402" s="6" t="s">
        <v>2230</v>
      </c>
      <c r="M402" s="6">
        <f>VLOOKUP(A402,JUMLAH_DAKWAAN!$A$1:$C$905,3,FALSE)</f>
        <v>1</v>
      </c>
      <c r="N402" s="6" t="s">
        <v>2231</v>
      </c>
      <c r="O402" s="6" t="s">
        <v>2232</v>
      </c>
      <c r="P402" s="6" t="s">
        <v>1806</v>
      </c>
      <c r="Q402" s="6" t="s">
        <v>1116</v>
      </c>
      <c r="R402" s="6" t="s">
        <v>1388</v>
      </c>
      <c r="S402" s="6" t="s">
        <v>1044</v>
      </c>
      <c r="T402" s="6"/>
      <c r="U402" s="6"/>
      <c r="V402" s="6" t="str">
        <f>IFERROR(VLOOKUP(Q402,JUDGE_STATUS!$A$1:$E$97,2,0),"")</f>
        <v>KARIR</v>
      </c>
      <c r="W402" s="6" t="str">
        <f>IFERROR(VLOOKUP(R402,JUDGE_STATUS!$A$1:$E$97,2,0),"")</f>
        <v>KARIR</v>
      </c>
      <c r="X402" s="6" t="str">
        <f>IFERROR(VLOOKUP(S402,JUDGE_STATUS!$A$1:$E$97,2,0),"")</f>
        <v>ADHOC</v>
      </c>
      <c r="Y402" s="6" t="str">
        <f>IFERROR(VLOOKUP(T402,JUDGE_STATUS!$A$1:$E$97,2,0),"")</f>
        <v/>
      </c>
      <c r="Z402" s="6" t="str">
        <f>IFERROR(VLOOKUP(U402,JUDGE_STATUS!$A$1:$E$97,2,0),"")</f>
        <v/>
      </c>
      <c r="AA402" s="6">
        <f t="shared" si="48"/>
        <v>3</v>
      </c>
      <c r="AB402" s="6">
        <f t="shared" si="49"/>
        <v>2</v>
      </c>
      <c r="AC402" s="6">
        <f t="shared" si="50"/>
        <v>1</v>
      </c>
      <c r="AD402" s="20">
        <f t="shared" si="51"/>
        <v>0.33333333333333331</v>
      </c>
      <c r="AE402" s="21">
        <f t="shared" si="54"/>
        <v>0</v>
      </c>
      <c r="AF402" s="6" t="s">
        <v>2233</v>
      </c>
      <c r="AG402" s="6"/>
      <c r="AH402" s="6"/>
      <c r="AI402" s="6"/>
      <c r="AJ402" s="6"/>
      <c r="AK402" s="6"/>
      <c r="AL402" s="6"/>
      <c r="AM402" s="6"/>
      <c r="AN402" s="6"/>
      <c r="AO402" s="6"/>
      <c r="AP402" s="6"/>
      <c r="AQ402" s="6"/>
      <c r="AR402" s="6">
        <f t="shared" si="52"/>
        <v>1</v>
      </c>
      <c r="AS402" s="6" t="s">
        <v>1195</v>
      </c>
      <c r="AT402" s="6" t="s">
        <v>1294</v>
      </c>
      <c r="AU402" s="6"/>
      <c r="AV402" s="6">
        <f t="shared" si="55"/>
        <v>2</v>
      </c>
      <c r="AW402" s="22"/>
    </row>
    <row r="403" spans="1:49" x14ac:dyDescent="0.25">
      <c r="A403" s="16" t="s">
        <v>2234</v>
      </c>
      <c r="B403" s="17">
        <v>2.5</v>
      </c>
      <c r="C403" s="17">
        <v>100000000</v>
      </c>
      <c r="D403" s="17">
        <v>0.16666666666666699</v>
      </c>
      <c r="E403" s="17">
        <v>451500000</v>
      </c>
      <c r="F403" s="17">
        <v>1</v>
      </c>
      <c r="G403" s="18" t="s">
        <v>2235</v>
      </c>
      <c r="H403" s="19">
        <v>42355</v>
      </c>
      <c r="I403" s="27">
        <f t="shared" si="53"/>
        <v>2015</v>
      </c>
      <c r="J403" s="6" t="s">
        <v>1224</v>
      </c>
      <c r="K403" s="6">
        <v>1235</v>
      </c>
      <c r="L403" s="6" t="s">
        <v>2230</v>
      </c>
      <c r="M403" s="6">
        <f>VLOOKUP(A403,JUMLAH_DAKWAAN!$A$1:$C$905,3,FALSE)</f>
        <v>1</v>
      </c>
      <c r="N403" s="6" t="s">
        <v>2236</v>
      </c>
      <c r="O403" s="6" t="s">
        <v>2237</v>
      </c>
      <c r="P403" s="6" t="s">
        <v>1989</v>
      </c>
      <c r="Q403" s="6" t="s">
        <v>1388</v>
      </c>
      <c r="R403" s="6" t="s">
        <v>1116</v>
      </c>
      <c r="S403" s="6" t="s">
        <v>1044</v>
      </c>
      <c r="T403" s="6"/>
      <c r="U403" s="6"/>
      <c r="V403" s="6" t="str">
        <f>IFERROR(VLOOKUP(Q403,JUDGE_STATUS!$A$1:$E$97,2,0),"")</f>
        <v>KARIR</v>
      </c>
      <c r="W403" s="6" t="str">
        <f>IFERROR(VLOOKUP(R403,JUDGE_STATUS!$A$1:$E$97,2,0),"")</f>
        <v>KARIR</v>
      </c>
      <c r="X403" s="6" t="str">
        <f>IFERROR(VLOOKUP(S403,JUDGE_STATUS!$A$1:$E$97,2,0),"")</f>
        <v>ADHOC</v>
      </c>
      <c r="Y403" s="6" t="str">
        <f>IFERROR(VLOOKUP(T403,JUDGE_STATUS!$A$1:$E$97,2,0),"")</f>
        <v/>
      </c>
      <c r="Z403" s="6" t="str">
        <f>IFERROR(VLOOKUP(U403,JUDGE_STATUS!$A$1:$E$97,2,0),"")</f>
        <v/>
      </c>
      <c r="AA403" s="6">
        <f t="shared" si="48"/>
        <v>3</v>
      </c>
      <c r="AB403" s="6">
        <f t="shared" si="49"/>
        <v>2</v>
      </c>
      <c r="AC403" s="6">
        <f t="shared" si="50"/>
        <v>1</v>
      </c>
      <c r="AD403" s="20">
        <f t="shared" si="51"/>
        <v>0.33333333333333331</v>
      </c>
      <c r="AE403" s="21">
        <f t="shared" si="54"/>
        <v>0</v>
      </c>
      <c r="AF403" s="6" t="s">
        <v>2233</v>
      </c>
      <c r="AG403" s="6"/>
      <c r="AH403" s="6"/>
      <c r="AI403" s="6"/>
      <c r="AJ403" s="6"/>
      <c r="AK403" s="6"/>
      <c r="AL403" s="6"/>
      <c r="AM403" s="6"/>
      <c r="AN403" s="6"/>
      <c r="AO403" s="6"/>
      <c r="AP403" s="6"/>
      <c r="AQ403" s="6"/>
      <c r="AR403" s="6">
        <f t="shared" si="52"/>
        <v>1</v>
      </c>
      <c r="AS403" s="6" t="s">
        <v>1195</v>
      </c>
      <c r="AT403" s="6" t="s">
        <v>1294</v>
      </c>
      <c r="AU403" s="6"/>
      <c r="AV403" s="6">
        <f t="shared" si="55"/>
        <v>2</v>
      </c>
      <c r="AW403" s="22"/>
    </row>
    <row r="404" spans="1:49" x14ac:dyDescent="0.25">
      <c r="A404" s="16" t="s">
        <v>2238</v>
      </c>
      <c r="B404" s="17">
        <v>2</v>
      </c>
      <c r="C404" s="17">
        <v>150000000</v>
      </c>
      <c r="D404" s="17">
        <v>0.41666666666666702</v>
      </c>
      <c r="E404" s="17">
        <v>0</v>
      </c>
      <c r="F404" s="17">
        <v>0</v>
      </c>
      <c r="G404" s="18" t="s">
        <v>2239</v>
      </c>
      <c r="H404" s="19">
        <v>41375</v>
      </c>
      <c r="I404" s="27">
        <f t="shared" si="53"/>
        <v>2013</v>
      </c>
      <c r="J404" s="6" t="s">
        <v>1205</v>
      </c>
      <c r="K404" s="6">
        <v>154</v>
      </c>
      <c r="L404" s="6" t="s">
        <v>2240</v>
      </c>
      <c r="M404" s="6">
        <f>VLOOKUP(A404,JUMLAH_DAKWAAN!$A$1:$C$905,3,FALSE)</f>
        <v>1</v>
      </c>
      <c r="N404" s="6" t="s">
        <v>2241</v>
      </c>
      <c r="O404" s="6" t="s">
        <v>2242</v>
      </c>
      <c r="P404" s="6" t="s">
        <v>2243</v>
      </c>
      <c r="Q404" s="6" t="s">
        <v>2244</v>
      </c>
      <c r="R404" s="6" t="s">
        <v>1553</v>
      </c>
      <c r="S404" s="6" t="s">
        <v>63</v>
      </c>
      <c r="T404" s="6"/>
      <c r="U404" s="6"/>
      <c r="V404" s="6" t="str">
        <f>IFERROR(VLOOKUP(Q404,JUDGE_STATUS!$A$1:$E$97,2,0),"")</f>
        <v>KARIR</v>
      </c>
      <c r="W404" s="6" t="str">
        <f>IFERROR(VLOOKUP(R404,JUDGE_STATUS!$A$1:$E$97,2,0),"")</f>
        <v>KARIR</v>
      </c>
      <c r="X404" s="6" t="str">
        <f>IFERROR(VLOOKUP(S404,JUDGE_STATUS!$A$1:$E$97,2,0),"")</f>
        <v>ADHOC</v>
      </c>
      <c r="Y404" s="6" t="str">
        <f>IFERROR(VLOOKUP(T404,JUDGE_STATUS!$A$1:$E$97,2,0),"")</f>
        <v/>
      </c>
      <c r="Z404" s="6" t="str">
        <f>IFERROR(VLOOKUP(U404,JUDGE_STATUS!$A$1:$E$97,2,0),"")</f>
        <v/>
      </c>
      <c r="AA404" s="6">
        <f t="shared" si="48"/>
        <v>3</v>
      </c>
      <c r="AB404" s="6">
        <f t="shared" si="49"/>
        <v>2</v>
      </c>
      <c r="AC404" s="6">
        <f t="shared" si="50"/>
        <v>1</v>
      </c>
      <c r="AD404" s="20">
        <f t="shared" si="51"/>
        <v>0.33333333333333331</v>
      </c>
      <c r="AE404" s="21">
        <f t="shared" si="54"/>
        <v>0</v>
      </c>
      <c r="AF404" s="6" t="s">
        <v>361</v>
      </c>
      <c r="AG404" s="6"/>
      <c r="AH404" s="6"/>
      <c r="AI404" s="6"/>
      <c r="AJ404" s="6"/>
      <c r="AK404" s="6"/>
      <c r="AL404" s="6"/>
      <c r="AM404" s="6"/>
      <c r="AN404" s="6"/>
      <c r="AO404" s="6"/>
      <c r="AP404" s="6"/>
      <c r="AQ404" s="6"/>
      <c r="AR404" s="6">
        <f t="shared" si="52"/>
        <v>1</v>
      </c>
      <c r="AS404" s="6" t="s">
        <v>1350</v>
      </c>
      <c r="AT404" s="6" t="s">
        <v>1456</v>
      </c>
      <c r="AU404" s="6"/>
      <c r="AV404" s="6">
        <f t="shared" si="55"/>
        <v>2</v>
      </c>
      <c r="AW404" s="22"/>
    </row>
    <row r="405" spans="1:49" x14ac:dyDescent="0.25">
      <c r="A405" s="16" t="s">
        <v>2245</v>
      </c>
      <c r="B405" s="17">
        <v>5</v>
      </c>
      <c r="C405" s="17">
        <v>150000000</v>
      </c>
      <c r="D405" s="17">
        <v>0.25</v>
      </c>
      <c r="E405" s="17">
        <v>0</v>
      </c>
      <c r="F405" s="17">
        <v>0</v>
      </c>
      <c r="G405" s="18" t="s">
        <v>2246</v>
      </c>
      <c r="H405" s="19">
        <v>41682</v>
      </c>
      <c r="I405" s="27">
        <f t="shared" si="53"/>
        <v>2014</v>
      </c>
      <c r="J405" s="6" t="s">
        <v>1778</v>
      </c>
      <c r="K405" s="6">
        <v>131</v>
      </c>
      <c r="L405" s="6" t="s">
        <v>2247</v>
      </c>
      <c r="M405" s="6">
        <f>VLOOKUP(A405,JUMLAH_DAKWAAN!$A$1:$C$905,3,FALSE)</f>
        <v>1</v>
      </c>
      <c r="N405" s="6" t="s">
        <v>2248</v>
      </c>
      <c r="O405" s="6" t="s">
        <v>2249</v>
      </c>
      <c r="P405" s="6" t="s">
        <v>2198</v>
      </c>
      <c r="Q405" s="6" t="s">
        <v>1088</v>
      </c>
      <c r="R405" s="6" t="s">
        <v>1087</v>
      </c>
      <c r="S405" s="6" t="s">
        <v>1159</v>
      </c>
      <c r="T405" s="6" t="s">
        <v>85</v>
      </c>
      <c r="U405" s="6" t="s">
        <v>127</v>
      </c>
      <c r="V405" s="6" t="str">
        <f>IFERROR(VLOOKUP(Q405,JUDGE_STATUS!$A$1:$E$97,2,0),"")</f>
        <v>KARIR</v>
      </c>
      <c r="W405" s="6" t="str">
        <f>IFERROR(VLOOKUP(R405,JUDGE_STATUS!$A$1:$E$97,2,0),"")</f>
        <v>KARIR</v>
      </c>
      <c r="X405" s="6" t="str">
        <f>IFERROR(VLOOKUP(S405,JUDGE_STATUS!$A$1:$E$97,2,0),"")</f>
        <v>KARIR</v>
      </c>
      <c r="Y405" s="6" t="str">
        <f>IFERROR(VLOOKUP(T405,JUDGE_STATUS!$A$1:$E$97,2,0),"")</f>
        <v>ADHOC</v>
      </c>
      <c r="Z405" s="6" t="str">
        <f>IFERROR(VLOOKUP(U405,JUDGE_STATUS!$A$1:$E$97,2,0),"")</f>
        <v>ADHOC</v>
      </c>
      <c r="AA405" s="6">
        <f t="shared" si="48"/>
        <v>5</v>
      </c>
      <c r="AB405" s="6">
        <f t="shared" si="49"/>
        <v>3</v>
      </c>
      <c r="AC405" s="6">
        <f t="shared" si="50"/>
        <v>2</v>
      </c>
      <c r="AD405" s="20">
        <f t="shared" si="51"/>
        <v>0.4</v>
      </c>
      <c r="AE405" s="21">
        <f t="shared" si="54"/>
        <v>0</v>
      </c>
      <c r="AF405" s="6" t="s">
        <v>870</v>
      </c>
      <c r="AG405" s="6"/>
      <c r="AH405" s="6"/>
      <c r="AI405" s="6"/>
      <c r="AJ405" s="6"/>
      <c r="AK405" s="6"/>
      <c r="AL405" s="6"/>
      <c r="AM405" s="6"/>
      <c r="AN405" s="6"/>
      <c r="AO405" s="6"/>
      <c r="AP405" s="6"/>
      <c r="AQ405" s="6"/>
      <c r="AR405" s="6">
        <f t="shared" si="52"/>
        <v>1</v>
      </c>
      <c r="AS405" s="6" t="s">
        <v>128</v>
      </c>
      <c r="AT405" s="6" t="s">
        <v>66</v>
      </c>
      <c r="AU405" s="6"/>
      <c r="AV405" s="6">
        <f t="shared" si="55"/>
        <v>2</v>
      </c>
      <c r="AW405" s="22"/>
    </row>
    <row r="406" spans="1:49" x14ac:dyDescent="0.25">
      <c r="A406" s="16" t="s">
        <v>2250</v>
      </c>
      <c r="B406" s="17"/>
      <c r="C406" s="17"/>
      <c r="D406" s="17"/>
      <c r="E406" s="17"/>
      <c r="F406" s="17"/>
      <c r="G406" s="18" t="s">
        <v>2251</v>
      </c>
      <c r="H406" s="19">
        <v>42089</v>
      </c>
      <c r="I406" s="27">
        <f t="shared" si="53"/>
        <v>2015</v>
      </c>
      <c r="J406" s="6" t="s">
        <v>1103</v>
      </c>
      <c r="K406" s="6">
        <v>146</v>
      </c>
      <c r="L406" s="6" t="s">
        <v>2252</v>
      </c>
      <c r="M406" s="6">
        <f>VLOOKUP(A406,JUMLAH_DAKWAAN!$A$1:$C$905,3,FALSE)</f>
        <v>1</v>
      </c>
      <c r="N406" s="6"/>
      <c r="O406" s="6" t="s">
        <v>2253</v>
      </c>
      <c r="P406" s="6" t="s">
        <v>2254</v>
      </c>
      <c r="Q406" s="6" t="s">
        <v>1301</v>
      </c>
      <c r="R406" s="6" t="s">
        <v>1219</v>
      </c>
      <c r="S406" s="6" t="s">
        <v>1032</v>
      </c>
      <c r="T406" s="6" t="s">
        <v>63</v>
      </c>
      <c r="U406" s="6" t="s">
        <v>108</v>
      </c>
      <c r="V406" s="6" t="str">
        <f>IFERROR(VLOOKUP(Q406,JUDGE_STATUS!$A$1:$E$97,2,0),"")</f>
        <v>KARIR</v>
      </c>
      <c r="W406" s="6" t="str">
        <f>IFERROR(VLOOKUP(R406,JUDGE_STATUS!$A$1:$E$97,2,0),"")</f>
        <v>KARIR</v>
      </c>
      <c r="X406" s="6" t="str">
        <f>IFERROR(VLOOKUP(S406,JUDGE_STATUS!$A$1:$E$97,2,0),"")</f>
        <v>KARIR</v>
      </c>
      <c r="Y406" s="6" t="str">
        <f>IFERROR(VLOOKUP(T406,JUDGE_STATUS!$A$1:$E$97,2,0),"")</f>
        <v>ADHOC</v>
      </c>
      <c r="Z406" s="6" t="str">
        <f>IFERROR(VLOOKUP(U406,JUDGE_STATUS!$A$1:$E$97,2,0),"")</f>
        <v>ADHOC</v>
      </c>
      <c r="AA406" s="6">
        <f t="shared" si="48"/>
        <v>5</v>
      </c>
      <c r="AB406" s="6">
        <f t="shared" si="49"/>
        <v>3</v>
      </c>
      <c r="AC406" s="6">
        <f t="shared" si="50"/>
        <v>2</v>
      </c>
      <c r="AD406" s="20">
        <f t="shared" si="51"/>
        <v>0.4</v>
      </c>
      <c r="AE406" s="21">
        <f t="shared" si="54"/>
        <v>0</v>
      </c>
      <c r="AF406" s="6" t="s">
        <v>666</v>
      </c>
      <c r="AG406" s="6"/>
      <c r="AH406" s="6"/>
      <c r="AI406" s="6"/>
      <c r="AJ406" s="6"/>
      <c r="AK406" s="6"/>
      <c r="AL406" s="6"/>
      <c r="AM406" s="6"/>
      <c r="AN406" s="6"/>
      <c r="AO406" s="6"/>
      <c r="AP406" s="6"/>
      <c r="AQ406" s="6"/>
      <c r="AR406" s="6">
        <f t="shared" si="52"/>
        <v>1</v>
      </c>
      <c r="AS406" s="6" t="s">
        <v>128</v>
      </c>
      <c r="AT406" s="6" t="s">
        <v>86</v>
      </c>
      <c r="AU406" s="6"/>
      <c r="AV406" s="6">
        <f t="shared" si="55"/>
        <v>2</v>
      </c>
      <c r="AW406" s="22">
        <v>1</v>
      </c>
    </row>
    <row r="407" spans="1:49" x14ac:dyDescent="0.25">
      <c r="A407" s="16" t="s">
        <v>2255</v>
      </c>
      <c r="B407" s="17">
        <v>1.5</v>
      </c>
      <c r="C407" s="17">
        <v>50000000</v>
      </c>
      <c r="D407" s="17">
        <v>8.3333333333333301E-2</v>
      </c>
      <c r="E407" s="17">
        <v>0</v>
      </c>
      <c r="F407" s="17">
        <v>0</v>
      </c>
      <c r="G407" s="18" t="s">
        <v>2256</v>
      </c>
      <c r="H407" s="19">
        <v>42430</v>
      </c>
      <c r="I407" s="27">
        <f t="shared" si="53"/>
        <v>2016</v>
      </c>
      <c r="J407" s="6" t="s">
        <v>41</v>
      </c>
      <c r="K407" s="6">
        <v>135</v>
      </c>
      <c r="L407" s="6" t="s">
        <v>2257</v>
      </c>
      <c r="M407" s="6">
        <f>VLOOKUP(A407,JUMLAH_DAKWAAN!$A$1:$C$905,3,FALSE)</f>
        <v>1</v>
      </c>
      <c r="N407" s="6" t="s">
        <v>2258</v>
      </c>
      <c r="O407" s="6" t="s">
        <v>2259</v>
      </c>
      <c r="P407" s="6" t="s">
        <v>2260</v>
      </c>
      <c r="Q407" s="6" t="s">
        <v>1042</v>
      </c>
      <c r="R407" s="6" t="s">
        <v>1388</v>
      </c>
      <c r="S407" s="6" t="s">
        <v>1045</v>
      </c>
      <c r="T407" s="6"/>
      <c r="U407" s="6"/>
      <c r="V407" s="6" t="str">
        <f>IFERROR(VLOOKUP(Q407,JUDGE_STATUS!$A$1:$E$97,2,0),"")</f>
        <v>KARIR</v>
      </c>
      <c r="W407" s="6" t="str">
        <f>IFERROR(VLOOKUP(R407,JUDGE_STATUS!$A$1:$E$97,2,0),"")</f>
        <v>KARIR</v>
      </c>
      <c r="X407" s="6" t="str">
        <f>IFERROR(VLOOKUP(S407,JUDGE_STATUS!$A$1:$E$97,2,0),"")</f>
        <v>ADHOC</v>
      </c>
      <c r="Y407" s="6" t="str">
        <f>IFERROR(VLOOKUP(T407,JUDGE_STATUS!$A$1:$E$97,2,0),"")</f>
        <v/>
      </c>
      <c r="Z407" s="6" t="str">
        <f>IFERROR(VLOOKUP(U407,JUDGE_STATUS!$A$1:$E$97,2,0),"")</f>
        <v/>
      </c>
      <c r="AA407" s="6">
        <f t="shared" si="48"/>
        <v>3</v>
      </c>
      <c r="AB407" s="6">
        <f t="shared" si="49"/>
        <v>2</v>
      </c>
      <c r="AC407" s="6">
        <f t="shared" si="50"/>
        <v>1</v>
      </c>
      <c r="AD407" s="20">
        <f t="shared" si="51"/>
        <v>0.33333333333333331</v>
      </c>
      <c r="AE407" s="21">
        <f t="shared" si="54"/>
        <v>0</v>
      </c>
      <c r="AF407" s="6" t="s">
        <v>1566</v>
      </c>
      <c r="AG407" s="6"/>
      <c r="AH407" s="6"/>
      <c r="AI407" s="6"/>
      <c r="AJ407" s="6"/>
      <c r="AK407" s="6"/>
      <c r="AL407" s="6"/>
      <c r="AM407" s="6"/>
      <c r="AN407" s="6"/>
      <c r="AO407" s="6"/>
      <c r="AP407" s="6"/>
      <c r="AQ407" s="6"/>
      <c r="AR407" s="6">
        <f t="shared" si="52"/>
        <v>1</v>
      </c>
      <c r="AS407" s="6" t="s">
        <v>56</v>
      </c>
      <c r="AT407" s="6"/>
      <c r="AU407" s="6"/>
      <c r="AV407" s="6">
        <f t="shared" si="55"/>
        <v>1</v>
      </c>
      <c r="AW407" s="22"/>
    </row>
    <row r="408" spans="1:49" x14ac:dyDescent="0.25">
      <c r="A408" s="16" t="s">
        <v>2261</v>
      </c>
      <c r="B408" s="17">
        <v>1.6666666666666701</v>
      </c>
      <c r="C408" s="17">
        <v>50000000</v>
      </c>
      <c r="D408" s="17">
        <v>8.3333333333333301E-2</v>
      </c>
      <c r="E408" s="17">
        <v>366900000</v>
      </c>
      <c r="F408" s="17">
        <v>0.5</v>
      </c>
      <c r="G408" s="18" t="s">
        <v>2262</v>
      </c>
      <c r="H408" s="19">
        <v>42745</v>
      </c>
      <c r="I408" s="27">
        <f t="shared" si="53"/>
        <v>2017</v>
      </c>
      <c r="J408" s="6" t="s">
        <v>41</v>
      </c>
      <c r="K408" s="6">
        <v>140</v>
      </c>
      <c r="L408" s="6" t="s">
        <v>1121</v>
      </c>
      <c r="M408" s="6">
        <f>VLOOKUP(A408,JUMLAH_DAKWAAN!$A$1:$C$905,3,FALSE)</f>
        <v>1</v>
      </c>
      <c r="N408" s="6" t="s">
        <v>2263</v>
      </c>
      <c r="O408" s="6" t="s">
        <v>2264</v>
      </c>
      <c r="P408" s="6" t="s">
        <v>1793</v>
      </c>
      <c r="Q408" s="6" t="s">
        <v>1043</v>
      </c>
      <c r="R408" s="6" t="s">
        <v>1125</v>
      </c>
      <c r="S408" s="6" t="s">
        <v>64</v>
      </c>
      <c r="T408" s="6"/>
      <c r="U408" s="6"/>
      <c r="V408" s="6" t="str">
        <f>IFERROR(VLOOKUP(Q408,JUDGE_STATUS!$A$1:$E$97,2,0),"")</f>
        <v>KARIR</v>
      </c>
      <c r="W408" s="6" t="str">
        <f>IFERROR(VLOOKUP(R408,JUDGE_STATUS!$A$1:$E$97,2,0),"")</f>
        <v>KARIR</v>
      </c>
      <c r="X408" s="6" t="str">
        <f>IFERROR(VLOOKUP(S408,JUDGE_STATUS!$A$1:$E$97,2,0),"")</f>
        <v>ADHOC</v>
      </c>
      <c r="Y408" s="6" t="str">
        <f>IFERROR(VLOOKUP(T408,JUDGE_STATUS!$A$1:$E$97,2,0),"")</f>
        <v/>
      </c>
      <c r="Z408" s="6" t="str">
        <f>IFERROR(VLOOKUP(U408,JUDGE_STATUS!$A$1:$E$97,2,0),"")</f>
        <v/>
      </c>
      <c r="AA408" s="6">
        <f t="shared" si="48"/>
        <v>3</v>
      </c>
      <c r="AB408" s="6">
        <f t="shared" si="49"/>
        <v>2</v>
      </c>
      <c r="AC408" s="6">
        <f t="shared" si="50"/>
        <v>1</v>
      </c>
      <c r="AD408" s="20">
        <f t="shared" si="51"/>
        <v>0.33333333333333331</v>
      </c>
      <c r="AE408" s="21">
        <f t="shared" si="54"/>
        <v>0</v>
      </c>
      <c r="AF408" s="6" t="s">
        <v>2128</v>
      </c>
      <c r="AG408" s="6"/>
      <c r="AH408" s="6"/>
      <c r="AI408" s="6"/>
      <c r="AJ408" s="6"/>
      <c r="AK408" s="6"/>
      <c r="AL408" s="6"/>
      <c r="AM408" s="6"/>
      <c r="AN408" s="6"/>
      <c r="AO408" s="6"/>
      <c r="AP408" s="6"/>
      <c r="AQ408" s="6"/>
      <c r="AR408" s="6">
        <f t="shared" si="52"/>
        <v>1</v>
      </c>
      <c r="AS408" s="6" t="s">
        <v>1743</v>
      </c>
      <c r="AT408" s="6"/>
      <c r="AU408" s="6"/>
      <c r="AV408" s="6">
        <f t="shared" si="55"/>
        <v>1</v>
      </c>
      <c r="AW408" s="22"/>
    </row>
    <row r="409" spans="1:49" x14ac:dyDescent="0.25">
      <c r="A409" s="16" t="s">
        <v>2265</v>
      </c>
      <c r="B409" s="17">
        <v>3</v>
      </c>
      <c r="C409" s="17">
        <v>150000000</v>
      </c>
      <c r="D409" s="17">
        <v>8.3333333333333301E-2</v>
      </c>
      <c r="E409" s="17">
        <v>0</v>
      </c>
      <c r="F409" s="17">
        <v>0</v>
      </c>
      <c r="G409" s="18" t="s">
        <v>2266</v>
      </c>
      <c r="H409" s="19">
        <v>43157</v>
      </c>
      <c r="I409" s="27">
        <f t="shared" si="53"/>
        <v>2018</v>
      </c>
      <c r="J409" s="6" t="s">
        <v>1143</v>
      </c>
      <c r="K409" s="6">
        <v>140</v>
      </c>
      <c r="L409" s="6" t="s">
        <v>2267</v>
      </c>
      <c r="M409" s="6">
        <f>VLOOKUP(A409,JUMLAH_DAKWAAN!$A$1:$C$905,3,FALSE)</f>
        <v>1</v>
      </c>
      <c r="N409" s="6" t="s">
        <v>2268</v>
      </c>
      <c r="O409" s="6" t="s">
        <v>2269</v>
      </c>
      <c r="P409" s="6" t="s">
        <v>2270</v>
      </c>
      <c r="Q409" s="6" t="s">
        <v>1135</v>
      </c>
      <c r="R409" s="6" t="s">
        <v>1136</v>
      </c>
      <c r="S409" s="6" t="s">
        <v>1265</v>
      </c>
      <c r="T409" s="6" t="s">
        <v>1044</v>
      </c>
      <c r="U409" s="6" t="s">
        <v>1045</v>
      </c>
      <c r="V409" s="6" t="str">
        <f>IFERROR(VLOOKUP(Q409,JUDGE_STATUS!$A$1:$E$97,2,0),"")</f>
        <v>KARIR</v>
      </c>
      <c r="W409" s="6" t="str">
        <f>IFERROR(VLOOKUP(R409,JUDGE_STATUS!$A$1:$E$97,2,0),"")</f>
        <v>KARIR</v>
      </c>
      <c r="X409" s="6" t="str">
        <f>IFERROR(VLOOKUP(S409,JUDGE_STATUS!$A$1:$E$97,2,0),"")</f>
        <v>KARIR</v>
      </c>
      <c r="Y409" s="6" t="str">
        <f>IFERROR(VLOOKUP(T409,JUDGE_STATUS!$A$1:$E$97,2,0),"")</f>
        <v>ADHOC</v>
      </c>
      <c r="Z409" s="6" t="str">
        <f>IFERROR(VLOOKUP(U409,JUDGE_STATUS!$A$1:$E$97,2,0),"")</f>
        <v>ADHOC</v>
      </c>
      <c r="AA409" s="6">
        <f t="shared" si="48"/>
        <v>5</v>
      </c>
      <c r="AB409" s="6">
        <f t="shared" si="49"/>
        <v>3</v>
      </c>
      <c r="AC409" s="6">
        <f t="shared" si="50"/>
        <v>2</v>
      </c>
      <c r="AD409" s="20">
        <f t="shared" si="51"/>
        <v>0.4</v>
      </c>
      <c r="AE409" s="21">
        <f t="shared" si="54"/>
        <v>0</v>
      </c>
      <c r="AF409" s="6" t="s">
        <v>1632</v>
      </c>
      <c r="AG409" s="6"/>
      <c r="AH409" s="6"/>
      <c r="AI409" s="6"/>
      <c r="AJ409" s="6"/>
      <c r="AK409" s="6"/>
      <c r="AL409" s="6"/>
      <c r="AM409" s="6"/>
      <c r="AN409" s="6"/>
      <c r="AO409" s="6"/>
      <c r="AP409" s="6"/>
      <c r="AQ409" s="6"/>
      <c r="AR409" s="6">
        <f t="shared" si="52"/>
        <v>1</v>
      </c>
      <c r="AS409" s="6" t="s">
        <v>1294</v>
      </c>
      <c r="AT409" s="6"/>
      <c r="AU409" s="6"/>
      <c r="AV409" s="6">
        <f t="shared" si="55"/>
        <v>1</v>
      </c>
      <c r="AW409" s="22"/>
    </row>
    <row r="410" spans="1:49" x14ac:dyDescent="0.25">
      <c r="A410" s="16" t="s">
        <v>2271</v>
      </c>
      <c r="B410" s="17">
        <v>3</v>
      </c>
      <c r="C410" s="17">
        <v>150000000</v>
      </c>
      <c r="D410" s="17">
        <v>0.5</v>
      </c>
      <c r="E410" s="17">
        <v>550000000</v>
      </c>
      <c r="F410" s="17">
        <v>1</v>
      </c>
      <c r="G410" s="18" t="s">
        <v>2272</v>
      </c>
      <c r="H410" s="19">
        <v>41375</v>
      </c>
      <c r="I410" s="27">
        <f t="shared" si="53"/>
        <v>2013</v>
      </c>
      <c r="J410" s="6" t="s">
        <v>1715</v>
      </c>
      <c r="K410" s="6">
        <v>154</v>
      </c>
      <c r="L410" s="6" t="s">
        <v>2273</v>
      </c>
      <c r="M410" s="6">
        <f>VLOOKUP(A410,JUMLAH_DAKWAAN!$A$1:$C$905,3,FALSE)</f>
        <v>1</v>
      </c>
      <c r="N410" s="6" t="s">
        <v>2274</v>
      </c>
      <c r="O410" s="6" t="s">
        <v>2275</v>
      </c>
      <c r="P410" s="6" t="s">
        <v>2243</v>
      </c>
      <c r="Q410" s="6" t="s">
        <v>1553</v>
      </c>
      <c r="R410" s="6" t="s">
        <v>2244</v>
      </c>
      <c r="S410" s="6" t="s">
        <v>64</v>
      </c>
      <c r="T410" s="6"/>
      <c r="U410" s="6"/>
      <c r="V410" s="6" t="str">
        <f>IFERROR(VLOOKUP(Q410,JUDGE_STATUS!$A$1:$E$97,2,0),"")</f>
        <v>KARIR</v>
      </c>
      <c r="W410" s="6" t="str">
        <f>IFERROR(VLOOKUP(R410,JUDGE_STATUS!$A$1:$E$97,2,0),"")</f>
        <v>KARIR</v>
      </c>
      <c r="X410" s="6" t="str">
        <f>IFERROR(VLOOKUP(S410,JUDGE_STATUS!$A$1:$E$97,2,0),"")</f>
        <v>ADHOC</v>
      </c>
      <c r="Y410" s="6" t="str">
        <f>IFERROR(VLOOKUP(T410,JUDGE_STATUS!$A$1:$E$97,2,0),"")</f>
        <v/>
      </c>
      <c r="Z410" s="6" t="str">
        <f>IFERROR(VLOOKUP(U410,JUDGE_STATUS!$A$1:$E$97,2,0),"")</f>
        <v/>
      </c>
      <c r="AA410" s="6">
        <f t="shared" si="48"/>
        <v>3</v>
      </c>
      <c r="AB410" s="6">
        <f t="shared" si="49"/>
        <v>2</v>
      </c>
      <c r="AC410" s="6">
        <f t="shared" si="50"/>
        <v>1</v>
      </c>
      <c r="AD410" s="20">
        <f t="shared" si="51"/>
        <v>0.33333333333333331</v>
      </c>
      <c r="AE410" s="21">
        <f t="shared" si="54"/>
        <v>0</v>
      </c>
      <c r="AF410" s="6" t="s">
        <v>361</v>
      </c>
      <c r="AG410" s="6"/>
      <c r="AH410" s="6"/>
      <c r="AI410" s="6"/>
      <c r="AJ410" s="6"/>
      <c r="AK410" s="6"/>
      <c r="AL410" s="6"/>
      <c r="AM410" s="6"/>
      <c r="AN410" s="6"/>
      <c r="AO410" s="6"/>
      <c r="AP410" s="6"/>
      <c r="AQ410" s="6"/>
      <c r="AR410" s="6">
        <f t="shared" si="52"/>
        <v>1</v>
      </c>
      <c r="AS410" s="6" t="s">
        <v>1468</v>
      </c>
      <c r="AT410" s="6"/>
      <c r="AU410" s="6"/>
      <c r="AV410" s="6">
        <f t="shared" si="55"/>
        <v>1</v>
      </c>
      <c r="AW410" s="22"/>
    </row>
    <row r="411" spans="1:49" x14ac:dyDescent="0.25">
      <c r="A411" s="16" t="s">
        <v>2276</v>
      </c>
      <c r="B411" s="17">
        <v>1</v>
      </c>
      <c r="C411" s="17">
        <v>50000000</v>
      </c>
      <c r="D411" s="17">
        <v>0.25</v>
      </c>
      <c r="E411" s="17">
        <v>0</v>
      </c>
      <c r="F411" s="17">
        <v>0</v>
      </c>
      <c r="G411" s="18" t="s">
        <v>2277</v>
      </c>
      <c r="H411" s="19">
        <v>41694</v>
      </c>
      <c r="I411" s="27">
        <f t="shared" si="53"/>
        <v>2014</v>
      </c>
      <c r="J411" s="6" t="s">
        <v>1129</v>
      </c>
      <c r="K411" s="6">
        <v>113</v>
      </c>
      <c r="L411" s="6" t="s">
        <v>2278</v>
      </c>
      <c r="M411" s="6">
        <f>VLOOKUP(A411,JUMLAH_DAKWAAN!$A$1:$C$905,3,FALSE)</f>
        <v>1</v>
      </c>
      <c r="N411" s="6" t="s">
        <v>2279</v>
      </c>
      <c r="O411" s="6" t="s">
        <v>2280</v>
      </c>
      <c r="P411" s="6" t="s">
        <v>2281</v>
      </c>
      <c r="Q411" s="6" t="s">
        <v>2282</v>
      </c>
      <c r="R411" s="6" t="s">
        <v>108</v>
      </c>
      <c r="S411" s="6" t="s">
        <v>47</v>
      </c>
      <c r="T411" s="6"/>
      <c r="U411" s="6"/>
      <c r="V411" s="6" t="str">
        <f>IFERROR(VLOOKUP(Q411,JUDGE_STATUS!$A$1:$E$97,2,0),"")</f>
        <v>KARIR</v>
      </c>
      <c r="W411" s="6" t="str">
        <f>IFERROR(VLOOKUP(R411,JUDGE_STATUS!$A$1:$E$97,2,0),"")</f>
        <v>ADHOC</v>
      </c>
      <c r="X411" s="6" t="str">
        <f>IFERROR(VLOOKUP(S411,JUDGE_STATUS!$A$1:$E$97,2,0),"")</f>
        <v>ADHOC</v>
      </c>
      <c r="Y411" s="6" t="str">
        <f>IFERROR(VLOOKUP(T411,JUDGE_STATUS!$A$1:$E$97,2,0),"")</f>
        <v/>
      </c>
      <c r="Z411" s="6" t="str">
        <f>IFERROR(VLOOKUP(U411,JUDGE_STATUS!$A$1:$E$97,2,0),"")</f>
        <v/>
      </c>
      <c r="AA411" s="6">
        <f t="shared" si="48"/>
        <v>3</v>
      </c>
      <c r="AB411" s="6">
        <f t="shared" si="49"/>
        <v>1</v>
      </c>
      <c r="AC411" s="6">
        <f t="shared" si="50"/>
        <v>2</v>
      </c>
      <c r="AD411" s="20">
        <f t="shared" si="51"/>
        <v>0.66666666666666663</v>
      </c>
      <c r="AE411" s="21">
        <f t="shared" si="54"/>
        <v>1</v>
      </c>
      <c r="AF411" s="6" t="s">
        <v>2283</v>
      </c>
      <c r="AG411" s="6" t="s">
        <v>2284</v>
      </c>
      <c r="AH411" s="6" t="s">
        <v>2285</v>
      </c>
      <c r="AI411" s="6"/>
      <c r="AJ411" s="6"/>
      <c r="AK411" s="6"/>
      <c r="AL411" s="6"/>
      <c r="AM411" s="6"/>
      <c r="AN411" s="6"/>
      <c r="AO411" s="6"/>
      <c r="AP411" s="6"/>
      <c r="AQ411" s="6"/>
      <c r="AR411" s="6">
        <f t="shared" si="52"/>
        <v>3</v>
      </c>
      <c r="AS411" s="6" t="s">
        <v>1151</v>
      </c>
      <c r="AT411" s="6" t="s">
        <v>1118</v>
      </c>
      <c r="AU411" s="6"/>
      <c r="AV411" s="6">
        <f t="shared" si="55"/>
        <v>2</v>
      </c>
      <c r="AW411" s="22"/>
    </row>
    <row r="412" spans="1:49" x14ac:dyDescent="0.25">
      <c r="A412" s="16" t="s">
        <v>2286</v>
      </c>
      <c r="B412" s="17">
        <v>10</v>
      </c>
      <c r="C412" s="17">
        <v>500000000</v>
      </c>
      <c r="D412" s="17">
        <v>1</v>
      </c>
      <c r="E412" s="17">
        <v>0</v>
      </c>
      <c r="F412" s="17">
        <v>0</v>
      </c>
      <c r="G412" s="18" t="s">
        <v>2287</v>
      </c>
      <c r="H412" s="19">
        <v>42089</v>
      </c>
      <c r="I412" s="27">
        <f t="shared" si="53"/>
        <v>2015</v>
      </c>
      <c r="J412" s="6" t="s">
        <v>1103</v>
      </c>
      <c r="K412" s="6">
        <v>146</v>
      </c>
      <c r="L412" s="6" t="s">
        <v>2288</v>
      </c>
      <c r="M412" s="6">
        <f>VLOOKUP(A412,JUMLAH_DAKWAAN!$A$1:$C$905,3,FALSE)</f>
        <v>1</v>
      </c>
      <c r="N412" s="6" t="s">
        <v>2289</v>
      </c>
      <c r="O412" s="6"/>
      <c r="P412" s="6" t="s">
        <v>2254</v>
      </c>
      <c r="Q412" s="6" t="s">
        <v>2072</v>
      </c>
      <c r="R412" s="6" t="s">
        <v>1033</v>
      </c>
      <c r="S412" s="6" t="s">
        <v>1034</v>
      </c>
      <c r="T412" s="6" t="s">
        <v>63</v>
      </c>
      <c r="U412" s="6" t="s">
        <v>64</v>
      </c>
      <c r="V412" s="6" t="str">
        <f>IFERROR(VLOOKUP(Q412,JUDGE_STATUS!$A$1:$E$97,2,0),"")</f>
        <v>KARIR</v>
      </c>
      <c r="W412" s="6" t="str">
        <f>IFERROR(VLOOKUP(R412,JUDGE_STATUS!$A$1:$E$97,2,0),"")</f>
        <v>KARIR</v>
      </c>
      <c r="X412" s="6" t="str">
        <f>IFERROR(VLOOKUP(S412,JUDGE_STATUS!$A$1:$E$97,2,0),"")</f>
        <v>KARIR</v>
      </c>
      <c r="Y412" s="6" t="str">
        <f>IFERROR(VLOOKUP(T412,JUDGE_STATUS!$A$1:$E$97,2,0),"")</f>
        <v>ADHOC</v>
      </c>
      <c r="Z412" s="6" t="str">
        <f>IFERROR(VLOOKUP(U412,JUDGE_STATUS!$A$1:$E$97,2,0),"")</f>
        <v>ADHOC</v>
      </c>
      <c r="AA412" s="6">
        <f t="shared" si="48"/>
        <v>5</v>
      </c>
      <c r="AB412" s="6">
        <f t="shared" si="49"/>
        <v>3</v>
      </c>
      <c r="AC412" s="6">
        <f t="shared" si="50"/>
        <v>2</v>
      </c>
      <c r="AD412" s="20">
        <f t="shared" si="51"/>
        <v>0.4</v>
      </c>
      <c r="AE412" s="21">
        <f t="shared" si="54"/>
        <v>0</v>
      </c>
      <c r="AF412" s="6" t="s">
        <v>1069</v>
      </c>
      <c r="AG412" s="6"/>
      <c r="AH412" s="6"/>
      <c r="AI412" s="6"/>
      <c r="AJ412" s="6"/>
      <c r="AK412" s="6"/>
      <c r="AL412" s="6"/>
      <c r="AM412" s="6"/>
      <c r="AN412" s="6"/>
      <c r="AO412" s="6"/>
      <c r="AP412" s="6"/>
      <c r="AQ412" s="6"/>
      <c r="AR412" s="6">
        <f t="shared" si="52"/>
        <v>1</v>
      </c>
      <c r="AS412" s="6" t="s">
        <v>1071</v>
      </c>
      <c r="AT412" s="6" t="s">
        <v>1456</v>
      </c>
      <c r="AU412" s="6"/>
      <c r="AV412" s="6">
        <f t="shared" si="55"/>
        <v>2</v>
      </c>
      <c r="AW412" s="22"/>
    </row>
    <row r="413" spans="1:49" x14ac:dyDescent="0.25">
      <c r="A413" s="16" t="s">
        <v>2290</v>
      </c>
      <c r="B413" s="17">
        <v>1.5</v>
      </c>
      <c r="C413" s="17">
        <v>50000000</v>
      </c>
      <c r="D413" s="17">
        <v>8.3333333333333301E-2</v>
      </c>
      <c r="E413" s="17">
        <v>0</v>
      </c>
      <c r="F413" s="17">
        <v>0</v>
      </c>
      <c r="G413" s="18" t="s">
        <v>2291</v>
      </c>
      <c r="H413" s="19">
        <v>42430</v>
      </c>
      <c r="I413" s="27">
        <f t="shared" si="53"/>
        <v>2016</v>
      </c>
      <c r="J413" s="6" t="s">
        <v>41</v>
      </c>
      <c r="K413" s="6">
        <v>135</v>
      </c>
      <c r="L413" s="6" t="s">
        <v>2257</v>
      </c>
      <c r="M413" s="6">
        <f>VLOOKUP(A413,JUMLAH_DAKWAAN!$A$1:$C$905,3,FALSE)</f>
        <v>1</v>
      </c>
      <c r="N413" s="6" t="s">
        <v>2292</v>
      </c>
      <c r="O413" s="6" t="s">
        <v>2293</v>
      </c>
      <c r="P413" s="6" t="s">
        <v>2260</v>
      </c>
      <c r="Q413" s="6" t="s">
        <v>1388</v>
      </c>
      <c r="R413" s="6" t="s">
        <v>1042</v>
      </c>
      <c r="S413" s="6" t="s">
        <v>1045</v>
      </c>
      <c r="T413" s="6"/>
      <c r="U413" s="6"/>
      <c r="V413" s="6" t="str">
        <f>IFERROR(VLOOKUP(Q413,JUDGE_STATUS!$A$1:$E$97,2,0),"")</f>
        <v>KARIR</v>
      </c>
      <c r="W413" s="6" t="str">
        <f>IFERROR(VLOOKUP(R413,JUDGE_STATUS!$A$1:$E$97,2,0),"")</f>
        <v>KARIR</v>
      </c>
      <c r="X413" s="6" t="str">
        <f>IFERROR(VLOOKUP(S413,JUDGE_STATUS!$A$1:$E$97,2,0),"")</f>
        <v>ADHOC</v>
      </c>
      <c r="Y413" s="6" t="str">
        <f>IFERROR(VLOOKUP(T413,JUDGE_STATUS!$A$1:$E$97,2,0),"")</f>
        <v/>
      </c>
      <c r="Z413" s="6" t="str">
        <f>IFERROR(VLOOKUP(U413,JUDGE_STATUS!$A$1:$E$97,2,0),"")</f>
        <v/>
      </c>
      <c r="AA413" s="6">
        <f t="shared" si="48"/>
        <v>3</v>
      </c>
      <c r="AB413" s="6">
        <f t="shared" si="49"/>
        <v>2</v>
      </c>
      <c r="AC413" s="6">
        <f t="shared" si="50"/>
        <v>1</v>
      </c>
      <c r="AD413" s="20">
        <f t="shared" si="51"/>
        <v>0.33333333333333331</v>
      </c>
      <c r="AE413" s="21">
        <f t="shared" si="54"/>
        <v>0</v>
      </c>
      <c r="AF413" s="6" t="s">
        <v>1566</v>
      </c>
      <c r="AG413" s="6"/>
      <c r="AH413" s="6"/>
      <c r="AI413" s="6"/>
      <c r="AJ413" s="6"/>
      <c r="AK413" s="6"/>
      <c r="AL413" s="6"/>
      <c r="AM413" s="6"/>
      <c r="AN413" s="6"/>
      <c r="AO413" s="6"/>
      <c r="AP413" s="6"/>
      <c r="AQ413" s="6"/>
      <c r="AR413" s="6">
        <f t="shared" si="52"/>
        <v>1</v>
      </c>
      <c r="AS413" s="6" t="s">
        <v>1456</v>
      </c>
      <c r="AT413" s="6"/>
      <c r="AU413" s="6"/>
      <c r="AV413" s="6">
        <f t="shared" si="55"/>
        <v>1</v>
      </c>
      <c r="AW413" s="22"/>
    </row>
    <row r="414" spans="1:49" x14ac:dyDescent="0.25">
      <c r="A414" s="16" t="s">
        <v>2294</v>
      </c>
      <c r="B414" s="17">
        <v>1</v>
      </c>
      <c r="C414" s="17">
        <v>50000000</v>
      </c>
      <c r="D414" s="17">
        <v>8.3333333333333301E-2</v>
      </c>
      <c r="E414" s="17">
        <v>0</v>
      </c>
      <c r="F414" s="17">
        <v>0</v>
      </c>
      <c r="G414" s="18" t="s">
        <v>2295</v>
      </c>
      <c r="H414" s="19">
        <v>42746</v>
      </c>
      <c r="I414" s="27">
        <f t="shared" si="53"/>
        <v>2017</v>
      </c>
      <c r="J414" s="6" t="s">
        <v>41</v>
      </c>
      <c r="K414" s="6">
        <v>133</v>
      </c>
      <c r="L414" s="6" t="s">
        <v>2296</v>
      </c>
      <c r="M414" s="6">
        <f>VLOOKUP(A414,JUMLAH_DAKWAAN!$A$1:$C$905,3,FALSE)</f>
        <v>1</v>
      </c>
      <c r="N414" s="6" t="s">
        <v>2297</v>
      </c>
      <c r="O414" s="6" t="s">
        <v>2298</v>
      </c>
      <c r="P414" s="6" t="s">
        <v>1055</v>
      </c>
      <c r="Q414" s="6" t="s">
        <v>1056</v>
      </c>
      <c r="R414" s="6" t="s">
        <v>1417</v>
      </c>
      <c r="S414" s="6" t="s">
        <v>1058</v>
      </c>
      <c r="T414" s="6"/>
      <c r="U414" s="6"/>
      <c r="V414" s="6" t="str">
        <f>IFERROR(VLOOKUP(Q414,JUDGE_STATUS!$A$1:$E$97,2,0),"")</f>
        <v>KARIR</v>
      </c>
      <c r="W414" s="6" t="str">
        <f>IFERROR(VLOOKUP(R414,JUDGE_STATUS!$A$1:$E$97,2,0),"")</f>
        <v>KARIR</v>
      </c>
      <c r="X414" s="6" t="str">
        <f>IFERROR(VLOOKUP(S414,JUDGE_STATUS!$A$1:$E$97,2,0),"")</f>
        <v>ADHOC</v>
      </c>
      <c r="Y414" s="6" t="str">
        <f>IFERROR(VLOOKUP(T414,JUDGE_STATUS!$A$1:$E$97,2,0),"")</f>
        <v/>
      </c>
      <c r="Z414" s="6" t="str">
        <f>IFERROR(VLOOKUP(U414,JUDGE_STATUS!$A$1:$E$97,2,0),"")</f>
        <v/>
      </c>
      <c r="AA414" s="6">
        <f t="shared" si="48"/>
        <v>3</v>
      </c>
      <c r="AB414" s="6">
        <f t="shared" si="49"/>
        <v>2</v>
      </c>
      <c r="AC414" s="6">
        <f t="shared" si="50"/>
        <v>1</v>
      </c>
      <c r="AD414" s="20">
        <f t="shared" si="51"/>
        <v>0.33333333333333331</v>
      </c>
      <c r="AE414" s="21">
        <f t="shared" si="54"/>
        <v>0</v>
      </c>
      <c r="AF414" s="6" t="s">
        <v>1117</v>
      </c>
      <c r="AG414" s="6"/>
      <c r="AH414" s="6"/>
      <c r="AI414" s="6"/>
      <c r="AJ414" s="6"/>
      <c r="AK414" s="6"/>
      <c r="AL414" s="6"/>
      <c r="AM414" s="6"/>
      <c r="AN414" s="6"/>
      <c r="AO414" s="6"/>
      <c r="AP414" s="6"/>
      <c r="AQ414" s="6"/>
      <c r="AR414" s="6">
        <f t="shared" si="52"/>
        <v>1</v>
      </c>
      <c r="AS414" s="6" t="s">
        <v>465</v>
      </c>
      <c r="AT414" s="6"/>
      <c r="AU414" s="6"/>
      <c r="AV414" s="6">
        <f t="shared" si="55"/>
        <v>1</v>
      </c>
      <c r="AW414" s="22"/>
    </row>
    <row r="415" spans="1:49" x14ac:dyDescent="0.25">
      <c r="A415" s="16" t="s">
        <v>2299</v>
      </c>
      <c r="B415" s="17">
        <v>3.5</v>
      </c>
      <c r="C415" s="17">
        <v>200000000</v>
      </c>
      <c r="D415" s="17">
        <v>0.33333333333333298</v>
      </c>
      <c r="E415" s="17">
        <v>0</v>
      </c>
      <c r="F415" s="17">
        <v>0</v>
      </c>
      <c r="G415" s="18" t="s">
        <v>2300</v>
      </c>
      <c r="H415" s="19">
        <v>43157</v>
      </c>
      <c r="I415" s="27">
        <f t="shared" si="53"/>
        <v>2018</v>
      </c>
      <c r="J415" s="6" t="s">
        <v>1778</v>
      </c>
      <c r="K415" s="6">
        <v>81</v>
      </c>
      <c r="L415" s="6" t="s">
        <v>2301</v>
      </c>
      <c r="M415" s="6">
        <f>VLOOKUP(A415,JUMLAH_DAKWAAN!$A$1:$C$905,3,FALSE)</f>
        <v>1</v>
      </c>
      <c r="N415" s="6" t="s">
        <v>2302</v>
      </c>
      <c r="O415" s="6" t="s">
        <v>1257</v>
      </c>
      <c r="P415" s="6" t="s">
        <v>2303</v>
      </c>
      <c r="Q415" s="6" t="s">
        <v>1134</v>
      </c>
      <c r="R415" s="6" t="s">
        <v>1135</v>
      </c>
      <c r="S415" s="6" t="s">
        <v>1136</v>
      </c>
      <c r="T415" s="6" t="s">
        <v>1044</v>
      </c>
      <c r="U415" s="6" t="s">
        <v>1045</v>
      </c>
      <c r="V415" s="6" t="str">
        <f>IFERROR(VLOOKUP(Q415,JUDGE_STATUS!$A$1:$E$97,2,0),"")</f>
        <v>KARIR</v>
      </c>
      <c r="W415" s="6" t="str">
        <f>IFERROR(VLOOKUP(R415,JUDGE_STATUS!$A$1:$E$97,2,0),"")</f>
        <v>KARIR</v>
      </c>
      <c r="X415" s="6" t="str">
        <f>IFERROR(VLOOKUP(S415,JUDGE_STATUS!$A$1:$E$97,2,0),"")</f>
        <v>KARIR</v>
      </c>
      <c r="Y415" s="6" t="str">
        <f>IFERROR(VLOOKUP(T415,JUDGE_STATUS!$A$1:$E$97,2,0),"")</f>
        <v>ADHOC</v>
      </c>
      <c r="Z415" s="6" t="str">
        <f>IFERROR(VLOOKUP(U415,JUDGE_STATUS!$A$1:$E$97,2,0),"")</f>
        <v>ADHOC</v>
      </c>
      <c r="AA415" s="6">
        <f t="shared" si="48"/>
        <v>5</v>
      </c>
      <c r="AB415" s="6">
        <f t="shared" si="49"/>
        <v>3</v>
      </c>
      <c r="AC415" s="6">
        <f t="shared" si="50"/>
        <v>2</v>
      </c>
      <c r="AD415" s="20">
        <f t="shared" si="51"/>
        <v>0.4</v>
      </c>
      <c r="AE415" s="21">
        <f t="shared" si="54"/>
        <v>0</v>
      </c>
      <c r="AF415" s="6" t="s">
        <v>1137</v>
      </c>
      <c r="AG415" s="6"/>
      <c r="AH415" s="6"/>
      <c r="AI415" s="6"/>
      <c r="AJ415" s="6"/>
      <c r="AK415" s="6"/>
      <c r="AL415" s="6"/>
      <c r="AM415" s="6"/>
      <c r="AN415" s="6"/>
      <c r="AO415" s="6"/>
      <c r="AP415" s="6"/>
      <c r="AQ415" s="6"/>
      <c r="AR415" s="6">
        <f t="shared" si="52"/>
        <v>1</v>
      </c>
      <c r="AS415" s="6" t="s">
        <v>2304</v>
      </c>
      <c r="AT415" s="6"/>
      <c r="AU415" s="6"/>
      <c r="AV415" s="6">
        <f t="shared" si="55"/>
        <v>1</v>
      </c>
      <c r="AW415" s="22"/>
    </row>
    <row r="416" spans="1:49" x14ac:dyDescent="0.25">
      <c r="A416" s="16" t="s">
        <v>2305</v>
      </c>
      <c r="B416" s="17">
        <v>2.25</v>
      </c>
      <c r="C416" s="17">
        <v>150000000</v>
      </c>
      <c r="D416" s="17">
        <v>0.25</v>
      </c>
      <c r="E416" s="17">
        <v>0</v>
      </c>
      <c r="F416" s="17">
        <v>0</v>
      </c>
      <c r="G416" s="18" t="s">
        <v>2306</v>
      </c>
      <c r="H416" s="19">
        <v>41375</v>
      </c>
      <c r="I416" s="27">
        <f t="shared" si="53"/>
        <v>2013</v>
      </c>
      <c r="J416" s="6" t="s">
        <v>1143</v>
      </c>
      <c r="K416" s="6">
        <v>81</v>
      </c>
      <c r="L416" s="6" t="s">
        <v>2307</v>
      </c>
      <c r="M416" s="6">
        <f>VLOOKUP(A416,JUMLAH_DAKWAAN!$A$1:$C$905,3,FALSE)</f>
        <v>1</v>
      </c>
      <c r="N416" s="6" t="s">
        <v>2308</v>
      </c>
      <c r="O416" s="6" t="s">
        <v>2026</v>
      </c>
      <c r="P416" s="6" t="s">
        <v>2309</v>
      </c>
      <c r="Q416" s="6" t="s">
        <v>2282</v>
      </c>
      <c r="R416" s="6" t="s">
        <v>2310</v>
      </c>
      <c r="S416" s="6" t="s">
        <v>1088</v>
      </c>
      <c r="T416" s="6" t="s">
        <v>48</v>
      </c>
      <c r="U416" s="6" t="s">
        <v>127</v>
      </c>
      <c r="V416" s="6" t="str">
        <f>IFERROR(VLOOKUP(Q416,JUDGE_STATUS!$A$1:$E$97,2,0),"")</f>
        <v>KARIR</v>
      </c>
      <c r="W416" s="6" t="str">
        <f>IFERROR(VLOOKUP(R416,JUDGE_STATUS!$A$1:$E$97,2,0),"")</f>
        <v>KARIR</v>
      </c>
      <c r="X416" s="6" t="str">
        <f>IFERROR(VLOOKUP(S416,JUDGE_STATUS!$A$1:$E$97,2,0),"")</f>
        <v>KARIR</v>
      </c>
      <c r="Y416" s="6" t="str">
        <f>IFERROR(VLOOKUP(T416,JUDGE_STATUS!$A$1:$E$97,2,0),"")</f>
        <v>ADHOC</v>
      </c>
      <c r="Z416" s="6" t="str">
        <f>IFERROR(VLOOKUP(U416,JUDGE_STATUS!$A$1:$E$97,2,0),"")</f>
        <v>ADHOC</v>
      </c>
      <c r="AA416" s="6">
        <f t="shared" si="48"/>
        <v>5</v>
      </c>
      <c r="AB416" s="6">
        <f t="shared" si="49"/>
        <v>3</v>
      </c>
      <c r="AC416" s="6">
        <f t="shared" si="50"/>
        <v>2</v>
      </c>
      <c r="AD416" s="20">
        <f t="shared" si="51"/>
        <v>0.4</v>
      </c>
      <c r="AE416" s="21">
        <f t="shared" si="54"/>
        <v>0</v>
      </c>
      <c r="AF416" s="6" t="s">
        <v>477</v>
      </c>
      <c r="AG416" s="6"/>
      <c r="AH416" s="6"/>
      <c r="AI416" s="6"/>
      <c r="AJ416" s="6"/>
      <c r="AK416" s="6"/>
      <c r="AL416" s="6"/>
      <c r="AM416" s="6"/>
      <c r="AN416" s="6"/>
      <c r="AO416" s="6"/>
      <c r="AP416" s="6"/>
      <c r="AQ416" s="6"/>
      <c r="AR416" s="6">
        <f t="shared" si="52"/>
        <v>1</v>
      </c>
      <c r="AS416" s="6" t="s">
        <v>1350</v>
      </c>
      <c r="AT416" s="6" t="s">
        <v>1456</v>
      </c>
      <c r="AU416" s="6"/>
      <c r="AV416" s="6">
        <f t="shared" si="55"/>
        <v>2</v>
      </c>
      <c r="AW416" s="22"/>
    </row>
    <row r="417" spans="1:49" x14ac:dyDescent="0.25">
      <c r="A417" s="16" t="s">
        <v>2305</v>
      </c>
      <c r="B417" s="17">
        <v>2.25</v>
      </c>
      <c r="C417" s="17">
        <v>150000000</v>
      </c>
      <c r="D417" s="17">
        <v>0.25</v>
      </c>
      <c r="E417" s="17">
        <v>0</v>
      </c>
      <c r="F417" s="17">
        <v>0</v>
      </c>
      <c r="G417" s="18" t="s">
        <v>2311</v>
      </c>
      <c r="H417" s="19">
        <v>41375</v>
      </c>
      <c r="I417" s="27">
        <f t="shared" si="53"/>
        <v>2013</v>
      </c>
      <c r="J417" s="6" t="s">
        <v>1143</v>
      </c>
      <c r="K417" s="6">
        <v>81</v>
      </c>
      <c r="L417" s="6" t="s">
        <v>2307</v>
      </c>
      <c r="M417" s="6">
        <f>VLOOKUP(A417,JUMLAH_DAKWAAN!$A$1:$C$905,3,FALSE)</f>
        <v>1</v>
      </c>
      <c r="N417" s="6" t="s">
        <v>2308</v>
      </c>
      <c r="O417" s="6" t="s">
        <v>2026</v>
      </c>
      <c r="P417" s="6" t="s">
        <v>2309</v>
      </c>
      <c r="Q417" s="6" t="s">
        <v>2282</v>
      </c>
      <c r="R417" s="6" t="s">
        <v>2310</v>
      </c>
      <c r="S417" s="6" t="s">
        <v>1088</v>
      </c>
      <c r="T417" s="6" t="s">
        <v>48</v>
      </c>
      <c r="U417" s="6" t="s">
        <v>127</v>
      </c>
      <c r="V417" s="6" t="str">
        <f>IFERROR(VLOOKUP(Q417,JUDGE_STATUS!$A$1:$E$97,2,0),"")</f>
        <v>KARIR</v>
      </c>
      <c r="W417" s="6" t="str">
        <f>IFERROR(VLOOKUP(R417,JUDGE_STATUS!$A$1:$E$97,2,0),"")</f>
        <v>KARIR</v>
      </c>
      <c r="X417" s="6" t="str">
        <f>IFERROR(VLOOKUP(S417,JUDGE_STATUS!$A$1:$E$97,2,0),"")</f>
        <v>KARIR</v>
      </c>
      <c r="Y417" s="6" t="str">
        <f>IFERROR(VLOOKUP(T417,JUDGE_STATUS!$A$1:$E$97,2,0),"")</f>
        <v>ADHOC</v>
      </c>
      <c r="Z417" s="6" t="str">
        <f>IFERROR(VLOOKUP(U417,JUDGE_STATUS!$A$1:$E$97,2,0),"")</f>
        <v>ADHOC</v>
      </c>
      <c r="AA417" s="6">
        <f t="shared" si="48"/>
        <v>5</v>
      </c>
      <c r="AB417" s="6">
        <f t="shared" si="49"/>
        <v>3</v>
      </c>
      <c r="AC417" s="6">
        <f t="shared" si="50"/>
        <v>2</v>
      </c>
      <c r="AD417" s="20">
        <f t="shared" si="51"/>
        <v>0.4</v>
      </c>
      <c r="AE417" s="21">
        <f t="shared" si="54"/>
        <v>0</v>
      </c>
      <c r="AF417" s="6" t="s">
        <v>477</v>
      </c>
      <c r="AG417" s="6"/>
      <c r="AH417" s="6"/>
      <c r="AI417" s="6"/>
      <c r="AJ417" s="6"/>
      <c r="AK417" s="6"/>
      <c r="AL417" s="6"/>
      <c r="AM417" s="6"/>
      <c r="AN417" s="6"/>
      <c r="AO417" s="6"/>
      <c r="AP417" s="6"/>
      <c r="AQ417" s="6"/>
      <c r="AR417" s="6">
        <f t="shared" si="52"/>
        <v>1</v>
      </c>
      <c r="AS417" s="6" t="s">
        <v>1350</v>
      </c>
      <c r="AT417" s="6" t="s">
        <v>1456</v>
      </c>
      <c r="AU417" s="6"/>
      <c r="AV417" s="6">
        <f t="shared" si="55"/>
        <v>2</v>
      </c>
      <c r="AW417" s="22"/>
    </row>
    <row r="418" spans="1:49" x14ac:dyDescent="0.25">
      <c r="A418" s="16" t="s">
        <v>2312</v>
      </c>
      <c r="B418" s="17"/>
      <c r="C418" s="17"/>
      <c r="D418" s="17"/>
      <c r="E418" s="17"/>
      <c r="F418" s="17"/>
      <c r="G418" s="18" t="s">
        <v>2313</v>
      </c>
      <c r="H418" s="19">
        <v>41694</v>
      </c>
      <c r="I418" s="27">
        <f t="shared" si="53"/>
        <v>2014</v>
      </c>
      <c r="J418" s="6" t="s">
        <v>1072</v>
      </c>
      <c r="K418" s="6">
        <v>1896</v>
      </c>
      <c r="L418" s="6" t="s">
        <v>1716</v>
      </c>
      <c r="M418" s="6">
        <f>VLOOKUP(A418,JUMLAH_DAKWAAN!$A$1:$C$905,3,FALSE)</f>
        <v>1</v>
      </c>
      <c r="N418" s="6"/>
      <c r="O418" s="6" t="s">
        <v>1691</v>
      </c>
      <c r="P418" s="6" t="s">
        <v>1691</v>
      </c>
      <c r="Q418" s="6" t="s">
        <v>2310</v>
      </c>
      <c r="R418" s="6" t="s">
        <v>63</v>
      </c>
      <c r="S418" s="6" t="s">
        <v>64</v>
      </c>
      <c r="T418" s="6"/>
      <c r="U418" s="6"/>
      <c r="V418" s="6" t="str">
        <f>IFERROR(VLOOKUP(Q418,JUDGE_STATUS!$A$1:$E$97,2,0),"")</f>
        <v>KARIR</v>
      </c>
      <c r="W418" s="6" t="str">
        <f>IFERROR(VLOOKUP(R418,JUDGE_STATUS!$A$1:$E$97,2,0),"")</f>
        <v>ADHOC</v>
      </c>
      <c r="X418" s="6" t="str">
        <f>IFERROR(VLOOKUP(S418,JUDGE_STATUS!$A$1:$E$97,2,0),"")</f>
        <v>ADHOC</v>
      </c>
      <c r="Y418" s="6" t="str">
        <f>IFERROR(VLOOKUP(T418,JUDGE_STATUS!$A$1:$E$97,2,0),"")</f>
        <v/>
      </c>
      <c r="Z418" s="6" t="str">
        <f>IFERROR(VLOOKUP(U418,JUDGE_STATUS!$A$1:$E$97,2,0),"")</f>
        <v/>
      </c>
      <c r="AA418" s="6">
        <f t="shared" si="48"/>
        <v>3</v>
      </c>
      <c r="AB418" s="6">
        <f t="shared" si="49"/>
        <v>1</v>
      </c>
      <c r="AC418" s="6">
        <f t="shared" si="50"/>
        <v>2</v>
      </c>
      <c r="AD418" s="20">
        <f t="shared" si="51"/>
        <v>0.66666666666666663</v>
      </c>
      <c r="AE418" s="21">
        <f t="shared" si="54"/>
        <v>1</v>
      </c>
      <c r="AF418" s="6" t="s">
        <v>2314</v>
      </c>
      <c r="AG418" s="6" t="s">
        <v>2283</v>
      </c>
      <c r="AH418" s="6" t="s">
        <v>2284</v>
      </c>
      <c r="AI418" s="6"/>
      <c r="AJ418" s="6"/>
      <c r="AK418" s="6"/>
      <c r="AL418" s="6"/>
      <c r="AM418" s="6"/>
      <c r="AN418" s="6"/>
      <c r="AO418" s="6"/>
      <c r="AP418" s="6"/>
      <c r="AQ418" s="6"/>
      <c r="AR418" s="6">
        <f t="shared" si="52"/>
        <v>3</v>
      </c>
      <c r="AS418" s="6" t="s">
        <v>65</v>
      </c>
      <c r="AT418" s="6" t="s">
        <v>1080</v>
      </c>
      <c r="AU418" s="6"/>
      <c r="AV418" s="6">
        <f t="shared" si="55"/>
        <v>2</v>
      </c>
      <c r="AW418" s="22">
        <v>1</v>
      </c>
    </row>
    <row r="419" spans="1:49" x14ac:dyDescent="0.25">
      <c r="A419" s="16" t="s">
        <v>2315</v>
      </c>
      <c r="B419" s="17"/>
      <c r="C419" s="17"/>
      <c r="D419" s="17"/>
      <c r="E419" s="17"/>
      <c r="F419" s="17"/>
      <c r="G419" s="18" t="s">
        <v>2316</v>
      </c>
      <c r="H419" s="19">
        <v>42095</v>
      </c>
      <c r="I419" s="27">
        <f t="shared" si="53"/>
        <v>2015</v>
      </c>
      <c r="J419" s="6" t="s">
        <v>41</v>
      </c>
      <c r="K419" s="6">
        <v>98</v>
      </c>
      <c r="L419" s="6" t="s">
        <v>2317</v>
      </c>
      <c r="M419" s="6">
        <f>VLOOKUP(A419,JUMLAH_DAKWAAN!$A$1:$C$905,3,FALSE)</f>
        <v>1</v>
      </c>
      <c r="N419" s="6"/>
      <c r="O419" s="6" t="s">
        <v>2318</v>
      </c>
      <c r="P419" s="6" t="s">
        <v>2319</v>
      </c>
      <c r="Q419" s="6" t="s">
        <v>1159</v>
      </c>
      <c r="R419" s="6" t="s">
        <v>1158</v>
      </c>
      <c r="S419" s="6" t="s">
        <v>63</v>
      </c>
      <c r="T419" s="6"/>
      <c r="U419" s="6"/>
      <c r="V419" s="6" t="str">
        <f>IFERROR(VLOOKUP(Q419,JUDGE_STATUS!$A$1:$E$97,2,0),"")</f>
        <v>KARIR</v>
      </c>
      <c r="W419" s="6" t="str">
        <f>IFERROR(VLOOKUP(R419,JUDGE_STATUS!$A$1:$E$97,2,0),"")</f>
        <v>KARIR</v>
      </c>
      <c r="X419" s="6" t="str">
        <f>IFERROR(VLOOKUP(S419,JUDGE_STATUS!$A$1:$E$97,2,0),"")</f>
        <v>ADHOC</v>
      </c>
      <c r="Y419" s="6" t="str">
        <f>IFERROR(VLOOKUP(T419,JUDGE_STATUS!$A$1:$E$97,2,0),"")</f>
        <v/>
      </c>
      <c r="Z419" s="6" t="str">
        <f>IFERROR(VLOOKUP(U419,JUDGE_STATUS!$A$1:$E$97,2,0),"")</f>
        <v/>
      </c>
      <c r="AA419" s="6">
        <f t="shared" si="48"/>
        <v>3</v>
      </c>
      <c r="AB419" s="6">
        <f t="shared" si="49"/>
        <v>2</v>
      </c>
      <c r="AC419" s="6">
        <f t="shared" si="50"/>
        <v>1</v>
      </c>
      <c r="AD419" s="20">
        <f t="shared" si="51"/>
        <v>0.33333333333333331</v>
      </c>
      <c r="AE419" s="21">
        <f t="shared" si="54"/>
        <v>0</v>
      </c>
      <c r="AF419" s="6" t="s">
        <v>2320</v>
      </c>
      <c r="AG419" s="6"/>
      <c r="AH419" s="6"/>
      <c r="AI419" s="6"/>
      <c r="AJ419" s="6"/>
      <c r="AK419" s="6"/>
      <c r="AL419" s="6"/>
      <c r="AM419" s="6"/>
      <c r="AN419" s="6"/>
      <c r="AO419" s="6"/>
      <c r="AP419" s="6"/>
      <c r="AQ419" s="6"/>
      <c r="AR419" s="6">
        <f t="shared" si="52"/>
        <v>1</v>
      </c>
      <c r="AS419" s="6" t="s">
        <v>465</v>
      </c>
      <c r="AT419" s="6" t="s">
        <v>109</v>
      </c>
      <c r="AU419" s="6"/>
      <c r="AV419" s="6">
        <f t="shared" si="55"/>
        <v>2</v>
      </c>
      <c r="AW419" s="22">
        <v>1</v>
      </c>
    </row>
    <row r="420" spans="1:49" x14ac:dyDescent="0.25">
      <c r="A420" s="16" t="s">
        <v>2321</v>
      </c>
      <c r="B420" s="17">
        <v>1.5</v>
      </c>
      <c r="C420" s="17">
        <v>50000000</v>
      </c>
      <c r="D420" s="17">
        <v>8.3333333333333301E-2</v>
      </c>
      <c r="E420" s="17">
        <v>0</v>
      </c>
      <c r="F420" s="17">
        <v>0</v>
      </c>
      <c r="G420" s="18" t="s">
        <v>2322</v>
      </c>
      <c r="H420" s="19">
        <v>42430</v>
      </c>
      <c r="I420" s="27">
        <f t="shared" si="53"/>
        <v>2016</v>
      </c>
      <c r="J420" s="6" t="s">
        <v>41</v>
      </c>
      <c r="K420" s="6">
        <v>199</v>
      </c>
      <c r="L420" s="6" t="s">
        <v>2257</v>
      </c>
      <c r="M420" s="6">
        <f>VLOOKUP(A420,JUMLAH_DAKWAAN!$A$1:$C$905,3,FALSE)</f>
        <v>1</v>
      </c>
      <c r="N420" s="6" t="s">
        <v>2323</v>
      </c>
      <c r="O420" s="6" t="s">
        <v>2259</v>
      </c>
      <c r="P420" s="6" t="s">
        <v>2015</v>
      </c>
      <c r="Q420" s="6" t="s">
        <v>1042</v>
      </c>
      <c r="R420" s="6" t="s">
        <v>1388</v>
      </c>
      <c r="S420" s="6" t="s">
        <v>1045</v>
      </c>
      <c r="T420" s="6"/>
      <c r="U420" s="6"/>
      <c r="V420" s="6" t="str">
        <f>IFERROR(VLOOKUP(Q420,JUDGE_STATUS!$A$1:$E$97,2,0),"")</f>
        <v>KARIR</v>
      </c>
      <c r="W420" s="6" t="str">
        <f>IFERROR(VLOOKUP(R420,JUDGE_STATUS!$A$1:$E$97,2,0),"")</f>
        <v>KARIR</v>
      </c>
      <c r="X420" s="6" t="str">
        <f>IFERROR(VLOOKUP(S420,JUDGE_STATUS!$A$1:$E$97,2,0),"")</f>
        <v>ADHOC</v>
      </c>
      <c r="Y420" s="6" t="str">
        <f>IFERROR(VLOOKUP(T420,JUDGE_STATUS!$A$1:$E$97,2,0),"")</f>
        <v/>
      </c>
      <c r="Z420" s="6" t="str">
        <f>IFERROR(VLOOKUP(U420,JUDGE_STATUS!$A$1:$E$97,2,0),"")</f>
        <v/>
      </c>
      <c r="AA420" s="6">
        <f t="shared" si="48"/>
        <v>3</v>
      </c>
      <c r="AB420" s="6">
        <f t="shared" si="49"/>
        <v>2</v>
      </c>
      <c r="AC420" s="6">
        <f t="shared" si="50"/>
        <v>1</v>
      </c>
      <c r="AD420" s="20">
        <f t="shared" si="51"/>
        <v>0.33333333333333331</v>
      </c>
      <c r="AE420" s="21">
        <f t="shared" si="54"/>
        <v>0</v>
      </c>
      <c r="AF420" s="6" t="s">
        <v>1566</v>
      </c>
      <c r="AG420" s="6"/>
      <c r="AH420" s="6"/>
      <c r="AI420" s="6"/>
      <c r="AJ420" s="6"/>
      <c r="AK420" s="6"/>
      <c r="AL420" s="6"/>
      <c r="AM420" s="6"/>
      <c r="AN420" s="6"/>
      <c r="AO420" s="6"/>
      <c r="AP420" s="6"/>
      <c r="AQ420" s="6"/>
      <c r="AR420" s="6">
        <f t="shared" si="52"/>
        <v>1</v>
      </c>
      <c r="AS420" s="6" t="s">
        <v>128</v>
      </c>
      <c r="AT420" s="6"/>
      <c r="AU420" s="6"/>
      <c r="AV420" s="6">
        <f t="shared" si="55"/>
        <v>1</v>
      </c>
      <c r="AW420" s="22"/>
    </row>
    <row r="421" spans="1:49" x14ac:dyDescent="0.25">
      <c r="A421" s="16" t="s">
        <v>2324</v>
      </c>
      <c r="B421" s="17">
        <v>9</v>
      </c>
      <c r="C421" s="17">
        <v>1000000000</v>
      </c>
      <c r="D421" s="17">
        <v>0.5</v>
      </c>
      <c r="E421" s="17">
        <v>0</v>
      </c>
      <c r="F421" s="17">
        <v>0</v>
      </c>
      <c r="G421" s="18" t="s">
        <v>2325</v>
      </c>
      <c r="H421" s="19">
        <v>42752</v>
      </c>
      <c r="I421" s="27">
        <f t="shared" si="53"/>
        <v>2017</v>
      </c>
      <c r="J421" s="6" t="s">
        <v>1205</v>
      </c>
      <c r="K421" s="6">
        <v>99</v>
      </c>
      <c r="L421" s="6" t="s">
        <v>2326</v>
      </c>
      <c r="M421" s="6">
        <f>VLOOKUP(A421,JUMLAH_DAKWAAN!$A$1:$C$905,3,FALSE)</f>
        <v>1</v>
      </c>
      <c r="N421" s="6" t="s">
        <v>2327</v>
      </c>
      <c r="O421" s="6" t="s">
        <v>2328</v>
      </c>
      <c r="P421" s="6" t="s">
        <v>1762</v>
      </c>
      <c r="Q421" s="6" t="s">
        <v>1228</v>
      </c>
      <c r="R421" s="6" t="s">
        <v>1056</v>
      </c>
      <c r="S421" s="6" t="s">
        <v>108</v>
      </c>
      <c r="T421" s="6" t="s">
        <v>1417</v>
      </c>
      <c r="U421" s="6" t="s">
        <v>1058</v>
      </c>
      <c r="V421" s="6" t="str">
        <f>IFERROR(VLOOKUP(Q421,JUDGE_STATUS!$A$1:$E$97,2,0),"")</f>
        <v>KARIR</v>
      </c>
      <c r="W421" s="6" t="str">
        <f>IFERROR(VLOOKUP(R421,JUDGE_STATUS!$A$1:$E$97,2,0),"")</f>
        <v>KARIR</v>
      </c>
      <c r="X421" s="6" t="str">
        <f>IFERROR(VLOOKUP(S421,JUDGE_STATUS!$A$1:$E$97,2,0),"")</f>
        <v>ADHOC</v>
      </c>
      <c r="Y421" s="6" t="str">
        <f>IFERROR(VLOOKUP(T421,JUDGE_STATUS!$A$1:$E$97,2,0),"")</f>
        <v>KARIR</v>
      </c>
      <c r="Z421" s="6" t="str">
        <f>IFERROR(VLOOKUP(U421,JUDGE_STATUS!$A$1:$E$97,2,0),"")</f>
        <v>ADHOC</v>
      </c>
      <c r="AA421" s="6">
        <f t="shared" si="48"/>
        <v>5</v>
      </c>
      <c r="AB421" s="6">
        <f t="shared" si="49"/>
        <v>3</v>
      </c>
      <c r="AC421" s="6">
        <f t="shared" si="50"/>
        <v>2</v>
      </c>
      <c r="AD421" s="20">
        <f t="shared" si="51"/>
        <v>0.4</v>
      </c>
      <c r="AE421" s="21">
        <f t="shared" si="54"/>
        <v>0</v>
      </c>
      <c r="AF421" s="6" t="s">
        <v>1092</v>
      </c>
      <c r="AG421" s="6"/>
      <c r="AH421" s="6"/>
      <c r="AI421" s="6"/>
      <c r="AJ421" s="6"/>
      <c r="AK421" s="6"/>
      <c r="AL421" s="6"/>
      <c r="AM421" s="6"/>
      <c r="AN421" s="6"/>
      <c r="AO421" s="6"/>
      <c r="AP421" s="6"/>
      <c r="AQ421" s="6"/>
      <c r="AR421" s="6">
        <f t="shared" si="52"/>
        <v>1</v>
      </c>
      <c r="AS421" s="6" t="s">
        <v>1536</v>
      </c>
      <c r="AT421" s="6"/>
      <c r="AU421" s="6"/>
      <c r="AV421" s="6">
        <f t="shared" si="55"/>
        <v>1</v>
      </c>
      <c r="AW421" s="22"/>
    </row>
    <row r="422" spans="1:49" x14ac:dyDescent="0.25">
      <c r="A422" s="16" t="s">
        <v>2329</v>
      </c>
      <c r="B422" s="17">
        <v>4.5</v>
      </c>
      <c r="C422" s="17">
        <v>200000000</v>
      </c>
      <c r="D422" s="17">
        <v>0.25</v>
      </c>
      <c r="E422" s="17">
        <v>0</v>
      </c>
      <c r="F422" s="17">
        <v>0</v>
      </c>
      <c r="G422" s="18" t="s">
        <v>2330</v>
      </c>
      <c r="H422" s="19">
        <v>43159</v>
      </c>
      <c r="I422" s="27">
        <f t="shared" si="53"/>
        <v>2018</v>
      </c>
      <c r="J422" s="6" t="s">
        <v>41</v>
      </c>
      <c r="K422" s="6">
        <v>127</v>
      </c>
      <c r="L422" s="6" t="s">
        <v>2331</v>
      </c>
      <c r="M422" s="6">
        <f>VLOOKUP(A422,JUMLAH_DAKWAAN!$A$1:$C$905,3,FALSE)</f>
        <v>1</v>
      </c>
      <c r="N422" s="6" t="s">
        <v>2332</v>
      </c>
      <c r="O422" s="6" t="s">
        <v>2333</v>
      </c>
      <c r="P422" s="6" t="s">
        <v>2132</v>
      </c>
      <c r="Q422" s="6" t="s">
        <v>1067</v>
      </c>
      <c r="R422" s="6" t="s">
        <v>1066</v>
      </c>
      <c r="S422" s="6" t="s">
        <v>1210</v>
      </c>
      <c r="T422" s="6"/>
      <c r="U422" s="6"/>
      <c r="V422" s="6" t="str">
        <f>IFERROR(VLOOKUP(Q422,JUDGE_STATUS!$A$1:$E$97,2,0),"")</f>
        <v>KARIR</v>
      </c>
      <c r="W422" s="6" t="str">
        <f>IFERROR(VLOOKUP(R422,JUDGE_STATUS!$A$1:$E$97,2,0),"")</f>
        <v>KARIR</v>
      </c>
      <c r="X422" s="6" t="str">
        <f>IFERROR(VLOOKUP(S422,JUDGE_STATUS!$A$1:$E$97,2,0),"")</f>
        <v>ADHOC</v>
      </c>
      <c r="Y422" s="6" t="str">
        <f>IFERROR(VLOOKUP(T422,JUDGE_STATUS!$A$1:$E$97,2,0),"")</f>
        <v/>
      </c>
      <c r="Z422" s="6" t="str">
        <f>IFERROR(VLOOKUP(U422,JUDGE_STATUS!$A$1:$E$97,2,0),"")</f>
        <v/>
      </c>
      <c r="AA422" s="6">
        <f t="shared" si="48"/>
        <v>3</v>
      </c>
      <c r="AB422" s="6">
        <f t="shared" si="49"/>
        <v>2</v>
      </c>
      <c r="AC422" s="6">
        <f t="shared" si="50"/>
        <v>1</v>
      </c>
      <c r="AD422" s="20">
        <f t="shared" si="51"/>
        <v>0.33333333333333331</v>
      </c>
      <c r="AE422" s="21">
        <f t="shared" si="54"/>
        <v>0</v>
      </c>
      <c r="AF422" s="6" t="s">
        <v>373</v>
      </c>
      <c r="AG422" s="6"/>
      <c r="AH422" s="6"/>
      <c r="AI422" s="6"/>
      <c r="AJ422" s="6"/>
      <c r="AK422" s="6"/>
      <c r="AL422" s="6"/>
      <c r="AM422" s="6"/>
      <c r="AN422" s="6"/>
      <c r="AO422" s="6"/>
      <c r="AP422" s="6"/>
      <c r="AQ422" s="6"/>
      <c r="AR422" s="6">
        <f t="shared" si="52"/>
        <v>1</v>
      </c>
      <c r="AS422" s="6" t="s">
        <v>1179</v>
      </c>
      <c r="AT422" s="6" t="s">
        <v>1189</v>
      </c>
      <c r="AU422" s="6"/>
      <c r="AV422" s="6">
        <f t="shared" si="55"/>
        <v>2</v>
      </c>
      <c r="AW422" s="22"/>
    </row>
    <row r="423" spans="1:49" x14ac:dyDescent="0.25">
      <c r="A423" s="16" t="s">
        <v>2334</v>
      </c>
      <c r="B423" s="17">
        <v>1.5</v>
      </c>
      <c r="C423" s="17">
        <v>50000000</v>
      </c>
      <c r="D423" s="17">
        <v>8.3333333333333301E-2</v>
      </c>
      <c r="E423" s="17">
        <v>0</v>
      </c>
      <c r="F423" s="17">
        <v>0</v>
      </c>
      <c r="G423" s="18" t="s">
        <v>2335</v>
      </c>
      <c r="H423" s="19">
        <v>41276</v>
      </c>
      <c r="I423" s="27">
        <f t="shared" si="53"/>
        <v>2013</v>
      </c>
      <c r="J423" s="6" t="s">
        <v>1129</v>
      </c>
      <c r="K423" s="6">
        <v>183</v>
      </c>
      <c r="L423" s="6" t="s">
        <v>2336</v>
      </c>
      <c r="M423" s="6">
        <f>VLOOKUP(A423,JUMLAH_DAKWAAN!$A$1:$C$905,3,FALSE)</f>
        <v>1</v>
      </c>
      <c r="N423" s="6" t="s">
        <v>2337</v>
      </c>
      <c r="O423" s="6" t="s">
        <v>2338</v>
      </c>
      <c r="P423" s="6" t="s">
        <v>2339</v>
      </c>
      <c r="Q423" s="6" t="s">
        <v>229</v>
      </c>
      <c r="R423" s="6" t="s">
        <v>47</v>
      </c>
      <c r="S423" s="6" t="s">
        <v>108</v>
      </c>
      <c r="T423" s="6"/>
      <c r="U423" s="6"/>
      <c r="V423" s="6" t="str">
        <f>IFERROR(VLOOKUP(Q423,JUDGE_STATUS!$A$1:$E$97,2,0),"")</f>
        <v>KARIR</v>
      </c>
      <c r="W423" s="6" t="str">
        <f>IFERROR(VLOOKUP(R423,JUDGE_STATUS!$A$1:$E$97,2,0),"")</f>
        <v>ADHOC</v>
      </c>
      <c r="X423" s="6" t="str">
        <f>IFERROR(VLOOKUP(S423,JUDGE_STATUS!$A$1:$E$97,2,0),"")</f>
        <v>ADHOC</v>
      </c>
      <c r="Y423" s="6" t="str">
        <f>IFERROR(VLOOKUP(T423,JUDGE_STATUS!$A$1:$E$97,2,0),"")</f>
        <v/>
      </c>
      <c r="Z423" s="6" t="str">
        <f>IFERROR(VLOOKUP(U423,JUDGE_STATUS!$A$1:$E$97,2,0),"")</f>
        <v/>
      </c>
      <c r="AA423" s="6">
        <f t="shared" si="48"/>
        <v>3</v>
      </c>
      <c r="AB423" s="6">
        <f t="shared" si="49"/>
        <v>1</v>
      </c>
      <c r="AC423" s="6">
        <f t="shared" si="50"/>
        <v>2</v>
      </c>
      <c r="AD423" s="20">
        <f t="shared" si="51"/>
        <v>0.66666666666666663</v>
      </c>
      <c r="AE423" s="21">
        <f t="shared" si="54"/>
        <v>1</v>
      </c>
      <c r="AF423" s="6" t="s">
        <v>1007</v>
      </c>
      <c r="AG423" s="6"/>
      <c r="AH423" s="6"/>
      <c r="AI423" s="6"/>
      <c r="AJ423" s="6"/>
      <c r="AK423" s="6"/>
      <c r="AL423" s="6"/>
      <c r="AM423" s="6"/>
      <c r="AN423" s="6"/>
      <c r="AO423" s="6"/>
      <c r="AP423" s="6"/>
      <c r="AQ423" s="6"/>
      <c r="AR423" s="6">
        <f t="shared" si="52"/>
        <v>1</v>
      </c>
      <c r="AS423" s="6" t="s">
        <v>65</v>
      </c>
      <c r="AT423" s="6" t="s">
        <v>56</v>
      </c>
      <c r="AU423" s="6"/>
      <c r="AV423" s="6">
        <f t="shared" si="55"/>
        <v>2</v>
      </c>
      <c r="AW423" s="22"/>
    </row>
    <row r="424" spans="1:49" x14ac:dyDescent="0.25">
      <c r="A424" s="16" t="s">
        <v>2340</v>
      </c>
      <c r="B424" s="17">
        <v>1.5</v>
      </c>
      <c r="C424" s="17">
        <v>50000000</v>
      </c>
      <c r="D424" s="17">
        <v>0.16666666666666699</v>
      </c>
      <c r="E424" s="17">
        <v>215463740</v>
      </c>
      <c r="F424" s="17">
        <v>1</v>
      </c>
      <c r="G424" s="18" t="s">
        <v>2341</v>
      </c>
      <c r="H424" s="19">
        <v>41649</v>
      </c>
      <c r="I424" s="27">
        <f t="shared" si="53"/>
        <v>2014</v>
      </c>
      <c r="J424" s="6" t="s">
        <v>41</v>
      </c>
      <c r="K424" s="6">
        <v>138</v>
      </c>
      <c r="L424" s="6" t="s">
        <v>2342</v>
      </c>
      <c r="M424" s="6">
        <f>VLOOKUP(A424,JUMLAH_DAKWAAN!$A$1:$C$905,3,FALSE)</f>
        <v>1</v>
      </c>
      <c r="N424" s="6" t="s">
        <v>2343</v>
      </c>
      <c r="O424" s="6" t="s">
        <v>1106</v>
      </c>
      <c r="P424" s="6" t="s">
        <v>2344</v>
      </c>
      <c r="Q424" s="6" t="s">
        <v>653</v>
      </c>
      <c r="R424" s="6" t="s">
        <v>652</v>
      </c>
      <c r="S424" s="6" t="s">
        <v>48</v>
      </c>
      <c r="T424" s="6"/>
      <c r="U424" s="6"/>
      <c r="V424" s="6" t="str">
        <f>IFERROR(VLOOKUP(Q424,JUDGE_STATUS!$A$1:$E$97,2,0),"")</f>
        <v>KARIR</v>
      </c>
      <c r="W424" s="6" t="str">
        <f>IFERROR(VLOOKUP(R424,JUDGE_STATUS!$A$1:$E$97,2,0),"")</f>
        <v>KARIR</v>
      </c>
      <c r="X424" s="6" t="str">
        <f>IFERROR(VLOOKUP(S424,JUDGE_STATUS!$A$1:$E$97,2,0),"")</f>
        <v>ADHOC</v>
      </c>
      <c r="Y424" s="6" t="str">
        <f>IFERROR(VLOOKUP(T424,JUDGE_STATUS!$A$1:$E$97,2,0),"")</f>
        <v/>
      </c>
      <c r="Z424" s="6" t="str">
        <f>IFERROR(VLOOKUP(U424,JUDGE_STATUS!$A$1:$E$97,2,0),"")</f>
        <v/>
      </c>
      <c r="AA424" s="6">
        <f t="shared" si="48"/>
        <v>3</v>
      </c>
      <c r="AB424" s="6">
        <f t="shared" si="49"/>
        <v>2</v>
      </c>
      <c r="AC424" s="6">
        <f t="shared" si="50"/>
        <v>1</v>
      </c>
      <c r="AD424" s="20">
        <f t="shared" si="51"/>
        <v>0.33333333333333331</v>
      </c>
      <c r="AE424" s="21">
        <f t="shared" si="54"/>
        <v>0</v>
      </c>
      <c r="AF424" s="6" t="s">
        <v>1021</v>
      </c>
      <c r="AG424" s="6" t="s">
        <v>2284</v>
      </c>
      <c r="AH424" s="6" t="s">
        <v>2345</v>
      </c>
      <c r="AI424" s="6" t="s">
        <v>1496</v>
      </c>
      <c r="AJ424" s="6" t="s">
        <v>2346</v>
      </c>
      <c r="AK424" s="6"/>
      <c r="AL424" s="6"/>
      <c r="AM424" s="6"/>
      <c r="AN424" s="6"/>
      <c r="AO424" s="6"/>
      <c r="AP424" s="6"/>
      <c r="AQ424" s="6"/>
      <c r="AR424" s="6">
        <f t="shared" si="52"/>
        <v>5</v>
      </c>
      <c r="AS424" s="6" t="s">
        <v>1468</v>
      </c>
      <c r="AT424" s="6" t="s">
        <v>1456</v>
      </c>
      <c r="AU424" s="6"/>
      <c r="AV424" s="6">
        <f t="shared" si="55"/>
        <v>2</v>
      </c>
      <c r="AW424" s="22"/>
    </row>
    <row r="425" spans="1:49" x14ac:dyDescent="0.25">
      <c r="A425" s="16" t="s">
        <v>2347</v>
      </c>
      <c r="B425" s="17"/>
      <c r="C425" s="17"/>
      <c r="D425" s="17"/>
      <c r="E425" s="17"/>
      <c r="F425" s="17"/>
      <c r="G425" s="18" t="s">
        <v>2348</v>
      </c>
      <c r="H425" s="19">
        <v>42011</v>
      </c>
      <c r="I425" s="27">
        <f t="shared" si="53"/>
        <v>2015</v>
      </c>
      <c r="J425" s="6" t="s">
        <v>41</v>
      </c>
      <c r="K425" s="6">
        <v>140</v>
      </c>
      <c r="L425" s="6" t="s">
        <v>2349</v>
      </c>
      <c r="M425" s="6">
        <f>VLOOKUP(A425,JUMLAH_DAKWAAN!$A$1:$C$905,3,FALSE)</f>
        <v>1</v>
      </c>
      <c r="N425" s="6">
        <v>1</v>
      </c>
      <c r="O425" s="6" t="s">
        <v>2350</v>
      </c>
      <c r="P425" s="6" t="s">
        <v>2351</v>
      </c>
      <c r="Q425" s="6" t="s">
        <v>1219</v>
      </c>
      <c r="R425" s="6" t="s">
        <v>1301</v>
      </c>
      <c r="S425" s="6" t="s">
        <v>84</v>
      </c>
      <c r="T425" s="6"/>
      <c r="U425" s="6"/>
      <c r="V425" s="6" t="str">
        <f>IFERROR(VLOOKUP(Q425,JUDGE_STATUS!$A$1:$E$97,2,0),"")</f>
        <v>KARIR</v>
      </c>
      <c r="W425" s="6" t="str">
        <f>IFERROR(VLOOKUP(R425,JUDGE_STATUS!$A$1:$E$97,2,0),"")</f>
        <v>KARIR</v>
      </c>
      <c r="X425" s="6" t="str">
        <f>IFERROR(VLOOKUP(S425,JUDGE_STATUS!$A$1:$E$97,2,0),"")</f>
        <v>ADHOC</v>
      </c>
      <c r="Y425" s="6" t="str">
        <f>IFERROR(VLOOKUP(T425,JUDGE_STATUS!$A$1:$E$97,2,0),"")</f>
        <v/>
      </c>
      <c r="Z425" s="6" t="str">
        <f>IFERROR(VLOOKUP(U425,JUDGE_STATUS!$A$1:$E$97,2,0),"")</f>
        <v/>
      </c>
      <c r="AA425" s="6">
        <f t="shared" si="48"/>
        <v>3</v>
      </c>
      <c r="AB425" s="6">
        <f t="shared" si="49"/>
        <v>2</v>
      </c>
      <c r="AC425" s="6">
        <f t="shared" si="50"/>
        <v>1</v>
      </c>
      <c r="AD425" s="20">
        <f t="shared" si="51"/>
        <v>0.33333333333333331</v>
      </c>
      <c r="AE425" s="21">
        <f t="shared" si="54"/>
        <v>0</v>
      </c>
      <c r="AF425" s="6" t="s">
        <v>2352</v>
      </c>
      <c r="AG425" s="6"/>
      <c r="AH425" s="6"/>
      <c r="AI425" s="6"/>
      <c r="AJ425" s="6"/>
      <c r="AK425" s="6"/>
      <c r="AL425" s="6"/>
      <c r="AM425" s="6"/>
      <c r="AN425" s="6"/>
      <c r="AO425" s="6"/>
      <c r="AP425" s="6"/>
      <c r="AQ425" s="6"/>
      <c r="AR425" s="6">
        <f t="shared" si="52"/>
        <v>1</v>
      </c>
      <c r="AS425" s="6" t="s">
        <v>65</v>
      </c>
      <c r="AT425" s="6" t="s">
        <v>109</v>
      </c>
      <c r="AU425" s="6"/>
      <c r="AV425" s="6">
        <f t="shared" si="55"/>
        <v>2</v>
      </c>
      <c r="AW425" s="22">
        <v>1</v>
      </c>
    </row>
    <row r="426" spans="1:49" x14ac:dyDescent="0.25">
      <c r="A426" s="16" t="s">
        <v>2353</v>
      </c>
      <c r="B426" s="17">
        <v>2</v>
      </c>
      <c r="C426" s="17">
        <v>50000000</v>
      </c>
      <c r="D426" s="17">
        <v>0.16666666666666699</v>
      </c>
      <c r="E426" s="17">
        <v>0</v>
      </c>
      <c r="F426" s="17">
        <v>0</v>
      </c>
      <c r="G426" s="18" t="s">
        <v>2354</v>
      </c>
      <c r="H426" s="19">
        <v>42375</v>
      </c>
      <c r="I426" s="27">
        <f t="shared" si="53"/>
        <v>2016</v>
      </c>
      <c r="J426" s="6" t="s">
        <v>41</v>
      </c>
      <c r="K426" s="6">
        <v>110</v>
      </c>
      <c r="L426" s="6" t="s">
        <v>2355</v>
      </c>
      <c r="M426" s="6">
        <f>VLOOKUP(A426,JUMLAH_DAKWAAN!$A$1:$C$905,3,FALSE)</f>
        <v>1</v>
      </c>
      <c r="N426" s="6" t="s">
        <v>2356</v>
      </c>
      <c r="O426" s="6" t="s">
        <v>2357</v>
      </c>
      <c r="P426" s="6" t="s">
        <v>1989</v>
      </c>
      <c r="Q426" s="6" t="s">
        <v>1149</v>
      </c>
      <c r="R426" s="6" t="s">
        <v>1115</v>
      </c>
      <c r="S426" s="6" t="s">
        <v>63</v>
      </c>
      <c r="T426" s="6"/>
      <c r="U426" s="6"/>
      <c r="V426" s="6" t="str">
        <f>IFERROR(VLOOKUP(Q426,JUDGE_STATUS!$A$1:$E$97,2,0),"")</f>
        <v>KARIR</v>
      </c>
      <c r="W426" s="6" t="str">
        <f>IFERROR(VLOOKUP(R426,JUDGE_STATUS!$A$1:$E$97,2,0),"")</f>
        <v>KARIR</v>
      </c>
      <c r="X426" s="6" t="str">
        <f>IFERROR(VLOOKUP(S426,JUDGE_STATUS!$A$1:$E$97,2,0),"")</f>
        <v>ADHOC</v>
      </c>
      <c r="Y426" s="6" t="str">
        <f>IFERROR(VLOOKUP(T426,JUDGE_STATUS!$A$1:$E$97,2,0),"")</f>
        <v/>
      </c>
      <c r="Z426" s="6" t="str">
        <f>IFERROR(VLOOKUP(U426,JUDGE_STATUS!$A$1:$E$97,2,0),"")</f>
        <v/>
      </c>
      <c r="AA426" s="6">
        <f t="shared" si="48"/>
        <v>3</v>
      </c>
      <c r="AB426" s="6">
        <f t="shared" si="49"/>
        <v>2</v>
      </c>
      <c r="AC426" s="6">
        <f t="shared" si="50"/>
        <v>1</v>
      </c>
      <c r="AD426" s="20">
        <f t="shared" si="51"/>
        <v>0.33333333333333331</v>
      </c>
      <c r="AE426" s="21">
        <f t="shared" si="54"/>
        <v>0</v>
      </c>
      <c r="AF426" s="6" t="s">
        <v>1117</v>
      </c>
      <c r="AG426" s="6"/>
      <c r="AH426" s="6"/>
      <c r="AI426" s="6"/>
      <c r="AJ426" s="6"/>
      <c r="AK426" s="6"/>
      <c r="AL426" s="6"/>
      <c r="AM426" s="6"/>
      <c r="AN426" s="6"/>
      <c r="AO426" s="6"/>
      <c r="AP426" s="6"/>
      <c r="AQ426" s="6"/>
      <c r="AR426" s="6">
        <f t="shared" si="52"/>
        <v>1</v>
      </c>
      <c r="AS426" s="6" t="s">
        <v>1047</v>
      </c>
      <c r="AT426" s="6" t="s">
        <v>1048</v>
      </c>
      <c r="AU426" s="6"/>
      <c r="AV426" s="6">
        <f t="shared" si="55"/>
        <v>2</v>
      </c>
      <c r="AW426" s="22"/>
    </row>
    <row r="427" spans="1:49" x14ac:dyDescent="0.25">
      <c r="A427" s="16" t="s">
        <v>2358</v>
      </c>
      <c r="B427" s="17">
        <v>2</v>
      </c>
      <c r="C427" s="17">
        <v>50000000</v>
      </c>
      <c r="D427" s="17">
        <v>8.3333333333333301E-2</v>
      </c>
      <c r="E427" s="17">
        <v>0</v>
      </c>
      <c r="F427" s="17">
        <v>0</v>
      </c>
      <c r="G427" s="18" t="s">
        <v>2359</v>
      </c>
      <c r="H427" s="19">
        <v>42739</v>
      </c>
      <c r="I427" s="27">
        <f t="shared" si="53"/>
        <v>2017</v>
      </c>
      <c r="J427" s="6" t="s">
        <v>41</v>
      </c>
      <c r="K427" s="6">
        <v>140</v>
      </c>
      <c r="L427" s="6" t="s">
        <v>1121</v>
      </c>
      <c r="M427" s="6">
        <f>VLOOKUP(A427,JUMLAH_DAKWAAN!$A$1:$C$905,3,FALSE)</f>
        <v>1</v>
      </c>
      <c r="N427" s="6" t="s">
        <v>2360</v>
      </c>
      <c r="O427" s="6" t="s">
        <v>1054</v>
      </c>
      <c r="P427" s="6" t="s">
        <v>1055</v>
      </c>
      <c r="Q427" s="6" t="s">
        <v>1057</v>
      </c>
      <c r="R427" s="6" t="s">
        <v>1056</v>
      </c>
      <c r="S427" s="6" t="s">
        <v>1058</v>
      </c>
      <c r="T427" s="6"/>
      <c r="U427" s="6"/>
      <c r="V427" s="6" t="str">
        <f>IFERROR(VLOOKUP(Q427,JUDGE_STATUS!$A$1:$E$97,2,0),"")</f>
        <v>KARIR</v>
      </c>
      <c r="W427" s="6" t="str">
        <f>IFERROR(VLOOKUP(R427,JUDGE_STATUS!$A$1:$E$97,2,0),"")</f>
        <v>KARIR</v>
      </c>
      <c r="X427" s="6" t="str">
        <f>IFERROR(VLOOKUP(S427,JUDGE_STATUS!$A$1:$E$97,2,0),"")</f>
        <v>ADHOC</v>
      </c>
      <c r="Y427" s="6" t="str">
        <f>IFERROR(VLOOKUP(T427,JUDGE_STATUS!$A$1:$E$97,2,0),"")</f>
        <v/>
      </c>
      <c r="Z427" s="6" t="str">
        <f>IFERROR(VLOOKUP(U427,JUDGE_STATUS!$A$1:$E$97,2,0),"")</f>
        <v/>
      </c>
      <c r="AA427" s="6">
        <f t="shared" si="48"/>
        <v>3</v>
      </c>
      <c r="AB427" s="6">
        <f t="shared" si="49"/>
        <v>2</v>
      </c>
      <c r="AC427" s="6">
        <f t="shared" si="50"/>
        <v>1</v>
      </c>
      <c r="AD427" s="20">
        <f t="shared" si="51"/>
        <v>0.33333333333333331</v>
      </c>
      <c r="AE427" s="21">
        <f t="shared" si="54"/>
        <v>0</v>
      </c>
      <c r="AF427" s="6" t="s">
        <v>373</v>
      </c>
      <c r="AG427" s="6"/>
      <c r="AH427" s="6"/>
      <c r="AI427" s="6"/>
      <c r="AJ427" s="6"/>
      <c r="AK427" s="6"/>
      <c r="AL427" s="6"/>
      <c r="AM427" s="6"/>
      <c r="AN427" s="6"/>
      <c r="AO427" s="6"/>
      <c r="AP427" s="6"/>
      <c r="AQ427" s="6"/>
      <c r="AR427" s="6">
        <f t="shared" si="52"/>
        <v>1</v>
      </c>
      <c r="AS427" s="6" t="s">
        <v>56</v>
      </c>
      <c r="AT427" s="6"/>
      <c r="AU427" s="6"/>
      <c r="AV427" s="6">
        <f t="shared" si="55"/>
        <v>1</v>
      </c>
      <c r="AW427" s="22"/>
    </row>
    <row r="428" spans="1:49" x14ac:dyDescent="0.25">
      <c r="A428" s="16" t="s">
        <v>2361</v>
      </c>
      <c r="B428" s="17">
        <v>5</v>
      </c>
      <c r="C428" s="17">
        <v>300000000</v>
      </c>
      <c r="D428" s="17">
        <v>0.25</v>
      </c>
      <c r="E428" s="17">
        <v>0</v>
      </c>
      <c r="F428" s="17">
        <v>0</v>
      </c>
      <c r="G428" s="18" t="s">
        <v>2362</v>
      </c>
      <c r="H428" s="19">
        <v>43104</v>
      </c>
      <c r="I428" s="27">
        <f t="shared" si="53"/>
        <v>2018</v>
      </c>
      <c r="J428" s="6" t="s">
        <v>41</v>
      </c>
      <c r="K428" s="6">
        <v>133</v>
      </c>
      <c r="L428" s="6" t="s">
        <v>2363</v>
      </c>
      <c r="M428" s="6">
        <f>VLOOKUP(A428,JUMLAH_DAKWAAN!$A$1:$C$905,3,FALSE)</f>
        <v>1</v>
      </c>
      <c r="N428" s="6" t="s">
        <v>2364</v>
      </c>
      <c r="O428" s="6" t="s">
        <v>2365</v>
      </c>
      <c r="P428" s="6" t="s">
        <v>2366</v>
      </c>
      <c r="Q428" s="6" t="s">
        <v>1136</v>
      </c>
      <c r="R428" s="6" t="s">
        <v>1135</v>
      </c>
      <c r="S428" s="6" t="s">
        <v>1265</v>
      </c>
      <c r="T428" s="6" t="s">
        <v>64</v>
      </c>
      <c r="U428" s="6" t="s">
        <v>1045</v>
      </c>
      <c r="V428" s="6" t="str">
        <f>IFERROR(VLOOKUP(Q428,JUDGE_STATUS!$A$1:$E$97,2,0),"")</f>
        <v>KARIR</v>
      </c>
      <c r="W428" s="6" t="str">
        <f>IFERROR(VLOOKUP(R428,JUDGE_STATUS!$A$1:$E$97,2,0),"")</f>
        <v>KARIR</v>
      </c>
      <c r="X428" s="6" t="str">
        <f>IFERROR(VLOOKUP(S428,JUDGE_STATUS!$A$1:$E$97,2,0),"")</f>
        <v>KARIR</v>
      </c>
      <c r="Y428" s="6" t="str">
        <f>IFERROR(VLOOKUP(T428,JUDGE_STATUS!$A$1:$E$97,2,0),"")</f>
        <v>ADHOC</v>
      </c>
      <c r="Z428" s="6" t="str">
        <f>IFERROR(VLOOKUP(U428,JUDGE_STATUS!$A$1:$E$97,2,0),"")</f>
        <v>ADHOC</v>
      </c>
      <c r="AA428" s="6">
        <f t="shared" si="48"/>
        <v>5</v>
      </c>
      <c r="AB428" s="6">
        <f t="shared" si="49"/>
        <v>3</v>
      </c>
      <c r="AC428" s="6">
        <f t="shared" si="50"/>
        <v>2</v>
      </c>
      <c r="AD428" s="20">
        <f t="shared" si="51"/>
        <v>0.4</v>
      </c>
      <c r="AE428" s="21">
        <f t="shared" si="54"/>
        <v>0</v>
      </c>
      <c r="AF428" s="6" t="s">
        <v>1069</v>
      </c>
      <c r="AG428" s="6"/>
      <c r="AH428" s="6"/>
      <c r="AI428" s="6"/>
      <c r="AJ428" s="6"/>
      <c r="AK428" s="6"/>
      <c r="AL428" s="6"/>
      <c r="AM428" s="6"/>
      <c r="AN428" s="6"/>
      <c r="AO428" s="6"/>
      <c r="AP428" s="6"/>
      <c r="AQ428" s="6"/>
      <c r="AR428" s="6">
        <f t="shared" si="52"/>
        <v>1</v>
      </c>
      <c r="AS428" s="6" t="s">
        <v>1743</v>
      </c>
      <c r="AT428" s="6"/>
      <c r="AU428" s="6"/>
      <c r="AV428" s="6">
        <f t="shared" si="55"/>
        <v>1</v>
      </c>
      <c r="AW428" s="22"/>
    </row>
    <row r="429" spans="1:49" x14ac:dyDescent="0.25">
      <c r="A429" s="16" t="s">
        <v>2368</v>
      </c>
      <c r="B429" s="17">
        <v>10</v>
      </c>
      <c r="C429" s="17">
        <v>500000000</v>
      </c>
      <c r="D429" s="17">
        <v>0.5</v>
      </c>
      <c r="E429" s="17">
        <v>0</v>
      </c>
      <c r="F429" s="17">
        <v>0</v>
      </c>
      <c r="G429" s="18" t="s">
        <v>2369</v>
      </c>
      <c r="H429" s="19">
        <v>41379</v>
      </c>
      <c r="I429" s="27">
        <f t="shared" si="53"/>
        <v>2013</v>
      </c>
      <c r="J429" s="6" t="s">
        <v>1129</v>
      </c>
      <c r="K429" s="6">
        <v>141</v>
      </c>
      <c r="L429" s="6" t="s">
        <v>2370</v>
      </c>
      <c r="M429" s="6">
        <f>VLOOKUP(A429,JUMLAH_DAKWAAN!$A$1:$C$905,3,FALSE)</f>
        <v>2</v>
      </c>
      <c r="N429" s="6" t="s">
        <v>2371</v>
      </c>
      <c r="O429" s="6" t="s">
        <v>2372</v>
      </c>
      <c r="P429" s="6" t="s">
        <v>2373</v>
      </c>
      <c r="Q429" s="6" t="s">
        <v>145</v>
      </c>
      <c r="R429" s="6" t="s">
        <v>2310</v>
      </c>
      <c r="S429" s="6" t="s">
        <v>1087</v>
      </c>
      <c r="T429" s="6" t="s">
        <v>63</v>
      </c>
      <c r="U429" s="6" t="s">
        <v>64</v>
      </c>
      <c r="V429" s="6" t="str">
        <f>IFERROR(VLOOKUP(Q429,JUDGE_STATUS!$A$1:$E$97,2,0),"")</f>
        <v>KARIR</v>
      </c>
      <c r="W429" s="6" t="str">
        <f>IFERROR(VLOOKUP(R429,JUDGE_STATUS!$A$1:$E$97,2,0),"")</f>
        <v>KARIR</v>
      </c>
      <c r="X429" s="6" t="str">
        <f>IFERROR(VLOOKUP(S429,JUDGE_STATUS!$A$1:$E$97,2,0),"")</f>
        <v>KARIR</v>
      </c>
      <c r="Y429" s="6" t="str">
        <f>IFERROR(VLOOKUP(T429,JUDGE_STATUS!$A$1:$E$97,2,0),"")</f>
        <v>ADHOC</v>
      </c>
      <c r="Z429" s="6" t="str">
        <f>IFERROR(VLOOKUP(U429,JUDGE_STATUS!$A$1:$E$97,2,0),"")</f>
        <v>ADHOC</v>
      </c>
      <c r="AA429" s="6">
        <f t="shared" ref="AA429:AA479" si="56">COUNTA(Q429:U429)</f>
        <v>5</v>
      </c>
      <c r="AB429" s="6">
        <f t="shared" ref="AB429:AB479" si="57">COUNTIF($V429:$Z429,"KARIR")</f>
        <v>3</v>
      </c>
      <c r="AC429" s="6">
        <f t="shared" ref="AC429:AC479" si="58">COUNTIF($V429:$Z429,"ADHOC")</f>
        <v>2</v>
      </c>
      <c r="AD429" s="20">
        <f t="shared" ref="AD429:AD479" si="59">AC429/AA429</f>
        <v>0.4</v>
      </c>
      <c r="AE429" s="21">
        <f t="shared" si="54"/>
        <v>0</v>
      </c>
      <c r="AF429" s="6" t="s">
        <v>477</v>
      </c>
      <c r="AG429" s="6"/>
      <c r="AH429" s="6"/>
      <c r="AI429" s="6"/>
      <c r="AJ429" s="6"/>
      <c r="AK429" s="6"/>
      <c r="AL429" s="6"/>
      <c r="AM429" s="6"/>
      <c r="AN429" s="6"/>
      <c r="AO429" s="6"/>
      <c r="AP429" s="6"/>
      <c r="AQ429" s="6"/>
      <c r="AR429" s="6">
        <f t="shared" ref="AR429:AR479" si="60">COUNTA(AF429:AQ429)</f>
        <v>1</v>
      </c>
      <c r="AS429" s="6" t="s">
        <v>65</v>
      </c>
      <c r="AT429" s="6" t="s">
        <v>55</v>
      </c>
      <c r="AU429" s="6"/>
      <c r="AV429" s="6">
        <f t="shared" si="55"/>
        <v>2</v>
      </c>
      <c r="AW429" s="22"/>
    </row>
    <row r="430" spans="1:49" x14ac:dyDescent="0.25">
      <c r="A430" s="16" t="s">
        <v>2374</v>
      </c>
      <c r="B430" s="17"/>
      <c r="C430" s="17"/>
      <c r="D430" s="17"/>
      <c r="E430" s="17"/>
      <c r="F430" s="17"/>
      <c r="G430" s="18" t="s">
        <v>2375</v>
      </c>
      <c r="H430" s="19">
        <v>41694</v>
      </c>
      <c r="I430" s="27">
        <f t="shared" si="53"/>
        <v>2014</v>
      </c>
      <c r="J430" s="6" t="s">
        <v>41</v>
      </c>
      <c r="K430" s="6">
        <v>78</v>
      </c>
      <c r="L430" s="6" t="s">
        <v>1716</v>
      </c>
      <c r="M430" s="6">
        <f>VLOOKUP(A430,JUMLAH_DAKWAAN!$A$1:$C$905,3,FALSE)</f>
        <v>1</v>
      </c>
      <c r="N430" s="6" t="s">
        <v>563</v>
      </c>
      <c r="O430" s="6" t="s">
        <v>2376</v>
      </c>
      <c r="P430" s="6" t="s">
        <v>2377</v>
      </c>
      <c r="Q430" s="6" t="s">
        <v>2310</v>
      </c>
      <c r="R430" s="6" t="s">
        <v>63</v>
      </c>
      <c r="S430" s="6" t="s">
        <v>64</v>
      </c>
      <c r="T430" s="6"/>
      <c r="U430" s="6"/>
      <c r="V430" s="6" t="str">
        <f>IFERROR(VLOOKUP(Q430,JUDGE_STATUS!$A$1:$E$97,2,0),"")</f>
        <v>KARIR</v>
      </c>
      <c r="W430" s="6" t="str">
        <f>IFERROR(VLOOKUP(R430,JUDGE_STATUS!$A$1:$E$97,2,0),"")</f>
        <v>ADHOC</v>
      </c>
      <c r="X430" s="6" t="str">
        <f>IFERROR(VLOOKUP(S430,JUDGE_STATUS!$A$1:$E$97,2,0),"")</f>
        <v>ADHOC</v>
      </c>
      <c r="Y430" s="6" t="str">
        <f>IFERROR(VLOOKUP(T430,JUDGE_STATUS!$A$1:$E$97,2,0),"")</f>
        <v/>
      </c>
      <c r="Z430" s="6" t="str">
        <f>IFERROR(VLOOKUP(U430,JUDGE_STATUS!$A$1:$E$97,2,0),"")</f>
        <v/>
      </c>
      <c r="AA430" s="6">
        <f t="shared" si="56"/>
        <v>3</v>
      </c>
      <c r="AB430" s="6">
        <f t="shared" si="57"/>
        <v>1</v>
      </c>
      <c r="AC430" s="6">
        <f t="shared" si="58"/>
        <v>2</v>
      </c>
      <c r="AD430" s="20">
        <f t="shared" si="59"/>
        <v>0.66666666666666663</v>
      </c>
      <c r="AE430" s="21">
        <f t="shared" si="54"/>
        <v>1</v>
      </c>
      <c r="AF430" s="6" t="s">
        <v>2314</v>
      </c>
      <c r="AG430" s="6" t="s">
        <v>2283</v>
      </c>
      <c r="AH430" s="6" t="s">
        <v>2284</v>
      </c>
      <c r="AI430" s="6"/>
      <c r="AJ430" s="6"/>
      <c r="AK430" s="6"/>
      <c r="AL430" s="6"/>
      <c r="AM430" s="6"/>
      <c r="AN430" s="6"/>
      <c r="AO430" s="6"/>
      <c r="AP430" s="6"/>
      <c r="AQ430" s="6"/>
      <c r="AR430" s="6">
        <f t="shared" si="60"/>
        <v>3</v>
      </c>
      <c r="AS430" s="6" t="s">
        <v>65</v>
      </c>
      <c r="AT430" s="6" t="s">
        <v>1080</v>
      </c>
      <c r="AU430" s="6"/>
      <c r="AV430" s="6">
        <f t="shared" si="55"/>
        <v>2</v>
      </c>
      <c r="AW430" s="22">
        <v>1</v>
      </c>
    </row>
    <row r="431" spans="1:49" x14ac:dyDescent="0.25">
      <c r="A431" s="16" t="s">
        <v>2378</v>
      </c>
      <c r="B431" s="17">
        <v>1</v>
      </c>
      <c r="C431" s="17">
        <v>50000000</v>
      </c>
      <c r="D431" s="17">
        <v>0.16666666666666699</v>
      </c>
      <c r="E431" s="17">
        <v>1561961</v>
      </c>
      <c r="F431" s="17">
        <v>0</v>
      </c>
      <c r="G431" s="18" t="s">
        <v>2379</v>
      </c>
      <c r="H431" s="19">
        <v>42095</v>
      </c>
      <c r="I431" s="27">
        <f t="shared" si="53"/>
        <v>2015</v>
      </c>
      <c r="J431" s="6" t="s">
        <v>41</v>
      </c>
      <c r="K431" s="6">
        <v>98</v>
      </c>
      <c r="L431" s="6" t="s">
        <v>2380</v>
      </c>
      <c r="M431" s="6">
        <f>VLOOKUP(A431,JUMLAH_DAKWAAN!$A$1:$C$905,3,FALSE)</f>
        <v>1</v>
      </c>
      <c r="N431" s="6" t="s">
        <v>2381</v>
      </c>
      <c r="O431" s="6" t="s">
        <v>2041</v>
      </c>
      <c r="P431" s="6" t="s">
        <v>2319</v>
      </c>
      <c r="Q431" s="6" t="s">
        <v>1158</v>
      </c>
      <c r="R431" s="6" t="s">
        <v>1159</v>
      </c>
      <c r="S431" s="6" t="s">
        <v>63</v>
      </c>
      <c r="T431" s="6"/>
      <c r="U431" s="6"/>
      <c r="V431" s="6" t="str">
        <f>IFERROR(VLOOKUP(Q431,JUDGE_STATUS!$A$1:$E$97,2,0),"")</f>
        <v>KARIR</v>
      </c>
      <c r="W431" s="6" t="str">
        <f>IFERROR(VLOOKUP(R431,JUDGE_STATUS!$A$1:$E$97,2,0),"")</f>
        <v>KARIR</v>
      </c>
      <c r="X431" s="6" t="str">
        <f>IFERROR(VLOOKUP(S431,JUDGE_STATUS!$A$1:$E$97,2,0),"")</f>
        <v>ADHOC</v>
      </c>
      <c r="Y431" s="6" t="str">
        <f>IFERROR(VLOOKUP(T431,JUDGE_STATUS!$A$1:$E$97,2,0),"")</f>
        <v/>
      </c>
      <c r="Z431" s="6" t="str">
        <f>IFERROR(VLOOKUP(U431,JUDGE_STATUS!$A$1:$E$97,2,0),"")</f>
        <v/>
      </c>
      <c r="AA431" s="6">
        <f t="shared" si="56"/>
        <v>3</v>
      </c>
      <c r="AB431" s="6">
        <f t="shared" si="57"/>
        <v>2</v>
      </c>
      <c r="AC431" s="6">
        <f t="shared" si="58"/>
        <v>1</v>
      </c>
      <c r="AD431" s="20">
        <f t="shared" si="59"/>
        <v>0.33333333333333331</v>
      </c>
      <c r="AE431" s="21">
        <f t="shared" si="54"/>
        <v>0</v>
      </c>
      <c r="AF431" s="6" t="s">
        <v>2320</v>
      </c>
      <c r="AG431" s="6"/>
      <c r="AH431" s="6"/>
      <c r="AI431" s="6"/>
      <c r="AJ431" s="6"/>
      <c r="AK431" s="6"/>
      <c r="AL431" s="6"/>
      <c r="AM431" s="6"/>
      <c r="AN431" s="6"/>
      <c r="AO431" s="6"/>
      <c r="AP431" s="6"/>
      <c r="AQ431" s="6"/>
      <c r="AR431" s="6">
        <f t="shared" si="60"/>
        <v>1</v>
      </c>
      <c r="AS431" s="6" t="s">
        <v>465</v>
      </c>
      <c r="AT431" s="6" t="s">
        <v>109</v>
      </c>
      <c r="AU431" s="6"/>
      <c r="AV431" s="6">
        <f t="shared" si="55"/>
        <v>2</v>
      </c>
      <c r="AW431" s="22"/>
    </row>
    <row r="432" spans="1:49" x14ac:dyDescent="0.25">
      <c r="A432" s="16" t="s">
        <v>2382</v>
      </c>
      <c r="B432" s="17"/>
      <c r="C432" s="17"/>
      <c r="D432" s="17"/>
      <c r="E432" s="17">
        <v>3984697421</v>
      </c>
      <c r="F432" s="17">
        <v>0</v>
      </c>
      <c r="G432" s="18" t="s">
        <v>2383</v>
      </c>
      <c r="H432" s="19">
        <v>42430</v>
      </c>
      <c r="I432" s="27">
        <f t="shared" si="53"/>
        <v>2016</v>
      </c>
      <c r="J432" s="6" t="s">
        <v>41</v>
      </c>
      <c r="K432" s="6">
        <v>134</v>
      </c>
      <c r="L432" s="6" t="s">
        <v>2384</v>
      </c>
      <c r="M432" s="6">
        <f>VLOOKUP(A432,JUMLAH_DAKWAAN!$A$1:$C$905,3,FALSE)</f>
        <v>1</v>
      </c>
      <c r="N432" s="6" t="s">
        <v>2385</v>
      </c>
      <c r="O432" s="6" t="s">
        <v>1590</v>
      </c>
      <c r="P432" s="6" t="s">
        <v>1927</v>
      </c>
      <c r="Q432" s="6" t="s">
        <v>1125</v>
      </c>
      <c r="R432" s="6" t="s">
        <v>1034</v>
      </c>
      <c r="S432" s="6" t="s">
        <v>85</v>
      </c>
      <c r="T432" s="6"/>
      <c r="U432" s="6"/>
      <c r="V432" s="6" t="str">
        <f>IFERROR(VLOOKUP(Q432,JUDGE_STATUS!$A$1:$E$97,2,0),"")</f>
        <v>KARIR</v>
      </c>
      <c r="W432" s="6" t="str">
        <f>IFERROR(VLOOKUP(R432,JUDGE_STATUS!$A$1:$E$97,2,0),"")</f>
        <v>KARIR</v>
      </c>
      <c r="X432" s="6" t="str">
        <f>IFERROR(VLOOKUP(S432,JUDGE_STATUS!$A$1:$E$97,2,0),"")</f>
        <v>ADHOC</v>
      </c>
      <c r="Y432" s="6" t="str">
        <f>IFERROR(VLOOKUP(T432,JUDGE_STATUS!$A$1:$E$97,2,0),"")</f>
        <v/>
      </c>
      <c r="Z432" s="6" t="str">
        <f>IFERROR(VLOOKUP(U432,JUDGE_STATUS!$A$1:$E$97,2,0),"")</f>
        <v/>
      </c>
      <c r="AA432" s="6">
        <f t="shared" si="56"/>
        <v>3</v>
      </c>
      <c r="AB432" s="6">
        <f t="shared" si="57"/>
        <v>2</v>
      </c>
      <c r="AC432" s="6">
        <f t="shared" si="58"/>
        <v>1</v>
      </c>
      <c r="AD432" s="20">
        <f t="shared" si="59"/>
        <v>0.33333333333333331</v>
      </c>
      <c r="AE432" s="21">
        <f t="shared" si="54"/>
        <v>0</v>
      </c>
      <c r="AF432" s="6" t="s">
        <v>426</v>
      </c>
      <c r="AG432" s="6"/>
      <c r="AH432" s="6"/>
      <c r="AI432" s="6"/>
      <c r="AJ432" s="6"/>
      <c r="AK432" s="6"/>
      <c r="AL432" s="6"/>
      <c r="AM432" s="6"/>
      <c r="AN432" s="6"/>
      <c r="AO432" s="6"/>
      <c r="AP432" s="6"/>
      <c r="AQ432" s="6"/>
      <c r="AR432" s="6">
        <f t="shared" si="60"/>
        <v>1</v>
      </c>
      <c r="AS432" s="6" t="s">
        <v>1151</v>
      </c>
      <c r="AT432" s="6"/>
      <c r="AU432" s="6"/>
      <c r="AV432" s="6">
        <f t="shared" si="55"/>
        <v>1</v>
      </c>
      <c r="AW432" s="22">
        <v>1</v>
      </c>
    </row>
    <row r="433" spans="1:49" x14ac:dyDescent="0.25">
      <c r="A433" s="16" t="s">
        <v>2386</v>
      </c>
      <c r="B433" s="17">
        <v>1.5</v>
      </c>
      <c r="C433" s="17">
        <v>50000000</v>
      </c>
      <c r="D433" s="17">
        <v>8.3333333333333301E-2</v>
      </c>
      <c r="E433" s="17">
        <v>0</v>
      </c>
      <c r="F433" s="17">
        <v>0</v>
      </c>
      <c r="G433" s="18" t="s">
        <v>2387</v>
      </c>
      <c r="H433" s="19">
        <v>42753</v>
      </c>
      <c r="I433" s="27">
        <f t="shared" si="53"/>
        <v>2017</v>
      </c>
      <c r="J433" s="6" t="s">
        <v>1143</v>
      </c>
      <c r="K433" s="6">
        <v>142</v>
      </c>
      <c r="L433" s="6" t="s">
        <v>2388</v>
      </c>
      <c r="M433" s="6">
        <f>VLOOKUP(A433,JUMLAH_DAKWAAN!$A$1:$C$905,3,FALSE)</f>
        <v>1</v>
      </c>
      <c r="N433" s="6" t="s">
        <v>2389</v>
      </c>
      <c r="O433" s="6" t="s">
        <v>2212</v>
      </c>
      <c r="P433" s="6" t="s">
        <v>2390</v>
      </c>
      <c r="Q433" s="6" t="s">
        <v>1176</v>
      </c>
      <c r="R433" s="6" t="s">
        <v>1032</v>
      </c>
      <c r="S433" s="6" t="s">
        <v>85</v>
      </c>
      <c r="T433" s="6"/>
      <c r="U433" s="6"/>
      <c r="V433" s="6" t="str">
        <f>IFERROR(VLOOKUP(Q433,JUDGE_STATUS!$A$1:$E$97,2,0),"")</f>
        <v>KARIR</v>
      </c>
      <c r="W433" s="6" t="str">
        <f>IFERROR(VLOOKUP(R433,JUDGE_STATUS!$A$1:$E$97,2,0),"")</f>
        <v>KARIR</v>
      </c>
      <c r="X433" s="6" t="str">
        <f>IFERROR(VLOOKUP(S433,JUDGE_STATUS!$A$1:$E$97,2,0),"")</f>
        <v>ADHOC</v>
      </c>
      <c r="Y433" s="6" t="str">
        <f>IFERROR(VLOOKUP(T433,JUDGE_STATUS!$A$1:$E$97,2,0),"")</f>
        <v/>
      </c>
      <c r="Z433" s="6" t="str">
        <f>IFERROR(VLOOKUP(U433,JUDGE_STATUS!$A$1:$E$97,2,0),"")</f>
        <v/>
      </c>
      <c r="AA433" s="6">
        <f t="shared" si="56"/>
        <v>3</v>
      </c>
      <c r="AB433" s="6">
        <f t="shared" si="57"/>
        <v>2</v>
      </c>
      <c r="AC433" s="6">
        <f t="shared" si="58"/>
        <v>1</v>
      </c>
      <c r="AD433" s="20">
        <f t="shared" si="59"/>
        <v>0.33333333333333331</v>
      </c>
      <c r="AE433" s="21">
        <f t="shared" si="54"/>
        <v>0</v>
      </c>
      <c r="AF433" s="6" t="s">
        <v>2391</v>
      </c>
      <c r="AG433" s="6"/>
      <c r="AH433" s="6"/>
      <c r="AI433" s="6"/>
      <c r="AJ433" s="6"/>
      <c r="AK433" s="6"/>
      <c r="AL433" s="6"/>
      <c r="AM433" s="6"/>
      <c r="AN433" s="6"/>
      <c r="AO433" s="6"/>
      <c r="AP433" s="6"/>
      <c r="AQ433" s="6"/>
      <c r="AR433" s="6">
        <f t="shared" si="60"/>
        <v>1</v>
      </c>
      <c r="AS433" s="6" t="s">
        <v>1179</v>
      </c>
      <c r="AT433" s="6"/>
      <c r="AU433" s="6"/>
      <c r="AV433" s="6">
        <f t="shared" si="55"/>
        <v>1</v>
      </c>
      <c r="AW433" s="22"/>
    </row>
    <row r="434" spans="1:49" x14ac:dyDescent="0.25">
      <c r="A434" s="16" t="s">
        <v>2392</v>
      </c>
      <c r="B434" s="17">
        <v>3</v>
      </c>
      <c r="C434" s="17">
        <v>100000000</v>
      </c>
      <c r="D434" s="17">
        <v>8.3333333333333301E-2</v>
      </c>
      <c r="E434" s="17">
        <v>2316925361</v>
      </c>
      <c r="F434" s="17">
        <v>1</v>
      </c>
      <c r="G434" s="18" t="s">
        <v>2393</v>
      </c>
      <c r="H434" s="19">
        <v>43167</v>
      </c>
      <c r="I434" s="27">
        <f t="shared" si="53"/>
        <v>2018</v>
      </c>
      <c r="J434" s="6" t="s">
        <v>41</v>
      </c>
      <c r="K434" s="6">
        <v>139</v>
      </c>
      <c r="L434" s="6" t="s">
        <v>2394</v>
      </c>
      <c r="M434" s="6">
        <f>VLOOKUP(A434,JUMLAH_DAKWAAN!$A$1:$C$905,3,FALSE)</f>
        <v>1</v>
      </c>
      <c r="N434" s="6" t="s">
        <v>2395</v>
      </c>
      <c r="O434" s="6" t="s">
        <v>2396</v>
      </c>
      <c r="P434" s="6" t="s">
        <v>2397</v>
      </c>
      <c r="Q434" s="6" t="s">
        <v>1228</v>
      </c>
      <c r="R434" s="6" t="s">
        <v>1801</v>
      </c>
      <c r="S434" s="6" t="s">
        <v>1058</v>
      </c>
      <c r="T434" s="6"/>
      <c r="U434" s="6"/>
      <c r="V434" s="6" t="str">
        <f>IFERROR(VLOOKUP(Q434,JUDGE_STATUS!$A$1:$E$97,2,0),"")</f>
        <v>KARIR</v>
      </c>
      <c r="W434" s="6" t="str">
        <f>IFERROR(VLOOKUP(R434,JUDGE_STATUS!$A$1:$E$97,2,0),"")</f>
        <v>KARIR</v>
      </c>
      <c r="X434" s="6" t="str">
        <f>IFERROR(VLOOKUP(S434,JUDGE_STATUS!$A$1:$E$97,2,0),"")</f>
        <v>ADHOC</v>
      </c>
      <c r="Y434" s="6" t="str">
        <f>IFERROR(VLOOKUP(T434,JUDGE_STATUS!$A$1:$E$97,2,0),"")</f>
        <v/>
      </c>
      <c r="Z434" s="6" t="str">
        <f>IFERROR(VLOOKUP(U434,JUDGE_STATUS!$A$1:$E$97,2,0),"")</f>
        <v/>
      </c>
      <c r="AA434" s="6">
        <f t="shared" si="56"/>
        <v>3</v>
      </c>
      <c r="AB434" s="6">
        <f t="shared" si="57"/>
        <v>2</v>
      </c>
      <c r="AC434" s="6">
        <f t="shared" si="58"/>
        <v>1</v>
      </c>
      <c r="AD434" s="20">
        <f t="shared" si="59"/>
        <v>0.33333333333333331</v>
      </c>
      <c r="AE434" s="21">
        <f t="shared" si="54"/>
        <v>0</v>
      </c>
      <c r="AF434" s="6" t="s">
        <v>2398</v>
      </c>
      <c r="AG434" s="6"/>
      <c r="AH434" s="6"/>
      <c r="AI434" s="6"/>
      <c r="AJ434" s="6"/>
      <c r="AK434" s="6"/>
      <c r="AL434" s="6"/>
      <c r="AM434" s="6"/>
      <c r="AN434" s="6"/>
      <c r="AO434" s="6"/>
      <c r="AP434" s="6"/>
      <c r="AQ434" s="6"/>
      <c r="AR434" s="6">
        <f t="shared" si="60"/>
        <v>1</v>
      </c>
      <c r="AS434" s="6" t="s">
        <v>1887</v>
      </c>
      <c r="AT434" s="6"/>
      <c r="AU434" s="6"/>
      <c r="AV434" s="6">
        <f t="shared" si="55"/>
        <v>1</v>
      </c>
      <c r="AW434" s="22"/>
    </row>
    <row r="435" spans="1:49" x14ac:dyDescent="0.25">
      <c r="A435" s="16" t="s">
        <v>2399</v>
      </c>
      <c r="B435" s="17">
        <v>3</v>
      </c>
      <c r="C435" s="17">
        <v>150000000</v>
      </c>
      <c r="D435" s="17">
        <v>0.33333333333333298</v>
      </c>
      <c r="E435" s="17">
        <v>0</v>
      </c>
      <c r="F435" s="17">
        <v>0</v>
      </c>
      <c r="G435" s="18" t="s">
        <v>2400</v>
      </c>
      <c r="H435" s="19">
        <v>40973</v>
      </c>
      <c r="I435" s="27">
        <f t="shared" si="53"/>
        <v>2012</v>
      </c>
      <c r="J435" s="6" t="s">
        <v>41</v>
      </c>
      <c r="K435" s="6">
        <v>70</v>
      </c>
      <c r="L435" s="6" t="s">
        <v>2401</v>
      </c>
      <c r="M435" s="6">
        <f>VLOOKUP(A435,JUMLAH_DAKWAAN!$A$1:$C$905,3,FALSE)</f>
        <v>1</v>
      </c>
      <c r="N435" s="6" t="s">
        <v>2402</v>
      </c>
      <c r="O435" s="6" t="s">
        <v>2403</v>
      </c>
      <c r="P435" s="6" t="s">
        <v>82</v>
      </c>
      <c r="Q435" s="6" t="s">
        <v>107</v>
      </c>
      <c r="R435" s="6" t="s">
        <v>108</v>
      </c>
      <c r="S435" s="6" t="s">
        <v>47</v>
      </c>
      <c r="T435" s="6"/>
      <c r="U435" s="6"/>
      <c r="V435" s="6" t="str">
        <f>IFERROR(VLOOKUP(Q435,JUDGE_STATUS!$A$1:$E$97,2,0),"")</f>
        <v>KARIR</v>
      </c>
      <c r="W435" s="6" t="str">
        <f>IFERROR(VLOOKUP(R435,JUDGE_STATUS!$A$1:$E$97,2,0),"")</f>
        <v>ADHOC</v>
      </c>
      <c r="X435" s="6" t="str">
        <f>IFERROR(VLOOKUP(S435,JUDGE_STATUS!$A$1:$E$97,2,0),"")</f>
        <v>ADHOC</v>
      </c>
      <c r="Y435" s="6" t="str">
        <f>IFERROR(VLOOKUP(T435,JUDGE_STATUS!$A$1:$E$97,2,0),"")</f>
        <v/>
      </c>
      <c r="Z435" s="6" t="str">
        <f>IFERROR(VLOOKUP(U435,JUDGE_STATUS!$A$1:$E$97,2,0),"")</f>
        <v/>
      </c>
      <c r="AA435" s="6">
        <f t="shared" si="56"/>
        <v>3</v>
      </c>
      <c r="AB435" s="6">
        <f t="shared" si="57"/>
        <v>1</v>
      </c>
      <c r="AC435" s="6">
        <f t="shared" si="58"/>
        <v>2</v>
      </c>
      <c r="AD435" s="20">
        <f t="shared" si="59"/>
        <v>0.66666666666666663</v>
      </c>
      <c r="AE435" s="21">
        <f t="shared" si="54"/>
        <v>1</v>
      </c>
      <c r="AF435" s="6" t="s">
        <v>4937</v>
      </c>
      <c r="AG435" s="6"/>
      <c r="AH435" s="6"/>
      <c r="AI435" s="6"/>
      <c r="AJ435" s="6"/>
      <c r="AK435" s="6"/>
      <c r="AL435" s="6"/>
      <c r="AM435" s="6"/>
      <c r="AN435" s="6"/>
      <c r="AO435" s="6"/>
      <c r="AP435" s="6"/>
      <c r="AQ435" s="6"/>
      <c r="AR435" s="6">
        <f t="shared" si="60"/>
        <v>1</v>
      </c>
      <c r="AS435" s="6" t="s">
        <v>55</v>
      </c>
      <c r="AT435" s="6" t="s">
        <v>109</v>
      </c>
      <c r="AU435" s="6"/>
      <c r="AV435" s="6">
        <f t="shared" si="55"/>
        <v>2</v>
      </c>
      <c r="AW435" s="22"/>
    </row>
    <row r="436" spans="1:49" x14ac:dyDescent="0.25">
      <c r="A436" s="16" t="s">
        <v>2404</v>
      </c>
      <c r="B436" s="17">
        <v>1.5</v>
      </c>
      <c r="C436" s="17">
        <v>50000000</v>
      </c>
      <c r="D436" s="17">
        <v>0.16666666666666699</v>
      </c>
      <c r="E436" s="17">
        <v>559029757</v>
      </c>
      <c r="F436" s="17">
        <v>0.5</v>
      </c>
      <c r="G436" s="18" t="s">
        <v>2405</v>
      </c>
      <c r="H436" s="19">
        <v>41380</v>
      </c>
      <c r="I436" s="27">
        <f t="shared" si="53"/>
        <v>2013</v>
      </c>
      <c r="J436" s="6" t="s">
        <v>41</v>
      </c>
      <c r="K436" s="6">
        <v>104</v>
      </c>
      <c r="L436" s="6" t="s">
        <v>2406</v>
      </c>
      <c r="M436" s="6">
        <f>VLOOKUP(A436,JUMLAH_DAKWAAN!$A$1:$C$905,3,FALSE)</f>
        <v>2</v>
      </c>
      <c r="N436" s="6" t="s">
        <v>2407</v>
      </c>
      <c r="O436" s="6" t="s">
        <v>2408</v>
      </c>
      <c r="P436" s="6" t="s">
        <v>2026</v>
      </c>
      <c r="Q436" s="6" t="s">
        <v>1087</v>
      </c>
      <c r="R436" s="6" t="s">
        <v>2310</v>
      </c>
      <c r="S436" s="6" t="s">
        <v>63</v>
      </c>
      <c r="T436" s="6"/>
      <c r="U436" s="6"/>
      <c r="V436" s="6" t="str">
        <f>IFERROR(VLOOKUP(Q436,JUDGE_STATUS!$A$1:$E$97,2,0),"")</f>
        <v>KARIR</v>
      </c>
      <c r="W436" s="6" t="str">
        <f>IFERROR(VLOOKUP(R436,JUDGE_STATUS!$A$1:$E$97,2,0),"")</f>
        <v>KARIR</v>
      </c>
      <c r="X436" s="6" t="str">
        <f>IFERROR(VLOOKUP(S436,JUDGE_STATUS!$A$1:$E$97,2,0),"")</f>
        <v>ADHOC</v>
      </c>
      <c r="Y436" s="6" t="str">
        <f>IFERROR(VLOOKUP(T436,JUDGE_STATUS!$A$1:$E$97,2,0),"")</f>
        <v/>
      </c>
      <c r="Z436" s="6" t="str">
        <f>IFERROR(VLOOKUP(U436,JUDGE_STATUS!$A$1:$E$97,2,0),"")</f>
        <v/>
      </c>
      <c r="AA436" s="6">
        <f t="shared" si="56"/>
        <v>3</v>
      </c>
      <c r="AB436" s="6">
        <f t="shared" si="57"/>
        <v>2</v>
      </c>
      <c r="AC436" s="6">
        <f t="shared" si="58"/>
        <v>1</v>
      </c>
      <c r="AD436" s="20">
        <f t="shared" si="59"/>
        <v>0.33333333333333331</v>
      </c>
      <c r="AE436" s="21">
        <f t="shared" si="54"/>
        <v>0</v>
      </c>
      <c r="AF436" s="6" t="s">
        <v>516</v>
      </c>
      <c r="AG436" s="6"/>
      <c r="AH436" s="6"/>
      <c r="AI436" s="6"/>
      <c r="AJ436" s="6"/>
      <c r="AK436" s="6"/>
      <c r="AL436" s="6"/>
      <c r="AM436" s="6"/>
      <c r="AN436" s="6"/>
      <c r="AO436" s="6"/>
      <c r="AP436" s="6"/>
      <c r="AQ436" s="6"/>
      <c r="AR436" s="6">
        <f t="shared" si="60"/>
        <v>1</v>
      </c>
      <c r="AS436" s="6" t="s">
        <v>1909</v>
      </c>
      <c r="AT436" s="6" t="s">
        <v>100</v>
      </c>
      <c r="AU436" s="6"/>
      <c r="AV436" s="6">
        <f t="shared" si="55"/>
        <v>2</v>
      </c>
      <c r="AW436" s="22"/>
    </row>
    <row r="437" spans="1:49" x14ac:dyDescent="0.25">
      <c r="A437" s="16" t="s">
        <v>2409</v>
      </c>
      <c r="B437" s="17">
        <v>10</v>
      </c>
      <c r="C437" s="17">
        <v>500000000</v>
      </c>
      <c r="D437" s="17">
        <v>0.41666666666666702</v>
      </c>
      <c r="E437" s="17">
        <v>0</v>
      </c>
      <c r="F437" s="17">
        <v>0</v>
      </c>
      <c r="G437" s="18" t="s">
        <v>2410</v>
      </c>
      <c r="H437" s="19">
        <v>41694</v>
      </c>
      <c r="I437" s="27">
        <f t="shared" si="53"/>
        <v>2014</v>
      </c>
      <c r="J437" s="6" t="s">
        <v>1129</v>
      </c>
      <c r="K437" s="6">
        <v>142</v>
      </c>
      <c r="L437" s="6" t="s">
        <v>1716</v>
      </c>
      <c r="M437" s="6">
        <f>VLOOKUP(A437,JUMLAH_DAKWAAN!$A$1:$C$905,3,FALSE)</f>
        <v>1</v>
      </c>
      <c r="N437" s="6" t="s">
        <v>2411</v>
      </c>
      <c r="O437" s="6" t="s">
        <v>2412</v>
      </c>
      <c r="P437" s="6" t="s">
        <v>2413</v>
      </c>
      <c r="Q437" s="6" t="s">
        <v>652</v>
      </c>
      <c r="R437" s="6" t="s">
        <v>653</v>
      </c>
      <c r="S437" s="6" t="s">
        <v>2414</v>
      </c>
      <c r="T437" s="6" t="s">
        <v>47</v>
      </c>
      <c r="U437" s="6" t="s">
        <v>108</v>
      </c>
      <c r="V437" s="6" t="str">
        <f>IFERROR(VLOOKUP(Q437,JUDGE_STATUS!$A$1:$E$97,2,0),"")</f>
        <v>KARIR</v>
      </c>
      <c r="W437" s="6" t="str">
        <f>IFERROR(VLOOKUP(R437,JUDGE_STATUS!$A$1:$E$97,2,0),"")</f>
        <v>KARIR</v>
      </c>
      <c r="X437" s="6" t="str">
        <f>IFERROR(VLOOKUP(S437,JUDGE_STATUS!$A$1:$E$97,2,0),"")</f>
        <v>KARIR</v>
      </c>
      <c r="Y437" s="6" t="str">
        <f>IFERROR(VLOOKUP(T437,JUDGE_STATUS!$A$1:$E$97,2,0),"")</f>
        <v>ADHOC</v>
      </c>
      <c r="Z437" s="6" t="str">
        <f>IFERROR(VLOOKUP(U437,JUDGE_STATUS!$A$1:$E$97,2,0),"")</f>
        <v>ADHOC</v>
      </c>
      <c r="AA437" s="6">
        <f t="shared" si="56"/>
        <v>5</v>
      </c>
      <c r="AB437" s="6">
        <f t="shared" si="57"/>
        <v>3</v>
      </c>
      <c r="AC437" s="6">
        <f t="shared" si="58"/>
        <v>2</v>
      </c>
      <c r="AD437" s="20">
        <f t="shared" si="59"/>
        <v>0.4</v>
      </c>
      <c r="AE437" s="21">
        <f t="shared" si="54"/>
        <v>0</v>
      </c>
      <c r="AF437" s="6" t="s">
        <v>385</v>
      </c>
      <c r="AG437" s="6" t="s">
        <v>1089</v>
      </c>
      <c r="AH437" s="6" t="s">
        <v>1732</v>
      </c>
      <c r="AI437" s="6" t="s">
        <v>2415</v>
      </c>
      <c r="AJ437" s="6"/>
      <c r="AK437" s="6"/>
      <c r="AL437" s="6"/>
      <c r="AM437" s="6"/>
      <c r="AN437" s="6"/>
      <c r="AO437" s="6"/>
      <c r="AP437" s="6"/>
      <c r="AQ437" s="6"/>
      <c r="AR437" s="6">
        <f t="shared" si="60"/>
        <v>4</v>
      </c>
      <c r="AS437" s="6" t="s">
        <v>1608</v>
      </c>
      <c r="AT437" s="6" t="s">
        <v>86</v>
      </c>
      <c r="AU437" s="6"/>
      <c r="AV437" s="6">
        <f t="shared" si="55"/>
        <v>2</v>
      </c>
      <c r="AW437" s="22"/>
    </row>
    <row r="438" spans="1:49" x14ac:dyDescent="0.25">
      <c r="A438" s="16" t="s">
        <v>2416</v>
      </c>
      <c r="B438" s="17">
        <v>2</v>
      </c>
      <c r="C438" s="17">
        <v>150000000</v>
      </c>
      <c r="D438" s="17">
        <v>0.25</v>
      </c>
      <c r="E438" s="17">
        <v>0</v>
      </c>
      <c r="F438" s="17">
        <v>0</v>
      </c>
      <c r="G438" s="18" t="s">
        <v>2417</v>
      </c>
      <c r="H438" s="19">
        <v>42103</v>
      </c>
      <c r="I438" s="27">
        <f t="shared" si="53"/>
        <v>2015</v>
      </c>
      <c r="J438" s="6" t="s">
        <v>41</v>
      </c>
      <c r="K438" s="6">
        <v>125</v>
      </c>
      <c r="L438" s="6" t="s">
        <v>2418</v>
      </c>
      <c r="M438" s="6">
        <f>VLOOKUP(A438,JUMLAH_DAKWAAN!$A$1:$C$905,3,FALSE)</f>
        <v>1</v>
      </c>
      <c r="N438" s="6" t="s">
        <v>2419</v>
      </c>
      <c r="O438" s="6" t="s">
        <v>2253</v>
      </c>
      <c r="P438" s="6" t="s">
        <v>2420</v>
      </c>
      <c r="Q438" s="6" t="s">
        <v>1219</v>
      </c>
      <c r="R438" s="6" t="s">
        <v>1301</v>
      </c>
      <c r="S438" s="6" t="s">
        <v>47</v>
      </c>
      <c r="T438" s="6"/>
      <c r="U438" s="6"/>
      <c r="V438" s="6" t="str">
        <f>IFERROR(VLOOKUP(Q438,JUDGE_STATUS!$A$1:$E$97,2,0),"")</f>
        <v>KARIR</v>
      </c>
      <c r="W438" s="6" t="str">
        <f>IFERROR(VLOOKUP(R438,JUDGE_STATUS!$A$1:$E$97,2,0),"")</f>
        <v>KARIR</v>
      </c>
      <c r="X438" s="6" t="str">
        <f>IFERROR(VLOOKUP(S438,JUDGE_STATUS!$A$1:$E$97,2,0),"")</f>
        <v>ADHOC</v>
      </c>
      <c r="Y438" s="6" t="str">
        <f>IFERROR(VLOOKUP(T438,JUDGE_STATUS!$A$1:$E$97,2,0),"")</f>
        <v/>
      </c>
      <c r="Z438" s="6" t="str">
        <f>IFERROR(VLOOKUP(U438,JUDGE_STATUS!$A$1:$E$97,2,0),"")</f>
        <v/>
      </c>
      <c r="AA438" s="6">
        <f t="shared" si="56"/>
        <v>3</v>
      </c>
      <c r="AB438" s="6">
        <f t="shared" si="57"/>
        <v>2</v>
      </c>
      <c r="AC438" s="6">
        <f t="shared" si="58"/>
        <v>1</v>
      </c>
      <c r="AD438" s="20">
        <f t="shared" si="59"/>
        <v>0.33333333333333331</v>
      </c>
      <c r="AE438" s="21">
        <f t="shared" si="54"/>
        <v>0</v>
      </c>
      <c r="AF438" s="6" t="s">
        <v>414</v>
      </c>
      <c r="AG438" s="6"/>
      <c r="AH438" s="6"/>
      <c r="AI438" s="6"/>
      <c r="AJ438" s="6"/>
      <c r="AK438" s="6"/>
      <c r="AL438" s="6"/>
      <c r="AM438" s="6"/>
      <c r="AN438" s="6"/>
      <c r="AO438" s="6"/>
      <c r="AP438" s="6"/>
      <c r="AQ438" s="6"/>
      <c r="AR438" s="6">
        <f t="shared" si="60"/>
        <v>1</v>
      </c>
      <c r="AS438" s="6" t="s">
        <v>1179</v>
      </c>
      <c r="AT438" s="6" t="s">
        <v>256</v>
      </c>
      <c r="AU438" s="6"/>
      <c r="AV438" s="6">
        <f t="shared" si="55"/>
        <v>2</v>
      </c>
      <c r="AW438" s="22"/>
    </row>
    <row r="439" spans="1:49" x14ac:dyDescent="0.25">
      <c r="A439" s="16" t="s">
        <v>2421</v>
      </c>
      <c r="B439" s="17">
        <v>6</v>
      </c>
      <c r="C439" s="17">
        <v>100000000</v>
      </c>
      <c r="D439" s="17">
        <v>0.25</v>
      </c>
      <c r="E439" s="17">
        <v>9858367651</v>
      </c>
      <c r="F439" s="17">
        <v>1</v>
      </c>
      <c r="G439" s="18" t="s">
        <v>2422</v>
      </c>
      <c r="H439" s="19">
        <v>42430</v>
      </c>
      <c r="I439" s="27">
        <f t="shared" si="53"/>
        <v>2016</v>
      </c>
      <c r="J439" s="6" t="s">
        <v>429</v>
      </c>
      <c r="K439" s="6">
        <v>155</v>
      </c>
      <c r="L439" s="6" t="s">
        <v>2384</v>
      </c>
      <c r="M439" s="6">
        <f>VLOOKUP(A439,JUMLAH_DAKWAAN!$A$1:$C$905,3,FALSE)</f>
        <v>1</v>
      </c>
      <c r="N439" s="6" t="s">
        <v>2423</v>
      </c>
      <c r="O439" s="6" t="s">
        <v>2015</v>
      </c>
      <c r="P439" s="6" t="s">
        <v>2185</v>
      </c>
      <c r="Q439" s="6" t="s">
        <v>1034</v>
      </c>
      <c r="R439" s="6" t="s">
        <v>1125</v>
      </c>
      <c r="S439" s="6" t="s">
        <v>85</v>
      </c>
      <c r="T439" s="6"/>
      <c r="U439" s="6"/>
      <c r="V439" s="6" t="str">
        <f>IFERROR(VLOOKUP(Q439,JUDGE_STATUS!$A$1:$E$97,2,0),"")</f>
        <v>KARIR</v>
      </c>
      <c r="W439" s="6" t="str">
        <f>IFERROR(VLOOKUP(R439,JUDGE_STATUS!$A$1:$E$97,2,0),"")</f>
        <v>KARIR</v>
      </c>
      <c r="X439" s="6" t="str">
        <f>IFERROR(VLOOKUP(S439,JUDGE_STATUS!$A$1:$E$97,2,0),"")</f>
        <v>ADHOC</v>
      </c>
      <c r="Y439" s="6" t="str">
        <f>IFERROR(VLOOKUP(T439,JUDGE_STATUS!$A$1:$E$97,2,0),"")</f>
        <v/>
      </c>
      <c r="Z439" s="6" t="str">
        <f>IFERROR(VLOOKUP(U439,JUDGE_STATUS!$A$1:$E$97,2,0),"")</f>
        <v/>
      </c>
      <c r="AA439" s="6">
        <f t="shared" si="56"/>
        <v>3</v>
      </c>
      <c r="AB439" s="6">
        <f t="shared" si="57"/>
        <v>2</v>
      </c>
      <c r="AC439" s="6">
        <f t="shared" si="58"/>
        <v>1</v>
      </c>
      <c r="AD439" s="20">
        <f t="shared" si="59"/>
        <v>0.33333333333333331</v>
      </c>
      <c r="AE439" s="21">
        <f t="shared" si="54"/>
        <v>0</v>
      </c>
      <c r="AF439" s="6" t="s">
        <v>426</v>
      </c>
      <c r="AG439" s="6"/>
      <c r="AH439" s="6"/>
      <c r="AI439" s="6"/>
      <c r="AJ439" s="6"/>
      <c r="AK439" s="6"/>
      <c r="AL439" s="6"/>
      <c r="AM439" s="6"/>
      <c r="AN439" s="6"/>
      <c r="AO439" s="6"/>
      <c r="AP439" s="6"/>
      <c r="AQ439" s="6"/>
      <c r="AR439" s="6">
        <f t="shared" si="60"/>
        <v>1</v>
      </c>
      <c r="AS439" s="6" t="s">
        <v>1195</v>
      </c>
      <c r="AT439" s="6" t="s">
        <v>256</v>
      </c>
      <c r="AU439" s="6"/>
      <c r="AV439" s="6">
        <f t="shared" si="55"/>
        <v>2</v>
      </c>
      <c r="AW439" s="22"/>
    </row>
    <row r="440" spans="1:49" x14ac:dyDescent="0.25">
      <c r="A440" s="16" t="s">
        <v>2424</v>
      </c>
      <c r="B440" s="17">
        <v>1.5</v>
      </c>
      <c r="C440" s="17">
        <v>100000000</v>
      </c>
      <c r="D440" s="17">
        <v>0.16666666666666699</v>
      </c>
      <c r="E440" s="17">
        <v>0</v>
      </c>
      <c r="F440" s="17">
        <v>0</v>
      </c>
      <c r="G440" s="18" t="s">
        <v>2425</v>
      </c>
      <c r="H440" s="19">
        <v>42753</v>
      </c>
      <c r="I440" s="27">
        <f t="shared" si="53"/>
        <v>2017</v>
      </c>
      <c r="J440" s="6" t="s">
        <v>41</v>
      </c>
      <c r="K440" s="6">
        <v>63</v>
      </c>
      <c r="L440" s="6" t="s">
        <v>2426</v>
      </c>
      <c r="M440" s="6">
        <f>VLOOKUP(A440,JUMLAH_DAKWAAN!$A$1:$C$905,3,FALSE)</f>
        <v>1</v>
      </c>
      <c r="N440" s="6" t="s">
        <v>2427</v>
      </c>
      <c r="O440" s="6" t="s">
        <v>1864</v>
      </c>
      <c r="P440" s="6" t="s">
        <v>1208</v>
      </c>
      <c r="Q440" s="6" t="s">
        <v>1218</v>
      </c>
      <c r="R440" s="6" t="s">
        <v>1034</v>
      </c>
      <c r="S440" s="6" t="s">
        <v>1044</v>
      </c>
      <c r="T440" s="6"/>
      <c r="U440" s="6"/>
      <c r="V440" s="6" t="str">
        <f>IFERROR(VLOOKUP(Q440,JUDGE_STATUS!$A$1:$E$97,2,0),"")</f>
        <v>KARIR</v>
      </c>
      <c r="W440" s="6" t="str">
        <f>IFERROR(VLOOKUP(R440,JUDGE_STATUS!$A$1:$E$97,2,0),"")</f>
        <v>KARIR</v>
      </c>
      <c r="X440" s="6" t="str">
        <f>IFERROR(VLOOKUP(S440,JUDGE_STATUS!$A$1:$E$97,2,0),"")</f>
        <v>ADHOC</v>
      </c>
      <c r="Y440" s="6" t="str">
        <f>IFERROR(VLOOKUP(T440,JUDGE_STATUS!$A$1:$E$97,2,0),"")</f>
        <v/>
      </c>
      <c r="Z440" s="6" t="str">
        <f>IFERROR(VLOOKUP(U440,JUDGE_STATUS!$A$1:$E$97,2,0),"")</f>
        <v/>
      </c>
      <c r="AA440" s="6">
        <f t="shared" si="56"/>
        <v>3</v>
      </c>
      <c r="AB440" s="6">
        <f t="shared" si="57"/>
        <v>2</v>
      </c>
      <c r="AC440" s="6">
        <f t="shared" si="58"/>
        <v>1</v>
      </c>
      <c r="AD440" s="20">
        <f t="shared" si="59"/>
        <v>0.33333333333333331</v>
      </c>
      <c r="AE440" s="21">
        <f t="shared" si="54"/>
        <v>0</v>
      </c>
      <c r="AF440" s="6" t="s">
        <v>426</v>
      </c>
      <c r="AG440" s="6"/>
      <c r="AH440" s="6"/>
      <c r="AI440" s="6"/>
      <c r="AJ440" s="6"/>
      <c r="AK440" s="6"/>
      <c r="AL440" s="6"/>
      <c r="AM440" s="6"/>
      <c r="AN440" s="6"/>
      <c r="AO440" s="6"/>
      <c r="AP440" s="6"/>
      <c r="AQ440" s="6"/>
      <c r="AR440" s="6">
        <f t="shared" si="60"/>
        <v>1</v>
      </c>
      <c r="AS440" s="6" t="s">
        <v>1071</v>
      </c>
      <c r="AT440" s="6"/>
      <c r="AU440" s="6"/>
      <c r="AV440" s="6">
        <f t="shared" si="55"/>
        <v>1</v>
      </c>
      <c r="AW440" s="22"/>
    </row>
    <row r="441" spans="1:49" x14ac:dyDescent="0.25">
      <c r="A441" s="16" t="s">
        <v>2428</v>
      </c>
      <c r="B441" s="17">
        <v>2</v>
      </c>
      <c r="C441" s="17">
        <v>100000000</v>
      </c>
      <c r="D441" s="17">
        <v>8.3333333333333301E-2</v>
      </c>
      <c r="E441" s="17">
        <v>740641037</v>
      </c>
      <c r="F441" s="17">
        <v>0.5</v>
      </c>
      <c r="G441" s="18" t="s">
        <v>2429</v>
      </c>
      <c r="H441" s="19">
        <v>43167</v>
      </c>
      <c r="I441" s="27">
        <f t="shared" si="53"/>
        <v>2018</v>
      </c>
      <c r="J441" s="6" t="s">
        <v>41</v>
      </c>
      <c r="K441" s="6">
        <v>139</v>
      </c>
      <c r="L441" s="6" t="s">
        <v>2430</v>
      </c>
      <c r="M441" s="6">
        <f>VLOOKUP(A441,JUMLAH_DAKWAAN!$A$1:$C$905,3,FALSE)</f>
        <v>1</v>
      </c>
      <c r="N441" s="6" t="s">
        <v>2431</v>
      </c>
      <c r="O441" s="6" t="s">
        <v>2432</v>
      </c>
      <c r="P441" s="6" t="s">
        <v>2397</v>
      </c>
      <c r="Q441" s="6" t="s">
        <v>1228</v>
      </c>
      <c r="R441" s="6" t="s">
        <v>1230</v>
      </c>
      <c r="S441" s="6" t="s">
        <v>108</v>
      </c>
      <c r="T441" s="6"/>
      <c r="U441" s="6"/>
      <c r="V441" s="6" t="str">
        <f>IFERROR(VLOOKUP(Q441,JUDGE_STATUS!$A$1:$E$97,2,0),"")</f>
        <v>KARIR</v>
      </c>
      <c r="W441" s="6" t="str">
        <f>IFERROR(VLOOKUP(R441,JUDGE_STATUS!$A$1:$E$97,2,0),"")</f>
        <v>KARIR</v>
      </c>
      <c r="X441" s="6" t="str">
        <f>IFERROR(VLOOKUP(S441,JUDGE_STATUS!$A$1:$E$97,2,0),"")</f>
        <v>ADHOC</v>
      </c>
      <c r="Y441" s="6" t="str">
        <f>IFERROR(VLOOKUP(T441,JUDGE_STATUS!$A$1:$E$97,2,0),"")</f>
        <v/>
      </c>
      <c r="Z441" s="6" t="str">
        <f>IFERROR(VLOOKUP(U441,JUDGE_STATUS!$A$1:$E$97,2,0),"")</f>
        <v/>
      </c>
      <c r="AA441" s="6">
        <f t="shared" si="56"/>
        <v>3</v>
      </c>
      <c r="AB441" s="6">
        <f t="shared" si="57"/>
        <v>2</v>
      </c>
      <c r="AC441" s="6">
        <f t="shared" si="58"/>
        <v>1</v>
      </c>
      <c r="AD441" s="20">
        <f t="shared" si="59"/>
        <v>0.33333333333333331</v>
      </c>
      <c r="AE441" s="21">
        <f t="shared" si="54"/>
        <v>0</v>
      </c>
      <c r="AF441" s="6" t="s">
        <v>373</v>
      </c>
      <c r="AG441" s="6"/>
      <c r="AH441" s="6"/>
      <c r="AI441" s="6"/>
      <c r="AJ441" s="6"/>
      <c r="AK441" s="6"/>
      <c r="AL441" s="6"/>
      <c r="AM441" s="6"/>
      <c r="AN441" s="6"/>
      <c r="AO441" s="6"/>
      <c r="AP441" s="6"/>
      <c r="AQ441" s="6"/>
      <c r="AR441" s="6">
        <f t="shared" si="60"/>
        <v>1</v>
      </c>
      <c r="AS441" s="6" t="s">
        <v>1233</v>
      </c>
      <c r="AT441" s="6"/>
      <c r="AU441" s="6"/>
      <c r="AV441" s="6">
        <f t="shared" si="55"/>
        <v>1</v>
      </c>
      <c r="AW441" s="22"/>
    </row>
    <row r="442" spans="1:49" x14ac:dyDescent="0.25">
      <c r="A442" s="16" t="s">
        <v>2434</v>
      </c>
      <c r="B442" s="17">
        <v>6</v>
      </c>
      <c r="C442" s="17">
        <v>500000000</v>
      </c>
      <c r="D442" s="17">
        <v>0.25</v>
      </c>
      <c r="E442" s="17">
        <v>555046100000</v>
      </c>
      <c r="F442" s="17">
        <v>3</v>
      </c>
      <c r="G442" s="18" t="s">
        <v>2435</v>
      </c>
      <c r="H442" s="19">
        <v>40983</v>
      </c>
      <c r="I442" s="27">
        <f t="shared" si="53"/>
        <v>2012</v>
      </c>
      <c r="J442" s="6" t="s">
        <v>647</v>
      </c>
      <c r="K442" s="6">
        <v>390</v>
      </c>
      <c r="L442" s="6" t="s">
        <v>2436</v>
      </c>
      <c r="M442" s="6">
        <f>VLOOKUP(A442,JUMLAH_DAKWAAN!$A$1:$C$905,3,FALSE)</f>
        <v>1</v>
      </c>
      <c r="N442" s="6" t="s">
        <v>2437</v>
      </c>
      <c r="O442" s="6" t="s">
        <v>2438</v>
      </c>
      <c r="P442" s="6" t="s">
        <v>968</v>
      </c>
      <c r="Q442" s="6" t="s">
        <v>229</v>
      </c>
      <c r="R442" s="6" t="s">
        <v>48</v>
      </c>
      <c r="S442" s="6" t="s">
        <v>127</v>
      </c>
      <c r="T442" s="6"/>
      <c r="U442" s="6"/>
      <c r="V442" s="6" t="str">
        <f>IFERROR(VLOOKUP(Q442,JUDGE_STATUS!$A$1:$E$97,2,0),"")</f>
        <v>KARIR</v>
      </c>
      <c r="W442" s="6" t="str">
        <f>IFERROR(VLOOKUP(R442,JUDGE_STATUS!$A$1:$E$97,2,0),"")</f>
        <v>ADHOC</v>
      </c>
      <c r="X442" s="6" t="str">
        <f>IFERROR(VLOOKUP(S442,JUDGE_STATUS!$A$1:$E$97,2,0),"")</f>
        <v>ADHOC</v>
      </c>
      <c r="Y442" s="6" t="str">
        <f>IFERROR(VLOOKUP(T442,JUDGE_STATUS!$A$1:$E$97,2,0),"")</f>
        <v/>
      </c>
      <c r="Z442" s="6" t="str">
        <f>IFERROR(VLOOKUP(U442,JUDGE_STATUS!$A$1:$E$97,2,0),"")</f>
        <v/>
      </c>
      <c r="AA442" s="6">
        <f t="shared" si="56"/>
        <v>3</v>
      </c>
      <c r="AB442" s="6">
        <f t="shared" si="57"/>
        <v>1</v>
      </c>
      <c r="AC442" s="6">
        <f t="shared" si="58"/>
        <v>2</v>
      </c>
      <c r="AD442" s="20">
        <f t="shared" si="59"/>
        <v>0.66666666666666663</v>
      </c>
      <c r="AE442" s="21">
        <f t="shared" si="54"/>
        <v>1</v>
      </c>
      <c r="AF442" s="6" t="s">
        <v>2439</v>
      </c>
      <c r="AG442" s="6"/>
      <c r="AH442" s="6"/>
      <c r="AI442" s="6"/>
      <c r="AJ442" s="6"/>
      <c r="AK442" s="6"/>
      <c r="AL442" s="6"/>
      <c r="AM442" s="6"/>
      <c r="AN442" s="6"/>
      <c r="AO442" s="6"/>
      <c r="AP442" s="6"/>
      <c r="AQ442" s="6"/>
      <c r="AR442" s="6">
        <f t="shared" si="60"/>
        <v>1</v>
      </c>
      <c r="AS442" s="6" t="s">
        <v>66</v>
      </c>
      <c r="AT442" s="6" t="s">
        <v>256</v>
      </c>
      <c r="AU442" s="6"/>
      <c r="AV442" s="6">
        <f t="shared" si="55"/>
        <v>2</v>
      </c>
      <c r="AW442" s="22"/>
    </row>
    <row r="443" spans="1:49" x14ac:dyDescent="0.25">
      <c r="A443" s="16" t="s">
        <v>2434</v>
      </c>
      <c r="B443" s="17">
        <v>6</v>
      </c>
      <c r="C443" s="17">
        <v>500000000</v>
      </c>
      <c r="D443" s="17">
        <v>0.25</v>
      </c>
      <c r="E443" s="17">
        <v>555046100000</v>
      </c>
      <c r="F443" s="17">
        <v>3</v>
      </c>
      <c r="G443" s="18" t="s">
        <v>2435</v>
      </c>
      <c r="H443" s="19">
        <v>40983</v>
      </c>
      <c r="I443" s="27">
        <f t="shared" si="53"/>
        <v>2012</v>
      </c>
      <c r="J443" s="6" t="s">
        <v>647</v>
      </c>
      <c r="K443" s="6">
        <v>390</v>
      </c>
      <c r="L443" s="6" t="s">
        <v>2436</v>
      </c>
      <c r="M443" s="6">
        <f>VLOOKUP(A443,JUMLAH_DAKWAAN!$A$1:$C$905,3,FALSE)</f>
        <v>1</v>
      </c>
      <c r="N443" s="6" t="s">
        <v>2437</v>
      </c>
      <c r="O443" s="6" t="s">
        <v>2438</v>
      </c>
      <c r="P443" s="6" t="s">
        <v>968</v>
      </c>
      <c r="Q443" s="6" t="s">
        <v>229</v>
      </c>
      <c r="R443" s="6" t="s">
        <v>48</v>
      </c>
      <c r="S443" s="6" t="s">
        <v>127</v>
      </c>
      <c r="T443" s="6"/>
      <c r="U443" s="6"/>
      <c r="V443" s="6" t="str">
        <f>IFERROR(VLOOKUP(Q443,JUDGE_STATUS!$A$1:$E$97,2,0),"")</f>
        <v>KARIR</v>
      </c>
      <c r="W443" s="6" t="str">
        <f>IFERROR(VLOOKUP(R443,JUDGE_STATUS!$A$1:$E$97,2,0),"")</f>
        <v>ADHOC</v>
      </c>
      <c r="X443" s="6" t="str">
        <f>IFERROR(VLOOKUP(S443,JUDGE_STATUS!$A$1:$E$97,2,0),"")</f>
        <v>ADHOC</v>
      </c>
      <c r="Y443" s="6" t="str">
        <f>IFERROR(VLOOKUP(T443,JUDGE_STATUS!$A$1:$E$97,2,0),"")</f>
        <v/>
      </c>
      <c r="Z443" s="6" t="str">
        <f>IFERROR(VLOOKUP(U443,JUDGE_STATUS!$A$1:$E$97,2,0),"")</f>
        <v/>
      </c>
      <c r="AA443" s="6">
        <f t="shared" si="56"/>
        <v>3</v>
      </c>
      <c r="AB443" s="6">
        <f t="shared" si="57"/>
        <v>1</v>
      </c>
      <c r="AC443" s="6">
        <f t="shared" si="58"/>
        <v>2</v>
      </c>
      <c r="AD443" s="20">
        <f t="shared" si="59"/>
        <v>0.66666666666666663</v>
      </c>
      <c r="AE443" s="21">
        <f t="shared" si="54"/>
        <v>1</v>
      </c>
      <c r="AF443" s="6" t="s">
        <v>2439</v>
      </c>
      <c r="AG443" s="6"/>
      <c r="AH443" s="6"/>
      <c r="AI443" s="6"/>
      <c r="AJ443" s="6"/>
      <c r="AK443" s="6"/>
      <c r="AL443" s="6"/>
      <c r="AM443" s="6"/>
      <c r="AN443" s="6"/>
      <c r="AO443" s="6"/>
      <c r="AP443" s="6"/>
      <c r="AQ443" s="6"/>
      <c r="AR443" s="6">
        <f t="shared" si="60"/>
        <v>1</v>
      </c>
      <c r="AS443" s="6" t="s">
        <v>66</v>
      </c>
      <c r="AT443" s="6" t="s">
        <v>256</v>
      </c>
      <c r="AU443" s="6"/>
      <c r="AV443" s="6">
        <f t="shared" si="55"/>
        <v>2</v>
      </c>
      <c r="AW443" s="22"/>
    </row>
    <row r="444" spans="1:49" x14ac:dyDescent="0.25">
      <c r="A444" s="16" t="s">
        <v>2440</v>
      </c>
      <c r="B444" s="17">
        <v>4</v>
      </c>
      <c r="C444" s="17">
        <v>250000000</v>
      </c>
      <c r="D444" s="17">
        <v>0.25</v>
      </c>
      <c r="E444" s="17">
        <v>0</v>
      </c>
      <c r="F444" s="17">
        <v>0</v>
      </c>
      <c r="G444" s="18" t="s">
        <v>2441</v>
      </c>
      <c r="H444" s="19">
        <v>41387</v>
      </c>
      <c r="I444" s="27">
        <f t="shared" si="53"/>
        <v>2013</v>
      </c>
      <c r="J444" s="6" t="s">
        <v>1129</v>
      </c>
      <c r="K444" s="6">
        <v>142</v>
      </c>
      <c r="L444" s="6" t="s">
        <v>2442</v>
      </c>
      <c r="M444" s="6">
        <f>VLOOKUP(A444,JUMLAH_DAKWAAN!$A$1:$C$905,3,FALSE)</f>
        <v>1</v>
      </c>
      <c r="N444" s="6" t="s">
        <v>2443</v>
      </c>
      <c r="O444" s="6" t="s">
        <v>2444</v>
      </c>
      <c r="P444" s="6" t="s">
        <v>2243</v>
      </c>
      <c r="Q444" s="6" t="s">
        <v>1087</v>
      </c>
      <c r="R444" s="6" t="s">
        <v>48</v>
      </c>
      <c r="S444" s="6" t="s">
        <v>127</v>
      </c>
      <c r="T444" s="6"/>
      <c r="U444" s="6"/>
      <c r="V444" s="6" t="str">
        <f>IFERROR(VLOOKUP(Q444,JUDGE_STATUS!$A$1:$E$97,2,0),"")</f>
        <v>KARIR</v>
      </c>
      <c r="W444" s="6" t="str">
        <f>IFERROR(VLOOKUP(R444,JUDGE_STATUS!$A$1:$E$97,2,0),"")</f>
        <v>ADHOC</v>
      </c>
      <c r="X444" s="6" t="str">
        <f>IFERROR(VLOOKUP(S444,JUDGE_STATUS!$A$1:$E$97,2,0),"")</f>
        <v>ADHOC</v>
      </c>
      <c r="Y444" s="6" t="str">
        <f>IFERROR(VLOOKUP(T444,JUDGE_STATUS!$A$1:$E$97,2,0),"")</f>
        <v/>
      </c>
      <c r="Z444" s="6" t="str">
        <f>IFERROR(VLOOKUP(U444,JUDGE_STATUS!$A$1:$E$97,2,0),"")</f>
        <v/>
      </c>
      <c r="AA444" s="6">
        <f t="shared" si="56"/>
        <v>3</v>
      </c>
      <c r="AB444" s="6">
        <f t="shared" si="57"/>
        <v>1</v>
      </c>
      <c r="AC444" s="6">
        <f t="shared" si="58"/>
        <v>2</v>
      </c>
      <c r="AD444" s="20">
        <f t="shared" si="59"/>
        <v>0.66666666666666663</v>
      </c>
      <c r="AE444" s="21">
        <f t="shared" si="54"/>
        <v>1</v>
      </c>
      <c r="AF444" s="6" t="s">
        <v>826</v>
      </c>
      <c r="AG444" s="6"/>
      <c r="AH444" s="6"/>
      <c r="AI444" s="6"/>
      <c r="AJ444" s="6"/>
      <c r="AK444" s="6"/>
      <c r="AL444" s="6"/>
      <c r="AM444" s="6"/>
      <c r="AN444" s="6"/>
      <c r="AO444" s="6"/>
      <c r="AP444" s="6"/>
      <c r="AQ444" s="6"/>
      <c r="AR444" s="6">
        <f t="shared" si="60"/>
        <v>1</v>
      </c>
      <c r="AS444" s="6" t="s">
        <v>1608</v>
      </c>
      <c r="AT444" s="6"/>
      <c r="AU444" s="6"/>
      <c r="AV444" s="6">
        <f t="shared" si="55"/>
        <v>1</v>
      </c>
      <c r="AW444" s="22"/>
    </row>
    <row r="445" spans="1:49" x14ac:dyDescent="0.25">
      <c r="A445" s="16" t="s">
        <v>2445</v>
      </c>
      <c r="B445" s="17">
        <v>2.25</v>
      </c>
      <c r="C445" s="17">
        <v>100000000</v>
      </c>
      <c r="D445" s="17">
        <v>0.25</v>
      </c>
      <c r="E445" s="17">
        <v>0</v>
      </c>
      <c r="F445" s="17">
        <v>0</v>
      </c>
      <c r="G445" s="18" t="s">
        <v>2446</v>
      </c>
      <c r="H445" s="19">
        <v>41697</v>
      </c>
      <c r="I445" s="27">
        <f t="shared" si="53"/>
        <v>2014</v>
      </c>
      <c r="J445" s="6" t="s">
        <v>1715</v>
      </c>
      <c r="K445" s="6">
        <v>75</v>
      </c>
      <c r="L445" s="6" t="s">
        <v>2447</v>
      </c>
      <c r="M445" s="6">
        <f>VLOOKUP(A445,JUMLAH_DAKWAAN!$A$1:$C$905,3,FALSE)</f>
        <v>1</v>
      </c>
      <c r="N445" s="6" t="s">
        <v>2448</v>
      </c>
      <c r="O445" s="6" t="s">
        <v>2449</v>
      </c>
      <c r="P445" s="6" t="s">
        <v>2377</v>
      </c>
      <c r="Q445" s="6" t="s">
        <v>2282</v>
      </c>
      <c r="R445" s="6" t="s">
        <v>2310</v>
      </c>
      <c r="S445" s="6" t="s">
        <v>63</v>
      </c>
      <c r="T445" s="6" t="s">
        <v>64</v>
      </c>
      <c r="U445" s="6" t="s">
        <v>127</v>
      </c>
      <c r="V445" s="6" t="str">
        <f>IFERROR(VLOOKUP(Q445,JUDGE_STATUS!$A$1:$E$97,2,0),"")</f>
        <v>KARIR</v>
      </c>
      <c r="W445" s="6" t="str">
        <f>IFERROR(VLOOKUP(R445,JUDGE_STATUS!$A$1:$E$97,2,0),"")</f>
        <v>KARIR</v>
      </c>
      <c r="X445" s="6" t="str">
        <f>IFERROR(VLOOKUP(S445,JUDGE_STATUS!$A$1:$E$97,2,0),"")</f>
        <v>ADHOC</v>
      </c>
      <c r="Y445" s="6" t="str">
        <f>IFERROR(VLOOKUP(T445,JUDGE_STATUS!$A$1:$E$97,2,0),"")</f>
        <v>ADHOC</v>
      </c>
      <c r="Z445" s="6" t="str">
        <f>IFERROR(VLOOKUP(U445,JUDGE_STATUS!$A$1:$E$97,2,0),"")</f>
        <v>ADHOC</v>
      </c>
      <c r="AA445" s="6">
        <f t="shared" si="56"/>
        <v>5</v>
      </c>
      <c r="AB445" s="6">
        <f t="shared" si="57"/>
        <v>2</v>
      </c>
      <c r="AC445" s="6">
        <f t="shared" si="58"/>
        <v>3</v>
      </c>
      <c r="AD445" s="20">
        <f t="shared" si="59"/>
        <v>0.6</v>
      </c>
      <c r="AE445" s="21">
        <f t="shared" si="54"/>
        <v>1</v>
      </c>
      <c r="AF445" s="6" t="s">
        <v>696</v>
      </c>
      <c r="AG445" s="6" t="s">
        <v>255</v>
      </c>
      <c r="AH445" s="6" t="s">
        <v>1046</v>
      </c>
      <c r="AI445" s="6" t="s">
        <v>2439</v>
      </c>
      <c r="AJ445" s="6"/>
      <c r="AK445" s="6"/>
      <c r="AL445" s="6"/>
      <c r="AM445" s="6"/>
      <c r="AN445" s="6"/>
      <c r="AO445" s="6"/>
      <c r="AP445" s="6"/>
      <c r="AQ445" s="6"/>
      <c r="AR445" s="6">
        <f t="shared" si="60"/>
        <v>4</v>
      </c>
      <c r="AS445" s="6" t="s">
        <v>55</v>
      </c>
      <c r="AT445" s="6" t="s">
        <v>56</v>
      </c>
      <c r="AU445" s="6"/>
      <c r="AV445" s="6">
        <f t="shared" si="55"/>
        <v>2</v>
      </c>
      <c r="AW445" s="22"/>
    </row>
    <row r="446" spans="1:49" x14ac:dyDescent="0.25">
      <c r="A446" s="16" t="s">
        <v>2450</v>
      </c>
      <c r="B446" s="17">
        <v>2</v>
      </c>
      <c r="C446" s="17">
        <v>200000000</v>
      </c>
      <c r="D446" s="17">
        <v>0.25</v>
      </c>
      <c r="E446" s="17">
        <v>0</v>
      </c>
      <c r="F446" s="17">
        <v>0</v>
      </c>
      <c r="G446" s="18" t="s">
        <v>2451</v>
      </c>
      <c r="H446" s="19">
        <v>42103</v>
      </c>
      <c r="I446" s="27">
        <f t="shared" si="53"/>
        <v>2015</v>
      </c>
      <c r="J446" s="6" t="s">
        <v>1103</v>
      </c>
      <c r="K446" s="6">
        <v>140</v>
      </c>
      <c r="L446" s="6" t="s">
        <v>2452</v>
      </c>
      <c r="M446" s="6">
        <f>VLOOKUP(A446,JUMLAH_DAKWAAN!$A$1:$C$905,3,FALSE)</f>
        <v>1</v>
      </c>
      <c r="N446" s="6" t="s">
        <v>2453</v>
      </c>
      <c r="O446" s="6" t="s">
        <v>2454</v>
      </c>
      <c r="P446" s="6" t="s">
        <v>2455</v>
      </c>
      <c r="Q446" s="6" t="s">
        <v>1149</v>
      </c>
      <c r="R446" s="6" t="s">
        <v>1034</v>
      </c>
      <c r="S446" s="6" t="s">
        <v>1033</v>
      </c>
      <c r="T446" s="6" t="s">
        <v>63</v>
      </c>
      <c r="U446" s="6" t="s">
        <v>64</v>
      </c>
      <c r="V446" s="6" t="str">
        <f>IFERROR(VLOOKUP(Q446,JUDGE_STATUS!$A$1:$E$97,2,0),"")</f>
        <v>KARIR</v>
      </c>
      <c r="W446" s="6" t="str">
        <f>IFERROR(VLOOKUP(R446,JUDGE_STATUS!$A$1:$E$97,2,0),"")</f>
        <v>KARIR</v>
      </c>
      <c r="X446" s="6" t="str">
        <f>IFERROR(VLOOKUP(S446,JUDGE_STATUS!$A$1:$E$97,2,0),"")</f>
        <v>KARIR</v>
      </c>
      <c r="Y446" s="6" t="str">
        <f>IFERROR(VLOOKUP(T446,JUDGE_STATUS!$A$1:$E$97,2,0),"")</f>
        <v>ADHOC</v>
      </c>
      <c r="Z446" s="6" t="str">
        <f>IFERROR(VLOOKUP(U446,JUDGE_STATUS!$A$1:$E$97,2,0),"")</f>
        <v>ADHOC</v>
      </c>
      <c r="AA446" s="6">
        <f t="shared" si="56"/>
        <v>5</v>
      </c>
      <c r="AB446" s="6">
        <f t="shared" si="57"/>
        <v>3</v>
      </c>
      <c r="AC446" s="6">
        <f t="shared" si="58"/>
        <v>2</v>
      </c>
      <c r="AD446" s="20">
        <f t="shared" si="59"/>
        <v>0.4</v>
      </c>
      <c r="AE446" s="21">
        <f t="shared" si="54"/>
        <v>0</v>
      </c>
      <c r="AF446" s="6" t="s">
        <v>1732</v>
      </c>
      <c r="AG446" s="6"/>
      <c r="AH446" s="6"/>
      <c r="AI446" s="6"/>
      <c r="AJ446" s="6"/>
      <c r="AK446" s="6"/>
      <c r="AL446" s="6"/>
      <c r="AM446" s="6"/>
      <c r="AN446" s="6"/>
      <c r="AO446" s="6"/>
      <c r="AP446" s="6"/>
      <c r="AQ446" s="6"/>
      <c r="AR446" s="6">
        <f t="shared" si="60"/>
        <v>1</v>
      </c>
      <c r="AS446" s="6" t="s">
        <v>1179</v>
      </c>
      <c r="AT446" s="6" t="s">
        <v>256</v>
      </c>
      <c r="AU446" s="6"/>
      <c r="AV446" s="6">
        <f t="shared" si="55"/>
        <v>2</v>
      </c>
      <c r="AW446" s="22"/>
    </row>
    <row r="447" spans="1:49" x14ac:dyDescent="0.25">
      <c r="A447" s="16" t="s">
        <v>2456</v>
      </c>
      <c r="B447" s="17">
        <v>5.5</v>
      </c>
      <c r="C447" s="17">
        <v>100000000</v>
      </c>
      <c r="D447" s="17">
        <v>0.25</v>
      </c>
      <c r="E447" s="17">
        <v>4998284286</v>
      </c>
      <c r="F447" s="17">
        <v>1</v>
      </c>
      <c r="G447" s="18" t="s">
        <v>2457</v>
      </c>
      <c r="H447" s="19">
        <v>42430</v>
      </c>
      <c r="I447" s="27">
        <f t="shared" si="53"/>
        <v>2016</v>
      </c>
      <c r="J447" s="6" t="s">
        <v>41</v>
      </c>
      <c r="K447" s="6">
        <v>118</v>
      </c>
      <c r="L447" s="6" t="s">
        <v>2458</v>
      </c>
      <c r="M447" s="6">
        <f>VLOOKUP(A447,JUMLAH_DAKWAAN!$A$1:$C$905,3,FALSE)</f>
        <v>1</v>
      </c>
      <c r="N447" s="6" t="s">
        <v>2459</v>
      </c>
      <c r="O447" s="6" t="s">
        <v>2460</v>
      </c>
      <c r="P447" s="6" t="s">
        <v>2461</v>
      </c>
      <c r="Q447" s="6" t="s">
        <v>1034</v>
      </c>
      <c r="R447" s="6" t="s">
        <v>1125</v>
      </c>
      <c r="S447" s="6" t="s">
        <v>85</v>
      </c>
      <c r="T447" s="6"/>
      <c r="U447" s="6"/>
      <c r="V447" s="6" t="str">
        <f>IFERROR(VLOOKUP(Q447,JUDGE_STATUS!$A$1:$E$97,2,0),"")</f>
        <v>KARIR</v>
      </c>
      <c r="W447" s="6" t="str">
        <f>IFERROR(VLOOKUP(R447,JUDGE_STATUS!$A$1:$E$97,2,0),"")</f>
        <v>KARIR</v>
      </c>
      <c r="X447" s="6" t="str">
        <f>IFERROR(VLOOKUP(S447,JUDGE_STATUS!$A$1:$E$97,2,0),"")</f>
        <v>ADHOC</v>
      </c>
      <c r="Y447" s="6" t="str">
        <f>IFERROR(VLOOKUP(T447,JUDGE_STATUS!$A$1:$E$97,2,0),"")</f>
        <v/>
      </c>
      <c r="Z447" s="6" t="str">
        <f>IFERROR(VLOOKUP(U447,JUDGE_STATUS!$A$1:$E$97,2,0),"")</f>
        <v/>
      </c>
      <c r="AA447" s="6">
        <f t="shared" si="56"/>
        <v>3</v>
      </c>
      <c r="AB447" s="6">
        <f t="shared" si="57"/>
        <v>2</v>
      </c>
      <c r="AC447" s="6">
        <f t="shared" si="58"/>
        <v>1</v>
      </c>
      <c r="AD447" s="20">
        <f t="shared" si="59"/>
        <v>0.33333333333333331</v>
      </c>
      <c r="AE447" s="21">
        <f t="shared" si="54"/>
        <v>0</v>
      </c>
      <c r="AF447" s="6" t="s">
        <v>2398</v>
      </c>
      <c r="AG447" s="6"/>
      <c r="AH447" s="6"/>
      <c r="AI447" s="6"/>
      <c r="AJ447" s="6"/>
      <c r="AK447" s="6"/>
      <c r="AL447" s="6"/>
      <c r="AM447" s="6"/>
      <c r="AN447" s="6"/>
      <c r="AO447" s="6"/>
      <c r="AP447" s="6"/>
      <c r="AQ447" s="6"/>
      <c r="AR447" s="6">
        <f t="shared" si="60"/>
        <v>1</v>
      </c>
      <c r="AS447" s="6" t="s">
        <v>1195</v>
      </c>
      <c r="AT447" s="6" t="s">
        <v>256</v>
      </c>
      <c r="AU447" s="6"/>
      <c r="AV447" s="6">
        <f t="shared" si="55"/>
        <v>2</v>
      </c>
      <c r="AW447" s="22"/>
    </row>
    <row r="448" spans="1:49" x14ac:dyDescent="0.25">
      <c r="A448" s="16" t="s">
        <v>2462</v>
      </c>
      <c r="B448" s="17">
        <v>0</v>
      </c>
      <c r="C448" s="17">
        <v>0</v>
      </c>
      <c r="D448" s="17">
        <v>0</v>
      </c>
      <c r="E448" s="17">
        <v>0</v>
      </c>
      <c r="F448" s="17">
        <v>0</v>
      </c>
      <c r="G448" s="18" t="s">
        <v>2463</v>
      </c>
      <c r="H448" s="19">
        <v>42753</v>
      </c>
      <c r="I448" s="27">
        <f t="shared" si="53"/>
        <v>2017</v>
      </c>
      <c r="J448" s="6" t="s">
        <v>1129</v>
      </c>
      <c r="K448" s="6">
        <v>142</v>
      </c>
      <c r="L448" s="6" t="s">
        <v>1052</v>
      </c>
      <c r="M448" s="6">
        <f>VLOOKUP(A448,JUMLAH_DAKWAAN!$A$1:$C$905,3,FALSE)</f>
        <v>1</v>
      </c>
      <c r="N448" s="6" t="s">
        <v>2464</v>
      </c>
      <c r="O448" s="6" t="s">
        <v>2465</v>
      </c>
      <c r="P448" s="6" t="s">
        <v>2390</v>
      </c>
      <c r="Q448" s="6" t="s">
        <v>2466</v>
      </c>
      <c r="R448" s="6" t="s">
        <v>1167</v>
      </c>
      <c r="S448" s="6" t="s">
        <v>1068</v>
      </c>
      <c r="T448" s="6"/>
      <c r="U448" s="6"/>
      <c r="V448" s="6" t="str">
        <f>IFERROR(VLOOKUP(Q448,JUDGE_STATUS!$A$1:$E$97,2,0),"")</f>
        <v>KARIR</v>
      </c>
      <c r="W448" s="6" t="str">
        <f>IFERROR(VLOOKUP(R448,JUDGE_STATUS!$A$1:$E$97,2,0),"")</f>
        <v>KARIR</v>
      </c>
      <c r="X448" s="6" t="str">
        <f>IFERROR(VLOOKUP(S448,JUDGE_STATUS!$A$1:$E$97,2,0),"")</f>
        <v>ADHOC</v>
      </c>
      <c r="Y448" s="6" t="str">
        <f>IFERROR(VLOOKUP(T448,JUDGE_STATUS!$A$1:$E$97,2,0),"")</f>
        <v/>
      </c>
      <c r="Z448" s="6" t="str">
        <f>IFERROR(VLOOKUP(U448,JUDGE_STATUS!$A$1:$E$97,2,0),"")</f>
        <v/>
      </c>
      <c r="AA448" s="6">
        <f t="shared" si="56"/>
        <v>3</v>
      </c>
      <c r="AB448" s="6">
        <f t="shared" si="57"/>
        <v>2</v>
      </c>
      <c r="AC448" s="6">
        <f t="shared" si="58"/>
        <v>1</v>
      </c>
      <c r="AD448" s="20">
        <f t="shared" si="59"/>
        <v>0.33333333333333331</v>
      </c>
      <c r="AE448" s="21">
        <f t="shared" si="54"/>
        <v>0</v>
      </c>
      <c r="AF448" s="6" t="s">
        <v>666</v>
      </c>
      <c r="AG448" s="6"/>
      <c r="AH448" s="6"/>
      <c r="AI448" s="6"/>
      <c r="AJ448" s="6"/>
      <c r="AK448" s="6"/>
      <c r="AL448" s="6"/>
      <c r="AM448" s="6"/>
      <c r="AN448" s="6"/>
      <c r="AO448" s="6"/>
      <c r="AP448" s="6"/>
      <c r="AQ448" s="6"/>
      <c r="AR448" s="6">
        <f t="shared" si="60"/>
        <v>1</v>
      </c>
      <c r="AS448" s="6" t="s">
        <v>1743</v>
      </c>
      <c r="AT448" s="6"/>
      <c r="AU448" s="6"/>
      <c r="AV448" s="6">
        <f t="shared" si="55"/>
        <v>1</v>
      </c>
      <c r="AW448" s="22"/>
    </row>
    <row r="449" spans="1:49" x14ac:dyDescent="0.25">
      <c r="A449" s="16" t="s">
        <v>2467</v>
      </c>
      <c r="B449" s="17">
        <v>2.5</v>
      </c>
      <c r="C449" s="17">
        <v>200000000</v>
      </c>
      <c r="D449" s="17">
        <v>0.16666666666666699</v>
      </c>
      <c r="E449" s="17">
        <v>1602509597</v>
      </c>
      <c r="F449" s="17">
        <v>1</v>
      </c>
      <c r="G449" s="18" t="s">
        <v>2468</v>
      </c>
      <c r="H449" s="19">
        <v>43167</v>
      </c>
      <c r="I449" s="27">
        <f t="shared" si="53"/>
        <v>2018</v>
      </c>
      <c r="J449" s="6" t="s">
        <v>41</v>
      </c>
      <c r="K449" s="6">
        <v>153</v>
      </c>
      <c r="L449" s="6" t="s">
        <v>2469</v>
      </c>
      <c r="M449" s="6">
        <f>VLOOKUP(A449,JUMLAH_DAKWAAN!$A$1:$C$905,3,FALSE)</f>
        <v>1</v>
      </c>
      <c r="N449" s="6" t="s">
        <v>2470</v>
      </c>
      <c r="O449" s="6" t="s">
        <v>1973</v>
      </c>
      <c r="P449" s="6" t="s">
        <v>2471</v>
      </c>
      <c r="Q449" s="6" t="s">
        <v>1056</v>
      </c>
      <c r="R449" s="6" t="s">
        <v>1228</v>
      </c>
      <c r="S449" s="6" t="s">
        <v>1058</v>
      </c>
      <c r="T449" s="6"/>
      <c r="U449" s="6"/>
      <c r="V449" s="6" t="str">
        <f>IFERROR(VLOOKUP(Q449,JUDGE_STATUS!$A$1:$E$97,2,0),"")</f>
        <v>KARIR</v>
      </c>
      <c r="W449" s="6" t="str">
        <f>IFERROR(VLOOKUP(R449,JUDGE_STATUS!$A$1:$E$97,2,0),"")</f>
        <v>KARIR</v>
      </c>
      <c r="X449" s="6" t="str">
        <f>IFERROR(VLOOKUP(S449,JUDGE_STATUS!$A$1:$E$97,2,0),"")</f>
        <v>ADHOC</v>
      </c>
      <c r="Y449" s="6" t="str">
        <f>IFERROR(VLOOKUP(T449,JUDGE_STATUS!$A$1:$E$97,2,0),"")</f>
        <v/>
      </c>
      <c r="Z449" s="6" t="str">
        <f>IFERROR(VLOOKUP(U449,JUDGE_STATUS!$A$1:$E$97,2,0),"")</f>
        <v/>
      </c>
      <c r="AA449" s="6">
        <f t="shared" si="56"/>
        <v>3</v>
      </c>
      <c r="AB449" s="6">
        <f t="shared" si="57"/>
        <v>2</v>
      </c>
      <c r="AC449" s="6">
        <f t="shared" si="58"/>
        <v>1</v>
      </c>
      <c r="AD449" s="20">
        <f t="shared" si="59"/>
        <v>0.33333333333333331</v>
      </c>
      <c r="AE449" s="21">
        <f t="shared" si="54"/>
        <v>0</v>
      </c>
      <c r="AF449" s="6" t="s">
        <v>2398</v>
      </c>
      <c r="AG449" s="6"/>
      <c r="AH449" s="6"/>
      <c r="AI449" s="6"/>
      <c r="AJ449" s="6"/>
      <c r="AK449" s="6"/>
      <c r="AL449" s="6"/>
      <c r="AM449" s="6"/>
      <c r="AN449" s="6"/>
      <c r="AO449" s="6"/>
      <c r="AP449" s="6"/>
      <c r="AQ449" s="6"/>
      <c r="AR449" s="6">
        <f t="shared" si="60"/>
        <v>1</v>
      </c>
      <c r="AS449" s="6" t="s">
        <v>1536</v>
      </c>
      <c r="AT449" s="6"/>
      <c r="AU449" s="6"/>
      <c r="AV449" s="6">
        <f t="shared" si="55"/>
        <v>1</v>
      </c>
      <c r="AW449" s="22"/>
    </row>
    <row r="450" spans="1:49" x14ac:dyDescent="0.25">
      <c r="A450" s="16" t="s">
        <v>2472</v>
      </c>
      <c r="B450" s="17">
        <v>2</v>
      </c>
      <c r="C450" s="17">
        <v>50000000</v>
      </c>
      <c r="D450" s="17">
        <v>0.25</v>
      </c>
      <c r="E450" s="17">
        <v>0</v>
      </c>
      <c r="F450" s="17">
        <v>0</v>
      </c>
      <c r="G450" s="18" t="s">
        <v>2473</v>
      </c>
      <c r="H450" s="19">
        <v>40983</v>
      </c>
      <c r="I450" s="27">
        <f t="shared" si="53"/>
        <v>2012</v>
      </c>
      <c r="J450" s="6" t="s">
        <v>429</v>
      </c>
      <c r="K450" s="6">
        <v>298</v>
      </c>
      <c r="L450" s="6" t="s">
        <v>2474</v>
      </c>
      <c r="M450" s="6">
        <f>VLOOKUP(A450,JUMLAH_DAKWAAN!$A$1:$C$905,3,FALSE)</f>
        <v>1</v>
      </c>
      <c r="N450" s="6" t="s">
        <v>2475</v>
      </c>
      <c r="O450" s="6" t="s">
        <v>2476</v>
      </c>
      <c r="P450" s="6" t="s">
        <v>845</v>
      </c>
      <c r="Q450" s="6" t="s">
        <v>229</v>
      </c>
      <c r="R450" s="6" t="s">
        <v>48</v>
      </c>
      <c r="S450" s="6" t="s">
        <v>127</v>
      </c>
      <c r="T450" s="6"/>
      <c r="U450" s="6"/>
      <c r="V450" s="6" t="str">
        <f>IFERROR(VLOOKUP(Q450,JUDGE_STATUS!$A$1:$E$97,2,0),"")</f>
        <v>KARIR</v>
      </c>
      <c r="W450" s="6" t="str">
        <f>IFERROR(VLOOKUP(R450,JUDGE_STATUS!$A$1:$E$97,2,0),"")</f>
        <v>ADHOC</v>
      </c>
      <c r="X450" s="6" t="str">
        <f>IFERROR(VLOOKUP(S450,JUDGE_STATUS!$A$1:$E$97,2,0),"")</f>
        <v>ADHOC</v>
      </c>
      <c r="Y450" s="6" t="str">
        <f>IFERROR(VLOOKUP(T450,JUDGE_STATUS!$A$1:$E$97,2,0),"")</f>
        <v/>
      </c>
      <c r="Z450" s="6" t="str">
        <f>IFERROR(VLOOKUP(U450,JUDGE_STATUS!$A$1:$E$97,2,0),"")</f>
        <v/>
      </c>
      <c r="AA450" s="6">
        <f t="shared" si="56"/>
        <v>3</v>
      </c>
      <c r="AB450" s="6">
        <f t="shared" si="57"/>
        <v>1</v>
      </c>
      <c r="AC450" s="6">
        <f t="shared" si="58"/>
        <v>2</v>
      </c>
      <c r="AD450" s="20">
        <f t="shared" si="59"/>
        <v>0.66666666666666663</v>
      </c>
      <c r="AE450" s="21">
        <f t="shared" si="54"/>
        <v>1</v>
      </c>
      <c r="AF450" s="6" t="s">
        <v>361</v>
      </c>
      <c r="AG450" s="6"/>
      <c r="AH450" s="6"/>
      <c r="AI450" s="6"/>
      <c r="AJ450" s="6"/>
      <c r="AK450" s="6"/>
      <c r="AL450" s="6"/>
      <c r="AM450" s="6"/>
      <c r="AN450" s="6"/>
      <c r="AO450" s="6"/>
      <c r="AP450" s="6"/>
      <c r="AQ450" s="6"/>
      <c r="AR450" s="6">
        <f t="shared" si="60"/>
        <v>1</v>
      </c>
      <c r="AS450" s="6" t="s">
        <v>65</v>
      </c>
      <c r="AT450" s="6" t="s">
        <v>66</v>
      </c>
      <c r="AU450" s="6"/>
      <c r="AV450" s="6">
        <f t="shared" si="55"/>
        <v>2</v>
      </c>
      <c r="AW450" s="22"/>
    </row>
    <row r="451" spans="1:49" x14ac:dyDescent="0.25">
      <c r="A451" s="16" t="s">
        <v>2477</v>
      </c>
      <c r="B451" s="17">
        <v>3.5</v>
      </c>
      <c r="C451" s="17">
        <v>250000000</v>
      </c>
      <c r="D451" s="17">
        <v>0.25</v>
      </c>
      <c r="E451" s="17">
        <v>0</v>
      </c>
      <c r="F451" s="17">
        <v>0</v>
      </c>
      <c r="G451" s="18" t="s">
        <v>2478</v>
      </c>
      <c r="H451" s="19">
        <v>41387</v>
      </c>
      <c r="I451" s="27">
        <f t="shared" ref="I451:I514" si="61">YEAR(H451)</f>
        <v>2013</v>
      </c>
      <c r="J451" s="6" t="s">
        <v>1778</v>
      </c>
      <c r="K451" s="6">
        <v>147</v>
      </c>
      <c r="L451" s="6" t="s">
        <v>2442</v>
      </c>
      <c r="M451" s="6">
        <f>VLOOKUP(A451,JUMLAH_DAKWAAN!$A$1:$C$905,3,FALSE)</f>
        <v>1</v>
      </c>
      <c r="N451" s="6" t="s">
        <v>2479</v>
      </c>
      <c r="O451" s="6" t="s">
        <v>2242</v>
      </c>
      <c r="P451" s="6" t="s">
        <v>2480</v>
      </c>
      <c r="Q451" s="6" t="s">
        <v>1087</v>
      </c>
      <c r="R451" s="6" t="s">
        <v>48</v>
      </c>
      <c r="S451" s="6" t="s">
        <v>127</v>
      </c>
      <c r="T451" s="6"/>
      <c r="U451" s="6"/>
      <c r="V451" s="6" t="str">
        <f>IFERROR(VLOOKUP(Q451,JUDGE_STATUS!$A$1:$E$97,2,0),"")</f>
        <v>KARIR</v>
      </c>
      <c r="W451" s="6" t="str">
        <f>IFERROR(VLOOKUP(R451,JUDGE_STATUS!$A$1:$E$97,2,0),"")</f>
        <v>ADHOC</v>
      </c>
      <c r="X451" s="6" t="str">
        <f>IFERROR(VLOOKUP(S451,JUDGE_STATUS!$A$1:$E$97,2,0),"")</f>
        <v>ADHOC</v>
      </c>
      <c r="Y451" s="6" t="str">
        <f>IFERROR(VLOOKUP(T451,JUDGE_STATUS!$A$1:$E$97,2,0),"")</f>
        <v/>
      </c>
      <c r="Z451" s="6" t="str">
        <f>IFERROR(VLOOKUP(U451,JUDGE_STATUS!$A$1:$E$97,2,0),"")</f>
        <v/>
      </c>
      <c r="AA451" s="6">
        <f t="shared" si="56"/>
        <v>3</v>
      </c>
      <c r="AB451" s="6">
        <f t="shared" si="57"/>
        <v>1</v>
      </c>
      <c r="AC451" s="6">
        <f t="shared" si="58"/>
        <v>2</v>
      </c>
      <c r="AD451" s="20">
        <f t="shared" si="59"/>
        <v>0.66666666666666663</v>
      </c>
      <c r="AE451" s="21">
        <f t="shared" ref="AE451:AE514" si="62">IF(AD451&gt;=0.5,1,0)</f>
        <v>1</v>
      </c>
      <c r="AF451" s="6" t="s">
        <v>261</v>
      </c>
      <c r="AG451" s="6"/>
      <c r="AH451" s="6"/>
      <c r="AI451" s="6"/>
      <c r="AJ451" s="6"/>
      <c r="AK451" s="6"/>
      <c r="AL451" s="6"/>
      <c r="AM451" s="6"/>
      <c r="AN451" s="6"/>
      <c r="AO451" s="6"/>
      <c r="AP451" s="6"/>
      <c r="AQ451" s="6"/>
      <c r="AR451" s="6">
        <f t="shared" si="60"/>
        <v>1</v>
      </c>
      <c r="AS451" s="6" t="s">
        <v>1909</v>
      </c>
      <c r="AT451" s="6"/>
      <c r="AU451" s="6"/>
      <c r="AV451" s="6">
        <f t="shared" ref="AV451:AV514" si="63">COUNTA(AS451:AU451)</f>
        <v>1</v>
      </c>
      <c r="AW451" s="22"/>
    </row>
    <row r="452" spans="1:49" x14ac:dyDescent="0.25">
      <c r="A452" s="16" t="s">
        <v>2481</v>
      </c>
      <c r="B452" s="17">
        <v>4</v>
      </c>
      <c r="C452" s="17">
        <v>200000000</v>
      </c>
      <c r="D452" s="17">
        <v>0.16666666666666699</v>
      </c>
      <c r="E452" s="17">
        <v>0</v>
      </c>
      <c r="F452" s="17">
        <v>0</v>
      </c>
      <c r="G452" s="18" t="s">
        <v>2482</v>
      </c>
      <c r="H452" s="19">
        <v>41698</v>
      </c>
      <c r="I452" s="27">
        <f t="shared" si="61"/>
        <v>2014</v>
      </c>
      <c r="J452" s="6" t="s">
        <v>1129</v>
      </c>
      <c r="K452" s="6">
        <v>140</v>
      </c>
      <c r="L452" s="6" t="s">
        <v>2483</v>
      </c>
      <c r="M452" s="6">
        <f>VLOOKUP(A452,JUMLAH_DAKWAAN!$A$1:$C$905,3,FALSE)</f>
        <v>1</v>
      </c>
      <c r="N452" s="6" t="s">
        <v>2484</v>
      </c>
      <c r="O452" s="6" t="s">
        <v>1085</v>
      </c>
      <c r="P452" s="6" t="s">
        <v>2485</v>
      </c>
      <c r="Q452" s="6" t="s">
        <v>2486</v>
      </c>
      <c r="R452" s="6" t="s">
        <v>1921</v>
      </c>
      <c r="S452" s="6" t="s">
        <v>1158</v>
      </c>
      <c r="T452" s="6" t="s">
        <v>63</v>
      </c>
      <c r="U452" s="6" t="s">
        <v>64</v>
      </c>
      <c r="V452" s="6" t="str">
        <f>IFERROR(VLOOKUP(Q452,JUDGE_STATUS!$A$1:$E$97,2,0),"")</f>
        <v>KARIR</v>
      </c>
      <c r="W452" s="6" t="str">
        <f>IFERROR(VLOOKUP(R452,JUDGE_STATUS!$A$1:$E$97,2,0),"")</f>
        <v>KARIR</v>
      </c>
      <c r="X452" s="6" t="str">
        <f>IFERROR(VLOOKUP(S452,JUDGE_STATUS!$A$1:$E$97,2,0),"")</f>
        <v>KARIR</v>
      </c>
      <c r="Y452" s="6" t="str">
        <f>IFERROR(VLOOKUP(T452,JUDGE_STATUS!$A$1:$E$97,2,0),"")</f>
        <v>ADHOC</v>
      </c>
      <c r="Z452" s="6" t="str">
        <f>IFERROR(VLOOKUP(U452,JUDGE_STATUS!$A$1:$E$97,2,0),"")</f>
        <v>ADHOC</v>
      </c>
      <c r="AA452" s="6">
        <f t="shared" si="56"/>
        <v>5</v>
      </c>
      <c r="AB452" s="6">
        <f t="shared" si="57"/>
        <v>3</v>
      </c>
      <c r="AC452" s="6">
        <f t="shared" si="58"/>
        <v>2</v>
      </c>
      <c r="AD452" s="20">
        <f t="shared" si="59"/>
        <v>0.4</v>
      </c>
      <c r="AE452" s="21">
        <f t="shared" si="62"/>
        <v>0</v>
      </c>
      <c r="AF452" s="6" t="s">
        <v>2078</v>
      </c>
      <c r="AG452" s="6"/>
      <c r="AH452" s="6"/>
      <c r="AI452" s="6"/>
      <c r="AJ452" s="6"/>
      <c r="AK452" s="6"/>
      <c r="AL452" s="6"/>
      <c r="AM452" s="6"/>
      <c r="AN452" s="6"/>
      <c r="AO452" s="6"/>
      <c r="AP452" s="6"/>
      <c r="AQ452" s="6"/>
      <c r="AR452" s="6">
        <f t="shared" si="60"/>
        <v>1</v>
      </c>
      <c r="AS452" s="6" t="s">
        <v>65</v>
      </c>
      <c r="AT452" s="6" t="s">
        <v>128</v>
      </c>
      <c r="AU452" s="6"/>
      <c r="AV452" s="6">
        <f t="shared" si="63"/>
        <v>2</v>
      </c>
      <c r="AW452" s="22"/>
    </row>
    <row r="453" spans="1:49" x14ac:dyDescent="0.25">
      <c r="A453" s="16" t="s">
        <v>2487</v>
      </c>
      <c r="B453" s="17">
        <v>1</v>
      </c>
      <c r="C453" s="17">
        <v>50000000</v>
      </c>
      <c r="D453" s="17">
        <v>0.25</v>
      </c>
      <c r="E453" s="17">
        <v>0</v>
      </c>
      <c r="F453" s="17">
        <v>0</v>
      </c>
      <c r="G453" s="18" t="s">
        <v>2488</v>
      </c>
      <c r="H453" s="19">
        <v>42107</v>
      </c>
      <c r="I453" s="27">
        <f t="shared" si="61"/>
        <v>2015</v>
      </c>
      <c r="J453" s="6" t="s">
        <v>41</v>
      </c>
      <c r="K453" s="6">
        <v>143</v>
      </c>
      <c r="L453" s="6" t="s">
        <v>2489</v>
      </c>
      <c r="M453" s="6">
        <f>VLOOKUP(A453,JUMLAH_DAKWAAN!$A$1:$C$905,3,FALSE)</f>
        <v>1</v>
      </c>
      <c r="N453" s="6" t="s">
        <v>2490</v>
      </c>
      <c r="O453" s="6" t="s">
        <v>2491</v>
      </c>
      <c r="P453" s="6" t="s">
        <v>2318</v>
      </c>
      <c r="Q453" s="6" t="s">
        <v>1115</v>
      </c>
      <c r="R453" s="6" t="s">
        <v>1503</v>
      </c>
      <c r="S453" s="6" t="s">
        <v>84</v>
      </c>
      <c r="T453" s="6"/>
      <c r="U453" s="6"/>
      <c r="V453" s="6" t="str">
        <f>IFERROR(VLOOKUP(Q453,JUDGE_STATUS!$A$1:$E$97,2,0),"")</f>
        <v>KARIR</v>
      </c>
      <c r="W453" s="6" t="str">
        <f>IFERROR(VLOOKUP(R453,JUDGE_STATUS!$A$1:$E$97,2,0),"")</f>
        <v>KARIR</v>
      </c>
      <c r="X453" s="6" t="str">
        <f>IFERROR(VLOOKUP(S453,JUDGE_STATUS!$A$1:$E$97,2,0),"")</f>
        <v>ADHOC</v>
      </c>
      <c r="Y453" s="6" t="str">
        <f>IFERROR(VLOOKUP(T453,JUDGE_STATUS!$A$1:$E$97,2,0),"")</f>
        <v/>
      </c>
      <c r="Z453" s="6" t="str">
        <f>IFERROR(VLOOKUP(U453,JUDGE_STATUS!$A$1:$E$97,2,0),"")</f>
        <v/>
      </c>
      <c r="AA453" s="6">
        <f t="shared" si="56"/>
        <v>3</v>
      </c>
      <c r="AB453" s="6">
        <f t="shared" si="57"/>
        <v>2</v>
      </c>
      <c r="AC453" s="6">
        <f t="shared" si="58"/>
        <v>1</v>
      </c>
      <c r="AD453" s="20">
        <f t="shared" si="59"/>
        <v>0.33333333333333331</v>
      </c>
      <c r="AE453" s="21">
        <f t="shared" si="62"/>
        <v>0</v>
      </c>
      <c r="AF453" s="6" t="s">
        <v>2320</v>
      </c>
      <c r="AG453" s="6"/>
      <c r="AH453" s="6"/>
      <c r="AI453" s="6"/>
      <c r="AJ453" s="6"/>
      <c r="AK453" s="6"/>
      <c r="AL453" s="6"/>
      <c r="AM453" s="6"/>
      <c r="AN453" s="6"/>
      <c r="AO453" s="6"/>
      <c r="AP453" s="6"/>
      <c r="AQ453" s="6"/>
      <c r="AR453" s="6">
        <f t="shared" si="60"/>
        <v>1</v>
      </c>
      <c r="AS453" s="6" t="s">
        <v>109</v>
      </c>
      <c r="AT453" s="6" t="s">
        <v>87</v>
      </c>
      <c r="AU453" s="6"/>
      <c r="AV453" s="6">
        <f t="shared" si="63"/>
        <v>2</v>
      </c>
      <c r="AW453" s="22"/>
    </row>
    <row r="454" spans="1:49" x14ac:dyDescent="0.25">
      <c r="A454" s="16" t="s">
        <v>2492</v>
      </c>
      <c r="B454" s="17">
        <v>2.6666666666666701</v>
      </c>
      <c r="C454" s="17">
        <v>50000000</v>
      </c>
      <c r="D454" s="17">
        <v>0.16666666666666699</v>
      </c>
      <c r="E454" s="17">
        <v>0</v>
      </c>
      <c r="F454" s="17">
        <v>0</v>
      </c>
      <c r="G454" s="18" t="s">
        <v>2493</v>
      </c>
      <c r="H454" s="19">
        <v>42444</v>
      </c>
      <c r="I454" s="27">
        <f t="shared" si="61"/>
        <v>2016</v>
      </c>
      <c r="J454" s="6" t="s">
        <v>41</v>
      </c>
      <c r="K454" s="6">
        <v>104</v>
      </c>
      <c r="L454" s="6" t="s">
        <v>2494</v>
      </c>
      <c r="M454" s="6">
        <f>VLOOKUP(A454,JUMLAH_DAKWAAN!$A$1:$C$905,3,FALSE)</f>
        <v>1</v>
      </c>
      <c r="N454" s="6" t="s">
        <v>2495</v>
      </c>
      <c r="O454" s="6" t="s">
        <v>1590</v>
      </c>
      <c r="P454" s="6" t="s">
        <v>2461</v>
      </c>
      <c r="Q454" s="6" t="s">
        <v>1116</v>
      </c>
      <c r="R454" s="6" t="s">
        <v>1043</v>
      </c>
      <c r="S454" s="6" t="s">
        <v>63</v>
      </c>
      <c r="T454" s="6"/>
      <c r="U454" s="6"/>
      <c r="V454" s="6" t="str">
        <f>IFERROR(VLOOKUP(Q454,JUDGE_STATUS!$A$1:$E$97,2,0),"")</f>
        <v>KARIR</v>
      </c>
      <c r="W454" s="6" t="str">
        <f>IFERROR(VLOOKUP(R454,JUDGE_STATUS!$A$1:$E$97,2,0),"")</f>
        <v>KARIR</v>
      </c>
      <c r="X454" s="6" t="str">
        <f>IFERROR(VLOOKUP(S454,JUDGE_STATUS!$A$1:$E$97,2,0),"")</f>
        <v>ADHOC</v>
      </c>
      <c r="Y454" s="6" t="str">
        <f>IFERROR(VLOOKUP(T454,JUDGE_STATUS!$A$1:$E$97,2,0),"")</f>
        <v/>
      </c>
      <c r="Z454" s="6" t="str">
        <f>IFERROR(VLOOKUP(U454,JUDGE_STATUS!$A$1:$E$97,2,0),"")</f>
        <v/>
      </c>
      <c r="AA454" s="6">
        <f t="shared" si="56"/>
        <v>3</v>
      </c>
      <c r="AB454" s="6">
        <f t="shared" si="57"/>
        <v>2</v>
      </c>
      <c r="AC454" s="6">
        <f t="shared" si="58"/>
        <v>1</v>
      </c>
      <c r="AD454" s="20">
        <f t="shared" si="59"/>
        <v>0.33333333333333331</v>
      </c>
      <c r="AE454" s="21">
        <f t="shared" si="62"/>
        <v>0</v>
      </c>
      <c r="AF454" s="6" t="s">
        <v>1202</v>
      </c>
      <c r="AG454" s="6"/>
      <c r="AH454" s="6"/>
      <c r="AI454" s="6"/>
      <c r="AJ454" s="6"/>
      <c r="AK454" s="6"/>
      <c r="AL454" s="6"/>
      <c r="AM454" s="6"/>
      <c r="AN454" s="6"/>
      <c r="AO454" s="6"/>
      <c r="AP454" s="6"/>
      <c r="AQ454" s="6"/>
      <c r="AR454" s="6">
        <f t="shared" si="60"/>
        <v>1</v>
      </c>
      <c r="AS454" s="6" t="s">
        <v>1332</v>
      </c>
      <c r="AT454" s="6" t="s">
        <v>1525</v>
      </c>
      <c r="AU454" s="6"/>
      <c r="AV454" s="6">
        <f t="shared" si="63"/>
        <v>2</v>
      </c>
      <c r="AW454" s="22"/>
    </row>
    <row r="455" spans="1:49" x14ac:dyDescent="0.25">
      <c r="A455" s="16" t="s">
        <v>2496</v>
      </c>
      <c r="B455" s="17"/>
      <c r="C455" s="17"/>
      <c r="D455" s="17"/>
      <c r="E455" s="17"/>
      <c r="F455" s="17"/>
      <c r="G455" s="18" t="s">
        <v>2497</v>
      </c>
      <c r="H455" s="19">
        <v>42754</v>
      </c>
      <c r="I455" s="27">
        <f t="shared" si="61"/>
        <v>2017</v>
      </c>
      <c r="J455" s="6" t="s">
        <v>1778</v>
      </c>
      <c r="K455" s="6">
        <v>141</v>
      </c>
      <c r="L455" s="6" t="s">
        <v>1052</v>
      </c>
      <c r="M455" s="6">
        <f>VLOOKUP(A455,JUMLAH_DAKWAAN!$A$1:$C$905,3,FALSE)</f>
        <v>1</v>
      </c>
      <c r="N455" s="6" t="s">
        <v>2498</v>
      </c>
      <c r="O455" s="6" t="s">
        <v>2499</v>
      </c>
      <c r="P455" s="6" t="s">
        <v>2390</v>
      </c>
      <c r="Q455" s="6" t="s">
        <v>1032</v>
      </c>
      <c r="R455" s="6" t="s">
        <v>1176</v>
      </c>
      <c r="S455" s="6" t="s">
        <v>1177</v>
      </c>
      <c r="T455" s="6"/>
      <c r="U455" s="6"/>
      <c r="V455" s="6" t="str">
        <f>IFERROR(VLOOKUP(Q455,JUDGE_STATUS!$A$1:$E$97,2,0),"")</f>
        <v>KARIR</v>
      </c>
      <c r="W455" s="6" t="str">
        <f>IFERROR(VLOOKUP(R455,JUDGE_STATUS!$A$1:$E$97,2,0),"")</f>
        <v>KARIR</v>
      </c>
      <c r="X455" s="6" t="str">
        <f>IFERROR(VLOOKUP(S455,JUDGE_STATUS!$A$1:$E$97,2,0),"")</f>
        <v>ADHOC</v>
      </c>
      <c r="Y455" s="6" t="str">
        <f>IFERROR(VLOOKUP(T455,JUDGE_STATUS!$A$1:$E$97,2,0),"")</f>
        <v/>
      </c>
      <c r="Z455" s="6" t="str">
        <f>IFERROR(VLOOKUP(U455,JUDGE_STATUS!$A$1:$E$97,2,0),"")</f>
        <v/>
      </c>
      <c r="AA455" s="6">
        <f t="shared" si="56"/>
        <v>3</v>
      </c>
      <c r="AB455" s="6">
        <f t="shared" si="57"/>
        <v>2</v>
      </c>
      <c r="AC455" s="6">
        <f t="shared" si="58"/>
        <v>1</v>
      </c>
      <c r="AD455" s="20">
        <f t="shared" si="59"/>
        <v>0.33333333333333331</v>
      </c>
      <c r="AE455" s="21">
        <f t="shared" si="62"/>
        <v>0</v>
      </c>
      <c r="AF455" s="6" t="s">
        <v>2391</v>
      </c>
      <c r="AG455" s="6"/>
      <c r="AH455" s="6"/>
      <c r="AI455" s="6"/>
      <c r="AJ455" s="6"/>
      <c r="AK455" s="6"/>
      <c r="AL455" s="6"/>
      <c r="AM455" s="6"/>
      <c r="AN455" s="6"/>
      <c r="AO455" s="6"/>
      <c r="AP455" s="6"/>
      <c r="AQ455" s="6"/>
      <c r="AR455" s="6">
        <f t="shared" si="60"/>
        <v>1</v>
      </c>
      <c r="AS455" s="6" t="s">
        <v>1369</v>
      </c>
      <c r="AT455" s="6"/>
      <c r="AU455" s="6"/>
      <c r="AV455" s="6">
        <f t="shared" si="63"/>
        <v>1</v>
      </c>
      <c r="AW455" s="22">
        <v>1</v>
      </c>
    </row>
    <row r="456" spans="1:49" x14ac:dyDescent="0.25">
      <c r="A456" s="16" t="s">
        <v>2500</v>
      </c>
      <c r="B456" s="17">
        <v>3</v>
      </c>
      <c r="C456" s="17">
        <v>150000000</v>
      </c>
      <c r="D456" s="17">
        <v>0.16666666666666699</v>
      </c>
      <c r="E456" s="17">
        <v>26530001999</v>
      </c>
      <c r="F456" s="17">
        <v>1</v>
      </c>
      <c r="G456" s="18" t="s">
        <v>2501</v>
      </c>
      <c r="H456" s="19">
        <v>43167</v>
      </c>
      <c r="I456" s="27">
        <f t="shared" si="61"/>
        <v>2018</v>
      </c>
      <c r="J456" s="6" t="s">
        <v>41</v>
      </c>
      <c r="K456" s="6">
        <v>139</v>
      </c>
      <c r="L456" s="6" t="s">
        <v>2502</v>
      </c>
      <c r="M456" s="6">
        <f>VLOOKUP(A456,JUMLAH_DAKWAAN!$A$1:$C$905,3,FALSE)</f>
        <v>1</v>
      </c>
      <c r="N456" s="6" t="s">
        <v>2503</v>
      </c>
      <c r="O456" s="6" t="s">
        <v>2504</v>
      </c>
      <c r="P456" s="6" t="s">
        <v>2397</v>
      </c>
      <c r="Q456" s="6" t="s">
        <v>1056</v>
      </c>
      <c r="R456" s="6" t="s">
        <v>1801</v>
      </c>
      <c r="S456" s="6" t="s">
        <v>108</v>
      </c>
      <c r="T456" s="6"/>
      <c r="U456" s="6"/>
      <c r="V456" s="6" t="str">
        <f>IFERROR(VLOOKUP(Q456,JUDGE_STATUS!$A$1:$E$97,2,0),"")</f>
        <v>KARIR</v>
      </c>
      <c r="W456" s="6" t="str">
        <f>IFERROR(VLOOKUP(R456,JUDGE_STATUS!$A$1:$E$97,2,0),"")</f>
        <v>KARIR</v>
      </c>
      <c r="X456" s="6" t="str">
        <f>IFERROR(VLOOKUP(S456,JUDGE_STATUS!$A$1:$E$97,2,0),"")</f>
        <v>ADHOC</v>
      </c>
      <c r="Y456" s="6" t="str">
        <f>IFERROR(VLOOKUP(T456,JUDGE_STATUS!$A$1:$E$97,2,0),"")</f>
        <v/>
      </c>
      <c r="Z456" s="6" t="str">
        <f>IFERROR(VLOOKUP(U456,JUDGE_STATUS!$A$1:$E$97,2,0),"")</f>
        <v/>
      </c>
      <c r="AA456" s="6">
        <f t="shared" si="56"/>
        <v>3</v>
      </c>
      <c r="AB456" s="6">
        <f t="shared" si="57"/>
        <v>2</v>
      </c>
      <c r="AC456" s="6">
        <f t="shared" si="58"/>
        <v>1</v>
      </c>
      <c r="AD456" s="20">
        <f t="shared" si="59"/>
        <v>0.33333333333333331</v>
      </c>
      <c r="AE456" s="21">
        <f t="shared" si="62"/>
        <v>0</v>
      </c>
      <c r="AF456" s="6" t="s">
        <v>373</v>
      </c>
      <c r="AG456" s="6"/>
      <c r="AH456" s="6"/>
      <c r="AI456" s="6"/>
      <c r="AJ456" s="6"/>
      <c r="AK456" s="6"/>
      <c r="AL456" s="6"/>
      <c r="AM456" s="6"/>
      <c r="AN456" s="6"/>
      <c r="AO456" s="6"/>
      <c r="AP456" s="6"/>
      <c r="AQ456" s="6"/>
      <c r="AR456" s="6">
        <f t="shared" si="60"/>
        <v>1</v>
      </c>
      <c r="AS456" s="6" t="s">
        <v>1887</v>
      </c>
      <c r="AT456" s="6"/>
      <c r="AU456" s="6"/>
      <c r="AV456" s="6">
        <f t="shared" si="63"/>
        <v>1</v>
      </c>
      <c r="AW456" s="22"/>
    </row>
    <row r="457" spans="1:49" x14ac:dyDescent="0.25">
      <c r="A457" s="16" t="s">
        <v>2505</v>
      </c>
      <c r="B457" s="17">
        <v>1</v>
      </c>
      <c r="C457" s="17">
        <v>50000000</v>
      </c>
      <c r="D457" s="17">
        <v>8.3333333333333301E-2</v>
      </c>
      <c r="E457" s="17">
        <v>35472250</v>
      </c>
      <c r="F457" s="17">
        <v>0</v>
      </c>
      <c r="G457" s="18" t="s">
        <v>2506</v>
      </c>
      <c r="H457" s="19">
        <v>41395</v>
      </c>
      <c r="I457" s="27">
        <f t="shared" si="61"/>
        <v>2013</v>
      </c>
      <c r="J457" s="6" t="s">
        <v>1129</v>
      </c>
      <c r="K457" s="6">
        <v>125</v>
      </c>
      <c r="L457" s="6" t="s">
        <v>2507</v>
      </c>
      <c r="M457" s="6">
        <f>VLOOKUP(A457,JUMLAH_DAKWAAN!$A$1:$C$905,3,FALSE)</f>
        <v>1</v>
      </c>
      <c r="N457" s="6" t="s">
        <v>2508</v>
      </c>
      <c r="O457" s="6" t="s">
        <v>2191</v>
      </c>
      <c r="P457" s="6" t="s">
        <v>2373</v>
      </c>
      <c r="Q457" s="6" t="s">
        <v>229</v>
      </c>
      <c r="R457" s="6" t="s">
        <v>47</v>
      </c>
      <c r="S457" s="6" t="s">
        <v>108</v>
      </c>
      <c r="T457" s="6"/>
      <c r="U457" s="6"/>
      <c r="V457" s="6" t="str">
        <f>IFERROR(VLOOKUP(Q457,JUDGE_STATUS!$A$1:$E$97,2,0),"")</f>
        <v>KARIR</v>
      </c>
      <c r="W457" s="6" t="str">
        <f>IFERROR(VLOOKUP(R457,JUDGE_STATUS!$A$1:$E$97,2,0),"")</f>
        <v>ADHOC</v>
      </c>
      <c r="X457" s="6" t="str">
        <f>IFERROR(VLOOKUP(S457,JUDGE_STATUS!$A$1:$E$97,2,0),"")</f>
        <v>ADHOC</v>
      </c>
      <c r="Y457" s="6" t="str">
        <f>IFERROR(VLOOKUP(T457,JUDGE_STATUS!$A$1:$E$97,2,0),"")</f>
        <v/>
      </c>
      <c r="Z457" s="6" t="str">
        <f>IFERROR(VLOOKUP(U457,JUDGE_STATUS!$A$1:$E$97,2,0),"")</f>
        <v/>
      </c>
      <c r="AA457" s="6">
        <f t="shared" si="56"/>
        <v>3</v>
      </c>
      <c r="AB457" s="6">
        <f t="shared" si="57"/>
        <v>1</v>
      </c>
      <c r="AC457" s="6">
        <f t="shared" si="58"/>
        <v>2</v>
      </c>
      <c r="AD457" s="20">
        <f t="shared" si="59"/>
        <v>0.66666666666666663</v>
      </c>
      <c r="AE457" s="21">
        <f t="shared" si="62"/>
        <v>1</v>
      </c>
      <c r="AF457" s="6" t="s">
        <v>2509</v>
      </c>
      <c r="AG457" s="6"/>
      <c r="AH457" s="6"/>
      <c r="AI457" s="6"/>
      <c r="AJ457" s="6"/>
      <c r="AK457" s="6"/>
      <c r="AL457" s="6"/>
      <c r="AM457" s="6"/>
      <c r="AN457" s="6"/>
      <c r="AO457" s="6"/>
      <c r="AP457" s="6"/>
      <c r="AQ457" s="6"/>
      <c r="AR457" s="6">
        <f t="shared" si="60"/>
        <v>1</v>
      </c>
      <c r="AS457" s="6" t="s">
        <v>100</v>
      </c>
      <c r="AT457" s="6"/>
      <c r="AU457" s="6"/>
      <c r="AV457" s="6">
        <f t="shared" si="63"/>
        <v>1</v>
      </c>
      <c r="AW457" s="22"/>
    </row>
    <row r="458" spans="1:49" x14ac:dyDescent="0.25">
      <c r="A458" s="16" t="s">
        <v>2510</v>
      </c>
      <c r="B458" s="17">
        <v>2.5</v>
      </c>
      <c r="C458" s="17">
        <v>100000000</v>
      </c>
      <c r="D458" s="17">
        <v>0.16666666666666699</v>
      </c>
      <c r="E458" s="17">
        <v>0</v>
      </c>
      <c r="F458" s="17">
        <v>0</v>
      </c>
      <c r="G458" s="18" t="s">
        <v>2511</v>
      </c>
      <c r="H458" s="19">
        <v>41716</v>
      </c>
      <c r="I458" s="27">
        <f t="shared" si="61"/>
        <v>2014</v>
      </c>
      <c r="J458" s="6" t="s">
        <v>1205</v>
      </c>
      <c r="K458" s="6">
        <v>127</v>
      </c>
      <c r="L458" s="6" t="s">
        <v>2512</v>
      </c>
      <c r="M458" s="6">
        <f>VLOOKUP(A458,JUMLAH_DAKWAAN!$A$1:$C$905,3,FALSE)</f>
        <v>1</v>
      </c>
      <c r="N458" s="6" t="s">
        <v>2513</v>
      </c>
      <c r="O458" s="6" t="s">
        <v>2514</v>
      </c>
      <c r="P458" s="6" t="s">
        <v>2515</v>
      </c>
      <c r="Q458" s="22" t="s">
        <v>94</v>
      </c>
      <c r="R458" s="6" t="s">
        <v>1219</v>
      </c>
      <c r="S458" s="6" t="s">
        <v>1301</v>
      </c>
      <c r="T458" s="6" t="s">
        <v>47</v>
      </c>
      <c r="U458" s="6" t="s">
        <v>63</v>
      </c>
      <c r="V458" s="6" t="str">
        <f>IFERROR(VLOOKUP(Q458,JUDGE_STATUS!$A$1:$E$97,2,0),"")</f>
        <v>KARIR</v>
      </c>
      <c r="W458" s="6" t="str">
        <f>IFERROR(VLOOKUP(R458,JUDGE_STATUS!$A$1:$E$97,2,0),"")</f>
        <v>KARIR</v>
      </c>
      <c r="X458" s="6" t="str">
        <f>IFERROR(VLOOKUP(S458,JUDGE_STATUS!$A$1:$E$97,2,0),"")</f>
        <v>KARIR</v>
      </c>
      <c r="Y458" s="6" t="str">
        <f>IFERROR(VLOOKUP(T458,JUDGE_STATUS!$A$1:$E$97,2,0),"")</f>
        <v>ADHOC</v>
      </c>
      <c r="Z458" s="6" t="str">
        <f>IFERROR(VLOOKUP(U458,JUDGE_STATUS!$A$1:$E$97,2,0),"")</f>
        <v>ADHOC</v>
      </c>
      <c r="AA458" s="6">
        <f t="shared" si="56"/>
        <v>5</v>
      </c>
      <c r="AB458" s="6">
        <f t="shared" si="57"/>
        <v>3</v>
      </c>
      <c r="AC458" s="6">
        <f t="shared" si="58"/>
        <v>2</v>
      </c>
      <c r="AD458" s="20">
        <f t="shared" si="59"/>
        <v>0.4</v>
      </c>
      <c r="AE458" s="21">
        <f t="shared" si="62"/>
        <v>0</v>
      </c>
      <c r="AF458" s="6" t="s">
        <v>477</v>
      </c>
      <c r="AG458" s="6" t="s">
        <v>870</v>
      </c>
      <c r="AH458" s="6" t="s">
        <v>2516</v>
      </c>
      <c r="AI458" s="6" t="s">
        <v>2517</v>
      </c>
      <c r="AJ458" s="6" t="s">
        <v>2518</v>
      </c>
      <c r="AK458" s="6" t="s">
        <v>2519</v>
      </c>
      <c r="AL458" s="6" t="s">
        <v>2520</v>
      </c>
      <c r="AM458" s="6"/>
      <c r="AN458" s="6"/>
      <c r="AO458" s="6"/>
      <c r="AP458" s="6"/>
      <c r="AQ458" s="6"/>
      <c r="AR458" s="6">
        <f t="shared" si="60"/>
        <v>7</v>
      </c>
      <c r="AS458" s="6" t="s">
        <v>109</v>
      </c>
      <c r="AT458" s="6" t="s">
        <v>87</v>
      </c>
      <c r="AU458" s="6"/>
      <c r="AV458" s="6">
        <f t="shared" si="63"/>
        <v>2</v>
      </c>
      <c r="AW458" s="22"/>
    </row>
    <row r="459" spans="1:49" x14ac:dyDescent="0.25">
      <c r="A459" s="16" t="s">
        <v>2521</v>
      </c>
      <c r="B459" s="17">
        <v>3</v>
      </c>
      <c r="C459" s="17">
        <v>50000000</v>
      </c>
      <c r="D459" s="17">
        <v>0.25</v>
      </c>
      <c r="E459" s="17">
        <v>0</v>
      </c>
      <c r="F459" s="17">
        <v>0</v>
      </c>
      <c r="G459" s="18" t="s">
        <v>2522</v>
      </c>
      <c r="H459" s="19">
        <v>42110</v>
      </c>
      <c r="I459" s="27">
        <f t="shared" si="61"/>
        <v>2015</v>
      </c>
      <c r="J459" s="6" t="s">
        <v>1103</v>
      </c>
      <c r="K459" s="6">
        <v>125</v>
      </c>
      <c r="L459" s="6" t="s">
        <v>2523</v>
      </c>
      <c r="M459" s="6">
        <f>VLOOKUP(A459,JUMLAH_DAKWAAN!$A$1:$C$905,3,FALSE)</f>
        <v>1</v>
      </c>
      <c r="N459" s="6" t="s">
        <v>2524</v>
      </c>
      <c r="O459" s="6" t="s">
        <v>2525</v>
      </c>
      <c r="P459" s="6" t="s">
        <v>2254</v>
      </c>
      <c r="Q459" s="6" t="s">
        <v>1219</v>
      </c>
      <c r="R459" s="6" t="s">
        <v>1301</v>
      </c>
      <c r="S459" s="6" t="s">
        <v>85</v>
      </c>
      <c r="T459" s="6"/>
      <c r="U459" s="6"/>
      <c r="V459" s="6" t="str">
        <f>IFERROR(VLOOKUP(Q459,JUDGE_STATUS!$A$1:$E$97,2,0),"")</f>
        <v>KARIR</v>
      </c>
      <c r="W459" s="6" t="str">
        <f>IFERROR(VLOOKUP(R459,JUDGE_STATUS!$A$1:$E$97,2,0),"")</f>
        <v>KARIR</v>
      </c>
      <c r="X459" s="6" t="str">
        <f>IFERROR(VLOOKUP(S459,JUDGE_STATUS!$A$1:$E$97,2,0),"")</f>
        <v>ADHOC</v>
      </c>
      <c r="Y459" s="6" t="str">
        <f>IFERROR(VLOOKUP(T459,JUDGE_STATUS!$A$1:$E$97,2,0),"")</f>
        <v/>
      </c>
      <c r="Z459" s="6" t="str">
        <f>IFERROR(VLOOKUP(U459,JUDGE_STATUS!$A$1:$E$97,2,0),"")</f>
        <v/>
      </c>
      <c r="AA459" s="6">
        <f t="shared" si="56"/>
        <v>3</v>
      </c>
      <c r="AB459" s="6">
        <f t="shared" si="57"/>
        <v>2</v>
      </c>
      <c r="AC459" s="6">
        <f t="shared" si="58"/>
        <v>1</v>
      </c>
      <c r="AD459" s="20">
        <f t="shared" si="59"/>
        <v>0.33333333333333331</v>
      </c>
      <c r="AE459" s="21">
        <f t="shared" si="62"/>
        <v>0</v>
      </c>
      <c r="AF459" s="6" t="s">
        <v>516</v>
      </c>
      <c r="AG459" s="6"/>
      <c r="AH459" s="6"/>
      <c r="AI459" s="6"/>
      <c r="AJ459" s="6"/>
      <c r="AK459" s="6"/>
      <c r="AL459" s="6"/>
      <c r="AM459" s="6"/>
      <c r="AN459" s="6"/>
      <c r="AO459" s="6"/>
      <c r="AP459" s="6"/>
      <c r="AQ459" s="6"/>
      <c r="AR459" s="6">
        <f t="shared" si="60"/>
        <v>1</v>
      </c>
      <c r="AS459" s="6" t="s">
        <v>1294</v>
      </c>
      <c r="AT459" s="6" t="s">
        <v>1525</v>
      </c>
      <c r="AU459" s="6"/>
      <c r="AV459" s="6">
        <f t="shared" si="63"/>
        <v>2</v>
      </c>
      <c r="AW459" s="22"/>
    </row>
    <row r="460" spans="1:49" x14ac:dyDescent="0.25">
      <c r="A460" s="16" t="s">
        <v>2526</v>
      </c>
      <c r="B460" s="17">
        <v>4</v>
      </c>
      <c r="C460" s="17">
        <v>50000000</v>
      </c>
      <c r="D460" s="17">
        <v>0.25</v>
      </c>
      <c r="E460" s="17">
        <v>0</v>
      </c>
      <c r="F460" s="17">
        <v>0</v>
      </c>
      <c r="G460" s="18" t="s">
        <v>2527</v>
      </c>
      <c r="H460" s="19">
        <v>42447</v>
      </c>
      <c r="I460" s="27">
        <f t="shared" si="61"/>
        <v>2016</v>
      </c>
      <c r="J460" s="6" t="s">
        <v>41</v>
      </c>
      <c r="K460" s="6">
        <v>80</v>
      </c>
      <c r="L460" s="6" t="s">
        <v>2528</v>
      </c>
      <c r="M460" s="6">
        <f>VLOOKUP(A460,JUMLAH_DAKWAAN!$A$1:$C$905,3,FALSE)</f>
        <v>1</v>
      </c>
      <c r="N460" s="6" t="s">
        <v>2529</v>
      </c>
      <c r="O460" s="6" t="s">
        <v>1875</v>
      </c>
      <c r="P460" s="6" t="s">
        <v>2530</v>
      </c>
      <c r="Q460" s="6" t="s">
        <v>1032</v>
      </c>
      <c r="R460" s="6" t="s">
        <v>1115</v>
      </c>
      <c r="S460" s="6" t="s">
        <v>1042</v>
      </c>
      <c r="T460" s="6" t="s">
        <v>85</v>
      </c>
      <c r="U460" s="6" t="s">
        <v>1045</v>
      </c>
      <c r="V460" s="6" t="str">
        <f>IFERROR(VLOOKUP(Q460,JUDGE_STATUS!$A$1:$E$97,2,0),"")</f>
        <v>KARIR</v>
      </c>
      <c r="W460" s="6" t="str">
        <f>IFERROR(VLOOKUP(R460,JUDGE_STATUS!$A$1:$E$97,2,0),"")</f>
        <v>KARIR</v>
      </c>
      <c r="X460" s="6" t="str">
        <f>IFERROR(VLOOKUP(S460,JUDGE_STATUS!$A$1:$E$97,2,0),"")</f>
        <v>KARIR</v>
      </c>
      <c r="Y460" s="6" t="str">
        <f>IFERROR(VLOOKUP(T460,JUDGE_STATUS!$A$1:$E$97,2,0),"")</f>
        <v>ADHOC</v>
      </c>
      <c r="Z460" s="6" t="str">
        <f>IFERROR(VLOOKUP(U460,JUDGE_STATUS!$A$1:$E$97,2,0),"")</f>
        <v>ADHOC</v>
      </c>
      <c r="AA460" s="6">
        <f t="shared" si="56"/>
        <v>5</v>
      </c>
      <c r="AB460" s="6">
        <f t="shared" si="57"/>
        <v>3</v>
      </c>
      <c r="AC460" s="6">
        <f t="shared" si="58"/>
        <v>2</v>
      </c>
      <c r="AD460" s="20">
        <f t="shared" si="59"/>
        <v>0.4</v>
      </c>
      <c r="AE460" s="21">
        <f t="shared" si="62"/>
        <v>0</v>
      </c>
      <c r="AF460" s="6" t="s">
        <v>255</v>
      </c>
      <c r="AG460" s="6"/>
      <c r="AH460" s="6"/>
      <c r="AI460" s="6"/>
      <c r="AJ460" s="6"/>
      <c r="AK460" s="6"/>
      <c r="AL460" s="6"/>
      <c r="AM460" s="6"/>
      <c r="AN460" s="6"/>
      <c r="AO460" s="6"/>
      <c r="AP460" s="6"/>
      <c r="AQ460" s="6"/>
      <c r="AR460" s="6">
        <f t="shared" si="60"/>
        <v>1</v>
      </c>
      <c r="AS460" s="6" t="s">
        <v>86</v>
      </c>
      <c r="AT460" s="6" t="s">
        <v>87</v>
      </c>
      <c r="AU460" s="6"/>
      <c r="AV460" s="6">
        <f t="shared" si="63"/>
        <v>2</v>
      </c>
      <c r="AW460" s="22"/>
    </row>
    <row r="461" spans="1:49" x14ac:dyDescent="0.25">
      <c r="A461" s="16" t="s">
        <v>2531</v>
      </c>
      <c r="B461" s="17">
        <v>1</v>
      </c>
      <c r="C461" s="17">
        <v>100000000</v>
      </c>
      <c r="D461" s="17">
        <v>0.5</v>
      </c>
      <c r="E461" s="17">
        <v>5293828007</v>
      </c>
      <c r="F461" s="17">
        <v>1</v>
      </c>
      <c r="G461" s="18" t="s">
        <v>2532</v>
      </c>
      <c r="H461" s="19">
        <v>42754</v>
      </c>
      <c r="I461" s="27">
        <f t="shared" si="61"/>
        <v>2017</v>
      </c>
      <c r="J461" s="6" t="s">
        <v>41</v>
      </c>
      <c r="K461" s="6">
        <v>273</v>
      </c>
      <c r="L461" s="6" t="s">
        <v>1052</v>
      </c>
      <c r="M461" s="6">
        <f>VLOOKUP(A461,JUMLAH_DAKWAAN!$A$1:$C$905,3,FALSE)</f>
        <v>1</v>
      </c>
      <c r="N461" s="6" t="s">
        <v>2533</v>
      </c>
      <c r="O461" s="6" t="s">
        <v>2534</v>
      </c>
      <c r="P461" s="6" t="s">
        <v>2535</v>
      </c>
      <c r="Q461" s="6" t="s">
        <v>1032</v>
      </c>
      <c r="R461" s="6" t="s">
        <v>1176</v>
      </c>
      <c r="S461" s="6" t="s">
        <v>1177</v>
      </c>
      <c r="T461" s="6"/>
      <c r="U461" s="6"/>
      <c r="V461" s="6" t="str">
        <f>IFERROR(VLOOKUP(Q461,JUDGE_STATUS!$A$1:$E$97,2,0),"")</f>
        <v>KARIR</v>
      </c>
      <c r="W461" s="6" t="str">
        <f>IFERROR(VLOOKUP(R461,JUDGE_STATUS!$A$1:$E$97,2,0),"")</f>
        <v>KARIR</v>
      </c>
      <c r="X461" s="6" t="str">
        <f>IFERROR(VLOOKUP(S461,JUDGE_STATUS!$A$1:$E$97,2,0),"")</f>
        <v>ADHOC</v>
      </c>
      <c r="Y461" s="6" t="str">
        <f>IFERROR(VLOOKUP(T461,JUDGE_STATUS!$A$1:$E$97,2,0),"")</f>
        <v/>
      </c>
      <c r="Z461" s="6" t="str">
        <f>IFERROR(VLOOKUP(U461,JUDGE_STATUS!$A$1:$E$97,2,0),"")</f>
        <v/>
      </c>
      <c r="AA461" s="6">
        <f t="shared" si="56"/>
        <v>3</v>
      </c>
      <c r="AB461" s="6">
        <f t="shared" si="57"/>
        <v>2</v>
      </c>
      <c r="AC461" s="6">
        <f t="shared" si="58"/>
        <v>1</v>
      </c>
      <c r="AD461" s="20">
        <f t="shared" si="59"/>
        <v>0.33333333333333331</v>
      </c>
      <c r="AE461" s="21">
        <f t="shared" si="62"/>
        <v>0</v>
      </c>
      <c r="AF461" s="6" t="s">
        <v>2391</v>
      </c>
      <c r="AG461" s="6"/>
      <c r="AH461" s="6"/>
      <c r="AI461" s="6"/>
      <c r="AJ461" s="6"/>
      <c r="AK461" s="6"/>
      <c r="AL461" s="6"/>
      <c r="AM461" s="6"/>
      <c r="AN461" s="6"/>
      <c r="AO461" s="6"/>
      <c r="AP461" s="6"/>
      <c r="AQ461" s="6"/>
      <c r="AR461" s="6">
        <f t="shared" si="60"/>
        <v>1</v>
      </c>
      <c r="AS461" s="6" t="s">
        <v>1195</v>
      </c>
      <c r="AT461" s="6"/>
      <c r="AU461" s="6"/>
      <c r="AV461" s="6">
        <f t="shared" si="63"/>
        <v>1</v>
      </c>
      <c r="AW461" s="22"/>
    </row>
    <row r="462" spans="1:49" x14ac:dyDescent="0.25">
      <c r="A462" s="16" t="s">
        <v>2536</v>
      </c>
      <c r="B462" s="17">
        <v>4.5</v>
      </c>
      <c r="C462" s="17">
        <v>200000000</v>
      </c>
      <c r="D462" s="17">
        <v>0.16666666666666699</v>
      </c>
      <c r="E462" s="17">
        <v>50471443157.220001</v>
      </c>
      <c r="F462" s="17">
        <v>1</v>
      </c>
      <c r="G462" s="18" t="s">
        <v>2537</v>
      </c>
      <c r="H462" s="19">
        <v>43167</v>
      </c>
      <c r="I462" s="27">
        <f t="shared" si="61"/>
        <v>2018</v>
      </c>
      <c r="J462" s="6" t="s">
        <v>1143</v>
      </c>
      <c r="K462" s="6">
        <v>139</v>
      </c>
      <c r="L462" s="6" t="s">
        <v>2538</v>
      </c>
      <c r="M462" s="6">
        <f>VLOOKUP(A462,JUMLAH_DAKWAAN!$A$1:$C$905,3,FALSE)</f>
        <v>1</v>
      </c>
      <c r="N462" s="6" t="s">
        <v>2539</v>
      </c>
      <c r="O462" s="6" t="s">
        <v>2540</v>
      </c>
      <c r="P462" s="6" t="s">
        <v>2397</v>
      </c>
      <c r="Q462" s="6" t="s">
        <v>1228</v>
      </c>
      <c r="R462" s="6" t="s">
        <v>1230</v>
      </c>
      <c r="S462" s="6" t="s">
        <v>108</v>
      </c>
      <c r="T462" s="6"/>
      <c r="U462" s="6"/>
      <c r="V462" s="6" t="str">
        <f>IFERROR(VLOOKUP(Q462,JUDGE_STATUS!$A$1:$E$97,2,0),"")</f>
        <v>KARIR</v>
      </c>
      <c r="W462" s="6" t="str">
        <f>IFERROR(VLOOKUP(R462,JUDGE_STATUS!$A$1:$E$97,2,0),"")</f>
        <v>KARIR</v>
      </c>
      <c r="X462" s="6" t="str">
        <f>IFERROR(VLOOKUP(S462,JUDGE_STATUS!$A$1:$E$97,2,0),"")</f>
        <v>ADHOC</v>
      </c>
      <c r="Y462" s="6" t="str">
        <f>IFERROR(VLOOKUP(T462,JUDGE_STATUS!$A$1:$E$97,2,0),"")</f>
        <v/>
      </c>
      <c r="Z462" s="6" t="str">
        <f>IFERROR(VLOOKUP(U462,JUDGE_STATUS!$A$1:$E$97,2,0),"")</f>
        <v/>
      </c>
      <c r="AA462" s="6">
        <f t="shared" si="56"/>
        <v>3</v>
      </c>
      <c r="AB462" s="6">
        <f t="shared" si="57"/>
        <v>2</v>
      </c>
      <c r="AC462" s="6">
        <f t="shared" si="58"/>
        <v>1</v>
      </c>
      <c r="AD462" s="20">
        <f t="shared" si="59"/>
        <v>0.33333333333333331</v>
      </c>
      <c r="AE462" s="21">
        <f t="shared" si="62"/>
        <v>0</v>
      </c>
      <c r="AF462" s="6" t="s">
        <v>2391</v>
      </c>
      <c r="AG462" s="6"/>
      <c r="AH462" s="6"/>
      <c r="AI462" s="6"/>
      <c r="AJ462" s="6"/>
      <c r="AK462" s="6"/>
      <c r="AL462" s="6"/>
      <c r="AM462" s="6"/>
      <c r="AN462" s="6"/>
      <c r="AO462" s="6"/>
      <c r="AP462" s="6"/>
      <c r="AQ462" s="6"/>
      <c r="AR462" s="6">
        <f t="shared" si="60"/>
        <v>1</v>
      </c>
      <c r="AS462" s="6" t="s">
        <v>1233</v>
      </c>
      <c r="AT462" s="6"/>
      <c r="AU462" s="6"/>
      <c r="AV462" s="6">
        <f t="shared" si="63"/>
        <v>1</v>
      </c>
      <c r="AW462" s="22"/>
    </row>
    <row r="463" spans="1:49" x14ac:dyDescent="0.25">
      <c r="A463" s="16" t="s">
        <v>2541</v>
      </c>
      <c r="B463" s="17">
        <v>1</v>
      </c>
      <c r="C463" s="17">
        <v>50000000</v>
      </c>
      <c r="D463" s="17">
        <v>8.3333333333333301E-2</v>
      </c>
      <c r="E463" s="17">
        <v>50158000</v>
      </c>
      <c r="F463" s="17">
        <v>0</v>
      </c>
      <c r="G463" s="18" t="s">
        <v>2542</v>
      </c>
      <c r="H463" s="19">
        <v>41395</v>
      </c>
      <c r="I463" s="27">
        <f t="shared" si="61"/>
        <v>2013</v>
      </c>
      <c r="J463" s="6" t="s">
        <v>1129</v>
      </c>
      <c r="K463" s="6">
        <v>125</v>
      </c>
      <c r="L463" s="6" t="s">
        <v>2543</v>
      </c>
      <c r="M463" s="6">
        <f>VLOOKUP(A463,JUMLAH_DAKWAAN!$A$1:$C$905,3,FALSE)</f>
        <v>1</v>
      </c>
      <c r="N463" s="6" t="s">
        <v>2544</v>
      </c>
      <c r="O463" s="6" t="s">
        <v>2545</v>
      </c>
      <c r="P463" s="6" t="s">
        <v>2373</v>
      </c>
      <c r="Q463" s="6" t="s">
        <v>229</v>
      </c>
      <c r="R463" s="6" t="s">
        <v>47</v>
      </c>
      <c r="S463" s="6" t="s">
        <v>108</v>
      </c>
      <c r="T463" s="6"/>
      <c r="U463" s="6"/>
      <c r="V463" s="6" t="str">
        <f>IFERROR(VLOOKUP(Q463,JUDGE_STATUS!$A$1:$E$97,2,0),"")</f>
        <v>KARIR</v>
      </c>
      <c r="W463" s="6" t="str">
        <f>IFERROR(VLOOKUP(R463,JUDGE_STATUS!$A$1:$E$97,2,0),"")</f>
        <v>ADHOC</v>
      </c>
      <c r="X463" s="6" t="str">
        <f>IFERROR(VLOOKUP(S463,JUDGE_STATUS!$A$1:$E$97,2,0),"")</f>
        <v>ADHOC</v>
      </c>
      <c r="Y463" s="6" t="str">
        <f>IFERROR(VLOOKUP(T463,JUDGE_STATUS!$A$1:$E$97,2,0),"")</f>
        <v/>
      </c>
      <c r="Z463" s="6" t="str">
        <f>IFERROR(VLOOKUP(U463,JUDGE_STATUS!$A$1:$E$97,2,0),"")</f>
        <v/>
      </c>
      <c r="AA463" s="6">
        <f t="shared" si="56"/>
        <v>3</v>
      </c>
      <c r="AB463" s="6">
        <f t="shared" si="57"/>
        <v>1</v>
      </c>
      <c r="AC463" s="6">
        <f t="shared" si="58"/>
        <v>2</v>
      </c>
      <c r="AD463" s="20">
        <f t="shared" si="59"/>
        <v>0.66666666666666663</v>
      </c>
      <c r="AE463" s="21">
        <f t="shared" si="62"/>
        <v>1</v>
      </c>
      <c r="AF463" s="6" t="s">
        <v>2509</v>
      </c>
      <c r="AG463" s="6"/>
      <c r="AH463" s="6"/>
      <c r="AI463" s="6"/>
      <c r="AJ463" s="6"/>
      <c r="AK463" s="6"/>
      <c r="AL463" s="6"/>
      <c r="AM463" s="6"/>
      <c r="AN463" s="6"/>
      <c r="AO463" s="6"/>
      <c r="AP463" s="6"/>
      <c r="AQ463" s="6"/>
      <c r="AR463" s="6">
        <f t="shared" si="60"/>
        <v>1</v>
      </c>
      <c r="AS463" s="6" t="s">
        <v>1909</v>
      </c>
      <c r="AT463" s="6"/>
      <c r="AU463" s="6"/>
      <c r="AV463" s="6">
        <f t="shared" si="63"/>
        <v>1</v>
      </c>
      <c r="AW463" s="22"/>
    </row>
    <row r="464" spans="1:49" x14ac:dyDescent="0.25">
      <c r="A464" s="16" t="s">
        <v>2546</v>
      </c>
      <c r="B464" s="17">
        <v>1</v>
      </c>
      <c r="C464" s="17">
        <v>50000000</v>
      </c>
      <c r="D464" s="17">
        <v>8.3333333333333301E-2</v>
      </c>
      <c r="E464" s="17">
        <v>0</v>
      </c>
      <c r="F464" s="17">
        <v>0</v>
      </c>
      <c r="G464" s="18" t="s">
        <v>2547</v>
      </c>
      <c r="H464" s="19">
        <v>41718</v>
      </c>
      <c r="I464" s="27">
        <f t="shared" si="61"/>
        <v>2014</v>
      </c>
      <c r="J464" s="6" t="s">
        <v>41</v>
      </c>
      <c r="K464" s="6">
        <v>286</v>
      </c>
      <c r="L464" s="6" t="s">
        <v>2548</v>
      </c>
      <c r="M464" s="6">
        <f>VLOOKUP(A464,JUMLAH_DAKWAAN!$A$1:$C$905,3,FALSE)</f>
        <v>1</v>
      </c>
      <c r="N464" s="6" t="s">
        <v>2549</v>
      </c>
      <c r="O464" s="6" t="s">
        <v>1691</v>
      </c>
      <c r="P464" s="6" t="s">
        <v>1691</v>
      </c>
      <c r="Q464" s="6" t="s">
        <v>1219</v>
      </c>
      <c r="R464" s="6" t="s">
        <v>1301</v>
      </c>
      <c r="S464" s="6" t="s">
        <v>48</v>
      </c>
      <c r="T464" s="6"/>
      <c r="U464" s="6"/>
      <c r="V464" s="6" t="str">
        <f>IFERROR(VLOOKUP(Q464,JUDGE_STATUS!$A$1:$E$97,2,0),"")</f>
        <v>KARIR</v>
      </c>
      <c r="W464" s="6" t="str">
        <f>IFERROR(VLOOKUP(R464,JUDGE_STATUS!$A$1:$E$97,2,0),"")</f>
        <v>KARIR</v>
      </c>
      <c r="X464" s="6" t="str">
        <f>IFERROR(VLOOKUP(S464,JUDGE_STATUS!$A$1:$E$97,2,0),"")</f>
        <v>ADHOC</v>
      </c>
      <c r="Y464" s="6" t="str">
        <f>IFERROR(VLOOKUP(T464,JUDGE_STATUS!$A$1:$E$97,2,0),"")</f>
        <v/>
      </c>
      <c r="Z464" s="6" t="str">
        <f>IFERROR(VLOOKUP(U464,JUDGE_STATUS!$A$1:$E$97,2,0),"")</f>
        <v/>
      </c>
      <c r="AA464" s="6">
        <f t="shared" si="56"/>
        <v>3</v>
      </c>
      <c r="AB464" s="6">
        <f t="shared" si="57"/>
        <v>2</v>
      </c>
      <c r="AC464" s="6">
        <f t="shared" si="58"/>
        <v>1</v>
      </c>
      <c r="AD464" s="20">
        <f t="shared" si="59"/>
        <v>0.33333333333333331</v>
      </c>
      <c r="AE464" s="21">
        <f t="shared" si="62"/>
        <v>0</v>
      </c>
      <c r="AF464" s="6" t="s">
        <v>2314</v>
      </c>
      <c r="AG464" s="6" t="s">
        <v>2550</v>
      </c>
      <c r="AH464" s="6" t="s">
        <v>2284</v>
      </c>
      <c r="AI464" s="6" t="s">
        <v>1496</v>
      </c>
      <c r="AJ464" s="6" t="s">
        <v>1023</v>
      </c>
      <c r="AK464" s="6" t="s">
        <v>2551</v>
      </c>
      <c r="AL464" s="6" t="s">
        <v>2552</v>
      </c>
      <c r="AM464" s="6"/>
      <c r="AN464" s="6"/>
      <c r="AO464" s="6"/>
      <c r="AP464" s="6"/>
      <c r="AQ464" s="6"/>
      <c r="AR464" s="6">
        <f t="shared" si="60"/>
        <v>7</v>
      </c>
      <c r="AS464" s="6" t="s">
        <v>56</v>
      </c>
      <c r="AT464" s="6" t="s">
        <v>109</v>
      </c>
      <c r="AU464" s="6"/>
      <c r="AV464" s="6">
        <f t="shared" si="63"/>
        <v>2</v>
      </c>
      <c r="AW464" s="22"/>
    </row>
    <row r="465" spans="1:49" x14ac:dyDescent="0.25">
      <c r="A465" s="16" t="s">
        <v>2553</v>
      </c>
      <c r="B465" s="17">
        <v>4.5</v>
      </c>
      <c r="C465" s="17">
        <v>50000000</v>
      </c>
      <c r="D465" s="17">
        <v>0.25</v>
      </c>
      <c r="E465" s="17">
        <v>0</v>
      </c>
      <c r="F465" s="17">
        <v>0</v>
      </c>
      <c r="G465" s="18" t="s">
        <v>2554</v>
      </c>
      <c r="H465" s="19">
        <v>42110</v>
      </c>
      <c r="I465" s="27">
        <f t="shared" si="61"/>
        <v>2015</v>
      </c>
      <c r="J465" s="6" t="s">
        <v>1103</v>
      </c>
      <c r="K465" s="6">
        <v>126</v>
      </c>
      <c r="L465" s="6" t="s">
        <v>2555</v>
      </c>
      <c r="M465" s="6">
        <f>VLOOKUP(A465,JUMLAH_DAKWAAN!$A$1:$C$905,3,FALSE)</f>
        <v>1</v>
      </c>
      <c r="N465" s="6" t="s">
        <v>2556</v>
      </c>
      <c r="O465" s="6" t="s">
        <v>2253</v>
      </c>
      <c r="P465" s="6" t="s">
        <v>2557</v>
      </c>
      <c r="Q465" s="6" t="s">
        <v>1301</v>
      </c>
      <c r="R465" s="6" t="s">
        <v>1219</v>
      </c>
      <c r="S465" s="6" t="s">
        <v>85</v>
      </c>
      <c r="T465" s="6"/>
      <c r="U465" s="6"/>
      <c r="V465" s="6" t="str">
        <f>IFERROR(VLOOKUP(Q465,JUDGE_STATUS!$A$1:$E$97,2,0),"")</f>
        <v>KARIR</v>
      </c>
      <c r="W465" s="6" t="str">
        <f>IFERROR(VLOOKUP(R465,JUDGE_STATUS!$A$1:$E$97,2,0),"")</f>
        <v>KARIR</v>
      </c>
      <c r="X465" s="6" t="str">
        <f>IFERROR(VLOOKUP(S465,JUDGE_STATUS!$A$1:$E$97,2,0),"")</f>
        <v>ADHOC</v>
      </c>
      <c r="Y465" s="6" t="str">
        <f>IFERROR(VLOOKUP(T465,JUDGE_STATUS!$A$1:$E$97,2,0),"")</f>
        <v/>
      </c>
      <c r="Z465" s="6" t="str">
        <f>IFERROR(VLOOKUP(U465,JUDGE_STATUS!$A$1:$E$97,2,0),"")</f>
        <v/>
      </c>
      <c r="AA465" s="6">
        <f t="shared" si="56"/>
        <v>3</v>
      </c>
      <c r="AB465" s="6">
        <f t="shared" si="57"/>
        <v>2</v>
      </c>
      <c r="AC465" s="6">
        <f t="shared" si="58"/>
        <v>1</v>
      </c>
      <c r="AD465" s="20">
        <f t="shared" si="59"/>
        <v>0.33333333333333331</v>
      </c>
      <c r="AE465" s="21">
        <f t="shared" si="62"/>
        <v>0</v>
      </c>
      <c r="AF465" s="6" t="s">
        <v>2558</v>
      </c>
      <c r="AG465" s="6"/>
      <c r="AH465" s="6"/>
      <c r="AI465" s="6"/>
      <c r="AJ465" s="6"/>
      <c r="AK465" s="6"/>
      <c r="AL465" s="6"/>
      <c r="AM465" s="6"/>
      <c r="AN465" s="6"/>
      <c r="AO465" s="6"/>
      <c r="AP465" s="6"/>
      <c r="AQ465" s="6"/>
      <c r="AR465" s="6">
        <f t="shared" si="60"/>
        <v>1</v>
      </c>
      <c r="AS465" s="6" t="s">
        <v>1294</v>
      </c>
      <c r="AT465" s="6" t="s">
        <v>1525</v>
      </c>
      <c r="AU465" s="6"/>
      <c r="AV465" s="6">
        <f t="shared" si="63"/>
        <v>2</v>
      </c>
      <c r="AW465" s="22"/>
    </row>
    <row r="466" spans="1:49" x14ac:dyDescent="0.25">
      <c r="A466" s="16" t="s">
        <v>2559</v>
      </c>
      <c r="B466" s="17">
        <v>4</v>
      </c>
      <c r="C466" s="17">
        <v>200000000</v>
      </c>
      <c r="D466" s="17">
        <v>0.25</v>
      </c>
      <c r="E466" s="17">
        <v>723104</v>
      </c>
      <c r="F466" s="17">
        <v>0.5</v>
      </c>
      <c r="G466" s="18" t="s">
        <v>2560</v>
      </c>
      <c r="H466" s="19">
        <v>42450</v>
      </c>
      <c r="I466" s="27">
        <f t="shared" si="61"/>
        <v>2016</v>
      </c>
      <c r="J466" s="6" t="s">
        <v>1778</v>
      </c>
      <c r="K466" s="6">
        <v>191</v>
      </c>
      <c r="L466" s="6" t="s">
        <v>2561</v>
      </c>
      <c r="M466" s="6">
        <f>VLOOKUP(A466,JUMLAH_DAKWAAN!$A$1:$C$905,3,FALSE)</f>
        <v>1</v>
      </c>
      <c r="N466" s="6" t="s">
        <v>2562</v>
      </c>
      <c r="O466" s="6" t="s">
        <v>2563</v>
      </c>
      <c r="P466" s="6" t="s">
        <v>2564</v>
      </c>
      <c r="Q466" s="6" t="s">
        <v>1034</v>
      </c>
      <c r="R466" s="6" t="s">
        <v>1158</v>
      </c>
      <c r="S466" s="6" t="s">
        <v>1045</v>
      </c>
      <c r="T466" s="6"/>
      <c r="U466" s="6"/>
      <c r="V466" s="6" t="str">
        <f>IFERROR(VLOOKUP(Q466,JUDGE_STATUS!$A$1:$E$97,2,0),"")</f>
        <v>KARIR</v>
      </c>
      <c r="W466" s="6" t="str">
        <f>IFERROR(VLOOKUP(R466,JUDGE_STATUS!$A$1:$E$97,2,0),"")</f>
        <v>KARIR</v>
      </c>
      <c r="X466" s="6" t="str">
        <f>IFERROR(VLOOKUP(S466,JUDGE_STATUS!$A$1:$E$97,2,0),"")</f>
        <v>ADHOC</v>
      </c>
      <c r="Y466" s="6" t="str">
        <f>IFERROR(VLOOKUP(T466,JUDGE_STATUS!$A$1:$E$97,2,0),"")</f>
        <v/>
      </c>
      <c r="Z466" s="6" t="str">
        <f>IFERROR(VLOOKUP(U466,JUDGE_STATUS!$A$1:$E$97,2,0),"")</f>
        <v/>
      </c>
      <c r="AA466" s="6">
        <f t="shared" si="56"/>
        <v>3</v>
      </c>
      <c r="AB466" s="6">
        <f t="shared" si="57"/>
        <v>2</v>
      </c>
      <c r="AC466" s="6">
        <f t="shared" si="58"/>
        <v>1</v>
      </c>
      <c r="AD466" s="20">
        <f t="shared" si="59"/>
        <v>0.33333333333333331</v>
      </c>
      <c r="AE466" s="21">
        <f t="shared" si="62"/>
        <v>0</v>
      </c>
      <c r="AF466" s="6" t="s">
        <v>2565</v>
      </c>
      <c r="AG466" s="6"/>
      <c r="AH466" s="6"/>
      <c r="AI466" s="6"/>
      <c r="AJ466" s="6"/>
      <c r="AK466" s="6"/>
      <c r="AL466" s="6"/>
      <c r="AM466" s="6"/>
      <c r="AN466" s="6"/>
      <c r="AO466" s="6"/>
      <c r="AP466" s="6"/>
      <c r="AQ466" s="6"/>
      <c r="AR466" s="6">
        <f t="shared" si="60"/>
        <v>1</v>
      </c>
      <c r="AS466" s="6" t="s">
        <v>100</v>
      </c>
      <c r="AT466" s="6" t="s">
        <v>1369</v>
      </c>
      <c r="AU466" s="6"/>
      <c r="AV466" s="6">
        <f t="shared" si="63"/>
        <v>2</v>
      </c>
      <c r="AW466" s="22"/>
    </row>
    <row r="467" spans="1:49" x14ac:dyDescent="0.25">
      <c r="A467" s="16" t="s">
        <v>2566</v>
      </c>
      <c r="B467" s="17">
        <v>5</v>
      </c>
      <c r="C467" s="17">
        <v>200000000</v>
      </c>
      <c r="D467" s="17">
        <v>0.16666666666666699</v>
      </c>
      <c r="E467" s="17">
        <v>0</v>
      </c>
      <c r="F467" s="17">
        <v>0</v>
      </c>
      <c r="G467" s="18" t="s">
        <v>2567</v>
      </c>
      <c r="H467" s="19">
        <v>42758</v>
      </c>
      <c r="I467" s="27">
        <f t="shared" si="61"/>
        <v>2017</v>
      </c>
      <c r="J467" s="6" t="s">
        <v>41</v>
      </c>
      <c r="K467" s="6">
        <v>140</v>
      </c>
      <c r="L467" s="6" t="s">
        <v>2568</v>
      </c>
      <c r="M467" s="6">
        <f>VLOOKUP(A467,JUMLAH_DAKWAAN!$A$1:$C$905,3,FALSE)</f>
        <v>1</v>
      </c>
      <c r="N467" s="6" t="s">
        <v>2569</v>
      </c>
      <c r="O467" s="6" t="s">
        <v>2570</v>
      </c>
      <c r="P467" s="6" t="s">
        <v>2571</v>
      </c>
      <c r="Q467" s="6" t="s">
        <v>1218</v>
      </c>
      <c r="R467" s="6" t="s">
        <v>1042</v>
      </c>
      <c r="S467" s="6" t="s">
        <v>1068</v>
      </c>
      <c r="T467" s="6"/>
      <c r="U467" s="6"/>
      <c r="V467" s="6" t="str">
        <f>IFERROR(VLOOKUP(Q467,JUDGE_STATUS!$A$1:$E$97,2,0),"")</f>
        <v>KARIR</v>
      </c>
      <c r="W467" s="6" t="str">
        <f>IFERROR(VLOOKUP(R467,JUDGE_STATUS!$A$1:$E$97,2,0),"")</f>
        <v>KARIR</v>
      </c>
      <c r="X467" s="6" t="str">
        <f>IFERROR(VLOOKUP(S467,JUDGE_STATUS!$A$1:$E$97,2,0),"")</f>
        <v>ADHOC</v>
      </c>
      <c r="Y467" s="6" t="str">
        <f>IFERROR(VLOOKUP(T467,JUDGE_STATUS!$A$1:$E$97,2,0),"")</f>
        <v/>
      </c>
      <c r="Z467" s="6" t="str">
        <f>IFERROR(VLOOKUP(U467,JUDGE_STATUS!$A$1:$E$97,2,0),"")</f>
        <v/>
      </c>
      <c r="AA467" s="6">
        <f t="shared" si="56"/>
        <v>3</v>
      </c>
      <c r="AB467" s="6">
        <f t="shared" si="57"/>
        <v>2</v>
      </c>
      <c r="AC467" s="6">
        <f t="shared" si="58"/>
        <v>1</v>
      </c>
      <c r="AD467" s="20">
        <f t="shared" si="59"/>
        <v>0.33333333333333331</v>
      </c>
      <c r="AE467" s="21">
        <f t="shared" si="62"/>
        <v>0</v>
      </c>
      <c r="AF467" s="6" t="s">
        <v>2572</v>
      </c>
      <c r="AG467" s="6"/>
      <c r="AH467" s="6"/>
      <c r="AI467" s="6"/>
      <c r="AJ467" s="6"/>
      <c r="AK467" s="6"/>
      <c r="AL467" s="6"/>
      <c r="AM467" s="6"/>
      <c r="AN467" s="6"/>
      <c r="AO467" s="6"/>
      <c r="AP467" s="6"/>
      <c r="AQ467" s="6"/>
      <c r="AR467" s="6">
        <f t="shared" si="60"/>
        <v>1</v>
      </c>
      <c r="AS467" s="6" t="s">
        <v>2573</v>
      </c>
      <c r="AT467" s="6" t="s">
        <v>100</v>
      </c>
      <c r="AU467" s="6"/>
      <c r="AV467" s="6">
        <f t="shared" si="63"/>
        <v>2</v>
      </c>
      <c r="AW467" s="22"/>
    </row>
    <row r="468" spans="1:49" x14ac:dyDescent="0.25">
      <c r="A468" s="16" t="s">
        <v>2574</v>
      </c>
      <c r="B468" s="17">
        <v>2</v>
      </c>
      <c r="C468" s="17">
        <v>50000000</v>
      </c>
      <c r="D468" s="17">
        <v>8.3333333333333301E-2</v>
      </c>
      <c r="E468" s="17">
        <v>0</v>
      </c>
      <c r="F468" s="17">
        <v>0</v>
      </c>
      <c r="G468" s="18" t="s">
        <v>2575</v>
      </c>
      <c r="H468" s="19">
        <v>43167</v>
      </c>
      <c r="I468" s="27">
        <f t="shared" si="61"/>
        <v>2018</v>
      </c>
      <c r="J468" s="6" t="s">
        <v>184</v>
      </c>
      <c r="K468" s="6">
        <v>77</v>
      </c>
      <c r="L468" s="6" t="s">
        <v>2576</v>
      </c>
      <c r="M468" s="6">
        <f>VLOOKUP(A468,JUMLAH_DAKWAAN!$A$1:$C$905,3,FALSE)</f>
        <v>1</v>
      </c>
      <c r="N468" s="6" t="s">
        <v>2577</v>
      </c>
      <c r="O468" s="6" t="s">
        <v>2578</v>
      </c>
      <c r="P468" s="6" t="s">
        <v>2579</v>
      </c>
      <c r="Q468" s="6" t="s">
        <v>1067</v>
      </c>
      <c r="R468" s="6" t="s">
        <v>1066</v>
      </c>
      <c r="S468" s="6" t="s">
        <v>1065</v>
      </c>
      <c r="T468" s="6" t="s">
        <v>1210</v>
      </c>
      <c r="U468" s="6" t="s">
        <v>64</v>
      </c>
      <c r="V468" s="6" t="str">
        <f>IFERROR(VLOOKUP(Q468,JUDGE_STATUS!$A$1:$E$97,2,0),"")</f>
        <v>KARIR</v>
      </c>
      <c r="W468" s="6" t="str">
        <f>IFERROR(VLOOKUP(R468,JUDGE_STATUS!$A$1:$E$97,2,0),"")</f>
        <v>KARIR</v>
      </c>
      <c r="X468" s="6" t="str">
        <f>IFERROR(VLOOKUP(S468,JUDGE_STATUS!$A$1:$E$97,2,0),"")</f>
        <v>KARIR</v>
      </c>
      <c r="Y468" s="6" t="str">
        <f>IFERROR(VLOOKUP(T468,JUDGE_STATUS!$A$1:$E$97,2,0),"")</f>
        <v>ADHOC</v>
      </c>
      <c r="Z468" s="6" t="str">
        <f>IFERROR(VLOOKUP(U468,JUDGE_STATUS!$A$1:$E$97,2,0),"")</f>
        <v>ADHOC</v>
      </c>
      <c r="AA468" s="6">
        <f t="shared" si="56"/>
        <v>5</v>
      </c>
      <c r="AB468" s="6">
        <f t="shared" si="57"/>
        <v>3</v>
      </c>
      <c r="AC468" s="6">
        <f t="shared" si="58"/>
        <v>2</v>
      </c>
      <c r="AD468" s="20">
        <f t="shared" si="59"/>
        <v>0.4</v>
      </c>
      <c r="AE468" s="21">
        <f t="shared" si="62"/>
        <v>0</v>
      </c>
      <c r="AF468" s="6" t="s">
        <v>1188</v>
      </c>
      <c r="AG468" s="6"/>
      <c r="AH468" s="6"/>
      <c r="AI468" s="6"/>
      <c r="AJ468" s="6"/>
      <c r="AK468" s="6"/>
      <c r="AL468" s="6"/>
      <c r="AM468" s="6"/>
      <c r="AN468" s="6"/>
      <c r="AO468" s="6"/>
      <c r="AP468" s="6"/>
      <c r="AQ468" s="6"/>
      <c r="AR468" s="6">
        <f t="shared" si="60"/>
        <v>1</v>
      </c>
      <c r="AS468" s="6" t="s">
        <v>1258</v>
      </c>
      <c r="AT468" s="6"/>
      <c r="AU468" s="6"/>
      <c r="AV468" s="6">
        <f t="shared" si="63"/>
        <v>1</v>
      </c>
      <c r="AW468" s="22"/>
    </row>
    <row r="469" spans="1:49" x14ac:dyDescent="0.25">
      <c r="A469" s="16" t="s">
        <v>2580</v>
      </c>
      <c r="B469" s="17">
        <v>1.3333333333333299</v>
      </c>
      <c r="C469" s="17">
        <v>50000000</v>
      </c>
      <c r="D469" s="17">
        <v>8.3333333333333301E-2</v>
      </c>
      <c r="E469" s="17">
        <v>0</v>
      </c>
      <c r="F469" s="17">
        <v>0</v>
      </c>
      <c r="G469" s="18" t="s">
        <v>2581</v>
      </c>
      <c r="H469" s="19">
        <v>41409</v>
      </c>
      <c r="I469" s="27">
        <f t="shared" si="61"/>
        <v>2013</v>
      </c>
      <c r="J469" s="6" t="s">
        <v>1715</v>
      </c>
      <c r="K469" s="6">
        <v>183</v>
      </c>
      <c r="L469" s="6" t="s">
        <v>2582</v>
      </c>
      <c r="M469" s="6">
        <f>VLOOKUP(A469,JUMLAH_DAKWAAN!$A$1:$C$905,3,FALSE)</f>
        <v>1</v>
      </c>
      <c r="N469" s="6" t="s">
        <v>2583</v>
      </c>
      <c r="O469" s="6" t="s">
        <v>2584</v>
      </c>
      <c r="P469" s="6" t="s">
        <v>2585</v>
      </c>
      <c r="Q469" s="6" t="s">
        <v>181</v>
      </c>
      <c r="R469" s="6" t="s">
        <v>1087</v>
      </c>
      <c r="S469" s="6" t="s">
        <v>48</v>
      </c>
      <c r="T469" s="6"/>
      <c r="U469" s="6"/>
      <c r="V469" s="6" t="str">
        <f>IFERROR(VLOOKUP(Q469,JUDGE_STATUS!$A$1:$E$97,2,0),"")</f>
        <v>KARIR</v>
      </c>
      <c r="W469" s="6" t="str">
        <f>IFERROR(VLOOKUP(R469,JUDGE_STATUS!$A$1:$E$97,2,0),"")</f>
        <v>KARIR</v>
      </c>
      <c r="X469" s="6" t="str">
        <f>IFERROR(VLOOKUP(S469,JUDGE_STATUS!$A$1:$E$97,2,0),"")</f>
        <v>ADHOC</v>
      </c>
      <c r="Y469" s="6" t="str">
        <f>IFERROR(VLOOKUP(T469,JUDGE_STATUS!$A$1:$E$97,2,0),"")</f>
        <v/>
      </c>
      <c r="Z469" s="6" t="str">
        <f>IFERROR(VLOOKUP(U469,JUDGE_STATUS!$A$1:$E$97,2,0),"")</f>
        <v/>
      </c>
      <c r="AA469" s="6">
        <f t="shared" si="56"/>
        <v>3</v>
      </c>
      <c r="AB469" s="6">
        <f t="shared" si="57"/>
        <v>2</v>
      </c>
      <c r="AC469" s="6">
        <f t="shared" si="58"/>
        <v>1</v>
      </c>
      <c r="AD469" s="20">
        <f t="shared" si="59"/>
        <v>0.33333333333333331</v>
      </c>
      <c r="AE469" s="21">
        <f t="shared" si="62"/>
        <v>0</v>
      </c>
      <c r="AF469" s="6" t="s">
        <v>414</v>
      </c>
      <c r="AG469" s="6"/>
      <c r="AH469" s="6"/>
      <c r="AI469" s="6"/>
      <c r="AJ469" s="6"/>
      <c r="AK469" s="6"/>
      <c r="AL469" s="6"/>
      <c r="AM469" s="6"/>
      <c r="AN469" s="6"/>
      <c r="AO469" s="6"/>
      <c r="AP469" s="6"/>
      <c r="AQ469" s="6"/>
      <c r="AR469" s="6">
        <f t="shared" si="60"/>
        <v>1</v>
      </c>
      <c r="AS469" s="6" t="s">
        <v>1080</v>
      </c>
      <c r="AT469" s="6"/>
      <c r="AU469" s="6"/>
      <c r="AV469" s="6">
        <f t="shared" si="63"/>
        <v>1</v>
      </c>
      <c r="AW469" s="22"/>
    </row>
    <row r="470" spans="1:49" x14ac:dyDescent="0.25">
      <c r="A470" s="16" t="s">
        <v>2586</v>
      </c>
      <c r="B470" s="17">
        <v>6.5</v>
      </c>
      <c r="C470" s="17">
        <v>200000000</v>
      </c>
      <c r="D470" s="17">
        <v>0.25</v>
      </c>
      <c r="E470" s="17">
        <v>0</v>
      </c>
      <c r="F470" s="17">
        <v>0</v>
      </c>
      <c r="G470" s="18" t="s">
        <v>2587</v>
      </c>
      <c r="H470" s="19">
        <v>41723</v>
      </c>
      <c r="I470" s="27">
        <f t="shared" si="61"/>
        <v>2014</v>
      </c>
      <c r="J470" s="6" t="s">
        <v>1010</v>
      </c>
      <c r="K470" s="6">
        <v>83</v>
      </c>
      <c r="L470" s="6" t="s">
        <v>2588</v>
      </c>
      <c r="M470" s="6">
        <f>VLOOKUP(A470,JUMLAH_DAKWAAN!$A$1:$C$905,3,FALSE)</f>
        <v>1</v>
      </c>
      <c r="N470" s="6" t="s">
        <v>2589</v>
      </c>
      <c r="O470" s="6" t="s">
        <v>2590</v>
      </c>
      <c r="P470" s="6" t="s">
        <v>2591</v>
      </c>
      <c r="Q470" s="6" t="s">
        <v>1087</v>
      </c>
      <c r="R470" s="6" t="s">
        <v>2310</v>
      </c>
      <c r="S470" s="6" t="s">
        <v>2282</v>
      </c>
      <c r="T470" s="6" t="s">
        <v>63</v>
      </c>
      <c r="U470" s="6" t="s">
        <v>64</v>
      </c>
      <c r="V470" s="6" t="str">
        <f>IFERROR(VLOOKUP(Q470,JUDGE_STATUS!$A$1:$E$97,2,0),"")</f>
        <v>KARIR</v>
      </c>
      <c r="W470" s="6" t="str">
        <f>IFERROR(VLOOKUP(R470,JUDGE_STATUS!$A$1:$E$97,2,0),"")</f>
        <v>KARIR</v>
      </c>
      <c r="X470" s="6" t="str">
        <f>IFERROR(VLOOKUP(S470,JUDGE_STATUS!$A$1:$E$97,2,0),"")</f>
        <v>KARIR</v>
      </c>
      <c r="Y470" s="6" t="str">
        <f>IFERROR(VLOOKUP(T470,JUDGE_STATUS!$A$1:$E$97,2,0),"")</f>
        <v>ADHOC</v>
      </c>
      <c r="Z470" s="6" t="str">
        <f>IFERROR(VLOOKUP(U470,JUDGE_STATUS!$A$1:$E$97,2,0),"")</f>
        <v>ADHOC</v>
      </c>
      <c r="AA470" s="6">
        <f t="shared" si="56"/>
        <v>5</v>
      </c>
      <c r="AB470" s="6">
        <f t="shared" si="57"/>
        <v>3</v>
      </c>
      <c r="AC470" s="6">
        <f t="shared" si="58"/>
        <v>2</v>
      </c>
      <c r="AD470" s="20">
        <f t="shared" si="59"/>
        <v>0.4</v>
      </c>
      <c r="AE470" s="21">
        <f t="shared" si="62"/>
        <v>0</v>
      </c>
      <c r="AF470" s="6" t="s">
        <v>1463</v>
      </c>
      <c r="AG470" s="6" t="s">
        <v>666</v>
      </c>
      <c r="AH470" s="6" t="s">
        <v>397</v>
      </c>
      <c r="AI470" s="6" t="s">
        <v>2352</v>
      </c>
      <c r="AJ470" s="6"/>
      <c r="AK470" s="6"/>
      <c r="AL470" s="6"/>
      <c r="AM470" s="6"/>
      <c r="AN470" s="6"/>
      <c r="AO470" s="6"/>
      <c r="AP470" s="6"/>
      <c r="AQ470" s="6"/>
      <c r="AR470" s="6">
        <f t="shared" si="60"/>
        <v>4</v>
      </c>
      <c r="AS470" s="6" t="s">
        <v>1608</v>
      </c>
      <c r="AT470" s="6" t="s">
        <v>109</v>
      </c>
      <c r="AU470" s="6"/>
      <c r="AV470" s="6">
        <f t="shared" si="63"/>
        <v>2</v>
      </c>
      <c r="AW470" s="22"/>
    </row>
    <row r="471" spans="1:49" x14ac:dyDescent="0.25">
      <c r="A471" s="16" t="s">
        <v>2592</v>
      </c>
      <c r="B471" s="17"/>
      <c r="C471" s="17"/>
      <c r="D471" s="17"/>
      <c r="E471" s="17"/>
      <c r="F471" s="17"/>
      <c r="G471" s="18" t="s">
        <v>2593</v>
      </c>
      <c r="H471" s="19">
        <v>42110</v>
      </c>
      <c r="I471" s="27">
        <f t="shared" si="61"/>
        <v>2015</v>
      </c>
      <c r="J471" s="6" t="s">
        <v>184</v>
      </c>
      <c r="K471" s="6">
        <v>125</v>
      </c>
      <c r="L471" s="6" t="s">
        <v>2594</v>
      </c>
      <c r="M471" s="6">
        <f>VLOOKUP(A471,JUMLAH_DAKWAAN!$A$1:$C$905,3,FALSE)</f>
        <v>1</v>
      </c>
      <c r="N471" s="6"/>
      <c r="O471" s="6" t="s">
        <v>2253</v>
      </c>
      <c r="P471" s="6" t="s">
        <v>2254</v>
      </c>
      <c r="Q471" s="6" t="s">
        <v>2595</v>
      </c>
      <c r="R471" s="6" t="s">
        <v>1134</v>
      </c>
      <c r="S471" s="6" t="s">
        <v>48</v>
      </c>
      <c r="T471" s="6"/>
      <c r="U471" s="6"/>
      <c r="V471" s="6" t="str">
        <f>IFERROR(VLOOKUP(Q471,JUDGE_STATUS!$A$1:$E$97,2,0),"")</f>
        <v>KARIR</v>
      </c>
      <c r="W471" s="6" t="str">
        <f>IFERROR(VLOOKUP(R471,JUDGE_STATUS!$A$1:$E$97,2,0),"")</f>
        <v>KARIR</v>
      </c>
      <c r="X471" s="6" t="str">
        <f>IFERROR(VLOOKUP(S471,JUDGE_STATUS!$A$1:$E$97,2,0),"")</f>
        <v>ADHOC</v>
      </c>
      <c r="Y471" s="6" t="str">
        <f>IFERROR(VLOOKUP(T471,JUDGE_STATUS!$A$1:$E$97,2,0),"")</f>
        <v/>
      </c>
      <c r="Z471" s="6" t="str">
        <f>IFERROR(VLOOKUP(U471,JUDGE_STATUS!$A$1:$E$97,2,0),"")</f>
        <v/>
      </c>
      <c r="AA471" s="6">
        <f t="shared" si="56"/>
        <v>3</v>
      </c>
      <c r="AB471" s="6">
        <f t="shared" si="57"/>
        <v>2</v>
      </c>
      <c r="AC471" s="6">
        <f t="shared" si="58"/>
        <v>1</v>
      </c>
      <c r="AD471" s="20">
        <f t="shared" si="59"/>
        <v>0.33333333333333331</v>
      </c>
      <c r="AE471" s="21">
        <f t="shared" si="62"/>
        <v>0</v>
      </c>
      <c r="AF471" s="6" t="s">
        <v>1423</v>
      </c>
      <c r="AG471" s="6"/>
      <c r="AH471" s="6"/>
      <c r="AI471" s="6"/>
      <c r="AJ471" s="6"/>
      <c r="AK471" s="6"/>
      <c r="AL471" s="6"/>
      <c r="AM471" s="6"/>
      <c r="AN471" s="6"/>
      <c r="AO471" s="6"/>
      <c r="AP471" s="6"/>
      <c r="AQ471" s="6"/>
      <c r="AR471" s="6">
        <f t="shared" si="60"/>
        <v>1</v>
      </c>
      <c r="AS471" s="6" t="s">
        <v>100</v>
      </c>
      <c r="AT471" s="6" t="s">
        <v>1071</v>
      </c>
      <c r="AU471" s="6"/>
      <c r="AV471" s="6">
        <f t="shared" si="63"/>
        <v>2</v>
      </c>
      <c r="AW471" s="22">
        <v>1</v>
      </c>
    </row>
    <row r="472" spans="1:49" x14ac:dyDescent="0.25">
      <c r="A472" s="16" t="s">
        <v>2596</v>
      </c>
      <c r="B472" s="17">
        <v>1</v>
      </c>
      <c r="C472" s="17">
        <v>50000000</v>
      </c>
      <c r="D472" s="17">
        <v>8.3333333333333301E-2</v>
      </c>
      <c r="E472" s="17">
        <v>0</v>
      </c>
      <c r="F472" s="17">
        <v>0</v>
      </c>
      <c r="G472" s="18" t="s">
        <v>2597</v>
      </c>
      <c r="H472" s="19">
        <v>42450</v>
      </c>
      <c r="I472" s="27">
        <f t="shared" si="61"/>
        <v>2016</v>
      </c>
      <c r="J472" s="6" t="s">
        <v>41</v>
      </c>
      <c r="K472" s="6">
        <v>73</v>
      </c>
      <c r="L472" s="6" t="s">
        <v>1121</v>
      </c>
      <c r="M472" s="6">
        <f>VLOOKUP(A472,JUMLAH_DAKWAAN!$A$1:$C$905,3,FALSE)</f>
        <v>1</v>
      </c>
      <c r="N472" s="6" t="s">
        <v>2598</v>
      </c>
      <c r="O472" s="6" t="s">
        <v>2599</v>
      </c>
      <c r="P472" s="6" t="s">
        <v>2138</v>
      </c>
      <c r="Q472" s="6" t="s">
        <v>1388</v>
      </c>
      <c r="R472" s="6" t="s">
        <v>1125</v>
      </c>
      <c r="S472" s="6" t="s">
        <v>85</v>
      </c>
      <c r="T472" s="6"/>
      <c r="U472" s="6"/>
      <c r="V472" s="6" t="str">
        <f>IFERROR(VLOOKUP(Q472,JUDGE_STATUS!$A$1:$E$97,2,0),"")</f>
        <v>KARIR</v>
      </c>
      <c r="W472" s="6" t="str">
        <f>IFERROR(VLOOKUP(R472,JUDGE_STATUS!$A$1:$E$97,2,0),"")</f>
        <v>KARIR</v>
      </c>
      <c r="X472" s="6" t="str">
        <f>IFERROR(VLOOKUP(S472,JUDGE_STATUS!$A$1:$E$97,2,0),"")</f>
        <v>ADHOC</v>
      </c>
      <c r="Y472" s="6" t="str">
        <f>IFERROR(VLOOKUP(T472,JUDGE_STATUS!$A$1:$E$97,2,0),"")</f>
        <v/>
      </c>
      <c r="Z472" s="6" t="str">
        <f>IFERROR(VLOOKUP(U472,JUDGE_STATUS!$A$1:$E$97,2,0),"")</f>
        <v/>
      </c>
      <c r="AA472" s="6">
        <f t="shared" si="56"/>
        <v>3</v>
      </c>
      <c r="AB472" s="6">
        <f t="shared" si="57"/>
        <v>2</v>
      </c>
      <c r="AC472" s="6">
        <f t="shared" si="58"/>
        <v>1</v>
      </c>
      <c r="AD472" s="20">
        <f t="shared" si="59"/>
        <v>0.33333333333333331</v>
      </c>
      <c r="AE472" s="21">
        <f t="shared" si="62"/>
        <v>0</v>
      </c>
      <c r="AF472" s="6" t="s">
        <v>516</v>
      </c>
      <c r="AG472" s="6"/>
      <c r="AH472" s="6"/>
      <c r="AI472" s="6"/>
      <c r="AJ472" s="6"/>
      <c r="AK472" s="6"/>
      <c r="AL472" s="6"/>
      <c r="AM472" s="6"/>
      <c r="AN472" s="6"/>
      <c r="AO472" s="6"/>
      <c r="AP472" s="6"/>
      <c r="AQ472" s="6"/>
      <c r="AR472" s="6">
        <f t="shared" si="60"/>
        <v>1</v>
      </c>
      <c r="AS472" s="6" t="s">
        <v>1179</v>
      </c>
      <c r="AT472" s="6" t="s">
        <v>1350</v>
      </c>
      <c r="AU472" s="6"/>
      <c r="AV472" s="6">
        <f t="shared" si="63"/>
        <v>2</v>
      </c>
      <c r="AW472" s="22"/>
    </row>
    <row r="473" spans="1:49" x14ac:dyDescent="0.25">
      <c r="A473" s="16" t="s">
        <v>2600</v>
      </c>
      <c r="B473" s="17">
        <v>5</v>
      </c>
      <c r="C473" s="17">
        <v>300000000</v>
      </c>
      <c r="D473" s="17">
        <v>0.25</v>
      </c>
      <c r="E473" s="17">
        <v>0</v>
      </c>
      <c r="F473" s="17">
        <v>0</v>
      </c>
      <c r="G473" s="18" t="s">
        <v>2601</v>
      </c>
      <c r="H473" s="19">
        <v>42758</v>
      </c>
      <c r="I473" s="27">
        <f t="shared" si="61"/>
        <v>2017</v>
      </c>
      <c r="J473" s="6" t="s">
        <v>41</v>
      </c>
      <c r="K473" s="6">
        <v>142</v>
      </c>
      <c r="L473" s="6" t="s">
        <v>2602</v>
      </c>
      <c r="M473" s="6">
        <f>VLOOKUP(A473,JUMLAH_DAKWAAN!$A$1:$C$905,3,FALSE)</f>
        <v>1</v>
      </c>
      <c r="N473" s="6" t="s">
        <v>2603</v>
      </c>
      <c r="O473" s="6" t="s">
        <v>2604</v>
      </c>
      <c r="P473" s="6" t="s">
        <v>2605</v>
      </c>
      <c r="Q473" s="6" t="s">
        <v>1043</v>
      </c>
      <c r="R473" s="6" t="s">
        <v>1125</v>
      </c>
      <c r="S473" s="6" t="s">
        <v>64</v>
      </c>
      <c r="T473" s="6"/>
      <c r="U473" s="6"/>
      <c r="V473" s="6" t="str">
        <f>IFERROR(VLOOKUP(Q473,JUDGE_STATUS!$A$1:$E$97,2,0),"")</f>
        <v>KARIR</v>
      </c>
      <c r="W473" s="6" t="str">
        <f>IFERROR(VLOOKUP(R473,JUDGE_STATUS!$A$1:$E$97,2,0),"")</f>
        <v>KARIR</v>
      </c>
      <c r="X473" s="6" t="str">
        <f>IFERROR(VLOOKUP(S473,JUDGE_STATUS!$A$1:$E$97,2,0),"")</f>
        <v>ADHOC</v>
      </c>
      <c r="Y473" s="6" t="str">
        <f>IFERROR(VLOOKUP(T473,JUDGE_STATUS!$A$1:$E$97,2,0),"")</f>
        <v/>
      </c>
      <c r="Z473" s="6" t="str">
        <f>IFERROR(VLOOKUP(U473,JUDGE_STATUS!$A$1:$E$97,2,0),"")</f>
        <v/>
      </c>
      <c r="AA473" s="6">
        <f t="shared" si="56"/>
        <v>3</v>
      </c>
      <c r="AB473" s="6">
        <f t="shared" si="57"/>
        <v>2</v>
      </c>
      <c r="AC473" s="6">
        <f t="shared" si="58"/>
        <v>1</v>
      </c>
      <c r="AD473" s="20">
        <f t="shared" si="59"/>
        <v>0.33333333333333331</v>
      </c>
      <c r="AE473" s="21">
        <f t="shared" si="62"/>
        <v>0</v>
      </c>
      <c r="AF473" s="6" t="s">
        <v>677</v>
      </c>
      <c r="AG473" s="6"/>
      <c r="AH473" s="6"/>
      <c r="AI473" s="6"/>
      <c r="AJ473" s="6"/>
      <c r="AK473" s="6"/>
      <c r="AL473" s="6"/>
      <c r="AM473" s="6"/>
      <c r="AN473" s="6"/>
      <c r="AO473" s="6"/>
      <c r="AP473" s="6"/>
      <c r="AQ473" s="6"/>
      <c r="AR473" s="6">
        <f t="shared" si="60"/>
        <v>1</v>
      </c>
      <c r="AS473" s="6" t="s">
        <v>55</v>
      </c>
      <c r="AT473" s="6"/>
      <c r="AU473" s="6"/>
      <c r="AV473" s="6">
        <f t="shared" si="63"/>
        <v>1</v>
      </c>
      <c r="AW473" s="22"/>
    </row>
    <row r="474" spans="1:49" x14ac:dyDescent="0.25">
      <c r="A474" s="16" t="s">
        <v>2606</v>
      </c>
      <c r="B474" s="17">
        <v>5</v>
      </c>
      <c r="C474" s="17">
        <v>250000000</v>
      </c>
      <c r="D474" s="17">
        <v>0.25</v>
      </c>
      <c r="E474" s="17">
        <v>72452764842.600006</v>
      </c>
      <c r="F474" s="17">
        <v>0</v>
      </c>
      <c r="G474" s="18" t="s">
        <v>2607</v>
      </c>
      <c r="H474" s="19">
        <v>43173</v>
      </c>
      <c r="I474" s="27">
        <f t="shared" si="61"/>
        <v>2018</v>
      </c>
      <c r="J474" s="6" t="s">
        <v>1143</v>
      </c>
      <c r="K474" s="6">
        <v>118</v>
      </c>
      <c r="L474" s="6" t="s">
        <v>2608</v>
      </c>
      <c r="M474" s="6">
        <f>VLOOKUP(A474,JUMLAH_DAKWAAN!$A$1:$C$905,3,FALSE)</f>
        <v>1</v>
      </c>
      <c r="N474" s="6" t="s">
        <v>2609</v>
      </c>
      <c r="O474" s="6" t="s">
        <v>2610</v>
      </c>
      <c r="P474" s="6" t="s">
        <v>2611</v>
      </c>
      <c r="Q474" s="6" t="s">
        <v>1125</v>
      </c>
      <c r="R474" s="6" t="s">
        <v>1167</v>
      </c>
      <c r="S474" s="6" t="s">
        <v>64</v>
      </c>
      <c r="T474" s="6"/>
      <c r="U474" s="6"/>
      <c r="V474" s="6" t="str">
        <f>IFERROR(VLOOKUP(Q474,JUDGE_STATUS!$A$1:$E$97,2,0),"")</f>
        <v>KARIR</v>
      </c>
      <c r="W474" s="6" t="str">
        <f>IFERROR(VLOOKUP(R474,JUDGE_STATUS!$A$1:$E$97,2,0),"")</f>
        <v>KARIR</v>
      </c>
      <c r="X474" s="6" t="str">
        <f>IFERROR(VLOOKUP(S474,JUDGE_STATUS!$A$1:$E$97,2,0),"")</f>
        <v>ADHOC</v>
      </c>
      <c r="Y474" s="6" t="str">
        <f>IFERROR(VLOOKUP(T474,JUDGE_STATUS!$A$1:$E$97,2,0),"")</f>
        <v/>
      </c>
      <c r="Z474" s="6" t="str">
        <f>IFERROR(VLOOKUP(U474,JUDGE_STATUS!$A$1:$E$97,2,0),"")</f>
        <v/>
      </c>
      <c r="AA474" s="6">
        <f t="shared" si="56"/>
        <v>3</v>
      </c>
      <c r="AB474" s="6">
        <f t="shared" si="57"/>
        <v>2</v>
      </c>
      <c r="AC474" s="6">
        <f t="shared" si="58"/>
        <v>1</v>
      </c>
      <c r="AD474" s="20">
        <f t="shared" si="59"/>
        <v>0.33333333333333331</v>
      </c>
      <c r="AE474" s="21">
        <f t="shared" si="62"/>
        <v>0</v>
      </c>
      <c r="AF474" s="6" t="s">
        <v>426</v>
      </c>
      <c r="AG474" s="6"/>
      <c r="AH474" s="6"/>
      <c r="AI474" s="6"/>
      <c r="AJ474" s="6"/>
      <c r="AK474" s="6"/>
      <c r="AL474" s="6"/>
      <c r="AM474" s="6"/>
      <c r="AN474" s="6"/>
      <c r="AO474" s="6"/>
      <c r="AP474" s="6"/>
      <c r="AQ474" s="6"/>
      <c r="AR474" s="6">
        <f t="shared" si="60"/>
        <v>1</v>
      </c>
      <c r="AS474" s="6" t="s">
        <v>128</v>
      </c>
      <c r="AT474" s="6"/>
      <c r="AU474" s="6"/>
      <c r="AV474" s="6">
        <f t="shared" si="63"/>
        <v>1</v>
      </c>
      <c r="AW474" s="22"/>
    </row>
    <row r="475" spans="1:49" x14ac:dyDescent="0.25">
      <c r="A475" s="16" t="s">
        <v>2612</v>
      </c>
      <c r="B475" s="17">
        <v>2.5</v>
      </c>
      <c r="C475" s="17">
        <v>50000000</v>
      </c>
      <c r="D475" s="17">
        <v>8.3333333333333301E-2</v>
      </c>
      <c r="E475" s="17">
        <v>1338781952.2</v>
      </c>
      <c r="F475" s="17">
        <v>0.5</v>
      </c>
      <c r="G475" s="18" t="s">
        <v>2613</v>
      </c>
      <c r="H475" s="19">
        <v>41409</v>
      </c>
      <c r="I475" s="27">
        <f t="shared" si="61"/>
        <v>2013</v>
      </c>
      <c r="J475" s="6" t="s">
        <v>1143</v>
      </c>
      <c r="K475" s="6">
        <v>141</v>
      </c>
      <c r="L475" s="6" t="s">
        <v>2614</v>
      </c>
      <c r="M475" s="6">
        <f>VLOOKUP(A475,JUMLAH_DAKWAAN!$A$1:$C$905,3,FALSE)</f>
        <v>1</v>
      </c>
      <c r="N475" s="6" t="s">
        <v>2615</v>
      </c>
      <c r="O475" s="6" t="s">
        <v>2616</v>
      </c>
      <c r="P475" s="6" t="s">
        <v>2617</v>
      </c>
      <c r="Q475" s="6" t="s">
        <v>283</v>
      </c>
      <c r="R475" s="6" t="s">
        <v>181</v>
      </c>
      <c r="S475" s="6" t="s">
        <v>127</v>
      </c>
      <c r="T475" s="6"/>
      <c r="U475" s="6"/>
      <c r="V475" s="6" t="str">
        <f>IFERROR(VLOOKUP(Q475,JUDGE_STATUS!$A$1:$E$97,2,0),"")</f>
        <v>KARIR</v>
      </c>
      <c r="W475" s="6" t="str">
        <f>IFERROR(VLOOKUP(R475,JUDGE_STATUS!$A$1:$E$97,2,0),"")</f>
        <v>KARIR</v>
      </c>
      <c r="X475" s="6" t="str">
        <f>IFERROR(VLOOKUP(S475,JUDGE_STATUS!$A$1:$E$97,2,0),"")</f>
        <v>ADHOC</v>
      </c>
      <c r="Y475" s="6" t="str">
        <f>IFERROR(VLOOKUP(T475,JUDGE_STATUS!$A$1:$E$97,2,0),"")</f>
        <v/>
      </c>
      <c r="Z475" s="6" t="str">
        <f>IFERROR(VLOOKUP(U475,JUDGE_STATUS!$A$1:$E$97,2,0),"")</f>
        <v/>
      </c>
      <c r="AA475" s="6">
        <f t="shared" si="56"/>
        <v>3</v>
      </c>
      <c r="AB475" s="6">
        <f t="shared" si="57"/>
        <v>2</v>
      </c>
      <c r="AC475" s="6">
        <f t="shared" si="58"/>
        <v>1</v>
      </c>
      <c r="AD475" s="20">
        <f t="shared" si="59"/>
        <v>0.33333333333333331</v>
      </c>
      <c r="AE475" s="21">
        <f t="shared" si="62"/>
        <v>0</v>
      </c>
      <c r="AF475" s="6" t="s">
        <v>426</v>
      </c>
      <c r="AG475" s="6"/>
      <c r="AH475" s="6"/>
      <c r="AI475" s="6"/>
      <c r="AJ475" s="6"/>
      <c r="AK475" s="6"/>
      <c r="AL475" s="6"/>
      <c r="AM475" s="6"/>
      <c r="AN475" s="6"/>
      <c r="AO475" s="6"/>
      <c r="AP475" s="6"/>
      <c r="AQ475" s="6"/>
      <c r="AR475" s="6">
        <f t="shared" si="60"/>
        <v>1</v>
      </c>
      <c r="AS475" s="6" t="s">
        <v>1608</v>
      </c>
      <c r="AT475" s="6"/>
      <c r="AU475" s="6"/>
      <c r="AV475" s="6">
        <f t="shared" si="63"/>
        <v>1</v>
      </c>
      <c r="AW475" s="22"/>
    </row>
    <row r="476" spans="1:49" x14ac:dyDescent="0.25">
      <c r="A476" s="16" t="s">
        <v>2618</v>
      </c>
      <c r="B476" s="17"/>
      <c r="C476" s="17"/>
      <c r="D476" s="17"/>
      <c r="E476" s="17"/>
      <c r="F476" s="17"/>
      <c r="G476" s="18" t="s">
        <v>2619</v>
      </c>
      <c r="H476" s="19">
        <v>41723</v>
      </c>
      <c r="I476" s="27">
        <f t="shared" si="61"/>
        <v>2014</v>
      </c>
      <c r="J476" s="6" t="s">
        <v>1205</v>
      </c>
      <c r="K476" s="6">
        <v>56</v>
      </c>
      <c r="L476" s="6" t="s">
        <v>2548</v>
      </c>
      <c r="M476" s="6">
        <f>VLOOKUP(A476,JUMLAH_DAKWAAN!$A$1:$C$905,3,FALSE)</f>
        <v>1</v>
      </c>
      <c r="N476" s="6" t="s">
        <v>2548</v>
      </c>
      <c r="O476" s="6" t="s">
        <v>2620</v>
      </c>
      <c r="P476" s="6" t="s">
        <v>2621</v>
      </c>
      <c r="Q476" s="6" t="s">
        <v>2310</v>
      </c>
      <c r="R476" s="6" t="s">
        <v>2282</v>
      </c>
      <c r="S476" s="6" t="s">
        <v>1087</v>
      </c>
      <c r="T476" s="6" t="s">
        <v>63</v>
      </c>
      <c r="U476" s="6" t="s">
        <v>64</v>
      </c>
      <c r="V476" s="6" t="str">
        <f>IFERROR(VLOOKUP(Q476,JUDGE_STATUS!$A$1:$E$97,2,0),"")</f>
        <v>KARIR</v>
      </c>
      <c r="W476" s="6" t="str">
        <f>IFERROR(VLOOKUP(R476,JUDGE_STATUS!$A$1:$E$97,2,0),"")</f>
        <v>KARIR</v>
      </c>
      <c r="X476" s="6" t="str">
        <f>IFERROR(VLOOKUP(S476,JUDGE_STATUS!$A$1:$E$97,2,0),"")</f>
        <v>KARIR</v>
      </c>
      <c r="Y476" s="6" t="str">
        <f>IFERROR(VLOOKUP(T476,JUDGE_STATUS!$A$1:$E$97,2,0),"")</f>
        <v>ADHOC</v>
      </c>
      <c r="Z476" s="6" t="str">
        <f>IFERROR(VLOOKUP(U476,JUDGE_STATUS!$A$1:$E$97,2,0),"")</f>
        <v>ADHOC</v>
      </c>
      <c r="AA476" s="6">
        <f t="shared" si="56"/>
        <v>5</v>
      </c>
      <c r="AB476" s="6">
        <f t="shared" si="57"/>
        <v>3</v>
      </c>
      <c r="AC476" s="6">
        <f t="shared" si="58"/>
        <v>2</v>
      </c>
      <c r="AD476" s="20">
        <f t="shared" si="59"/>
        <v>0.4</v>
      </c>
      <c r="AE476" s="21">
        <f t="shared" si="62"/>
        <v>0</v>
      </c>
      <c r="AF476" s="6" t="s">
        <v>1463</v>
      </c>
      <c r="AG476" s="6" t="s">
        <v>666</v>
      </c>
      <c r="AH476" s="6" t="s">
        <v>2352</v>
      </c>
      <c r="AI476" s="6" t="s">
        <v>397</v>
      </c>
      <c r="AJ476" s="6"/>
      <c r="AK476" s="6"/>
      <c r="AL476" s="6"/>
      <c r="AM476" s="6"/>
      <c r="AN476" s="6"/>
      <c r="AO476" s="6"/>
      <c r="AP476" s="6"/>
      <c r="AQ476" s="6"/>
      <c r="AR476" s="6">
        <f t="shared" si="60"/>
        <v>4</v>
      </c>
      <c r="AS476" s="6" t="s">
        <v>1608</v>
      </c>
      <c r="AT476" s="6" t="s">
        <v>109</v>
      </c>
      <c r="AU476" s="6"/>
      <c r="AV476" s="6">
        <f t="shared" si="63"/>
        <v>2</v>
      </c>
      <c r="AW476" s="22">
        <v>1</v>
      </c>
    </row>
    <row r="477" spans="1:49" x14ac:dyDescent="0.25">
      <c r="A477" s="16" t="s">
        <v>2622</v>
      </c>
      <c r="B477" s="17">
        <v>1</v>
      </c>
      <c r="C477" s="17">
        <v>50000000</v>
      </c>
      <c r="D477" s="17">
        <v>0.25</v>
      </c>
      <c r="E477" s="17">
        <v>0</v>
      </c>
      <c r="F477" s="17">
        <v>0</v>
      </c>
      <c r="G477" s="18" t="s">
        <v>2623</v>
      </c>
      <c r="H477" s="19">
        <v>42111</v>
      </c>
      <c r="I477" s="27">
        <f t="shared" si="61"/>
        <v>2015</v>
      </c>
      <c r="J477" s="6" t="s">
        <v>41</v>
      </c>
      <c r="K477" s="6">
        <v>139</v>
      </c>
      <c r="L477" s="6" t="s">
        <v>2624</v>
      </c>
      <c r="M477" s="6">
        <f>VLOOKUP(A477,JUMLAH_DAKWAAN!$A$1:$C$905,3,FALSE)</f>
        <v>1</v>
      </c>
      <c r="N477" s="6" t="s">
        <v>2625</v>
      </c>
      <c r="O477" s="6" t="s">
        <v>2454</v>
      </c>
      <c r="P477" s="6" t="s">
        <v>2318</v>
      </c>
      <c r="Q477" s="6" t="s">
        <v>1503</v>
      </c>
      <c r="R477" s="6" t="s">
        <v>1115</v>
      </c>
      <c r="S477" s="6" t="s">
        <v>84</v>
      </c>
      <c r="T477" s="6"/>
      <c r="U477" s="6"/>
      <c r="V477" s="6" t="str">
        <f>IFERROR(VLOOKUP(Q477,JUDGE_STATUS!$A$1:$E$97,2,0),"")</f>
        <v>KARIR</v>
      </c>
      <c r="W477" s="6" t="str">
        <f>IFERROR(VLOOKUP(R477,JUDGE_STATUS!$A$1:$E$97,2,0),"")</f>
        <v>KARIR</v>
      </c>
      <c r="X477" s="6" t="str">
        <f>IFERROR(VLOOKUP(S477,JUDGE_STATUS!$A$1:$E$97,2,0),"")</f>
        <v>ADHOC</v>
      </c>
      <c r="Y477" s="6" t="str">
        <f>IFERROR(VLOOKUP(T477,JUDGE_STATUS!$A$1:$E$97,2,0),"")</f>
        <v/>
      </c>
      <c r="Z477" s="6" t="str">
        <f>IFERROR(VLOOKUP(U477,JUDGE_STATUS!$A$1:$E$97,2,0),"")</f>
        <v/>
      </c>
      <c r="AA477" s="6">
        <f t="shared" si="56"/>
        <v>3</v>
      </c>
      <c r="AB477" s="6">
        <f t="shared" si="57"/>
        <v>2</v>
      </c>
      <c r="AC477" s="6">
        <f t="shared" si="58"/>
        <v>1</v>
      </c>
      <c r="AD477" s="20">
        <f t="shared" si="59"/>
        <v>0.33333333333333331</v>
      </c>
      <c r="AE477" s="21">
        <f t="shared" si="62"/>
        <v>0</v>
      </c>
      <c r="AF477" s="6" t="s">
        <v>2320</v>
      </c>
      <c r="AG477" s="6"/>
      <c r="AH477" s="6"/>
      <c r="AI477" s="6"/>
      <c r="AJ477" s="6"/>
      <c r="AK477" s="6"/>
      <c r="AL477" s="6"/>
      <c r="AM477" s="6"/>
      <c r="AN477" s="6"/>
      <c r="AO477" s="6"/>
      <c r="AP477" s="6"/>
      <c r="AQ477" s="6"/>
      <c r="AR477" s="6">
        <f t="shared" si="60"/>
        <v>1</v>
      </c>
      <c r="AS477" s="6" t="s">
        <v>100</v>
      </c>
      <c r="AT477" s="6" t="s">
        <v>1071</v>
      </c>
      <c r="AU477" s="6"/>
      <c r="AV477" s="6">
        <f t="shared" si="63"/>
        <v>2</v>
      </c>
      <c r="AW477" s="22"/>
    </row>
    <row r="478" spans="1:49" x14ac:dyDescent="0.25">
      <c r="A478" s="16" t="s">
        <v>2626</v>
      </c>
      <c r="B478" s="17">
        <v>1</v>
      </c>
      <c r="C478" s="17">
        <v>50000000</v>
      </c>
      <c r="D478" s="17">
        <v>8.3333333333333301E-2</v>
      </c>
      <c r="E478" s="17">
        <v>3410917</v>
      </c>
      <c r="F478" s="17">
        <v>0</v>
      </c>
      <c r="G478" s="18" t="s">
        <v>2627</v>
      </c>
      <c r="H478" s="19">
        <v>42450</v>
      </c>
      <c r="I478" s="27">
        <f t="shared" si="61"/>
        <v>2016</v>
      </c>
      <c r="J478" s="6" t="s">
        <v>41</v>
      </c>
      <c r="K478" s="6">
        <v>80</v>
      </c>
      <c r="L478" s="6" t="s">
        <v>1052</v>
      </c>
      <c r="M478" s="6">
        <f>VLOOKUP(A478,JUMLAH_DAKWAAN!$A$1:$C$905,3,FALSE)</f>
        <v>1</v>
      </c>
      <c r="N478" s="6" t="s">
        <v>2628</v>
      </c>
      <c r="O478" s="6" t="s">
        <v>1590</v>
      </c>
      <c r="P478" s="6" t="s">
        <v>2629</v>
      </c>
      <c r="Q478" s="6" t="s">
        <v>1032</v>
      </c>
      <c r="R478" s="6" t="s">
        <v>1388</v>
      </c>
      <c r="S478" s="6" t="s">
        <v>108</v>
      </c>
      <c r="T478" s="6"/>
      <c r="U478" s="6"/>
      <c r="V478" s="6" t="str">
        <f>IFERROR(VLOOKUP(Q478,JUDGE_STATUS!$A$1:$E$97,2,0),"")</f>
        <v>KARIR</v>
      </c>
      <c r="W478" s="6" t="str">
        <f>IFERROR(VLOOKUP(R478,JUDGE_STATUS!$A$1:$E$97,2,0),"")</f>
        <v>KARIR</v>
      </c>
      <c r="X478" s="6" t="str">
        <f>IFERROR(VLOOKUP(S478,JUDGE_STATUS!$A$1:$E$97,2,0),"")</f>
        <v>ADHOC</v>
      </c>
      <c r="Y478" s="6" t="str">
        <f>IFERROR(VLOOKUP(T478,JUDGE_STATUS!$A$1:$E$97,2,0),"")</f>
        <v/>
      </c>
      <c r="Z478" s="6" t="str">
        <f>IFERROR(VLOOKUP(U478,JUDGE_STATUS!$A$1:$E$97,2,0),"")</f>
        <v/>
      </c>
      <c r="AA478" s="6">
        <f t="shared" si="56"/>
        <v>3</v>
      </c>
      <c r="AB478" s="6">
        <f t="shared" si="57"/>
        <v>2</v>
      </c>
      <c r="AC478" s="6">
        <f t="shared" si="58"/>
        <v>1</v>
      </c>
      <c r="AD478" s="20">
        <f t="shared" si="59"/>
        <v>0.33333333333333331</v>
      </c>
      <c r="AE478" s="21">
        <f t="shared" si="62"/>
        <v>0</v>
      </c>
      <c r="AF478" s="6" t="s">
        <v>516</v>
      </c>
      <c r="AG478" s="6"/>
      <c r="AH478" s="6"/>
      <c r="AI478" s="6"/>
      <c r="AJ478" s="6"/>
      <c r="AK478" s="6"/>
      <c r="AL478" s="6"/>
      <c r="AM478" s="6"/>
      <c r="AN478" s="6"/>
      <c r="AO478" s="6"/>
      <c r="AP478" s="6"/>
      <c r="AQ478" s="6"/>
      <c r="AR478" s="6">
        <f t="shared" si="60"/>
        <v>1</v>
      </c>
      <c r="AS478" s="6" t="s">
        <v>1332</v>
      </c>
      <c r="AT478" s="6" t="s">
        <v>1525</v>
      </c>
      <c r="AU478" s="6"/>
      <c r="AV478" s="6">
        <f t="shared" si="63"/>
        <v>2</v>
      </c>
      <c r="AW478" s="22"/>
    </row>
    <row r="479" spans="1:49" x14ac:dyDescent="0.25">
      <c r="A479" s="16" t="s">
        <v>2626</v>
      </c>
      <c r="B479" s="17">
        <v>1</v>
      </c>
      <c r="C479" s="17">
        <v>50000000</v>
      </c>
      <c r="D479" s="17">
        <v>8.3333333333333301E-2</v>
      </c>
      <c r="E479" s="17">
        <v>51715014</v>
      </c>
      <c r="F479" s="17">
        <v>0</v>
      </c>
      <c r="G479" s="18" t="s">
        <v>2630</v>
      </c>
      <c r="H479" s="19">
        <v>42450</v>
      </c>
      <c r="I479" s="27">
        <f t="shared" si="61"/>
        <v>2016</v>
      </c>
      <c r="J479" s="6" t="s">
        <v>41</v>
      </c>
      <c r="K479" s="6">
        <v>80</v>
      </c>
      <c r="L479" s="6" t="s">
        <v>1052</v>
      </c>
      <c r="M479" s="6">
        <f>VLOOKUP(A479,JUMLAH_DAKWAAN!$A$1:$C$905,3,FALSE)</f>
        <v>1</v>
      </c>
      <c r="N479" s="6" t="s">
        <v>2628</v>
      </c>
      <c r="O479" s="6" t="s">
        <v>1590</v>
      </c>
      <c r="P479" s="6" t="s">
        <v>2629</v>
      </c>
      <c r="Q479" s="6" t="s">
        <v>1032</v>
      </c>
      <c r="R479" s="6" t="s">
        <v>1388</v>
      </c>
      <c r="S479" s="6" t="s">
        <v>108</v>
      </c>
      <c r="T479" s="6"/>
      <c r="U479" s="6"/>
      <c r="V479" s="6" t="str">
        <f>IFERROR(VLOOKUP(Q479,JUDGE_STATUS!$A$1:$E$97,2,0),"")</f>
        <v>KARIR</v>
      </c>
      <c r="W479" s="6" t="str">
        <f>IFERROR(VLOOKUP(R479,JUDGE_STATUS!$A$1:$E$97,2,0),"")</f>
        <v>KARIR</v>
      </c>
      <c r="X479" s="6" t="str">
        <f>IFERROR(VLOOKUP(S479,JUDGE_STATUS!$A$1:$E$97,2,0),"")</f>
        <v>ADHOC</v>
      </c>
      <c r="Y479" s="6" t="str">
        <f>IFERROR(VLOOKUP(T479,JUDGE_STATUS!$A$1:$E$97,2,0),"")</f>
        <v/>
      </c>
      <c r="Z479" s="6" t="str">
        <f>IFERROR(VLOOKUP(U479,JUDGE_STATUS!$A$1:$E$97,2,0),"")</f>
        <v/>
      </c>
      <c r="AA479" s="6">
        <f t="shared" si="56"/>
        <v>3</v>
      </c>
      <c r="AB479" s="6">
        <f t="shared" si="57"/>
        <v>2</v>
      </c>
      <c r="AC479" s="6">
        <f t="shared" si="58"/>
        <v>1</v>
      </c>
      <c r="AD479" s="20">
        <f t="shared" si="59"/>
        <v>0.33333333333333331</v>
      </c>
      <c r="AE479" s="21">
        <f t="shared" si="62"/>
        <v>0</v>
      </c>
      <c r="AF479" s="6" t="s">
        <v>516</v>
      </c>
      <c r="AG479" s="6"/>
      <c r="AH479" s="6"/>
      <c r="AI479" s="6"/>
      <c r="AJ479" s="6"/>
      <c r="AK479" s="6"/>
      <c r="AL479" s="6"/>
      <c r="AM479" s="6"/>
      <c r="AN479" s="6"/>
      <c r="AO479" s="6"/>
      <c r="AP479" s="6"/>
      <c r="AQ479" s="6"/>
      <c r="AR479" s="6">
        <f t="shared" si="60"/>
        <v>1</v>
      </c>
      <c r="AS479" s="6" t="s">
        <v>1332</v>
      </c>
      <c r="AT479" s="6" t="s">
        <v>1525</v>
      </c>
      <c r="AU479" s="6"/>
      <c r="AV479" s="6">
        <f t="shared" si="63"/>
        <v>2</v>
      </c>
      <c r="AW479" s="22"/>
    </row>
    <row r="480" spans="1:49" x14ac:dyDescent="0.25">
      <c r="A480" s="16" t="s">
        <v>2631</v>
      </c>
      <c r="B480" s="17"/>
      <c r="C480" s="17"/>
      <c r="D480" s="17"/>
      <c r="E480" s="17"/>
      <c r="F480" s="17"/>
      <c r="G480" s="18" t="s">
        <v>2632</v>
      </c>
      <c r="H480" s="19">
        <v>42758</v>
      </c>
      <c r="I480" s="27">
        <f t="shared" si="61"/>
        <v>2017</v>
      </c>
      <c r="J480" s="6" t="s">
        <v>1129</v>
      </c>
      <c r="K480" s="6">
        <v>142</v>
      </c>
      <c r="L480" s="6" t="s">
        <v>2633</v>
      </c>
      <c r="M480" s="6">
        <f>VLOOKUP(A480,JUMLAH_DAKWAAN!$A$1:$C$905,3,FALSE)</f>
        <v>1</v>
      </c>
      <c r="N480" s="6" t="s">
        <v>2634</v>
      </c>
      <c r="O480" s="6" t="s">
        <v>2635</v>
      </c>
      <c r="P480" s="6" t="s">
        <v>2605</v>
      </c>
      <c r="Q480" s="6" t="s">
        <v>1043</v>
      </c>
      <c r="R480" s="6" t="s">
        <v>1125</v>
      </c>
      <c r="S480" s="6" t="s">
        <v>64</v>
      </c>
      <c r="T480" s="6"/>
      <c r="U480" s="6"/>
      <c r="V480" s="6" t="str">
        <f>IFERROR(VLOOKUP(Q480,JUDGE_STATUS!$A$1:$E$97,2,0),"")</f>
        <v>KARIR</v>
      </c>
      <c r="W480" s="6" t="str">
        <f>IFERROR(VLOOKUP(R480,JUDGE_STATUS!$A$1:$E$97,2,0),"")</f>
        <v>KARIR</v>
      </c>
      <c r="X480" s="6" t="str">
        <f>IFERROR(VLOOKUP(S480,JUDGE_STATUS!$A$1:$E$97,2,0),"")</f>
        <v>ADHOC</v>
      </c>
      <c r="Y480" s="6" t="str">
        <f>IFERROR(VLOOKUP(T480,JUDGE_STATUS!$A$1:$E$97,2,0),"")</f>
        <v/>
      </c>
      <c r="Z480" s="6" t="str">
        <f>IFERROR(VLOOKUP(U480,JUDGE_STATUS!$A$1:$E$97,2,0),"")</f>
        <v/>
      </c>
      <c r="AA480" s="6">
        <f t="shared" ref="AA480:AA534" si="64">COUNTA(Q480:U480)</f>
        <v>3</v>
      </c>
      <c r="AB480" s="6">
        <f t="shared" ref="AB480:AB534" si="65">COUNTIF($V480:$Z480,"KARIR")</f>
        <v>2</v>
      </c>
      <c r="AC480" s="6">
        <f t="shared" ref="AC480:AC534" si="66">COUNTIF($V480:$Z480,"ADHOC")</f>
        <v>1</v>
      </c>
      <c r="AD480" s="20">
        <f t="shared" ref="AD480:AD534" si="67">AC480/AA480</f>
        <v>0.33333333333333331</v>
      </c>
      <c r="AE480" s="21">
        <f t="shared" si="62"/>
        <v>0</v>
      </c>
      <c r="AF480" s="6" t="s">
        <v>677</v>
      </c>
      <c r="AG480" s="6"/>
      <c r="AH480" s="6"/>
      <c r="AI480" s="6"/>
      <c r="AJ480" s="6"/>
      <c r="AK480" s="6"/>
      <c r="AL480" s="6"/>
      <c r="AM480" s="6"/>
      <c r="AN480" s="6"/>
      <c r="AO480" s="6"/>
      <c r="AP480" s="6"/>
      <c r="AQ480" s="6"/>
      <c r="AR480" s="6">
        <f t="shared" ref="AR480:AR534" si="68">COUNTA(AF480:AQ480)</f>
        <v>1</v>
      </c>
      <c r="AS480" s="6" t="s">
        <v>109</v>
      </c>
      <c r="AT480" s="6"/>
      <c r="AU480" s="6"/>
      <c r="AV480" s="6">
        <f t="shared" si="63"/>
        <v>1</v>
      </c>
      <c r="AW480" s="22">
        <v>1</v>
      </c>
    </row>
    <row r="481" spans="1:49" x14ac:dyDescent="0.25">
      <c r="A481" s="16" t="s">
        <v>2636</v>
      </c>
      <c r="B481" s="17">
        <v>2</v>
      </c>
      <c r="C481" s="17">
        <v>50000000</v>
      </c>
      <c r="D481" s="17">
        <v>8.3333333333333301E-2</v>
      </c>
      <c r="E481" s="17">
        <v>0</v>
      </c>
      <c r="F481" s="17">
        <v>0</v>
      </c>
      <c r="G481" s="18" t="s">
        <v>2637</v>
      </c>
      <c r="H481" s="19">
        <v>43173</v>
      </c>
      <c r="I481" s="27">
        <f t="shared" si="61"/>
        <v>2018</v>
      </c>
      <c r="J481" s="6" t="s">
        <v>1143</v>
      </c>
      <c r="K481" s="6">
        <v>119</v>
      </c>
      <c r="L481" s="6" t="s">
        <v>1140</v>
      </c>
      <c r="M481" s="6">
        <f>VLOOKUP(A481,JUMLAH_DAKWAAN!$A$1:$C$905,3,FALSE)</f>
        <v>1</v>
      </c>
      <c r="N481" s="6" t="s">
        <v>2638</v>
      </c>
      <c r="O481" s="6" t="s">
        <v>2639</v>
      </c>
      <c r="P481" s="6" t="s">
        <v>2640</v>
      </c>
      <c r="Q481" s="6" t="s">
        <v>1167</v>
      </c>
      <c r="R481" s="6" t="s">
        <v>1125</v>
      </c>
      <c r="S481" s="6" t="s">
        <v>64</v>
      </c>
      <c r="T481" s="6"/>
      <c r="U481" s="6"/>
      <c r="V481" s="6" t="str">
        <f>IFERROR(VLOOKUP(Q481,JUDGE_STATUS!$A$1:$E$97,2,0),"")</f>
        <v>KARIR</v>
      </c>
      <c r="W481" s="6" t="str">
        <f>IFERROR(VLOOKUP(R481,JUDGE_STATUS!$A$1:$E$97,2,0),"")</f>
        <v>KARIR</v>
      </c>
      <c r="X481" s="6" t="str">
        <f>IFERROR(VLOOKUP(S481,JUDGE_STATUS!$A$1:$E$97,2,0),"")</f>
        <v>ADHOC</v>
      </c>
      <c r="Y481" s="6" t="str">
        <f>IFERROR(VLOOKUP(T481,JUDGE_STATUS!$A$1:$E$97,2,0),"")</f>
        <v/>
      </c>
      <c r="Z481" s="6" t="str">
        <f>IFERROR(VLOOKUP(U481,JUDGE_STATUS!$A$1:$E$97,2,0),"")</f>
        <v/>
      </c>
      <c r="AA481" s="6">
        <f t="shared" si="64"/>
        <v>3</v>
      </c>
      <c r="AB481" s="6">
        <f t="shared" si="65"/>
        <v>2</v>
      </c>
      <c r="AC481" s="6">
        <f t="shared" si="66"/>
        <v>1</v>
      </c>
      <c r="AD481" s="20">
        <f t="shared" si="67"/>
        <v>0.33333333333333331</v>
      </c>
      <c r="AE481" s="21">
        <f t="shared" si="62"/>
        <v>0</v>
      </c>
      <c r="AF481" s="6" t="s">
        <v>426</v>
      </c>
      <c r="AG481" s="6"/>
      <c r="AH481" s="6"/>
      <c r="AI481" s="6"/>
      <c r="AJ481" s="6"/>
      <c r="AK481" s="6"/>
      <c r="AL481" s="6"/>
      <c r="AM481" s="6"/>
      <c r="AN481" s="6"/>
      <c r="AO481" s="6"/>
      <c r="AP481" s="6"/>
      <c r="AQ481" s="6"/>
      <c r="AR481" s="6">
        <f t="shared" si="68"/>
        <v>1</v>
      </c>
      <c r="AS481" s="6" t="s">
        <v>1489</v>
      </c>
      <c r="AT481" s="6"/>
      <c r="AU481" s="6"/>
      <c r="AV481" s="6">
        <f t="shared" si="63"/>
        <v>1</v>
      </c>
      <c r="AW481" s="22"/>
    </row>
    <row r="482" spans="1:49" x14ac:dyDescent="0.25">
      <c r="A482" s="16" t="s">
        <v>2641</v>
      </c>
      <c r="B482" s="17">
        <v>3</v>
      </c>
      <c r="C482" s="17">
        <v>150000000</v>
      </c>
      <c r="D482" s="17">
        <v>0.25</v>
      </c>
      <c r="E482" s="17">
        <v>74000000</v>
      </c>
      <c r="F482" s="17">
        <v>0.16666666666666699</v>
      </c>
      <c r="G482" s="18" t="s">
        <v>2642</v>
      </c>
      <c r="H482" s="19">
        <v>41410</v>
      </c>
      <c r="I482" s="27">
        <f t="shared" si="61"/>
        <v>2013</v>
      </c>
      <c r="J482" s="6" t="s">
        <v>1143</v>
      </c>
      <c r="K482" s="6">
        <v>137</v>
      </c>
      <c r="L482" s="6" t="s">
        <v>2643</v>
      </c>
      <c r="M482" s="6">
        <f>VLOOKUP(A482,JUMLAH_DAKWAAN!$A$1:$C$905,3,FALSE)</f>
        <v>1</v>
      </c>
      <c r="N482" s="6" t="s">
        <v>2644</v>
      </c>
      <c r="O482" s="6" t="s">
        <v>2645</v>
      </c>
      <c r="P482" s="6" t="s">
        <v>2646</v>
      </c>
      <c r="Q482" s="6" t="s">
        <v>1088</v>
      </c>
      <c r="R482" s="6" t="s">
        <v>2282</v>
      </c>
      <c r="S482" s="6" t="s">
        <v>64</v>
      </c>
      <c r="T482" s="6"/>
      <c r="U482" s="6"/>
      <c r="V482" s="6" t="str">
        <f>IFERROR(VLOOKUP(Q482,JUDGE_STATUS!$A$1:$E$97,2,0),"")</f>
        <v>KARIR</v>
      </c>
      <c r="W482" s="6" t="str">
        <f>IFERROR(VLOOKUP(R482,JUDGE_STATUS!$A$1:$E$97,2,0),"")</f>
        <v>KARIR</v>
      </c>
      <c r="X482" s="6" t="str">
        <f>IFERROR(VLOOKUP(S482,JUDGE_STATUS!$A$1:$E$97,2,0),"")</f>
        <v>ADHOC</v>
      </c>
      <c r="Y482" s="6" t="str">
        <f>IFERROR(VLOOKUP(T482,JUDGE_STATUS!$A$1:$E$97,2,0),"")</f>
        <v/>
      </c>
      <c r="Z482" s="6" t="str">
        <f>IFERROR(VLOOKUP(U482,JUDGE_STATUS!$A$1:$E$97,2,0),"")</f>
        <v/>
      </c>
      <c r="AA482" s="6">
        <f t="shared" si="64"/>
        <v>3</v>
      </c>
      <c r="AB482" s="6">
        <f t="shared" si="65"/>
        <v>2</v>
      </c>
      <c r="AC482" s="6">
        <f t="shared" si="66"/>
        <v>1</v>
      </c>
      <c r="AD482" s="20">
        <f t="shared" si="67"/>
        <v>0.33333333333333331</v>
      </c>
      <c r="AE482" s="21">
        <f t="shared" si="62"/>
        <v>0</v>
      </c>
      <c r="AF482" s="6" t="s">
        <v>2509</v>
      </c>
      <c r="AG482" s="6"/>
      <c r="AH482" s="6"/>
      <c r="AI482" s="6"/>
      <c r="AJ482" s="6"/>
      <c r="AK482" s="6"/>
      <c r="AL482" s="6"/>
      <c r="AM482" s="6"/>
      <c r="AN482" s="6"/>
      <c r="AO482" s="6"/>
      <c r="AP482" s="6"/>
      <c r="AQ482" s="6"/>
      <c r="AR482" s="6">
        <f t="shared" si="68"/>
        <v>1</v>
      </c>
      <c r="AS482" s="6" t="s">
        <v>1151</v>
      </c>
      <c r="AT482" s="6"/>
      <c r="AU482" s="6"/>
      <c r="AV482" s="6">
        <f t="shared" si="63"/>
        <v>1</v>
      </c>
      <c r="AW482" s="22"/>
    </row>
    <row r="483" spans="1:49" x14ac:dyDescent="0.25">
      <c r="A483" s="16" t="s">
        <v>2647</v>
      </c>
      <c r="B483" s="17">
        <v>1.4166666666666701</v>
      </c>
      <c r="C483" s="17">
        <v>50000000</v>
      </c>
      <c r="D483" s="17">
        <v>8.3333333333333301E-2</v>
      </c>
      <c r="E483" s="17">
        <v>17000000</v>
      </c>
      <c r="F483" s="17">
        <v>8.3333333333333301E-2</v>
      </c>
      <c r="G483" s="18" t="s">
        <v>2648</v>
      </c>
      <c r="H483" s="19">
        <v>41724</v>
      </c>
      <c r="I483" s="27">
        <f t="shared" si="61"/>
        <v>2014</v>
      </c>
      <c r="J483" s="6" t="s">
        <v>41</v>
      </c>
      <c r="K483" s="6">
        <v>98</v>
      </c>
      <c r="L483" s="6" t="s">
        <v>2649</v>
      </c>
      <c r="M483" s="6">
        <f>VLOOKUP(A483,JUMLAH_DAKWAAN!$A$1:$C$905,3,FALSE)</f>
        <v>1</v>
      </c>
      <c r="N483" s="6" t="s">
        <v>2650</v>
      </c>
      <c r="O483" s="6" t="s">
        <v>2651</v>
      </c>
      <c r="P483" s="6" t="s">
        <v>2652</v>
      </c>
      <c r="Q483" s="6" t="s">
        <v>653</v>
      </c>
      <c r="R483" s="6" t="s">
        <v>652</v>
      </c>
      <c r="S483" s="6" t="s">
        <v>47</v>
      </c>
      <c r="T483" s="6"/>
      <c r="U483" s="6"/>
      <c r="V483" s="6" t="str">
        <f>IFERROR(VLOOKUP(Q483,JUDGE_STATUS!$A$1:$E$97,2,0),"")</f>
        <v>KARIR</v>
      </c>
      <c r="W483" s="6" t="str">
        <f>IFERROR(VLOOKUP(R483,JUDGE_STATUS!$A$1:$E$97,2,0),"")</f>
        <v>KARIR</v>
      </c>
      <c r="X483" s="6" t="str">
        <f>IFERROR(VLOOKUP(S483,JUDGE_STATUS!$A$1:$E$97,2,0),"")</f>
        <v>ADHOC</v>
      </c>
      <c r="Y483" s="6" t="str">
        <f>IFERROR(VLOOKUP(T483,JUDGE_STATUS!$A$1:$E$97,2,0),"")</f>
        <v/>
      </c>
      <c r="Z483" s="6" t="str">
        <f>IFERROR(VLOOKUP(U483,JUDGE_STATUS!$A$1:$E$97,2,0),"")</f>
        <v/>
      </c>
      <c r="AA483" s="6">
        <f t="shared" si="64"/>
        <v>3</v>
      </c>
      <c r="AB483" s="6">
        <f t="shared" si="65"/>
        <v>2</v>
      </c>
      <c r="AC483" s="6">
        <f t="shared" si="66"/>
        <v>1</v>
      </c>
      <c r="AD483" s="20">
        <f t="shared" si="67"/>
        <v>0.33333333333333331</v>
      </c>
      <c r="AE483" s="21">
        <f t="shared" si="62"/>
        <v>0</v>
      </c>
      <c r="AF483" s="6" t="s">
        <v>2653</v>
      </c>
      <c r="AG483" s="6" t="s">
        <v>2654</v>
      </c>
      <c r="AH483" s="6" t="s">
        <v>2233</v>
      </c>
      <c r="AI483" s="6" t="s">
        <v>2655</v>
      </c>
      <c r="AJ483" s="6" t="s">
        <v>1253</v>
      </c>
      <c r="AK483" s="6"/>
      <c r="AL483" s="6"/>
      <c r="AM483" s="6"/>
      <c r="AN483" s="6"/>
      <c r="AO483" s="6"/>
      <c r="AP483" s="6"/>
      <c r="AQ483" s="6"/>
      <c r="AR483" s="6">
        <f t="shared" si="68"/>
        <v>5</v>
      </c>
      <c r="AS483" s="6" t="s">
        <v>1179</v>
      </c>
      <c r="AT483" s="6" t="s">
        <v>1369</v>
      </c>
      <c r="AU483" s="6"/>
      <c r="AV483" s="6">
        <f t="shared" si="63"/>
        <v>2</v>
      </c>
      <c r="AW483" s="22"/>
    </row>
    <row r="484" spans="1:49" x14ac:dyDescent="0.25">
      <c r="A484" s="16" t="s">
        <v>2656</v>
      </c>
      <c r="B484" s="17">
        <v>1.6666666666666701</v>
      </c>
      <c r="C484" s="17">
        <v>50000000</v>
      </c>
      <c r="D484" s="17">
        <v>8.3333333333333301E-2</v>
      </c>
      <c r="E484" s="17">
        <v>20000000</v>
      </c>
      <c r="F484" s="17">
        <v>0</v>
      </c>
      <c r="G484" s="18" t="s">
        <v>2657</v>
      </c>
      <c r="H484" s="19">
        <v>42115</v>
      </c>
      <c r="I484" s="27">
        <f t="shared" si="61"/>
        <v>2015</v>
      </c>
      <c r="J484" s="6" t="s">
        <v>41</v>
      </c>
      <c r="K484" s="6">
        <v>128</v>
      </c>
      <c r="L484" s="6" t="s">
        <v>2658</v>
      </c>
      <c r="M484" s="6">
        <f>VLOOKUP(A484,JUMLAH_DAKWAAN!$A$1:$C$905,3,FALSE)</f>
        <v>1</v>
      </c>
      <c r="N484" s="6" t="s">
        <v>2659</v>
      </c>
      <c r="O484" s="6" t="s">
        <v>2660</v>
      </c>
      <c r="P484" s="6" t="s">
        <v>2455</v>
      </c>
      <c r="Q484" s="6" t="s">
        <v>653</v>
      </c>
      <c r="R484" s="6" t="s">
        <v>1148</v>
      </c>
      <c r="S484" s="6" t="s">
        <v>108</v>
      </c>
      <c r="T484" s="6"/>
      <c r="U484" s="6"/>
      <c r="V484" s="6" t="str">
        <f>IFERROR(VLOOKUP(Q484,JUDGE_STATUS!$A$1:$E$97,2,0),"")</f>
        <v>KARIR</v>
      </c>
      <c r="W484" s="6" t="str">
        <f>IFERROR(VLOOKUP(R484,JUDGE_STATUS!$A$1:$E$97,2,0),"")</f>
        <v>KARIR</v>
      </c>
      <c r="X484" s="6" t="str">
        <f>IFERROR(VLOOKUP(S484,JUDGE_STATUS!$A$1:$E$97,2,0),"")</f>
        <v>ADHOC</v>
      </c>
      <c r="Y484" s="6" t="str">
        <f>IFERROR(VLOOKUP(T484,JUDGE_STATUS!$A$1:$E$97,2,0),"")</f>
        <v/>
      </c>
      <c r="Z484" s="6" t="str">
        <f>IFERROR(VLOOKUP(U484,JUDGE_STATUS!$A$1:$E$97,2,0),"")</f>
        <v/>
      </c>
      <c r="AA484" s="6">
        <f t="shared" si="64"/>
        <v>3</v>
      </c>
      <c r="AB484" s="6">
        <f t="shared" si="65"/>
        <v>2</v>
      </c>
      <c r="AC484" s="6">
        <f t="shared" si="66"/>
        <v>1</v>
      </c>
      <c r="AD484" s="20">
        <f t="shared" si="67"/>
        <v>0.33333333333333331</v>
      </c>
      <c r="AE484" s="21">
        <f t="shared" si="62"/>
        <v>0</v>
      </c>
      <c r="AF484" s="6" t="s">
        <v>2661</v>
      </c>
      <c r="AG484" s="6"/>
      <c r="AH484" s="6"/>
      <c r="AI484" s="6"/>
      <c r="AJ484" s="6"/>
      <c r="AK484" s="6"/>
      <c r="AL484" s="6"/>
      <c r="AM484" s="6"/>
      <c r="AN484" s="6"/>
      <c r="AO484" s="6"/>
      <c r="AP484" s="6"/>
      <c r="AQ484" s="6"/>
      <c r="AR484" s="6">
        <f t="shared" si="68"/>
        <v>1</v>
      </c>
      <c r="AS484" s="6" t="s">
        <v>1047</v>
      </c>
      <c r="AT484" s="6" t="s">
        <v>1048</v>
      </c>
      <c r="AU484" s="6"/>
      <c r="AV484" s="6">
        <f t="shared" si="63"/>
        <v>2</v>
      </c>
      <c r="AW484" s="22"/>
    </row>
    <row r="485" spans="1:49" x14ac:dyDescent="0.25">
      <c r="A485" s="16" t="s">
        <v>2662</v>
      </c>
      <c r="B485" s="17">
        <v>4.5</v>
      </c>
      <c r="C485" s="17">
        <v>200000000</v>
      </c>
      <c r="D485" s="17">
        <v>0.25</v>
      </c>
      <c r="E485" s="17">
        <v>355000000</v>
      </c>
      <c r="F485" s="17">
        <v>0.5</v>
      </c>
      <c r="G485" s="18" t="s">
        <v>2663</v>
      </c>
      <c r="H485" s="19">
        <v>42450</v>
      </c>
      <c r="I485" s="27">
        <f t="shared" si="61"/>
        <v>2016</v>
      </c>
      <c r="J485" s="6" t="s">
        <v>41</v>
      </c>
      <c r="K485" s="6">
        <v>86</v>
      </c>
      <c r="L485" s="6" t="s">
        <v>2664</v>
      </c>
      <c r="M485" s="6">
        <f>VLOOKUP(A485,JUMLAH_DAKWAAN!$A$1:$C$905,3,FALSE)</f>
        <v>1</v>
      </c>
      <c r="N485" s="6" t="s">
        <v>2665</v>
      </c>
      <c r="O485" s="6" t="s">
        <v>1590</v>
      </c>
      <c r="P485" s="6" t="s">
        <v>2186</v>
      </c>
      <c r="Q485" s="6" t="s">
        <v>1043</v>
      </c>
      <c r="R485" s="6" t="s">
        <v>1115</v>
      </c>
      <c r="S485" s="6" t="s">
        <v>1125</v>
      </c>
      <c r="T485" s="6" t="s">
        <v>63</v>
      </c>
      <c r="U485" s="6" t="s">
        <v>1045</v>
      </c>
      <c r="V485" s="6" t="str">
        <f>IFERROR(VLOOKUP(Q485,JUDGE_STATUS!$A$1:$E$97,2,0),"")</f>
        <v>KARIR</v>
      </c>
      <c r="W485" s="6" t="str">
        <f>IFERROR(VLOOKUP(R485,JUDGE_STATUS!$A$1:$E$97,2,0),"")</f>
        <v>KARIR</v>
      </c>
      <c r="X485" s="6" t="str">
        <f>IFERROR(VLOOKUP(S485,JUDGE_STATUS!$A$1:$E$97,2,0),"")</f>
        <v>KARIR</v>
      </c>
      <c r="Y485" s="6" t="str">
        <f>IFERROR(VLOOKUP(T485,JUDGE_STATUS!$A$1:$E$97,2,0),"")</f>
        <v>ADHOC</v>
      </c>
      <c r="Z485" s="6" t="str">
        <f>IFERROR(VLOOKUP(U485,JUDGE_STATUS!$A$1:$E$97,2,0),"")</f>
        <v>ADHOC</v>
      </c>
      <c r="AA485" s="6">
        <f t="shared" si="64"/>
        <v>5</v>
      </c>
      <c r="AB485" s="6">
        <f t="shared" si="65"/>
        <v>3</v>
      </c>
      <c r="AC485" s="6">
        <f t="shared" si="66"/>
        <v>2</v>
      </c>
      <c r="AD485" s="20">
        <f t="shared" si="67"/>
        <v>0.4</v>
      </c>
      <c r="AE485" s="21">
        <f t="shared" si="62"/>
        <v>0</v>
      </c>
      <c r="AF485" s="6" t="s">
        <v>1211</v>
      </c>
      <c r="AG485" s="6"/>
      <c r="AH485" s="6"/>
      <c r="AI485" s="6"/>
      <c r="AJ485" s="6"/>
      <c r="AK485" s="6"/>
      <c r="AL485" s="6"/>
      <c r="AM485" s="6"/>
      <c r="AN485" s="6"/>
      <c r="AO485" s="6"/>
      <c r="AP485" s="6"/>
      <c r="AQ485" s="6"/>
      <c r="AR485" s="6">
        <f t="shared" si="68"/>
        <v>1</v>
      </c>
      <c r="AS485" s="6" t="s">
        <v>1608</v>
      </c>
      <c r="AT485" s="6" t="s">
        <v>1118</v>
      </c>
      <c r="AU485" s="6"/>
      <c r="AV485" s="6">
        <f t="shared" si="63"/>
        <v>2</v>
      </c>
      <c r="AW485" s="22"/>
    </row>
    <row r="486" spans="1:49" x14ac:dyDescent="0.25">
      <c r="A486" s="16" t="s">
        <v>2666</v>
      </c>
      <c r="B486" s="17">
        <v>3</v>
      </c>
      <c r="C486" s="17">
        <v>200000000</v>
      </c>
      <c r="D486" s="17">
        <v>0.25</v>
      </c>
      <c r="E486" s="17">
        <v>0</v>
      </c>
      <c r="F486" s="17">
        <v>0</v>
      </c>
      <c r="G486" s="18" t="s">
        <v>2667</v>
      </c>
      <c r="H486" s="19">
        <v>42758</v>
      </c>
      <c r="I486" s="27">
        <f t="shared" si="61"/>
        <v>2017</v>
      </c>
      <c r="J486" s="6" t="s">
        <v>1129</v>
      </c>
      <c r="K486" s="6">
        <v>142</v>
      </c>
      <c r="L486" s="6" t="s">
        <v>2668</v>
      </c>
      <c r="M486" s="6">
        <f>VLOOKUP(A486,JUMLAH_DAKWAAN!$A$1:$C$905,3,FALSE)</f>
        <v>1</v>
      </c>
      <c r="N486" s="6" t="s">
        <v>2669</v>
      </c>
      <c r="O486" s="6" t="s">
        <v>1953</v>
      </c>
      <c r="P486" s="6" t="s">
        <v>2605</v>
      </c>
      <c r="Q486" s="6" t="s">
        <v>1276</v>
      </c>
      <c r="R486" s="6" t="s">
        <v>1043</v>
      </c>
      <c r="S486" s="6" t="s">
        <v>1045</v>
      </c>
      <c r="T486" s="6"/>
      <c r="U486" s="6"/>
      <c r="V486" s="6" t="str">
        <f>IFERROR(VLOOKUP(Q486,JUDGE_STATUS!$A$1:$E$97,2,0),"")</f>
        <v>KARIR</v>
      </c>
      <c r="W486" s="6" t="str">
        <f>IFERROR(VLOOKUP(R486,JUDGE_STATUS!$A$1:$E$97,2,0),"")</f>
        <v>KARIR</v>
      </c>
      <c r="X486" s="6" t="str">
        <f>IFERROR(VLOOKUP(S486,JUDGE_STATUS!$A$1:$E$97,2,0),"")</f>
        <v>ADHOC</v>
      </c>
      <c r="Y486" s="6" t="str">
        <f>IFERROR(VLOOKUP(T486,JUDGE_STATUS!$A$1:$E$97,2,0),"")</f>
        <v/>
      </c>
      <c r="Z486" s="6" t="str">
        <f>IFERROR(VLOOKUP(U486,JUDGE_STATUS!$A$1:$E$97,2,0),"")</f>
        <v/>
      </c>
      <c r="AA486" s="6">
        <f t="shared" si="64"/>
        <v>3</v>
      </c>
      <c r="AB486" s="6">
        <f t="shared" si="65"/>
        <v>2</v>
      </c>
      <c r="AC486" s="6">
        <f t="shared" si="66"/>
        <v>1</v>
      </c>
      <c r="AD486" s="20">
        <f t="shared" si="67"/>
        <v>0.33333333333333331</v>
      </c>
      <c r="AE486" s="21">
        <f t="shared" si="62"/>
        <v>0</v>
      </c>
      <c r="AF486" s="6" t="s">
        <v>2572</v>
      </c>
      <c r="AG486" s="6"/>
      <c r="AH486" s="6"/>
      <c r="AI486" s="6"/>
      <c r="AJ486" s="6"/>
      <c r="AK486" s="6"/>
      <c r="AL486" s="6"/>
      <c r="AM486" s="6"/>
      <c r="AN486" s="6"/>
      <c r="AO486" s="6"/>
      <c r="AP486" s="6"/>
      <c r="AQ486" s="6"/>
      <c r="AR486" s="6">
        <f t="shared" si="68"/>
        <v>1</v>
      </c>
      <c r="AS486" s="6" t="s">
        <v>1151</v>
      </c>
      <c r="AT486" s="6"/>
      <c r="AU486" s="6"/>
      <c r="AV486" s="6">
        <f t="shared" si="63"/>
        <v>1</v>
      </c>
      <c r="AW486" s="22"/>
    </row>
    <row r="487" spans="1:49" x14ac:dyDescent="0.25">
      <c r="A487" s="16" t="s">
        <v>2670</v>
      </c>
      <c r="B487" s="17">
        <v>3</v>
      </c>
      <c r="C487" s="17">
        <v>250000000</v>
      </c>
      <c r="D487" s="17">
        <v>0.25</v>
      </c>
      <c r="E487" s="17">
        <v>0</v>
      </c>
      <c r="F487" s="17">
        <v>0</v>
      </c>
      <c r="G487" s="18" t="s">
        <v>2671</v>
      </c>
      <c r="H487" s="19">
        <v>43173</v>
      </c>
      <c r="I487" s="27">
        <f t="shared" si="61"/>
        <v>2018</v>
      </c>
      <c r="J487" s="6" t="s">
        <v>1143</v>
      </c>
      <c r="K487" s="6">
        <v>118</v>
      </c>
      <c r="L487" s="6" t="s">
        <v>1140</v>
      </c>
      <c r="M487" s="6">
        <f>VLOOKUP(A487,JUMLAH_DAKWAAN!$A$1:$C$905,3,FALSE)</f>
        <v>1</v>
      </c>
      <c r="N487" s="6" t="s">
        <v>2672</v>
      </c>
      <c r="O487" s="6" t="s">
        <v>2610</v>
      </c>
      <c r="P487" s="6" t="s">
        <v>2611</v>
      </c>
      <c r="Q487" s="6" t="s">
        <v>1125</v>
      </c>
      <c r="R487" s="6" t="s">
        <v>1167</v>
      </c>
      <c r="S487" s="6" t="s">
        <v>64</v>
      </c>
      <c r="T487" s="6"/>
      <c r="U487" s="6"/>
      <c r="V487" s="6" t="str">
        <f>IFERROR(VLOOKUP(Q487,JUDGE_STATUS!$A$1:$E$97,2,0),"")</f>
        <v>KARIR</v>
      </c>
      <c r="W487" s="6" t="str">
        <f>IFERROR(VLOOKUP(R487,JUDGE_STATUS!$A$1:$E$97,2,0),"")</f>
        <v>KARIR</v>
      </c>
      <c r="X487" s="6" t="str">
        <f>IFERROR(VLOOKUP(S487,JUDGE_STATUS!$A$1:$E$97,2,0),"")</f>
        <v>ADHOC</v>
      </c>
      <c r="Y487" s="6" t="str">
        <f>IFERROR(VLOOKUP(T487,JUDGE_STATUS!$A$1:$E$97,2,0),"")</f>
        <v/>
      </c>
      <c r="Z487" s="6" t="str">
        <f>IFERROR(VLOOKUP(U487,JUDGE_STATUS!$A$1:$E$97,2,0),"")</f>
        <v/>
      </c>
      <c r="AA487" s="6">
        <f t="shared" si="64"/>
        <v>3</v>
      </c>
      <c r="AB487" s="6">
        <f t="shared" si="65"/>
        <v>2</v>
      </c>
      <c r="AC487" s="6">
        <f t="shared" si="66"/>
        <v>1</v>
      </c>
      <c r="AD487" s="20">
        <f t="shared" si="67"/>
        <v>0.33333333333333331</v>
      </c>
      <c r="AE487" s="21">
        <f t="shared" si="62"/>
        <v>0</v>
      </c>
      <c r="AF487" s="6" t="s">
        <v>426</v>
      </c>
      <c r="AG487" s="6"/>
      <c r="AH487" s="6"/>
      <c r="AI487" s="6"/>
      <c r="AJ487" s="6"/>
      <c r="AK487" s="6"/>
      <c r="AL487" s="6"/>
      <c r="AM487" s="6"/>
      <c r="AN487" s="6"/>
      <c r="AO487" s="6"/>
      <c r="AP487" s="6"/>
      <c r="AQ487" s="6"/>
      <c r="AR487" s="6">
        <f t="shared" si="68"/>
        <v>1</v>
      </c>
      <c r="AS487" s="6" t="s">
        <v>128</v>
      </c>
      <c r="AT487" s="6"/>
      <c r="AU487" s="6"/>
      <c r="AV487" s="6">
        <f t="shared" si="63"/>
        <v>1</v>
      </c>
      <c r="AW487" s="22"/>
    </row>
    <row r="488" spans="1:49" x14ac:dyDescent="0.25">
      <c r="A488" s="16" t="s">
        <v>2673</v>
      </c>
      <c r="B488" s="17">
        <v>5</v>
      </c>
      <c r="C488" s="17">
        <v>500000000</v>
      </c>
      <c r="D488" s="17">
        <v>0.25</v>
      </c>
      <c r="E488" s="17">
        <v>0</v>
      </c>
      <c r="F488" s="17">
        <v>0</v>
      </c>
      <c r="G488" s="18" t="s">
        <v>2674</v>
      </c>
      <c r="H488" s="19">
        <v>41410</v>
      </c>
      <c r="I488" s="27">
        <f t="shared" si="61"/>
        <v>2013</v>
      </c>
      <c r="J488" s="6" t="s">
        <v>1129</v>
      </c>
      <c r="K488" s="6">
        <v>105</v>
      </c>
      <c r="L488" s="6" t="s">
        <v>2675</v>
      </c>
      <c r="M488" s="6">
        <f>VLOOKUP(A488,JUMLAH_DAKWAAN!$A$1:$C$905,3,FALSE)</f>
        <v>1</v>
      </c>
      <c r="N488" s="6" t="s">
        <v>2676</v>
      </c>
      <c r="O488" s="6" t="s">
        <v>2677</v>
      </c>
      <c r="P488" s="6" t="s">
        <v>939</v>
      </c>
      <c r="Q488" s="6" t="s">
        <v>1553</v>
      </c>
      <c r="R488" s="6" t="s">
        <v>1158</v>
      </c>
      <c r="S488" s="6" t="s">
        <v>1159</v>
      </c>
      <c r="T488" s="6" t="s">
        <v>47</v>
      </c>
      <c r="U488" s="6" t="s">
        <v>108</v>
      </c>
      <c r="V488" s="6" t="str">
        <f>IFERROR(VLOOKUP(Q488,JUDGE_STATUS!$A$1:$E$97,2,0),"")</f>
        <v>KARIR</v>
      </c>
      <c r="W488" s="6" t="str">
        <f>IFERROR(VLOOKUP(R488,JUDGE_STATUS!$A$1:$E$97,2,0),"")</f>
        <v>KARIR</v>
      </c>
      <c r="X488" s="6" t="str">
        <f>IFERROR(VLOOKUP(S488,JUDGE_STATUS!$A$1:$E$97,2,0),"")</f>
        <v>KARIR</v>
      </c>
      <c r="Y488" s="6" t="str">
        <f>IFERROR(VLOOKUP(T488,JUDGE_STATUS!$A$1:$E$97,2,0),"")</f>
        <v>ADHOC</v>
      </c>
      <c r="Z488" s="6" t="str">
        <f>IFERROR(VLOOKUP(U488,JUDGE_STATUS!$A$1:$E$97,2,0),"")</f>
        <v>ADHOC</v>
      </c>
      <c r="AA488" s="6">
        <f t="shared" si="64"/>
        <v>5</v>
      </c>
      <c r="AB488" s="6">
        <f t="shared" si="65"/>
        <v>3</v>
      </c>
      <c r="AC488" s="6">
        <f t="shared" si="66"/>
        <v>2</v>
      </c>
      <c r="AD488" s="20">
        <f t="shared" si="67"/>
        <v>0.4</v>
      </c>
      <c r="AE488" s="21">
        <f t="shared" si="62"/>
        <v>0</v>
      </c>
      <c r="AF488" s="6" t="s">
        <v>477</v>
      </c>
      <c r="AG488" s="6"/>
      <c r="AH488" s="6"/>
      <c r="AI488" s="6"/>
      <c r="AJ488" s="6"/>
      <c r="AK488" s="6"/>
      <c r="AL488" s="6"/>
      <c r="AM488" s="6"/>
      <c r="AN488" s="6"/>
      <c r="AO488" s="6"/>
      <c r="AP488" s="6"/>
      <c r="AQ488" s="6"/>
      <c r="AR488" s="6">
        <f t="shared" si="68"/>
        <v>1</v>
      </c>
      <c r="AS488" s="6" t="s">
        <v>1369</v>
      </c>
      <c r="AT488" s="6"/>
      <c r="AU488" s="6"/>
      <c r="AV488" s="6">
        <f t="shared" si="63"/>
        <v>1</v>
      </c>
      <c r="AW488" s="22"/>
    </row>
    <row r="489" spans="1:49" x14ac:dyDescent="0.25">
      <c r="A489" s="16" t="s">
        <v>2678</v>
      </c>
      <c r="B489" s="17">
        <v>1.4166666666666701</v>
      </c>
      <c r="C489" s="17">
        <v>50000000</v>
      </c>
      <c r="D489" s="17">
        <v>0</v>
      </c>
      <c r="E489" s="17">
        <v>0</v>
      </c>
      <c r="F489" s="17">
        <v>0</v>
      </c>
      <c r="G489" s="18" t="s">
        <v>2679</v>
      </c>
      <c r="H489" s="19">
        <v>41724</v>
      </c>
      <c r="I489" s="27">
        <f t="shared" si="61"/>
        <v>2014</v>
      </c>
      <c r="J489" s="6" t="s">
        <v>1715</v>
      </c>
      <c r="K489" s="6">
        <v>98</v>
      </c>
      <c r="L489" s="6" t="s">
        <v>2680</v>
      </c>
      <c r="M489" s="6">
        <f>VLOOKUP(A489,JUMLAH_DAKWAAN!$A$1:$C$905,3,FALSE)</f>
        <v>1</v>
      </c>
      <c r="N489" s="6" t="s">
        <v>2681</v>
      </c>
      <c r="O489" s="6" t="s">
        <v>2514</v>
      </c>
      <c r="P489" s="6" t="s">
        <v>2652</v>
      </c>
      <c r="Q489" s="6" t="s">
        <v>652</v>
      </c>
      <c r="R489" s="6" t="s">
        <v>653</v>
      </c>
      <c r="S489" s="6" t="s">
        <v>47</v>
      </c>
      <c r="T489" s="6"/>
      <c r="U489" s="6"/>
      <c r="V489" s="6" t="str">
        <f>IFERROR(VLOOKUP(Q489,JUDGE_STATUS!$A$1:$E$97,2,0),"")</f>
        <v>KARIR</v>
      </c>
      <c r="W489" s="6" t="str">
        <f>IFERROR(VLOOKUP(R489,JUDGE_STATUS!$A$1:$E$97,2,0),"")</f>
        <v>KARIR</v>
      </c>
      <c r="X489" s="6" t="str">
        <f>IFERROR(VLOOKUP(S489,JUDGE_STATUS!$A$1:$E$97,2,0),"")</f>
        <v>ADHOC</v>
      </c>
      <c r="Y489" s="6" t="str">
        <f>IFERROR(VLOOKUP(T489,JUDGE_STATUS!$A$1:$E$97,2,0),"")</f>
        <v/>
      </c>
      <c r="Z489" s="6" t="str">
        <f>IFERROR(VLOOKUP(U489,JUDGE_STATUS!$A$1:$E$97,2,0),"")</f>
        <v/>
      </c>
      <c r="AA489" s="6">
        <f t="shared" si="64"/>
        <v>3</v>
      </c>
      <c r="AB489" s="6">
        <f t="shared" si="65"/>
        <v>2</v>
      </c>
      <c r="AC489" s="6">
        <f t="shared" si="66"/>
        <v>1</v>
      </c>
      <c r="AD489" s="20">
        <f t="shared" si="67"/>
        <v>0.33333333333333331</v>
      </c>
      <c r="AE489" s="21">
        <f t="shared" si="62"/>
        <v>0</v>
      </c>
      <c r="AF489" s="6" t="s">
        <v>2654</v>
      </c>
      <c r="AG489" s="6" t="s">
        <v>2653</v>
      </c>
      <c r="AH489" s="6" t="s">
        <v>2655</v>
      </c>
      <c r="AI489" s="6" t="s">
        <v>1253</v>
      </c>
      <c r="AJ489" s="6" t="s">
        <v>2233</v>
      </c>
      <c r="AK489" s="6"/>
      <c r="AL489" s="6"/>
      <c r="AM489" s="6"/>
      <c r="AN489" s="6"/>
      <c r="AO489" s="6"/>
      <c r="AP489" s="6"/>
      <c r="AQ489" s="6"/>
      <c r="AR489" s="6">
        <f t="shared" si="68"/>
        <v>5</v>
      </c>
      <c r="AS489" s="6" t="s">
        <v>1195</v>
      </c>
      <c r="AT489" s="6" t="s">
        <v>1118</v>
      </c>
      <c r="AU489" s="6"/>
      <c r="AV489" s="6">
        <f t="shared" si="63"/>
        <v>2</v>
      </c>
      <c r="AW489" s="22"/>
    </row>
    <row r="490" spans="1:49" x14ac:dyDescent="0.25">
      <c r="A490" s="16" t="s">
        <v>2682</v>
      </c>
      <c r="B490" s="17">
        <v>8</v>
      </c>
      <c r="C490" s="17">
        <v>1000000000</v>
      </c>
      <c r="D490" s="17">
        <v>0.5</v>
      </c>
      <c r="E490" s="17">
        <v>0</v>
      </c>
      <c r="F490" s="17">
        <v>0</v>
      </c>
      <c r="G490" s="18" t="s">
        <v>2683</v>
      </c>
      <c r="H490" s="19">
        <v>42118</v>
      </c>
      <c r="I490" s="27">
        <f t="shared" si="61"/>
        <v>2015</v>
      </c>
      <c r="J490" s="6" t="s">
        <v>1129</v>
      </c>
      <c r="K490" s="6">
        <v>178</v>
      </c>
      <c r="L490" s="6" t="s">
        <v>2684</v>
      </c>
      <c r="M490" s="6">
        <f>VLOOKUP(A490,JUMLAH_DAKWAAN!$A$1:$C$905,3,FALSE)</f>
        <v>1</v>
      </c>
      <c r="N490" s="6" t="s">
        <v>2685</v>
      </c>
      <c r="O490" s="6" t="s">
        <v>2686</v>
      </c>
      <c r="P490" s="6" t="s">
        <v>2202</v>
      </c>
      <c r="Q490" s="6" t="s">
        <v>1149</v>
      </c>
      <c r="R490" s="6" t="s">
        <v>1034</v>
      </c>
      <c r="S490" s="6" t="s">
        <v>1033</v>
      </c>
      <c r="T490" s="6" t="s">
        <v>63</v>
      </c>
      <c r="U490" s="6" t="s">
        <v>64</v>
      </c>
      <c r="V490" s="6" t="str">
        <f>IFERROR(VLOOKUP(Q490,JUDGE_STATUS!$A$1:$E$97,2,0),"")</f>
        <v>KARIR</v>
      </c>
      <c r="W490" s="6" t="str">
        <f>IFERROR(VLOOKUP(R490,JUDGE_STATUS!$A$1:$E$97,2,0),"")</f>
        <v>KARIR</v>
      </c>
      <c r="X490" s="6" t="str">
        <f>IFERROR(VLOOKUP(S490,JUDGE_STATUS!$A$1:$E$97,2,0),"")</f>
        <v>KARIR</v>
      </c>
      <c r="Y490" s="6" t="str">
        <f>IFERROR(VLOOKUP(T490,JUDGE_STATUS!$A$1:$E$97,2,0),"")</f>
        <v>ADHOC</v>
      </c>
      <c r="Z490" s="6" t="str">
        <f>IFERROR(VLOOKUP(U490,JUDGE_STATUS!$A$1:$E$97,2,0),"")</f>
        <v>ADHOC</v>
      </c>
      <c r="AA490" s="6">
        <f t="shared" si="64"/>
        <v>5</v>
      </c>
      <c r="AB490" s="6">
        <f t="shared" si="65"/>
        <v>3</v>
      </c>
      <c r="AC490" s="6">
        <f t="shared" si="66"/>
        <v>2</v>
      </c>
      <c r="AD490" s="20">
        <f t="shared" si="67"/>
        <v>0.4</v>
      </c>
      <c r="AE490" s="21">
        <f t="shared" si="62"/>
        <v>0</v>
      </c>
      <c r="AF490" s="6" t="s">
        <v>1089</v>
      </c>
      <c r="AG490" s="6"/>
      <c r="AH490" s="6"/>
      <c r="AI490" s="6"/>
      <c r="AJ490" s="6"/>
      <c r="AK490" s="6"/>
      <c r="AL490" s="6"/>
      <c r="AM490" s="6"/>
      <c r="AN490" s="6"/>
      <c r="AO490" s="6"/>
      <c r="AP490" s="6"/>
      <c r="AQ490" s="6"/>
      <c r="AR490" s="6">
        <f t="shared" si="68"/>
        <v>1</v>
      </c>
      <c r="AS490" s="6" t="s">
        <v>1047</v>
      </c>
      <c r="AT490" s="6" t="s">
        <v>1525</v>
      </c>
      <c r="AU490" s="6"/>
      <c r="AV490" s="6">
        <f t="shared" si="63"/>
        <v>2</v>
      </c>
      <c r="AW490" s="22"/>
    </row>
    <row r="491" spans="1:49" x14ac:dyDescent="0.25">
      <c r="A491" s="16" t="s">
        <v>2687</v>
      </c>
      <c r="B491" s="17">
        <v>4</v>
      </c>
      <c r="C491" s="17">
        <v>200000000</v>
      </c>
      <c r="D491" s="17">
        <v>0.33333333333333298</v>
      </c>
      <c r="E491" s="17">
        <v>712499000</v>
      </c>
      <c r="F491" s="17">
        <v>0.25</v>
      </c>
      <c r="G491" s="18" t="s">
        <v>2688</v>
      </c>
      <c r="H491" s="19">
        <v>42450</v>
      </c>
      <c r="I491" s="27">
        <f t="shared" si="61"/>
        <v>2016</v>
      </c>
      <c r="J491" s="6" t="s">
        <v>41</v>
      </c>
      <c r="K491" s="6">
        <v>86</v>
      </c>
      <c r="L491" s="6" t="s">
        <v>2664</v>
      </c>
      <c r="M491" s="6">
        <f>VLOOKUP(A491,JUMLAH_DAKWAAN!$A$1:$C$905,3,FALSE)</f>
        <v>1</v>
      </c>
      <c r="N491" s="6" t="s">
        <v>2689</v>
      </c>
      <c r="O491" s="6" t="s">
        <v>1590</v>
      </c>
      <c r="P491" s="6" t="s">
        <v>2186</v>
      </c>
      <c r="Q491" s="6" t="s">
        <v>1115</v>
      </c>
      <c r="R491" s="6" t="s">
        <v>1043</v>
      </c>
      <c r="S491" s="6" t="s">
        <v>1125</v>
      </c>
      <c r="T491" s="6" t="s">
        <v>1044</v>
      </c>
      <c r="U491" s="6" t="s">
        <v>63</v>
      </c>
      <c r="V491" s="6" t="str">
        <f>IFERROR(VLOOKUP(Q491,JUDGE_STATUS!$A$1:$E$97,2,0),"")</f>
        <v>KARIR</v>
      </c>
      <c r="W491" s="6" t="str">
        <f>IFERROR(VLOOKUP(R491,JUDGE_STATUS!$A$1:$E$97,2,0),"")</f>
        <v>KARIR</v>
      </c>
      <c r="X491" s="6" t="str">
        <f>IFERROR(VLOOKUP(S491,JUDGE_STATUS!$A$1:$E$97,2,0),"")</f>
        <v>KARIR</v>
      </c>
      <c r="Y491" s="6" t="str">
        <f>IFERROR(VLOOKUP(T491,JUDGE_STATUS!$A$1:$E$97,2,0),"")</f>
        <v>ADHOC</v>
      </c>
      <c r="Z491" s="6" t="str">
        <f>IFERROR(VLOOKUP(U491,JUDGE_STATUS!$A$1:$E$97,2,0),"")</f>
        <v>ADHOC</v>
      </c>
      <c r="AA491" s="6">
        <f t="shared" si="64"/>
        <v>5</v>
      </c>
      <c r="AB491" s="6">
        <f t="shared" si="65"/>
        <v>3</v>
      </c>
      <c r="AC491" s="6">
        <f t="shared" si="66"/>
        <v>2</v>
      </c>
      <c r="AD491" s="20">
        <f t="shared" si="67"/>
        <v>0.4</v>
      </c>
      <c r="AE491" s="21">
        <f t="shared" si="62"/>
        <v>0</v>
      </c>
      <c r="AF491" s="6" t="s">
        <v>1928</v>
      </c>
      <c r="AG491" s="6"/>
      <c r="AH491" s="6"/>
      <c r="AI491" s="6"/>
      <c r="AJ491" s="6"/>
      <c r="AK491" s="6"/>
      <c r="AL491" s="6"/>
      <c r="AM491" s="6"/>
      <c r="AN491" s="6"/>
      <c r="AO491" s="6"/>
      <c r="AP491" s="6"/>
      <c r="AQ491" s="6"/>
      <c r="AR491" s="6">
        <f t="shared" si="68"/>
        <v>1</v>
      </c>
      <c r="AS491" s="6" t="s">
        <v>1608</v>
      </c>
      <c r="AT491" s="6" t="s">
        <v>1118</v>
      </c>
      <c r="AU491" s="6"/>
      <c r="AV491" s="6">
        <f t="shared" si="63"/>
        <v>2</v>
      </c>
      <c r="AW491" s="22"/>
    </row>
    <row r="492" spans="1:49" x14ac:dyDescent="0.25">
      <c r="A492" s="16" t="s">
        <v>2690</v>
      </c>
      <c r="B492" s="17">
        <v>5</v>
      </c>
      <c r="C492" s="17">
        <v>300000000</v>
      </c>
      <c r="D492" s="17">
        <v>0.25</v>
      </c>
      <c r="E492" s="17">
        <v>0</v>
      </c>
      <c r="F492" s="17">
        <v>0</v>
      </c>
      <c r="G492" s="18" t="s">
        <v>2691</v>
      </c>
      <c r="H492" s="19">
        <v>42758</v>
      </c>
      <c r="I492" s="27">
        <f t="shared" si="61"/>
        <v>2017</v>
      </c>
      <c r="J492" s="6" t="s">
        <v>1205</v>
      </c>
      <c r="K492" s="6">
        <v>142</v>
      </c>
      <c r="L492" s="6" t="s">
        <v>2692</v>
      </c>
      <c r="M492" s="6">
        <f>VLOOKUP(A492,JUMLAH_DAKWAAN!$A$1:$C$905,3,FALSE)</f>
        <v>1</v>
      </c>
      <c r="N492" s="6" t="s">
        <v>2693</v>
      </c>
      <c r="O492" s="6" t="s">
        <v>1953</v>
      </c>
      <c r="P492" s="6" t="s">
        <v>2605</v>
      </c>
      <c r="Q492" s="6" t="s">
        <v>1276</v>
      </c>
      <c r="R492" s="6" t="s">
        <v>1043</v>
      </c>
      <c r="S492" s="6" t="s">
        <v>1045</v>
      </c>
      <c r="T492" s="6"/>
      <c r="U492" s="6"/>
      <c r="V492" s="6" t="str">
        <f>IFERROR(VLOOKUP(Q492,JUDGE_STATUS!$A$1:$E$97,2,0),"")</f>
        <v>KARIR</v>
      </c>
      <c r="W492" s="6" t="str">
        <f>IFERROR(VLOOKUP(R492,JUDGE_STATUS!$A$1:$E$97,2,0),"")</f>
        <v>KARIR</v>
      </c>
      <c r="X492" s="6" t="str">
        <f>IFERROR(VLOOKUP(S492,JUDGE_STATUS!$A$1:$E$97,2,0),"")</f>
        <v>ADHOC</v>
      </c>
      <c r="Y492" s="6" t="str">
        <f>IFERROR(VLOOKUP(T492,JUDGE_STATUS!$A$1:$E$97,2,0),"")</f>
        <v/>
      </c>
      <c r="Z492" s="6" t="str">
        <f>IFERROR(VLOOKUP(U492,JUDGE_STATUS!$A$1:$E$97,2,0),"")</f>
        <v/>
      </c>
      <c r="AA492" s="6">
        <f t="shared" si="64"/>
        <v>3</v>
      </c>
      <c r="AB492" s="6">
        <f t="shared" si="65"/>
        <v>2</v>
      </c>
      <c r="AC492" s="6">
        <f t="shared" si="66"/>
        <v>1</v>
      </c>
      <c r="AD492" s="20">
        <f t="shared" si="67"/>
        <v>0.33333333333333331</v>
      </c>
      <c r="AE492" s="21">
        <f t="shared" si="62"/>
        <v>0</v>
      </c>
      <c r="AF492" s="6" t="s">
        <v>2572</v>
      </c>
      <c r="AG492" s="6"/>
      <c r="AH492" s="6"/>
      <c r="AI492" s="6"/>
      <c r="AJ492" s="6"/>
      <c r="AK492" s="6"/>
      <c r="AL492" s="6"/>
      <c r="AM492" s="6"/>
      <c r="AN492" s="6"/>
      <c r="AO492" s="6"/>
      <c r="AP492" s="6"/>
      <c r="AQ492" s="6"/>
      <c r="AR492" s="6">
        <f t="shared" si="68"/>
        <v>1</v>
      </c>
      <c r="AS492" s="6" t="s">
        <v>1151</v>
      </c>
      <c r="AT492" s="6"/>
      <c r="AU492" s="6"/>
      <c r="AV492" s="6">
        <f t="shared" si="63"/>
        <v>1</v>
      </c>
      <c r="AW492" s="22"/>
    </row>
    <row r="493" spans="1:49" x14ac:dyDescent="0.25">
      <c r="A493" s="16" t="s">
        <v>2694</v>
      </c>
      <c r="B493" s="17">
        <v>2</v>
      </c>
      <c r="C493" s="17">
        <v>50000000</v>
      </c>
      <c r="D493" s="17">
        <v>8.3333333333333301E-2</v>
      </c>
      <c r="E493" s="17">
        <v>0</v>
      </c>
      <c r="F493" s="17">
        <v>0</v>
      </c>
      <c r="G493" s="18" t="s">
        <v>2695</v>
      </c>
      <c r="H493" s="19">
        <v>43173</v>
      </c>
      <c r="I493" s="27">
        <f t="shared" si="61"/>
        <v>2018</v>
      </c>
      <c r="J493" s="6" t="s">
        <v>41</v>
      </c>
      <c r="K493" s="6">
        <v>119</v>
      </c>
      <c r="L493" s="6" t="s">
        <v>1140</v>
      </c>
      <c r="M493" s="6">
        <f>VLOOKUP(A493,JUMLAH_DAKWAAN!$A$1:$C$905,3,FALSE)</f>
        <v>1</v>
      </c>
      <c r="N493" s="6" t="s">
        <v>2696</v>
      </c>
      <c r="O493" s="6" t="s">
        <v>2697</v>
      </c>
      <c r="P493" s="6" t="s">
        <v>2640</v>
      </c>
      <c r="Q493" s="6" t="s">
        <v>1167</v>
      </c>
      <c r="R493" s="6" t="s">
        <v>1125</v>
      </c>
      <c r="S493" s="6" t="s">
        <v>64</v>
      </c>
      <c r="T493" s="6"/>
      <c r="U493" s="6"/>
      <c r="V493" s="6" t="str">
        <f>IFERROR(VLOOKUP(Q493,JUDGE_STATUS!$A$1:$E$97,2,0),"")</f>
        <v>KARIR</v>
      </c>
      <c r="W493" s="6" t="str">
        <f>IFERROR(VLOOKUP(R493,JUDGE_STATUS!$A$1:$E$97,2,0),"")</f>
        <v>KARIR</v>
      </c>
      <c r="X493" s="6" t="str">
        <f>IFERROR(VLOOKUP(S493,JUDGE_STATUS!$A$1:$E$97,2,0),"")</f>
        <v>ADHOC</v>
      </c>
      <c r="Y493" s="6" t="str">
        <f>IFERROR(VLOOKUP(T493,JUDGE_STATUS!$A$1:$E$97,2,0),"")</f>
        <v/>
      </c>
      <c r="Z493" s="6" t="str">
        <f>IFERROR(VLOOKUP(U493,JUDGE_STATUS!$A$1:$E$97,2,0),"")</f>
        <v/>
      </c>
      <c r="AA493" s="6">
        <f t="shared" si="64"/>
        <v>3</v>
      </c>
      <c r="AB493" s="6">
        <f t="shared" si="65"/>
        <v>2</v>
      </c>
      <c r="AC493" s="6">
        <f t="shared" si="66"/>
        <v>1</v>
      </c>
      <c r="AD493" s="20">
        <f t="shared" si="67"/>
        <v>0.33333333333333331</v>
      </c>
      <c r="AE493" s="21">
        <f t="shared" si="62"/>
        <v>0</v>
      </c>
      <c r="AF493" s="6" t="s">
        <v>426</v>
      </c>
      <c r="AG493" s="6"/>
      <c r="AH493" s="6"/>
      <c r="AI493" s="6"/>
      <c r="AJ493" s="6"/>
      <c r="AK493" s="6"/>
      <c r="AL493" s="6"/>
      <c r="AM493" s="6"/>
      <c r="AN493" s="6"/>
      <c r="AO493" s="6"/>
      <c r="AP493" s="6"/>
      <c r="AQ493" s="6"/>
      <c r="AR493" s="6">
        <f t="shared" si="68"/>
        <v>1</v>
      </c>
      <c r="AS493" s="6" t="s">
        <v>1489</v>
      </c>
      <c r="AT493" s="6"/>
      <c r="AU493" s="6"/>
      <c r="AV493" s="6">
        <f t="shared" si="63"/>
        <v>1</v>
      </c>
      <c r="AW493" s="22"/>
    </row>
    <row r="494" spans="1:49" x14ac:dyDescent="0.25">
      <c r="A494" s="16" t="s">
        <v>2698</v>
      </c>
      <c r="B494" s="17">
        <v>1.5</v>
      </c>
      <c r="C494" s="17">
        <v>50000000</v>
      </c>
      <c r="D494" s="17">
        <v>8.3333333333333301E-2</v>
      </c>
      <c r="E494" s="17">
        <v>0</v>
      </c>
      <c r="F494" s="17">
        <v>0</v>
      </c>
      <c r="G494" s="18" t="s">
        <v>2699</v>
      </c>
      <c r="H494" s="19">
        <v>41276</v>
      </c>
      <c r="I494" s="27">
        <f t="shared" si="61"/>
        <v>2013</v>
      </c>
      <c r="J494" s="6" t="s">
        <v>1143</v>
      </c>
      <c r="K494" s="6">
        <v>183</v>
      </c>
      <c r="L494" s="6" t="s">
        <v>2700</v>
      </c>
      <c r="M494" s="6">
        <f>VLOOKUP(A494,JUMLAH_DAKWAAN!$A$1:$C$905,3,FALSE)</f>
        <v>1</v>
      </c>
      <c r="N494" s="6" t="s">
        <v>2701</v>
      </c>
      <c r="O494" s="6" t="s">
        <v>2373</v>
      </c>
      <c r="P494" s="6" t="s">
        <v>2339</v>
      </c>
      <c r="Q494" s="6" t="s">
        <v>229</v>
      </c>
      <c r="R494" s="6" t="s">
        <v>47</v>
      </c>
      <c r="S494" s="6" t="s">
        <v>108</v>
      </c>
      <c r="T494" s="6"/>
      <c r="U494" s="6"/>
      <c r="V494" s="6" t="str">
        <f>IFERROR(VLOOKUP(Q494,JUDGE_STATUS!$A$1:$E$97,2,0),"")</f>
        <v>KARIR</v>
      </c>
      <c r="W494" s="6" t="str">
        <f>IFERROR(VLOOKUP(R494,JUDGE_STATUS!$A$1:$E$97,2,0),"")</f>
        <v>ADHOC</v>
      </c>
      <c r="X494" s="6" t="str">
        <f>IFERROR(VLOOKUP(S494,JUDGE_STATUS!$A$1:$E$97,2,0),"")</f>
        <v>ADHOC</v>
      </c>
      <c r="Y494" s="6" t="str">
        <f>IFERROR(VLOOKUP(T494,JUDGE_STATUS!$A$1:$E$97,2,0),"")</f>
        <v/>
      </c>
      <c r="Z494" s="6" t="str">
        <f>IFERROR(VLOOKUP(U494,JUDGE_STATUS!$A$1:$E$97,2,0),"")</f>
        <v/>
      </c>
      <c r="AA494" s="6">
        <f t="shared" si="64"/>
        <v>3</v>
      </c>
      <c r="AB494" s="6">
        <f t="shared" si="65"/>
        <v>1</v>
      </c>
      <c r="AC494" s="6">
        <f t="shared" si="66"/>
        <v>2</v>
      </c>
      <c r="AD494" s="20">
        <f t="shared" si="67"/>
        <v>0.66666666666666663</v>
      </c>
      <c r="AE494" s="21">
        <f t="shared" si="62"/>
        <v>1</v>
      </c>
      <c r="AF494" s="6" t="s">
        <v>261</v>
      </c>
      <c r="AG494" s="6"/>
      <c r="AH494" s="6"/>
      <c r="AI494" s="6"/>
      <c r="AJ494" s="6"/>
      <c r="AK494" s="6"/>
      <c r="AL494" s="6"/>
      <c r="AM494" s="6"/>
      <c r="AN494" s="6"/>
      <c r="AO494" s="6"/>
      <c r="AP494" s="6"/>
      <c r="AQ494" s="6"/>
      <c r="AR494" s="6">
        <f t="shared" si="68"/>
        <v>1</v>
      </c>
      <c r="AS494" s="6" t="s">
        <v>65</v>
      </c>
      <c r="AT494" s="6" t="s">
        <v>56</v>
      </c>
      <c r="AU494" s="6"/>
      <c r="AV494" s="6">
        <f t="shared" si="63"/>
        <v>2</v>
      </c>
      <c r="AW494" s="22"/>
    </row>
    <row r="495" spans="1:49" x14ac:dyDescent="0.25">
      <c r="A495" s="16" t="s">
        <v>2702</v>
      </c>
      <c r="B495" s="17">
        <v>1</v>
      </c>
      <c r="C495" s="17">
        <v>50000000</v>
      </c>
      <c r="D495" s="17">
        <v>0.25</v>
      </c>
      <c r="E495" s="17">
        <v>100000000</v>
      </c>
      <c r="F495" s="17">
        <v>1</v>
      </c>
      <c r="G495" s="18" t="s">
        <v>2703</v>
      </c>
      <c r="H495" s="19">
        <v>41654</v>
      </c>
      <c r="I495" s="27">
        <f t="shared" si="61"/>
        <v>2014</v>
      </c>
      <c r="J495" s="6" t="s">
        <v>1129</v>
      </c>
      <c r="K495" s="6">
        <v>142</v>
      </c>
      <c r="L495" s="6" t="s">
        <v>2704</v>
      </c>
      <c r="M495" s="6">
        <f>VLOOKUP(A495,JUMLAH_DAKWAAN!$A$1:$C$905,3,FALSE)</f>
        <v>1</v>
      </c>
      <c r="N495" s="6" t="s">
        <v>2705</v>
      </c>
      <c r="O495" s="6" t="s">
        <v>2249</v>
      </c>
      <c r="P495" s="6" t="s">
        <v>2706</v>
      </c>
      <c r="Q495" s="6" t="s">
        <v>2244</v>
      </c>
      <c r="R495" s="6" t="s">
        <v>2414</v>
      </c>
      <c r="S495" s="6" t="s">
        <v>127</v>
      </c>
      <c r="T495" s="6"/>
      <c r="U495" s="6"/>
      <c r="V495" s="6" t="str">
        <f>IFERROR(VLOOKUP(Q495,JUDGE_STATUS!$A$1:$E$97,2,0),"")</f>
        <v>KARIR</v>
      </c>
      <c r="W495" s="6" t="str">
        <f>IFERROR(VLOOKUP(R495,JUDGE_STATUS!$A$1:$E$97,2,0),"")</f>
        <v>KARIR</v>
      </c>
      <c r="X495" s="6" t="str">
        <f>IFERROR(VLOOKUP(S495,JUDGE_STATUS!$A$1:$E$97,2,0),"")</f>
        <v>ADHOC</v>
      </c>
      <c r="Y495" s="6" t="str">
        <f>IFERROR(VLOOKUP(T495,JUDGE_STATUS!$A$1:$E$97,2,0),"")</f>
        <v/>
      </c>
      <c r="Z495" s="6" t="str">
        <f>IFERROR(VLOOKUP(U495,JUDGE_STATUS!$A$1:$E$97,2,0),"")</f>
        <v/>
      </c>
      <c r="AA495" s="6">
        <f t="shared" si="64"/>
        <v>3</v>
      </c>
      <c r="AB495" s="6">
        <f t="shared" si="65"/>
        <v>2</v>
      </c>
      <c r="AC495" s="6">
        <f t="shared" si="66"/>
        <v>1</v>
      </c>
      <c r="AD495" s="20">
        <f t="shared" si="67"/>
        <v>0.33333333333333331</v>
      </c>
      <c r="AE495" s="21">
        <f t="shared" si="62"/>
        <v>0</v>
      </c>
      <c r="AF495" s="6" t="s">
        <v>2707</v>
      </c>
      <c r="AG495" s="6" t="s">
        <v>666</v>
      </c>
      <c r="AH495" s="6" t="s">
        <v>2708</v>
      </c>
      <c r="AI495" s="6" t="s">
        <v>2709</v>
      </c>
      <c r="AJ495" s="6" t="s">
        <v>1108</v>
      </c>
      <c r="AK495" s="6" t="s">
        <v>2710</v>
      </c>
      <c r="AL495" s="6"/>
      <c r="AM495" s="6"/>
      <c r="AN495" s="6"/>
      <c r="AO495" s="6"/>
      <c r="AP495" s="6"/>
      <c r="AQ495" s="6"/>
      <c r="AR495" s="6">
        <f t="shared" si="68"/>
        <v>6</v>
      </c>
      <c r="AS495" s="6" t="s">
        <v>86</v>
      </c>
      <c r="AT495" s="6" t="s">
        <v>109</v>
      </c>
      <c r="AU495" s="6"/>
      <c r="AV495" s="6">
        <f t="shared" si="63"/>
        <v>2</v>
      </c>
      <c r="AW495" s="22"/>
    </row>
    <row r="496" spans="1:49" x14ac:dyDescent="0.25">
      <c r="A496" s="16" t="s">
        <v>2711</v>
      </c>
      <c r="B496" s="17">
        <v>1.5</v>
      </c>
      <c r="C496" s="17">
        <v>100000000</v>
      </c>
      <c r="D496" s="17">
        <v>0.16666666666666699</v>
      </c>
      <c r="E496" s="17">
        <v>0</v>
      </c>
      <c r="F496" s="17">
        <v>0</v>
      </c>
      <c r="G496" s="18" t="s">
        <v>2712</v>
      </c>
      <c r="H496" s="19">
        <v>42018</v>
      </c>
      <c r="I496" s="27">
        <f t="shared" si="61"/>
        <v>2015</v>
      </c>
      <c r="J496" s="6" t="s">
        <v>41</v>
      </c>
      <c r="K496" s="6">
        <v>140</v>
      </c>
      <c r="L496" s="6" t="s">
        <v>2713</v>
      </c>
      <c r="M496" s="6">
        <f>VLOOKUP(A496,JUMLAH_DAKWAAN!$A$1:$C$905,3,FALSE)</f>
        <v>1</v>
      </c>
      <c r="N496" s="6" t="s">
        <v>2714</v>
      </c>
      <c r="O496" s="6" t="s">
        <v>1030</v>
      </c>
      <c r="P496" s="6" t="s">
        <v>1473</v>
      </c>
      <c r="Q496" s="6" t="s">
        <v>1032</v>
      </c>
      <c r="R496" s="6" t="s">
        <v>1034</v>
      </c>
      <c r="S496" s="6" t="s">
        <v>47</v>
      </c>
      <c r="T496" s="6"/>
      <c r="U496" s="6"/>
      <c r="V496" s="6" t="str">
        <f>IFERROR(VLOOKUP(Q496,JUDGE_STATUS!$A$1:$E$97,2,0),"")</f>
        <v>KARIR</v>
      </c>
      <c r="W496" s="6" t="str">
        <f>IFERROR(VLOOKUP(R496,JUDGE_STATUS!$A$1:$E$97,2,0),"")</f>
        <v>KARIR</v>
      </c>
      <c r="X496" s="6" t="str">
        <f>IFERROR(VLOOKUP(S496,JUDGE_STATUS!$A$1:$E$97,2,0),"")</f>
        <v>ADHOC</v>
      </c>
      <c r="Y496" s="6" t="str">
        <f>IFERROR(VLOOKUP(T496,JUDGE_STATUS!$A$1:$E$97,2,0),"")</f>
        <v/>
      </c>
      <c r="Z496" s="6" t="str">
        <f>IFERROR(VLOOKUP(U496,JUDGE_STATUS!$A$1:$E$97,2,0),"")</f>
        <v/>
      </c>
      <c r="AA496" s="6">
        <f t="shared" si="64"/>
        <v>3</v>
      </c>
      <c r="AB496" s="6">
        <f t="shared" si="65"/>
        <v>2</v>
      </c>
      <c r="AC496" s="6">
        <f t="shared" si="66"/>
        <v>1</v>
      </c>
      <c r="AD496" s="20">
        <f t="shared" si="67"/>
        <v>0.33333333333333331</v>
      </c>
      <c r="AE496" s="21">
        <f t="shared" si="62"/>
        <v>0</v>
      </c>
      <c r="AF496" s="6" t="s">
        <v>2352</v>
      </c>
      <c r="AG496" s="6"/>
      <c r="AH496" s="6"/>
      <c r="AI496" s="6"/>
      <c r="AJ496" s="6"/>
      <c r="AK496" s="6"/>
      <c r="AL496" s="6"/>
      <c r="AM496" s="6"/>
      <c r="AN496" s="6"/>
      <c r="AO496" s="6"/>
      <c r="AP496" s="6"/>
      <c r="AQ496" s="6"/>
      <c r="AR496" s="6">
        <f t="shared" si="68"/>
        <v>1</v>
      </c>
      <c r="AS496" s="6" t="s">
        <v>1150</v>
      </c>
      <c r="AT496" s="6" t="s">
        <v>1332</v>
      </c>
      <c r="AU496" s="6"/>
      <c r="AV496" s="6">
        <f t="shared" si="63"/>
        <v>2</v>
      </c>
      <c r="AW496" s="22"/>
    </row>
    <row r="497" spans="1:49" x14ac:dyDescent="0.25">
      <c r="A497" s="16" t="s">
        <v>2715</v>
      </c>
      <c r="B497" s="17">
        <v>2</v>
      </c>
      <c r="C497" s="17">
        <v>50000000</v>
      </c>
      <c r="D497" s="17">
        <v>0.16666666666666699</v>
      </c>
      <c r="E497" s="17">
        <v>0</v>
      </c>
      <c r="F497" s="17">
        <v>0</v>
      </c>
      <c r="G497" s="18" t="s">
        <v>2716</v>
      </c>
      <c r="H497" s="19">
        <v>42375</v>
      </c>
      <c r="I497" s="27">
        <f t="shared" si="61"/>
        <v>2016</v>
      </c>
      <c r="J497" s="6" t="s">
        <v>41</v>
      </c>
      <c r="K497" s="6">
        <v>110</v>
      </c>
      <c r="L497" s="6" t="s">
        <v>2717</v>
      </c>
      <c r="M497" s="6">
        <f>VLOOKUP(A497,JUMLAH_DAKWAAN!$A$1:$C$905,3,FALSE)</f>
        <v>1</v>
      </c>
      <c r="N497" s="6" t="s">
        <v>2718</v>
      </c>
      <c r="O497" s="6" t="s">
        <v>1040</v>
      </c>
      <c r="P497" s="6" t="s">
        <v>1989</v>
      </c>
      <c r="Q497" s="6" t="s">
        <v>1115</v>
      </c>
      <c r="R497" s="6" t="s">
        <v>1149</v>
      </c>
      <c r="S497" s="6" t="s">
        <v>63</v>
      </c>
      <c r="T497" s="6"/>
      <c r="U497" s="6"/>
      <c r="V497" s="6" t="str">
        <f>IFERROR(VLOOKUP(Q497,JUDGE_STATUS!$A$1:$E$97,2,0),"")</f>
        <v>KARIR</v>
      </c>
      <c r="W497" s="6" t="str">
        <f>IFERROR(VLOOKUP(R497,JUDGE_STATUS!$A$1:$E$97,2,0),"")</f>
        <v>KARIR</v>
      </c>
      <c r="X497" s="6" t="str">
        <f>IFERROR(VLOOKUP(S497,JUDGE_STATUS!$A$1:$E$97,2,0),"")</f>
        <v>ADHOC</v>
      </c>
      <c r="Y497" s="6" t="str">
        <f>IFERROR(VLOOKUP(T497,JUDGE_STATUS!$A$1:$E$97,2,0),"")</f>
        <v/>
      </c>
      <c r="Z497" s="6" t="str">
        <f>IFERROR(VLOOKUP(U497,JUDGE_STATUS!$A$1:$E$97,2,0),"")</f>
        <v/>
      </c>
      <c r="AA497" s="6">
        <f t="shared" si="64"/>
        <v>3</v>
      </c>
      <c r="AB497" s="6">
        <f t="shared" si="65"/>
        <v>2</v>
      </c>
      <c r="AC497" s="6">
        <f t="shared" si="66"/>
        <v>1</v>
      </c>
      <c r="AD497" s="20">
        <f t="shared" si="67"/>
        <v>0.33333333333333331</v>
      </c>
      <c r="AE497" s="21">
        <f t="shared" si="62"/>
        <v>0</v>
      </c>
      <c r="AF497" s="6" t="s">
        <v>1117</v>
      </c>
      <c r="AG497" s="6"/>
      <c r="AH497" s="6"/>
      <c r="AI497" s="6"/>
      <c r="AJ497" s="6"/>
      <c r="AK497" s="6"/>
      <c r="AL497" s="6"/>
      <c r="AM497" s="6"/>
      <c r="AN497" s="6"/>
      <c r="AO497" s="6"/>
      <c r="AP497" s="6"/>
      <c r="AQ497" s="6"/>
      <c r="AR497" s="6">
        <f t="shared" si="68"/>
        <v>1</v>
      </c>
      <c r="AS497" s="6" t="s">
        <v>1332</v>
      </c>
      <c r="AT497" s="6" t="s">
        <v>1525</v>
      </c>
      <c r="AU497" s="6"/>
      <c r="AV497" s="6">
        <f t="shared" si="63"/>
        <v>2</v>
      </c>
      <c r="AW497" s="22"/>
    </row>
    <row r="498" spans="1:49" x14ac:dyDescent="0.25">
      <c r="A498" s="16" t="s">
        <v>2719</v>
      </c>
      <c r="B498" s="17">
        <v>2</v>
      </c>
      <c r="C498" s="17">
        <v>50000000</v>
      </c>
      <c r="D498" s="17">
        <v>8.3333333333333301E-2</v>
      </c>
      <c r="E498" s="17">
        <v>0</v>
      </c>
      <c r="F498" s="17">
        <v>0</v>
      </c>
      <c r="G498" s="18" t="s">
        <v>2720</v>
      </c>
      <c r="H498" s="19">
        <v>42739</v>
      </c>
      <c r="I498" s="27">
        <f t="shared" si="61"/>
        <v>2017</v>
      </c>
      <c r="J498" s="6" t="s">
        <v>41</v>
      </c>
      <c r="K498" s="6">
        <v>140</v>
      </c>
      <c r="L498" s="6" t="s">
        <v>1121</v>
      </c>
      <c r="M498" s="6">
        <f>VLOOKUP(A498,JUMLAH_DAKWAAN!$A$1:$C$905,3,FALSE)</f>
        <v>1</v>
      </c>
      <c r="N498" s="6" t="s">
        <v>2721</v>
      </c>
      <c r="O498" s="6" t="s">
        <v>1054</v>
      </c>
      <c r="P498" s="6" t="s">
        <v>1055</v>
      </c>
      <c r="Q498" s="6" t="s">
        <v>1056</v>
      </c>
      <c r="R498" s="6" t="s">
        <v>1057</v>
      </c>
      <c r="S498" s="6" t="s">
        <v>1058</v>
      </c>
      <c r="T498" s="6"/>
      <c r="U498" s="6"/>
      <c r="V498" s="6" t="str">
        <f>IFERROR(VLOOKUP(Q498,JUDGE_STATUS!$A$1:$E$97,2,0),"")</f>
        <v>KARIR</v>
      </c>
      <c r="W498" s="6" t="str">
        <f>IFERROR(VLOOKUP(R498,JUDGE_STATUS!$A$1:$E$97,2,0),"")</f>
        <v>KARIR</v>
      </c>
      <c r="X498" s="6" t="str">
        <f>IFERROR(VLOOKUP(S498,JUDGE_STATUS!$A$1:$E$97,2,0),"")</f>
        <v>ADHOC</v>
      </c>
      <c r="Y498" s="6" t="str">
        <f>IFERROR(VLOOKUP(T498,JUDGE_STATUS!$A$1:$E$97,2,0),"")</f>
        <v/>
      </c>
      <c r="Z498" s="6" t="str">
        <f>IFERROR(VLOOKUP(U498,JUDGE_STATUS!$A$1:$E$97,2,0),"")</f>
        <v/>
      </c>
      <c r="AA498" s="6">
        <f t="shared" si="64"/>
        <v>3</v>
      </c>
      <c r="AB498" s="6">
        <f t="shared" si="65"/>
        <v>2</v>
      </c>
      <c r="AC498" s="6">
        <f t="shared" si="66"/>
        <v>1</v>
      </c>
      <c r="AD498" s="20">
        <f t="shared" si="67"/>
        <v>0.33333333333333331</v>
      </c>
      <c r="AE498" s="21">
        <f t="shared" si="62"/>
        <v>0</v>
      </c>
      <c r="AF498" s="6" t="s">
        <v>373</v>
      </c>
      <c r="AG498" s="6"/>
      <c r="AH498" s="6"/>
      <c r="AI498" s="6"/>
      <c r="AJ498" s="6"/>
      <c r="AK498" s="6"/>
      <c r="AL498" s="6"/>
      <c r="AM498" s="6"/>
      <c r="AN498" s="6"/>
      <c r="AO498" s="6"/>
      <c r="AP498" s="6"/>
      <c r="AQ498" s="6"/>
      <c r="AR498" s="6">
        <f t="shared" si="68"/>
        <v>1</v>
      </c>
      <c r="AS498" s="6" t="s">
        <v>56</v>
      </c>
      <c r="AT498" s="6"/>
      <c r="AU498" s="6"/>
      <c r="AV498" s="6">
        <f t="shared" si="63"/>
        <v>1</v>
      </c>
      <c r="AW498" s="22"/>
    </row>
    <row r="499" spans="1:49" x14ac:dyDescent="0.25">
      <c r="A499" s="16" t="s">
        <v>2722</v>
      </c>
      <c r="B499" s="17">
        <v>1.5</v>
      </c>
      <c r="C499" s="17">
        <v>50000000</v>
      </c>
      <c r="D499" s="17">
        <v>0.16666666666666699</v>
      </c>
      <c r="E499" s="17">
        <v>484846040</v>
      </c>
      <c r="F499" s="17">
        <v>0.25</v>
      </c>
      <c r="G499" s="18" t="s">
        <v>2723</v>
      </c>
      <c r="H499" s="19">
        <v>43112</v>
      </c>
      <c r="I499" s="27">
        <f t="shared" si="61"/>
        <v>2018</v>
      </c>
      <c r="J499" s="6" t="s">
        <v>1143</v>
      </c>
      <c r="K499" s="6">
        <v>101</v>
      </c>
      <c r="L499" s="6" t="s">
        <v>2724</v>
      </c>
      <c r="M499" s="6">
        <f>VLOOKUP(A499,JUMLAH_DAKWAAN!$A$1:$C$905,3,FALSE)</f>
        <v>1</v>
      </c>
      <c r="N499" s="6" t="s">
        <v>2725</v>
      </c>
      <c r="O499" s="6" t="s">
        <v>2726</v>
      </c>
      <c r="P499" s="6" t="s">
        <v>1625</v>
      </c>
      <c r="Q499" s="6" t="s">
        <v>1167</v>
      </c>
      <c r="R499" s="6" t="s">
        <v>1125</v>
      </c>
      <c r="S499" s="6" t="s">
        <v>64</v>
      </c>
      <c r="T499" s="6"/>
      <c r="U499" s="6"/>
      <c r="V499" s="6" t="str">
        <f>IFERROR(VLOOKUP(Q499,JUDGE_STATUS!$A$1:$E$97,2,0),"")</f>
        <v>KARIR</v>
      </c>
      <c r="W499" s="6" t="str">
        <f>IFERROR(VLOOKUP(R499,JUDGE_STATUS!$A$1:$E$97,2,0),"")</f>
        <v>KARIR</v>
      </c>
      <c r="X499" s="6" t="str">
        <f>IFERROR(VLOOKUP(S499,JUDGE_STATUS!$A$1:$E$97,2,0),"")</f>
        <v>ADHOC</v>
      </c>
      <c r="Y499" s="6" t="str">
        <f>IFERROR(VLOOKUP(T499,JUDGE_STATUS!$A$1:$E$97,2,0),"")</f>
        <v/>
      </c>
      <c r="Z499" s="6" t="str">
        <f>IFERROR(VLOOKUP(U499,JUDGE_STATUS!$A$1:$E$97,2,0),"")</f>
        <v/>
      </c>
      <c r="AA499" s="6">
        <f t="shared" si="64"/>
        <v>3</v>
      </c>
      <c r="AB499" s="6">
        <f t="shared" si="65"/>
        <v>2</v>
      </c>
      <c r="AC499" s="6">
        <f t="shared" si="66"/>
        <v>1</v>
      </c>
      <c r="AD499" s="20">
        <f t="shared" si="67"/>
        <v>0.33333333333333331</v>
      </c>
      <c r="AE499" s="21">
        <f t="shared" si="62"/>
        <v>0</v>
      </c>
      <c r="AF499" s="6" t="s">
        <v>2727</v>
      </c>
      <c r="AG499" s="6"/>
      <c r="AH499" s="6"/>
      <c r="AI499" s="6"/>
      <c r="AJ499" s="6"/>
      <c r="AK499" s="6"/>
      <c r="AL499" s="6"/>
      <c r="AM499" s="6"/>
      <c r="AN499" s="6"/>
      <c r="AO499" s="6"/>
      <c r="AP499" s="6"/>
      <c r="AQ499" s="6"/>
      <c r="AR499" s="6">
        <f t="shared" si="68"/>
        <v>1</v>
      </c>
      <c r="AS499" s="6" t="s">
        <v>128</v>
      </c>
      <c r="AT499" s="6"/>
      <c r="AU499" s="6"/>
      <c r="AV499" s="6">
        <f t="shared" si="63"/>
        <v>1</v>
      </c>
      <c r="AW499" s="22"/>
    </row>
    <row r="500" spans="1:49" x14ac:dyDescent="0.25">
      <c r="A500" s="16" t="s">
        <v>2728</v>
      </c>
      <c r="B500" s="17">
        <v>1.6666666666666701</v>
      </c>
      <c r="C500" s="17">
        <v>100000000</v>
      </c>
      <c r="D500" s="17">
        <v>0.16666666666666699</v>
      </c>
      <c r="E500" s="17">
        <v>0</v>
      </c>
      <c r="F500" s="17">
        <v>0</v>
      </c>
      <c r="G500" s="18" t="s">
        <v>2729</v>
      </c>
      <c r="H500" s="19">
        <v>43468</v>
      </c>
      <c r="I500" s="27">
        <f t="shared" si="61"/>
        <v>2019</v>
      </c>
      <c r="J500" s="6" t="s">
        <v>1224</v>
      </c>
      <c r="K500" s="6">
        <v>122</v>
      </c>
      <c r="L500" s="6" t="s">
        <v>2730</v>
      </c>
      <c r="M500" s="6">
        <f>VLOOKUP(A500,JUMLAH_DAKWAAN!$A$1:$C$905,3,FALSE)</f>
        <v>1</v>
      </c>
      <c r="N500" s="6" t="s">
        <v>2731</v>
      </c>
      <c r="O500" s="6"/>
      <c r="P500" s="6" t="s">
        <v>2732</v>
      </c>
      <c r="Q500" s="6" t="s">
        <v>1136</v>
      </c>
      <c r="R500" s="6" t="s">
        <v>1265</v>
      </c>
      <c r="S500" s="6" t="s">
        <v>1668</v>
      </c>
      <c r="T500" s="6" t="s">
        <v>1044</v>
      </c>
      <c r="U500" s="6" t="s">
        <v>1045</v>
      </c>
      <c r="V500" s="6" t="str">
        <f>IFERROR(VLOOKUP(Q500,JUDGE_STATUS!$A$1:$E$97,2,0),"")</f>
        <v>KARIR</v>
      </c>
      <c r="W500" s="6" t="str">
        <f>IFERROR(VLOOKUP(R500,JUDGE_STATUS!$A$1:$E$97,2,0),"")</f>
        <v>KARIR</v>
      </c>
      <c r="X500" s="6" t="str">
        <f>IFERROR(VLOOKUP(S500,JUDGE_STATUS!$A$1:$E$97,2,0),"")</f>
        <v>KARIR</v>
      </c>
      <c r="Y500" s="6" t="str">
        <f>IFERROR(VLOOKUP(T500,JUDGE_STATUS!$A$1:$E$97,2,0),"")</f>
        <v>ADHOC</v>
      </c>
      <c r="Z500" s="6" t="str">
        <f>IFERROR(VLOOKUP(U500,JUDGE_STATUS!$A$1:$E$97,2,0),"")</f>
        <v>ADHOC</v>
      </c>
      <c r="AA500" s="6">
        <f t="shared" si="64"/>
        <v>5</v>
      </c>
      <c r="AB500" s="6">
        <f t="shared" si="65"/>
        <v>3</v>
      </c>
      <c r="AC500" s="6">
        <f t="shared" si="66"/>
        <v>2</v>
      </c>
      <c r="AD500" s="20">
        <f t="shared" si="67"/>
        <v>0.4</v>
      </c>
      <c r="AE500" s="21">
        <f t="shared" si="62"/>
        <v>0</v>
      </c>
      <c r="AF500" s="6" t="s">
        <v>1073</v>
      </c>
      <c r="AG500" s="6"/>
      <c r="AH500" s="6"/>
      <c r="AI500" s="6"/>
      <c r="AJ500" s="6"/>
      <c r="AK500" s="6"/>
      <c r="AL500" s="6"/>
      <c r="AM500" s="6"/>
      <c r="AN500" s="6"/>
      <c r="AO500" s="6"/>
      <c r="AP500" s="6"/>
      <c r="AQ500" s="6"/>
      <c r="AR500" s="6">
        <f t="shared" si="68"/>
        <v>1</v>
      </c>
      <c r="AS500" s="6" t="s">
        <v>1941</v>
      </c>
      <c r="AT500" s="6"/>
      <c r="AU500" s="6"/>
      <c r="AV500" s="6">
        <f t="shared" si="63"/>
        <v>1</v>
      </c>
      <c r="AW500" s="22"/>
    </row>
    <row r="501" spans="1:49" x14ac:dyDescent="0.25">
      <c r="A501" s="16" t="s">
        <v>2728</v>
      </c>
      <c r="B501" s="17">
        <v>1.6666666666666701</v>
      </c>
      <c r="C501" s="17">
        <v>100000000</v>
      </c>
      <c r="D501" s="17">
        <v>0.16666666666666699</v>
      </c>
      <c r="E501" s="17">
        <v>0</v>
      </c>
      <c r="F501" s="17">
        <v>0</v>
      </c>
      <c r="G501" s="18" t="s">
        <v>2733</v>
      </c>
      <c r="H501" s="19">
        <v>43468</v>
      </c>
      <c r="I501" s="27">
        <f t="shared" si="61"/>
        <v>2019</v>
      </c>
      <c r="J501" s="6" t="s">
        <v>1224</v>
      </c>
      <c r="K501" s="6">
        <v>122</v>
      </c>
      <c r="L501" s="6" t="s">
        <v>2730</v>
      </c>
      <c r="M501" s="6">
        <f>VLOOKUP(A501,JUMLAH_DAKWAAN!$A$1:$C$905,3,FALSE)</f>
        <v>1</v>
      </c>
      <c r="N501" s="6" t="s">
        <v>2731</v>
      </c>
      <c r="O501" s="6"/>
      <c r="P501" s="6" t="s">
        <v>2732</v>
      </c>
      <c r="Q501" s="6" t="s">
        <v>1136</v>
      </c>
      <c r="R501" s="6" t="s">
        <v>1265</v>
      </c>
      <c r="S501" s="6" t="s">
        <v>1668</v>
      </c>
      <c r="T501" s="6" t="s">
        <v>1044</v>
      </c>
      <c r="U501" s="6" t="s">
        <v>1045</v>
      </c>
      <c r="V501" s="6" t="str">
        <f>IFERROR(VLOOKUP(Q501,JUDGE_STATUS!$A$1:$E$97,2,0),"")</f>
        <v>KARIR</v>
      </c>
      <c r="W501" s="6" t="str">
        <f>IFERROR(VLOOKUP(R501,JUDGE_STATUS!$A$1:$E$97,2,0),"")</f>
        <v>KARIR</v>
      </c>
      <c r="X501" s="6" t="str">
        <f>IFERROR(VLOOKUP(S501,JUDGE_STATUS!$A$1:$E$97,2,0),"")</f>
        <v>KARIR</v>
      </c>
      <c r="Y501" s="6" t="str">
        <f>IFERROR(VLOOKUP(T501,JUDGE_STATUS!$A$1:$E$97,2,0),"")</f>
        <v>ADHOC</v>
      </c>
      <c r="Z501" s="6" t="str">
        <f>IFERROR(VLOOKUP(U501,JUDGE_STATUS!$A$1:$E$97,2,0),"")</f>
        <v>ADHOC</v>
      </c>
      <c r="AA501" s="6">
        <f t="shared" si="64"/>
        <v>5</v>
      </c>
      <c r="AB501" s="6">
        <f t="shared" si="65"/>
        <v>3</v>
      </c>
      <c r="AC501" s="6">
        <f t="shared" si="66"/>
        <v>2</v>
      </c>
      <c r="AD501" s="20">
        <f t="shared" si="67"/>
        <v>0.4</v>
      </c>
      <c r="AE501" s="21">
        <f t="shared" si="62"/>
        <v>0</v>
      </c>
      <c r="AF501" s="6" t="s">
        <v>1073</v>
      </c>
      <c r="AG501" s="6"/>
      <c r="AH501" s="6"/>
      <c r="AI501" s="6"/>
      <c r="AJ501" s="6"/>
      <c r="AK501" s="6"/>
      <c r="AL501" s="6"/>
      <c r="AM501" s="6"/>
      <c r="AN501" s="6"/>
      <c r="AO501" s="6"/>
      <c r="AP501" s="6"/>
      <c r="AQ501" s="6"/>
      <c r="AR501" s="6">
        <f t="shared" si="68"/>
        <v>1</v>
      </c>
      <c r="AS501" s="6" t="s">
        <v>1941</v>
      </c>
      <c r="AT501" s="6"/>
      <c r="AU501" s="6"/>
      <c r="AV501" s="6">
        <f t="shared" si="63"/>
        <v>1</v>
      </c>
      <c r="AW501" s="22"/>
    </row>
    <row r="502" spans="1:49" x14ac:dyDescent="0.25">
      <c r="A502" s="16" t="s">
        <v>2734</v>
      </c>
      <c r="B502" s="17">
        <v>1</v>
      </c>
      <c r="C502" s="17">
        <v>0</v>
      </c>
      <c r="D502" s="17">
        <v>0</v>
      </c>
      <c r="E502" s="17">
        <v>5000000</v>
      </c>
      <c r="F502" s="17">
        <v>0</v>
      </c>
      <c r="G502" s="18" t="s">
        <v>2735</v>
      </c>
      <c r="H502" s="19">
        <v>41411</v>
      </c>
      <c r="I502" s="27">
        <f t="shared" si="61"/>
        <v>2013</v>
      </c>
      <c r="J502" s="6" t="s">
        <v>1129</v>
      </c>
      <c r="K502" s="6">
        <v>143</v>
      </c>
      <c r="L502" s="6" t="s">
        <v>2736</v>
      </c>
      <c r="M502" s="6">
        <f>VLOOKUP(A502,JUMLAH_DAKWAAN!$A$1:$C$905,3,FALSE)</f>
        <v>1</v>
      </c>
      <c r="N502" s="6" t="s">
        <v>2737</v>
      </c>
      <c r="O502" s="6" t="s">
        <v>2738</v>
      </c>
      <c r="P502" s="6" t="s">
        <v>2372</v>
      </c>
      <c r="Q502" s="6" t="s">
        <v>2310</v>
      </c>
      <c r="R502" s="6" t="s">
        <v>2282</v>
      </c>
      <c r="S502" s="6" t="s">
        <v>108</v>
      </c>
      <c r="T502" s="6"/>
      <c r="U502" s="6"/>
      <c r="V502" s="6" t="str">
        <f>IFERROR(VLOOKUP(Q502,JUDGE_STATUS!$A$1:$E$97,2,0),"")</f>
        <v>KARIR</v>
      </c>
      <c r="W502" s="6" t="str">
        <f>IFERROR(VLOOKUP(R502,JUDGE_STATUS!$A$1:$E$97,2,0),"")</f>
        <v>KARIR</v>
      </c>
      <c r="X502" s="6" t="str">
        <f>IFERROR(VLOOKUP(S502,JUDGE_STATUS!$A$1:$E$97,2,0),"")</f>
        <v>ADHOC</v>
      </c>
      <c r="Y502" s="6" t="str">
        <f>IFERROR(VLOOKUP(T502,JUDGE_STATUS!$A$1:$E$97,2,0),"")</f>
        <v/>
      </c>
      <c r="Z502" s="6" t="str">
        <f>IFERROR(VLOOKUP(U502,JUDGE_STATUS!$A$1:$E$97,2,0),"")</f>
        <v/>
      </c>
      <c r="AA502" s="6">
        <f t="shared" si="64"/>
        <v>3</v>
      </c>
      <c r="AB502" s="6">
        <f t="shared" si="65"/>
        <v>2</v>
      </c>
      <c r="AC502" s="6">
        <f t="shared" si="66"/>
        <v>1</v>
      </c>
      <c r="AD502" s="20">
        <f t="shared" si="67"/>
        <v>0.33333333333333331</v>
      </c>
      <c r="AE502" s="21">
        <f t="shared" si="62"/>
        <v>0</v>
      </c>
      <c r="AF502" s="6" t="s">
        <v>2739</v>
      </c>
      <c r="AG502" s="6"/>
      <c r="AH502" s="6"/>
      <c r="AI502" s="6"/>
      <c r="AJ502" s="6"/>
      <c r="AK502" s="6"/>
      <c r="AL502" s="6"/>
      <c r="AM502" s="6"/>
      <c r="AN502" s="6"/>
      <c r="AO502" s="6"/>
      <c r="AP502" s="6"/>
      <c r="AQ502" s="6"/>
      <c r="AR502" s="6">
        <f t="shared" si="68"/>
        <v>1</v>
      </c>
      <c r="AS502" s="6" t="s">
        <v>1909</v>
      </c>
      <c r="AT502" s="6"/>
      <c r="AU502" s="6"/>
      <c r="AV502" s="6">
        <f t="shared" si="63"/>
        <v>1</v>
      </c>
      <c r="AW502" s="22"/>
    </row>
    <row r="503" spans="1:49" x14ac:dyDescent="0.25">
      <c r="A503" s="16" t="s">
        <v>2740</v>
      </c>
      <c r="B503" s="17">
        <v>4.5</v>
      </c>
      <c r="C503" s="17">
        <v>150000000</v>
      </c>
      <c r="D503" s="17">
        <v>0.25</v>
      </c>
      <c r="E503" s="17">
        <v>0</v>
      </c>
      <c r="F503" s="17">
        <v>0</v>
      </c>
      <c r="G503" s="18" t="s">
        <v>2741</v>
      </c>
      <c r="H503" s="19">
        <v>41725</v>
      </c>
      <c r="I503" s="27">
        <f t="shared" si="61"/>
        <v>2014</v>
      </c>
      <c r="J503" s="6" t="s">
        <v>1129</v>
      </c>
      <c r="K503" s="6">
        <v>103</v>
      </c>
      <c r="L503" s="6" t="s">
        <v>2548</v>
      </c>
      <c r="M503" s="6">
        <f>VLOOKUP(A503,JUMLAH_DAKWAAN!$A$1:$C$905,3,FALSE)</f>
        <v>1</v>
      </c>
      <c r="N503" s="6" t="s">
        <v>2742</v>
      </c>
      <c r="O503" s="6" t="s">
        <v>2743</v>
      </c>
      <c r="P503" s="6" t="s">
        <v>2744</v>
      </c>
      <c r="Q503" s="6" t="s">
        <v>2310</v>
      </c>
      <c r="R503" s="6" t="s">
        <v>2282</v>
      </c>
      <c r="S503" s="6" t="s">
        <v>1301</v>
      </c>
      <c r="T503" s="6" t="s">
        <v>63</v>
      </c>
      <c r="U503" s="6" t="s">
        <v>64</v>
      </c>
      <c r="V503" s="6" t="str">
        <f>IFERROR(VLOOKUP(Q503,JUDGE_STATUS!$A$1:$E$97,2,0),"")</f>
        <v>KARIR</v>
      </c>
      <c r="W503" s="6" t="str">
        <f>IFERROR(VLOOKUP(R503,JUDGE_STATUS!$A$1:$E$97,2,0),"")</f>
        <v>KARIR</v>
      </c>
      <c r="X503" s="6" t="str">
        <f>IFERROR(VLOOKUP(S503,JUDGE_STATUS!$A$1:$E$97,2,0),"")</f>
        <v>KARIR</v>
      </c>
      <c r="Y503" s="6" t="str">
        <f>IFERROR(VLOOKUP(T503,JUDGE_STATUS!$A$1:$E$97,2,0),"")</f>
        <v>ADHOC</v>
      </c>
      <c r="Z503" s="6" t="str">
        <f>IFERROR(VLOOKUP(U503,JUDGE_STATUS!$A$1:$E$97,2,0),"")</f>
        <v>ADHOC</v>
      </c>
      <c r="AA503" s="6">
        <f t="shared" si="64"/>
        <v>5</v>
      </c>
      <c r="AB503" s="6">
        <f t="shared" si="65"/>
        <v>3</v>
      </c>
      <c r="AC503" s="6">
        <f t="shared" si="66"/>
        <v>2</v>
      </c>
      <c r="AD503" s="20">
        <f t="shared" si="67"/>
        <v>0.4</v>
      </c>
      <c r="AE503" s="21">
        <f t="shared" si="62"/>
        <v>0</v>
      </c>
      <c r="AF503" s="6" t="s">
        <v>477</v>
      </c>
      <c r="AG503" s="6" t="s">
        <v>696</v>
      </c>
      <c r="AH503" s="6" t="s">
        <v>255</v>
      </c>
      <c r="AI503" s="6" t="s">
        <v>1046</v>
      </c>
      <c r="AJ503" s="6" t="s">
        <v>2439</v>
      </c>
      <c r="AK503" s="6"/>
      <c r="AL503" s="6"/>
      <c r="AM503" s="6"/>
      <c r="AN503" s="6"/>
      <c r="AO503" s="6"/>
      <c r="AP503" s="6"/>
      <c r="AQ503" s="6"/>
      <c r="AR503" s="6">
        <f t="shared" si="68"/>
        <v>5</v>
      </c>
      <c r="AS503" s="6" t="s">
        <v>55</v>
      </c>
      <c r="AT503" s="6" t="s">
        <v>1350</v>
      </c>
      <c r="AU503" s="6"/>
      <c r="AV503" s="6">
        <f t="shared" si="63"/>
        <v>2</v>
      </c>
      <c r="AW503" s="22"/>
    </row>
    <row r="504" spans="1:49" x14ac:dyDescent="0.25">
      <c r="A504" s="16" t="s">
        <v>2745</v>
      </c>
      <c r="B504" s="17">
        <v>6</v>
      </c>
      <c r="C504" s="17">
        <v>250000000</v>
      </c>
      <c r="D504" s="17">
        <v>0.33333333333333298</v>
      </c>
      <c r="E504" s="17">
        <v>20638824000</v>
      </c>
      <c r="F504" s="17">
        <v>3</v>
      </c>
      <c r="G504" s="18" t="s">
        <v>2746</v>
      </c>
      <c r="H504" s="19">
        <v>42118</v>
      </c>
      <c r="I504" s="27">
        <f t="shared" si="61"/>
        <v>2015</v>
      </c>
      <c r="J504" s="6" t="s">
        <v>1129</v>
      </c>
      <c r="K504" s="6">
        <v>139</v>
      </c>
      <c r="L504" s="6" t="s">
        <v>2747</v>
      </c>
      <c r="M504" s="6">
        <f>VLOOKUP(A504,JUMLAH_DAKWAAN!$A$1:$C$905,3,FALSE)</f>
        <v>1</v>
      </c>
      <c r="N504" s="6" t="s">
        <v>2748</v>
      </c>
      <c r="O504" s="6" t="s">
        <v>2749</v>
      </c>
      <c r="P504" s="6" t="s">
        <v>2750</v>
      </c>
      <c r="Q504" s="6" t="s">
        <v>1148</v>
      </c>
      <c r="R504" s="6" t="s">
        <v>1032</v>
      </c>
      <c r="S504" s="6" t="s">
        <v>48</v>
      </c>
      <c r="T504" s="6"/>
      <c r="U504" s="6"/>
      <c r="V504" s="6" t="str">
        <f>IFERROR(VLOOKUP(Q504,JUDGE_STATUS!$A$1:$E$97,2,0),"")</f>
        <v>KARIR</v>
      </c>
      <c r="W504" s="6" t="str">
        <f>IFERROR(VLOOKUP(R504,JUDGE_STATUS!$A$1:$E$97,2,0),"")</f>
        <v>KARIR</v>
      </c>
      <c r="X504" s="6" t="str">
        <f>IFERROR(VLOOKUP(S504,JUDGE_STATUS!$A$1:$E$97,2,0),"")</f>
        <v>ADHOC</v>
      </c>
      <c r="Y504" s="6" t="str">
        <f>IFERROR(VLOOKUP(T504,JUDGE_STATUS!$A$1:$E$97,2,0),"")</f>
        <v/>
      </c>
      <c r="Z504" s="6" t="str">
        <f>IFERROR(VLOOKUP(U504,JUDGE_STATUS!$A$1:$E$97,2,0),"")</f>
        <v/>
      </c>
      <c r="AA504" s="6">
        <f t="shared" si="64"/>
        <v>3</v>
      </c>
      <c r="AB504" s="6">
        <f t="shared" si="65"/>
        <v>2</v>
      </c>
      <c r="AC504" s="6">
        <f t="shared" si="66"/>
        <v>1</v>
      </c>
      <c r="AD504" s="20">
        <f t="shared" si="67"/>
        <v>0.33333333333333331</v>
      </c>
      <c r="AE504" s="21">
        <f t="shared" si="62"/>
        <v>0</v>
      </c>
      <c r="AF504" s="6" t="s">
        <v>677</v>
      </c>
      <c r="AG504" s="6"/>
      <c r="AH504" s="6"/>
      <c r="AI504" s="6"/>
      <c r="AJ504" s="6"/>
      <c r="AK504" s="6"/>
      <c r="AL504" s="6"/>
      <c r="AM504" s="6"/>
      <c r="AN504" s="6"/>
      <c r="AO504" s="6"/>
      <c r="AP504" s="6"/>
      <c r="AQ504" s="6"/>
      <c r="AR504" s="6">
        <f t="shared" si="68"/>
        <v>1</v>
      </c>
      <c r="AS504" s="6" t="s">
        <v>1047</v>
      </c>
      <c r="AT504" s="6" t="s">
        <v>1525</v>
      </c>
      <c r="AU504" s="6"/>
      <c r="AV504" s="6">
        <f t="shared" si="63"/>
        <v>2</v>
      </c>
      <c r="AW504" s="22"/>
    </row>
    <row r="505" spans="1:49" x14ac:dyDescent="0.25">
      <c r="A505" s="16" t="s">
        <v>2751</v>
      </c>
      <c r="B505" s="17">
        <v>4</v>
      </c>
      <c r="C505" s="17">
        <v>200000000</v>
      </c>
      <c r="D505" s="17">
        <v>0.25</v>
      </c>
      <c r="E505" s="17">
        <v>0</v>
      </c>
      <c r="F505" s="17">
        <v>0</v>
      </c>
      <c r="G505" s="18" t="s">
        <v>2752</v>
      </c>
      <c r="H505" s="19">
        <v>42450</v>
      </c>
      <c r="I505" s="27">
        <f t="shared" si="61"/>
        <v>2016</v>
      </c>
      <c r="J505" s="6" t="s">
        <v>41</v>
      </c>
      <c r="K505" s="6">
        <v>86</v>
      </c>
      <c r="L505" s="6" t="s">
        <v>2664</v>
      </c>
      <c r="M505" s="6">
        <f>VLOOKUP(A505,JUMLAH_DAKWAAN!$A$1:$C$905,3,FALSE)</f>
        <v>1</v>
      </c>
      <c r="N505" s="6" t="s">
        <v>2753</v>
      </c>
      <c r="O505" s="6" t="s">
        <v>1590</v>
      </c>
      <c r="P505" s="6" t="s">
        <v>2186</v>
      </c>
      <c r="Q505" s="6" t="s">
        <v>1043</v>
      </c>
      <c r="R505" s="6" t="s">
        <v>1115</v>
      </c>
      <c r="S505" s="6" t="s">
        <v>1125</v>
      </c>
      <c r="T505" s="6" t="s">
        <v>64</v>
      </c>
      <c r="U505" s="6" t="s">
        <v>85</v>
      </c>
      <c r="V505" s="6" t="str">
        <f>IFERROR(VLOOKUP(Q505,JUDGE_STATUS!$A$1:$E$97,2,0),"")</f>
        <v>KARIR</v>
      </c>
      <c r="W505" s="6" t="str">
        <f>IFERROR(VLOOKUP(R505,JUDGE_STATUS!$A$1:$E$97,2,0),"")</f>
        <v>KARIR</v>
      </c>
      <c r="X505" s="6" t="str">
        <f>IFERROR(VLOOKUP(S505,JUDGE_STATUS!$A$1:$E$97,2,0),"")</f>
        <v>KARIR</v>
      </c>
      <c r="Y505" s="6" t="str">
        <f>IFERROR(VLOOKUP(T505,JUDGE_STATUS!$A$1:$E$97,2,0),"")</f>
        <v>ADHOC</v>
      </c>
      <c r="Z505" s="6" t="str">
        <f>IFERROR(VLOOKUP(U505,JUDGE_STATUS!$A$1:$E$97,2,0),"")</f>
        <v>ADHOC</v>
      </c>
      <c r="AA505" s="6">
        <f t="shared" si="64"/>
        <v>5</v>
      </c>
      <c r="AB505" s="6">
        <f t="shared" si="65"/>
        <v>3</v>
      </c>
      <c r="AC505" s="6">
        <f t="shared" si="66"/>
        <v>2</v>
      </c>
      <c r="AD505" s="20">
        <f t="shared" si="67"/>
        <v>0.4</v>
      </c>
      <c r="AE505" s="21">
        <f t="shared" si="62"/>
        <v>0</v>
      </c>
      <c r="AF505" s="6" t="s">
        <v>1928</v>
      </c>
      <c r="AG505" s="6"/>
      <c r="AH505" s="6"/>
      <c r="AI505" s="6"/>
      <c r="AJ505" s="6"/>
      <c r="AK505" s="6"/>
      <c r="AL505" s="6"/>
      <c r="AM505" s="6"/>
      <c r="AN505" s="6"/>
      <c r="AO505" s="6"/>
      <c r="AP505" s="6"/>
      <c r="AQ505" s="6"/>
      <c r="AR505" s="6">
        <f t="shared" si="68"/>
        <v>1</v>
      </c>
      <c r="AS505" s="6" t="s">
        <v>1151</v>
      </c>
      <c r="AT505" s="6" t="s">
        <v>1525</v>
      </c>
      <c r="AU505" s="6"/>
      <c r="AV505" s="6">
        <f t="shared" si="63"/>
        <v>2</v>
      </c>
      <c r="AW505" s="22"/>
    </row>
    <row r="506" spans="1:49" x14ac:dyDescent="0.25">
      <c r="A506" s="16" t="s">
        <v>2754</v>
      </c>
      <c r="B506" s="17">
        <v>4</v>
      </c>
      <c r="C506" s="17">
        <v>200000000</v>
      </c>
      <c r="D506" s="17">
        <v>0.16666666666666699</v>
      </c>
      <c r="E506" s="17">
        <v>1900000000</v>
      </c>
      <c r="F506" s="17">
        <v>0.5</v>
      </c>
      <c r="G506" s="18" t="s">
        <v>2755</v>
      </c>
      <c r="H506" s="19">
        <v>42760</v>
      </c>
      <c r="I506" s="27">
        <f t="shared" si="61"/>
        <v>2017</v>
      </c>
      <c r="J506" s="6" t="s">
        <v>184</v>
      </c>
      <c r="K506" s="6">
        <v>142</v>
      </c>
      <c r="L506" s="6" t="s">
        <v>2756</v>
      </c>
      <c r="M506" s="6">
        <f>VLOOKUP(A506,JUMLAH_DAKWAAN!$A$1:$C$905,3,FALSE)</f>
        <v>1</v>
      </c>
      <c r="N506" s="6" t="s">
        <v>2757</v>
      </c>
      <c r="O506" s="6" t="s">
        <v>2499</v>
      </c>
      <c r="P506" s="6" t="s">
        <v>2298</v>
      </c>
      <c r="Q506" s="6" t="s">
        <v>1219</v>
      </c>
      <c r="R506" s="6" t="s">
        <v>1042</v>
      </c>
      <c r="S506" s="6" t="s">
        <v>1218</v>
      </c>
      <c r="T506" s="6" t="s">
        <v>85</v>
      </c>
      <c r="U506" s="6" t="s">
        <v>1044</v>
      </c>
      <c r="V506" s="6" t="str">
        <f>IFERROR(VLOOKUP(Q506,JUDGE_STATUS!$A$1:$E$97,2,0),"")</f>
        <v>KARIR</v>
      </c>
      <c r="W506" s="6" t="str">
        <f>IFERROR(VLOOKUP(R506,JUDGE_STATUS!$A$1:$E$97,2,0),"")</f>
        <v>KARIR</v>
      </c>
      <c r="X506" s="6" t="str">
        <f>IFERROR(VLOOKUP(S506,JUDGE_STATUS!$A$1:$E$97,2,0),"")</f>
        <v>KARIR</v>
      </c>
      <c r="Y506" s="6" t="str">
        <f>IFERROR(VLOOKUP(T506,JUDGE_STATUS!$A$1:$E$97,2,0),"")</f>
        <v>ADHOC</v>
      </c>
      <c r="Z506" s="6" t="str">
        <f>IFERROR(VLOOKUP(U506,JUDGE_STATUS!$A$1:$E$97,2,0),"")</f>
        <v>ADHOC</v>
      </c>
      <c r="AA506" s="6">
        <f t="shared" si="64"/>
        <v>5</v>
      </c>
      <c r="AB506" s="6">
        <f t="shared" si="65"/>
        <v>3</v>
      </c>
      <c r="AC506" s="6">
        <f t="shared" si="66"/>
        <v>2</v>
      </c>
      <c r="AD506" s="20">
        <f t="shared" si="67"/>
        <v>0.4</v>
      </c>
      <c r="AE506" s="21">
        <f t="shared" si="62"/>
        <v>0</v>
      </c>
      <c r="AF506" s="6" t="s">
        <v>1220</v>
      </c>
      <c r="AG506" s="6"/>
      <c r="AH506" s="6"/>
      <c r="AI506" s="6"/>
      <c r="AJ506" s="6"/>
      <c r="AK506" s="6"/>
      <c r="AL506" s="6"/>
      <c r="AM506" s="6"/>
      <c r="AN506" s="6"/>
      <c r="AO506" s="6"/>
      <c r="AP506" s="6"/>
      <c r="AQ506" s="6"/>
      <c r="AR506" s="6">
        <f t="shared" si="68"/>
        <v>1</v>
      </c>
      <c r="AS506" s="6" t="s">
        <v>1258</v>
      </c>
      <c r="AT506" s="6"/>
      <c r="AU506" s="6"/>
      <c r="AV506" s="6">
        <f t="shared" si="63"/>
        <v>1</v>
      </c>
      <c r="AW506" s="22"/>
    </row>
    <row r="507" spans="1:49" x14ac:dyDescent="0.25">
      <c r="A507" s="16" t="s">
        <v>2758</v>
      </c>
      <c r="B507" s="17">
        <v>4</v>
      </c>
      <c r="C507" s="17">
        <v>250000000</v>
      </c>
      <c r="D507" s="17">
        <v>0.25</v>
      </c>
      <c r="E507" s="17">
        <v>0</v>
      </c>
      <c r="F507" s="17">
        <v>0</v>
      </c>
      <c r="G507" s="18" t="s">
        <v>2759</v>
      </c>
      <c r="H507" s="19">
        <v>43173</v>
      </c>
      <c r="I507" s="27">
        <f t="shared" si="61"/>
        <v>2018</v>
      </c>
      <c r="J507" s="6" t="s">
        <v>1143</v>
      </c>
      <c r="K507" s="6">
        <v>118</v>
      </c>
      <c r="L507" s="6" t="s">
        <v>1140</v>
      </c>
      <c r="M507" s="6">
        <f>VLOOKUP(A507,JUMLAH_DAKWAAN!$A$1:$C$905,3,FALSE)</f>
        <v>1</v>
      </c>
      <c r="N507" s="6" t="s">
        <v>2760</v>
      </c>
      <c r="O507" s="6" t="s">
        <v>2610</v>
      </c>
      <c r="P507" s="6" t="s">
        <v>2611</v>
      </c>
      <c r="Q507" s="6" t="s">
        <v>1125</v>
      </c>
      <c r="R507" s="6" t="s">
        <v>1167</v>
      </c>
      <c r="S507" s="6" t="s">
        <v>64</v>
      </c>
      <c r="T507" s="6"/>
      <c r="U507" s="6"/>
      <c r="V507" s="6" t="str">
        <f>IFERROR(VLOOKUP(Q507,JUDGE_STATUS!$A$1:$E$97,2,0),"")</f>
        <v>KARIR</v>
      </c>
      <c r="W507" s="6" t="str">
        <f>IFERROR(VLOOKUP(R507,JUDGE_STATUS!$A$1:$E$97,2,0),"")</f>
        <v>KARIR</v>
      </c>
      <c r="X507" s="6" t="str">
        <f>IFERROR(VLOOKUP(S507,JUDGE_STATUS!$A$1:$E$97,2,0),"")</f>
        <v>ADHOC</v>
      </c>
      <c r="Y507" s="6" t="str">
        <f>IFERROR(VLOOKUP(T507,JUDGE_STATUS!$A$1:$E$97,2,0),"")</f>
        <v/>
      </c>
      <c r="Z507" s="6" t="str">
        <f>IFERROR(VLOOKUP(U507,JUDGE_STATUS!$A$1:$E$97,2,0),"")</f>
        <v/>
      </c>
      <c r="AA507" s="6">
        <f t="shared" si="64"/>
        <v>3</v>
      </c>
      <c r="AB507" s="6">
        <f t="shared" si="65"/>
        <v>2</v>
      </c>
      <c r="AC507" s="6">
        <f t="shared" si="66"/>
        <v>1</v>
      </c>
      <c r="AD507" s="20">
        <f t="shared" si="67"/>
        <v>0.33333333333333331</v>
      </c>
      <c r="AE507" s="21">
        <f t="shared" si="62"/>
        <v>0</v>
      </c>
      <c r="AF507" s="6" t="s">
        <v>426</v>
      </c>
      <c r="AG507" s="6"/>
      <c r="AH507" s="6"/>
      <c r="AI507" s="6"/>
      <c r="AJ507" s="6"/>
      <c r="AK507" s="6"/>
      <c r="AL507" s="6"/>
      <c r="AM507" s="6"/>
      <c r="AN507" s="6"/>
      <c r="AO507" s="6"/>
      <c r="AP507" s="6"/>
      <c r="AQ507" s="6"/>
      <c r="AR507" s="6">
        <f t="shared" si="68"/>
        <v>1</v>
      </c>
      <c r="AS507" s="6" t="s">
        <v>128</v>
      </c>
      <c r="AT507" s="6"/>
      <c r="AU507" s="6"/>
      <c r="AV507" s="6">
        <f t="shared" si="63"/>
        <v>1</v>
      </c>
      <c r="AW507" s="22"/>
    </row>
    <row r="508" spans="1:49" x14ac:dyDescent="0.25">
      <c r="A508" s="16" t="s">
        <v>2762</v>
      </c>
      <c r="B508" s="17">
        <v>1.5</v>
      </c>
      <c r="C508" s="17">
        <v>0</v>
      </c>
      <c r="D508" s="17">
        <v>0</v>
      </c>
      <c r="E508" s="17">
        <v>2500000</v>
      </c>
      <c r="F508" s="17">
        <v>0</v>
      </c>
      <c r="G508" s="18" t="s">
        <v>2763</v>
      </c>
      <c r="H508" s="19">
        <v>41411</v>
      </c>
      <c r="I508" s="27">
        <f t="shared" si="61"/>
        <v>2013</v>
      </c>
      <c r="J508" s="6" t="s">
        <v>1129</v>
      </c>
      <c r="K508" s="6">
        <v>143</v>
      </c>
      <c r="L508" s="6" t="s">
        <v>2764</v>
      </c>
      <c r="M508" s="6">
        <f>VLOOKUP(A508,JUMLAH_DAKWAAN!$A$1:$C$905,3,FALSE)</f>
        <v>1</v>
      </c>
      <c r="N508" s="6" t="s">
        <v>2765</v>
      </c>
      <c r="O508" s="6" t="s">
        <v>2766</v>
      </c>
      <c r="P508" s="6" t="s">
        <v>2372</v>
      </c>
      <c r="Q508" s="6" t="s">
        <v>2282</v>
      </c>
      <c r="R508" s="6" t="s">
        <v>2310</v>
      </c>
      <c r="S508" s="6" t="s">
        <v>47</v>
      </c>
      <c r="T508" s="6"/>
      <c r="U508" s="6"/>
      <c r="V508" s="6" t="str">
        <f>IFERROR(VLOOKUP(Q508,JUDGE_STATUS!$A$1:$E$97,2,0),"")</f>
        <v>KARIR</v>
      </c>
      <c r="W508" s="6" t="str">
        <f>IFERROR(VLOOKUP(R508,JUDGE_STATUS!$A$1:$E$97,2,0),"")</f>
        <v>KARIR</v>
      </c>
      <c r="X508" s="6" t="str">
        <f>IFERROR(VLOOKUP(S508,JUDGE_STATUS!$A$1:$E$97,2,0),"")</f>
        <v>ADHOC</v>
      </c>
      <c r="Y508" s="6" t="str">
        <f>IFERROR(VLOOKUP(T508,JUDGE_STATUS!$A$1:$E$97,2,0),"")</f>
        <v/>
      </c>
      <c r="Z508" s="6" t="str">
        <f>IFERROR(VLOOKUP(U508,JUDGE_STATUS!$A$1:$E$97,2,0),"")</f>
        <v/>
      </c>
      <c r="AA508" s="6">
        <f t="shared" si="64"/>
        <v>3</v>
      </c>
      <c r="AB508" s="6">
        <f t="shared" si="65"/>
        <v>2</v>
      </c>
      <c r="AC508" s="6">
        <f t="shared" si="66"/>
        <v>1</v>
      </c>
      <c r="AD508" s="20">
        <f t="shared" si="67"/>
        <v>0.33333333333333331</v>
      </c>
      <c r="AE508" s="21">
        <f t="shared" si="62"/>
        <v>0</v>
      </c>
      <c r="AF508" s="6" t="s">
        <v>2739</v>
      </c>
      <c r="AG508" s="6"/>
      <c r="AH508" s="6"/>
      <c r="AI508" s="6"/>
      <c r="AJ508" s="6"/>
      <c r="AK508" s="6"/>
      <c r="AL508" s="6"/>
      <c r="AM508" s="6"/>
      <c r="AN508" s="6"/>
      <c r="AO508" s="6"/>
      <c r="AP508" s="6"/>
      <c r="AQ508" s="6"/>
      <c r="AR508" s="6">
        <f t="shared" si="68"/>
        <v>1</v>
      </c>
      <c r="AS508" s="6" t="s">
        <v>1468</v>
      </c>
      <c r="AT508" s="6"/>
      <c r="AU508" s="6"/>
      <c r="AV508" s="6">
        <f t="shared" si="63"/>
        <v>1</v>
      </c>
      <c r="AW508" s="22"/>
    </row>
    <row r="509" spans="1:49" x14ac:dyDescent="0.25">
      <c r="A509" s="16" t="s">
        <v>2767</v>
      </c>
      <c r="B509" s="17"/>
      <c r="C509" s="17"/>
      <c r="D509" s="17"/>
      <c r="E509" s="17"/>
      <c r="F509" s="17"/>
      <c r="G509" s="18" t="s">
        <v>2768</v>
      </c>
      <c r="H509" s="19">
        <v>41731</v>
      </c>
      <c r="I509" s="27">
        <f t="shared" si="61"/>
        <v>2014</v>
      </c>
      <c r="J509" s="6" t="s">
        <v>2769</v>
      </c>
      <c r="K509" s="6">
        <v>1859</v>
      </c>
      <c r="L509" s="6" t="s">
        <v>2770</v>
      </c>
      <c r="M509" s="6">
        <f>VLOOKUP(A509,JUMLAH_DAKWAAN!$A$1:$C$905,3,FALSE)</f>
        <v>1</v>
      </c>
      <c r="N509" s="6"/>
      <c r="O509" s="6" t="s">
        <v>1691</v>
      </c>
      <c r="P509" s="6" t="s">
        <v>1691</v>
      </c>
      <c r="Q509" s="6" t="s">
        <v>2282</v>
      </c>
      <c r="R509" s="6" t="s">
        <v>63</v>
      </c>
      <c r="S509" s="6" t="s">
        <v>64</v>
      </c>
      <c r="T509" s="6"/>
      <c r="U509" s="6"/>
      <c r="V509" s="6" t="str">
        <f>IFERROR(VLOOKUP(Q509,JUDGE_STATUS!$A$1:$E$97,2,0),"")</f>
        <v>KARIR</v>
      </c>
      <c r="W509" s="6" t="str">
        <f>IFERROR(VLOOKUP(R509,JUDGE_STATUS!$A$1:$E$97,2,0),"")</f>
        <v>ADHOC</v>
      </c>
      <c r="X509" s="6" t="str">
        <f>IFERROR(VLOOKUP(S509,JUDGE_STATUS!$A$1:$E$97,2,0),"")</f>
        <v>ADHOC</v>
      </c>
      <c r="Y509" s="6" t="str">
        <f>IFERROR(VLOOKUP(T509,JUDGE_STATUS!$A$1:$E$97,2,0),"")</f>
        <v/>
      </c>
      <c r="Z509" s="6" t="str">
        <f>IFERROR(VLOOKUP(U509,JUDGE_STATUS!$A$1:$E$97,2,0),"")</f>
        <v/>
      </c>
      <c r="AA509" s="6">
        <f t="shared" si="64"/>
        <v>3</v>
      </c>
      <c r="AB509" s="6">
        <f t="shared" si="65"/>
        <v>1</v>
      </c>
      <c r="AC509" s="6">
        <f t="shared" si="66"/>
        <v>2</v>
      </c>
      <c r="AD509" s="20">
        <f t="shared" si="67"/>
        <v>0.66666666666666663</v>
      </c>
      <c r="AE509" s="21">
        <f t="shared" si="62"/>
        <v>1</v>
      </c>
      <c r="AF509" s="6" t="s">
        <v>2771</v>
      </c>
      <c r="AG509" s="6" t="s">
        <v>2772</v>
      </c>
      <c r="AH509" s="6" t="s">
        <v>2314</v>
      </c>
      <c r="AI509" s="6" t="s">
        <v>2550</v>
      </c>
      <c r="AJ509" s="6" t="s">
        <v>2284</v>
      </c>
      <c r="AK509" s="6" t="s">
        <v>1023</v>
      </c>
      <c r="AL509" s="6" t="s">
        <v>2551</v>
      </c>
      <c r="AM509" s="6" t="s">
        <v>2552</v>
      </c>
      <c r="AN509" s="6"/>
      <c r="AO509" s="6"/>
      <c r="AP509" s="6"/>
      <c r="AQ509" s="6"/>
      <c r="AR509" s="6">
        <f t="shared" si="68"/>
        <v>8</v>
      </c>
      <c r="AS509" s="6" t="s">
        <v>1294</v>
      </c>
      <c r="AT509" s="6" t="s">
        <v>1080</v>
      </c>
      <c r="AU509" s="6"/>
      <c r="AV509" s="6">
        <f t="shared" si="63"/>
        <v>2</v>
      </c>
      <c r="AW509" s="22">
        <v>1</v>
      </c>
    </row>
    <row r="510" spans="1:49" x14ac:dyDescent="0.25">
      <c r="A510" s="16" t="s">
        <v>2773</v>
      </c>
      <c r="B510" s="17">
        <v>2.6666666666666701</v>
      </c>
      <c r="C510" s="17">
        <v>50000000</v>
      </c>
      <c r="D510" s="17">
        <v>8.3333333333333301E-2</v>
      </c>
      <c r="E510" s="17">
        <v>0</v>
      </c>
      <c r="F510" s="17">
        <v>0</v>
      </c>
      <c r="G510" s="18" t="s">
        <v>2774</v>
      </c>
      <c r="H510" s="19">
        <v>42118</v>
      </c>
      <c r="I510" s="27">
        <f t="shared" si="61"/>
        <v>2015</v>
      </c>
      <c r="J510" s="6" t="s">
        <v>41</v>
      </c>
      <c r="K510" s="6">
        <v>139</v>
      </c>
      <c r="L510" s="6" t="s">
        <v>2775</v>
      </c>
      <c r="M510" s="6">
        <f>VLOOKUP(A510,JUMLAH_DAKWAAN!$A$1:$C$905,3,FALSE)</f>
        <v>1</v>
      </c>
      <c r="N510" s="6" t="s">
        <v>2776</v>
      </c>
      <c r="O510" s="6" t="s">
        <v>2777</v>
      </c>
      <c r="P510" s="6" t="s">
        <v>2750</v>
      </c>
      <c r="Q510" s="6" t="s">
        <v>1115</v>
      </c>
      <c r="R510" s="6" t="s">
        <v>1503</v>
      </c>
      <c r="S510" s="6" t="s">
        <v>127</v>
      </c>
      <c r="T510" s="6"/>
      <c r="U510" s="6"/>
      <c r="V510" s="6" t="str">
        <f>IFERROR(VLOOKUP(Q510,JUDGE_STATUS!$A$1:$E$97,2,0),"")</f>
        <v>KARIR</v>
      </c>
      <c r="W510" s="6" t="str">
        <f>IFERROR(VLOOKUP(R510,JUDGE_STATUS!$A$1:$E$97,2,0),"")</f>
        <v>KARIR</v>
      </c>
      <c r="X510" s="6" t="str">
        <f>IFERROR(VLOOKUP(S510,JUDGE_STATUS!$A$1:$E$97,2,0),"")</f>
        <v>ADHOC</v>
      </c>
      <c r="Y510" s="6" t="str">
        <f>IFERROR(VLOOKUP(T510,JUDGE_STATUS!$A$1:$E$97,2,0),"")</f>
        <v/>
      </c>
      <c r="Z510" s="6" t="str">
        <f>IFERROR(VLOOKUP(U510,JUDGE_STATUS!$A$1:$E$97,2,0),"")</f>
        <v/>
      </c>
      <c r="AA510" s="6">
        <f t="shared" si="64"/>
        <v>3</v>
      </c>
      <c r="AB510" s="6">
        <f t="shared" si="65"/>
        <v>2</v>
      </c>
      <c r="AC510" s="6">
        <f t="shared" si="66"/>
        <v>1</v>
      </c>
      <c r="AD510" s="20">
        <f t="shared" si="67"/>
        <v>0.33333333333333331</v>
      </c>
      <c r="AE510" s="21">
        <f t="shared" si="62"/>
        <v>0</v>
      </c>
      <c r="AF510" s="6" t="s">
        <v>2778</v>
      </c>
      <c r="AG510" s="6"/>
      <c r="AH510" s="6"/>
      <c r="AI510" s="6"/>
      <c r="AJ510" s="6"/>
      <c r="AK510" s="6"/>
      <c r="AL510" s="6"/>
      <c r="AM510" s="6"/>
      <c r="AN510" s="6"/>
      <c r="AO510" s="6"/>
      <c r="AP510" s="6"/>
      <c r="AQ510" s="6"/>
      <c r="AR510" s="6">
        <f t="shared" si="68"/>
        <v>1</v>
      </c>
      <c r="AS510" s="6" t="s">
        <v>56</v>
      </c>
      <c r="AT510" s="6" t="s">
        <v>1369</v>
      </c>
      <c r="AU510" s="6"/>
      <c r="AV510" s="6">
        <f t="shared" si="63"/>
        <v>2</v>
      </c>
      <c r="AW510" s="22"/>
    </row>
    <row r="511" spans="1:49" x14ac:dyDescent="0.25">
      <c r="A511" s="16" t="s">
        <v>2779</v>
      </c>
      <c r="B511" s="17">
        <v>4</v>
      </c>
      <c r="C511" s="17">
        <v>200000000</v>
      </c>
      <c r="D511" s="17">
        <v>0.25</v>
      </c>
      <c r="E511" s="17">
        <v>0</v>
      </c>
      <c r="F511" s="17">
        <v>0</v>
      </c>
      <c r="G511" s="18" t="s">
        <v>2780</v>
      </c>
      <c r="H511" s="19">
        <v>42450</v>
      </c>
      <c r="I511" s="27">
        <f t="shared" si="61"/>
        <v>2016</v>
      </c>
      <c r="J511" s="6" t="s">
        <v>184</v>
      </c>
      <c r="K511" s="6">
        <v>86</v>
      </c>
      <c r="L511" s="6" t="s">
        <v>2664</v>
      </c>
      <c r="M511" s="6">
        <f>VLOOKUP(A511,JUMLAH_DAKWAAN!$A$1:$C$905,3,FALSE)</f>
        <v>1</v>
      </c>
      <c r="N511" s="6" t="s">
        <v>2781</v>
      </c>
      <c r="O511" s="6" t="s">
        <v>1337</v>
      </c>
      <c r="P511" s="6" t="s">
        <v>2186</v>
      </c>
      <c r="Q511" s="6" t="s">
        <v>1115</v>
      </c>
      <c r="R511" s="6" t="s">
        <v>1125</v>
      </c>
      <c r="S511" s="6" t="s">
        <v>1043</v>
      </c>
      <c r="T511" s="6" t="s">
        <v>64</v>
      </c>
      <c r="U511" s="6" t="s">
        <v>85</v>
      </c>
      <c r="V511" s="6" t="str">
        <f>IFERROR(VLOOKUP(Q511,JUDGE_STATUS!$A$1:$E$97,2,0),"")</f>
        <v>KARIR</v>
      </c>
      <c r="W511" s="6" t="str">
        <f>IFERROR(VLOOKUP(R511,JUDGE_STATUS!$A$1:$E$97,2,0),"")</f>
        <v>KARIR</v>
      </c>
      <c r="X511" s="6" t="str">
        <f>IFERROR(VLOOKUP(S511,JUDGE_STATUS!$A$1:$E$97,2,0),"")</f>
        <v>KARIR</v>
      </c>
      <c r="Y511" s="6" t="str">
        <f>IFERROR(VLOOKUP(T511,JUDGE_STATUS!$A$1:$E$97,2,0),"")</f>
        <v>ADHOC</v>
      </c>
      <c r="Z511" s="6" t="str">
        <f>IFERROR(VLOOKUP(U511,JUDGE_STATUS!$A$1:$E$97,2,0),"")</f>
        <v>ADHOC</v>
      </c>
      <c r="AA511" s="6">
        <f t="shared" si="64"/>
        <v>5</v>
      </c>
      <c r="AB511" s="6">
        <f t="shared" si="65"/>
        <v>3</v>
      </c>
      <c r="AC511" s="6">
        <f t="shared" si="66"/>
        <v>2</v>
      </c>
      <c r="AD511" s="20">
        <f t="shared" si="67"/>
        <v>0.4</v>
      </c>
      <c r="AE511" s="21">
        <f t="shared" si="62"/>
        <v>0</v>
      </c>
      <c r="AF511" s="6" t="s">
        <v>255</v>
      </c>
      <c r="AG511" s="6"/>
      <c r="AH511" s="6"/>
      <c r="AI511" s="6"/>
      <c r="AJ511" s="6"/>
      <c r="AK511" s="6"/>
      <c r="AL511" s="6"/>
      <c r="AM511" s="6"/>
      <c r="AN511" s="6"/>
      <c r="AO511" s="6"/>
      <c r="AP511" s="6"/>
      <c r="AQ511" s="6"/>
      <c r="AR511" s="6">
        <f t="shared" si="68"/>
        <v>1</v>
      </c>
      <c r="AS511" s="6" t="s">
        <v>1151</v>
      </c>
      <c r="AT511" s="6" t="s">
        <v>1608</v>
      </c>
      <c r="AU511" s="6"/>
      <c r="AV511" s="6">
        <f t="shared" si="63"/>
        <v>2</v>
      </c>
      <c r="AW511" s="22"/>
    </row>
    <row r="512" spans="1:49" x14ac:dyDescent="0.25">
      <c r="A512" s="16" t="s">
        <v>2782</v>
      </c>
      <c r="B512" s="17">
        <v>3</v>
      </c>
      <c r="C512" s="17">
        <v>200000000</v>
      </c>
      <c r="D512" s="17">
        <v>0.41666666666666702</v>
      </c>
      <c r="E512" s="17">
        <v>0</v>
      </c>
      <c r="F512" s="17">
        <v>0</v>
      </c>
      <c r="G512" s="18" t="s">
        <v>2783</v>
      </c>
      <c r="H512" s="19">
        <v>42769</v>
      </c>
      <c r="I512" s="27">
        <f t="shared" si="61"/>
        <v>2017</v>
      </c>
      <c r="J512" s="6" t="s">
        <v>2784</v>
      </c>
      <c r="K512" s="6">
        <v>73</v>
      </c>
      <c r="L512" s="6" t="s">
        <v>2785</v>
      </c>
      <c r="M512" s="6">
        <f>VLOOKUP(A512,JUMLAH_DAKWAAN!$A$1:$C$905,3,FALSE)</f>
        <v>1</v>
      </c>
      <c r="N512" s="6" t="s">
        <v>2786</v>
      </c>
      <c r="O512" s="6" t="s">
        <v>2787</v>
      </c>
      <c r="P512" s="6" t="s">
        <v>1881</v>
      </c>
      <c r="Q512" s="6" t="s">
        <v>1032</v>
      </c>
      <c r="R512" s="6" t="s">
        <v>1175</v>
      </c>
      <c r="S512" s="6" t="s">
        <v>1176</v>
      </c>
      <c r="T512" s="6" t="s">
        <v>63</v>
      </c>
      <c r="U512" s="6" t="s">
        <v>1177</v>
      </c>
      <c r="V512" s="6" t="str">
        <f>IFERROR(VLOOKUP(Q512,JUDGE_STATUS!$A$1:$E$97,2,0),"")</f>
        <v>KARIR</v>
      </c>
      <c r="W512" s="6" t="str">
        <f>IFERROR(VLOOKUP(R512,JUDGE_STATUS!$A$1:$E$97,2,0),"")</f>
        <v>KARIR</v>
      </c>
      <c r="X512" s="6" t="str">
        <f>IFERROR(VLOOKUP(S512,JUDGE_STATUS!$A$1:$E$97,2,0),"")</f>
        <v>KARIR</v>
      </c>
      <c r="Y512" s="6" t="str">
        <f>IFERROR(VLOOKUP(T512,JUDGE_STATUS!$A$1:$E$97,2,0),"")</f>
        <v>ADHOC</v>
      </c>
      <c r="Z512" s="6" t="str">
        <f>IFERROR(VLOOKUP(U512,JUDGE_STATUS!$A$1:$E$97,2,0),"")</f>
        <v>ADHOC</v>
      </c>
      <c r="AA512" s="6">
        <f t="shared" si="64"/>
        <v>5</v>
      </c>
      <c r="AB512" s="6">
        <f t="shared" si="65"/>
        <v>3</v>
      </c>
      <c r="AC512" s="6">
        <f t="shared" si="66"/>
        <v>2</v>
      </c>
      <c r="AD512" s="20">
        <f t="shared" si="67"/>
        <v>0.4</v>
      </c>
      <c r="AE512" s="21">
        <f t="shared" si="62"/>
        <v>0</v>
      </c>
      <c r="AF512" s="6" t="s">
        <v>1220</v>
      </c>
      <c r="AG512" s="6"/>
      <c r="AH512" s="6"/>
      <c r="AI512" s="6"/>
      <c r="AJ512" s="6"/>
      <c r="AK512" s="6"/>
      <c r="AL512" s="6"/>
      <c r="AM512" s="6"/>
      <c r="AN512" s="6"/>
      <c r="AO512" s="6"/>
      <c r="AP512" s="6"/>
      <c r="AQ512" s="6"/>
      <c r="AR512" s="6">
        <f t="shared" si="68"/>
        <v>1</v>
      </c>
      <c r="AS512" s="6" t="s">
        <v>1350</v>
      </c>
      <c r="AT512" s="6"/>
      <c r="AU512" s="6"/>
      <c r="AV512" s="6">
        <f t="shared" si="63"/>
        <v>1</v>
      </c>
      <c r="AW512" s="22"/>
    </row>
    <row r="513" spans="1:49" x14ac:dyDescent="0.25">
      <c r="A513" s="16" t="s">
        <v>2788</v>
      </c>
      <c r="B513" s="17">
        <v>4</v>
      </c>
      <c r="C513" s="17">
        <v>100000000</v>
      </c>
      <c r="D513" s="17">
        <v>0.16666666666666699</v>
      </c>
      <c r="E513" s="17">
        <v>453500000</v>
      </c>
      <c r="F513" s="17">
        <v>1</v>
      </c>
      <c r="G513" s="18" t="s">
        <v>2789</v>
      </c>
      <c r="H513" s="19">
        <v>43175</v>
      </c>
      <c r="I513" s="27">
        <f t="shared" si="61"/>
        <v>2018</v>
      </c>
      <c r="J513" s="6" t="s">
        <v>41</v>
      </c>
      <c r="K513" s="6">
        <v>146</v>
      </c>
      <c r="L513" s="6" t="s">
        <v>1140</v>
      </c>
      <c r="M513" s="6">
        <f>VLOOKUP(A513,JUMLAH_DAKWAAN!$A$1:$C$905,3,FALSE)</f>
        <v>1</v>
      </c>
      <c r="N513" s="6" t="s">
        <v>2790</v>
      </c>
      <c r="O513" s="6" t="s">
        <v>2791</v>
      </c>
      <c r="P513" s="6" t="s">
        <v>2792</v>
      </c>
      <c r="Q513" s="6" t="s">
        <v>1067</v>
      </c>
      <c r="R513" s="6" t="s">
        <v>1066</v>
      </c>
      <c r="S513" s="6" t="s">
        <v>1068</v>
      </c>
      <c r="T513" s="6"/>
      <c r="U513" s="6"/>
      <c r="V513" s="6" t="str">
        <f>IFERROR(VLOOKUP(Q513,JUDGE_STATUS!$A$1:$E$97,2,0),"")</f>
        <v>KARIR</v>
      </c>
      <c r="W513" s="6" t="str">
        <f>IFERROR(VLOOKUP(R513,JUDGE_STATUS!$A$1:$E$97,2,0),"")</f>
        <v>KARIR</v>
      </c>
      <c r="X513" s="6" t="str">
        <f>IFERROR(VLOOKUP(S513,JUDGE_STATUS!$A$1:$E$97,2,0),"")</f>
        <v>ADHOC</v>
      </c>
      <c r="Y513" s="6" t="str">
        <f>IFERROR(VLOOKUP(T513,JUDGE_STATUS!$A$1:$E$97,2,0),"")</f>
        <v/>
      </c>
      <c r="Z513" s="6" t="str">
        <f>IFERROR(VLOOKUP(U513,JUDGE_STATUS!$A$1:$E$97,2,0),"")</f>
        <v/>
      </c>
      <c r="AA513" s="6">
        <f t="shared" si="64"/>
        <v>3</v>
      </c>
      <c r="AB513" s="6">
        <f t="shared" si="65"/>
        <v>2</v>
      </c>
      <c r="AC513" s="6">
        <f t="shared" si="66"/>
        <v>1</v>
      </c>
      <c r="AD513" s="20">
        <f t="shared" si="67"/>
        <v>0.33333333333333331</v>
      </c>
      <c r="AE513" s="21">
        <f t="shared" si="62"/>
        <v>0</v>
      </c>
      <c r="AF513" s="6" t="s">
        <v>426</v>
      </c>
      <c r="AG513" s="6"/>
      <c r="AH513" s="6"/>
      <c r="AI513" s="6"/>
      <c r="AJ513" s="6"/>
      <c r="AK513" s="6"/>
      <c r="AL513" s="6"/>
      <c r="AM513" s="6"/>
      <c r="AN513" s="6"/>
      <c r="AO513" s="6"/>
      <c r="AP513" s="6"/>
      <c r="AQ513" s="6"/>
      <c r="AR513" s="6">
        <f t="shared" si="68"/>
        <v>1</v>
      </c>
      <c r="AS513" s="6" t="s">
        <v>1070</v>
      </c>
      <c r="AT513" s="6"/>
      <c r="AU513" s="6"/>
      <c r="AV513" s="6">
        <f t="shared" si="63"/>
        <v>1</v>
      </c>
      <c r="AW513" s="22"/>
    </row>
    <row r="514" spans="1:49" x14ac:dyDescent="0.25">
      <c r="A514" s="16" t="s">
        <v>2794</v>
      </c>
      <c r="B514" s="17">
        <v>1</v>
      </c>
      <c r="C514" s="17">
        <v>50000000</v>
      </c>
      <c r="D514" s="17">
        <v>1</v>
      </c>
      <c r="E514" s="17">
        <v>0</v>
      </c>
      <c r="F514" s="17">
        <v>0</v>
      </c>
      <c r="G514" s="18" t="s">
        <v>2795</v>
      </c>
      <c r="H514" s="19">
        <v>41411</v>
      </c>
      <c r="I514" s="27">
        <f t="shared" si="61"/>
        <v>2013</v>
      </c>
      <c r="J514" s="6" t="s">
        <v>1129</v>
      </c>
      <c r="K514" s="6">
        <v>276</v>
      </c>
      <c r="L514" s="6" t="s">
        <v>2796</v>
      </c>
      <c r="M514" s="6">
        <f>VLOOKUP(A514,JUMLAH_DAKWAAN!$A$1:$C$905,3,FALSE)</f>
        <v>1</v>
      </c>
      <c r="N514" s="6" t="s">
        <v>2797</v>
      </c>
      <c r="O514" s="6" t="s">
        <v>2798</v>
      </c>
      <c r="P514" s="6" t="s">
        <v>2799</v>
      </c>
      <c r="Q514" s="6" t="s">
        <v>283</v>
      </c>
      <c r="R514" s="6" t="s">
        <v>229</v>
      </c>
      <c r="S514" s="6" t="s">
        <v>64</v>
      </c>
      <c r="T514" s="6"/>
      <c r="U514" s="6"/>
      <c r="V514" s="6" t="str">
        <f>IFERROR(VLOOKUP(Q514,JUDGE_STATUS!$A$1:$E$97,2,0),"")</f>
        <v>KARIR</v>
      </c>
      <c r="W514" s="6" t="str">
        <f>IFERROR(VLOOKUP(R514,JUDGE_STATUS!$A$1:$E$97,2,0),"")</f>
        <v>KARIR</v>
      </c>
      <c r="X514" s="6" t="str">
        <f>IFERROR(VLOOKUP(S514,JUDGE_STATUS!$A$1:$E$97,2,0),"")</f>
        <v>ADHOC</v>
      </c>
      <c r="Y514" s="6" t="str">
        <f>IFERROR(VLOOKUP(T514,JUDGE_STATUS!$A$1:$E$97,2,0),"")</f>
        <v/>
      </c>
      <c r="Z514" s="6" t="str">
        <f>IFERROR(VLOOKUP(U514,JUDGE_STATUS!$A$1:$E$97,2,0),"")</f>
        <v/>
      </c>
      <c r="AA514" s="6">
        <f t="shared" si="64"/>
        <v>3</v>
      </c>
      <c r="AB514" s="6">
        <f t="shared" si="65"/>
        <v>2</v>
      </c>
      <c r="AC514" s="6">
        <f t="shared" si="66"/>
        <v>1</v>
      </c>
      <c r="AD514" s="20">
        <f t="shared" si="67"/>
        <v>0.33333333333333331</v>
      </c>
      <c r="AE514" s="21">
        <f t="shared" si="62"/>
        <v>0</v>
      </c>
      <c r="AF514" s="6" t="s">
        <v>2800</v>
      </c>
      <c r="AG514" s="6"/>
      <c r="AH514" s="6"/>
      <c r="AI514" s="6"/>
      <c r="AJ514" s="6"/>
      <c r="AK514" s="6"/>
      <c r="AL514" s="6"/>
      <c r="AM514" s="6"/>
      <c r="AN514" s="6"/>
      <c r="AO514" s="6"/>
      <c r="AP514" s="6"/>
      <c r="AQ514" s="6"/>
      <c r="AR514" s="6">
        <f t="shared" si="68"/>
        <v>1</v>
      </c>
      <c r="AS514" s="6" t="s">
        <v>1608</v>
      </c>
      <c r="AT514" s="6"/>
      <c r="AU514" s="6"/>
      <c r="AV514" s="6">
        <f t="shared" si="63"/>
        <v>1</v>
      </c>
      <c r="AW514" s="22"/>
    </row>
    <row r="515" spans="1:49" x14ac:dyDescent="0.25">
      <c r="A515" s="16" t="s">
        <v>2801</v>
      </c>
      <c r="B515" s="17">
        <v>1.5</v>
      </c>
      <c r="C515" s="17">
        <v>50000000</v>
      </c>
      <c r="D515" s="17">
        <v>3</v>
      </c>
      <c r="E515" s="17">
        <v>0</v>
      </c>
      <c r="F515" s="17">
        <v>0</v>
      </c>
      <c r="G515" s="18" t="s">
        <v>2802</v>
      </c>
      <c r="H515" s="19">
        <v>41731</v>
      </c>
      <c r="I515" s="27">
        <f t="shared" ref="I515:I578" si="69">YEAR(H515)</f>
        <v>2014</v>
      </c>
      <c r="J515" s="6" t="s">
        <v>1129</v>
      </c>
      <c r="K515" s="6">
        <v>132</v>
      </c>
      <c r="L515" s="6" t="s">
        <v>2803</v>
      </c>
      <c r="M515" s="6">
        <f>VLOOKUP(A515,JUMLAH_DAKWAAN!$A$1:$C$905,3,FALSE)</f>
        <v>1</v>
      </c>
      <c r="N515" s="6" t="s">
        <v>2804</v>
      </c>
      <c r="O515" s="6" t="s">
        <v>2514</v>
      </c>
      <c r="P515" s="6" t="s">
        <v>2197</v>
      </c>
      <c r="Q515" s="6" t="s">
        <v>2282</v>
      </c>
      <c r="R515" s="6" t="s">
        <v>63</v>
      </c>
      <c r="S515" s="6" t="s">
        <v>64</v>
      </c>
      <c r="T515" s="6"/>
      <c r="U515" s="6"/>
      <c r="V515" s="6" t="str">
        <f>IFERROR(VLOOKUP(Q515,JUDGE_STATUS!$A$1:$E$97,2,0),"")</f>
        <v>KARIR</v>
      </c>
      <c r="W515" s="6" t="str">
        <f>IFERROR(VLOOKUP(R515,JUDGE_STATUS!$A$1:$E$97,2,0),"")</f>
        <v>ADHOC</v>
      </c>
      <c r="X515" s="6" t="str">
        <f>IFERROR(VLOOKUP(S515,JUDGE_STATUS!$A$1:$E$97,2,0),"")</f>
        <v>ADHOC</v>
      </c>
      <c r="Y515" s="6" t="str">
        <f>IFERROR(VLOOKUP(T515,JUDGE_STATUS!$A$1:$E$97,2,0),"")</f>
        <v/>
      </c>
      <c r="Z515" s="6" t="str">
        <f>IFERROR(VLOOKUP(U515,JUDGE_STATUS!$A$1:$E$97,2,0),"")</f>
        <v/>
      </c>
      <c r="AA515" s="6">
        <f t="shared" si="64"/>
        <v>3</v>
      </c>
      <c r="AB515" s="6">
        <f t="shared" si="65"/>
        <v>1</v>
      </c>
      <c r="AC515" s="6">
        <f t="shared" si="66"/>
        <v>2</v>
      </c>
      <c r="AD515" s="20">
        <f t="shared" si="67"/>
        <v>0.66666666666666663</v>
      </c>
      <c r="AE515" s="21">
        <f t="shared" ref="AE515:AE578" si="70">IF(AD515&gt;=0.5,1,0)</f>
        <v>1</v>
      </c>
      <c r="AF515" s="6" t="s">
        <v>1719</v>
      </c>
      <c r="AG515" s="6" t="s">
        <v>2805</v>
      </c>
      <c r="AH515" s="6" t="s">
        <v>2806</v>
      </c>
      <c r="AI515" s="6" t="s">
        <v>2771</v>
      </c>
      <c r="AJ515" s="6" t="s">
        <v>2314</v>
      </c>
      <c r="AK515" s="6" t="s">
        <v>2550</v>
      </c>
      <c r="AL515" s="6" t="s">
        <v>2284</v>
      </c>
      <c r="AM515" s="6" t="s">
        <v>1023</v>
      </c>
      <c r="AN515" s="6" t="s">
        <v>2551</v>
      </c>
      <c r="AO515" s="6" t="s">
        <v>2552</v>
      </c>
      <c r="AP515" s="6"/>
      <c r="AQ515" s="6"/>
      <c r="AR515" s="6">
        <f t="shared" si="68"/>
        <v>10</v>
      </c>
      <c r="AS515" s="6" t="s">
        <v>1369</v>
      </c>
      <c r="AT515" s="6" t="s">
        <v>1350</v>
      </c>
      <c r="AU515" s="6"/>
      <c r="AV515" s="6">
        <f t="shared" ref="AV515:AV578" si="71">COUNTA(AS515:AU515)</f>
        <v>2</v>
      </c>
      <c r="AW515" s="22"/>
    </row>
    <row r="516" spans="1:49" x14ac:dyDescent="0.25">
      <c r="A516" s="16" t="s">
        <v>2807</v>
      </c>
      <c r="B516" s="17">
        <v>6</v>
      </c>
      <c r="C516" s="17">
        <v>300000000</v>
      </c>
      <c r="D516" s="17">
        <v>0.25</v>
      </c>
      <c r="E516" s="17">
        <v>0</v>
      </c>
      <c r="F516" s="17">
        <v>0</v>
      </c>
      <c r="G516" s="18" t="s">
        <v>2808</v>
      </c>
      <c r="H516" s="19">
        <v>42122</v>
      </c>
      <c r="I516" s="27">
        <f t="shared" si="69"/>
        <v>2015</v>
      </c>
      <c r="J516" s="6" t="s">
        <v>1103</v>
      </c>
      <c r="K516" s="6">
        <v>141</v>
      </c>
      <c r="L516" s="6" t="s">
        <v>2809</v>
      </c>
      <c r="M516" s="6">
        <f>VLOOKUP(A516,JUMLAH_DAKWAAN!$A$1:$C$905,3,FALSE)</f>
        <v>1</v>
      </c>
      <c r="N516" s="6" t="s">
        <v>2810</v>
      </c>
      <c r="O516" s="6" t="s">
        <v>2811</v>
      </c>
      <c r="P516" s="6" t="s">
        <v>2812</v>
      </c>
      <c r="Q516" s="6" t="s">
        <v>2072</v>
      </c>
      <c r="R516" s="6" t="s">
        <v>1033</v>
      </c>
      <c r="S516" s="6" t="s">
        <v>1034</v>
      </c>
      <c r="T516" s="6" t="s">
        <v>64</v>
      </c>
      <c r="U516" s="6" t="s">
        <v>63</v>
      </c>
      <c r="V516" s="6" t="str">
        <f>IFERROR(VLOOKUP(Q516,JUDGE_STATUS!$A$1:$E$97,2,0),"")</f>
        <v>KARIR</v>
      </c>
      <c r="W516" s="6" t="str">
        <f>IFERROR(VLOOKUP(R516,JUDGE_STATUS!$A$1:$E$97,2,0),"")</f>
        <v>KARIR</v>
      </c>
      <c r="X516" s="6" t="str">
        <f>IFERROR(VLOOKUP(S516,JUDGE_STATUS!$A$1:$E$97,2,0),"")</f>
        <v>KARIR</v>
      </c>
      <c r="Y516" s="6" t="str">
        <f>IFERROR(VLOOKUP(T516,JUDGE_STATUS!$A$1:$E$97,2,0),"")</f>
        <v>ADHOC</v>
      </c>
      <c r="Z516" s="6" t="str">
        <f>IFERROR(VLOOKUP(U516,JUDGE_STATUS!$A$1:$E$97,2,0),"")</f>
        <v>ADHOC</v>
      </c>
      <c r="AA516" s="6">
        <f t="shared" si="64"/>
        <v>5</v>
      </c>
      <c r="AB516" s="6">
        <f t="shared" si="65"/>
        <v>3</v>
      </c>
      <c r="AC516" s="6">
        <f t="shared" si="66"/>
        <v>2</v>
      </c>
      <c r="AD516" s="20">
        <f t="shared" si="67"/>
        <v>0.4</v>
      </c>
      <c r="AE516" s="21">
        <f t="shared" si="70"/>
        <v>0</v>
      </c>
      <c r="AF516" s="6" t="s">
        <v>1069</v>
      </c>
      <c r="AG516" s="6"/>
      <c r="AH516" s="6"/>
      <c r="AI516" s="6"/>
      <c r="AJ516" s="6"/>
      <c r="AK516" s="6"/>
      <c r="AL516" s="6"/>
      <c r="AM516" s="6"/>
      <c r="AN516" s="6"/>
      <c r="AO516" s="6"/>
      <c r="AP516" s="6"/>
      <c r="AQ516" s="6"/>
      <c r="AR516" s="6">
        <f t="shared" si="68"/>
        <v>1</v>
      </c>
      <c r="AS516" s="6" t="s">
        <v>65</v>
      </c>
      <c r="AT516" s="6" t="s">
        <v>1456</v>
      </c>
      <c r="AU516" s="6"/>
      <c r="AV516" s="6">
        <f t="shared" si="71"/>
        <v>2</v>
      </c>
      <c r="AW516" s="22"/>
    </row>
    <row r="517" spans="1:49" x14ac:dyDescent="0.25">
      <c r="A517" s="16" t="s">
        <v>2813</v>
      </c>
      <c r="B517" s="17">
        <v>4</v>
      </c>
      <c r="C517" s="17">
        <v>200000000</v>
      </c>
      <c r="D517" s="17">
        <v>0.41666666666666702</v>
      </c>
      <c r="E517" s="17">
        <v>0</v>
      </c>
      <c r="F517" s="17">
        <v>0</v>
      </c>
      <c r="G517" s="18" t="s">
        <v>2814</v>
      </c>
      <c r="H517" s="19">
        <v>42453</v>
      </c>
      <c r="I517" s="27">
        <f t="shared" si="69"/>
        <v>2016</v>
      </c>
      <c r="J517" s="6" t="s">
        <v>1773</v>
      </c>
      <c r="K517" s="6">
        <v>77</v>
      </c>
      <c r="L517" s="6" t="s">
        <v>2815</v>
      </c>
      <c r="M517" s="6">
        <f>VLOOKUP(A517,JUMLAH_DAKWAAN!$A$1:$C$905,3,FALSE)</f>
        <v>1</v>
      </c>
      <c r="N517" s="6" t="s">
        <v>2816</v>
      </c>
      <c r="O517" s="6" t="s">
        <v>2817</v>
      </c>
      <c r="P517" s="6" t="s">
        <v>2629</v>
      </c>
      <c r="Q517" s="6" t="s">
        <v>2818</v>
      </c>
      <c r="R517" s="6" t="s">
        <v>1057</v>
      </c>
      <c r="S517" s="6" t="s">
        <v>1034</v>
      </c>
      <c r="T517" s="6" t="s">
        <v>1044</v>
      </c>
      <c r="U517" s="6" t="s">
        <v>1045</v>
      </c>
      <c r="V517" s="6" t="str">
        <f>IFERROR(VLOOKUP(Q517,JUDGE_STATUS!$A$1:$E$97,2,0),"")</f>
        <v>KARIR</v>
      </c>
      <c r="W517" s="6" t="str">
        <f>IFERROR(VLOOKUP(R517,JUDGE_STATUS!$A$1:$E$97,2,0),"")</f>
        <v>KARIR</v>
      </c>
      <c r="X517" s="6" t="str">
        <f>IFERROR(VLOOKUP(S517,JUDGE_STATUS!$A$1:$E$97,2,0),"")</f>
        <v>KARIR</v>
      </c>
      <c r="Y517" s="6" t="str">
        <f>IFERROR(VLOOKUP(T517,JUDGE_STATUS!$A$1:$E$97,2,0),"")</f>
        <v>ADHOC</v>
      </c>
      <c r="Z517" s="6" t="str">
        <f>IFERROR(VLOOKUP(U517,JUDGE_STATUS!$A$1:$E$97,2,0),"")</f>
        <v>ADHOC</v>
      </c>
      <c r="AA517" s="6">
        <f t="shared" si="64"/>
        <v>5</v>
      </c>
      <c r="AB517" s="6">
        <f t="shared" si="65"/>
        <v>3</v>
      </c>
      <c r="AC517" s="6">
        <f t="shared" si="66"/>
        <v>2</v>
      </c>
      <c r="AD517" s="20">
        <f t="shared" si="67"/>
        <v>0.4</v>
      </c>
      <c r="AE517" s="21">
        <f t="shared" si="70"/>
        <v>0</v>
      </c>
      <c r="AF517" s="6" t="s">
        <v>1819</v>
      </c>
      <c r="AG517" s="6"/>
      <c r="AH517" s="6"/>
      <c r="AI517" s="6"/>
      <c r="AJ517" s="6"/>
      <c r="AK517" s="6"/>
      <c r="AL517" s="6"/>
      <c r="AM517" s="6"/>
      <c r="AN517" s="6"/>
      <c r="AO517" s="6"/>
      <c r="AP517" s="6"/>
      <c r="AQ517" s="6"/>
      <c r="AR517" s="6">
        <f t="shared" si="68"/>
        <v>1</v>
      </c>
      <c r="AS517" s="6" t="s">
        <v>86</v>
      </c>
      <c r="AT517" s="6"/>
      <c r="AU517" s="6"/>
      <c r="AV517" s="6">
        <f t="shared" si="71"/>
        <v>1</v>
      </c>
      <c r="AW517" s="22"/>
    </row>
    <row r="518" spans="1:49" x14ac:dyDescent="0.25">
      <c r="A518" s="16" t="s">
        <v>2819</v>
      </c>
      <c r="B518" s="17">
        <v>4.5</v>
      </c>
      <c r="C518" s="17">
        <v>500000000</v>
      </c>
      <c r="D518" s="17">
        <v>0.16666666666666699</v>
      </c>
      <c r="E518" s="17">
        <v>0</v>
      </c>
      <c r="F518" s="17">
        <v>0</v>
      </c>
      <c r="G518" s="18" t="s">
        <v>2820</v>
      </c>
      <c r="H518" s="19">
        <v>42769</v>
      </c>
      <c r="I518" s="27">
        <f t="shared" si="69"/>
        <v>2017</v>
      </c>
      <c r="J518" s="6" t="s">
        <v>1778</v>
      </c>
      <c r="K518" s="6">
        <v>138</v>
      </c>
      <c r="L518" s="6" t="s">
        <v>2821</v>
      </c>
      <c r="M518" s="6">
        <f>VLOOKUP(A518,JUMLAH_DAKWAAN!$A$1:$C$905,3,FALSE)</f>
        <v>1</v>
      </c>
      <c r="N518" s="6" t="s">
        <v>2822</v>
      </c>
      <c r="O518" s="6" t="s">
        <v>1933</v>
      </c>
      <c r="P518" s="6" t="s">
        <v>2823</v>
      </c>
      <c r="Q518" s="6" t="s">
        <v>1167</v>
      </c>
      <c r="R518" s="6" t="s">
        <v>1125</v>
      </c>
      <c r="S518" s="6" t="s">
        <v>1043</v>
      </c>
      <c r="T518" s="6" t="s">
        <v>64</v>
      </c>
      <c r="U518" s="6" t="s">
        <v>1045</v>
      </c>
      <c r="V518" s="6" t="str">
        <f>IFERROR(VLOOKUP(Q518,JUDGE_STATUS!$A$1:$E$97,2,0),"")</f>
        <v>KARIR</v>
      </c>
      <c r="W518" s="6" t="str">
        <f>IFERROR(VLOOKUP(R518,JUDGE_STATUS!$A$1:$E$97,2,0),"")</f>
        <v>KARIR</v>
      </c>
      <c r="X518" s="6" t="str">
        <f>IFERROR(VLOOKUP(S518,JUDGE_STATUS!$A$1:$E$97,2,0),"")</f>
        <v>KARIR</v>
      </c>
      <c r="Y518" s="6" t="str">
        <f>IFERROR(VLOOKUP(T518,JUDGE_STATUS!$A$1:$E$97,2,0),"")</f>
        <v>ADHOC</v>
      </c>
      <c r="Z518" s="6" t="str">
        <f>IFERROR(VLOOKUP(U518,JUDGE_STATUS!$A$1:$E$97,2,0),"")</f>
        <v>ADHOC</v>
      </c>
      <c r="AA518" s="6">
        <f t="shared" si="64"/>
        <v>5</v>
      </c>
      <c r="AB518" s="6">
        <f t="shared" si="65"/>
        <v>3</v>
      </c>
      <c r="AC518" s="6">
        <f t="shared" si="66"/>
        <v>2</v>
      </c>
      <c r="AD518" s="20">
        <f t="shared" si="67"/>
        <v>0.4</v>
      </c>
      <c r="AE518" s="21">
        <f t="shared" si="70"/>
        <v>0</v>
      </c>
      <c r="AF518" s="6" t="s">
        <v>2824</v>
      </c>
      <c r="AG518" s="6"/>
      <c r="AH518" s="6"/>
      <c r="AI518" s="6"/>
      <c r="AJ518" s="6"/>
      <c r="AK518" s="6"/>
      <c r="AL518" s="6"/>
      <c r="AM518" s="6"/>
      <c r="AN518" s="6"/>
      <c r="AO518" s="6"/>
      <c r="AP518" s="6"/>
      <c r="AQ518" s="6"/>
      <c r="AR518" s="6">
        <f t="shared" si="68"/>
        <v>1</v>
      </c>
      <c r="AS518" s="6" t="s">
        <v>1150</v>
      </c>
      <c r="AT518" s="6"/>
      <c r="AU518" s="6"/>
      <c r="AV518" s="6">
        <f t="shared" si="71"/>
        <v>1</v>
      </c>
      <c r="AW518" s="22"/>
    </row>
    <row r="519" spans="1:49" x14ac:dyDescent="0.25">
      <c r="A519" s="16" t="s">
        <v>2825</v>
      </c>
      <c r="B519" s="17"/>
      <c r="C519" s="17"/>
      <c r="D519" s="17"/>
      <c r="E519" s="17"/>
      <c r="F519" s="17"/>
      <c r="G519" s="18" t="s">
        <v>2826</v>
      </c>
      <c r="H519" s="19">
        <v>43180</v>
      </c>
      <c r="I519" s="27">
        <f t="shared" si="69"/>
        <v>2018</v>
      </c>
      <c r="J519" s="6" t="s">
        <v>1224</v>
      </c>
      <c r="K519" s="6">
        <v>410</v>
      </c>
      <c r="L519" s="6" t="s">
        <v>2827</v>
      </c>
      <c r="M519" s="6">
        <f>VLOOKUP(A519,JUMLAH_DAKWAAN!$A$1:$C$905,3,FALSE)</f>
        <v>1</v>
      </c>
      <c r="N519" s="6"/>
      <c r="O519" s="6"/>
      <c r="P519" s="6" t="s">
        <v>2269</v>
      </c>
      <c r="Q519" s="6" t="s">
        <v>1175</v>
      </c>
      <c r="R519" s="6" t="s">
        <v>1176</v>
      </c>
      <c r="S519" s="6" t="s">
        <v>1769</v>
      </c>
      <c r="T519" s="6" t="s">
        <v>63</v>
      </c>
      <c r="U519" s="6" t="s">
        <v>1177</v>
      </c>
      <c r="V519" s="6" t="str">
        <f>IFERROR(VLOOKUP(Q519,JUDGE_STATUS!$A$1:$E$97,2,0),"")</f>
        <v>KARIR</v>
      </c>
      <c r="W519" s="6" t="str">
        <f>IFERROR(VLOOKUP(R519,JUDGE_STATUS!$A$1:$E$97,2,0),"")</f>
        <v>KARIR</v>
      </c>
      <c r="X519" s="6" t="str">
        <f>IFERROR(VLOOKUP(S519,JUDGE_STATUS!$A$1:$E$97,2,0),"")</f>
        <v>KARIR</v>
      </c>
      <c r="Y519" s="6" t="str">
        <f>IFERROR(VLOOKUP(T519,JUDGE_STATUS!$A$1:$E$97,2,0),"")</f>
        <v>ADHOC</v>
      </c>
      <c r="Z519" s="6" t="str">
        <f>IFERROR(VLOOKUP(U519,JUDGE_STATUS!$A$1:$E$97,2,0),"")</f>
        <v>ADHOC</v>
      </c>
      <c r="AA519" s="6">
        <f t="shared" si="64"/>
        <v>5</v>
      </c>
      <c r="AB519" s="6">
        <f t="shared" si="65"/>
        <v>3</v>
      </c>
      <c r="AC519" s="6">
        <f t="shared" si="66"/>
        <v>2</v>
      </c>
      <c r="AD519" s="20">
        <f t="shared" si="67"/>
        <v>0.4</v>
      </c>
      <c r="AE519" s="21">
        <f t="shared" si="70"/>
        <v>0</v>
      </c>
      <c r="AF519" s="6" t="s">
        <v>1188</v>
      </c>
      <c r="AG519" s="6"/>
      <c r="AH519" s="6"/>
      <c r="AI519" s="6"/>
      <c r="AJ519" s="6"/>
      <c r="AK519" s="6"/>
      <c r="AL519" s="6"/>
      <c r="AM519" s="6"/>
      <c r="AN519" s="6"/>
      <c r="AO519" s="6"/>
      <c r="AP519" s="6"/>
      <c r="AQ519" s="6"/>
      <c r="AR519" s="6">
        <f t="shared" si="68"/>
        <v>1</v>
      </c>
      <c r="AS519" s="6" t="s">
        <v>1941</v>
      </c>
      <c r="AT519" s="6"/>
      <c r="AU519" s="6"/>
      <c r="AV519" s="6">
        <f t="shared" si="71"/>
        <v>1</v>
      </c>
      <c r="AW519" s="22">
        <v>1</v>
      </c>
    </row>
    <row r="520" spans="1:49" x14ac:dyDescent="0.25">
      <c r="A520" s="16" t="s">
        <v>2828</v>
      </c>
      <c r="B520" s="17">
        <v>4</v>
      </c>
      <c r="C520" s="17">
        <v>150000000</v>
      </c>
      <c r="D520" s="17">
        <v>0.25</v>
      </c>
      <c r="E520" s="17">
        <v>0</v>
      </c>
      <c r="F520" s="17">
        <v>0</v>
      </c>
      <c r="G520" s="18" t="s">
        <v>2829</v>
      </c>
      <c r="H520" s="19">
        <v>41082</v>
      </c>
      <c r="I520" s="27">
        <f t="shared" si="69"/>
        <v>2012</v>
      </c>
      <c r="J520" s="6" t="s">
        <v>41</v>
      </c>
      <c r="K520" s="6">
        <v>69</v>
      </c>
      <c r="L520" s="6" t="s">
        <v>2830</v>
      </c>
      <c r="M520" s="6">
        <f>VLOOKUP(A520,JUMLAH_DAKWAAN!$A$1:$C$905,3,FALSE)</f>
        <v>1</v>
      </c>
      <c r="N520" s="6" t="s">
        <v>2831</v>
      </c>
      <c r="O520" s="6" t="s">
        <v>2832</v>
      </c>
      <c r="P520" s="6" t="s">
        <v>407</v>
      </c>
      <c r="Q520" s="6" t="s">
        <v>126</v>
      </c>
      <c r="R520" s="6" t="s">
        <v>181</v>
      </c>
      <c r="S520" s="6" t="s">
        <v>64</v>
      </c>
      <c r="T520" s="6"/>
      <c r="U520" s="6"/>
      <c r="V520" s="6" t="str">
        <f>IFERROR(VLOOKUP(Q520,JUDGE_STATUS!$A$1:$E$97,2,0),"")</f>
        <v>KARIR</v>
      </c>
      <c r="W520" s="6" t="str">
        <f>IFERROR(VLOOKUP(R520,JUDGE_STATUS!$A$1:$E$97,2,0),"")</f>
        <v>KARIR</v>
      </c>
      <c r="X520" s="6" t="str">
        <f>IFERROR(VLOOKUP(S520,JUDGE_STATUS!$A$1:$E$97,2,0),"")</f>
        <v>ADHOC</v>
      </c>
      <c r="Y520" s="6" t="str">
        <f>IFERROR(VLOOKUP(T520,JUDGE_STATUS!$A$1:$E$97,2,0),"")</f>
        <v/>
      </c>
      <c r="Z520" s="6" t="str">
        <f>IFERROR(VLOOKUP(U520,JUDGE_STATUS!$A$1:$E$97,2,0),"")</f>
        <v/>
      </c>
      <c r="AA520" s="6">
        <f t="shared" si="64"/>
        <v>3</v>
      </c>
      <c r="AB520" s="6">
        <f t="shared" si="65"/>
        <v>2</v>
      </c>
      <c r="AC520" s="6">
        <f t="shared" si="66"/>
        <v>1</v>
      </c>
      <c r="AD520" s="20">
        <f t="shared" si="67"/>
        <v>0.33333333333333331</v>
      </c>
      <c r="AE520" s="21">
        <f t="shared" si="70"/>
        <v>0</v>
      </c>
      <c r="AF520" s="6" t="s">
        <v>4938</v>
      </c>
      <c r="AG520" s="6"/>
      <c r="AH520" s="6"/>
      <c r="AI520" s="6"/>
      <c r="AJ520" s="6"/>
      <c r="AK520" s="6"/>
      <c r="AL520" s="6"/>
      <c r="AM520" s="6"/>
      <c r="AN520" s="6"/>
      <c r="AO520" s="6"/>
      <c r="AP520" s="6"/>
      <c r="AQ520" s="6"/>
      <c r="AR520" s="6">
        <f t="shared" si="68"/>
        <v>1</v>
      </c>
      <c r="AS520" s="6" t="s">
        <v>65</v>
      </c>
      <c r="AT520" s="6"/>
      <c r="AU520" s="6"/>
      <c r="AV520" s="6">
        <f t="shared" si="71"/>
        <v>1</v>
      </c>
      <c r="AW520" s="22"/>
    </row>
    <row r="521" spans="1:49" x14ac:dyDescent="0.25">
      <c r="A521" s="16" t="s">
        <v>2828</v>
      </c>
      <c r="B521" s="17">
        <v>4</v>
      </c>
      <c r="C521" s="17">
        <v>150000000</v>
      </c>
      <c r="D521" s="17">
        <v>0.25</v>
      </c>
      <c r="E521" s="17">
        <v>0</v>
      </c>
      <c r="F521" s="17">
        <v>0</v>
      </c>
      <c r="G521" s="18" t="s">
        <v>2833</v>
      </c>
      <c r="H521" s="19">
        <v>41082</v>
      </c>
      <c r="I521" s="27">
        <f t="shared" si="69"/>
        <v>2012</v>
      </c>
      <c r="J521" s="6" t="s">
        <v>41</v>
      </c>
      <c r="K521" s="6">
        <v>69</v>
      </c>
      <c r="L521" s="6" t="s">
        <v>2830</v>
      </c>
      <c r="M521" s="6">
        <f>VLOOKUP(A521,JUMLAH_DAKWAAN!$A$1:$C$905,3,FALSE)</f>
        <v>1</v>
      </c>
      <c r="N521" s="6" t="s">
        <v>2831</v>
      </c>
      <c r="O521" s="6" t="s">
        <v>2832</v>
      </c>
      <c r="P521" s="6" t="s">
        <v>407</v>
      </c>
      <c r="Q521" s="6" t="s">
        <v>126</v>
      </c>
      <c r="R521" s="6" t="s">
        <v>181</v>
      </c>
      <c r="S521" s="6" t="s">
        <v>64</v>
      </c>
      <c r="T521" s="6"/>
      <c r="U521" s="6"/>
      <c r="V521" s="6" t="str">
        <f>IFERROR(VLOOKUP(Q521,JUDGE_STATUS!$A$1:$E$97,2,0),"")</f>
        <v>KARIR</v>
      </c>
      <c r="W521" s="6" t="str">
        <f>IFERROR(VLOOKUP(R521,JUDGE_STATUS!$A$1:$E$97,2,0),"")</f>
        <v>KARIR</v>
      </c>
      <c r="X521" s="6" t="str">
        <f>IFERROR(VLOOKUP(S521,JUDGE_STATUS!$A$1:$E$97,2,0),"")</f>
        <v>ADHOC</v>
      </c>
      <c r="Y521" s="6" t="str">
        <f>IFERROR(VLOOKUP(T521,JUDGE_STATUS!$A$1:$E$97,2,0),"")</f>
        <v/>
      </c>
      <c r="Z521" s="6" t="str">
        <f>IFERROR(VLOOKUP(U521,JUDGE_STATUS!$A$1:$E$97,2,0),"")</f>
        <v/>
      </c>
      <c r="AA521" s="6">
        <f t="shared" si="64"/>
        <v>3</v>
      </c>
      <c r="AB521" s="6">
        <f t="shared" si="65"/>
        <v>2</v>
      </c>
      <c r="AC521" s="6">
        <f t="shared" si="66"/>
        <v>1</v>
      </c>
      <c r="AD521" s="20">
        <f t="shared" si="67"/>
        <v>0.33333333333333331</v>
      </c>
      <c r="AE521" s="21">
        <f t="shared" si="70"/>
        <v>0</v>
      </c>
      <c r="AF521" s="6" t="s">
        <v>4938</v>
      </c>
      <c r="AG521" s="6"/>
      <c r="AH521" s="6"/>
      <c r="AI521" s="6"/>
      <c r="AJ521" s="6"/>
      <c r="AK521" s="6"/>
      <c r="AL521" s="6"/>
      <c r="AM521" s="6"/>
      <c r="AN521" s="6"/>
      <c r="AO521" s="6"/>
      <c r="AP521" s="6"/>
      <c r="AQ521" s="6"/>
      <c r="AR521" s="6">
        <f t="shared" si="68"/>
        <v>1</v>
      </c>
      <c r="AS521" s="6" t="s">
        <v>65</v>
      </c>
      <c r="AT521" s="6"/>
      <c r="AU521" s="6"/>
      <c r="AV521" s="6">
        <f t="shared" si="71"/>
        <v>1</v>
      </c>
      <c r="AW521" s="22"/>
    </row>
    <row r="522" spans="1:49" x14ac:dyDescent="0.25">
      <c r="A522" s="16" t="s">
        <v>2834</v>
      </c>
      <c r="B522" s="17">
        <v>1</v>
      </c>
      <c r="C522" s="17">
        <v>50000000</v>
      </c>
      <c r="D522" s="17">
        <v>1</v>
      </c>
      <c r="E522" s="17">
        <v>0</v>
      </c>
      <c r="F522" s="17">
        <v>0</v>
      </c>
      <c r="G522" s="18" t="s">
        <v>2835</v>
      </c>
      <c r="H522" s="19">
        <v>41411</v>
      </c>
      <c r="I522" s="27">
        <f t="shared" si="69"/>
        <v>2013</v>
      </c>
      <c r="J522" s="6" t="s">
        <v>41</v>
      </c>
      <c r="K522" s="6">
        <v>276</v>
      </c>
      <c r="L522" s="6" t="s">
        <v>2836</v>
      </c>
      <c r="M522" s="6">
        <f>VLOOKUP(A522,JUMLAH_DAKWAAN!$A$1:$C$905,3,FALSE)</f>
        <v>1</v>
      </c>
      <c r="N522" s="6" t="s">
        <v>2837</v>
      </c>
      <c r="O522" s="6" t="s">
        <v>2838</v>
      </c>
      <c r="P522" s="6" t="s">
        <v>2799</v>
      </c>
      <c r="Q522" s="6" t="s">
        <v>283</v>
      </c>
      <c r="R522" s="6" t="s">
        <v>229</v>
      </c>
      <c r="S522" s="6" t="s">
        <v>64</v>
      </c>
      <c r="T522" s="6"/>
      <c r="U522" s="6"/>
      <c r="V522" s="6" t="str">
        <f>IFERROR(VLOOKUP(Q522,JUDGE_STATUS!$A$1:$E$97,2,0),"")</f>
        <v>KARIR</v>
      </c>
      <c r="W522" s="6" t="str">
        <f>IFERROR(VLOOKUP(R522,JUDGE_STATUS!$A$1:$E$97,2,0),"")</f>
        <v>KARIR</v>
      </c>
      <c r="X522" s="6" t="str">
        <f>IFERROR(VLOOKUP(S522,JUDGE_STATUS!$A$1:$E$97,2,0),"")</f>
        <v>ADHOC</v>
      </c>
      <c r="Y522" s="6" t="str">
        <f>IFERROR(VLOOKUP(T522,JUDGE_STATUS!$A$1:$E$97,2,0),"")</f>
        <v/>
      </c>
      <c r="Z522" s="6" t="str">
        <f>IFERROR(VLOOKUP(U522,JUDGE_STATUS!$A$1:$E$97,2,0),"")</f>
        <v/>
      </c>
      <c r="AA522" s="6">
        <f t="shared" si="64"/>
        <v>3</v>
      </c>
      <c r="AB522" s="6">
        <f t="shared" si="65"/>
        <v>2</v>
      </c>
      <c r="AC522" s="6">
        <f t="shared" si="66"/>
        <v>1</v>
      </c>
      <c r="AD522" s="20">
        <f t="shared" si="67"/>
        <v>0.33333333333333331</v>
      </c>
      <c r="AE522" s="21">
        <f t="shared" si="70"/>
        <v>0</v>
      </c>
      <c r="AF522" s="6" t="s">
        <v>2839</v>
      </c>
      <c r="AG522" s="6"/>
      <c r="AH522" s="6"/>
      <c r="AI522" s="6"/>
      <c r="AJ522" s="6"/>
      <c r="AK522" s="6"/>
      <c r="AL522" s="6"/>
      <c r="AM522" s="6"/>
      <c r="AN522" s="6"/>
      <c r="AO522" s="6"/>
      <c r="AP522" s="6"/>
      <c r="AQ522" s="6"/>
      <c r="AR522" s="6">
        <f t="shared" si="68"/>
        <v>1</v>
      </c>
      <c r="AS522" s="6" t="s">
        <v>1350</v>
      </c>
      <c r="AT522" s="6"/>
      <c r="AU522" s="6"/>
      <c r="AV522" s="6">
        <f t="shared" si="71"/>
        <v>1</v>
      </c>
      <c r="AW522" s="22"/>
    </row>
    <row r="523" spans="1:49" x14ac:dyDescent="0.25">
      <c r="A523" s="16" t="s">
        <v>2840</v>
      </c>
      <c r="B523" s="17">
        <v>1.5</v>
      </c>
      <c r="C523" s="17">
        <v>50000000</v>
      </c>
      <c r="D523" s="17">
        <v>0.25</v>
      </c>
      <c r="E523" s="17">
        <v>0</v>
      </c>
      <c r="F523" s="17">
        <v>0</v>
      </c>
      <c r="G523" s="18" t="s">
        <v>2841</v>
      </c>
      <c r="H523" s="19">
        <v>41731</v>
      </c>
      <c r="I523" s="27">
        <f t="shared" si="69"/>
        <v>2014</v>
      </c>
      <c r="J523" s="6" t="s">
        <v>1129</v>
      </c>
      <c r="K523" s="6">
        <v>106</v>
      </c>
      <c r="L523" s="6" t="s">
        <v>2842</v>
      </c>
      <c r="M523" s="6">
        <f>VLOOKUP(A523,JUMLAH_DAKWAAN!$A$1:$C$905,3,FALSE)</f>
        <v>1</v>
      </c>
      <c r="N523" s="6" t="s">
        <v>2843</v>
      </c>
      <c r="O523" s="6" t="s">
        <v>2844</v>
      </c>
      <c r="P523" s="6" t="s">
        <v>2845</v>
      </c>
      <c r="Q523" s="6" t="s">
        <v>1219</v>
      </c>
      <c r="R523" s="6" t="s">
        <v>48</v>
      </c>
      <c r="S523" s="6" t="s">
        <v>47</v>
      </c>
      <c r="T523" s="6"/>
      <c r="U523" s="6"/>
      <c r="V523" s="6" t="str">
        <f>IFERROR(VLOOKUP(Q523,JUDGE_STATUS!$A$1:$E$97,2,0),"")</f>
        <v>KARIR</v>
      </c>
      <c r="W523" s="6" t="str">
        <f>IFERROR(VLOOKUP(R523,JUDGE_STATUS!$A$1:$E$97,2,0),"")</f>
        <v>ADHOC</v>
      </c>
      <c r="X523" s="6" t="str">
        <f>IFERROR(VLOOKUP(S523,JUDGE_STATUS!$A$1:$E$97,2,0),"")</f>
        <v>ADHOC</v>
      </c>
      <c r="Y523" s="6" t="str">
        <f>IFERROR(VLOOKUP(T523,JUDGE_STATUS!$A$1:$E$97,2,0),"")</f>
        <v/>
      </c>
      <c r="Z523" s="6" t="str">
        <f>IFERROR(VLOOKUP(U523,JUDGE_STATUS!$A$1:$E$97,2,0),"")</f>
        <v/>
      </c>
      <c r="AA523" s="6">
        <f t="shared" si="64"/>
        <v>3</v>
      </c>
      <c r="AB523" s="6">
        <f t="shared" si="65"/>
        <v>1</v>
      </c>
      <c r="AC523" s="6">
        <f t="shared" si="66"/>
        <v>2</v>
      </c>
      <c r="AD523" s="20">
        <f t="shared" si="67"/>
        <v>0.66666666666666663</v>
      </c>
      <c r="AE523" s="21">
        <f t="shared" si="70"/>
        <v>1</v>
      </c>
      <c r="AF523" s="6" t="s">
        <v>542</v>
      </c>
      <c r="AG523" s="6" t="s">
        <v>1202</v>
      </c>
      <c r="AH523" s="6" t="s">
        <v>2778</v>
      </c>
      <c r="AI523" s="6" t="s">
        <v>1160</v>
      </c>
      <c r="AJ523" s="6" t="s">
        <v>2314</v>
      </c>
      <c r="AK523" s="6" t="s">
        <v>1023</v>
      </c>
      <c r="AL523" s="6" t="s">
        <v>2551</v>
      </c>
      <c r="AM523" s="6" t="s">
        <v>2552</v>
      </c>
      <c r="AN523" s="6"/>
      <c r="AO523" s="6"/>
      <c r="AP523" s="6"/>
      <c r="AQ523" s="6"/>
      <c r="AR523" s="6">
        <f t="shared" si="68"/>
        <v>8</v>
      </c>
      <c r="AS523" s="6" t="s">
        <v>55</v>
      </c>
      <c r="AT523" s="6" t="s">
        <v>109</v>
      </c>
      <c r="AU523" s="6"/>
      <c r="AV523" s="6">
        <f t="shared" si="71"/>
        <v>2</v>
      </c>
      <c r="AW523" s="22"/>
    </row>
    <row r="524" spans="1:49" x14ac:dyDescent="0.25">
      <c r="A524" s="16" t="s">
        <v>2846</v>
      </c>
      <c r="B524" s="17"/>
      <c r="C524" s="17"/>
      <c r="D524" s="17"/>
      <c r="E524" s="17"/>
      <c r="F524" s="17"/>
      <c r="G524" s="18" t="s">
        <v>2847</v>
      </c>
      <c r="H524" s="19">
        <v>42131</v>
      </c>
      <c r="I524" s="27">
        <f t="shared" si="69"/>
        <v>2015</v>
      </c>
      <c r="J524" s="6" t="s">
        <v>41</v>
      </c>
      <c r="K524" s="6">
        <v>109</v>
      </c>
      <c r="L524" s="6" t="s">
        <v>2848</v>
      </c>
      <c r="M524" s="6">
        <f>VLOOKUP(A524,JUMLAH_DAKWAAN!$A$1:$C$905,3,FALSE)</f>
        <v>1</v>
      </c>
      <c r="N524" s="6"/>
      <c r="O524" s="6" t="s">
        <v>2849</v>
      </c>
      <c r="P524" s="6" t="s">
        <v>2850</v>
      </c>
      <c r="Q524" s="6" t="s">
        <v>1148</v>
      </c>
      <c r="R524" s="6" t="s">
        <v>48</v>
      </c>
      <c r="S524" s="6" t="s">
        <v>653</v>
      </c>
      <c r="T524" s="6"/>
      <c r="U524" s="6"/>
      <c r="V524" s="6" t="str">
        <f>IFERROR(VLOOKUP(Q524,JUDGE_STATUS!$A$1:$E$97,2,0),"")</f>
        <v>KARIR</v>
      </c>
      <c r="W524" s="6" t="str">
        <f>IFERROR(VLOOKUP(R524,JUDGE_STATUS!$A$1:$E$97,2,0),"")</f>
        <v>ADHOC</v>
      </c>
      <c r="X524" s="6" t="str">
        <f>IFERROR(VLOOKUP(S524,JUDGE_STATUS!$A$1:$E$97,2,0),"")</f>
        <v>KARIR</v>
      </c>
      <c r="Y524" s="6" t="str">
        <f>IFERROR(VLOOKUP(T524,JUDGE_STATUS!$A$1:$E$97,2,0),"")</f>
        <v/>
      </c>
      <c r="Z524" s="6" t="str">
        <f>IFERROR(VLOOKUP(U524,JUDGE_STATUS!$A$1:$E$97,2,0),"")</f>
        <v/>
      </c>
      <c r="AA524" s="6">
        <f t="shared" si="64"/>
        <v>3</v>
      </c>
      <c r="AB524" s="6">
        <f t="shared" si="65"/>
        <v>2</v>
      </c>
      <c r="AC524" s="6">
        <f t="shared" si="66"/>
        <v>1</v>
      </c>
      <c r="AD524" s="20">
        <f t="shared" si="67"/>
        <v>0.33333333333333331</v>
      </c>
      <c r="AE524" s="21">
        <f t="shared" si="70"/>
        <v>0</v>
      </c>
      <c r="AF524" s="6" t="s">
        <v>2661</v>
      </c>
      <c r="AG524" s="6"/>
      <c r="AH524" s="6"/>
      <c r="AI524" s="6"/>
      <c r="AJ524" s="6"/>
      <c r="AK524" s="6"/>
      <c r="AL524" s="6"/>
      <c r="AM524" s="6"/>
      <c r="AN524" s="6"/>
      <c r="AO524" s="6"/>
      <c r="AP524" s="6"/>
      <c r="AQ524" s="6"/>
      <c r="AR524" s="6">
        <f t="shared" si="68"/>
        <v>1</v>
      </c>
      <c r="AS524" s="6" t="s">
        <v>1048</v>
      </c>
      <c r="AT524" s="6" t="s">
        <v>128</v>
      </c>
      <c r="AU524" s="6"/>
      <c r="AV524" s="6">
        <f t="shared" si="71"/>
        <v>2</v>
      </c>
      <c r="AW524" s="22">
        <v>1</v>
      </c>
    </row>
    <row r="525" spans="1:49" x14ac:dyDescent="0.25">
      <c r="A525" s="16" t="s">
        <v>2851</v>
      </c>
      <c r="B525" s="17">
        <v>5</v>
      </c>
      <c r="C525" s="17">
        <v>500000000</v>
      </c>
      <c r="D525" s="17">
        <v>0.25</v>
      </c>
      <c r="E525" s="17">
        <v>5995453359</v>
      </c>
      <c r="F525" s="17">
        <v>2</v>
      </c>
      <c r="G525" s="18" t="s">
        <v>2852</v>
      </c>
      <c r="H525" s="19">
        <v>42461</v>
      </c>
      <c r="I525" s="27">
        <f t="shared" si="69"/>
        <v>2016</v>
      </c>
      <c r="J525" s="6" t="s">
        <v>41</v>
      </c>
      <c r="K525" s="6">
        <v>122</v>
      </c>
      <c r="L525" s="6" t="s">
        <v>2494</v>
      </c>
      <c r="M525" s="6">
        <f>VLOOKUP(A525,JUMLAH_DAKWAAN!$A$1:$C$905,3,FALSE)</f>
        <v>1</v>
      </c>
      <c r="N525" s="6" t="s">
        <v>2853</v>
      </c>
      <c r="O525" s="6" t="s">
        <v>2854</v>
      </c>
      <c r="P525" s="6" t="s">
        <v>2855</v>
      </c>
      <c r="Q525" s="6" t="s">
        <v>1042</v>
      </c>
      <c r="R525" s="6" t="s">
        <v>1057</v>
      </c>
      <c r="S525" s="6" t="s">
        <v>1045</v>
      </c>
      <c r="T525" s="6"/>
      <c r="U525" s="6"/>
      <c r="V525" s="6" t="str">
        <f>IFERROR(VLOOKUP(Q525,JUDGE_STATUS!$A$1:$E$97,2,0),"")</f>
        <v>KARIR</v>
      </c>
      <c r="W525" s="6" t="str">
        <f>IFERROR(VLOOKUP(R525,JUDGE_STATUS!$A$1:$E$97,2,0),"")</f>
        <v>KARIR</v>
      </c>
      <c r="X525" s="6" t="str">
        <f>IFERROR(VLOOKUP(S525,JUDGE_STATUS!$A$1:$E$97,2,0),"")</f>
        <v>ADHOC</v>
      </c>
      <c r="Y525" s="6" t="str">
        <f>IFERROR(VLOOKUP(T525,JUDGE_STATUS!$A$1:$E$97,2,0),"")</f>
        <v/>
      </c>
      <c r="Z525" s="6" t="str">
        <f>IFERROR(VLOOKUP(U525,JUDGE_STATUS!$A$1:$E$97,2,0),"")</f>
        <v/>
      </c>
      <c r="AA525" s="6">
        <f t="shared" si="64"/>
        <v>3</v>
      </c>
      <c r="AB525" s="6">
        <f t="shared" si="65"/>
        <v>2</v>
      </c>
      <c r="AC525" s="6">
        <f t="shared" si="66"/>
        <v>1</v>
      </c>
      <c r="AD525" s="20">
        <f t="shared" si="67"/>
        <v>0.33333333333333331</v>
      </c>
      <c r="AE525" s="21">
        <f t="shared" si="70"/>
        <v>0</v>
      </c>
      <c r="AF525" s="6" t="s">
        <v>1126</v>
      </c>
      <c r="AG525" s="6"/>
      <c r="AH525" s="6"/>
      <c r="AI525" s="6"/>
      <c r="AJ525" s="6"/>
      <c r="AK525" s="6"/>
      <c r="AL525" s="6"/>
      <c r="AM525" s="6"/>
      <c r="AN525" s="6"/>
      <c r="AO525" s="6"/>
      <c r="AP525" s="6"/>
      <c r="AQ525" s="6"/>
      <c r="AR525" s="6">
        <f t="shared" si="68"/>
        <v>1</v>
      </c>
      <c r="AS525" s="6" t="s">
        <v>256</v>
      </c>
      <c r="AT525" s="6" t="s">
        <v>109</v>
      </c>
      <c r="AU525" s="6"/>
      <c r="AV525" s="6">
        <f t="shared" si="71"/>
        <v>2</v>
      </c>
      <c r="AW525" s="22"/>
    </row>
    <row r="526" spans="1:49" x14ac:dyDescent="0.25">
      <c r="A526" s="16" t="s">
        <v>2856</v>
      </c>
      <c r="B526" s="17"/>
      <c r="C526" s="17"/>
      <c r="D526" s="17"/>
      <c r="E526" s="17"/>
      <c r="F526" s="17"/>
      <c r="G526" s="18" t="s">
        <v>2857</v>
      </c>
      <c r="H526" s="19">
        <v>42769</v>
      </c>
      <c r="I526" s="27">
        <f t="shared" si="69"/>
        <v>2017</v>
      </c>
      <c r="J526" s="6" t="s">
        <v>1143</v>
      </c>
      <c r="K526" s="6">
        <v>138</v>
      </c>
      <c r="L526" s="6" t="s">
        <v>2821</v>
      </c>
      <c r="M526" s="6">
        <f>VLOOKUP(A526,JUMLAH_DAKWAAN!$A$1:$C$905,3,FALSE)</f>
        <v>1</v>
      </c>
      <c r="N526" s="6" t="s">
        <v>2858</v>
      </c>
      <c r="O526" s="6" t="s">
        <v>2859</v>
      </c>
      <c r="P526" s="6" t="s">
        <v>2823</v>
      </c>
      <c r="Q526" s="6" t="s">
        <v>1167</v>
      </c>
      <c r="R526" s="6" t="s">
        <v>1125</v>
      </c>
      <c r="S526" s="6" t="s">
        <v>1043</v>
      </c>
      <c r="T526" s="6" t="s">
        <v>64</v>
      </c>
      <c r="U526" s="6" t="s">
        <v>1045</v>
      </c>
      <c r="V526" s="6" t="str">
        <f>IFERROR(VLOOKUP(Q526,JUDGE_STATUS!$A$1:$E$97,2,0),"")</f>
        <v>KARIR</v>
      </c>
      <c r="W526" s="6" t="str">
        <f>IFERROR(VLOOKUP(R526,JUDGE_STATUS!$A$1:$E$97,2,0),"")</f>
        <v>KARIR</v>
      </c>
      <c r="X526" s="6" t="str">
        <f>IFERROR(VLOOKUP(S526,JUDGE_STATUS!$A$1:$E$97,2,0),"")</f>
        <v>KARIR</v>
      </c>
      <c r="Y526" s="6" t="str">
        <f>IFERROR(VLOOKUP(T526,JUDGE_STATUS!$A$1:$E$97,2,0),"")</f>
        <v>ADHOC</v>
      </c>
      <c r="Z526" s="6" t="str">
        <f>IFERROR(VLOOKUP(U526,JUDGE_STATUS!$A$1:$E$97,2,0),"")</f>
        <v>ADHOC</v>
      </c>
      <c r="AA526" s="6">
        <f t="shared" si="64"/>
        <v>5</v>
      </c>
      <c r="AB526" s="6">
        <f t="shared" si="65"/>
        <v>3</v>
      </c>
      <c r="AC526" s="6">
        <f t="shared" si="66"/>
        <v>2</v>
      </c>
      <c r="AD526" s="20">
        <f t="shared" si="67"/>
        <v>0.4</v>
      </c>
      <c r="AE526" s="21">
        <f t="shared" si="70"/>
        <v>0</v>
      </c>
      <c r="AF526" s="6" t="s">
        <v>2824</v>
      </c>
      <c r="AG526" s="6"/>
      <c r="AH526" s="6"/>
      <c r="AI526" s="6"/>
      <c r="AJ526" s="6"/>
      <c r="AK526" s="6"/>
      <c r="AL526" s="6"/>
      <c r="AM526" s="6"/>
      <c r="AN526" s="6"/>
      <c r="AO526" s="6"/>
      <c r="AP526" s="6"/>
      <c r="AQ526" s="6"/>
      <c r="AR526" s="6">
        <f t="shared" si="68"/>
        <v>1</v>
      </c>
      <c r="AS526" s="6" t="s">
        <v>1047</v>
      </c>
      <c r="AT526" s="6"/>
      <c r="AU526" s="6"/>
      <c r="AV526" s="6">
        <f t="shared" si="71"/>
        <v>1</v>
      </c>
      <c r="AW526" s="22">
        <v>1</v>
      </c>
    </row>
    <row r="527" spans="1:49" x14ac:dyDescent="0.25">
      <c r="A527" s="16" t="s">
        <v>2860</v>
      </c>
      <c r="B527" s="17">
        <v>2.5</v>
      </c>
      <c r="C527" s="17">
        <v>50000000</v>
      </c>
      <c r="D527" s="17">
        <v>0.16666666666666699</v>
      </c>
      <c r="E527" s="17">
        <v>0</v>
      </c>
      <c r="F527" s="17">
        <v>0</v>
      </c>
      <c r="G527" s="18" t="s">
        <v>2861</v>
      </c>
      <c r="H527" s="19">
        <v>43186</v>
      </c>
      <c r="I527" s="27">
        <f t="shared" si="69"/>
        <v>2018</v>
      </c>
      <c r="J527" s="6" t="s">
        <v>41</v>
      </c>
      <c r="K527" s="6">
        <v>142</v>
      </c>
      <c r="L527" s="6" t="s">
        <v>1052</v>
      </c>
      <c r="M527" s="6">
        <f>VLOOKUP(A527,JUMLAH_DAKWAAN!$A$1:$C$905,3,FALSE)</f>
        <v>1</v>
      </c>
      <c r="N527" s="6" t="s">
        <v>2862</v>
      </c>
      <c r="O527" s="6" t="s">
        <v>2863</v>
      </c>
      <c r="P527" s="6" t="s">
        <v>2864</v>
      </c>
      <c r="Q527" s="6" t="s">
        <v>1066</v>
      </c>
      <c r="R527" s="6" t="s">
        <v>1065</v>
      </c>
      <c r="S527" s="6" t="s">
        <v>64</v>
      </c>
      <c r="T527" s="6"/>
      <c r="U527" s="6"/>
      <c r="V527" s="6" t="str">
        <f>IFERROR(VLOOKUP(Q527,JUDGE_STATUS!$A$1:$E$97,2,0),"")</f>
        <v>KARIR</v>
      </c>
      <c r="W527" s="6" t="str">
        <f>IFERROR(VLOOKUP(R527,JUDGE_STATUS!$A$1:$E$97,2,0),"")</f>
        <v>KARIR</v>
      </c>
      <c r="X527" s="6" t="str">
        <f>IFERROR(VLOOKUP(S527,JUDGE_STATUS!$A$1:$E$97,2,0),"")</f>
        <v>ADHOC</v>
      </c>
      <c r="Y527" s="6" t="str">
        <f>IFERROR(VLOOKUP(T527,JUDGE_STATUS!$A$1:$E$97,2,0),"")</f>
        <v/>
      </c>
      <c r="Z527" s="6" t="str">
        <f>IFERROR(VLOOKUP(U527,JUDGE_STATUS!$A$1:$E$97,2,0),"")</f>
        <v/>
      </c>
      <c r="AA527" s="6">
        <f t="shared" si="64"/>
        <v>3</v>
      </c>
      <c r="AB527" s="6">
        <f t="shared" si="65"/>
        <v>2</v>
      </c>
      <c r="AC527" s="6">
        <f t="shared" si="66"/>
        <v>1</v>
      </c>
      <c r="AD527" s="20">
        <f t="shared" si="67"/>
        <v>0.33333333333333331</v>
      </c>
      <c r="AE527" s="21">
        <f t="shared" si="70"/>
        <v>0</v>
      </c>
      <c r="AF527" s="6" t="s">
        <v>2865</v>
      </c>
      <c r="AG527" s="6"/>
      <c r="AH527" s="6"/>
      <c r="AI527" s="6"/>
      <c r="AJ527" s="6"/>
      <c r="AK527" s="6"/>
      <c r="AL527" s="6"/>
      <c r="AM527" s="6"/>
      <c r="AN527" s="6"/>
      <c r="AO527" s="6"/>
      <c r="AP527" s="6"/>
      <c r="AQ527" s="6"/>
      <c r="AR527" s="6">
        <f t="shared" si="68"/>
        <v>1</v>
      </c>
      <c r="AS527" s="6" t="s">
        <v>1258</v>
      </c>
      <c r="AT527" s="6"/>
      <c r="AU527" s="6"/>
      <c r="AV527" s="6">
        <f t="shared" si="71"/>
        <v>1</v>
      </c>
      <c r="AW527" s="22"/>
    </row>
    <row r="528" spans="1:49" x14ac:dyDescent="0.25">
      <c r="A528" s="16" t="s">
        <v>2860</v>
      </c>
      <c r="B528" s="17">
        <v>2.5</v>
      </c>
      <c r="C528" s="17">
        <v>50000000</v>
      </c>
      <c r="D528" s="17">
        <v>0.16666666666666699</v>
      </c>
      <c r="E528" s="17">
        <v>0</v>
      </c>
      <c r="F528" s="17">
        <v>0</v>
      </c>
      <c r="G528" s="18" t="s">
        <v>2866</v>
      </c>
      <c r="H528" s="19">
        <v>43186</v>
      </c>
      <c r="I528" s="27">
        <f t="shared" si="69"/>
        <v>2018</v>
      </c>
      <c r="J528" s="6" t="s">
        <v>41</v>
      </c>
      <c r="K528" s="6">
        <v>142</v>
      </c>
      <c r="L528" s="6" t="s">
        <v>1052</v>
      </c>
      <c r="M528" s="6">
        <f>VLOOKUP(A528,JUMLAH_DAKWAAN!$A$1:$C$905,3,FALSE)</f>
        <v>1</v>
      </c>
      <c r="N528" s="6" t="s">
        <v>2862</v>
      </c>
      <c r="O528" s="6" t="s">
        <v>2863</v>
      </c>
      <c r="P528" s="6" t="s">
        <v>2864</v>
      </c>
      <c r="Q528" s="6" t="s">
        <v>1066</v>
      </c>
      <c r="R528" s="6" t="s">
        <v>1065</v>
      </c>
      <c r="S528" s="6" t="s">
        <v>64</v>
      </c>
      <c r="T528" s="6"/>
      <c r="U528" s="6"/>
      <c r="V528" s="6" t="str">
        <f>IFERROR(VLOOKUP(Q528,JUDGE_STATUS!$A$1:$E$97,2,0),"")</f>
        <v>KARIR</v>
      </c>
      <c r="W528" s="6" t="str">
        <f>IFERROR(VLOOKUP(R528,JUDGE_STATUS!$A$1:$E$97,2,0),"")</f>
        <v>KARIR</v>
      </c>
      <c r="X528" s="6" t="str">
        <f>IFERROR(VLOOKUP(S528,JUDGE_STATUS!$A$1:$E$97,2,0),"")</f>
        <v>ADHOC</v>
      </c>
      <c r="Y528" s="6" t="str">
        <f>IFERROR(VLOOKUP(T528,JUDGE_STATUS!$A$1:$E$97,2,0),"")</f>
        <v/>
      </c>
      <c r="Z528" s="6" t="str">
        <f>IFERROR(VLOOKUP(U528,JUDGE_STATUS!$A$1:$E$97,2,0),"")</f>
        <v/>
      </c>
      <c r="AA528" s="6">
        <f t="shared" si="64"/>
        <v>3</v>
      </c>
      <c r="AB528" s="6">
        <f t="shared" si="65"/>
        <v>2</v>
      </c>
      <c r="AC528" s="6">
        <f t="shared" si="66"/>
        <v>1</v>
      </c>
      <c r="AD528" s="20">
        <f t="shared" si="67"/>
        <v>0.33333333333333331</v>
      </c>
      <c r="AE528" s="21">
        <f t="shared" si="70"/>
        <v>0</v>
      </c>
      <c r="AF528" s="6" t="s">
        <v>2865</v>
      </c>
      <c r="AG528" s="6"/>
      <c r="AH528" s="6"/>
      <c r="AI528" s="6"/>
      <c r="AJ528" s="6"/>
      <c r="AK528" s="6"/>
      <c r="AL528" s="6"/>
      <c r="AM528" s="6"/>
      <c r="AN528" s="6"/>
      <c r="AO528" s="6"/>
      <c r="AP528" s="6"/>
      <c r="AQ528" s="6"/>
      <c r="AR528" s="6">
        <f t="shared" si="68"/>
        <v>1</v>
      </c>
      <c r="AS528" s="6" t="s">
        <v>1258</v>
      </c>
      <c r="AT528" s="6"/>
      <c r="AU528" s="6"/>
      <c r="AV528" s="6">
        <f t="shared" si="71"/>
        <v>1</v>
      </c>
      <c r="AW528" s="22"/>
    </row>
    <row r="529" spans="1:49" x14ac:dyDescent="0.25">
      <c r="A529" s="16" t="s">
        <v>2867</v>
      </c>
      <c r="B529" s="17">
        <v>2</v>
      </c>
      <c r="C529" s="17">
        <v>200000000</v>
      </c>
      <c r="D529" s="17">
        <v>0.25</v>
      </c>
      <c r="E529" s="17">
        <v>0</v>
      </c>
      <c r="F529" s="17">
        <v>0</v>
      </c>
      <c r="G529" s="18" t="s">
        <v>2868</v>
      </c>
      <c r="H529" s="19">
        <v>41416</v>
      </c>
      <c r="I529" s="27">
        <f t="shared" si="69"/>
        <v>2013</v>
      </c>
      <c r="J529" s="6" t="s">
        <v>1778</v>
      </c>
      <c r="K529" s="6">
        <v>148</v>
      </c>
      <c r="L529" s="6" t="s">
        <v>2836</v>
      </c>
      <c r="M529" s="6">
        <f>VLOOKUP(A529,JUMLAH_DAKWAAN!$A$1:$C$905,3,FALSE)</f>
        <v>1</v>
      </c>
      <c r="N529" s="6" t="s">
        <v>2869</v>
      </c>
      <c r="O529" s="6" t="s">
        <v>1455</v>
      </c>
      <c r="P529" s="6" t="s">
        <v>2870</v>
      </c>
      <c r="Q529" s="6" t="s">
        <v>981</v>
      </c>
      <c r="R529" s="6" t="s">
        <v>653</v>
      </c>
      <c r="S529" s="6" t="s">
        <v>84</v>
      </c>
      <c r="T529" s="6"/>
      <c r="U529" s="6"/>
      <c r="V529" s="6" t="str">
        <f>IFERROR(VLOOKUP(Q529,JUDGE_STATUS!$A$1:$E$97,2,0),"")</f>
        <v>KARIR</v>
      </c>
      <c r="W529" s="6" t="str">
        <f>IFERROR(VLOOKUP(R529,JUDGE_STATUS!$A$1:$E$97,2,0),"")</f>
        <v>KARIR</v>
      </c>
      <c r="X529" s="6" t="str">
        <f>IFERROR(VLOOKUP(S529,JUDGE_STATUS!$A$1:$E$97,2,0),"")</f>
        <v>ADHOC</v>
      </c>
      <c r="Y529" s="6" t="str">
        <f>IFERROR(VLOOKUP(T529,JUDGE_STATUS!$A$1:$E$97,2,0),"")</f>
        <v/>
      </c>
      <c r="Z529" s="6" t="str">
        <f>IFERROR(VLOOKUP(U529,JUDGE_STATUS!$A$1:$E$97,2,0),"")</f>
        <v/>
      </c>
      <c r="AA529" s="6">
        <f t="shared" si="64"/>
        <v>3</v>
      </c>
      <c r="AB529" s="6">
        <f t="shared" si="65"/>
        <v>2</v>
      </c>
      <c r="AC529" s="6">
        <f t="shared" si="66"/>
        <v>1</v>
      </c>
      <c r="AD529" s="20">
        <f t="shared" si="67"/>
        <v>0.33333333333333331</v>
      </c>
      <c r="AE529" s="21">
        <f t="shared" si="70"/>
        <v>0</v>
      </c>
      <c r="AF529" s="6" t="s">
        <v>2871</v>
      </c>
      <c r="AG529" s="6"/>
      <c r="AH529" s="6"/>
      <c r="AI529" s="6"/>
      <c r="AJ529" s="6"/>
      <c r="AK529" s="6"/>
      <c r="AL529" s="6"/>
      <c r="AM529" s="6"/>
      <c r="AN529" s="6"/>
      <c r="AO529" s="6"/>
      <c r="AP529" s="6"/>
      <c r="AQ529" s="6"/>
      <c r="AR529" s="6">
        <f t="shared" si="68"/>
        <v>1</v>
      </c>
      <c r="AS529" s="6" t="s">
        <v>1369</v>
      </c>
      <c r="AT529" s="6"/>
      <c r="AU529" s="6"/>
      <c r="AV529" s="6">
        <f t="shared" si="71"/>
        <v>1</v>
      </c>
      <c r="AW529" s="22"/>
    </row>
    <row r="530" spans="1:49" x14ac:dyDescent="0.25">
      <c r="A530" s="16" t="s">
        <v>2872</v>
      </c>
      <c r="B530" s="17">
        <v>1.5</v>
      </c>
      <c r="C530" s="17">
        <v>50000000</v>
      </c>
      <c r="D530" s="17">
        <v>0.16666666666666699</v>
      </c>
      <c r="E530" s="17">
        <v>1580072314</v>
      </c>
      <c r="F530" s="17">
        <v>0</v>
      </c>
      <c r="G530" s="18" t="s">
        <v>2873</v>
      </c>
      <c r="H530" s="19">
        <v>41731</v>
      </c>
      <c r="I530" s="27">
        <f t="shared" si="69"/>
        <v>2014</v>
      </c>
      <c r="J530" s="6" t="s">
        <v>41</v>
      </c>
      <c r="K530" s="6">
        <v>111</v>
      </c>
      <c r="L530" s="6" t="s">
        <v>2770</v>
      </c>
      <c r="M530" s="6">
        <f>VLOOKUP(A530,JUMLAH_DAKWAAN!$A$1:$C$905,3,FALSE)</f>
        <v>1</v>
      </c>
      <c r="N530" s="6" t="s">
        <v>2874</v>
      </c>
      <c r="O530" s="6" t="s">
        <v>2844</v>
      </c>
      <c r="P530" s="6" t="s">
        <v>2875</v>
      </c>
      <c r="Q530" s="6" t="s">
        <v>1301</v>
      </c>
      <c r="R530" s="6" t="s">
        <v>47</v>
      </c>
      <c r="S530" s="6" t="s">
        <v>48</v>
      </c>
      <c r="T530" s="6"/>
      <c r="U530" s="6"/>
      <c r="V530" s="6" t="str">
        <f>IFERROR(VLOOKUP(Q530,JUDGE_STATUS!$A$1:$E$97,2,0),"")</f>
        <v>KARIR</v>
      </c>
      <c r="W530" s="6" t="str">
        <f>IFERROR(VLOOKUP(R530,JUDGE_STATUS!$A$1:$E$97,2,0),"")</f>
        <v>ADHOC</v>
      </c>
      <c r="X530" s="6" t="str">
        <f>IFERROR(VLOOKUP(S530,JUDGE_STATUS!$A$1:$E$97,2,0),"")</f>
        <v>ADHOC</v>
      </c>
      <c r="Y530" s="6" t="str">
        <f>IFERROR(VLOOKUP(T530,JUDGE_STATUS!$A$1:$E$97,2,0),"")</f>
        <v/>
      </c>
      <c r="Z530" s="6" t="str">
        <f>IFERROR(VLOOKUP(U530,JUDGE_STATUS!$A$1:$E$97,2,0),"")</f>
        <v/>
      </c>
      <c r="AA530" s="6">
        <f t="shared" si="64"/>
        <v>3</v>
      </c>
      <c r="AB530" s="6">
        <f t="shared" si="65"/>
        <v>1</v>
      </c>
      <c r="AC530" s="6">
        <f t="shared" si="66"/>
        <v>2</v>
      </c>
      <c r="AD530" s="20">
        <f t="shared" si="67"/>
        <v>0.66666666666666663</v>
      </c>
      <c r="AE530" s="21">
        <f t="shared" si="70"/>
        <v>1</v>
      </c>
      <c r="AF530" s="6" t="s">
        <v>666</v>
      </c>
      <c r="AG530" s="6" t="s">
        <v>2806</v>
      </c>
      <c r="AH530" s="6" t="s">
        <v>2876</v>
      </c>
      <c r="AI530" s="6" t="s">
        <v>2877</v>
      </c>
      <c r="AJ530" s="6" t="s">
        <v>2709</v>
      </c>
      <c r="AK530" s="6" t="s">
        <v>2314</v>
      </c>
      <c r="AL530" s="6" t="s">
        <v>2550</v>
      </c>
      <c r="AM530" s="6" t="s">
        <v>2284</v>
      </c>
      <c r="AN530" s="6" t="s">
        <v>1023</v>
      </c>
      <c r="AO530" s="6" t="s">
        <v>2551</v>
      </c>
      <c r="AP530" s="6" t="s">
        <v>2552</v>
      </c>
      <c r="AQ530" s="6"/>
      <c r="AR530" s="6">
        <f t="shared" si="68"/>
        <v>11</v>
      </c>
      <c r="AS530" s="6" t="s">
        <v>1369</v>
      </c>
      <c r="AT530" s="6" t="s">
        <v>1350</v>
      </c>
      <c r="AU530" s="6"/>
      <c r="AV530" s="6">
        <f t="shared" si="71"/>
        <v>2</v>
      </c>
      <c r="AW530" s="22"/>
    </row>
    <row r="531" spans="1:49" x14ac:dyDescent="0.25">
      <c r="A531" s="16" t="s">
        <v>2878</v>
      </c>
      <c r="B531" s="17"/>
      <c r="C531" s="17"/>
      <c r="D531" s="17"/>
      <c r="E531" s="17"/>
      <c r="F531" s="17"/>
      <c r="G531" s="18" t="s">
        <v>2879</v>
      </c>
      <c r="H531" s="19">
        <v>42132</v>
      </c>
      <c r="I531" s="27">
        <f t="shared" si="69"/>
        <v>2015</v>
      </c>
      <c r="J531" s="6" t="s">
        <v>41</v>
      </c>
      <c r="K531" s="6">
        <v>82</v>
      </c>
      <c r="L531" s="6" t="s">
        <v>2880</v>
      </c>
      <c r="M531" s="6">
        <f>VLOOKUP(A531,JUMLAH_DAKWAAN!$A$1:$C$905,3,FALSE)</f>
        <v>1</v>
      </c>
      <c r="N531" s="6"/>
      <c r="O531" s="6" t="s">
        <v>1030</v>
      </c>
      <c r="P531" s="6" t="s">
        <v>2881</v>
      </c>
      <c r="Q531" s="6" t="s">
        <v>1032</v>
      </c>
      <c r="R531" s="6" t="s">
        <v>1503</v>
      </c>
      <c r="S531" s="6" t="s">
        <v>1115</v>
      </c>
      <c r="T531" s="6" t="s">
        <v>85</v>
      </c>
      <c r="U531" s="6" t="s">
        <v>127</v>
      </c>
      <c r="V531" s="6" t="str">
        <f>IFERROR(VLOOKUP(Q531,JUDGE_STATUS!$A$1:$E$97,2,0),"")</f>
        <v>KARIR</v>
      </c>
      <c r="W531" s="6" t="str">
        <f>IFERROR(VLOOKUP(R531,JUDGE_STATUS!$A$1:$E$97,2,0),"")</f>
        <v>KARIR</v>
      </c>
      <c r="X531" s="6" t="str">
        <f>IFERROR(VLOOKUP(S531,JUDGE_STATUS!$A$1:$E$97,2,0),"")</f>
        <v>KARIR</v>
      </c>
      <c r="Y531" s="6" t="str">
        <f>IFERROR(VLOOKUP(T531,JUDGE_STATUS!$A$1:$E$97,2,0),"")</f>
        <v>ADHOC</v>
      </c>
      <c r="Z531" s="6" t="str">
        <f>IFERROR(VLOOKUP(U531,JUDGE_STATUS!$A$1:$E$97,2,0),"")</f>
        <v>ADHOC</v>
      </c>
      <c r="AA531" s="6">
        <f t="shared" si="64"/>
        <v>5</v>
      </c>
      <c r="AB531" s="6">
        <f t="shared" si="65"/>
        <v>3</v>
      </c>
      <c r="AC531" s="6">
        <f t="shared" si="66"/>
        <v>2</v>
      </c>
      <c r="AD531" s="20">
        <f t="shared" si="67"/>
        <v>0.4</v>
      </c>
      <c r="AE531" s="21">
        <f t="shared" si="70"/>
        <v>0</v>
      </c>
      <c r="AF531" s="6" t="s">
        <v>255</v>
      </c>
      <c r="AG531" s="6"/>
      <c r="AH531" s="6"/>
      <c r="AI531" s="6"/>
      <c r="AJ531" s="6"/>
      <c r="AK531" s="6"/>
      <c r="AL531" s="6"/>
      <c r="AM531" s="6"/>
      <c r="AN531" s="6"/>
      <c r="AO531" s="6"/>
      <c r="AP531" s="6"/>
      <c r="AQ531" s="6"/>
      <c r="AR531" s="6">
        <f t="shared" si="68"/>
        <v>1</v>
      </c>
      <c r="AS531" s="6" t="s">
        <v>1048</v>
      </c>
      <c r="AT531" s="6" t="s">
        <v>128</v>
      </c>
      <c r="AU531" s="6"/>
      <c r="AV531" s="6">
        <f t="shared" si="71"/>
        <v>2</v>
      </c>
      <c r="AW531" s="22">
        <v>1</v>
      </c>
    </row>
    <row r="532" spans="1:49" x14ac:dyDescent="0.25">
      <c r="A532" s="16" t="s">
        <v>2882</v>
      </c>
      <c r="B532" s="17"/>
      <c r="C532" s="17"/>
      <c r="D532" s="17"/>
      <c r="E532" s="17"/>
      <c r="F532" s="17"/>
      <c r="G532" s="18" t="s">
        <v>2883</v>
      </c>
      <c r="H532" s="19">
        <v>42467</v>
      </c>
      <c r="I532" s="27">
        <f t="shared" si="69"/>
        <v>2016</v>
      </c>
      <c r="J532" s="6" t="s">
        <v>2884</v>
      </c>
      <c r="K532" s="6">
        <v>111</v>
      </c>
      <c r="L532" s="6" t="s">
        <v>2885</v>
      </c>
      <c r="M532" s="6">
        <f>VLOOKUP(A532,JUMLAH_DAKWAAN!$A$1:$C$905,3,FALSE)</f>
        <v>1</v>
      </c>
      <c r="N532" s="6" t="s">
        <v>2886</v>
      </c>
      <c r="O532" s="6" t="s">
        <v>2887</v>
      </c>
      <c r="P532" s="6" t="s">
        <v>2888</v>
      </c>
      <c r="Q532" s="6" t="s">
        <v>1158</v>
      </c>
      <c r="R532" s="6" t="s">
        <v>1042</v>
      </c>
      <c r="S532" s="6" t="s">
        <v>1057</v>
      </c>
      <c r="T532" s="6" t="s">
        <v>64</v>
      </c>
      <c r="U532" s="6" t="s">
        <v>108</v>
      </c>
      <c r="V532" s="6" t="str">
        <f>IFERROR(VLOOKUP(Q532,JUDGE_STATUS!$A$1:$E$97,2,0),"")</f>
        <v>KARIR</v>
      </c>
      <c r="W532" s="6" t="str">
        <f>IFERROR(VLOOKUP(R532,JUDGE_STATUS!$A$1:$E$97,2,0),"")</f>
        <v>KARIR</v>
      </c>
      <c r="X532" s="6" t="str">
        <f>IFERROR(VLOOKUP(S532,JUDGE_STATUS!$A$1:$E$97,2,0),"")</f>
        <v>KARIR</v>
      </c>
      <c r="Y532" s="6" t="str">
        <f>IFERROR(VLOOKUP(T532,JUDGE_STATUS!$A$1:$E$97,2,0),"")</f>
        <v>ADHOC</v>
      </c>
      <c r="Z532" s="6" t="str">
        <f>IFERROR(VLOOKUP(U532,JUDGE_STATUS!$A$1:$E$97,2,0),"")</f>
        <v>ADHOC</v>
      </c>
      <c r="AA532" s="6">
        <f t="shared" si="64"/>
        <v>5</v>
      </c>
      <c r="AB532" s="6">
        <f t="shared" si="65"/>
        <v>3</v>
      </c>
      <c r="AC532" s="6">
        <f t="shared" si="66"/>
        <v>2</v>
      </c>
      <c r="AD532" s="20">
        <f t="shared" si="67"/>
        <v>0.4</v>
      </c>
      <c r="AE532" s="21">
        <f t="shared" si="70"/>
        <v>0</v>
      </c>
      <c r="AF532" s="6" t="s">
        <v>1757</v>
      </c>
      <c r="AG532" s="6"/>
      <c r="AH532" s="6"/>
      <c r="AI532" s="6"/>
      <c r="AJ532" s="6"/>
      <c r="AK532" s="6"/>
      <c r="AL532" s="6"/>
      <c r="AM532" s="6"/>
      <c r="AN532" s="6"/>
      <c r="AO532" s="6"/>
      <c r="AP532" s="6"/>
      <c r="AQ532" s="6"/>
      <c r="AR532" s="6">
        <f t="shared" si="68"/>
        <v>1</v>
      </c>
      <c r="AS532" s="6" t="s">
        <v>87</v>
      </c>
      <c r="AT532" s="6"/>
      <c r="AU532" s="6"/>
      <c r="AV532" s="6">
        <f t="shared" si="71"/>
        <v>1</v>
      </c>
      <c r="AW532" s="22">
        <v>1</v>
      </c>
    </row>
    <row r="533" spans="1:49" x14ac:dyDescent="0.25">
      <c r="A533" s="16" t="s">
        <v>2889</v>
      </c>
      <c r="B533" s="17">
        <v>4</v>
      </c>
      <c r="C533" s="17">
        <v>500000000</v>
      </c>
      <c r="D533" s="17">
        <v>0.16666666666666699</v>
      </c>
      <c r="E533" s="17">
        <v>0</v>
      </c>
      <c r="F533" s="17">
        <v>0</v>
      </c>
      <c r="G533" s="18" t="s">
        <v>2890</v>
      </c>
      <c r="H533" s="19">
        <v>42769</v>
      </c>
      <c r="I533" s="27">
        <f t="shared" si="69"/>
        <v>2017</v>
      </c>
      <c r="J533" s="6" t="s">
        <v>1129</v>
      </c>
      <c r="K533" s="6">
        <v>138</v>
      </c>
      <c r="L533" s="6" t="s">
        <v>2821</v>
      </c>
      <c r="M533" s="6">
        <f>VLOOKUP(A533,JUMLAH_DAKWAAN!$A$1:$C$905,3,FALSE)</f>
        <v>1</v>
      </c>
      <c r="N533" s="6" t="s">
        <v>2891</v>
      </c>
      <c r="O533" s="6" t="s">
        <v>2859</v>
      </c>
      <c r="P533" s="6" t="s">
        <v>2823</v>
      </c>
      <c r="Q533" s="6" t="s">
        <v>1125</v>
      </c>
      <c r="R533" s="6" t="s">
        <v>1043</v>
      </c>
      <c r="S533" s="6" t="s">
        <v>1167</v>
      </c>
      <c r="T533" s="6" t="s">
        <v>64</v>
      </c>
      <c r="U533" s="6" t="s">
        <v>1045</v>
      </c>
      <c r="V533" s="6" t="str">
        <f>IFERROR(VLOOKUP(Q533,JUDGE_STATUS!$A$1:$E$97,2,0),"")</f>
        <v>KARIR</v>
      </c>
      <c r="W533" s="6" t="str">
        <f>IFERROR(VLOOKUP(R533,JUDGE_STATUS!$A$1:$E$97,2,0),"")</f>
        <v>KARIR</v>
      </c>
      <c r="X533" s="6" t="str">
        <f>IFERROR(VLOOKUP(S533,JUDGE_STATUS!$A$1:$E$97,2,0),"")</f>
        <v>KARIR</v>
      </c>
      <c r="Y533" s="6" t="str">
        <f>IFERROR(VLOOKUP(T533,JUDGE_STATUS!$A$1:$E$97,2,0),"")</f>
        <v>ADHOC</v>
      </c>
      <c r="Z533" s="6" t="str">
        <f>IFERROR(VLOOKUP(U533,JUDGE_STATUS!$A$1:$E$97,2,0),"")</f>
        <v>ADHOC</v>
      </c>
      <c r="AA533" s="6">
        <f t="shared" si="64"/>
        <v>5</v>
      </c>
      <c r="AB533" s="6">
        <f t="shared" si="65"/>
        <v>3</v>
      </c>
      <c r="AC533" s="6">
        <f t="shared" si="66"/>
        <v>2</v>
      </c>
      <c r="AD533" s="20">
        <f t="shared" si="67"/>
        <v>0.4</v>
      </c>
      <c r="AE533" s="21">
        <f t="shared" si="70"/>
        <v>0</v>
      </c>
      <c r="AF533" s="6" t="s">
        <v>2824</v>
      </c>
      <c r="AG533" s="6"/>
      <c r="AH533" s="6"/>
      <c r="AI533" s="6"/>
      <c r="AJ533" s="6"/>
      <c r="AK533" s="6"/>
      <c r="AL533" s="6"/>
      <c r="AM533" s="6"/>
      <c r="AN533" s="6"/>
      <c r="AO533" s="6"/>
      <c r="AP533" s="6"/>
      <c r="AQ533" s="6"/>
      <c r="AR533" s="6">
        <f t="shared" si="68"/>
        <v>1</v>
      </c>
      <c r="AS533" s="6" t="s">
        <v>109</v>
      </c>
      <c r="AT533" s="6"/>
      <c r="AU533" s="6"/>
      <c r="AV533" s="6">
        <f t="shared" si="71"/>
        <v>1</v>
      </c>
      <c r="AW533" s="22"/>
    </row>
    <row r="534" spans="1:49" x14ac:dyDescent="0.25">
      <c r="A534" s="16" t="s">
        <v>2892</v>
      </c>
      <c r="B534" s="17">
        <v>12.5</v>
      </c>
      <c r="C534" s="17">
        <v>500000000</v>
      </c>
      <c r="D534" s="17">
        <v>0.25</v>
      </c>
      <c r="E534" s="17">
        <v>25630653500</v>
      </c>
      <c r="F534" s="17">
        <v>1</v>
      </c>
      <c r="G534" s="18" t="s">
        <v>2893</v>
      </c>
      <c r="H534" s="19">
        <v>43208</v>
      </c>
      <c r="I534" s="27">
        <f t="shared" si="69"/>
        <v>2018</v>
      </c>
      <c r="J534" s="6" t="s">
        <v>2894</v>
      </c>
      <c r="K534" s="6">
        <v>267</v>
      </c>
      <c r="L534" s="6" t="s">
        <v>1052</v>
      </c>
      <c r="M534" s="6">
        <f>VLOOKUP(A534,JUMLAH_DAKWAAN!$A$1:$C$905,3,FALSE)</f>
        <v>1</v>
      </c>
      <c r="N534" s="6" t="s">
        <v>2895</v>
      </c>
      <c r="O534" s="6" t="s">
        <v>2896</v>
      </c>
      <c r="P534" s="6" t="s">
        <v>2897</v>
      </c>
      <c r="Q534" s="6" t="s">
        <v>1668</v>
      </c>
      <c r="R534" s="6" t="s">
        <v>1218</v>
      </c>
      <c r="S534" s="6" t="s">
        <v>1265</v>
      </c>
      <c r="T534" s="6" t="s">
        <v>108</v>
      </c>
      <c r="U534" s="6" t="s">
        <v>1058</v>
      </c>
      <c r="V534" s="6" t="str">
        <f>IFERROR(VLOOKUP(Q534,JUDGE_STATUS!$A$1:$E$97,2,0),"")</f>
        <v>KARIR</v>
      </c>
      <c r="W534" s="6" t="str">
        <f>IFERROR(VLOOKUP(R534,JUDGE_STATUS!$A$1:$E$97,2,0),"")</f>
        <v>KARIR</v>
      </c>
      <c r="X534" s="6" t="str">
        <f>IFERROR(VLOOKUP(S534,JUDGE_STATUS!$A$1:$E$97,2,0),"")</f>
        <v>KARIR</v>
      </c>
      <c r="Y534" s="6" t="str">
        <f>IFERROR(VLOOKUP(T534,JUDGE_STATUS!$A$1:$E$97,2,0),"")</f>
        <v>ADHOC</v>
      </c>
      <c r="Z534" s="6" t="str">
        <f>IFERROR(VLOOKUP(U534,JUDGE_STATUS!$A$1:$E$97,2,0),"")</f>
        <v>ADHOC</v>
      </c>
      <c r="AA534" s="6">
        <f t="shared" si="64"/>
        <v>5</v>
      </c>
      <c r="AB534" s="6">
        <f t="shared" si="65"/>
        <v>3</v>
      </c>
      <c r="AC534" s="6">
        <f t="shared" si="66"/>
        <v>2</v>
      </c>
      <c r="AD534" s="20">
        <f t="shared" si="67"/>
        <v>0.4</v>
      </c>
      <c r="AE534" s="21">
        <f t="shared" si="70"/>
        <v>0</v>
      </c>
      <c r="AF534" s="6" t="s">
        <v>1126</v>
      </c>
      <c r="AG534" s="6"/>
      <c r="AH534" s="6"/>
      <c r="AI534" s="6"/>
      <c r="AJ534" s="6"/>
      <c r="AK534" s="6"/>
      <c r="AL534" s="6"/>
      <c r="AM534" s="6"/>
      <c r="AN534" s="6"/>
      <c r="AO534" s="6"/>
      <c r="AP534" s="6"/>
      <c r="AQ534" s="6"/>
      <c r="AR534" s="6">
        <f t="shared" si="68"/>
        <v>1</v>
      </c>
      <c r="AS534" s="6" t="s">
        <v>1047</v>
      </c>
      <c r="AT534" s="6" t="s">
        <v>1332</v>
      </c>
      <c r="AU534" s="6"/>
      <c r="AV534" s="6">
        <f t="shared" si="71"/>
        <v>2</v>
      </c>
      <c r="AW534" s="22"/>
    </row>
    <row r="535" spans="1:49" x14ac:dyDescent="0.25">
      <c r="A535" s="16" t="s">
        <v>2898</v>
      </c>
      <c r="B535" s="17">
        <v>0</v>
      </c>
      <c r="C535" s="17">
        <v>0</v>
      </c>
      <c r="D535" s="17">
        <v>0</v>
      </c>
      <c r="E535" s="17">
        <v>0</v>
      </c>
      <c r="F535" s="17">
        <v>0</v>
      </c>
      <c r="G535" s="18" t="s">
        <v>2899</v>
      </c>
      <c r="H535" s="19">
        <v>41421</v>
      </c>
      <c r="I535" s="27">
        <f t="shared" si="69"/>
        <v>2013</v>
      </c>
      <c r="J535" s="6" t="s">
        <v>1129</v>
      </c>
      <c r="K535" s="6">
        <v>157</v>
      </c>
      <c r="L535" s="6" t="s">
        <v>2900</v>
      </c>
      <c r="M535" s="6">
        <f>VLOOKUP(A535,JUMLAH_DAKWAAN!$A$1:$C$905,3,FALSE)</f>
        <v>1</v>
      </c>
      <c r="N535" s="6" t="s">
        <v>2901</v>
      </c>
      <c r="O535" s="6" t="s">
        <v>2902</v>
      </c>
      <c r="P535" s="6" t="s">
        <v>2903</v>
      </c>
      <c r="Q535" s="6" t="s">
        <v>1087</v>
      </c>
      <c r="R535" s="6" t="s">
        <v>48</v>
      </c>
      <c r="S535" s="6" t="s">
        <v>127</v>
      </c>
      <c r="T535" s="6"/>
      <c r="U535" s="6"/>
      <c r="V535" s="6" t="str">
        <f>IFERROR(VLOOKUP(Q535,JUDGE_STATUS!$A$1:$E$97,2,0),"")</f>
        <v>KARIR</v>
      </c>
      <c r="W535" s="6" t="str">
        <f>IFERROR(VLOOKUP(R535,JUDGE_STATUS!$A$1:$E$97,2,0),"")</f>
        <v>ADHOC</v>
      </c>
      <c r="X535" s="6" t="str">
        <f>IFERROR(VLOOKUP(S535,JUDGE_STATUS!$A$1:$E$97,2,0),"")</f>
        <v>ADHOC</v>
      </c>
      <c r="Y535" s="6" t="str">
        <f>IFERROR(VLOOKUP(T535,JUDGE_STATUS!$A$1:$E$97,2,0),"")</f>
        <v/>
      </c>
      <c r="Z535" s="6" t="str">
        <f>IFERROR(VLOOKUP(U535,JUDGE_STATUS!$A$1:$E$97,2,0),"")</f>
        <v/>
      </c>
      <c r="AA535" s="6">
        <f t="shared" ref="AA535:AA589" si="72">COUNTA(Q535:U535)</f>
        <v>3</v>
      </c>
      <c r="AB535" s="6">
        <f t="shared" ref="AB535:AB589" si="73">COUNTIF($V535:$Z535,"KARIR")</f>
        <v>1</v>
      </c>
      <c r="AC535" s="6">
        <f t="shared" ref="AC535:AC589" si="74">COUNTIF($V535:$Z535,"ADHOC")</f>
        <v>2</v>
      </c>
      <c r="AD535" s="20">
        <f t="shared" ref="AD535:AD589" si="75">AC535/AA535</f>
        <v>0.66666666666666663</v>
      </c>
      <c r="AE535" s="21">
        <f t="shared" si="70"/>
        <v>1</v>
      </c>
      <c r="AF535" s="6" t="s">
        <v>826</v>
      </c>
      <c r="AG535" s="6"/>
      <c r="AH535" s="6"/>
      <c r="AI535" s="6"/>
      <c r="AJ535" s="6"/>
      <c r="AK535" s="6"/>
      <c r="AL535" s="6"/>
      <c r="AM535" s="6"/>
      <c r="AN535" s="6"/>
      <c r="AO535" s="6"/>
      <c r="AP535" s="6"/>
      <c r="AQ535" s="6"/>
      <c r="AR535" s="6">
        <f t="shared" ref="AR535:AR589" si="76">COUNTA(AF535:AQ535)</f>
        <v>1</v>
      </c>
      <c r="AS535" s="6" t="s">
        <v>1151</v>
      </c>
      <c r="AT535" s="6"/>
      <c r="AU535" s="6"/>
      <c r="AV535" s="6">
        <f t="shared" si="71"/>
        <v>1</v>
      </c>
      <c r="AW535" s="22"/>
    </row>
    <row r="536" spans="1:49" x14ac:dyDescent="0.25">
      <c r="A536" s="16" t="s">
        <v>2904</v>
      </c>
      <c r="B536" s="17">
        <v>2</v>
      </c>
      <c r="C536" s="17">
        <v>1000000</v>
      </c>
      <c r="D536" s="17">
        <v>0.25</v>
      </c>
      <c r="E536" s="17">
        <v>0</v>
      </c>
      <c r="F536" s="17">
        <v>0</v>
      </c>
      <c r="G536" s="18" t="s">
        <v>1296</v>
      </c>
      <c r="H536" s="19">
        <v>41732</v>
      </c>
      <c r="I536" s="27">
        <f t="shared" si="69"/>
        <v>2014</v>
      </c>
      <c r="J536" s="6" t="s">
        <v>1143</v>
      </c>
      <c r="K536" s="6">
        <v>110</v>
      </c>
      <c r="L536" s="6" t="s">
        <v>2905</v>
      </c>
      <c r="M536" s="6">
        <f>VLOOKUP(A536,JUMLAH_DAKWAAN!$A$1:$C$905,3,FALSE)</f>
        <v>1</v>
      </c>
      <c r="N536" s="6" t="s">
        <v>2906</v>
      </c>
      <c r="O536" s="6" t="s">
        <v>2514</v>
      </c>
      <c r="P536" s="6" t="s">
        <v>2875</v>
      </c>
      <c r="Q536" s="6" t="s">
        <v>1301</v>
      </c>
      <c r="R536" s="6" t="s">
        <v>47</v>
      </c>
      <c r="S536" s="6" t="s">
        <v>48</v>
      </c>
      <c r="T536" s="6"/>
      <c r="U536" s="6"/>
      <c r="V536" s="6" t="str">
        <f>IFERROR(VLOOKUP(Q536,JUDGE_STATUS!$A$1:$E$97,2,0),"")</f>
        <v>KARIR</v>
      </c>
      <c r="W536" s="6" t="str">
        <f>IFERROR(VLOOKUP(R536,JUDGE_STATUS!$A$1:$E$97,2,0),"")</f>
        <v>ADHOC</v>
      </c>
      <c r="X536" s="6" t="str">
        <f>IFERROR(VLOOKUP(S536,JUDGE_STATUS!$A$1:$E$97,2,0),"")</f>
        <v>ADHOC</v>
      </c>
      <c r="Y536" s="6" t="str">
        <f>IFERROR(VLOOKUP(T536,JUDGE_STATUS!$A$1:$E$97,2,0),"")</f>
        <v/>
      </c>
      <c r="Z536" s="6" t="str">
        <f>IFERROR(VLOOKUP(U536,JUDGE_STATUS!$A$1:$E$97,2,0),"")</f>
        <v/>
      </c>
      <c r="AA536" s="6">
        <f t="shared" si="72"/>
        <v>3</v>
      </c>
      <c r="AB536" s="6">
        <f t="shared" si="73"/>
        <v>1</v>
      </c>
      <c r="AC536" s="6">
        <f t="shared" si="74"/>
        <v>2</v>
      </c>
      <c r="AD536" s="20">
        <f t="shared" si="75"/>
        <v>0.66666666666666663</v>
      </c>
      <c r="AE536" s="21">
        <f t="shared" si="70"/>
        <v>1</v>
      </c>
      <c r="AF536" s="6" t="s">
        <v>2707</v>
      </c>
      <c r="AG536" s="6" t="s">
        <v>426</v>
      </c>
      <c r="AH536" s="6" t="s">
        <v>2772</v>
      </c>
      <c r="AI536" s="6" t="s">
        <v>2314</v>
      </c>
      <c r="AJ536" s="6"/>
      <c r="AK536" s="6"/>
      <c r="AL536" s="6"/>
      <c r="AM536" s="6"/>
      <c r="AN536" s="6"/>
      <c r="AO536" s="6"/>
      <c r="AP536" s="6"/>
      <c r="AQ536" s="6"/>
      <c r="AR536" s="6">
        <f t="shared" si="76"/>
        <v>4</v>
      </c>
      <c r="AS536" s="6" t="s">
        <v>100</v>
      </c>
      <c r="AT536" s="6" t="s">
        <v>256</v>
      </c>
      <c r="AU536" s="6"/>
      <c r="AV536" s="6">
        <f t="shared" si="71"/>
        <v>2</v>
      </c>
      <c r="AW536" s="22"/>
    </row>
    <row r="537" spans="1:49" x14ac:dyDescent="0.25">
      <c r="A537" s="16" t="s">
        <v>2907</v>
      </c>
      <c r="B537" s="17">
        <v>2.6666666666666701</v>
      </c>
      <c r="C537" s="17">
        <v>100000000</v>
      </c>
      <c r="D537" s="17">
        <v>0.5</v>
      </c>
      <c r="E537" s="17">
        <v>4761700000</v>
      </c>
      <c r="F537" s="17">
        <v>1</v>
      </c>
      <c r="G537" s="18" t="s">
        <v>2908</v>
      </c>
      <c r="H537" s="19">
        <v>42135</v>
      </c>
      <c r="I537" s="27">
        <f t="shared" si="69"/>
        <v>2015</v>
      </c>
      <c r="J537" s="6"/>
      <c r="K537" s="6">
        <v>140</v>
      </c>
      <c r="L537" s="6" t="s">
        <v>2909</v>
      </c>
      <c r="M537" s="6">
        <f>VLOOKUP(A537,JUMLAH_DAKWAAN!$A$1:$C$905,3,FALSE)</f>
        <v>1</v>
      </c>
      <c r="N537" s="6" t="s">
        <v>2910</v>
      </c>
      <c r="O537" s="6" t="s">
        <v>2911</v>
      </c>
      <c r="P537" s="6" t="s">
        <v>2912</v>
      </c>
      <c r="Q537" s="6" t="s">
        <v>1034</v>
      </c>
      <c r="R537" s="6" t="s">
        <v>1033</v>
      </c>
      <c r="S537" s="6" t="s">
        <v>85</v>
      </c>
      <c r="T537" s="6"/>
      <c r="U537" s="6"/>
      <c r="V537" s="6" t="str">
        <f>IFERROR(VLOOKUP(Q537,JUDGE_STATUS!$A$1:$E$97,2,0),"")</f>
        <v>KARIR</v>
      </c>
      <c r="W537" s="6" t="str">
        <f>IFERROR(VLOOKUP(R537,JUDGE_STATUS!$A$1:$E$97,2,0),"")</f>
        <v>KARIR</v>
      </c>
      <c r="X537" s="6" t="str">
        <f>IFERROR(VLOOKUP(S537,JUDGE_STATUS!$A$1:$E$97,2,0),"")</f>
        <v>ADHOC</v>
      </c>
      <c r="Y537" s="6" t="str">
        <f>IFERROR(VLOOKUP(T537,JUDGE_STATUS!$A$1:$E$97,2,0),"")</f>
        <v/>
      </c>
      <c r="Z537" s="6" t="str">
        <f>IFERROR(VLOOKUP(U537,JUDGE_STATUS!$A$1:$E$97,2,0),"")</f>
        <v/>
      </c>
      <c r="AA537" s="6">
        <f t="shared" si="72"/>
        <v>3</v>
      </c>
      <c r="AB537" s="6">
        <f t="shared" si="73"/>
        <v>2</v>
      </c>
      <c r="AC537" s="6">
        <f t="shared" si="74"/>
        <v>1</v>
      </c>
      <c r="AD537" s="20">
        <f t="shared" si="75"/>
        <v>0.33333333333333331</v>
      </c>
      <c r="AE537" s="21">
        <f t="shared" si="70"/>
        <v>0</v>
      </c>
      <c r="AF537" s="6" t="s">
        <v>2876</v>
      </c>
      <c r="AG537" s="6"/>
      <c r="AH537" s="6"/>
      <c r="AI537" s="6"/>
      <c r="AJ537" s="6"/>
      <c r="AK537" s="6"/>
      <c r="AL537" s="6"/>
      <c r="AM537" s="6"/>
      <c r="AN537" s="6"/>
      <c r="AO537" s="6"/>
      <c r="AP537" s="6"/>
      <c r="AQ537" s="6"/>
      <c r="AR537" s="6">
        <f t="shared" si="76"/>
        <v>1</v>
      </c>
      <c r="AS537" s="6" t="s">
        <v>1608</v>
      </c>
      <c r="AT537" s="6" t="s">
        <v>87</v>
      </c>
      <c r="AU537" s="6"/>
      <c r="AV537" s="6">
        <f t="shared" si="71"/>
        <v>2</v>
      </c>
      <c r="AW537" s="22"/>
    </row>
    <row r="538" spans="1:49" x14ac:dyDescent="0.25">
      <c r="A538" s="16" t="s">
        <v>2913</v>
      </c>
      <c r="B538" s="17">
        <v>4</v>
      </c>
      <c r="C538" s="17">
        <v>200000000</v>
      </c>
      <c r="D538" s="17">
        <v>0.16666666666666699</v>
      </c>
      <c r="E538" s="17">
        <v>0</v>
      </c>
      <c r="F538" s="17">
        <v>0</v>
      </c>
      <c r="G538" s="18" t="s">
        <v>2914</v>
      </c>
      <c r="H538" s="19">
        <v>42479</v>
      </c>
      <c r="I538" s="27">
        <f t="shared" si="69"/>
        <v>2016</v>
      </c>
      <c r="J538" s="6" t="s">
        <v>184</v>
      </c>
      <c r="K538" s="6">
        <v>147</v>
      </c>
      <c r="L538" s="6" t="s">
        <v>2915</v>
      </c>
      <c r="M538" s="6">
        <f>VLOOKUP(A538,JUMLAH_DAKWAAN!$A$1:$C$905,3,FALSE)</f>
        <v>1</v>
      </c>
      <c r="N538" s="6" t="s">
        <v>2916</v>
      </c>
      <c r="O538" s="6" t="s">
        <v>2917</v>
      </c>
      <c r="P538" s="6" t="s">
        <v>2918</v>
      </c>
      <c r="Q538" s="6" t="s">
        <v>1389</v>
      </c>
      <c r="R538" s="6" t="s">
        <v>1388</v>
      </c>
      <c r="S538" s="6" t="s">
        <v>1045</v>
      </c>
      <c r="T538" s="6"/>
      <c r="U538" s="6"/>
      <c r="V538" s="6" t="str">
        <f>IFERROR(VLOOKUP(Q538,JUDGE_STATUS!$A$1:$E$97,2,0),"")</f>
        <v>KARIR</v>
      </c>
      <c r="W538" s="6" t="str">
        <f>IFERROR(VLOOKUP(R538,JUDGE_STATUS!$A$1:$E$97,2,0),"")</f>
        <v>KARIR</v>
      </c>
      <c r="X538" s="6" t="str">
        <f>IFERROR(VLOOKUP(S538,JUDGE_STATUS!$A$1:$E$97,2,0),"")</f>
        <v>ADHOC</v>
      </c>
      <c r="Y538" s="6" t="str">
        <f>IFERROR(VLOOKUP(T538,JUDGE_STATUS!$A$1:$E$97,2,0),"")</f>
        <v/>
      </c>
      <c r="Z538" s="6" t="str">
        <f>IFERROR(VLOOKUP(U538,JUDGE_STATUS!$A$1:$E$97,2,0),"")</f>
        <v/>
      </c>
      <c r="AA538" s="6">
        <f t="shared" si="72"/>
        <v>3</v>
      </c>
      <c r="AB538" s="6">
        <f t="shared" si="73"/>
        <v>2</v>
      </c>
      <c r="AC538" s="6">
        <f t="shared" si="74"/>
        <v>1</v>
      </c>
      <c r="AD538" s="20">
        <f t="shared" si="75"/>
        <v>0.33333333333333331</v>
      </c>
      <c r="AE538" s="21">
        <f t="shared" si="70"/>
        <v>0</v>
      </c>
      <c r="AF538" s="6" t="s">
        <v>1331</v>
      </c>
      <c r="AG538" s="6"/>
      <c r="AH538" s="6"/>
      <c r="AI538" s="6"/>
      <c r="AJ538" s="6"/>
      <c r="AK538" s="6"/>
      <c r="AL538" s="6"/>
      <c r="AM538" s="6"/>
      <c r="AN538" s="6"/>
      <c r="AO538" s="6"/>
      <c r="AP538" s="6"/>
      <c r="AQ538" s="6"/>
      <c r="AR538" s="6">
        <f t="shared" si="76"/>
        <v>1</v>
      </c>
      <c r="AS538" s="6" t="s">
        <v>128</v>
      </c>
      <c r="AT538" s="6" t="s">
        <v>256</v>
      </c>
      <c r="AU538" s="6"/>
      <c r="AV538" s="6">
        <f t="shared" si="71"/>
        <v>2</v>
      </c>
      <c r="AW538" s="22"/>
    </row>
    <row r="539" spans="1:49" x14ac:dyDescent="0.25">
      <c r="A539" s="16" t="s">
        <v>2913</v>
      </c>
      <c r="B539" s="17">
        <v>4</v>
      </c>
      <c r="C539" s="17">
        <v>200000000</v>
      </c>
      <c r="D539" s="17">
        <v>0.16666666666666699</v>
      </c>
      <c r="E539" s="17">
        <v>0</v>
      </c>
      <c r="F539" s="17">
        <v>0</v>
      </c>
      <c r="G539" s="18" t="s">
        <v>2919</v>
      </c>
      <c r="H539" s="19">
        <v>42479</v>
      </c>
      <c r="I539" s="27">
        <f t="shared" si="69"/>
        <v>2016</v>
      </c>
      <c r="J539" s="6" t="s">
        <v>184</v>
      </c>
      <c r="K539" s="6">
        <v>147</v>
      </c>
      <c r="L539" s="6" t="s">
        <v>2915</v>
      </c>
      <c r="M539" s="6">
        <f>VLOOKUP(A539,JUMLAH_DAKWAAN!$A$1:$C$905,3,FALSE)</f>
        <v>1</v>
      </c>
      <c r="N539" s="6" t="s">
        <v>2916</v>
      </c>
      <c r="O539" s="6" t="s">
        <v>2917</v>
      </c>
      <c r="P539" s="6" t="s">
        <v>2918</v>
      </c>
      <c r="Q539" s="6" t="s">
        <v>1389</v>
      </c>
      <c r="R539" s="6" t="s">
        <v>1388</v>
      </c>
      <c r="S539" s="6" t="s">
        <v>1045</v>
      </c>
      <c r="T539" s="6"/>
      <c r="U539" s="6"/>
      <c r="V539" s="6" t="str">
        <f>IFERROR(VLOOKUP(Q539,JUDGE_STATUS!$A$1:$E$97,2,0),"")</f>
        <v>KARIR</v>
      </c>
      <c r="W539" s="6" t="str">
        <f>IFERROR(VLOOKUP(R539,JUDGE_STATUS!$A$1:$E$97,2,0),"")</f>
        <v>KARIR</v>
      </c>
      <c r="X539" s="6" t="str">
        <f>IFERROR(VLOOKUP(S539,JUDGE_STATUS!$A$1:$E$97,2,0),"")</f>
        <v>ADHOC</v>
      </c>
      <c r="Y539" s="6" t="str">
        <f>IFERROR(VLOOKUP(T539,JUDGE_STATUS!$A$1:$E$97,2,0),"")</f>
        <v/>
      </c>
      <c r="Z539" s="6" t="str">
        <f>IFERROR(VLOOKUP(U539,JUDGE_STATUS!$A$1:$E$97,2,0),"")</f>
        <v/>
      </c>
      <c r="AA539" s="6">
        <f t="shared" si="72"/>
        <v>3</v>
      </c>
      <c r="AB539" s="6">
        <f t="shared" si="73"/>
        <v>2</v>
      </c>
      <c r="AC539" s="6">
        <f t="shared" si="74"/>
        <v>1</v>
      </c>
      <c r="AD539" s="20">
        <f t="shared" si="75"/>
        <v>0.33333333333333331</v>
      </c>
      <c r="AE539" s="21">
        <f t="shared" si="70"/>
        <v>0</v>
      </c>
      <c r="AF539" s="6" t="s">
        <v>1331</v>
      </c>
      <c r="AG539" s="6"/>
      <c r="AH539" s="6"/>
      <c r="AI539" s="6"/>
      <c r="AJ539" s="6"/>
      <c r="AK539" s="6"/>
      <c r="AL539" s="6"/>
      <c r="AM539" s="6"/>
      <c r="AN539" s="6"/>
      <c r="AO539" s="6"/>
      <c r="AP539" s="6"/>
      <c r="AQ539" s="6"/>
      <c r="AR539" s="6">
        <f t="shared" si="76"/>
        <v>1</v>
      </c>
      <c r="AS539" s="6" t="s">
        <v>128</v>
      </c>
      <c r="AT539" s="6" t="s">
        <v>256</v>
      </c>
      <c r="AU539" s="6"/>
      <c r="AV539" s="6">
        <f t="shared" si="71"/>
        <v>2</v>
      </c>
      <c r="AW539" s="22"/>
    </row>
    <row r="540" spans="1:49" x14ac:dyDescent="0.25">
      <c r="A540" s="16" t="s">
        <v>2913</v>
      </c>
      <c r="B540" s="17">
        <v>4</v>
      </c>
      <c r="C540" s="17">
        <v>200000000</v>
      </c>
      <c r="D540" s="17">
        <v>0.16666666666666699</v>
      </c>
      <c r="E540" s="17">
        <v>0</v>
      </c>
      <c r="F540" s="17">
        <v>0</v>
      </c>
      <c r="G540" s="18" t="s">
        <v>2920</v>
      </c>
      <c r="H540" s="19">
        <v>42479</v>
      </c>
      <c r="I540" s="27">
        <f t="shared" si="69"/>
        <v>2016</v>
      </c>
      <c r="J540" s="6" t="s">
        <v>184</v>
      </c>
      <c r="K540" s="6">
        <v>147</v>
      </c>
      <c r="L540" s="6" t="s">
        <v>2915</v>
      </c>
      <c r="M540" s="6">
        <f>VLOOKUP(A540,JUMLAH_DAKWAAN!$A$1:$C$905,3,FALSE)</f>
        <v>1</v>
      </c>
      <c r="N540" s="6" t="s">
        <v>2916</v>
      </c>
      <c r="O540" s="6" t="s">
        <v>2917</v>
      </c>
      <c r="P540" s="6" t="s">
        <v>2918</v>
      </c>
      <c r="Q540" s="6" t="s">
        <v>1389</v>
      </c>
      <c r="R540" s="6" t="s">
        <v>1388</v>
      </c>
      <c r="S540" s="6" t="s">
        <v>1045</v>
      </c>
      <c r="T540" s="6"/>
      <c r="U540" s="6"/>
      <c r="V540" s="6" t="str">
        <f>IFERROR(VLOOKUP(Q540,JUDGE_STATUS!$A$1:$E$97,2,0),"")</f>
        <v>KARIR</v>
      </c>
      <c r="W540" s="6" t="str">
        <f>IFERROR(VLOOKUP(R540,JUDGE_STATUS!$A$1:$E$97,2,0),"")</f>
        <v>KARIR</v>
      </c>
      <c r="X540" s="6" t="str">
        <f>IFERROR(VLOOKUP(S540,JUDGE_STATUS!$A$1:$E$97,2,0),"")</f>
        <v>ADHOC</v>
      </c>
      <c r="Y540" s="6" t="str">
        <f>IFERROR(VLOOKUP(T540,JUDGE_STATUS!$A$1:$E$97,2,0),"")</f>
        <v/>
      </c>
      <c r="Z540" s="6" t="str">
        <f>IFERROR(VLOOKUP(U540,JUDGE_STATUS!$A$1:$E$97,2,0),"")</f>
        <v/>
      </c>
      <c r="AA540" s="6">
        <f t="shared" si="72"/>
        <v>3</v>
      </c>
      <c r="AB540" s="6">
        <f t="shared" si="73"/>
        <v>2</v>
      </c>
      <c r="AC540" s="6">
        <f t="shared" si="74"/>
        <v>1</v>
      </c>
      <c r="AD540" s="20">
        <f t="shared" si="75"/>
        <v>0.33333333333333331</v>
      </c>
      <c r="AE540" s="21">
        <f t="shared" si="70"/>
        <v>0</v>
      </c>
      <c r="AF540" s="6" t="s">
        <v>1331</v>
      </c>
      <c r="AG540" s="6"/>
      <c r="AH540" s="6"/>
      <c r="AI540" s="6"/>
      <c r="AJ540" s="6"/>
      <c r="AK540" s="6"/>
      <c r="AL540" s="6"/>
      <c r="AM540" s="6"/>
      <c r="AN540" s="6"/>
      <c r="AO540" s="6"/>
      <c r="AP540" s="6"/>
      <c r="AQ540" s="6"/>
      <c r="AR540" s="6">
        <f t="shared" si="76"/>
        <v>1</v>
      </c>
      <c r="AS540" s="6" t="s">
        <v>128</v>
      </c>
      <c r="AT540" s="6" t="s">
        <v>256</v>
      </c>
      <c r="AU540" s="6"/>
      <c r="AV540" s="6">
        <f t="shared" si="71"/>
        <v>2</v>
      </c>
      <c r="AW540" s="22"/>
    </row>
    <row r="541" spans="1:49" x14ac:dyDescent="0.25">
      <c r="A541" s="16" t="s">
        <v>2921</v>
      </c>
      <c r="B541" s="17"/>
      <c r="C541" s="17"/>
      <c r="D541" s="17"/>
      <c r="E541" s="17"/>
      <c r="F541" s="17"/>
      <c r="G541" s="18" t="s">
        <v>2922</v>
      </c>
      <c r="H541" s="19">
        <v>42772</v>
      </c>
      <c r="I541" s="27">
        <f t="shared" si="69"/>
        <v>2017</v>
      </c>
      <c r="J541" s="6" t="s">
        <v>41</v>
      </c>
      <c r="K541" s="6">
        <v>126</v>
      </c>
      <c r="L541" s="6" t="s">
        <v>1862</v>
      </c>
      <c r="M541" s="6">
        <f>VLOOKUP(A541,JUMLAH_DAKWAAN!$A$1:$C$905,3,FALSE)</f>
        <v>1</v>
      </c>
      <c r="N541" s="6"/>
      <c r="O541" s="6" t="s">
        <v>2923</v>
      </c>
      <c r="P541" s="6" t="s">
        <v>2571</v>
      </c>
      <c r="Q541" s="6" t="s">
        <v>1032</v>
      </c>
      <c r="R541" s="6" t="s">
        <v>1175</v>
      </c>
      <c r="S541" s="6" t="s">
        <v>63</v>
      </c>
      <c r="T541" s="6"/>
      <c r="U541" s="6"/>
      <c r="V541" s="6" t="str">
        <f>IFERROR(VLOOKUP(Q541,JUDGE_STATUS!$A$1:$E$97,2,0),"")</f>
        <v>KARIR</v>
      </c>
      <c r="W541" s="6" t="str">
        <f>IFERROR(VLOOKUP(R541,JUDGE_STATUS!$A$1:$E$97,2,0),"")</f>
        <v>KARIR</v>
      </c>
      <c r="X541" s="6" t="str">
        <f>IFERROR(VLOOKUP(S541,JUDGE_STATUS!$A$1:$E$97,2,0),"")</f>
        <v>ADHOC</v>
      </c>
      <c r="Y541" s="6" t="str">
        <f>IFERROR(VLOOKUP(T541,JUDGE_STATUS!$A$1:$E$97,2,0),"")</f>
        <v/>
      </c>
      <c r="Z541" s="6" t="str">
        <f>IFERROR(VLOOKUP(U541,JUDGE_STATUS!$A$1:$E$97,2,0),"")</f>
        <v/>
      </c>
      <c r="AA541" s="6">
        <f t="shared" si="72"/>
        <v>3</v>
      </c>
      <c r="AB541" s="6">
        <f t="shared" si="73"/>
        <v>2</v>
      </c>
      <c r="AC541" s="6">
        <f t="shared" si="74"/>
        <v>1</v>
      </c>
      <c r="AD541" s="20">
        <f t="shared" si="75"/>
        <v>0.33333333333333331</v>
      </c>
      <c r="AE541" s="21">
        <f t="shared" si="70"/>
        <v>0</v>
      </c>
      <c r="AF541" s="6" t="s">
        <v>2924</v>
      </c>
      <c r="AG541" s="6"/>
      <c r="AH541" s="6"/>
      <c r="AI541" s="6"/>
      <c r="AJ541" s="6"/>
      <c r="AK541" s="6"/>
      <c r="AL541" s="6"/>
      <c r="AM541" s="6"/>
      <c r="AN541" s="6"/>
      <c r="AO541" s="6"/>
      <c r="AP541" s="6"/>
      <c r="AQ541" s="6"/>
      <c r="AR541" s="6">
        <f t="shared" si="76"/>
        <v>1</v>
      </c>
      <c r="AS541" s="6" t="s">
        <v>2925</v>
      </c>
      <c r="AT541" s="6"/>
      <c r="AU541" s="6"/>
      <c r="AV541" s="6">
        <f t="shared" si="71"/>
        <v>1</v>
      </c>
      <c r="AW541" s="22">
        <v>1</v>
      </c>
    </row>
    <row r="542" spans="1:49" x14ac:dyDescent="0.25">
      <c r="A542" s="16" t="s">
        <v>2926</v>
      </c>
      <c r="B542" s="17">
        <v>2</v>
      </c>
      <c r="C542" s="17">
        <v>50000000</v>
      </c>
      <c r="D542" s="17">
        <v>0.16666666666666699</v>
      </c>
      <c r="E542" s="17">
        <v>547154000</v>
      </c>
      <c r="F542" s="17">
        <v>0.25</v>
      </c>
      <c r="G542" s="18" t="s">
        <v>2927</v>
      </c>
      <c r="H542" s="19">
        <v>43208</v>
      </c>
      <c r="I542" s="27">
        <f t="shared" si="69"/>
        <v>2018</v>
      </c>
      <c r="J542" s="6" t="s">
        <v>41</v>
      </c>
      <c r="K542" s="6">
        <v>203</v>
      </c>
      <c r="L542" s="6" t="s">
        <v>1140</v>
      </c>
      <c r="M542" s="6">
        <f>VLOOKUP(A542,JUMLAH_DAKWAAN!$A$1:$C$905,3,FALSE)</f>
        <v>1</v>
      </c>
      <c r="N542" s="6" t="s">
        <v>2928</v>
      </c>
      <c r="O542" s="6" t="s">
        <v>2929</v>
      </c>
      <c r="P542" s="6" t="s">
        <v>2930</v>
      </c>
      <c r="Q542" s="6" t="s">
        <v>1065</v>
      </c>
      <c r="R542" s="6" t="s">
        <v>1974</v>
      </c>
      <c r="S542" s="6" t="s">
        <v>1068</v>
      </c>
      <c r="T542" s="6"/>
      <c r="U542" s="6"/>
      <c r="V542" s="6" t="str">
        <f>IFERROR(VLOOKUP(Q542,JUDGE_STATUS!$A$1:$E$97,2,0),"")</f>
        <v>KARIR</v>
      </c>
      <c r="W542" s="6" t="str">
        <f>IFERROR(VLOOKUP(R542,JUDGE_STATUS!$A$1:$E$97,2,0),"")</f>
        <v>KARIR</v>
      </c>
      <c r="X542" s="6" t="str">
        <f>IFERROR(VLOOKUP(S542,JUDGE_STATUS!$A$1:$E$97,2,0),"")</f>
        <v>ADHOC</v>
      </c>
      <c r="Y542" s="6" t="str">
        <f>IFERROR(VLOOKUP(T542,JUDGE_STATUS!$A$1:$E$97,2,0),"")</f>
        <v/>
      </c>
      <c r="Z542" s="6" t="str">
        <f>IFERROR(VLOOKUP(U542,JUDGE_STATUS!$A$1:$E$97,2,0),"")</f>
        <v/>
      </c>
      <c r="AA542" s="6">
        <f t="shared" si="72"/>
        <v>3</v>
      </c>
      <c r="AB542" s="6">
        <f t="shared" si="73"/>
        <v>2</v>
      </c>
      <c r="AC542" s="6">
        <f t="shared" si="74"/>
        <v>1</v>
      </c>
      <c r="AD542" s="20">
        <f t="shared" si="75"/>
        <v>0.33333333333333331</v>
      </c>
      <c r="AE542" s="21">
        <f t="shared" si="70"/>
        <v>0</v>
      </c>
      <c r="AF542" s="6" t="s">
        <v>2565</v>
      </c>
      <c r="AG542" s="6"/>
      <c r="AH542" s="6"/>
      <c r="AI542" s="6"/>
      <c r="AJ542" s="6"/>
      <c r="AK542" s="6"/>
      <c r="AL542" s="6"/>
      <c r="AM542" s="6"/>
      <c r="AN542" s="6"/>
      <c r="AO542" s="6"/>
      <c r="AP542" s="6"/>
      <c r="AQ542" s="6"/>
      <c r="AR542" s="6">
        <f t="shared" si="76"/>
        <v>1</v>
      </c>
      <c r="AS542" s="6" t="s">
        <v>1070</v>
      </c>
      <c r="AT542" s="6"/>
      <c r="AU542" s="6"/>
      <c r="AV542" s="6">
        <f t="shared" si="71"/>
        <v>1</v>
      </c>
      <c r="AW542" s="22"/>
    </row>
    <row r="543" spans="1:49" x14ac:dyDescent="0.25">
      <c r="A543" s="16" t="s">
        <v>2931</v>
      </c>
      <c r="B543" s="17">
        <v>4</v>
      </c>
      <c r="C543" s="17">
        <v>200000000</v>
      </c>
      <c r="D543" s="17">
        <v>0.25</v>
      </c>
      <c r="E543" s="17">
        <v>647057175</v>
      </c>
      <c r="F543" s="17">
        <v>0.5</v>
      </c>
      <c r="G543" s="18" t="s">
        <v>2932</v>
      </c>
      <c r="H543" s="19">
        <v>41429</v>
      </c>
      <c r="I543" s="27">
        <f t="shared" si="69"/>
        <v>2013</v>
      </c>
      <c r="J543" s="6" t="s">
        <v>1129</v>
      </c>
      <c r="K543" s="6">
        <v>121</v>
      </c>
      <c r="L543" s="6" t="s">
        <v>2836</v>
      </c>
      <c r="M543" s="6">
        <f>VLOOKUP(A543,JUMLAH_DAKWAAN!$A$1:$C$905,3,FALSE)</f>
        <v>1</v>
      </c>
      <c r="N543" s="6" t="s">
        <v>2933</v>
      </c>
      <c r="O543" s="6" t="s">
        <v>2934</v>
      </c>
      <c r="P543" s="6" t="s">
        <v>2617</v>
      </c>
      <c r="Q543" s="6" t="s">
        <v>283</v>
      </c>
      <c r="R543" s="6" t="s">
        <v>181</v>
      </c>
      <c r="S543" s="6" t="s">
        <v>1087</v>
      </c>
      <c r="T543" s="6" t="s">
        <v>85</v>
      </c>
      <c r="U543" s="6" t="s">
        <v>108</v>
      </c>
      <c r="V543" s="6" t="str">
        <f>IFERROR(VLOOKUP(Q543,JUDGE_STATUS!$A$1:$E$97,2,0),"")</f>
        <v>KARIR</v>
      </c>
      <c r="W543" s="6" t="str">
        <f>IFERROR(VLOOKUP(R543,JUDGE_STATUS!$A$1:$E$97,2,0),"")</f>
        <v>KARIR</v>
      </c>
      <c r="X543" s="6" t="str">
        <f>IFERROR(VLOOKUP(S543,JUDGE_STATUS!$A$1:$E$97,2,0),"")</f>
        <v>KARIR</v>
      </c>
      <c r="Y543" s="6" t="str">
        <f>IFERROR(VLOOKUP(T543,JUDGE_STATUS!$A$1:$E$97,2,0),"")</f>
        <v>ADHOC</v>
      </c>
      <c r="Z543" s="6" t="str">
        <f>IFERROR(VLOOKUP(U543,JUDGE_STATUS!$A$1:$E$97,2,0),"")</f>
        <v>ADHOC</v>
      </c>
      <c r="AA543" s="6">
        <f t="shared" si="72"/>
        <v>5</v>
      </c>
      <c r="AB543" s="6">
        <f t="shared" si="73"/>
        <v>3</v>
      </c>
      <c r="AC543" s="6">
        <f t="shared" si="74"/>
        <v>2</v>
      </c>
      <c r="AD543" s="20">
        <f t="shared" si="75"/>
        <v>0.4</v>
      </c>
      <c r="AE543" s="21">
        <f t="shared" si="70"/>
        <v>0</v>
      </c>
      <c r="AF543" s="6" t="s">
        <v>803</v>
      </c>
      <c r="AG543" s="6"/>
      <c r="AH543" s="6"/>
      <c r="AI543" s="6"/>
      <c r="AJ543" s="6"/>
      <c r="AK543" s="6"/>
      <c r="AL543" s="6"/>
      <c r="AM543" s="6"/>
      <c r="AN543" s="6"/>
      <c r="AO543" s="6"/>
      <c r="AP543" s="6"/>
      <c r="AQ543" s="6"/>
      <c r="AR543" s="6">
        <f t="shared" si="76"/>
        <v>1</v>
      </c>
      <c r="AS543" s="6" t="s">
        <v>1179</v>
      </c>
      <c r="AT543" s="6"/>
      <c r="AU543" s="6"/>
      <c r="AV543" s="6">
        <f t="shared" si="71"/>
        <v>1</v>
      </c>
      <c r="AW543" s="22"/>
    </row>
    <row r="544" spans="1:49" x14ac:dyDescent="0.25">
      <c r="A544" s="16" t="s">
        <v>2935</v>
      </c>
      <c r="B544" s="17">
        <v>1</v>
      </c>
      <c r="C544" s="17">
        <v>50000000</v>
      </c>
      <c r="D544" s="17">
        <v>8.3333333333333301E-2</v>
      </c>
      <c r="E544" s="17">
        <v>0</v>
      </c>
      <c r="F544" s="17">
        <v>0</v>
      </c>
      <c r="G544" s="18" t="s">
        <v>2936</v>
      </c>
      <c r="H544" s="19">
        <v>41736</v>
      </c>
      <c r="I544" s="27">
        <f t="shared" si="69"/>
        <v>2014</v>
      </c>
      <c r="J544" s="6" t="s">
        <v>1129</v>
      </c>
      <c r="K544" s="6">
        <v>142</v>
      </c>
      <c r="L544" s="6" t="s">
        <v>2937</v>
      </c>
      <c r="M544" s="6">
        <f>VLOOKUP(A544,JUMLAH_DAKWAAN!$A$1:$C$905,3,FALSE)</f>
        <v>1</v>
      </c>
      <c r="N544" s="6" t="s">
        <v>2938</v>
      </c>
      <c r="O544" s="6" t="s">
        <v>1085</v>
      </c>
      <c r="P544" s="6" t="s">
        <v>1461</v>
      </c>
      <c r="Q544" s="6" t="s">
        <v>94</v>
      </c>
      <c r="R544" s="6" t="s">
        <v>1219</v>
      </c>
      <c r="S544" s="6" t="s">
        <v>85</v>
      </c>
      <c r="T544" s="6"/>
      <c r="U544" s="6"/>
      <c r="V544" s="6" t="str">
        <f>IFERROR(VLOOKUP(Q544,JUDGE_STATUS!$A$1:$E$97,2,0),"")</f>
        <v>KARIR</v>
      </c>
      <c r="W544" s="6" t="str">
        <f>IFERROR(VLOOKUP(R544,JUDGE_STATUS!$A$1:$E$97,2,0),"")</f>
        <v>KARIR</v>
      </c>
      <c r="X544" s="6" t="str">
        <f>IFERROR(VLOOKUP(S544,JUDGE_STATUS!$A$1:$E$97,2,0),"")</f>
        <v>ADHOC</v>
      </c>
      <c r="Y544" s="6" t="str">
        <f>IFERROR(VLOOKUP(T544,JUDGE_STATUS!$A$1:$E$97,2,0),"")</f>
        <v/>
      </c>
      <c r="Z544" s="6" t="str">
        <f>IFERROR(VLOOKUP(U544,JUDGE_STATUS!$A$1:$E$97,2,0),"")</f>
        <v/>
      </c>
      <c r="AA544" s="6">
        <f t="shared" si="72"/>
        <v>3</v>
      </c>
      <c r="AB544" s="6">
        <f t="shared" si="73"/>
        <v>2</v>
      </c>
      <c r="AC544" s="6">
        <f t="shared" si="74"/>
        <v>1</v>
      </c>
      <c r="AD544" s="20">
        <f t="shared" si="75"/>
        <v>0.33333333333333331</v>
      </c>
      <c r="AE544" s="21">
        <f t="shared" si="70"/>
        <v>0</v>
      </c>
      <c r="AF544" s="6" t="s">
        <v>516</v>
      </c>
      <c r="AG544" s="6" t="s">
        <v>189</v>
      </c>
      <c r="AH544" s="6" t="s">
        <v>2939</v>
      </c>
      <c r="AI544" s="6"/>
      <c r="AJ544" s="6"/>
      <c r="AK544" s="6"/>
      <c r="AL544" s="6"/>
      <c r="AM544" s="6"/>
      <c r="AN544" s="6"/>
      <c r="AO544" s="6"/>
      <c r="AP544" s="6"/>
      <c r="AQ544" s="6"/>
      <c r="AR544" s="6">
        <f t="shared" si="76"/>
        <v>3</v>
      </c>
      <c r="AS544" s="6" t="s">
        <v>109</v>
      </c>
      <c r="AT544" s="6" t="s">
        <v>87</v>
      </c>
      <c r="AU544" s="6"/>
      <c r="AV544" s="6">
        <f t="shared" si="71"/>
        <v>2</v>
      </c>
      <c r="AW544" s="22"/>
    </row>
    <row r="545" spans="1:49" x14ac:dyDescent="0.25">
      <c r="A545" s="16" t="s">
        <v>2940</v>
      </c>
      <c r="B545" s="17">
        <v>3</v>
      </c>
      <c r="C545" s="17">
        <v>100000000</v>
      </c>
      <c r="D545" s="17">
        <v>0.16666666666666699</v>
      </c>
      <c r="E545" s="17">
        <v>7395000</v>
      </c>
      <c r="F545" s="17">
        <v>0.5</v>
      </c>
      <c r="G545" s="18" t="s">
        <v>2941</v>
      </c>
      <c r="H545" s="19">
        <v>42136</v>
      </c>
      <c r="I545" s="27">
        <f t="shared" si="69"/>
        <v>2015</v>
      </c>
      <c r="J545" s="6" t="s">
        <v>1778</v>
      </c>
      <c r="K545" s="6">
        <v>142</v>
      </c>
      <c r="L545" s="6" t="s">
        <v>2942</v>
      </c>
      <c r="M545" s="6">
        <f>VLOOKUP(A545,JUMLAH_DAKWAAN!$A$1:$C$905,3,FALSE)</f>
        <v>1</v>
      </c>
      <c r="N545" s="6" t="s">
        <v>2943</v>
      </c>
      <c r="O545" s="6" t="s">
        <v>1524</v>
      </c>
      <c r="P545" s="6" t="s">
        <v>1387</v>
      </c>
      <c r="Q545" s="6" t="s">
        <v>1148</v>
      </c>
      <c r="R545" s="6" t="s">
        <v>1503</v>
      </c>
      <c r="S545" s="6" t="s">
        <v>108</v>
      </c>
      <c r="T545" s="6"/>
      <c r="U545" s="6"/>
      <c r="V545" s="6" t="str">
        <f>IFERROR(VLOOKUP(Q545,JUDGE_STATUS!$A$1:$E$97,2,0),"")</f>
        <v>KARIR</v>
      </c>
      <c r="W545" s="6" t="str">
        <f>IFERROR(VLOOKUP(R545,JUDGE_STATUS!$A$1:$E$97,2,0),"")</f>
        <v>KARIR</v>
      </c>
      <c r="X545" s="6" t="str">
        <f>IFERROR(VLOOKUP(S545,JUDGE_STATUS!$A$1:$E$97,2,0),"")</f>
        <v>ADHOC</v>
      </c>
      <c r="Y545" s="6" t="str">
        <f>IFERROR(VLOOKUP(T545,JUDGE_STATUS!$A$1:$E$97,2,0),"")</f>
        <v/>
      </c>
      <c r="Z545" s="6" t="str">
        <f>IFERROR(VLOOKUP(U545,JUDGE_STATUS!$A$1:$E$97,2,0),"")</f>
        <v/>
      </c>
      <c r="AA545" s="6">
        <f t="shared" si="72"/>
        <v>3</v>
      </c>
      <c r="AB545" s="6">
        <f t="shared" si="73"/>
        <v>2</v>
      </c>
      <c r="AC545" s="6">
        <f t="shared" si="74"/>
        <v>1</v>
      </c>
      <c r="AD545" s="20">
        <f t="shared" si="75"/>
        <v>0.33333333333333331</v>
      </c>
      <c r="AE545" s="21">
        <f t="shared" si="70"/>
        <v>0</v>
      </c>
      <c r="AF545" s="6" t="s">
        <v>2944</v>
      </c>
      <c r="AG545" s="6"/>
      <c r="AH545" s="6"/>
      <c r="AI545" s="6"/>
      <c r="AJ545" s="6"/>
      <c r="AK545" s="6"/>
      <c r="AL545" s="6"/>
      <c r="AM545" s="6"/>
      <c r="AN545" s="6"/>
      <c r="AO545" s="6"/>
      <c r="AP545" s="6"/>
      <c r="AQ545" s="6"/>
      <c r="AR545" s="6">
        <f t="shared" si="76"/>
        <v>1</v>
      </c>
      <c r="AS545" s="6" t="s">
        <v>1151</v>
      </c>
      <c r="AT545" s="6" t="s">
        <v>1350</v>
      </c>
      <c r="AU545" s="6"/>
      <c r="AV545" s="6">
        <f t="shared" si="71"/>
        <v>2</v>
      </c>
      <c r="AW545" s="22"/>
    </row>
    <row r="546" spans="1:49" x14ac:dyDescent="0.25">
      <c r="A546" s="16" t="s">
        <v>2945</v>
      </c>
      <c r="B546" s="17">
        <v>3.5</v>
      </c>
      <c r="C546" s="17">
        <v>50000000</v>
      </c>
      <c r="D546" s="17">
        <v>8.3333333333333301E-2</v>
      </c>
      <c r="E546" s="17">
        <v>0</v>
      </c>
      <c r="F546" s="17">
        <v>0</v>
      </c>
      <c r="G546" s="18" t="s">
        <v>2946</v>
      </c>
      <c r="H546" s="19">
        <v>42480</v>
      </c>
      <c r="I546" s="27">
        <f t="shared" si="69"/>
        <v>2016</v>
      </c>
      <c r="J546" s="6" t="s">
        <v>41</v>
      </c>
      <c r="K546" s="6">
        <v>99</v>
      </c>
      <c r="L546" s="6" t="s">
        <v>2947</v>
      </c>
      <c r="M546" s="6">
        <f>VLOOKUP(A546,JUMLAH_DAKWAAN!$A$1:$C$905,3,FALSE)</f>
        <v>1</v>
      </c>
      <c r="N546" s="6" t="s">
        <v>2948</v>
      </c>
      <c r="O546" s="6" t="s">
        <v>2015</v>
      </c>
      <c r="P546" s="6" t="s">
        <v>2949</v>
      </c>
      <c r="Q546" s="6" t="s">
        <v>1032</v>
      </c>
      <c r="R546" s="6" t="s">
        <v>1175</v>
      </c>
      <c r="S546" s="6" t="s">
        <v>1158</v>
      </c>
      <c r="T546" s="6" t="s">
        <v>1044</v>
      </c>
      <c r="U546" s="6" t="s">
        <v>1045</v>
      </c>
      <c r="V546" s="6" t="str">
        <f>IFERROR(VLOOKUP(Q546,JUDGE_STATUS!$A$1:$E$97,2,0),"")</f>
        <v>KARIR</v>
      </c>
      <c r="W546" s="6" t="str">
        <f>IFERROR(VLOOKUP(R546,JUDGE_STATUS!$A$1:$E$97,2,0),"")</f>
        <v>KARIR</v>
      </c>
      <c r="X546" s="6" t="str">
        <f>IFERROR(VLOOKUP(S546,JUDGE_STATUS!$A$1:$E$97,2,0),"")</f>
        <v>KARIR</v>
      </c>
      <c r="Y546" s="6" t="str">
        <f>IFERROR(VLOOKUP(T546,JUDGE_STATUS!$A$1:$E$97,2,0),"")</f>
        <v>ADHOC</v>
      </c>
      <c r="Z546" s="6" t="str">
        <f>IFERROR(VLOOKUP(U546,JUDGE_STATUS!$A$1:$E$97,2,0),"")</f>
        <v>ADHOC</v>
      </c>
      <c r="AA546" s="6">
        <f t="shared" si="72"/>
        <v>5</v>
      </c>
      <c r="AB546" s="6">
        <f t="shared" si="73"/>
        <v>3</v>
      </c>
      <c r="AC546" s="6">
        <f t="shared" si="74"/>
        <v>2</v>
      </c>
      <c r="AD546" s="20">
        <f t="shared" si="75"/>
        <v>0.4</v>
      </c>
      <c r="AE546" s="21">
        <f t="shared" si="70"/>
        <v>0</v>
      </c>
      <c r="AF546" s="6" t="s">
        <v>1137</v>
      </c>
      <c r="AG546" s="6"/>
      <c r="AH546" s="6"/>
      <c r="AI546" s="6"/>
      <c r="AJ546" s="6"/>
      <c r="AK546" s="6"/>
      <c r="AL546" s="6"/>
      <c r="AM546" s="6"/>
      <c r="AN546" s="6"/>
      <c r="AO546" s="6"/>
      <c r="AP546" s="6"/>
      <c r="AQ546" s="6"/>
      <c r="AR546" s="6">
        <f t="shared" si="76"/>
        <v>1</v>
      </c>
      <c r="AS546" s="6" t="s">
        <v>1047</v>
      </c>
      <c r="AT546" s="6" t="s">
        <v>1294</v>
      </c>
      <c r="AU546" s="6"/>
      <c r="AV546" s="6">
        <f t="shared" si="71"/>
        <v>2</v>
      </c>
      <c r="AW546" s="22"/>
    </row>
    <row r="547" spans="1:49" x14ac:dyDescent="0.25">
      <c r="A547" s="16" t="s">
        <v>2945</v>
      </c>
      <c r="B547" s="17">
        <v>3.5</v>
      </c>
      <c r="C547" s="17">
        <v>50000000</v>
      </c>
      <c r="D547" s="17">
        <v>8.3333333333333301E-2</v>
      </c>
      <c r="E547" s="17">
        <v>0</v>
      </c>
      <c r="F547" s="17">
        <v>0</v>
      </c>
      <c r="G547" s="18" t="s">
        <v>2950</v>
      </c>
      <c r="H547" s="19">
        <v>42480</v>
      </c>
      <c r="I547" s="27">
        <f t="shared" si="69"/>
        <v>2016</v>
      </c>
      <c r="J547" s="6" t="s">
        <v>41</v>
      </c>
      <c r="K547" s="6">
        <v>99</v>
      </c>
      <c r="L547" s="6" t="s">
        <v>2947</v>
      </c>
      <c r="M547" s="6">
        <f>VLOOKUP(A547,JUMLAH_DAKWAAN!$A$1:$C$905,3,FALSE)</f>
        <v>1</v>
      </c>
      <c r="N547" s="6" t="s">
        <v>2948</v>
      </c>
      <c r="O547" s="6" t="s">
        <v>2015</v>
      </c>
      <c r="P547" s="6" t="s">
        <v>2949</v>
      </c>
      <c r="Q547" s="6" t="s">
        <v>1032</v>
      </c>
      <c r="R547" s="6" t="s">
        <v>1175</v>
      </c>
      <c r="S547" s="6" t="s">
        <v>1158</v>
      </c>
      <c r="T547" s="6" t="s">
        <v>1044</v>
      </c>
      <c r="U547" s="6" t="s">
        <v>1045</v>
      </c>
      <c r="V547" s="6" t="str">
        <f>IFERROR(VLOOKUP(Q547,JUDGE_STATUS!$A$1:$E$97,2,0),"")</f>
        <v>KARIR</v>
      </c>
      <c r="W547" s="6" t="str">
        <f>IFERROR(VLOOKUP(R547,JUDGE_STATUS!$A$1:$E$97,2,0),"")</f>
        <v>KARIR</v>
      </c>
      <c r="X547" s="6" t="str">
        <f>IFERROR(VLOOKUP(S547,JUDGE_STATUS!$A$1:$E$97,2,0),"")</f>
        <v>KARIR</v>
      </c>
      <c r="Y547" s="6" t="str">
        <f>IFERROR(VLOOKUP(T547,JUDGE_STATUS!$A$1:$E$97,2,0),"")</f>
        <v>ADHOC</v>
      </c>
      <c r="Z547" s="6" t="str">
        <f>IFERROR(VLOOKUP(U547,JUDGE_STATUS!$A$1:$E$97,2,0),"")</f>
        <v>ADHOC</v>
      </c>
      <c r="AA547" s="6">
        <f t="shared" si="72"/>
        <v>5</v>
      </c>
      <c r="AB547" s="6">
        <f t="shared" si="73"/>
        <v>3</v>
      </c>
      <c r="AC547" s="6">
        <f t="shared" si="74"/>
        <v>2</v>
      </c>
      <c r="AD547" s="20">
        <f t="shared" si="75"/>
        <v>0.4</v>
      </c>
      <c r="AE547" s="21">
        <f t="shared" si="70"/>
        <v>0</v>
      </c>
      <c r="AF547" s="6" t="s">
        <v>1137</v>
      </c>
      <c r="AG547" s="6"/>
      <c r="AH547" s="6"/>
      <c r="AI547" s="6"/>
      <c r="AJ547" s="6"/>
      <c r="AK547" s="6"/>
      <c r="AL547" s="6"/>
      <c r="AM547" s="6"/>
      <c r="AN547" s="6"/>
      <c r="AO547" s="6"/>
      <c r="AP547" s="6"/>
      <c r="AQ547" s="6"/>
      <c r="AR547" s="6">
        <f t="shared" si="76"/>
        <v>1</v>
      </c>
      <c r="AS547" s="6" t="s">
        <v>1047</v>
      </c>
      <c r="AT547" s="6" t="s">
        <v>1294</v>
      </c>
      <c r="AU547" s="6"/>
      <c r="AV547" s="6">
        <f t="shared" si="71"/>
        <v>2</v>
      </c>
      <c r="AW547" s="22"/>
    </row>
    <row r="548" spans="1:49" x14ac:dyDescent="0.25">
      <c r="A548" s="16" t="s">
        <v>2951</v>
      </c>
      <c r="B548" s="17">
        <v>2.6666666666666701</v>
      </c>
      <c r="C548" s="17">
        <v>50000000</v>
      </c>
      <c r="D548" s="17">
        <v>8.3333333333333301E-2</v>
      </c>
      <c r="E548" s="17">
        <v>0</v>
      </c>
      <c r="F548" s="17">
        <v>0</v>
      </c>
      <c r="G548" s="18" t="s">
        <v>2952</v>
      </c>
      <c r="H548" s="19">
        <v>42780</v>
      </c>
      <c r="I548" s="27">
        <f t="shared" si="69"/>
        <v>2017</v>
      </c>
      <c r="J548" s="6" t="s">
        <v>184</v>
      </c>
      <c r="K548" s="6">
        <v>178</v>
      </c>
      <c r="L548" s="6" t="s">
        <v>2953</v>
      </c>
      <c r="M548" s="6">
        <f>VLOOKUP(A548,JUMLAH_DAKWAAN!$A$1:$C$905,3,FALSE)</f>
        <v>1</v>
      </c>
      <c r="N548" s="6" t="s">
        <v>2954</v>
      </c>
      <c r="O548" s="6" t="s">
        <v>2955</v>
      </c>
      <c r="P548" s="6" t="s">
        <v>1312</v>
      </c>
      <c r="Q548" s="6" t="s">
        <v>1167</v>
      </c>
      <c r="R548" s="6" t="s">
        <v>1125</v>
      </c>
      <c r="S548" s="6" t="s">
        <v>64</v>
      </c>
      <c r="T548" s="6"/>
      <c r="U548" s="6"/>
      <c r="V548" s="6" t="str">
        <f>IFERROR(VLOOKUP(Q548,JUDGE_STATUS!$A$1:$E$97,2,0),"")</f>
        <v>KARIR</v>
      </c>
      <c r="W548" s="6" t="str">
        <f>IFERROR(VLOOKUP(R548,JUDGE_STATUS!$A$1:$E$97,2,0),"")</f>
        <v>KARIR</v>
      </c>
      <c r="X548" s="6" t="str">
        <f>IFERROR(VLOOKUP(S548,JUDGE_STATUS!$A$1:$E$97,2,0),"")</f>
        <v>ADHOC</v>
      </c>
      <c r="Y548" s="6" t="str">
        <f>IFERROR(VLOOKUP(T548,JUDGE_STATUS!$A$1:$E$97,2,0),"")</f>
        <v/>
      </c>
      <c r="Z548" s="6" t="str">
        <f>IFERROR(VLOOKUP(U548,JUDGE_STATUS!$A$1:$E$97,2,0),"")</f>
        <v/>
      </c>
      <c r="AA548" s="6">
        <f t="shared" si="72"/>
        <v>3</v>
      </c>
      <c r="AB548" s="6">
        <f t="shared" si="73"/>
        <v>2</v>
      </c>
      <c r="AC548" s="6">
        <f t="shared" si="74"/>
        <v>1</v>
      </c>
      <c r="AD548" s="20">
        <f t="shared" si="75"/>
        <v>0.33333333333333331</v>
      </c>
      <c r="AE548" s="21">
        <f t="shared" si="70"/>
        <v>0</v>
      </c>
      <c r="AF548" s="6" t="s">
        <v>373</v>
      </c>
      <c r="AG548" s="6"/>
      <c r="AH548" s="6"/>
      <c r="AI548" s="6"/>
      <c r="AJ548" s="6"/>
      <c r="AK548" s="6"/>
      <c r="AL548" s="6"/>
      <c r="AM548" s="6"/>
      <c r="AN548" s="6"/>
      <c r="AO548" s="6"/>
      <c r="AP548" s="6"/>
      <c r="AQ548" s="6"/>
      <c r="AR548" s="6">
        <f t="shared" si="76"/>
        <v>1</v>
      </c>
      <c r="AS548" s="6" t="s">
        <v>1047</v>
      </c>
      <c r="AT548" s="6"/>
      <c r="AU548" s="6"/>
      <c r="AV548" s="6">
        <f t="shared" si="71"/>
        <v>1</v>
      </c>
      <c r="AW548" s="22"/>
    </row>
    <row r="549" spans="1:49" x14ac:dyDescent="0.25">
      <c r="A549" s="16" t="s">
        <v>2956</v>
      </c>
      <c r="B549" s="17">
        <v>1</v>
      </c>
      <c r="C549" s="17">
        <v>50000000</v>
      </c>
      <c r="D549" s="17">
        <v>8.3333333333333301E-2</v>
      </c>
      <c r="E549" s="17">
        <v>25000000</v>
      </c>
      <c r="F549" s="17">
        <v>0</v>
      </c>
      <c r="G549" s="18" t="s">
        <v>2957</v>
      </c>
      <c r="H549" s="19">
        <v>43208</v>
      </c>
      <c r="I549" s="27">
        <f t="shared" si="69"/>
        <v>2018</v>
      </c>
      <c r="J549" s="6" t="s">
        <v>41</v>
      </c>
      <c r="K549" s="6">
        <v>138</v>
      </c>
      <c r="L549" s="6" t="s">
        <v>1140</v>
      </c>
      <c r="M549" s="6">
        <f>VLOOKUP(A549,JUMLAH_DAKWAAN!$A$1:$C$905,3,FALSE)</f>
        <v>1</v>
      </c>
      <c r="N549" s="6" t="s">
        <v>2958</v>
      </c>
      <c r="O549" s="6" t="s">
        <v>2959</v>
      </c>
      <c r="P549" s="6" t="s">
        <v>2960</v>
      </c>
      <c r="Q549" s="6" t="s">
        <v>1974</v>
      </c>
      <c r="R549" s="6" t="s">
        <v>1065</v>
      </c>
      <c r="S549" s="6" t="s">
        <v>1068</v>
      </c>
      <c r="T549" s="6"/>
      <c r="U549" s="6"/>
      <c r="V549" s="6" t="str">
        <f>IFERROR(VLOOKUP(Q549,JUDGE_STATUS!$A$1:$E$97,2,0),"")</f>
        <v>KARIR</v>
      </c>
      <c r="W549" s="6" t="str">
        <f>IFERROR(VLOOKUP(R549,JUDGE_STATUS!$A$1:$E$97,2,0),"")</f>
        <v>KARIR</v>
      </c>
      <c r="X549" s="6" t="str">
        <f>IFERROR(VLOOKUP(S549,JUDGE_STATUS!$A$1:$E$97,2,0),"")</f>
        <v>ADHOC</v>
      </c>
      <c r="Y549" s="6" t="str">
        <f>IFERROR(VLOOKUP(T549,JUDGE_STATUS!$A$1:$E$97,2,0),"")</f>
        <v/>
      </c>
      <c r="Z549" s="6" t="str">
        <f>IFERROR(VLOOKUP(U549,JUDGE_STATUS!$A$1:$E$97,2,0),"")</f>
        <v/>
      </c>
      <c r="AA549" s="6">
        <f t="shared" si="72"/>
        <v>3</v>
      </c>
      <c r="AB549" s="6">
        <f t="shared" si="73"/>
        <v>2</v>
      </c>
      <c r="AC549" s="6">
        <f t="shared" si="74"/>
        <v>1</v>
      </c>
      <c r="AD549" s="20">
        <f t="shared" si="75"/>
        <v>0.33333333333333331</v>
      </c>
      <c r="AE549" s="21">
        <f t="shared" si="70"/>
        <v>0</v>
      </c>
      <c r="AF549" s="6" t="s">
        <v>2961</v>
      </c>
      <c r="AG549" s="6"/>
      <c r="AH549" s="6"/>
      <c r="AI549" s="6"/>
      <c r="AJ549" s="6"/>
      <c r="AK549" s="6"/>
      <c r="AL549" s="6"/>
      <c r="AM549" s="6"/>
      <c r="AN549" s="6"/>
      <c r="AO549" s="6"/>
      <c r="AP549" s="6"/>
      <c r="AQ549" s="6"/>
      <c r="AR549" s="6">
        <f t="shared" si="76"/>
        <v>1</v>
      </c>
      <c r="AS549" s="6" t="s">
        <v>1151</v>
      </c>
      <c r="AT549" s="6"/>
      <c r="AU549" s="6"/>
      <c r="AV549" s="6">
        <f t="shared" si="71"/>
        <v>1</v>
      </c>
      <c r="AW549" s="22"/>
    </row>
    <row r="550" spans="1:49" x14ac:dyDescent="0.25">
      <c r="A550" s="16" t="s">
        <v>2962</v>
      </c>
      <c r="B550" s="17">
        <v>5</v>
      </c>
      <c r="C550" s="17">
        <v>500000000</v>
      </c>
      <c r="D550" s="17">
        <v>0.25</v>
      </c>
      <c r="E550" s="17">
        <v>148208959783</v>
      </c>
      <c r="F550" s="17">
        <v>2.5</v>
      </c>
      <c r="G550" s="18" t="s">
        <v>2963</v>
      </c>
      <c r="H550" s="19">
        <v>41082</v>
      </c>
      <c r="I550" s="27">
        <f t="shared" si="69"/>
        <v>2012</v>
      </c>
      <c r="J550" s="6" t="s">
        <v>41</v>
      </c>
      <c r="K550" s="6">
        <v>220</v>
      </c>
      <c r="L550" s="6" t="s">
        <v>2964</v>
      </c>
      <c r="M550" s="6">
        <f>VLOOKUP(A550,JUMLAH_DAKWAAN!$A$1:$C$905,3,FALSE)</f>
        <v>1</v>
      </c>
      <c r="N550" s="6" t="s">
        <v>2965</v>
      </c>
      <c r="O550" s="6" t="s">
        <v>2966</v>
      </c>
      <c r="P550" s="6" t="s">
        <v>774</v>
      </c>
      <c r="Q550" s="6" t="s">
        <v>229</v>
      </c>
      <c r="R550" s="6" t="s">
        <v>181</v>
      </c>
      <c r="S550" s="6" t="s">
        <v>48</v>
      </c>
      <c r="T550" s="6" t="s">
        <v>127</v>
      </c>
      <c r="U550" s="6" t="s">
        <v>63</v>
      </c>
      <c r="V550" s="6" t="str">
        <f>IFERROR(VLOOKUP(Q550,JUDGE_STATUS!$A$1:$E$97,2,0),"")</f>
        <v>KARIR</v>
      </c>
      <c r="W550" s="6" t="str">
        <f>IFERROR(VLOOKUP(R550,JUDGE_STATUS!$A$1:$E$97,2,0),"")</f>
        <v>KARIR</v>
      </c>
      <c r="X550" s="6" t="str">
        <f>IFERROR(VLOOKUP(S550,JUDGE_STATUS!$A$1:$E$97,2,0),"")</f>
        <v>ADHOC</v>
      </c>
      <c r="Y550" s="6" t="str">
        <f>IFERROR(VLOOKUP(T550,JUDGE_STATUS!$A$1:$E$97,2,0),"")</f>
        <v>ADHOC</v>
      </c>
      <c r="Z550" s="6" t="str">
        <f>IFERROR(VLOOKUP(U550,JUDGE_STATUS!$A$1:$E$97,2,0),"")</f>
        <v>ADHOC</v>
      </c>
      <c r="AA550" s="6">
        <f t="shared" si="72"/>
        <v>5</v>
      </c>
      <c r="AB550" s="6">
        <f t="shared" si="73"/>
        <v>2</v>
      </c>
      <c r="AC550" s="6">
        <f t="shared" si="74"/>
        <v>3</v>
      </c>
      <c r="AD550" s="20">
        <f t="shared" si="75"/>
        <v>0.6</v>
      </c>
      <c r="AE550" s="21">
        <f t="shared" si="70"/>
        <v>1</v>
      </c>
      <c r="AF550" s="6" t="s">
        <v>515</v>
      </c>
      <c r="AG550" s="6"/>
      <c r="AH550" s="6"/>
      <c r="AI550" s="6"/>
      <c r="AJ550" s="6"/>
      <c r="AK550" s="6"/>
      <c r="AL550" s="6"/>
      <c r="AM550" s="6"/>
      <c r="AN550" s="6"/>
      <c r="AO550" s="6"/>
      <c r="AP550" s="6"/>
      <c r="AQ550" s="6"/>
      <c r="AR550" s="6">
        <f t="shared" si="76"/>
        <v>1</v>
      </c>
      <c r="AS550" s="6" t="s">
        <v>128</v>
      </c>
      <c r="AT550" s="6" t="s">
        <v>66</v>
      </c>
      <c r="AU550" s="6"/>
      <c r="AV550" s="6">
        <f t="shared" si="71"/>
        <v>2</v>
      </c>
      <c r="AW550" s="22"/>
    </row>
    <row r="551" spans="1:49" x14ac:dyDescent="0.25">
      <c r="A551" s="16" t="s">
        <v>2962</v>
      </c>
      <c r="B551" s="17">
        <v>5</v>
      </c>
      <c r="C551" s="17">
        <v>200000000</v>
      </c>
      <c r="D551" s="17">
        <v>0.25</v>
      </c>
      <c r="E551" s="17">
        <v>24683789153</v>
      </c>
      <c r="F551" s="17">
        <v>2.5</v>
      </c>
      <c r="G551" s="18" t="s">
        <v>2967</v>
      </c>
      <c r="H551" s="19">
        <v>41082</v>
      </c>
      <c r="I551" s="27">
        <f t="shared" si="69"/>
        <v>2012</v>
      </c>
      <c r="J551" s="6" t="s">
        <v>41</v>
      </c>
      <c r="K551" s="6">
        <v>220</v>
      </c>
      <c r="L551" s="6" t="s">
        <v>2964</v>
      </c>
      <c r="M551" s="6">
        <f>VLOOKUP(A551,JUMLAH_DAKWAAN!$A$1:$C$905,3,FALSE)</f>
        <v>1</v>
      </c>
      <c r="N551" s="6" t="s">
        <v>2965</v>
      </c>
      <c r="O551" s="6" t="s">
        <v>2966</v>
      </c>
      <c r="P551" s="6" t="s">
        <v>774</v>
      </c>
      <c r="Q551" s="6" t="s">
        <v>229</v>
      </c>
      <c r="R551" s="6" t="s">
        <v>181</v>
      </c>
      <c r="S551" s="6" t="s">
        <v>48</v>
      </c>
      <c r="T551" s="6" t="s">
        <v>127</v>
      </c>
      <c r="U551" s="6" t="s">
        <v>63</v>
      </c>
      <c r="V551" s="6" t="str">
        <f>IFERROR(VLOOKUP(Q551,JUDGE_STATUS!$A$1:$E$97,2,0),"")</f>
        <v>KARIR</v>
      </c>
      <c r="W551" s="6" t="str">
        <f>IFERROR(VLOOKUP(R551,JUDGE_STATUS!$A$1:$E$97,2,0),"")</f>
        <v>KARIR</v>
      </c>
      <c r="X551" s="6" t="str">
        <f>IFERROR(VLOOKUP(S551,JUDGE_STATUS!$A$1:$E$97,2,0),"")</f>
        <v>ADHOC</v>
      </c>
      <c r="Y551" s="6" t="str">
        <f>IFERROR(VLOOKUP(T551,JUDGE_STATUS!$A$1:$E$97,2,0),"")</f>
        <v>ADHOC</v>
      </c>
      <c r="Z551" s="6" t="str">
        <f>IFERROR(VLOOKUP(U551,JUDGE_STATUS!$A$1:$E$97,2,0),"")</f>
        <v>ADHOC</v>
      </c>
      <c r="AA551" s="6">
        <f t="shared" si="72"/>
        <v>5</v>
      </c>
      <c r="AB551" s="6">
        <f t="shared" si="73"/>
        <v>2</v>
      </c>
      <c r="AC551" s="6">
        <f t="shared" si="74"/>
        <v>3</v>
      </c>
      <c r="AD551" s="20">
        <f t="shared" si="75"/>
        <v>0.6</v>
      </c>
      <c r="AE551" s="21">
        <f t="shared" si="70"/>
        <v>1</v>
      </c>
      <c r="AF551" s="6" t="s">
        <v>515</v>
      </c>
      <c r="AG551" s="6"/>
      <c r="AH551" s="6"/>
      <c r="AI551" s="6"/>
      <c r="AJ551" s="6"/>
      <c r="AK551" s="6"/>
      <c r="AL551" s="6"/>
      <c r="AM551" s="6"/>
      <c r="AN551" s="6"/>
      <c r="AO551" s="6"/>
      <c r="AP551" s="6"/>
      <c r="AQ551" s="6"/>
      <c r="AR551" s="6">
        <f t="shared" si="76"/>
        <v>1</v>
      </c>
      <c r="AS551" s="6" t="s">
        <v>128</v>
      </c>
      <c r="AT551" s="6" t="s">
        <v>66</v>
      </c>
      <c r="AU551" s="6"/>
      <c r="AV551" s="6">
        <f t="shared" si="71"/>
        <v>2</v>
      </c>
      <c r="AW551" s="22"/>
    </row>
    <row r="552" spans="1:49" x14ac:dyDescent="0.25">
      <c r="A552" s="16" t="s">
        <v>2968</v>
      </c>
      <c r="B552" s="17">
        <v>9</v>
      </c>
      <c r="C552" s="17">
        <v>400000000</v>
      </c>
      <c r="D552" s="17">
        <v>0.33333333333333298</v>
      </c>
      <c r="E552" s="17">
        <v>0</v>
      </c>
      <c r="F552" s="17">
        <v>0</v>
      </c>
      <c r="G552" s="18" t="s">
        <v>2969</v>
      </c>
      <c r="H552" s="19">
        <v>41435</v>
      </c>
      <c r="I552" s="27">
        <f t="shared" si="69"/>
        <v>2013</v>
      </c>
      <c r="J552" s="6" t="s">
        <v>1129</v>
      </c>
      <c r="K552" s="6">
        <v>142</v>
      </c>
      <c r="L552" s="6" t="s">
        <v>2970</v>
      </c>
      <c r="M552" s="6">
        <f>VLOOKUP(A552,JUMLAH_DAKWAAN!$A$1:$C$905,3,FALSE)</f>
        <v>1</v>
      </c>
      <c r="N552" s="6" t="s">
        <v>2971</v>
      </c>
      <c r="O552" s="6" t="s">
        <v>2972</v>
      </c>
      <c r="P552" s="6" t="s">
        <v>2973</v>
      </c>
      <c r="Q552" s="6" t="s">
        <v>652</v>
      </c>
      <c r="R552" s="6" t="s">
        <v>1158</v>
      </c>
      <c r="S552" s="6" t="s">
        <v>1159</v>
      </c>
      <c r="T552" s="6" t="s">
        <v>108</v>
      </c>
      <c r="U552" s="6" t="s">
        <v>47</v>
      </c>
      <c r="V552" s="6" t="str">
        <f>IFERROR(VLOOKUP(Q552,JUDGE_STATUS!$A$1:$E$97,2,0),"")</f>
        <v>KARIR</v>
      </c>
      <c r="W552" s="6" t="str">
        <f>IFERROR(VLOOKUP(R552,JUDGE_STATUS!$A$1:$E$97,2,0),"")</f>
        <v>KARIR</v>
      </c>
      <c r="X552" s="6" t="str">
        <f>IFERROR(VLOOKUP(S552,JUDGE_STATUS!$A$1:$E$97,2,0),"")</f>
        <v>KARIR</v>
      </c>
      <c r="Y552" s="6" t="str">
        <f>IFERROR(VLOOKUP(T552,JUDGE_STATUS!$A$1:$E$97,2,0),"")</f>
        <v>ADHOC</v>
      </c>
      <c r="Z552" s="6" t="str">
        <f>IFERROR(VLOOKUP(U552,JUDGE_STATUS!$A$1:$E$97,2,0),"")</f>
        <v>ADHOC</v>
      </c>
      <c r="AA552" s="6">
        <f t="shared" si="72"/>
        <v>5</v>
      </c>
      <c r="AB552" s="6">
        <f t="shared" si="73"/>
        <v>3</v>
      </c>
      <c r="AC552" s="6">
        <f t="shared" si="74"/>
        <v>2</v>
      </c>
      <c r="AD552" s="20">
        <f t="shared" si="75"/>
        <v>0.4</v>
      </c>
      <c r="AE552" s="21">
        <f t="shared" si="70"/>
        <v>0</v>
      </c>
      <c r="AF552" s="6" t="s">
        <v>2839</v>
      </c>
      <c r="AG552" s="6"/>
      <c r="AH552" s="6"/>
      <c r="AI552" s="6"/>
      <c r="AJ552" s="6"/>
      <c r="AK552" s="6"/>
      <c r="AL552" s="6"/>
      <c r="AM552" s="6"/>
      <c r="AN552" s="6"/>
      <c r="AO552" s="6"/>
      <c r="AP552" s="6"/>
      <c r="AQ552" s="6"/>
      <c r="AR552" s="6">
        <f t="shared" si="76"/>
        <v>1</v>
      </c>
      <c r="AS552" s="6" t="s">
        <v>1118</v>
      </c>
      <c r="AT552" s="6"/>
      <c r="AU552" s="6"/>
      <c r="AV552" s="6">
        <f t="shared" si="71"/>
        <v>1</v>
      </c>
      <c r="AW552" s="22"/>
    </row>
    <row r="553" spans="1:49" x14ac:dyDescent="0.25">
      <c r="A553" s="16" t="s">
        <v>2974</v>
      </c>
      <c r="B553" s="17">
        <v>1</v>
      </c>
      <c r="C553" s="17">
        <v>50000000</v>
      </c>
      <c r="D553" s="17">
        <v>0.25</v>
      </c>
      <c r="E553" s="17">
        <v>0</v>
      </c>
      <c r="F553" s="17">
        <v>0</v>
      </c>
      <c r="G553" s="18" t="s">
        <v>2975</v>
      </c>
      <c r="H553" s="19">
        <v>41737</v>
      </c>
      <c r="I553" s="27">
        <f t="shared" si="69"/>
        <v>2014</v>
      </c>
      <c r="J553" s="6" t="s">
        <v>1205</v>
      </c>
      <c r="K553" s="6">
        <v>119</v>
      </c>
      <c r="L553" s="6" t="s">
        <v>2976</v>
      </c>
      <c r="M553" s="6">
        <f>VLOOKUP(A553,JUMLAH_DAKWAAN!$A$1:$C$905,3,FALSE)</f>
        <v>1</v>
      </c>
      <c r="N553" s="6" t="s">
        <v>2977</v>
      </c>
      <c r="O553" s="6" t="s">
        <v>2978</v>
      </c>
      <c r="P553" s="6" t="s">
        <v>2979</v>
      </c>
      <c r="Q553" s="6" t="s">
        <v>2414</v>
      </c>
      <c r="R553" s="6" t="s">
        <v>1301</v>
      </c>
      <c r="S553" s="6" t="s">
        <v>85</v>
      </c>
      <c r="T553" s="6"/>
      <c r="U553" s="6"/>
      <c r="V553" s="6" t="str">
        <f>IFERROR(VLOOKUP(Q553,JUDGE_STATUS!$A$1:$E$97,2,0),"")</f>
        <v>KARIR</v>
      </c>
      <c r="W553" s="6" t="str">
        <f>IFERROR(VLOOKUP(R553,JUDGE_STATUS!$A$1:$E$97,2,0),"")</f>
        <v>KARIR</v>
      </c>
      <c r="X553" s="6" t="str">
        <f>IFERROR(VLOOKUP(S553,JUDGE_STATUS!$A$1:$E$97,2,0),"")</f>
        <v>ADHOC</v>
      </c>
      <c r="Y553" s="6" t="str">
        <f>IFERROR(VLOOKUP(T553,JUDGE_STATUS!$A$1:$E$97,2,0),"")</f>
        <v/>
      </c>
      <c r="Z553" s="6" t="str">
        <f>IFERROR(VLOOKUP(U553,JUDGE_STATUS!$A$1:$E$97,2,0),"")</f>
        <v/>
      </c>
      <c r="AA553" s="6">
        <f t="shared" si="72"/>
        <v>3</v>
      </c>
      <c r="AB553" s="6">
        <f t="shared" si="73"/>
        <v>2</v>
      </c>
      <c r="AC553" s="6">
        <f t="shared" si="74"/>
        <v>1</v>
      </c>
      <c r="AD553" s="20">
        <f t="shared" si="75"/>
        <v>0.33333333333333331</v>
      </c>
      <c r="AE553" s="21">
        <f t="shared" si="70"/>
        <v>0</v>
      </c>
      <c r="AF553" s="6" t="s">
        <v>2980</v>
      </c>
      <c r="AG553" s="6"/>
      <c r="AH553" s="6"/>
      <c r="AI553" s="6"/>
      <c r="AJ553" s="6"/>
      <c r="AK553" s="6"/>
      <c r="AL553" s="6"/>
      <c r="AM553" s="6"/>
      <c r="AN553" s="6"/>
      <c r="AO553" s="6"/>
      <c r="AP553" s="6"/>
      <c r="AQ553" s="6"/>
      <c r="AR553" s="6">
        <f t="shared" si="76"/>
        <v>1</v>
      </c>
      <c r="AS553" s="6" t="s">
        <v>1909</v>
      </c>
      <c r="AT553" s="6" t="s">
        <v>55</v>
      </c>
      <c r="AU553" s="6"/>
      <c r="AV553" s="6">
        <f t="shared" si="71"/>
        <v>2</v>
      </c>
      <c r="AW553" s="22"/>
    </row>
    <row r="554" spans="1:49" x14ac:dyDescent="0.25">
      <c r="A554" s="16" t="s">
        <v>2981</v>
      </c>
      <c r="B554" s="17">
        <v>2.5</v>
      </c>
      <c r="C554" s="17">
        <v>0</v>
      </c>
      <c r="D554" s="17">
        <v>0</v>
      </c>
      <c r="E554" s="17">
        <v>0</v>
      </c>
      <c r="F554" s="17">
        <v>0</v>
      </c>
      <c r="G554" s="18" t="s">
        <v>2982</v>
      </c>
      <c r="H554" s="19">
        <v>42136</v>
      </c>
      <c r="I554" s="27">
        <f t="shared" si="69"/>
        <v>2015</v>
      </c>
      <c r="J554" s="6" t="s">
        <v>1773</v>
      </c>
      <c r="K554" s="6">
        <v>142</v>
      </c>
      <c r="L554" s="6" t="s">
        <v>2983</v>
      </c>
      <c r="M554" s="6">
        <f>VLOOKUP(A554,JUMLAH_DAKWAAN!$A$1:$C$905,3,FALSE)</f>
        <v>1</v>
      </c>
      <c r="N554" s="6" t="s">
        <v>2984</v>
      </c>
      <c r="O554" s="6" t="s">
        <v>2985</v>
      </c>
      <c r="P554" s="6" t="s">
        <v>1387</v>
      </c>
      <c r="Q554" s="6" t="s">
        <v>1503</v>
      </c>
      <c r="R554" s="6" t="s">
        <v>1148</v>
      </c>
      <c r="S554" s="6" t="s">
        <v>108</v>
      </c>
      <c r="T554" s="6"/>
      <c r="U554" s="6"/>
      <c r="V554" s="6" t="str">
        <f>IFERROR(VLOOKUP(Q554,JUDGE_STATUS!$A$1:$E$97,2,0),"")</f>
        <v>KARIR</v>
      </c>
      <c r="W554" s="6" t="str">
        <f>IFERROR(VLOOKUP(R554,JUDGE_STATUS!$A$1:$E$97,2,0),"")</f>
        <v>KARIR</v>
      </c>
      <c r="X554" s="6" t="str">
        <f>IFERROR(VLOOKUP(S554,JUDGE_STATUS!$A$1:$E$97,2,0),"")</f>
        <v>ADHOC</v>
      </c>
      <c r="Y554" s="6" t="str">
        <f>IFERROR(VLOOKUP(T554,JUDGE_STATUS!$A$1:$E$97,2,0),"")</f>
        <v/>
      </c>
      <c r="Z554" s="6" t="str">
        <f>IFERROR(VLOOKUP(U554,JUDGE_STATUS!$A$1:$E$97,2,0),"")</f>
        <v/>
      </c>
      <c r="AA554" s="6">
        <f t="shared" si="72"/>
        <v>3</v>
      </c>
      <c r="AB554" s="6">
        <f t="shared" si="73"/>
        <v>2</v>
      </c>
      <c r="AC554" s="6">
        <f t="shared" si="74"/>
        <v>1</v>
      </c>
      <c r="AD554" s="20">
        <f t="shared" si="75"/>
        <v>0.33333333333333331</v>
      </c>
      <c r="AE554" s="21">
        <f t="shared" si="70"/>
        <v>0</v>
      </c>
      <c r="AF554" s="6" t="s">
        <v>426</v>
      </c>
      <c r="AG554" s="6"/>
      <c r="AH554" s="6"/>
      <c r="AI554" s="6"/>
      <c r="AJ554" s="6"/>
      <c r="AK554" s="6"/>
      <c r="AL554" s="6"/>
      <c r="AM554" s="6"/>
      <c r="AN554" s="6"/>
      <c r="AO554" s="6"/>
      <c r="AP554" s="6"/>
      <c r="AQ554" s="6"/>
      <c r="AR554" s="6">
        <f t="shared" si="76"/>
        <v>1</v>
      </c>
      <c r="AS554" s="6" t="s">
        <v>1151</v>
      </c>
      <c r="AT554" s="6" t="s">
        <v>1350</v>
      </c>
      <c r="AU554" s="6"/>
      <c r="AV554" s="6">
        <f t="shared" si="71"/>
        <v>2</v>
      </c>
      <c r="AW554" s="22"/>
    </row>
    <row r="555" spans="1:49" x14ac:dyDescent="0.25">
      <c r="A555" s="16" t="s">
        <v>2986</v>
      </c>
      <c r="B555" s="17">
        <v>1.6666666666666701</v>
      </c>
      <c r="C555" s="17">
        <v>50000000</v>
      </c>
      <c r="D555" s="17">
        <v>0.16666666666666699</v>
      </c>
      <c r="E555" s="17">
        <v>0</v>
      </c>
      <c r="F555" s="17">
        <v>0</v>
      </c>
      <c r="G555" s="18" t="s">
        <v>2987</v>
      </c>
      <c r="H555" s="19">
        <v>42485</v>
      </c>
      <c r="I555" s="27">
        <f t="shared" si="69"/>
        <v>2016</v>
      </c>
      <c r="J555" s="6" t="s">
        <v>41</v>
      </c>
      <c r="K555" s="6">
        <v>135</v>
      </c>
      <c r="L555" s="6" t="s">
        <v>2988</v>
      </c>
      <c r="M555" s="6">
        <f>VLOOKUP(A555,JUMLAH_DAKWAAN!$A$1:$C$905,3,FALSE)</f>
        <v>1</v>
      </c>
      <c r="N555" s="6" t="s">
        <v>2989</v>
      </c>
      <c r="O555" s="6" t="s">
        <v>2990</v>
      </c>
      <c r="P555" s="6" t="s">
        <v>2991</v>
      </c>
      <c r="Q555" s="6" t="s">
        <v>1034</v>
      </c>
      <c r="R555" s="6" t="s">
        <v>1057</v>
      </c>
      <c r="S555" s="6" t="s">
        <v>1045</v>
      </c>
      <c r="T555" s="6"/>
      <c r="U555" s="6"/>
      <c r="V555" s="6" t="str">
        <f>IFERROR(VLOOKUP(Q555,JUDGE_STATUS!$A$1:$E$97,2,0),"")</f>
        <v>KARIR</v>
      </c>
      <c r="W555" s="6" t="str">
        <f>IFERROR(VLOOKUP(R555,JUDGE_STATUS!$A$1:$E$97,2,0),"")</f>
        <v>KARIR</v>
      </c>
      <c r="X555" s="6" t="str">
        <f>IFERROR(VLOOKUP(S555,JUDGE_STATUS!$A$1:$E$97,2,0),"")</f>
        <v>ADHOC</v>
      </c>
      <c r="Y555" s="6" t="str">
        <f>IFERROR(VLOOKUP(T555,JUDGE_STATUS!$A$1:$E$97,2,0),"")</f>
        <v/>
      </c>
      <c r="Z555" s="6" t="str">
        <f>IFERROR(VLOOKUP(U555,JUDGE_STATUS!$A$1:$E$97,2,0),"")</f>
        <v/>
      </c>
      <c r="AA555" s="6">
        <f t="shared" si="72"/>
        <v>3</v>
      </c>
      <c r="AB555" s="6">
        <f t="shared" si="73"/>
        <v>2</v>
      </c>
      <c r="AC555" s="6">
        <f t="shared" si="74"/>
        <v>1</v>
      </c>
      <c r="AD555" s="20">
        <f t="shared" si="75"/>
        <v>0.33333333333333331</v>
      </c>
      <c r="AE555" s="21">
        <f t="shared" si="70"/>
        <v>0</v>
      </c>
      <c r="AF555" s="6" t="s">
        <v>1345</v>
      </c>
      <c r="AG555" s="6"/>
      <c r="AH555" s="6"/>
      <c r="AI555" s="6"/>
      <c r="AJ555" s="6"/>
      <c r="AK555" s="6"/>
      <c r="AL555" s="6"/>
      <c r="AM555" s="6"/>
      <c r="AN555" s="6"/>
      <c r="AO555" s="6"/>
      <c r="AP555" s="6"/>
      <c r="AQ555" s="6"/>
      <c r="AR555" s="6">
        <f t="shared" si="76"/>
        <v>1</v>
      </c>
      <c r="AS555" s="6" t="s">
        <v>1118</v>
      </c>
      <c r="AT555" s="6" t="s">
        <v>100</v>
      </c>
      <c r="AU555" s="6"/>
      <c r="AV555" s="6">
        <f t="shared" si="71"/>
        <v>2</v>
      </c>
      <c r="AW555" s="22"/>
    </row>
    <row r="556" spans="1:49" x14ac:dyDescent="0.25">
      <c r="A556" s="16" t="s">
        <v>2986</v>
      </c>
      <c r="B556" s="17">
        <v>1.6666666666666701</v>
      </c>
      <c r="C556" s="17">
        <v>50000000</v>
      </c>
      <c r="D556" s="17">
        <v>0.16666666666666699</v>
      </c>
      <c r="E556" s="17">
        <v>292190122.37</v>
      </c>
      <c r="F556" s="17">
        <v>0.25</v>
      </c>
      <c r="G556" s="18" t="s">
        <v>2992</v>
      </c>
      <c r="H556" s="19">
        <v>42485</v>
      </c>
      <c r="I556" s="27">
        <f t="shared" si="69"/>
        <v>2016</v>
      </c>
      <c r="J556" s="6" t="s">
        <v>41</v>
      </c>
      <c r="K556" s="6">
        <v>135</v>
      </c>
      <c r="L556" s="6" t="s">
        <v>2988</v>
      </c>
      <c r="M556" s="6">
        <f>VLOOKUP(A556,JUMLAH_DAKWAAN!$A$1:$C$905,3,FALSE)</f>
        <v>1</v>
      </c>
      <c r="N556" s="6" t="s">
        <v>2989</v>
      </c>
      <c r="O556" s="6" t="s">
        <v>2990</v>
      </c>
      <c r="P556" s="6" t="s">
        <v>2991</v>
      </c>
      <c r="Q556" s="6" t="s">
        <v>1034</v>
      </c>
      <c r="R556" s="6" t="s">
        <v>1057</v>
      </c>
      <c r="S556" s="6" t="s">
        <v>1045</v>
      </c>
      <c r="T556" s="6"/>
      <c r="U556" s="6"/>
      <c r="V556" s="6" t="str">
        <f>IFERROR(VLOOKUP(Q556,JUDGE_STATUS!$A$1:$E$97,2,0),"")</f>
        <v>KARIR</v>
      </c>
      <c r="W556" s="6" t="str">
        <f>IFERROR(VLOOKUP(R556,JUDGE_STATUS!$A$1:$E$97,2,0),"")</f>
        <v>KARIR</v>
      </c>
      <c r="X556" s="6" t="str">
        <f>IFERROR(VLOOKUP(S556,JUDGE_STATUS!$A$1:$E$97,2,0),"")</f>
        <v>ADHOC</v>
      </c>
      <c r="Y556" s="6" t="str">
        <f>IFERROR(VLOOKUP(T556,JUDGE_STATUS!$A$1:$E$97,2,0),"")</f>
        <v/>
      </c>
      <c r="Z556" s="6" t="str">
        <f>IFERROR(VLOOKUP(U556,JUDGE_STATUS!$A$1:$E$97,2,0),"")</f>
        <v/>
      </c>
      <c r="AA556" s="6">
        <f t="shared" si="72"/>
        <v>3</v>
      </c>
      <c r="AB556" s="6">
        <f t="shared" si="73"/>
        <v>2</v>
      </c>
      <c r="AC556" s="6">
        <f t="shared" si="74"/>
        <v>1</v>
      </c>
      <c r="AD556" s="20">
        <f t="shared" si="75"/>
        <v>0.33333333333333331</v>
      </c>
      <c r="AE556" s="21">
        <f t="shared" si="70"/>
        <v>0</v>
      </c>
      <c r="AF556" s="6" t="s">
        <v>1345</v>
      </c>
      <c r="AG556" s="6"/>
      <c r="AH556" s="6"/>
      <c r="AI556" s="6"/>
      <c r="AJ556" s="6"/>
      <c r="AK556" s="6"/>
      <c r="AL556" s="6"/>
      <c r="AM556" s="6"/>
      <c r="AN556" s="6"/>
      <c r="AO556" s="6"/>
      <c r="AP556" s="6"/>
      <c r="AQ556" s="6"/>
      <c r="AR556" s="6">
        <f t="shared" si="76"/>
        <v>1</v>
      </c>
      <c r="AS556" s="6" t="s">
        <v>1118</v>
      </c>
      <c r="AT556" s="6" t="s">
        <v>100</v>
      </c>
      <c r="AU556" s="6"/>
      <c r="AV556" s="6">
        <f t="shared" si="71"/>
        <v>2</v>
      </c>
      <c r="AW556" s="22"/>
    </row>
    <row r="557" spans="1:49" x14ac:dyDescent="0.25">
      <c r="A557" s="16" t="s">
        <v>2986</v>
      </c>
      <c r="B557" s="17">
        <v>1.3333333333333299</v>
      </c>
      <c r="C557" s="17">
        <v>50000000</v>
      </c>
      <c r="D557" s="17">
        <v>0.16666666666666699</v>
      </c>
      <c r="E557" s="17">
        <v>0</v>
      </c>
      <c r="F557" s="17">
        <v>0</v>
      </c>
      <c r="G557" s="18" t="s">
        <v>2993</v>
      </c>
      <c r="H557" s="19">
        <v>42485</v>
      </c>
      <c r="I557" s="27">
        <f t="shared" si="69"/>
        <v>2016</v>
      </c>
      <c r="J557" s="6" t="s">
        <v>41</v>
      </c>
      <c r="K557" s="6">
        <v>135</v>
      </c>
      <c r="L557" s="6" t="s">
        <v>2988</v>
      </c>
      <c r="M557" s="6">
        <f>VLOOKUP(A557,JUMLAH_DAKWAAN!$A$1:$C$905,3,FALSE)</f>
        <v>1</v>
      </c>
      <c r="N557" s="6" t="s">
        <v>2989</v>
      </c>
      <c r="O557" s="6" t="s">
        <v>2990</v>
      </c>
      <c r="P557" s="6" t="s">
        <v>2991</v>
      </c>
      <c r="Q557" s="6" t="s">
        <v>1034</v>
      </c>
      <c r="R557" s="6" t="s">
        <v>1057</v>
      </c>
      <c r="S557" s="6" t="s">
        <v>1045</v>
      </c>
      <c r="T557" s="6"/>
      <c r="U557" s="6"/>
      <c r="V557" s="6" t="str">
        <f>IFERROR(VLOOKUP(Q557,JUDGE_STATUS!$A$1:$E$97,2,0),"")</f>
        <v>KARIR</v>
      </c>
      <c r="W557" s="6" t="str">
        <f>IFERROR(VLOOKUP(R557,JUDGE_STATUS!$A$1:$E$97,2,0),"")</f>
        <v>KARIR</v>
      </c>
      <c r="X557" s="6" t="str">
        <f>IFERROR(VLOOKUP(S557,JUDGE_STATUS!$A$1:$E$97,2,0),"")</f>
        <v>ADHOC</v>
      </c>
      <c r="Y557" s="6" t="str">
        <f>IFERROR(VLOOKUP(T557,JUDGE_STATUS!$A$1:$E$97,2,0),"")</f>
        <v/>
      </c>
      <c r="Z557" s="6" t="str">
        <f>IFERROR(VLOOKUP(U557,JUDGE_STATUS!$A$1:$E$97,2,0),"")</f>
        <v/>
      </c>
      <c r="AA557" s="6">
        <f t="shared" si="72"/>
        <v>3</v>
      </c>
      <c r="AB557" s="6">
        <f t="shared" si="73"/>
        <v>2</v>
      </c>
      <c r="AC557" s="6">
        <f t="shared" si="74"/>
        <v>1</v>
      </c>
      <c r="AD557" s="20">
        <f t="shared" si="75"/>
        <v>0.33333333333333331</v>
      </c>
      <c r="AE557" s="21">
        <f t="shared" si="70"/>
        <v>0</v>
      </c>
      <c r="AF557" s="6" t="s">
        <v>1345</v>
      </c>
      <c r="AG557" s="6"/>
      <c r="AH557" s="6"/>
      <c r="AI557" s="6"/>
      <c r="AJ557" s="6"/>
      <c r="AK557" s="6"/>
      <c r="AL557" s="6"/>
      <c r="AM557" s="6"/>
      <c r="AN557" s="6"/>
      <c r="AO557" s="6"/>
      <c r="AP557" s="6"/>
      <c r="AQ557" s="6"/>
      <c r="AR557" s="6">
        <f t="shared" si="76"/>
        <v>1</v>
      </c>
      <c r="AS557" s="6" t="s">
        <v>1118</v>
      </c>
      <c r="AT557" s="6" t="s">
        <v>100</v>
      </c>
      <c r="AU557" s="6"/>
      <c r="AV557" s="6">
        <f t="shared" si="71"/>
        <v>2</v>
      </c>
      <c r="AW557" s="22"/>
    </row>
    <row r="558" spans="1:49" x14ac:dyDescent="0.25">
      <c r="A558" s="16" t="s">
        <v>2994</v>
      </c>
      <c r="B558" s="17">
        <v>1</v>
      </c>
      <c r="C558" s="17">
        <v>50000000</v>
      </c>
      <c r="D558" s="17">
        <v>0.16666666666666699</v>
      </c>
      <c r="E558" s="17">
        <v>643881716</v>
      </c>
      <c r="F558" s="17">
        <v>0</v>
      </c>
      <c r="G558" s="18" t="s">
        <v>2995</v>
      </c>
      <c r="H558" s="19">
        <v>42788</v>
      </c>
      <c r="I558" s="27">
        <f t="shared" si="69"/>
        <v>2017</v>
      </c>
      <c r="J558" s="6" t="s">
        <v>41</v>
      </c>
      <c r="K558" s="6">
        <v>159</v>
      </c>
      <c r="L558" s="6" t="s">
        <v>2996</v>
      </c>
      <c r="M558" s="6">
        <f>VLOOKUP(A558,JUMLAH_DAKWAAN!$A$1:$C$905,3,FALSE)</f>
        <v>1</v>
      </c>
      <c r="N558" s="6" t="s">
        <v>2997</v>
      </c>
      <c r="O558" s="6" t="s">
        <v>2998</v>
      </c>
      <c r="P558" s="6" t="s">
        <v>2999</v>
      </c>
      <c r="Q558" s="6" t="s">
        <v>2466</v>
      </c>
      <c r="R558" s="6" t="s">
        <v>1125</v>
      </c>
      <c r="S558" s="6" t="s">
        <v>64</v>
      </c>
      <c r="T558" s="6"/>
      <c r="U558" s="6"/>
      <c r="V558" s="6" t="str">
        <f>IFERROR(VLOOKUP(Q558,JUDGE_STATUS!$A$1:$E$97,2,0),"")</f>
        <v>KARIR</v>
      </c>
      <c r="W558" s="6" t="str">
        <f>IFERROR(VLOOKUP(R558,JUDGE_STATUS!$A$1:$E$97,2,0),"")</f>
        <v>KARIR</v>
      </c>
      <c r="X558" s="6" t="str">
        <f>IFERROR(VLOOKUP(S558,JUDGE_STATUS!$A$1:$E$97,2,0),"")</f>
        <v>ADHOC</v>
      </c>
      <c r="Y558" s="6" t="str">
        <f>IFERROR(VLOOKUP(T558,JUDGE_STATUS!$A$1:$E$97,2,0),"")</f>
        <v/>
      </c>
      <c r="Z558" s="6" t="str">
        <f>IFERROR(VLOOKUP(U558,JUDGE_STATUS!$A$1:$E$97,2,0),"")</f>
        <v/>
      </c>
      <c r="AA558" s="6">
        <f t="shared" si="72"/>
        <v>3</v>
      </c>
      <c r="AB558" s="6">
        <f t="shared" si="73"/>
        <v>2</v>
      </c>
      <c r="AC558" s="6">
        <f t="shared" si="74"/>
        <v>1</v>
      </c>
      <c r="AD558" s="20">
        <f t="shared" si="75"/>
        <v>0.33333333333333331</v>
      </c>
      <c r="AE558" s="21">
        <f t="shared" si="70"/>
        <v>0</v>
      </c>
      <c r="AF558" s="6" t="s">
        <v>2565</v>
      </c>
      <c r="AG558" s="6"/>
      <c r="AH558" s="6"/>
      <c r="AI558" s="6"/>
      <c r="AJ558" s="6"/>
      <c r="AK558" s="6"/>
      <c r="AL558" s="6"/>
      <c r="AM558" s="6"/>
      <c r="AN558" s="6"/>
      <c r="AO558" s="6"/>
      <c r="AP558" s="6"/>
      <c r="AQ558" s="6"/>
      <c r="AR558" s="6">
        <f t="shared" si="76"/>
        <v>1</v>
      </c>
      <c r="AS558" s="6" t="s">
        <v>109</v>
      </c>
      <c r="AT558" s="6"/>
      <c r="AU558" s="6"/>
      <c r="AV558" s="6">
        <f t="shared" si="71"/>
        <v>1</v>
      </c>
      <c r="AW558" s="22"/>
    </row>
    <row r="559" spans="1:49" x14ac:dyDescent="0.25">
      <c r="A559" s="16" t="s">
        <v>3000</v>
      </c>
      <c r="B559" s="17">
        <v>2</v>
      </c>
      <c r="C559" s="17">
        <v>100000000</v>
      </c>
      <c r="D559" s="17">
        <v>0.16666666666666699</v>
      </c>
      <c r="E559" s="17">
        <v>0</v>
      </c>
      <c r="F559" s="17">
        <v>0</v>
      </c>
      <c r="G559" s="18" t="s">
        <v>3001</v>
      </c>
      <c r="H559" s="19">
        <v>43216</v>
      </c>
      <c r="I559" s="27">
        <f t="shared" si="69"/>
        <v>2018</v>
      </c>
      <c r="J559" s="6" t="s">
        <v>41</v>
      </c>
      <c r="K559" s="6">
        <v>81</v>
      </c>
      <c r="L559" s="6" t="s">
        <v>3002</v>
      </c>
      <c r="M559" s="6">
        <f>VLOOKUP(A559,JUMLAH_DAKWAAN!$A$1:$C$905,3,FALSE)</f>
        <v>1</v>
      </c>
      <c r="N559" s="6" t="s">
        <v>3003</v>
      </c>
      <c r="O559" s="6" t="s">
        <v>2578</v>
      </c>
      <c r="P559" s="6" t="s">
        <v>2270</v>
      </c>
      <c r="Q559" s="6" t="s">
        <v>1067</v>
      </c>
      <c r="R559" s="6" t="s">
        <v>1065</v>
      </c>
      <c r="S559" s="6" t="s">
        <v>1066</v>
      </c>
      <c r="T559" s="6" t="s">
        <v>64</v>
      </c>
      <c r="U559" s="6" t="s">
        <v>1231</v>
      </c>
      <c r="V559" s="6" t="str">
        <f>IFERROR(VLOOKUP(Q559,JUDGE_STATUS!$A$1:$E$97,2,0),"")</f>
        <v>KARIR</v>
      </c>
      <c r="W559" s="6" t="str">
        <f>IFERROR(VLOOKUP(R559,JUDGE_STATUS!$A$1:$E$97,2,0),"")</f>
        <v>KARIR</v>
      </c>
      <c r="X559" s="6" t="str">
        <f>IFERROR(VLOOKUP(S559,JUDGE_STATUS!$A$1:$E$97,2,0),"")</f>
        <v>KARIR</v>
      </c>
      <c r="Y559" s="6" t="str">
        <f>IFERROR(VLOOKUP(T559,JUDGE_STATUS!$A$1:$E$97,2,0),"")</f>
        <v>ADHOC</v>
      </c>
      <c r="Z559" s="6" t="str">
        <f>IFERROR(VLOOKUP(U559,JUDGE_STATUS!$A$1:$E$97,2,0),"")</f>
        <v>ADHOC</v>
      </c>
      <c r="AA559" s="6">
        <f t="shared" si="72"/>
        <v>5</v>
      </c>
      <c r="AB559" s="6">
        <f t="shared" si="73"/>
        <v>3</v>
      </c>
      <c r="AC559" s="6">
        <f t="shared" si="74"/>
        <v>2</v>
      </c>
      <c r="AD559" s="20">
        <f t="shared" si="75"/>
        <v>0.4</v>
      </c>
      <c r="AE559" s="21">
        <f t="shared" si="70"/>
        <v>0</v>
      </c>
      <c r="AF559" s="6" t="s">
        <v>1220</v>
      </c>
      <c r="AG559" s="6"/>
      <c r="AH559" s="6"/>
      <c r="AI559" s="6"/>
      <c r="AJ559" s="6"/>
      <c r="AK559" s="6"/>
      <c r="AL559" s="6"/>
      <c r="AM559" s="6"/>
      <c r="AN559" s="6"/>
      <c r="AO559" s="6"/>
      <c r="AP559" s="6"/>
      <c r="AQ559" s="6"/>
      <c r="AR559" s="6">
        <f t="shared" si="76"/>
        <v>1</v>
      </c>
      <c r="AS559" s="6" t="s">
        <v>1258</v>
      </c>
      <c r="AT559" s="6"/>
      <c r="AU559" s="6"/>
      <c r="AV559" s="6">
        <f t="shared" si="71"/>
        <v>1</v>
      </c>
      <c r="AW559" s="22"/>
    </row>
    <row r="560" spans="1:49" x14ac:dyDescent="0.25">
      <c r="A560" s="16" t="s">
        <v>3004</v>
      </c>
      <c r="B560" s="17">
        <v>16</v>
      </c>
      <c r="C560" s="17">
        <v>10000000000</v>
      </c>
      <c r="D560" s="17">
        <v>1</v>
      </c>
      <c r="E560" s="17">
        <v>0</v>
      </c>
      <c r="F560" s="17">
        <v>0</v>
      </c>
      <c r="G560" s="18" t="s">
        <v>3005</v>
      </c>
      <c r="H560" s="19">
        <v>41442</v>
      </c>
      <c r="I560" s="27">
        <f t="shared" si="69"/>
        <v>2013</v>
      </c>
      <c r="J560" s="6" t="s">
        <v>1010</v>
      </c>
      <c r="K560" s="6">
        <v>175</v>
      </c>
      <c r="L560" s="6" t="s">
        <v>3006</v>
      </c>
      <c r="M560" s="6">
        <f>VLOOKUP(A560,JUMLAH_DAKWAAN!$A$1:$C$905,3,FALSE)</f>
        <v>2</v>
      </c>
      <c r="N560" s="6" t="s">
        <v>3007</v>
      </c>
      <c r="O560" s="6" t="s">
        <v>3008</v>
      </c>
      <c r="P560" s="6" t="s">
        <v>3009</v>
      </c>
      <c r="Q560" s="6" t="s">
        <v>283</v>
      </c>
      <c r="R560" s="6" t="s">
        <v>2282</v>
      </c>
      <c r="S560" s="6" t="s">
        <v>1553</v>
      </c>
      <c r="T560" s="6" t="s">
        <v>47</v>
      </c>
      <c r="U560" s="6" t="s">
        <v>108</v>
      </c>
      <c r="V560" s="6" t="str">
        <f>IFERROR(VLOOKUP(Q560,JUDGE_STATUS!$A$1:$E$97,2,0),"")</f>
        <v>KARIR</v>
      </c>
      <c r="W560" s="6" t="str">
        <f>IFERROR(VLOOKUP(R560,JUDGE_STATUS!$A$1:$E$97,2,0),"")</f>
        <v>KARIR</v>
      </c>
      <c r="X560" s="6" t="str">
        <f>IFERROR(VLOOKUP(S560,JUDGE_STATUS!$A$1:$E$97,2,0),"")</f>
        <v>KARIR</v>
      </c>
      <c r="Y560" s="6" t="str">
        <f>IFERROR(VLOOKUP(T560,JUDGE_STATUS!$A$1:$E$97,2,0),"")</f>
        <v>ADHOC</v>
      </c>
      <c r="Z560" s="6" t="str">
        <f>IFERROR(VLOOKUP(U560,JUDGE_STATUS!$A$1:$E$97,2,0),"")</f>
        <v>ADHOC</v>
      </c>
      <c r="AA560" s="6">
        <f t="shared" si="72"/>
        <v>5</v>
      </c>
      <c r="AB560" s="6">
        <f t="shared" si="73"/>
        <v>3</v>
      </c>
      <c r="AC560" s="6">
        <f t="shared" si="74"/>
        <v>2</v>
      </c>
      <c r="AD560" s="20">
        <f t="shared" si="75"/>
        <v>0.4</v>
      </c>
      <c r="AE560" s="21">
        <f t="shared" si="70"/>
        <v>0</v>
      </c>
      <c r="AF560" s="6" t="s">
        <v>803</v>
      </c>
      <c r="AG560" s="6"/>
      <c r="AH560" s="6"/>
      <c r="AI560" s="6"/>
      <c r="AJ560" s="6"/>
      <c r="AK560" s="6"/>
      <c r="AL560" s="6"/>
      <c r="AM560" s="6"/>
      <c r="AN560" s="6"/>
      <c r="AO560" s="6"/>
      <c r="AP560" s="6"/>
      <c r="AQ560" s="6"/>
      <c r="AR560" s="6">
        <f t="shared" si="76"/>
        <v>1</v>
      </c>
      <c r="AS560" s="6" t="s">
        <v>1179</v>
      </c>
      <c r="AT560" s="6"/>
      <c r="AU560" s="6"/>
      <c r="AV560" s="6">
        <f t="shared" si="71"/>
        <v>1</v>
      </c>
      <c r="AW560" s="22"/>
    </row>
    <row r="561" spans="1:49" x14ac:dyDescent="0.25">
      <c r="A561" s="16" t="s">
        <v>3010</v>
      </c>
      <c r="B561" s="17">
        <v>1</v>
      </c>
      <c r="C561" s="17">
        <v>50000000</v>
      </c>
      <c r="D561" s="17">
        <v>8.3333333333333301E-2</v>
      </c>
      <c r="E561" s="17">
        <v>1400000</v>
      </c>
      <c r="F561" s="17">
        <v>1</v>
      </c>
      <c r="G561" s="18" t="s">
        <v>3011</v>
      </c>
      <c r="H561" s="19">
        <v>41740</v>
      </c>
      <c r="I561" s="27">
        <f t="shared" si="69"/>
        <v>2014</v>
      </c>
      <c r="J561" s="6" t="s">
        <v>1129</v>
      </c>
      <c r="K561" s="6">
        <v>87</v>
      </c>
      <c r="L561" s="6" t="s">
        <v>3012</v>
      </c>
      <c r="M561" s="6">
        <f>VLOOKUP(A561,JUMLAH_DAKWAAN!$A$1:$C$905,3,FALSE)</f>
        <v>1</v>
      </c>
      <c r="N561" s="6" t="s">
        <v>3013</v>
      </c>
      <c r="O561" s="6" t="s">
        <v>2030</v>
      </c>
      <c r="P561" s="6" t="s">
        <v>1462</v>
      </c>
      <c r="Q561" s="6" t="s">
        <v>1219</v>
      </c>
      <c r="R561" s="6" t="s">
        <v>1301</v>
      </c>
      <c r="S561" s="6" t="s">
        <v>84</v>
      </c>
      <c r="T561" s="6"/>
      <c r="U561" s="6"/>
      <c r="V561" s="6" t="str">
        <f>IFERROR(VLOOKUP(Q561,JUDGE_STATUS!$A$1:$E$97,2,0),"")</f>
        <v>KARIR</v>
      </c>
      <c r="W561" s="6" t="str">
        <f>IFERROR(VLOOKUP(R561,JUDGE_STATUS!$A$1:$E$97,2,0),"")</f>
        <v>KARIR</v>
      </c>
      <c r="X561" s="6" t="str">
        <f>IFERROR(VLOOKUP(S561,JUDGE_STATUS!$A$1:$E$97,2,0),"")</f>
        <v>ADHOC</v>
      </c>
      <c r="Y561" s="6" t="str">
        <f>IFERROR(VLOOKUP(T561,JUDGE_STATUS!$A$1:$E$97,2,0),"")</f>
        <v/>
      </c>
      <c r="Z561" s="6" t="str">
        <f>IFERROR(VLOOKUP(U561,JUDGE_STATUS!$A$1:$E$97,2,0),"")</f>
        <v/>
      </c>
      <c r="AA561" s="6">
        <f t="shared" si="72"/>
        <v>3</v>
      </c>
      <c r="AB561" s="6">
        <f t="shared" si="73"/>
        <v>2</v>
      </c>
      <c r="AC561" s="6">
        <f t="shared" si="74"/>
        <v>1</v>
      </c>
      <c r="AD561" s="20">
        <f t="shared" si="75"/>
        <v>0.33333333333333331</v>
      </c>
      <c r="AE561" s="21">
        <f t="shared" si="70"/>
        <v>0</v>
      </c>
      <c r="AF561" s="6" t="s">
        <v>2314</v>
      </c>
      <c r="AG561" s="6" t="s">
        <v>2284</v>
      </c>
      <c r="AH561" s="6" t="s">
        <v>2283</v>
      </c>
      <c r="AI561" s="6" t="s">
        <v>2550</v>
      </c>
      <c r="AJ561" s="6" t="s">
        <v>2285</v>
      </c>
      <c r="AK561" s="6"/>
      <c r="AL561" s="6"/>
      <c r="AM561" s="6"/>
      <c r="AN561" s="6"/>
      <c r="AO561" s="6"/>
      <c r="AP561" s="6"/>
      <c r="AQ561" s="6"/>
      <c r="AR561" s="6">
        <f t="shared" si="76"/>
        <v>5</v>
      </c>
      <c r="AS561" s="6" t="s">
        <v>1118</v>
      </c>
      <c r="AT561" s="6" t="s">
        <v>1456</v>
      </c>
      <c r="AU561" s="6"/>
      <c r="AV561" s="6">
        <f t="shared" si="71"/>
        <v>2</v>
      </c>
      <c r="AW561" s="22"/>
    </row>
    <row r="562" spans="1:49" x14ac:dyDescent="0.25">
      <c r="A562" s="16" t="s">
        <v>3014</v>
      </c>
      <c r="B562" s="17"/>
      <c r="C562" s="17"/>
      <c r="D562" s="17"/>
      <c r="E562" s="17"/>
      <c r="F562" s="17"/>
      <c r="G562" s="18" t="s">
        <v>3015</v>
      </c>
      <c r="H562" s="19">
        <v>42136</v>
      </c>
      <c r="I562" s="27">
        <f t="shared" si="69"/>
        <v>2015</v>
      </c>
      <c r="J562" s="6" t="s">
        <v>1773</v>
      </c>
      <c r="K562" s="6">
        <v>142</v>
      </c>
      <c r="L562" s="6" t="s">
        <v>3016</v>
      </c>
      <c r="M562" s="6">
        <f>VLOOKUP(A562,JUMLAH_DAKWAAN!$A$1:$C$905,3,FALSE)</f>
        <v>1</v>
      </c>
      <c r="N562" s="6" t="s">
        <v>563</v>
      </c>
      <c r="O562" s="6" t="s">
        <v>3017</v>
      </c>
      <c r="P562" s="6" t="s">
        <v>1387</v>
      </c>
      <c r="Q562" s="6" t="s">
        <v>1032</v>
      </c>
      <c r="R562" s="6" t="s">
        <v>1115</v>
      </c>
      <c r="S562" s="6" t="s">
        <v>108</v>
      </c>
      <c r="T562" s="6"/>
      <c r="U562" s="6"/>
      <c r="V562" s="6" t="str">
        <f>IFERROR(VLOOKUP(Q562,JUDGE_STATUS!$A$1:$E$97,2,0),"")</f>
        <v>KARIR</v>
      </c>
      <c r="W562" s="6" t="str">
        <f>IFERROR(VLOOKUP(R562,JUDGE_STATUS!$A$1:$E$97,2,0),"")</f>
        <v>KARIR</v>
      </c>
      <c r="X562" s="6" t="str">
        <f>IFERROR(VLOOKUP(S562,JUDGE_STATUS!$A$1:$E$97,2,0),"")</f>
        <v>ADHOC</v>
      </c>
      <c r="Y562" s="6" t="str">
        <f>IFERROR(VLOOKUP(T562,JUDGE_STATUS!$A$1:$E$97,2,0),"")</f>
        <v/>
      </c>
      <c r="Z562" s="6" t="str">
        <f>IFERROR(VLOOKUP(U562,JUDGE_STATUS!$A$1:$E$97,2,0),"")</f>
        <v/>
      </c>
      <c r="AA562" s="6">
        <f t="shared" si="72"/>
        <v>3</v>
      </c>
      <c r="AB562" s="6">
        <f t="shared" si="73"/>
        <v>2</v>
      </c>
      <c r="AC562" s="6">
        <f t="shared" si="74"/>
        <v>1</v>
      </c>
      <c r="AD562" s="20">
        <f t="shared" si="75"/>
        <v>0.33333333333333331</v>
      </c>
      <c r="AE562" s="21">
        <f t="shared" si="70"/>
        <v>0</v>
      </c>
      <c r="AF562" s="6" t="s">
        <v>361</v>
      </c>
      <c r="AG562" s="6"/>
      <c r="AH562" s="6"/>
      <c r="AI562" s="6"/>
      <c r="AJ562" s="6"/>
      <c r="AK562" s="6"/>
      <c r="AL562" s="6"/>
      <c r="AM562" s="6"/>
      <c r="AN562" s="6"/>
      <c r="AO562" s="6"/>
      <c r="AP562" s="6"/>
      <c r="AQ562" s="6"/>
      <c r="AR562" s="6">
        <f t="shared" si="76"/>
        <v>1</v>
      </c>
      <c r="AS562" s="6" t="s">
        <v>56</v>
      </c>
      <c r="AT562" s="6" t="s">
        <v>465</v>
      </c>
      <c r="AU562" s="6"/>
      <c r="AV562" s="6">
        <f t="shared" si="71"/>
        <v>2</v>
      </c>
      <c r="AW562" s="22">
        <v>1</v>
      </c>
    </row>
    <row r="563" spans="1:49" x14ac:dyDescent="0.25">
      <c r="A563" s="16" t="s">
        <v>3018</v>
      </c>
      <c r="B563" s="17">
        <v>1</v>
      </c>
      <c r="C563" s="17">
        <v>50000000</v>
      </c>
      <c r="D563" s="17">
        <v>8.3333333333333301E-2</v>
      </c>
      <c r="E563" s="17">
        <v>0</v>
      </c>
      <c r="F563" s="17">
        <v>0</v>
      </c>
      <c r="G563" s="18" t="s">
        <v>3019</v>
      </c>
      <c r="H563" s="19">
        <v>42485</v>
      </c>
      <c r="I563" s="27">
        <f t="shared" si="69"/>
        <v>2016</v>
      </c>
      <c r="J563" s="6" t="s">
        <v>41</v>
      </c>
      <c r="K563" s="6">
        <v>135</v>
      </c>
      <c r="L563" s="6" t="s">
        <v>2988</v>
      </c>
      <c r="M563" s="6">
        <f>VLOOKUP(A563,JUMLAH_DAKWAAN!$A$1:$C$905,3,FALSE)</f>
        <v>1</v>
      </c>
      <c r="N563" s="6" t="s">
        <v>3020</v>
      </c>
      <c r="O563" s="6" t="s">
        <v>3021</v>
      </c>
      <c r="P563" s="6" t="s">
        <v>2991</v>
      </c>
      <c r="Q563" s="6" t="s">
        <v>1034</v>
      </c>
      <c r="R563" s="6" t="s">
        <v>1057</v>
      </c>
      <c r="S563" s="6" t="s">
        <v>1045</v>
      </c>
      <c r="T563" s="6"/>
      <c r="U563" s="6"/>
      <c r="V563" s="6" t="str">
        <f>IFERROR(VLOOKUP(Q563,JUDGE_STATUS!$A$1:$E$97,2,0),"")</f>
        <v>KARIR</v>
      </c>
      <c r="W563" s="6" t="str">
        <f>IFERROR(VLOOKUP(R563,JUDGE_STATUS!$A$1:$E$97,2,0),"")</f>
        <v>KARIR</v>
      </c>
      <c r="X563" s="6" t="str">
        <f>IFERROR(VLOOKUP(S563,JUDGE_STATUS!$A$1:$E$97,2,0),"")</f>
        <v>ADHOC</v>
      </c>
      <c r="Y563" s="6" t="str">
        <f>IFERROR(VLOOKUP(T563,JUDGE_STATUS!$A$1:$E$97,2,0),"")</f>
        <v/>
      </c>
      <c r="Z563" s="6" t="str">
        <f>IFERROR(VLOOKUP(U563,JUDGE_STATUS!$A$1:$E$97,2,0),"")</f>
        <v/>
      </c>
      <c r="AA563" s="6">
        <f t="shared" si="72"/>
        <v>3</v>
      </c>
      <c r="AB563" s="6">
        <f t="shared" si="73"/>
        <v>2</v>
      </c>
      <c r="AC563" s="6">
        <f t="shared" si="74"/>
        <v>1</v>
      </c>
      <c r="AD563" s="20">
        <f t="shared" si="75"/>
        <v>0.33333333333333331</v>
      </c>
      <c r="AE563" s="21">
        <f t="shared" si="70"/>
        <v>0</v>
      </c>
      <c r="AF563" s="6" t="s">
        <v>2558</v>
      </c>
      <c r="AG563" s="6"/>
      <c r="AH563" s="6"/>
      <c r="AI563" s="6"/>
      <c r="AJ563" s="6"/>
      <c r="AK563" s="6"/>
      <c r="AL563" s="6"/>
      <c r="AM563" s="6"/>
      <c r="AN563" s="6"/>
      <c r="AO563" s="6"/>
      <c r="AP563" s="6"/>
      <c r="AQ563" s="6"/>
      <c r="AR563" s="6">
        <f t="shared" si="76"/>
        <v>1</v>
      </c>
      <c r="AS563" s="6" t="s">
        <v>1118</v>
      </c>
      <c r="AT563" s="6" t="s">
        <v>100</v>
      </c>
      <c r="AU563" s="6"/>
      <c r="AV563" s="6">
        <f t="shared" si="71"/>
        <v>2</v>
      </c>
      <c r="AW563" s="22"/>
    </row>
    <row r="564" spans="1:49" x14ac:dyDescent="0.25">
      <c r="A564" s="16" t="s">
        <v>3022</v>
      </c>
      <c r="B564" s="17">
        <v>1.5</v>
      </c>
      <c r="C564" s="17">
        <v>100000000</v>
      </c>
      <c r="D564" s="17">
        <v>0.5</v>
      </c>
      <c r="E564" s="17">
        <v>0</v>
      </c>
      <c r="F564" s="17">
        <v>0</v>
      </c>
      <c r="G564" s="18" t="s">
        <v>3023</v>
      </c>
      <c r="H564" s="19">
        <v>42793</v>
      </c>
      <c r="I564" s="27">
        <f t="shared" si="69"/>
        <v>2017</v>
      </c>
      <c r="J564" s="6" t="s">
        <v>41</v>
      </c>
      <c r="K564" s="6">
        <v>158</v>
      </c>
      <c r="L564" s="6" t="s">
        <v>3024</v>
      </c>
      <c r="M564" s="6">
        <f>VLOOKUP(A564,JUMLAH_DAKWAAN!$A$1:$C$905,3,FALSE)</f>
        <v>1</v>
      </c>
      <c r="N564" s="6" t="s">
        <v>3025</v>
      </c>
      <c r="O564" s="6" t="s">
        <v>3026</v>
      </c>
      <c r="P564" s="6" t="s">
        <v>3027</v>
      </c>
      <c r="Q564" s="6" t="s">
        <v>1175</v>
      </c>
      <c r="R564" s="6" t="s">
        <v>1032</v>
      </c>
      <c r="S564" s="6" t="s">
        <v>1176</v>
      </c>
      <c r="T564" s="6" t="s">
        <v>1177</v>
      </c>
      <c r="U564" s="6" t="s">
        <v>1210</v>
      </c>
      <c r="V564" s="6" t="str">
        <f>IFERROR(VLOOKUP(Q564,JUDGE_STATUS!$A$1:$E$97,2,0),"")</f>
        <v>KARIR</v>
      </c>
      <c r="W564" s="6" t="str">
        <f>IFERROR(VLOOKUP(R564,JUDGE_STATUS!$A$1:$E$97,2,0),"")</f>
        <v>KARIR</v>
      </c>
      <c r="X564" s="6" t="str">
        <f>IFERROR(VLOOKUP(S564,JUDGE_STATUS!$A$1:$E$97,2,0),"")</f>
        <v>KARIR</v>
      </c>
      <c r="Y564" s="6" t="str">
        <f>IFERROR(VLOOKUP(T564,JUDGE_STATUS!$A$1:$E$97,2,0),"")</f>
        <v>ADHOC</v>
      </c>
      <c r="Z564" s="6" t="str">
        <f>IFERROR(VLOOKUP(U564,JUDGE_STATUS!$A$1:$E$97,2,0),"")</f>
        <v>ADHOC</v>
      </c>
      <c r="AA564" s="6">
        <f t="shared" si="72"/>
        <v>5</v>
      </c>
      <c r="AB564" s="6">
        <f t="shared" si="73"/>
        <v>3</v>
      </c>
      <c r="AC564" s="6">
        <f t="shared" si="74"/>
        <v>2</v>
      </c>
      <c r="AD564" s="20">
        <f t="shared" si="75"/>
        <v>0.4</v>
      </c>
      <c r="AE564" s="21">
        <f t="shared" si="70"/>
        <v>0</v>
      </c>
      <c r="AF564" s="6" t="s">
        <v>1928</v>
      </c>
      <c r="AG564" s="6"/>
      <c r="AH564" s="6"/>
      <c r="AI564" s="6"/>
      <c r="AJ564" s="6"/>
      <c r="AK564" s="6"/>
      <c r="AL564" s="6"/>
      <c r="AM564" s="6"/>
      <c r="AN564" s="6"/>
      <c r="AO564" s="6"/>
      <c r="AP564" s="6"/>
      <c r="AQ564" s="6"/>
      <c r="AR564" s="6">
        <f t="shared" si="76"/>
        <v>1</v>
      </c>
      <c r="AS564" s="6" t="s">
        <v>1178</v>
      </c>
      <c r="AT564" s="6"/>
      <c r="AU564" s="6"/>
      <c r="AV564" s="6">
        <f t="shared" si="71"/>
        <v>1</v>
      </c>
      <c r="AW564" s="22"/>
    </row>
    <row r="565" spans="1:49" x14ac:dyDescent="0.25">
      <c r="A565" s="16" t="s">
        <v>3028</v>
      </c>
      <c r="B565" s="17">
        <v>3</v>
      </c>
      <c r="C565" s="17">
        <v>100000000</v>
      </c>
      <c r="D565" s="17">
        <v>0.25</v>
      </c>
      <c r="E565" s="17">
        <v>0</v>
      </c>
      <c r="F565" s="17">
        <v>0</v>
      </c>
      <c r="G565" s="18" t="s">
        <v>3029</v>
      </c>
      <c r="H565" s="19">
        <v>43222</v>
      </c>
      <c r="I565" s="27">
        <f t="shared" si="69"/>
        <v>2018</v>
      </c>
      <c r="J565" s="6" t="s">
        <v>41</v>
      </c>
      <c r="K565" s="6">
        <v>82</v>
      </c>
      <c r="L565" s="6" t="s">
        <v>3002</v>
      </c>
      <c r="M565" s="6">
        <f>VLOOKUP(A565,JUMLAH_DAKWAAN!$A$1:$C$905,3,FALSE)</f>
        <v>1</v>
      </c>
      <c r="N565" s="6" t="s">
        <v>3030</v>
      </c>
      <c r="O565" s="6" t="s">
        <v>3031</v>
      </c>
      <c r="P565" s="6" t="s">
        <v>2333</v>
      </c>
      <c r="Q565" s="6" t="s">
        <v>1065</v>
      </c>
      <c r="R565" s="6" t="s">
        <v>1066</v>
      </c>
      <c r="S565" s="6" t="s">
        <v>1067</v>
      </c>
      <c r="T565" s="6" t="s">
        <v>64</v>
      </c>
      <c r="U565" s="6" t="s">
        <v>1231</v>
      </c>
      <c r="V565" s="6" t="str">
        <f>IFERROR(VLOOKUP(Q565,JUDGE_STATUS!$A$1:$E$97,2,0),"")</f>
        <v>KARIR</v>
      </c>
      <c r="W565" s="6" t="str">
        <f>IFERROR(VLOOKUP(R565,JUDGE_STATUS!$A$1:$E$97,2,0),"")</f>
        <v>KARIR</v>
      </c>
      <c r="X565" s="6" t="str">
        <f>IFERROR(VLOOKUP(S565,JUDGE_STATUS!$A$1:$E$97,2,0),"")</f>
        <v>KARIR</v>
      </c>
      <c r="Y565" s="6" t="str">
        <f>IFERROR(VLOOKUP(T565,JUDGE_STATUS!$A$1:$E$97,2,0),"")</f>
        <v>ADHOC</v>
      </c>
      <c r="Z565" s="6" t="str">
        <f>IFERROR(VLOOKUP(U565,JUDGE_STATUS!$A$1:$E$97,2,0),"")</f>
        <v>ADHOC</v>
      </c>
      <c r="AA565" s="6">
        <f t="shared" si="72"/>
        <v>5</v>
      </c>
      <c r="AB565" s="6">
        <f t="shared" si="73"/>
        <v>3</v>
      </c>
      <c r="AC565" s="6">
        <f t="shared" si="74"/>
        <v>2</v>
      </c>
      <c r="AD565" s="20">
        <f t="shared" si="75"/>
        <v>0.4</v>
      </c>
      <c r="AE565" s="21">
        <f t="shared" si="70"/>
        <v>0</v>
      </c>
      <c r="AF565" s="6" t="s">
        <v>1220</v>
      </c>
      <c r="AG565" s="6"/>
      <c r="AH565" s="6"/>
      <c r="AI565" s="6"/>
      <c r="AJ565" s="6"/>
      <c r="AK565" s="6"/>
      <c r="AL565" s="6"/>
      <c r="AM565" s="6"/>
      <c r="AN565" s="6"/>
      <c r="AO565" s="6"/>
      <c r="AP565" s="6"/>
      <c r="AQ565" s="6"/>
      <c r="AR565" s="6">
        <f t="shared" si="76"/>
        <v>1</v>
      </c>
      <c r="AS565" s="6" t="s">
        <v>1179</v>
      </c>
      <c r="AT565" s="6"/>
      <c r="AU565" s="6"/>
      <c r="AV565" s="6">
        <f t="shared" si="71"/>
        <v>1</v>
      </c>
      <c r="AW565" s="22"/>
    </row>
    <row r="566" spans="1:49" x14ac:dyDescent="0.25">
      <c r="A566" s="16" t="s">
        <v>3032</v>
      </c>
      <c r="B566" s="17">
        <v>14</v>
      </c>
      <c r="C566" s="17">
        <v>1000000000</v>
      </c>
      <c r="D566" s="17">
        <v>0.5</v>
      </c>
      <c r="E566" s="17">
        <v>0</v>
      </c>
      <c r="F566" s="17">
        <v>0</v>
      </c>
      <c r="G566" s="18" t="s">
        <v>3033</v>
      </c>
      <c r="H566" s="19">
        <v>41442</v>
      </c>
      <c r="I566" s="27">
        <f t="shared" si="69"/>
        <v>2013</v>
      </c>
      <c r="J566" s="6" t="s">
        <v>1129</v>
      </c>
      <c r="K566" s="6">
        <v>140</v>
      </c>
      <c r="L566" s="6" t="s">
        <v>3034</v>
      </c>
      <c r="M566" s="6">
        <f>VLOOKUP(A566,JUMLAH_DAKWAAN!$A$1:$C$905,3,FALSE)</f>
        <v>2</v>
      </c>
      <c r="N566" s="6" t="s">
        <v>3035</v>
      </c>
      <c r="O566" s="6" t="s">
        <v>3036</v>
      </c>
      <c r="P566" s="6" t="s">
        <v>835</v>
      </c>
      <c r="Q566" s="6" t="s">
        <v>1553</v>
      </c>
      <c r="R566" s="6" t="s">
        <v>1158</v>
      </c>
      <c r="S566" s="6" t="s">
        <v>1159</v>
      </c>
      <c r="T566" s="6" t="s">
        <v>47</v>
      </c>
      <c r="U566" s="6" t="s">
        <v>108</v>
      </c>
      <c r="V566" s="6" t="str">
        <f>IFERROR(VLOOKUP(Q566,JUDGE_STATUS!$A$1:$E$97,2,0),"")</f>
        <v>KARIR</v>
      </c>
      <c r="W566" s="6" t="str">
        <f>IFERROR(VLOOKUP(R566,JUDGE_STATUS!$A$1:$E$97,2,0),"")</f>
        <v>KARIR</v>
      </c>
      <c r="X566" s="6" t="str">
        <f>IFERROR(VLOOKUP(S566,JUDGE_STATUS!$A$1:$E$97,2,0),"")</f>
        <v>KARIR</v>
      </c>
      <c r="Y566" s="6" t="str">
        <f>IFERROR(VLOOKUP(T566,JUDGE_STATUS!$A$1:$E$97,2,0),"")</f>
        <v>ADHOC</v>
      </c>
      <c r="Z566" s="6" t="str">
        <f>IFERROR(VLOOKUP(U566,JUDGE_STATUS!$A$1:$E$97,2,0),"")</f>
        <v>ADHOC</v>
      </c>
      <c r="AA566" s="6">
        <f t="shared" si="72"/>
        <v>5</v>
      </c>
      <c r="AB566" s="6">
        <f t="shared" si="73"/>
        <v>3</v>
      </c>
      <c r="AC566" s="6">
        <f t="shared" si="74"/>
        <v>2</v>
      </c>
      <c r="AD566" s="20">
        <f t="shared" si="75"/>
        <v>0.4</v>
      </c>
      <c r="AE566" s="21">
        <f t="shared" si="70"/>
        <v>0</v>
      </c>
      <c r="AF566" s="6" t="s">
        <v>803</v>
      </c>
      <c r="AG566" s="6"/>
      <c r="AH566" s="6"/>
      <c r="AI566" s="6"/>
      <c r="AJ566" s="6"/>
      <c r="AK566" s="6"/>
      <c r="AL566" s="6"/>
      <c r="AM566" s="6"/>
      <c r="AN566" s="6"/>
      <c r="AO566" s="6"/>
      <c r="AP566" s="6"/>
      <c r="AQ566" s="6"/>
      <c r="AR566" s="6">
        <f t="shared" si="76"/>
        <v>1</v>
      </c>
      <c r="AS566" s="6" t="s">
        <v>1080</v>
      </c>
      <c r="AT566" s="6"/>
      <c r="AU566" s="6"/>
      <c r="AV566" s="6">
        <f t="shared" si="71"/>
        <v>1</v>
      </c>
      <c r="AW566" s="22"/>
    </row>
    <row r="567" spans="1:49" x14ac:dyDescent="0.25">
      <c r="A567" s="16" t="s">
        <v>3037</v>
      </c>
      <c r="B567" s="17"/>
      <c r="C567" s="17"/>
      <c r="D567" s="17"/>
      <c r="E567" s="17"/>
      <c r="F567" s="17"/>
      <c r="G567" s="18" t="s">
        <v>3038</v>
      </c>
      <c r="H567" s="19">
        <v>41743</v>
      </c>
      <c r="I567" s="27">
        <f t="shared" si="69"/>
        <v>2014</v>
      </c>
      <c r="J567" s="6" t="s">
        <v>429</v>
      </c>
      <c r="K567" s="6">
        <v>37</v>
      </c>
      <c r="L567" s="6" t="s">
        <v>3039</v>
      </c>
      <c r="M567" s="6">
        <f>VLOOKUP(A567,JUMLAH_DAKWAAN!$A$1:$C$905,3,FALSE)</f>
        <v>1</v>
      </c>
      <c r="N567" s="6" t="s">
        <v>563</v>
      </c>
      <c r="O567" s="6" t="s">
        <v>3040</v>
      </c>
      <c r="P567" s="6" t="s">
        <v>1020</v>
      </c>
      <c r="Q567" s="6" t="s">
        <v>94</v>
      </c>
      <c r="R567" s="6" t="s">
        <v>2244</v>
      </c>
      <c r="S567" s="6" t="s">
        <v>1301</v>
      </c>
      <c r="T567" s="6" t="s">
        <v>84</v>
      </c>
      <c r="U567" s="6" t="s">
        <v>85</v>
      </c>
      <c r="V567" s="6" t="str">
        <f>IFERROR(VLOOKUP(Q567,JUDGE_STATUS!$A$1:$E$97,2,0),"")</f>
        <v>KARIR</v>
      </c>
      <c r="W567" s="6" t="str">
        <f>IFERROR(VLOOKUP(R567,JUDGE_STATUS!$A$1:$E$97,2,0),"")</f>
        <v>KARIR</v>
      </c>
      <c r="X567" s="6" t="str">
        <f>IFERROR(VLOOKUP(S567,JUDGE_STATUS!$A$1:$E$97,2,0),"")</f>
        <v>KARIR</v>
      </c>
      <c r="Y567" s="6" t="str">
        <f>IFERROR(VLOOKUP(T567,JUDGE_STATUS!$A$1:$E$97,2,0),"")</f>
        <v>ADHOC</v>
      </c>
      <c r="Z567" s="6" t="str">
        <f>IFERROR(VLOOKUP(U567,JUDGE_STATUS!$A$1:$E$97,2,0),"")</f>
        <v>ADHOC</v>
      </c>
      <c r="AA567" s="6">
        <f t="shared" si="72"/>
        <v>5</v>
      </c>
      <c r="AB567" s="6">
        <f t="shared" si="73"/>
        <v>3</v>
      </c>
      <c r="AC567" s="6">
        <f t="shared" si="74"/>
        <v>2</v>
      </c>
      <c r="AD567" s="20">
        <f t="shared" si="75"/>
        <v>0.4</v>
      </c>
      <c r="AE567" s="21">
        <f t="shared" si="70"/>
        <v>0</v>
      </c>
      <c r="AF567" s="6" t="s">
        <v>269</v>
      </c>
      <c r="AG567" s="6" t="s">
        <v>3041</v>
      </c>
      <c r="AH567" s="6" t="s">
        <v>3042</v>
      </c>
      <c r="AI567" s="6"/>
      <c r="AJ567" s="6"/>
      <c r="AK567" s="6"/>
      <c r="AL567" s="6"/>
      <c r="AM567" s="6"/>
      <c r="AN567" s="6"/>
      <c r="AO567" s="6"/>
      <c r="AP567" s="6"/>
      <c r="AQ567" s="6"/>
      <c r="AR567" s="6">
        <f t="shared" si="76"/>
        <v>3</v>
      </c>
      <c r="AS567" s="6" t="s">
        <v>1118</v>
      </c>
      <c r="AT567" s="6" t="s">
        <v>1456</v>
      </c>
      <c r="AU567" s="6"/>
      <c r="AV567" s="6">
        <f t="shared" si="71"/>
        <v>2</v>
      </c>
      <c r="AW567" s="22">
        <v>1</v>
      </c>
    </row>
    <row r="568" spans="1:49" x14ac:dyDescent="0.25">
      <c r="A568" s="16" t="s">
        <v>3043</v>
      </c>
      <c r="B568" s="17">
        <v>3</v>
      </c>
      <c r="C568" s="17">
        <v>100000000</v>
      </c>
      <c r="D568" s="17">
        <v>0.25</v>
      </c>
      <c r="E568" s="17">
        <v>0</v>
      </c>
      <c r="F568" s="17">
        <v>0</v>
      </c>
      <c r="G568" s="18" t="s">
        <v>3044</v>
      </c>
      <c r="H568" s="19">
        <v>42143</v>
      </c>
      <c r="I568" s="27">
        <f t="shared" si="69"/>
        <v>2015</v>
      </c>
      <c r="J568" s="6" t="s">
        <v>41</v>
      </c>
      <c r="K568" s="6">
        <v>142</v>
      </c>
      <c r="L568" s="6" t="s">
        <v>3045</v>
      </c>
      <c r="M568" s="6">
        <f>VLOOKUP(A568,JUMLAH_DAKWAAN!$A$1:$C$905,3,FALSE)</f>
        <v>1</v>
      </c>
      <c r="N568" s="6" t="s">
        <v>3046</v>
      </c>
      <c r="O568" s="6" t="s">
        <v>3017</v>
      </c>
      <c r="P568" s="6" t="s">
        <v>1386</v>
      </c>
      <c r="Q568" s="6" t="s">
        <v>1148</v>
      </c>
      <c r="R568" s="6" t="s">
        <v>1034</v>
      </c>
      <c r="S568" s="6" t="s">
        <v>127</v>
      </c>
      <c r="T568" s="6"/>
      <c r="U568" s="6"/>
      <c r="V568" s="6" t="str">
        <f>IFERROR(VLOOKUP(Q568,JUDGE_STATUS!$A$1:$E$97,2,0),"")</f>
        <v>KARIR</v>
      </c>
      <c r="W568" s="6" t="str">
        <f>IFERROR(VLOOKUP(R568,JUDGE_STATUS!$A$1:$E$97,2,0),"")</f>
        <v>KARIR</v>
      </c>
      <c r="X568" s="6" t="str">
        <f>IFERROR(VLOOKUP(S568,JUDGE_STATUS!$A$1:$E$97,2,0),"")</f>
        <v>ADHOC</v>
      </c>
      <c r="Y568" s="6" t="str">
        <f>IFERROR(VLOOKUP(T568,JUDGE_STATUS!$A$1:$E$97,2,0),"")</f>
        <v/>
      </c>
      <c r="Z568" s="6" t="str">
        <f>IFERROR(VLOOKUP(U568,JUDGE_STATUS!$A$1:$E$97,2,0),"")</f>
        <v/>
      </c>
      <c r="AA568" s="6">
        <f t="shared" si="72"/>
        <v>3</v>
      </c>
      <c r="AB568" s="6">
        <f t="shared" si="73"/>
        <v>2</v>
      </c>
      <c r="AC568" s="6">
        <f t="shared" si="74"/>
        <v>1</v>
      </c>
      <c r="AD568" s="20">
        <f t="shared" si="75"/>
        <v>0.33333333333333331</v>
      </c>
      <c r="AE568" s="21">
        <f t="shared" si="70"/>
        <v>0</v>
      </c>
      <c r="AF568" s="6" t="s">
        <v>1160</v>
      </c>
      <c r="AG568" s="6"/>
      <c r="AH568" s="6"/>
      <c r="AI568" s="6"/>
      <c r="AJ568" s="6"/>
      <c r="AK568" s="6"/>
      <c r="AL568" s="6"/>
      <c r="AM568" s="6"/>
      <c r="AN568" s="6"/>
      <c r="AO568" s="6"/>
      <c r="AP568" s="6"/>
      <c r="AQ568" s="6"/>
      <c r="AR568" s="6">
        <f t="shared" si="76"/>
        <v>1</v>
      </c>
      <c r="AS568" s="6" t="s">
        <v>1608</v>
      </c>
      <c r="AT568" s="6" t="s">
        <v>1179</v>
      </c>
      <c r="AU568" s="6"/>
      <c r="AV568" s="6">
        <f t="shared" si="71"/>
        <v>2</v>
      </c>
      <c r="AW568" s="22"/>
    </row>
    <row r="569" spans="1:49" x14ac:dyDescent="0.25">
      <c r="A569" s="16" t="s">
        <v>3047</v>
      </c>
      <c r="B569" s="17">
        <v>5</v>
      </c>
      <c r="C569" s="17">
        <v>250000000</v>
      </c>
      <c r="D569" s="17">
        <v>0.16666666666666699</v>
      </c>
      <c r="E569" s="17">
        <v>0</v>
      </c>
      <c r="F569" s="17">
        <v>0</v>
      </c>
      <c r="G569" s="18" t="s">
        <v>3048</v>
      </c>
      <c r="H569" s="19">
        <v>42485</v>
      </c>
      <c r="I569" s="27">
        <f t="shared" si="69"/>
        <v>2016</v>
      </c>
      <c r="J569" s="6" t="s">
        <v>41</v>
      </c>
      <c r="K569" s="6">
        <v>135</v>
      </c>
      <c r="L569" s="6" t="s">
        <v>1052</v>
      </c>
      <c r="M569" s="6">
        <f>VLOOKUP(A569,JUMLAH_DAKWAAN!$A$1:$C$905,3,FALSE)</f>
        <v>1</v>
      </c>
      <c r="N569" s="6" t="s">
        <v>3049</v>
      </c>
      <c r="O569" s="6" t="s">
        <v>3050</v>
      </c>
      <c r="P569" s="6" t="s">
        <v>2991</v>
      </c>
      <c r="Q569" s="6" t="s">
        <v>1158</v>
      </c>
      <c r="R569" s="6" t="s">
        <v>1032</v>
      </c>
      <c r="S569" s="6" t="s">
        <v>3051</v>
      </c>
      <c r="T569" s="6"/>
      <c r="U569" s="6"/>
      <c r="V569" s="6" t="str">
        <f>IFERROR(VLOOKUP(Q569,JUDGE_STATUS!$A$1:$E$97,2,0),"")</f>
        <v>KARIR</v>
      </c>
      <c r="W569" s="6" t="str">
        <f>IFERROR(VLOOKUP(R569,JUDGE_STATUS!$A$1:$E$97,2,0),"")</f>
        <v>KARIR</v>
      </c>
      <c r="X569" s="6" t="str">
        <f>IFERROR(VLOOKUP(S569,JUDGE_STATUS!$A$1:$E$97,2,0),"")</f>
        <v>ADHOC</v>
      </c>
      <c r="Y569" s="6" t="str">
        <f>IFERROR(VLOOKUP(T569,JUDGE_STATUS!$A$1:$E$97,2,0),"")</f>
        <v/>
      </c>
      <c r="Z569" s="6" t="str">
        <f>IFERROR(VLOOKUP(U569,JUDGE_STATUS!$A$1:$E$97,2,0),"")</f>
        <v/>
      </c>
      <c r="AA569" s="6">
        <f t="shared" si="72"/>
        <v>3</v>
      </c>
      <c r="AB569" s="6">
        <f t="shared" si="73"/>
        <v>2</v>
      </c>
      <c r="AC569" s="6">
        <f t="shared" si="74"/>
        <v>1</v>
      </c>
      <c r="AD569" s="20">
        <f t="shared" si="75"/>
        <v>0.33333333333333331</v>
      </c>
      <c r="AE569" s="21">
        <f t="shared" si="70"/>
        <v>0</v>
      </c>
      <c r="AF569" s="6" t="s">
        <v>426</v>
      </c>
      <c r="AG569" s="6"/>
      <c r="AH569" s="6"/>
      <c r="AI569" s="6"/>
      <c r="AJ569" s="6"/>
      <c r="AK569" s="6"/>
      <c r="AL569" s="6"/>
      <c r="AM569" s="6"/>
      <c r="AN569" s="6"/>
      <c r="AO569" s="6"/>
      <c r="AP569" s="6"/>
      <c r="AQ569" s="6"/>
      <c r="AR569" s="6">
        <f t="shared" si="76"/>
        <v>1</v>
      </c>
      <c r="AS569" s="6" t="s">
        <v>128</v>
      </c>
      <c r="AT569" s="6" t="s">
        <v>1456</v>
      </c>
      <c r="AU569" s="6"/>
      <c r="AV569" s="6">
        <f t="shared" si="71"/>
        <v>2</v>
      </c>
      <c r="AW569" s="22"/>
    </row>
    <row r="570" spans="1:49" x14ac:dyDescent="0.25">
      <c r="A570" s="16" t="s">
        <v>3052</v>
      </c>
      <c r="B570" s="17">
        <v>1.5</v>
      </c>
      <c r="C570" s="17">
        <v>100000000</v>
      </c>
      <c r="D570" s="17">
        <v>0.5</v>
      </c>
      <c r="E570" s="17">
        <v>0</v>
      </c>
      <c r="F570" s="17">
        <v>0</v>
      </c>
      <c r="G570" s="18" t="s">
        <v>3053</v>
      </c>
      <c r="H570" s="19">
        <v>42793</v>
      </c>
      <c r="I570" s="27">
        <f t="shared" si="69"/>
        <v>2017</v>
      </c>
      <c r="J570" s="6" t="s">
        <v>41</v>
      </c>
      <c r="K570" s="6">
        <v>79</v>
      </c>
      <c r="L570" s="6" t="s">
        <v>3024</v>
      </c>
      <c r="M570" s="6">
        <f>VLOOKUP(A570,JUMLAH_DAKWAAN!$A$1:$C$905,3,FALSE)</f>
        <v>1</v>
      </c>
      <c r="N570" s="6" t="s">
        <v>3054</v>
      </c>
      <c r="O570" s="6" t="s">
        <v>3055</v>
      </c>
      <c r="P570" s="6" t="s">
        <v>3056</v>
      </c>
      <c r="Q570" s="6" t="s">
        <v>1175</v>
      </c>
      <c r="R570" s="6" t="s">
        <v>1032</v>
      </c>
      <c r="S570" s="6" t="s">
        <v>1176</v>
      </c>
      <c r="T570" s="6" t="s">
        <v>1177</v>
      </c>
      <c r="U570" s="6" t="s">
        <v>1210</v>
      </c>
      <c r="V570" s="6" t="str">
        <f>IFERROR(VLOOKUP(Q570,JUDGE_STATUS!$A$1:$E$97,2,0),"")</f>
        <v>KARIR</v>
      </c>
      <c r="W570" s="6" t="str">
        <f>IFERROR(VLOOKUP(R570,JUDGE_STATUS!$A$1:$E$97,2,0),"")</f>
        <v>KARIR</v>
      </c>
      <c r="X570" s="6" t="str">
        <f>IFERROR(VLOOKUP(S570,JUDGE_STATUS!$A$1:$E$97,2,0),"")</f>
        <v>KARIR</v>
      </c>
      <c r="Y570" s="6" t="str">
        <f>IFERROR(VLOOKUP(T570,JUDGE_STATUS!$A$1:$E$97,2,0),"")</f>
        <v>ADHOC</v>
      </c>
      <c r="Z570" s="6" t="str">
        <f>IFERROR(VLOOKUP(U570,JUDGE_STATUS!$A$1:$E$97,2,0),"")</f>
        <v>ADHOC</v>
      </c>
      <c r="AA570" s="6">
        <f t="shared" si="72"/>
        <v>5</v>
      </c>
      <c r="AB570" s="6">
        <f t="shared" si="73"/>
        <v>3</v>
      </c>
      <c r="AC570" s="6">
        <f t="shared" si="74"/>
        <v>2</v>
      </c>
      <c r="AD570" s="20">
        <f t="shared" si="75"/>
        <v>0.4</v>
      </c>
      <c r="AE570" s="21">
        <f t="shared" si="70"/>
        <v>0</v>
      </c>
      <c r="AF570" s="6" t="s">
        <v>1928</v>
      </c>
      <c r="AG570" s="6"/>
      <c r="AH570" s="6"/>
      <c r="AI570" s="6"/>
      <c r="AJ570" s="6"/>
      <c r="AK570" s="6"/>
      <c r="AL570" s="6"/>
      <c r="AM570" s="6"/>
      <c r="AN570" s="6"/>
      <c r="AO570" s="6"/>
      <c r="AP570" s="6"/>
      <c r="AQ570" s="6"/>
      <c r="AR570" s="6">
        <f t="shared" si="76"/>
        <v>1</v>
      </c>
      <c r="AS570" s="6" t="s">
        <v>1179</v>
      </c>
      <c r="AT570" s="6"/>
      <c r="AU570" s="6"/>
      <c r="AV570" s="6">
        <f t="shared" si="71"/>
        <v>1</v>
      </c>
      <c r="AW570" s="22"/>
    </row>
    <row r="571" spans="1:49" x14ac:dyDescent="0.25">
      <c r="A571" s="16" t="s">
        <v>3057</v>
      </c>
      <c r="B571" s="17">
        <v>13</v>
      </c>
      <c r="C571" s="17">
        <v>700000000</v>
      </c>
      <c r="D571" s="17">
        <v>0.25</v>
      </c>
      <c r="E571" s="17">
        <v>0</v>
      </c>
      <c r="F571" s="17">
        <v>0</v>
      </c>
      <c r="G571" s="18" t="s">
        <v>3058</v>
      </c>
      <c r="H571" s="19">
        <v>43223</v>
      </c>
      <c r="I571" s="27">
        <f t="shared" si="69"/>
        <v>2018</v>
      </c>
      <c r="J571" s="6" t="s">
        <v>1103</v>
      </c>
      <c r="K571" s="6">
        <v>144</v>
      </c>
      <c r="L571" s="6" t="s">
        <v>3059</v>
      </c>
      <c r="M571" s="6">
        <f>VLOOKUP(A571,JUMLAH_DAKWAAN!$A$1:$C$905,3,FALSE)</f>
        <v>1</v>
      </c>
      <c r="N571" s="6" t="s">
        <v>3060</v>
      </c>
      <c r="O571" s="6" t="s">
        <v>3061</v>
      </c>
      <c r="P571" s="6" t="s">
        <v>3062</v>
      </c>
      <c r="Q571" s="6" t="s">
        <v>1186</v>
      </c>
      <c r="R571" s="6" t="s">
        <v>1218</v>
      </c>
      <c r="S571" s="6" t="s">
        <v>1668</v>
      </c>
      <c r="T571" s="6" t="s">
        <v>63</v>
      </c>
      <c r="U571" s="6" t="s">
        <v>64</v>
      </c>
      <c r="V571" s="6" t="str">
        <f>IFERROR(VLOOKUP(Q571,JUDGE_STATUS!$A$1:$E$97,2,0),"")</f>
        <v>KARIR</v>
      </c>
      <c r="W571" s="6" t="str">
        <f>IFERROR(VLOOKUP(R571,JUDGE_STATUS!$A$1:$E$97,2,0),"")</f>
        <v>KARIR</v>
      </c>
      <c r="X571" s="6" t="str">
        <f>IFERROR(VLOOKUP(S571,JUDGE_STATUS!$A$1:$E$97,2,0),"")</f>
        <v>KARIR</v>
      </c>
      <c r="Y571" s="6" t="str">
        <f>IFERROR(VLOOKUP(T571,JUDGE_STATUS!$A$1:$E$97,2,0),"")</f>
        <v>ADHOC</v>
      </c>
      <c r="Z571" s="6" t="str">
        <f>IFERROR(VLOOKUP(U571,JUDGE_STATUS!$A$1:$E$97,2,0),"")</f>
        <v>ADHOC</v>
      </c>
      <c r="AA571" s="6">
        <f t="shared" si="72"/>
        <v>5</v>
      </c>
      <c r="AB571" s="6">
        <f t="shared" si="73"/>
        <v>3</v>
      </c>
      <c r="AC571" s="6">
        <f t="shared" si="74"/>
        <v>2</v>
      </c>
      <c r="AD571" s="20">
        <f t="shared" si="75"/>
        <v>0.4</v>
      </c>
      <c r="AE571" s="21">
        <f t="shared" si="70"/>
        <v>0</v>
      </c>
      <c r="AF571" s="6" t="s">
        <v>1985</v>
      </c>
      <c r="AG571" s="6"/>
      <c r="AH571" s="6"/>
      <c r="AI571" s="6"/>
      <c r="AJ571" s="6"/>
      <c r="AK571" s="6"/>
      <c r="AL571" s="6"/>
      <c r="AM571" s="6"/>
      <c r="AN571" s="6"/>
      <c r="AO571" s="6"/>
      <c r="AP571" s="6"/>
      <c r="AQ571" s="6"/>
      <c r="AR571" s="6">
        <f t="shared" si="76"/>
        <v>1</v>
      </c>
      <c r="AS571" s="6" t="s">
        <v>1350</v>
      </c>
      <c r="AT571" s="6"/>
      <c r="AU571" s="6"/>
      <c r="AV571" s="6">
        <f t="shared" si="71"/>
        <v>1</v>
      </c>
      <c r="AW571" s="22"/>
    </row>
    <row r="572" spans="1:49" x14ac:dyDescent="0.25">
      <c r="A572" s="16" t="s">
        <v>3063</v>
      </c>
      <c r="B572" s="17">
        <v>15</v>
      </c>
      <c r="C572" s="17">
        <v>300000000</v>
      </c>
      <c r="D572" s="17">
        <v>8.3333333333333301E-2</v>
      </c>
      <c r="E572" s="17">
        <v>5745000000</v>
      </c>
      <c r="F572" s="17">
        <v>2</v>
      </c>
      <c r="G572" s="18" t="s">
        <v>3064</v>
      </c>
      <c r="H572" s="19">
        <v>41291</v>
      </c>
      <c r="I572" s="27">
        <f t="shared" si="69"/>
        <v>2013</v>
      </c>
      <c r="J572" s="6" t="s">
        <v>1129</v>
      </c>
      <c r="K572" s="6">
        <v>133</v>
      </c>
      <c r="L572" s="6" t="s">
        <v>3065</v>
      </c>
      <c r="M572" s="6">
        <f>VLOOKUP(A572,JUMLAH_DAKWAAN!$A$1:$C$905,3,FALSE)</f>
        <v>1</v>
      </c>
      <c r="N572" s="6" t="s">
        <v>3066</v>
      </c>
      <c r="O572" s="6" t="s">
        <v>3067</v>
      </c>
      <c r="P572" s="6" t="s">
        <v>3068</v>
      </c>
      <c r="Q572" s="6" t="s">
        <v>652</v>
      </c>
      <c r="R572" s="6" t="s">
        <v>981</v>
      </c>
      <c r="S572" s="6" t="s">
        <v>653</v>
      </c>
      <c r="T572" s="6" t="s">
        <v>48</v>
      </c>
      <c r="U572" s="6" t="s">
        <v>127</v>
      </c>
      <c r="V572" s="6" t="str">
        <f>IFERROR(VLOOKUP(Q572,JUDGE_STATUS!$A$1:$E$97,2,0),"")</f>
        <v>KARIR</v>
      </c>
      <c r="W572" s="6" t="str">
        <f>IFERROR(VLOOKUP(R572,JUDGE_STATUS!$A$1:$E$97,2,0),"")</f>
        <v>KARIR</v>
      </c>
      <c r="X572" s="6" t="str">
        <f>IFERROR(VLOOKUP(S572,JUDGE_STATUS!$A$1:$E$97,2,0),"")</f>
        <v>KARIR</v>
      </c>
      <c r="Y572" s="6" t="str">
        <f>IFERROR(VLOOKUP(T572,JUDGE_STATUS!$A$1:$E$97,2,0),"")</f>
        <v>ADHOC</v>
      </c>
      <c r="Z572" s="6" t="str">
        <f>IFERROR(VLOOKUP(U572,JUDGE_STATUS!$A$1:$E$97,2,0),"")</f>
        <v>ADHOC</v>
      </c>
      <c r="AA572" s="6">
        <f t="shared" si="72"/>
        <v>5</v>
      </c>
      <c r="AB572" s="6">
        <f t="shared" si="73"/>
        <v>3</v>
      </c>
      <c r="AC572" s="6">
        <f t="shared" si="74"/>
        <v>2</v>
      </c>
      <c r="AD572" s="20">
        <f t="shared" si="75"/>
        <v>0.4</v>
      </c>
      <c r="AE572" s="21">
        <f t="shared" si="70"/>
        <v>0</v>
      </c>
      <c r="AF572" s="6" t="s">
        <v>385</v>
      </c>
      <c r="AG572" s="6"/>
      <c r="AH572" s="6"/>
      <c r="AI572" s="6"/>
      <c r="AJ572" s="6"/>
      <c r="AK572" s="6"/>
      <c r="AL572" s="6"/>
      <c r="AM572" s="6"/>
      <c r="AN572" s="6"/>
      <c r="AO572" s="6"/>
      <c r="AP572" s="6"/>
      <c r="AQ572" s="6"/>
      <c r="AR572" s="6">
        <f t="shared" si="76"/>
        <v>1</v>
      </c>
      <c r="AS572" s="6" t="s">
        <v>55</v>
      </c>
      <c r="AT572" s="6" t="s">
        <v>100</v>
      </c>
      <c r="AU572" s="6"/>
      <c r="AV572" s="6">
        <f t="shared" si="71"/>
        <v>2</v>
      </c>
      <c r="AW572" s="22"/>
    </row>
    <row r="573" spans="1:49" x14ac:dyDescent="0.25">
      <c r="A573" s="16" t="s">
        <v>3063</v>
      </c>
      <c r="B573" s="17">
        <v>8</v>
      </c>
      <c r="C573" s="17">
        <v>300000000</v>
      </c>
      <c r="D573" s="17">
        <v>8.3333333333333301E-2</v>
      </c>
      <c r="E573" s="17">
        <v>5745000000</v>
      </c>
      <c r="F573" s="17">
        <v>2</v>
      </c>
      <c r="G573" s="18" t="s">
        <v>3069</v>
      </c>
      <c r="H573" s="19">
        <v>41291</v>
      </c>
      <c r="I573" s="27">
        <f t="shared" si="69"/>
        <v>2013</v>
      </c>
      <c r="J573" s="6" t="s">
        <v>1129</v>
      </c>
      <c r="K573" s="6">
        <v>133</v>
      </c>
      <c r="L573" s="6" t="s">
        <v>3065</v>
      </c>
      <c r="M573" s="6">
        <f>VLOOKUP(A573,JUMLAH_DAKWAAN!$A$1:$C$905,3,FALSE)</f>
        <v>1</v>
      </c>
      <c r="N573" s="6" t="s">
        <v>3066</v>
      </c>
      <c r="O573" s="6" t="s">
        <v>3067</v>
      </c>
      <c r="P573" s="6" t="s">
        <v>3068</v>
      </c>
      <c r="Q573" s="6" t="s">
        <v>652</v>
      </c>
      <c r="R573" s="6" t="s">
        <v>981</v>
      </c>
      <c r="S573" s="6" t="s">
        <v>653</v>
      </c>
      <c r="T573" s="6" t="s">
        <v>48</v>
      </c>
      <c r="U573" s="6" t="s">
        <v>127</v>
      </c>
      <c r="V573" s="6" t="str">
        <f>IFERROR(VLOOKUP(Q573,JUDGE_STATUS!$A$1:$E$97,2,0),"")</f>
        <v>KARIR</v>
      </c>
      <c r="W573" s="6" t="str">
        <f>IFERROR(VLOOKUP(R573,JUDGE_STATUS!$A$1:$E$97,2,0),"")</f>
        <v>KARIR</v>
      </c>
      <c r="X573" s="6" t="str">
        <f>IFERROR(VLOOKUP(S573,JUDGE_STATUS!$A$1:$E$97,2,0),"")</f>
        <v>KARIR</v>
      </c>
      <c r="Y573" s="6" t="str">
        <f>IFERROR(VLOOKUP(T573,JUDGE_STATUS!$A$1:$E$97,2,0),"")</f>
        <v>ADHOC</v>
      </c>
      <c r="Z573" s="6" t="str">
        <f>IFERROR(VLOOKUP(U573,JUDGE_STATUS!$A$1:$E$97,2,0),"")</f>
        <v>ADHOC</v>
      </c>
      <c r="AA573" s="6">
        <f t="shared" si="72"/>
        <v>5</v>
      </c>
      <c r="AB573" s="6">
        <f t="shared" si="73"/>
        <v>3</v>
      </c>
      <c r="AC573" s="6">
        <f t="shared" si="74"/>
        <v>2</v>
      </c>
      <c r="AD573" s="20">
        <f t="shared" si="75"/>
        <v>0.4</v>
      </c>
      <c r="AE573" s="21">
        <f t="shared" si="70"/>
        <v>0</v>
      </c>
      <c r="AF573" s="6" t="s">
        <v>385</v>
      </c>
      <c r="AG573" s="6"/>
      <c r="AH573" s="6"/>
      <c r="AI573" s="6"/>
      <c r="AJ573" s="6"/>
      <c r="AK573" s="6"/>
      <c r="AL573" s="6"/>
      <c r="AM573" s="6"/>
      <c r="AN573" s="6"/>
      <c r="AO573" s="6"/>
      <c r="AP573" s="6"/>
      <c r="AQ573" s="6"/>
      <c r="AR573" s="6">
        <f t="shared" si="76"/>
        <v>1</v>
      </c>
      <c r="AS573" s="6" t="s">
        <v>55</v>
      </c>
      <c r="AT573" s="6" t="s">
        <v>100</v>
      </c>
      <c r="AU573" s="6"/>
      <c r="AV573" s="6">
        <f t="shared" si="71"/>
        <v>2</v>
      </c>
      <c r="AW573" s="22"/>
    </row>
    <row r="574" spans="1:49" x14ac:dyDescent="0.25">
      <c r="A574" s="16" t="s">
        <v>3070</v>
      </c>
      <c r="B574" s="17">
        <v>2</v>
      </c>
      <c r="C574" s="17">
        <v>50000000</v>
      </c>
      <c r="D574" s="17">
        <v>0.25</v>
      </c>
      <c r="E574" s="17">
        <v>0</v>
      </c>
      <c r="F574" s="17">
        <v>0</v>
      </c>
      <c r="G574" s="18" t="s">
        <v>3071</v>
      </c>
      <c r="H574" s="19">
        <v>41654</v>
      </c>
      <c r="I574" s="27">
        <f t="shared" si="69"/>
        <v>2014</v>
      </c>
      <c r="J574" s="6" t="s">
        <v>1129</v>
      </c>
      <c r="K574" s="6">
        <v>142</v>
      </c>
      <c r="L574" s="6" t="s">
        <v>2548</v>
      </c>
      <c r="M574" s="6">
        <f>VLOOKUP(A574,JUMLAH_DAKWAAN!$A$1:$C$905,3,FALSE)</f>
        <v>1</v>
      </c>
      <c r="N574" s="6" t="s">
        <v>3072</v>
      </c>
      <c r="O574" s="6" t="s">
        <v>2844</v>
      </c>
      <c r="P574" s="6" t="s">
        <v>2706</v>
      </c>
      <c r="Q574" s="6" t="s">
        <v>2414</v>
      </c>
      <c r="R574" s="6" t="s">
        <v>2244</v>
      </c>
      <c r="S574" s="6" t="s">
        <v>127</v>
      </c>
      <c r="T574" s="6"/>
      <c r="U574" s="6"/>
      <c r="V574" s="6" t="str">
        <f>IFERROR(VLOOKUP(Q574,JUDGE_STATUS!$A$1:$E$97,2,0),"")</f>
        <v>KARIR</v>
      </c>
      <c r="W574" s="6" t="str">
        <f>IFERROR(VLOOKUP(R574,JUDGE_STATUS!$A$1:$E$97,2,0),"")</f>
        <v>KARIR</v>
      </c>
      <c r="X574" s="6" t="str">
        <f>IFERROR(VLOOKUP(S574,JUDGE_STATUS!$A$1:$E$97,2,0),"")</f>
        <v>ADHOC</v>
      </c>
      <c r="Y574" s="6" t="str">
        <f>IFERROR(VLOOKUP(T574,JUDGE_STATUS!$A$1:$E$97,2,0),"")</f>
        <v/>
      </c>
      <c r="Z574" s="6" t="str">
        <f>IFERROR(VLOOKUP(U574,JUDGE_STATUS!$A$1:$E$97,2,0),"")</f>
        <v/>
      </c>
      <c r="AA574" s="6">
        <f t="shared" si="72"/>
        <v>3</v>
      </c>
      <c r="AB574" s="6">
        <f t="shared" si="73"/>
        <v>2</v>
      </c>
      <c r="AC574" s="6">
        <f t="shared" si="74"/>
        <v>1</v>
      </c>
      <c r="AD574" s="20">
        <f t="shared" si="75"/>
        <v>0.33333333333333331</v>
      </c>
      <c r="AE574" s="21">
        <f t="shared" si="70"/>
        <v>0</v>
      </c>
      <c r="AF574" s="6" t="s">
        <v>2707</v>
      </c>
      <c r="AG574" s="6" t="s">
        <v>414</v>
      </c>
      <c r="AH574" s="6" t="s">
        <v>3073</v>
      </c>
      <c r="AI574" s="6" t="s">
        <v>1117</v>
      </c>
      <c r="AJ574" s="6"/>
      <c r="AK574" s="6"/>
      <c r="AL574" s="6"/>
      <c r="AM574" s="6"/>
      <c r="AN574" s="6"/>
      <c r="AO574" s="6"/>
      <c r="AP574" s="6"/>
      <c r="AQ574" s="6"/>
      <c r="AR574" s="6">
        <f t="shared" si="76"/>
        <v>4</v>
      </c>
      <c r="AS574" s="6" t="s">
        <v>86</v>
      </c>
      <c r="AT574" s="6" t="s">
        <v>87</v>
      </c>
      <c r="AU574" s="6"/>
      <c r="AV574" s="6">
        <f t="shared" si="71"/>
        <v>2</v>
      </c>
      <c r="AW574" s="22"/>
    </row>
    <row r="575" spans="1:49" x14ac:dyDescent="0.25">
      <c r="A575" s="16" t="s">
        <v>3074</v>
      </c>
      <c r="B575" s="17">
        <v>4</v>
      </c>
      <c r="C575" s="17">
        <v>70000000</v>
      </c>
      <c r="D575" s="17">
        <v>8.3333333333333301E-2</v>
      </c>
      <c r="E575" s="17">
        <v>115740000</v>
      </c>
      <c r="F575" s="17">
        <v>0.5</v>
      </c>
      <c r="G575" s="18" t="s">
        <v>3075</v>
      </c>
      <c r="H575" s="19">
        <v>42019</v>
      </c>
      <c r="I575" s="27">
        <f t="shared" si="69"/>
        <v>2015</v>
      </c>
      <c r="J575" s="6" t="s">
        <v>41</v>
      </c>
      <c r="K575" s="6">
        <v>112</v>
      </c>
      <c r="L575" s="6" t="s">
        <v>3076</v>
      </c>
      <c r="M575" s="6">
        <f>VLOOKUP(A575,JUMLAH_DAKWAAN!$A$1:$C$905,3,FALSE)</f>
        <v>1</v>
      </c>
      <c r="N575" s="6" t="s">
        <v>3077</v>
      </c>
      <c r="O575" s="6" t="s">
        <v>3078</v>
      </c>
      <c r="P575" s="6" t="s">
        <v>3079</v>
      </c>
      <c r="Q575" s="6" t="s">
        <v>1034</v>
      </c>
      <c r="R575" s="6" t="s">
        <v>1032</v>
      </c>
      <c r="S575" s="6" t="s">
        <v>84</v>
      </c>
      <c r="T575" s="6"/>
      <c r="U575" s="6"/>
      <c r="V575" s="6" t="str">
        <f>IFERROR(VLOOKUP(Q575,JUDGE_STATUS!$A$1:$E$97,2,0),"")</f>
        <v>KARIR</v>
      </c>
      <c r="W575" s="6" t="str">
        <f>IFERROR(VLOOKUP(R575,JUDGE_STATUS!$A$1:$E$97,2,0),"")</f>
        <v>KARIR</v>
      </c>
      <c r="X575" s="6" t="str">
        <f>IFERROR(VLOOKUP(S575,JUDGE_STATUS!$A$1:$E$97,2,0),"")</f>
        <v>ADHOC</v>
      </c>
      <c r="Y575" s="6" t="str">
        <f>IFERROR(VLOOKUP(T575,JUDGE_STATUS!$A$1:$E$97,2,0),"")</f>
        <v/>
      </c>
      <c r="Z575" s="6" t="str">
        <f>IFERROR(VLOOKUP(U575,JUDGE_STATUS!$A$1:$E$97,2,0),"")</f>
        <v/>
      </c>
      <c r="AA575" s="6">
        <f t="shared" si="72"/>
        <v>3</v>
      </c>
      <c r="AB575" s="6">
        <f t="shared" si="73"/>
        <v>2</v>
      </c>
      <c r="AC575" s="6">
        <f t="shared" si="74"/>
        <v>1</v>
      </c>
      <c r="AD575" s="20">
        <f t="shared" si="75"/>
        <v>0.33333333333333331</v>
      </c>
      <c r="AE575" s="21">
        <f t="shared" si="70"/>
        <v>0</v>
      </c>
      <c r="AF575" s="6" t="s">
        <v>1246</v>
      </c>
      <c r="AG575" s="6"/>
      <c r="AH575" s="6"/>
      <c r="AI575" s="6"/>
      <c r="AJ575" s="6"/>
      <c r="AK575" s="6"/>
      <c r="AL575" s="6"/>
      <c r="AM575" s="6"/>
      <c r="AN575" s="6"/>
      <c r="AO575" s="6"/>
      <c r="AP575" s="6"/>
      <c r="AQ575" s="6"/>
      <c r="AR575" s="6">
        <f t="shared" si="76"/>
        <v>1</v>
      </c>
      <c r="AS575" s="6" t="s">
        <v>1150</v>
      </c>
      <c r="AT575" s="6" t="s">
        <v>1332</v>
      </c>
      <c r="AU575" s="6"/>
      <c r="AV575" s="6">
        <f t="shared" si="71"/>
        <v>2</v>
      </c>
      <c r="AW575" s="22"/>
    </row>
    <row r="576" spans="1:49" x14ac:dyDescent="0.25">
      <c r="A576" s="16" t="s">
        <v>3080</v>
      </c>
      <c r="B576" s="17">
        <v>4</v>
      </c>
      <c r="C576" s="17">
        <v>250000000</v>
      </c>
      <c r="D576" s="17">
        <v>0.25</v>
      </c>
      <c r="E576" s="17">
        <v>0</v>
      </c>
      <c r="F576" s="17">
        <v>0</v>
      </c>
      <c r="G576" s="18" t="s">
        <v>2006</v>
      </c>
      <c r="H576" s="19">
        <v>42389</v>
      </c>
      <c r="I576" s="27">
        <f t="shared" si="69"/>
        <v>2016</v>
      </c>
      <c r="J576" s="6" t="s">
        <v>1778</v>
      </c>
      <c r="K576" s="6">
        <v>245</v>
      </c>
      <c r="L576" s="6" t="s">
        <v>3081</v>
      </c>
      <c r="M576" s="6">
        <f>VLOOKUP(A576,JUMLAH_DAKWAAN!$A$1:$C$905,3,FALSE)</f>
        <v>1</v>
      </c>
      <c r="N576" s="6" t="s">
        <v>3082</v>
      </c>
      <c r="O576" s="6" t="s">
        <v>3083</v>
      </c>
      <c r="P576" s="6" t="s">
        <v>3084</v>
      </c>
      <c r="Q576" s="6" t="s">
        <v>1034</v>
      </c>
      <c r="R576" s="6" t="s">
        <v>1125</v>
      </c>
      <c r="S576" s="6" t="s">
        <v>1042</v>
      </c>
      <c r="T576" s="6" t="s">
        <v>64</v>
      </c>
      <c r="U576" s="6" t="s">
        <v>85</v>
      </c>
      <c r="V576" s="6" t="str">
        <f>IFERROR(VLOOKUP(Q576,JUDGE_STATUS!$A$1:$E$97,2,0),"")</f>
        <v>KARIR</v>
      </c>
      <c r="W576" s="6" t="str">
        <f>IFERROR(VLOOKUP(R576,JUDGE_STATUS!$A$1:$E$97,2,0),"")</f>
        <v>KARIR</v>
      </c>
      <c r="X576" s="6" t="str">
        <f>IFERROR(VLOOKUP(S576,JUDGE_STATUS!$A$1:$E$97,2,0),"")</f>
        <v>KARIR</v>
      </c>
      <c r="Y576" s="6" t="str">
        <f>IFERROR(VLOOKUP(T576,JUDGE_STATUS!$A$1:$E$97,2,0),"")</f>
        <v>ADHOC</v>
      </c>
      <c r="Z576" s="6" t="str">
        <f>IFERROR(VLOOKUP(U576,JUDGE_STATUS!$A$1:$E$97,2,0),"")</f>
        <v>ADHOC</v>
      </c>
      <c r="AA576" s="6">
        <f t="shared" si="72"/>
        <v>5</v>
      </c>
      <c r="AB576" s="6">
        <f t="shared" si="73"/>
        <v>3</v>
      </c>
      <c r="AC576" s="6">
        <f t="shared" si="74"/>
        <v>2</v>
      </c>
      <c r="AD576" s="20">
        <f t="shared" si="75"/>
        <v>0.4</v>
      </c>
      <c r="AE576" s="21">
        <f t="shared" si="70"/>
        <v>0</v>
      </c>
      <c r="AF576" s="6" t="s">
        <v>3085</v>
      </c>
      <c r="AG576" s="6"/>
      <c r="AH576" s="6"/>
      <c r="AI576" s="6"/>
      <c r="AJ576" s="6"/>
      <c r="AK576" s="6"/>
      <c r="AL576" s="6"/>
      <c r="AM576" s="6"/>
      <c r="AN576" s="6"/>
      <c r="AO576" s="6"/>
      <c r="AP576" s="6"/>
      <c r="AQ576" s="6"/>
      <c r="AR576" s="6">
        <f t="shared" si="76"/>
        <v>1</v>
      </c>
      <c r="AS576" s="6" t="s">
        <v>1118</v>
      </c>
      <c r="AT576" s="6" t="s">
        <v>1332</v>
      </c>
      <c r="AU576" s="6"/>
      <c r="AV576" s="6">
        <f t="shared" si="71"/>
        <v>2</v>
      </c>
      <c r="AW576" s="22"/>
    </row>
    <row r="577" spans="1:49" x14ac:dyDescent="0.25">
      <c r="A577" s="16" t="s">
        <v>3086</v>
      </c>
      <c r="B577" s="17">
        <v>4</v>
      </c>
      <c r="C577" s="17">
        <v>200000000</v>
      </c>
      <c r="D577" s="17">
        <v>8.3333333333333301E-2</v>
      </c>
      <c r="E577" s="17">
        <v>0</v>
      </c>
      <c r="F577" s="17">
        <v>0</v>
      </c>
      <c r="G577" s="18" t="s">
        <v>3087</v>
      </c>
      <c r="H577" s="19">
        <v>42739</v>
      </c>
      <c r="I577" s="27">
        <f t="shared" si="69"/>
        <v>2017</v>
      </c>
      <c r="J577" s="6" t="s">
        <v>41</v>
      </c>
      <c r="K577" s="6">
        <v>140</v>
      </c>
      <c r="L577" s="6" t="s">
        <v>1121</v>
      </c>
      <c r="M577" s="6">
        <f>VLOOKUP(A577,JUMLAH_DAKWAAN!$A$1:$C$905,3,FALSE)</f>
        <v>1</v>
      </c>
      <c r="N577" s="6" t="s">
        <v>3088</v>
      </c>
      <c r="O577" s="6" t="s">
        <v>3089</v>
      </c>
      <c r="P577" s="6" t="s">
        <v>1055</v>
      </c>
      <c r="Q577" s="6" t="s">
        <v>1175</v>
      </c>
      <c r="R577" s="6" t="s">
        <v>1032</v>
      </c>
      <c r="S577" s="6" t="s">
        <v>1177</v>
      </c>
      <c r="T577" s="6"/>
      <c r="U577" s="6"/>
      <c r="V577" s="6" t="str">
        <f>IFERROR(VLOOKUP(Q577,JUDGE_STATUS!$A$1:$E$97,2,0),"")</f>
        <v>KARIR</v>
      </c>
      <c r="W577" s="6" t="str">
        <f>IFERROR(VLOOKUP(R577,JUDGE_STATUS!$A$1:$E$97,2,0),"")</f>
        <v>KARIR</v>
      </c>
      <c r="X577" s="6" t="str">
        <f>IFERROR(VLOOKUP(S577,JUDGE_STATUS!$A$1:$E$97,2,0),"")</f>
        <v>ADHOC</v>
      </c>
      <c r="Y577" s="6" t="str">
        <f>IFERROR(VLOOKUP(T577,JUDGE_STATUS!$A$1:$E$97,2,0),"")</f>
        <v/>
      </c>
      <c r="Z577" s="6" t="str">
        <f>IFERROR(VLOOKUP(U577,JUDGE_STATUS!$A$1:$E$97,2,0),"")</f>
        <v/>
      </c>
      <c r="AA577" s="6">
        <f t="shared" si="72"/>
        <v>3</v>
      </c>
      <c r="AB577" s="6">
        <f t="shared" si="73"/>
        <v>2</v>
      </c>
      <c r="AC577" s="6">
        <f t="shared" si="74"/>
        <v>1</v>
      </c>
      <c r="AD577" s="20">
        <f t="shared" si="75"/>
        <v>0.33333333333333331</v>
      </c>
      <c r="AE577" s="21">
        <f t="shared" si="70"/>
        <v>0</v>
      </c>
      <c r="AF577" s="6" t="s">
        <v>1566</v>
      </c>
      <c r="AG577" s="6"/>
      <c r="AH577" s="6"/>
      <c r="AI577" s="6"/>
      <c r="AJ577" s="6"/>
      <c r="AK577" s="6"/>
      <c r="AL577" s="6"/>
      <c r="AM577" s="6"/>
      <c r="AN577" s="6"/>
      <c r="AO577" s="6"/>
      <c r="AP577" s="6"/>
      <c r="AQ577" s="6"/>
      <c r="AR577" s="6">
        <f t="shared" si="76"/>
        <v>1</v>
      </c>
      <c r="AS577" s="6" t="s">
        <v>1258</v>
      </c>
      <c r="AT577" s="6"/>
      <c r="AU577" s="6"/>
      <c r="AV577" s="6">
        <f t="shared" si="71"/>
        <v>1</v>
      </c>
      <c r="AW577" s="22"/>
    </row>
    <row r="578" spans="1:49" x14ac:dyDescent="0.25">
      <c r="A578" s="16" t="s">
        <v>3090</v>
      </c>
      <c r="B578" s="17">
        <v>1.5</v>
      </c>
      <c r="C578" s="17">
        <v>50000000</v>
      </c>
      <c r="D578" s="17">
        <v>0.25</v>
      </c>
      <c r="E578" s="17">
        <v>0</v>
      </c>
      <c r="F578" s="17">
        <v>0</v>
      </c>
      <c r="G578" s="18" t="s">
        <v>3091</v>
      </c>
      <c r="H578" s="19">
        <v>43112</v>
      </c>
      <c r="I578" s="27">
        <f t="shared" si="69"/>
        <v>2018</v>
      </c>
      <c r="J578" s="6" t="s">
        <v>41</v>
      </c>
      <c r="K578" s="6">
        <v>94</v>
      </c>
      <c r="L578" s="6" t="s">
        <v>2724</v>
      </c>
      <c r="M578" s="6">
        <f>VLOOKUP(A578,JUMLAH_DAKWAAN!$A$1:$C$905,3,FALSE)</f>
        <v>1</v>
      </c>
      <c r="N578" s="6" t="s">
        <v>3092</v>
      </c>
      <c r="O578" s="6" t="s">
        <v>2639</v>
      </c>
      <c r="P578" s="6" t="s">
        <v>3093</v>
      </c>
      <c r="Q578" s="6" t="s">
        <v>1167</v>
      </c>
      <c r="R578" s="6" t="s">
        <v>1125</v>
      </c>
      <c r="S578" s="6" t="s">
        <v>64</v>
      </c>
      <c r="T578" s="6"/>
      <c r="U578" s="6"/>
      <c r="V578" s="6" t="str">
        <f>IFERROR(VLOOKUP(Q578,JUDGE_STATUS!$A$1:$E$97,2,0),"")</f>
        <v>KARIR</v>
      </c>
      <c r="W578" s="6" t="str">
        <f>IFERROR(VLOOKUP(R578,JUDGE_STATUS!$A$1:$E$97,2,0),"")</f>
        <v>KARIR</v>
      </c>
      <c r="X578" s="6" t="str">
        <f>IFERROR(VLOOKUP(S578,JUDGE_STATUS!$A$1:$E$97,2,0),"")</f>
        <v>ADHOC</v>
      </c>
      <c r="Y578" s="6" t="str">
        <f>IFERROR(VLOOKUP(T578,JUDGE_STATUS!$A$1:$E$97,2,0),"")</f>
        <v/>
      </c>
      <c r="Z578" s="6" t="str">
        <f>IFERROR(VLOOKUP(U578,JUDGE_STATUS!$A$1:$E$97,2,0),"")</f>
        <v/>
      </c>
      <c r="AA578" s="6">
        <f t="shared" si="72"/>
        <v>3</v>
      </c>
      <c r="AB578" s="6">
        <f t="shared" si="73"/>
        <v>2</v>
      </c>
      <c r="AC578" s="6">
        <f t="shared" si="74"/>
        <v>1</v>
      </c>
      <c r="AD578" s="20">
        <f t="shared" si="75"/>
        <v>0.33333333333333331</v>
      </c>
      <c r="AE578" s="21">
        <f t="shared" si="70"/>
        <v>0</v>
      </c>
      <c r="AF578" s="6" t="s">
        <v>2727</v>
      </c>
      <c r="AG578" s="6"/>
      <c r="AH578" s="6"/>
      <c r="AI578" s="6"/>
      <c r="AJ578" s="6"/>
      <c r="AK578" s="6"/>
      <c r="AL578" s="6"/>
      <c r="AM578" s="6"/>
      <c r="AN578" s="6"/>
      <c r="AO578" s="6"/>
      <c r="AP578" s="6"/>
      <c r="AQ578" s="6"/>
      <c r="AR578" s="6">
        <f t="shared" si="76"/>
        <v>1</v>
      </c>
      <c r="AS578" s="6" t="s">
        <v>1150</v>
      </c>
      <c r="AT578" s="6"/>
      <c r="AU578" s="6"/>
      <c r="AV578" s="6">
        <f t="shared" si="71"/>
        <v>1</v>
      </c>
      <c r="AW578" s="22"/>
    </row>
    <row r="579" spans="1:49" x14ac:dyDescent="0.25">
      <c r="A579" s="16" t="s">
        <v>3094</v>
      </c>
      <c r="B579" s="17">
        <v>1.6666666666666701</v>
      </c>
      <c r="C579" s="17">
        <v>100000000</v>
      </c>
      <c r="D579" s="17">
        <v>0.16666666666666699</v>
      </c>
      <c r="E579" s="17">
        <v>0</v>
      </c>
      <c r="F579" s="17">
        <v>0</v>
      </c>
      <c r="G579" s="18" t="s">
        <v>3095</v>
      </c>
      <c r="H579" s="19">
        <v>43468</v>
      </c>
      <c r="I579" s="27">
        <f t="shared" ref="I579:I642" si="77">YEAR(H579)</f>
        <v>2019</v>
      </c>
      <c r="J579" s="6" t="s">
        <v>1224</v>
      </c>
      <c r="K579" s="6">
        <v>122</v>
      </c>
      <c r="L579" s="6" t="s">
        <v>2730</v>
      </c>
      <c r="M579" s="6">
        <f>VLOOKUP(A579,JUMLAH_DAKWAAN!$A$1:$C$905,3,FALSE)</f>
        <v>1</v>
      </c>
      <c r="N579" s="6" t="s">
        <v>3096</v>
      </c>
      <c r="O579" s="6" t="s">
        <v>1351</v>
      </c>
      <c r="P579" s="6" t="s">
        <v>3097</v>
      </c>
      <c r="Q579" s="6" t="s">
        <v>1265</v>
      </c>
      <c r="R579" s="6" t="s">
        <v>1136</v>
      </c>
      <c r="S579" s="6" t="s">
        <v>1668</v>
      </c>
      <c r="T579" s="6" t="s">
        <v>1044</v>
      </c>
      <c r="U579" s="6" t="s">
        <v>1045</v>
      </c>
      <c r="V579" s="6" t="str">
        <f>IFERROR(VLOOKUP(Q579,JUDGE_STATUS!$A$1:$E$97,2,0),"")</f>
        <v>KARIR</v>
      </c>
      <c r="W579" s="6" t="str">
        <f>IFERROR(VLOOKUP(R579,JUDGE_STATUS!$A$1:$E$97,2,0),"")</f>
        <v>KARIR</v>
      </c>
      <c r="X579" s="6" t="str">
        <f>IFERROR(VLOOKUP(S579,JUDGE_STATUS!$A$1:$E$97,2,0),"")</f>
        <v>KARIR</v>
      </c>
      <c r="Y579" s="6" t="str">
        <f>IFERROR(VLOOKUP(T579,JUDGE_STATUS!$A$1:$E$97,2,0),"")</f>
        <v>ADHOC</v>
      </c>
      <c r="Z579" s="6" t="str">
        <f>IFERROR(VLOOKUP(U579,JUDGE_STATUS!$A$1:$E$97,2,0),"")</f>
        <v>ADHOC</v>
      </c>
      <c r="AA579" s="6">
        <f t="shared" si="72"/>
        <v>5</v>
      </c>
      <c r="AB579" s="6">
        <f t="shared" si="73"/>
        <v>3</v>
      </c>
      <c r="AC579" s="6">
        <f t="shared" si="74"/>
        <v>2</v>
      </c>
      <c r="AD579" s="20">
        <f t="shared" si="75"/>
        <v>0.4</v>
      </c>
      <c r="AE579" s="21">
        <f t="shared" ref="AE579:AE642" si="78">IF(AD579&gt;=0.5,1,0)</f>
        <v>0</v>
      </c>
      <c r="AF579" s="6" t="s">
        <v>1073</v>
      </c>
      <c r="AG579" s="6"/>
      <c r="AH579" s="6"/>
      <c r="AI579" s="6"/>
      <c r="AJ579" s="6"/>
      <c r="AK579" s="6"/>
      <c r="AL579" s="6"/>
      <c r="AM579" s="6"/>
      <c r="AN579" s="6"/>
      <c r="AO579" s="6"/>
      <c r="AP579" s="6"/>
      <c r="AQ579" s="6"/>
      <c r="AR579" s="6">
        <f t="shared" si="76"/>
        <v>1</v>
      </c>
      <c r="AS579" s="6" t="s">
        <v>1047</v>
      </c>
      <c r="AT579" s="6"/>
      <c r="AU579" s="6"/>
      <c r="AV579" s="6">
        <f t="shared" ref="AV579:AV642" si="79">COUNTA(AS579:AU579)</f>
        <v>1</v>
      </c>
      <c r="AW579" s="22"/>
    </row>
    <row r="580" spans="1:49" x14ac:dyDescent="0.25">
      <c r="A580" s="16" t="s">
        <v>3098</v>
      </c>
      <c r="B580" s="17">
        <v>2</v>
      </c>
      <c r="C580" s="17">
        <v>100000000</v>
      </c>
      <c r="D580" s="17">
        <v>0.16666666666666699</v>
      </c>
      <c r="E580" s="17">
        <v>0</v>
      </c>
      <c r="F580" s="17">
        <v>0</v>
      </c>
      <c r="G580" s="18" t="s">
        <v>3099</v>
      </c>
      <c r="H580" s="19">
        <v>41443</v>
      </c>
      <c r="I580" s="27">
        <f t="shared" si="77"/>
        <v>2013</v>
      </c>
      <c r="J580" s="6" t="s">
        <v>1129</v>
      </c>
      <c r="K580" s="6">
        <v>135</v>
      </c>
      <c r="L580" s="6" t="s">
        <v>3100</v>
      </c>
      <c r="M580" s="6">
        <f>VLOOKUP(A580,JUMLAH_DAKWAAN!$A$1:$C$905,3,FALSE)</f>
        <v>2</v>
      </c>
      <c r="N580" s="6" t="s">
        <v>3101</v>
      </c>
      <c r="O580" s="6" t="s">
        <v>1455</v>
      </c>
      <c r="P580" s="6" t="s">
        <v>2903</v>
      </c>
      <c r="Q580" s="6" t="s">
        <v>181</v>
      </c>
      <c r="R580" s="6" t="s">
        <v>2310</v>
      </c>
      <c r="S580" s="6" t="s">
        <v>47</v>
      </c>
      <c r="T580" s="6"/>
      <c r="U580" s="6"/>
      <c r="V580" s="6" t="str">
        <f>IFERROR(VLOOKUP(Q580,JUDGE_STATUS!$A$1:$E$97,2,0),"")</f>
        <v>KARIR</v>
      </c>
      <c r="W580" s="6" t="str">
        <f>IFERROR(VLOOKUP(R580,JUDGE_STATUS!$A$1:$E$97,2,0),"")</f>
        <v>KARIR</v>
      </c>
      <c r="X580" s="6" t="str">
        <f>IFERROR(VLOOKUP(S580,JUDGE_STATUS!$A$1:$E$97,2,0),"")</f>
        <v>ADHOC</v>
      </c>
      <c r="Y580" s="6" t="str">
        <f>IFERROR(VLOOKUP(T580,JUDGE_STATUS!$A$1:$E$97,2,0),"")</f>
        <v/>
      </c>
      <c r="Z580" s="6" t="str">
        <f>IFERROR(VLOOKUP(U580,JUDGE_STATUS!$A$1:$E$97,2,0),"")</f>
        <v/>
      </c>
      <c r="AA580" s="6">
        <f t="shared" si="72"/>
        <v>3</v>
      </c>
      <c r="AB580" s="6">
        <f t="shared" si="73"/>
        <v>2</v>
      </c>
      <c r="AC580" s="6">
        <f t="shared" si="74"/>
        <v>1</v>
      </c>
      <c r="AD580" s="20">
        <f t="shared" si="75"/>
        <v>0.33333333333333331</v>
      </c>
      <c r="AE580" s="21">
        <f t="shared" si="78"/>
        <v>0</v>
      </c>
      <c r="AF580" s="6" t="s">
        <v>2509</v>
      </c>
      <c r="AG580" s="6"/>
      <c r="AH580" s="6"/>
      <c r="AI580" s="6"/>
      <c r="AJ580" s="6"/>
      <c r="AK580" s="6"/>
      <c r="AL580" s="6"/>
      <c r="AM580" s="6"/>
      <c r="AN580" s="6"/>
      <c r="AO580" s="6"/>
      <c r="AP580" s="6"/>
      <c r="AQ580" s="6"/>
      <c r="AR580" s="6">
        <f t="shared" si="76"/>
        <v>1</v>
      </c>
      <c r="AS580" s="6" t="s">
        <v>1468</v>
      </c>
      <c r="AT580" s="6"/>
      <c r="AU580" s="6"/>
      <c r="AV580" s="6">
        <f t="shared" si="79"/>
        <v>1</v>
      </c>
      <c r="AW580" s="22"/>
    </row>
    <row r="581" spans="1:49" x14ac:dyDescent="0.25">
      <c r="A581" s="16" t="s">
        <v>3102</v>
      </c>
      <c r="B581" s="17">
        <v>2</v>
      </c>
      <c r="C581" s="17">
        <v>50000000</v>
      </c>
      <c r="D581" s="17">
        <v>0.25</v>
      </c>
      <c r="E581" s="17">
        <v>0</v>
      </c>
      <c r="F581" s="17">
        <v>0</v>
      </c>
      <c r="G581" s="18" t="s">
        <v>3103</v>
      </c>
      <c r="H581" s="19">
        <v>41744</v>
      </c>
      <c r="I581" s="27">
        <f t="shared" si="77"/>
        <v>2014</v>
      </c>
      <c r="J581" s="6" t="s">
        <v>41</v>
      </c>
      <c r="K581" s="6">
        <v>135</v>
      </c>
      <c r="L581" s="6" t="s">
        <v>2548</v>
      </c>
      <c r="M581" s="6">
        <f>VLOOKUP(A581,JUMLAH_DAKWAAN!$A$1:$C$905,3,FALSE)</f>
        <v>1</v>
      </c>
      <c r="N581" s="6" t="s">
        <v>3104</v>
      </c>
      <c r="O581" s="6" t="s">
        <v>3105</v>
      </c>
      <c r="P581" s="6" t="s">
        <v>1718</v>
      </c>
      <c r="Q581" s="6" t="s">
        <v>2282</v>
      </c>
      <c r="R581" s="6" t="s">
        <v>1158</v>
      </c>
      <c r="S581" s="6" t="s">
        <v>85</v>
      </c>
      <c r="T581" s="6"/>
      <c r="U581" s="6"/>
      <c r="V581" s="6" t="str">
        <f>IFERROR(VLOOKUP(Q581,JUDGE_STATUS!$A$1:$E$97,2,0),"")</f>
        <v>KARIR</v>
      </c>
      <c r="W581" s="6" t="str">
        <f>IFERROR(VLOOKUP(R581,JUDGE_STATUS!$A$1:$E$97,2,0),"")</f>
        <v>KARIR</v>
      </c>
      <c r="X581" s="6" t="str">
        <f>IFERROR(VLOOKUP(S581,JUDGE_STATUS!$A$1:$E$97,2,0),"")</f>
        <v>ADHOC</v>
      </c>
      <c r="Y581" s="6" t="str">
        <f>IFERROR(VLOOKUP(T581,JUDGE_STATUS!$A$1:$E$97,2,0),"")</f>
        <v/>
      </c>
      <c r="Z581" s="6" t="str">
        <f>IFERROR(VLOOKUP(U581,JUDGE_STATUS!$A$1:$E$97,2,0),"")</f>
        <v/>
      </c>
      <c r="AA581" s="6">
        <f t="shared" si="72"/>
        <v>3</v>
      </c>
      <c r="AB581" s="6">
        <f t="shared" si="73"/>
        <v>2</v>
      </c>
      <c r="AC581" s="6">
        <f t="shared" si="74"/>
        <v>1</v>
      </c>
      <c r="AD581" s="20">
        <f t="shared" si="75"/>
        <v>0.33333333333333331</v>
      </c>
      <c r="AE581" s="21">
        <f t="shared" si="78"/>
        <v>0</v>
      </c>
      <c r="AF581" s="6" t="s">
        <v>1913</v>
      </c>
      <c r="AG581" s="6" t="s">
        <v>3106</v>
      </c>
      <c r="AH581" s="6" t="s">
        <v>3107</v>
      </c>
      <c r="AI581" s="6"/>
      <c r="AJ581" s="6"/>
      <c r="AK581" s="6"/>
      <c r="AL581" s="6"/>
      <c r="AM581" s="6"/>
      <c r="AN581" s="6"/>
      <c r="AO581" s="6"/>
      <c r="AP581" s="6"/>
      <c r="AQ581" s="6"/>
      <c r="AR581" s="6">
        <f t="shared" si="76"/>
        <v>3</v>
      </c>
      <c r="AS581" s="6" t="s">
        <v>1294</v>
      </c>
      <c r="AT581" s="6" t="s">
        <v>109</v>
      </c>
      <c r="AU581" s="6"/>
      <c r="AV581" s="6">
        <f t="shared" si="79"/>
        <v>2</v>
      </c>
      <c r="AW581" s="22"/>
    </row>
    <row r="582" spans="1:49" x14ac:dyDescent="0.25">
      <c r="A582" s="16" t="s">
        <v>3108</v>
      </c>
      <c r="B582" s="17"/>
      <c r="C582" s="17"/>
      <c r="D582" s="17"/>
      <c r="E582" s="17"/>
      <c r="F582" s="17"/>
      <c r="G582" s="18" t="s">
        <v>3109</v>
      </c>
      <c r="H582" s="19">
        <v>42143</v>
      </c>
      <c r="I582" s="27">
        <f t="shared" si="77"/>
        <v>2015</v>
      </c>
      <c r="J582" s="6" t="s">
        <v>41</v>
      </c>
      <c r="K582" s="6">
        <v>97</v>
      </c>
      <c r="L582" s="6" t="s">
        <v>3110</v>
      </c>
      <c r="M582" s="6">
        <f>VLOOKUP(A582,JUMLAH_DAKWAAN!$A$1:$C$905,3,FALSE)</f>
        <v>1</v>
      </c>
      <c r="N582" s="6"/>
      <c r="O582" s="6" t="s">
        <v>2253</v>
      </c>
      <c r="P582" s="6" t="s">
        <v>2850</v>
      </c>
      <c r="Q582" s="6" t="s">
        <v>653</v>
      </c>
      <c r="R582" s="6" t="s">
        <v>1148</v>
      </c>
      <c r="S582" s="6" t="s">
        <v>48</v>
      </c>
      <c r="T582" s="6"/>
      <c r="U582" s="6"/>
      <c r="V582" s="6" t="str">
        <f>IFERROR(VLOOKUP(Q582,JUDGE_STATUS!$A$1:$E$97,2,0),"")</f>
        <v>KARIR</v>
      </c>
      <c r="W582" s="6" t="str">
        <f>IFERROR(VLOOKUP(R582,JUDGE_STATUS!$A$1:$E$97,2,0),"")</f>
        <v>KARIR</v>
      </c>
      <c r="X582" s="6" t="str">
        <f>IFERROR(VLOOKUP(S582,JUDGE_STATUS!$A$1:$E$97,2,0),"")</f>
        <v>ADHOC</v>
      </c>
      <c r="Y582" s="6" t="str">
        <f>IFERROR(VLOOKUP(T582,JUDGE_STATUS!$A$1:$E$97,2,0),"")</f>
        <v/>
      </c>
      <c r="Z582" s="6" t="str">
        <f>IFERROR(VLOOKUP(U582,JUDGE_STATUS!$A$1:$E$97,2,0),"")</f>
        <v/>
      </c>
      <c r="AA582" s="6">
        <f t="shared" si="72"/>
        <v>3</v>
      </c>
      <c r="AB582" s="6">
        <f t="shared" si="73"/>
        <v>2</v>
      </c>
      <c r="AC582" s="6">
        <f t="shared" si="74"/>
        <v>1</v>
      </c>
      <c r="AD582" s="20">
        <f t="shared" si="75"/>
        <v>0.33333333333333331</v>
      </c>
      <c r="AE582" s="21">
        <f t="shared" si="78"/>
        <v>0</v>
      </c>
      <c r="AF582" s="6" t="s">
        <v>2661</v>
      </c>
      <c r="AG582" s="6"/>
      <c r="AH582" s="6"/>
      <c r="AI582" s="6"/>
      <c r="AJ582" s="6"/>
      <c r="AK582" s="6"/>
      <c r="AL582" s="6"/>
      <c r="AM582" s="6"/>
      <c r="AN582" s="6"/>
      <c r="AO582" s="6"/>
      <c r="AP582" s="6"/>
      <c r="AQ582" s="6"/>
      <c r="AR582" s="6">
        <f t="shared" si="76"/>
        <v>1</v>
      </c>
      <c r="AS582" s="6" t="s">
        <v>1608</v>
      </c>
      <c r="AT582" s="6" t="s">
        <v>1179</v>
      </c>
      <c r="AU582" s="6"/>
      <c r="AV582" s="6">
        <f t="shared" si="79"/>
        <v>2</v>
      </c>
      <c r="AW582" s="22">
        <v>1</v>
      </c>
    </row>
    <row r="583" spans="1:49" x14ac:dyDescent="0.25">
      <c r="A583" s="16" t="s">
        <v>3111</v>
      </c>
      <c r="B583" s="17">
        <v>5</v>
      </c>
      <c r="C583" s="17">
        <v>150000000</v>
      </c>
      <c r="D583" s="17">
        <v>0.25</v>
      </c>
      <c r="E583" s="17">
        <v>480000000</v>
      </c>
      <c r="F583" s="17">
        <v>0.5</v>
      </c>
      <c r="G583" s="18" t="s">
        <v>3112</v>
      </c>
      <c r="H583" s="19">
        <v>42488</v>
      </c>
      <c r="I583" s="27">
        <f t="shared" si="77"/>
        <v>2016</v>
      </c>
      <c r="J583" s="6" t="s">
        <v>429</v>
      </c>
      <c r="K583" s="6">
        <v>104</v>
      </c>
      <c r="L583" s="6" t="s">
        <v>2885</v>
      </c>
      <c r="M583" s="6">
        <f>VLOOKUP(A583,JUMLAH_DAKWAAN!$A$1:$C$905,3,FALSE)</f>
        <v>1</v>
      </c>
      <c r="N583" s="6" t="s">
        <v>3113</v>
      </c>
      <c r="O583" s="6" t="s">
        <v>2015</v>
      </c>
      <c r="P583" s="6" t="s">
        <v>3114</v>
      </c>
      <c r="Q583" s="6" t="s">
        <v>1158</v>
      </c>
      <c r="R583" s="6" t="s">
        <v>1042</v>
      </c>
      <c r="S583" s="6" t="s">
        <v>1057</v>
      </c>
      <c r="T583" s="6" t="s">
        <v>64</v>
      </c>
      <c r="U583" s="6" t="s">
        <v>108</v>
      </c>
      <c r="V583" s="6" t="str">
        <f>IFERROR(VLOOKUP(Q583,JUDGE_STATUS!$A$1:$E$97,2,0),"")</f>
        <v>KARIR</v>
      </c>
      <c r="W583" s="6" t="str">
        <f>IFERROR(VLOOKUP(R583,JUDGE_STATUS!$A$1:$E$97,2,0),"")</f>
        <v>KARIR</v>
      </c>
      <c r="X583" s="6" t="str">
        <f>IFERROR(VLOOKUP(S583,JUDGE_STATUS!$A$1:$E$97,2,0),"")</f>
        <v>KARIR</v>
      </c>
      <c r="Y583" s="6" t="str">
        <f>IFERROR(VLOOKUP(T583,JUDGE_STATUS!$A$1:$E$97,2,0),"")</f>
        <v>ADHOC</v>
      </c>
      <c r="Z583" s="6" t="str">
        <f>IFERROR(VLOOKUP(U583,JUDGE_STATUS!$A$1:$E$97,2,0),"")</f>
        <v>ADHOC</v>
      </c>
      <c r="AA583" s="6">
        <f t="shared" si="72"/>
        <v>5</v>
      </c>
      <c r="AB583" s="6">
        <f t="shared" si="73"/>
        <v>3</v>
      </c>
      <c r="AC583" s="6">
        <f t="shared" si="74"/>
        <v>2</v>
      </c>
      <c r="AD583" s="20">
        <f t="shared" si="75"/>
        <v>0.4</v>
      </c>
      <c r="AE583" s="21">
        <f t="shared" si="78"/>
        <v>0</v>
      </c>
      <c r="AF583" s="6" t="s">
        <v>1632</v>
      </c>
      <c r="AG583" s="6"/>
      <c r="AH583" s="6"/>
      <c r="AI583" s="6"/>
      <c r="AJ583" s="6"/>
      <c r="AK583" s="6"/>
      <c r="AL583" s="6"/>
      <c r="AM583" s="6"/>
      <c r="AN583" s="6"/>
      <c r="AO583" s="6"/>
      <c r="AP583" s="6"/>
      <c r="AQ583" s="6"/>
      <c r="AR583" s="6">
        <f t="shared" si="76"/>
        <v>1</v>
      </c>
      <c r="AS583" s="6" t="s">
        <v>1332</v>
      </c>
      <c r="AT583" s="6" t="s">
        <v>256</v>
      </c>
      <c r="AU583" s="6"/>
      <c r="AV583" s="6">
        <f t="shared" si="79"/>
        <v>2</v>
      </c>
      <c r="AW583" s="22"/>
    </row>
    <row r="584" spans="1:49" x14ac:dyDescent="0.25">
      <c r="A584" s="16" t="s">
        <v>3115</v>
      </c>
      <c r="B584" s="17">
        <v>5.5</v>
      </c>
      <c r="C584" s="17">
        <v>250000000</v>
      </c>
      <c r="D584" s="17">
        <v>0.25</v>
      </c>
      <c r="E584" s="17">
        <v>0</v>
      </c>
      <c r="F584" s="17">
        <v>0</v>
      </c>
      <c r="G584" s="18" t="s">
        <v>3116</v>
      </c>
      <c r="H584" s="19">
        <v>42795</v>
      </c>
      <c r="I584" s="27">
        <f t="shared" si="77"/>
        <v>2017</v>
      </c>
      <c r="J584" s="6" t="s">
        <v>41</v>
      </c>
      <c r="K584" s="6">
        <v>141</v>
      </c>
      <c r="L584" s="6" t="s">
        <v>3117</v>
      </c>
      <c r="M584" s="6">
        <f>VLOOKUP(A584,JUMLAH_DAKWAAN!$A$1:$C$905,3,FALSE)</f>
        <v>1</v>
      </c>
      <c r="N584" s="6" t="s">
        <v>3118</v>
      </c>
      <c r="O584" s="6" t="s">
        <v>3119</v>
      </c>
      <c r="P584" s="6" t="s">
        <v>2499</v>
      </c>
      <c r="Q584" s="6" t="s">
        <v>1125</v>
      </c>
      <c r="R584" s="6" t="s">
        <v>2466</v>
      </c>
      <c r="S584" s="6" t="s">
        <v>1167</v>
      </c>
      <c r="T584" s="6" t="s">
        <v>64</v>
      </c>
      <c r="U584" s="6" t="s">
        <v>1045</v>
      </c>
      <c r="V584" s="6" t="str">
        <f>IFERROR(VLOOKUP(Q584,JUDGE_STATUS!$A$1:$E$97,2,0),"")</f>
        <v>KARIR</v>
      </c>
      <c r="W584" s="6" t="str">
        <f>IFERROR(VLOOKUP(R584,JUDGE_STATUS!$A$1:$E$97,2,0),"")</f>
        <v>KARIR</v>
      </c>
      <c r="X584" s="6" t="str">
        <f>IFERROR(VLOOKUP(S584,JUDGE_STATUS!$A$1:$E$97,2,0),"")</f>
        <v>KARIR</v>
      </c>
      <c r="Y584" s="6" t="str">
        <f>IFERROR(VLOOKUP(T584,JUDGE_STATUS!$A$1:$E$97,2,0),"")</f>
        <v>ADHOC</v>
      </c>
      <c r="Z584" s="6" t="str">
        <f>IFERROR(VLOOKUP(U584,JUDGE_STATUS!$A$1:$E$97,2,0),"")</f>
        <v>ADHOC</v>
      </c>
      <c r="AA584" s="6">
        <f t="shared" si="72"/>
        <v>5</v>
      </c>
      <c r="AB584" s="6">
        <f t="shared" si="73"/>
        <v>3</v>
      </c>
      <c r="AC584" s="6">
        <f t="shared" si="74"/>
        <v>2</v>
      </c>
      <c r="AD584" s="20">
        <f t="shared" si="75"/>
        <v>0.4</v>
      </c>
      <c r="AE584" s="21">
        <f t="shared" si="78"/>
        <v>0</v>
      </c>
      <c r="AF584" s="6" t="s">
        <v>1211</v>
      </c>
      <c r="AG584" s="6"/>
      <c r="AH584" s="6"/>
      <c r="AI584" s="6"/>
      <c r="AJ584" s="6"/>
      <c r="AK584" s="6"/>
      <c r="AL584" s="6"/>
      <c r="AM584" s="6"/>
      <c r="AN584" s="6"/>
      <c r="AO584" s="6"/>
      <c r="AP584" s="6"/>
      <c r="AQ584" s="6"/>
      <c r="AR584" s="6">
        <f t="shared" si="76"/>
        <v>1</v>
      </c>
      <c r="AS584" s="6" t="s">
        <v>109</v>
      </c>
      <c r="AT584" s="6"/>
      <c r="AU584" s="6"/>
      <c r="AV584" s="6">
        <f t="shared" si="79"/>
        <v>1</v>
      </c>
      <c r="AW584" s="22"/>
    </row>
    <row r="585" spans="1:49" x14ac:dyDescent="0.25">
      <c r="A585" s="16" t="s">
        <v>3120</v>
      </c>
      <c r="B585" s="17">
        <v>4.6666666666666696</v>
      </c>
      <c r="C585" s="17">
        <v>100000000</v>
      </c>
      <c r="D585" s="17">
        <v>0.25</v>
      </c>
      <c r="E585" s="17">
        <v>0</v>
      </c>
      <c r="F585" s="17">
        <v>0</v>
      </c>
      <c r="G585" s="18" t="s">
        <v>3121</v>
      </c>
      <c r="H585" s="19">
        <v>43227</v>
      </c>
      <c r="I585" s="27">
        <f t="shared" si="77"/>
        <v>2018</v>
      </c>
      <c r="J585" s="6" t="s">
        <v>41</v>
      </c>
      <c r="K585" s="6">
        <v>148</v>
      </c>
      <c r="L585" s="6" t="s">
        <v>1052</v>
      </c>
      <c r="M585" s="6">
        <f>VLOOKUP(A585,JUMLAH_DAKWAAN!$A$1:$C$905,3,FALSE)</f>
        <v>1</v>
      </c>
      <c r="N585" s="6" t="s">
        <v>3122</v>
      </c>
      <c r="O585" s="6" t="s">
        <v>3123</v>
      </c>
      <c r="P585" s="6" t="s">
        <v>3124</v>
      </c>
      <c r="Q585" s="6" t="s">
        <v>1167</v>
      </c>
      <c r="R585" s="6" t="s">
        <v>1136</v>
      </c>
      <c r="S585" s="6" t="s">
        <v>1210</v>
      </c>
      <c r="T585" s="6"/>
      <c r="U585" s="6"/>
      <c r="V585" s="6" t="str">
        <f>IFERROR(VLOOKUP(Q585,JUDGE_STATUS!$A$1:$E$97,2,0),"")</f>
        <v>KARIR</v>
      </c>
      <c r="W585" s="6" t="str">
        <f>IFERROR(VLOOKUP(R585,JUDGE_STATUS!$A$1:$E$97,2,0),"")</f>
        <v>KARIR</v>
      </c>
      <c r="X585" s="6" t="str">
        <f>IFERROR(VLOOKUP(S585,JUDGE_STATUS!$A$1:$E$97,2,0),"")</f>
        <v>ADHOC</v>
      </c>
      <c r="Y585" s="6" t="str">
        <f>IFERROR(VLOOKUP(T585,JUDGE_STATUS!$A$1:$E$97,2,0),"")</f>
        <v/>
      </c>
      <c r="Z585" s="6" t="str">
        <f>IFERROR(VLOOKUP(U585,JUDGE_STATUS!$A$1:$E$97,2,0),"")</f>
        <v/>
      </c>
      <c r="AA585" s="6">
        <f t="shared" si="72"/>
        <v>3</v>
      </c>
      <c r="AB585" s="6">
        <f t="shared" si="73"/>
        <v>2</v>
      </c>
      <c r="AC585" s="6">
        <f t="shared" si="74"/>
        <v>1</v>
      </c>
      <c r="AD585" s="20">
        <f t="shared" si="75"/>
        <v>0.33333333333333331</v>
      </c>
      <c r="AE585" s="21">
        <f t="shared" si="78"/>
        <v>0</v>
      </c>
      <c r="AF585" s="6" t="s">
        <v>1423</v>
      </c>
      <c r="AG585" s="6"/>
      <c r="AH585" s="6"/>
      <c r="AI585" s="6"/>
      <c r="AJ585" s="6"/>
      <c r="AK585" s="6"/>
      <c r="AL585" s="6"/>
      <c r="AM585" s="6"/>
      <c r="AN585" s="6"/>
      <c r="AO585" s="6"/>
      <c r="AP585" s="6"/>
      <c r="AQ585" s="6"/>
      <c r="AR585" s="6">
        <f t="shared" si="76"/>
        <v>1</v>
      </c>
      <c r="AS585" s="6" t="s">
        <v>1150</v>
      </c>
      <c r="AT585" s="6"/>
      <c r="AU585" s="6"/>
      <c r="AV585" s="6">
        <f t="shared" si="79"/>
        <v>1</v>
      </c>
      <c r="AW585" s="22"/>
    </row>
    <row r="586" spans="1:49" x14ac:dyDescent="0.25">
      <c r="A586" s="16" t="s">
        <v>3125</v>
      </c>
      <c r="B586" s="17">
        <v>8</v>
      </c>
      <c r="C586" s="17">
        <v>500000000</v>
      </c>
      <c r="D586" s="17">
        <v>0.5</v>
      </c>
      <c r="E586" s="17">
        <v>12091423295</v>
      </c>
      <c r="F586" s="17">
        <v>1</v>
      </c>
      <c r="G586" s="18" t="s">
        <v>3126</v>
      </c>
      <c r="H586" s="19">
        <v>41445</v>
      </c>
      <c r="I586" s="27">
        <f t="shared" si="77"/>
        <v>2013</v>
      </c>
      <c r="J586" s="6" t="s">
        <v>429</v>
      </c>
      <c r="K586" s="6">
        <v>130</v>
      </c>
      <c r="L586" s="6" t="s">
        <v>3127</v>
      </c>
      <c r="M586" s="6">
        <f>VLOOKUP(A586,JUMLAH_DAKWAAN!$A$1:$C$905,3,FALSE)</f>
        <v>2</v>
      </c>
      <c r="N586" s="6" t="s">
        <v>3128</v>
      </c>
      <c r="O586" s="6" t="s">
        <v>3129</v>
      </c>
      <c r="P586" s="6" t="s">
        <v>3130</v>
      </c>
      <c r="Q586" s="6" t="s">
        <v>2310</v>
      </c>
      <c r="R586" s="6" t="s">
        <v>2244</v>
      </c>
      <c r="S586" s="6" t="s">
        <v>1088</v>
      </c>
      <c r="T586" s="6" t="s">
        <v>63</v>
      </c>
      <c r="U586" s="6" t="s">
        <v>64</v>
      </c>
      <c r="V586" s="6" t="str">
        <f>IFERROR(VLOOKUP(Q586,JUDGE_STATUS!$A$1:$E$97,2,0),"")</f>
        <v>KARIR</v>
      </c>
      <c r="W586" s="6" t="str">
        <f>IFERROR(VLOOKUP(R586,JUDGE_STATUS!$A$1:$E$97,2,0),"")</f>
        <v>KARIR</v>
      </c>
      <c r="X586" s="6" t="str">
        <f>IFERROR(VLOOKUP(S586,JUDGE_STATUS!$A$1:$E$97,2,0),"")</f>
        <v>KARIR</v>
      </c>
      <c r="Y586" s="6" t="str">
        <f>IFERROR(VLOOKUP(T586,JUDGE_STATUS!$A$1:$E$97,2,0),"")</f>
        <v>ADHOC</v>
      </c>
      <c r="Z586" s="6" t="str">
        <f>IFERROR(VLOOKUP(U586,JUDGE_STATUS!$A$1:$E$97,2,0),"")</f>
        <v>ADHOC</v>
      </c>
      <c r="AA586" s="6">
        <f t="shared" si="72"/>
        <v>5</v>
      </c>
      <c r="AB586" s="6">
        <f t="shared" si="73"/>
        <v>3</v>
      </c>
      <c r="AC586" s="6">
        <f t="shared" si="74"/>
        <v>2</v>
      </c>
      <c r="AD586" s="20">
        <f t="shared" si="75"/>
        <v>0.4</v>
      </c>
      <c r="AE586" s="21">
        <f t="shared" si="78"/>
        <v>0</v>
      </c>
      <c r="AF586" s="6" t="s">
        <v>576</v>
      </c>
      <c r="AG586" s="6"/>
      <c r="AH586" s="6"/>
      <c r="AI586" s="6"/>
      <c r="AJ586" s="6"/>
      <c r="AK586" s="6"/>
      <c r="AL586" s="6"/>
      <c r="AM586" s="6"/>
      <c r="AN586" s="6"/>
      <c r="AO586" s="6"/>
      <c r="AP586" s="6"/>
      <c r="AQ586" s="6"/>
      <c r="AR586" s="6">
        <f t="shared" si="76"/>
        <v>1</v>
      </c>
      <c r="AS586" s="6" t="s">
        <v>66</v>
      </c>
      <c r="AT586" s="6"/>
      <c r="AU586" s="6"/>
      <c r="AV586" s="6">
        <f t="shared" si="79"/>
        <v>1</v>
      </c>
      <c r="AW586" s="22"/>
    </row>
    <row r="587" spans="1:49" x14ac:dyDescent="0.25">
      <c r="A587" s="16" t="s">
        <v>3131</v>
      </c>
      <c r="B587" s="17">
        <v>2</v>
      </c>
      <c r="C587" s="17">
        <v>50000000</v>
      </c>
      <c r="D587" s="17">
        <v>0.25</v>
      </c>
      <c r="E587" s="17">
        <v>0</v>
      </c>
      <c r="F587" s="17">
        <v>0</v>
      </c>
      <c r="G587" s="18" t="s">
        <v>3132</v>
      </c>
      <c r="H587" s="19">
        <v>41744</v>
      </c>
      <c r="I587" s="27">
        <f t="shared" si="77"/>
        <v>2014</v>
      </c>
      <c r="J587" s="6" t="s">
        <v>429</v>
      </c>
      <c r="K587" s="6">
        <v>135</v>
      </c>
      <c r="L587" s="6" t="s">
        <v>2548</v>
      </c>
      <c r="M587" s="6">
        <f>VLOOKUP(A587,JUMLAH_DAKWAAN!$A$1:$C$905,3,FALSE)</f>
        <v>1</v>
      </c>
      <c r="N587" s="6" t="s">
        <v>3133</v>
      </c>
      <c r="O587" s="6" t="s">
        <v>3134</v>
      </c>
      <c r="P587" s="6" t="s">
        <v>1718</v>
      </c>
      <c r="Q587" s="6" t="s">
        <v>1158</v>
      </c>
      <c r="R587" s="6" t="s">
        <v>2282</v>
      </c>
      <c r="S587" s="6" t="s">
        <v>63</v>
      </c>
      <c r="T587" s="6"/>
      <c r="U587" s="6"/>
      <c r="V587" s="6" t="str">
        <f>IFERROR(VLOOKUP(Q587,JUDGE_STATUS!$A$1:$E$97,2,0),"")</f>
        <v>KARIR</v>
      </c>
      <c r="W587" s="6" t="str">
        <f>IFERROR(VLOOKUP(R587,JUDGE_STATUS!$A$1:$E$97,2,0),"")</f>
        <v>KARIR</v>
      </c>
      <c r="X587" s="6" t="str">
        <f>IFERROR(VLOOKUP(S587,JUDGE_STATUS!$A$1:$E$97,2,0),"")</f>
        <v>ADHOC</v>
      </c>
      <c r="Y587" s="6" t="str">
        <f>IFERROR(VLOOKUP(T587,JUDGE_STATUS!$A$1:$E$97,2,0),"")</f>
        <v/>
      </c>
      <c r="Z587" s="6" t="str">
        <f>IFERROR(VLOOKUP(U587,JUDGE_STATUS!$A$1:$E$97,2,0),"")</f>
        <v/>
      </c>
      <c r="AA587" s="6">
        <f t="shared" si="72"/>
        <v>3</v>
      </c>
      <c r="AB587" s="6">
        <f t="shared" si="73"/>
        <v>2</v>
      </c>
      <c r="AC587" s="6">
        <f t="shared" si="74"/>
        <v>1</v>
      </c>
      <c r="AD587" s="20">
        <f t="shared" si="75"/>
        <v>0.33333333333333331</v>
      </c>
      <c r="AE587" s="21">
        <f t="shared" si="78"/>
        <v>0</v>
      </c>
      <c r="AF587" s="6" t="s">
        <v>1719</v>
      </c>
      <c r="AG587" s="6" t="s">
        <v>3106</v>
      </c>
      <c r="AH587" s="6" t="s">
        <v>3107</v>
      </c>
      <c r="AI587" s="6" t="s">
        <v>2352</v>
      </c>
      <c r="AJ587" s="6"/>
      <c r="AK587" s="6"/>
      <c r="AL587" s="6"/>
      <c r="AM587" s="6"/>
      <c r="AN587" s="6"/>
      <c r="AO587" s="6"/>
      <c r="AP587" s="6"/>
      <c r="AQ587" s="6"/>
      <c r="AR587" s="6">
        <f t="shared" si="76"/>
        <v>4</v>
      </c>
      <c r="AS587" s="6" t="s">
        <v>1195</v>
      </c>
      <c r="AT587" s="6" t="s">
        <v>1109</v>
      </c>
      <c r="AU587" s="6"/>
      <c r="AV587" s="6">
        <f t="shared" si="79"/>
        <v>2</v>
      </c>
      <c r="AW587" s="22"/>
    </row>
    <row r="588" spans="1:49" x14ac:dyDescent="0.25">
      <c r="A588" s="16" t="s">
        <v>3135</v>
      </c>
      <c r="B588" s="17">
        <v>3</v>
      </c>
      <c r="C588" s="17">
        <v>100000000</v>
      </c>
      <c r="D588" s="17">
        <v>0.25</v>
      </c>
      <c r="E588" s="17">
        <v>0</v>
      </c>
      <c r="F588" s="17">
        <v>0</v>
      </c>
      <c r="G588" s="18" t="s">
        <v>3136</v>
      </c>
      <c r="H588" s="19">
        <v>42145</v>
      </c>
      <c r="I588" s="27">
        <f t="shared" si="77"/>
        <v>2015</v>
      </c>
      <c r="J588" s="6" t="s">
        <v>41</v>
      </c>
      <c r="K588" s="6">
        <v>81</v>
      </c>
      <c r="L588" s="6" t="s">
        <v>3137</v>
      </c>
      <c r="M588" s="6">
        <f>VLOOKUP(A588,JUMLAH_DAKWAAN!$A$1:$C$905,3,FALSE)</f>
        <v>1</v>
      </c>
      <c r="N588" s="6" t="s">
        <v>3138</v>
      </c>
      <c r="O588" s="6" t="s">
        <v>2491</v>
      </c>
      <c r="P588" s="6" t="s">
        <v>3139</v>
      </c>
      <c r="Q588" s="6" t="s">
        <v>1158</v>
      </c>
      <c r="R588" s="6" t="s">
        <v>1159</v>
      </c>
      <c r="S588" s="6" t="s">
        <v>1219</v>
      </c>
      <c r="T588" s="6" t="s">
        <v>84</v>
      </c>
      <c r="U588" s="6" t="s">
        <v>108</v>
      </c>
      <c r="V588" s="6" t="str">
        <f>IFERROR(VLOOKUP(Q588,JUDGE_STATUS!$A$1:$E$97,2,0),"")</f>
        <v>KARIR</v>
      </c>
      <c r="W588" s="6" t="str">
        <f>IFERROR(VLOOKUP(R588,JUDGE_STATUS!$A$1:$E$97,2,0),"")</f>
        <v>KARIR</v>
      </c>
      <c r="X588" s="6" t="str">
        <f>IFERROR(VLOOKUP(S588,JUDGE_STATUS!$A$1:$E$97,2,0),"")</f>
        <v>KARIR</v>
      </c>
      <c r="Y588" s="6" t="str">
        <f>IFERROR(VLOOKUP(T588,JUDGE_STATUS!$A$1:$E$97,2,0),"")</f>
        <v>ADHOC</v>
      </c>
      <c r="Z588" s="6" t="str">
        <f>IFERROR(VLOOKUP(U588,JUDGE_STATUS!$A$1:$E$97,2,0),"")</f>
        <v>ADHOC</v>
      </c>
      <c r="AA588" s="6">
        <f t="shared" si="72"/>
        <v>5</v>
      </c>
      <c r="AB588" s="6">
        <f t="shared" si="73"/>
        <v>3</v>
      </c>
      <c r="AC588" s="6">
        <f t="shared" si="74"/>
        <v>2</v>
      </c>
      <c r="AD588" s="20">
        <f t="shared" si="75"/>
        <v>0.4</v>
      </c>
      <c r="AE588" s="21">
        <f t="shared" si="78"/>
        <v>0</v>
      </c>
      <c r="AF588" s="6" t="s">
        <v>385</v>
      </c>
      <c r="AG588" s="6"/>
      <c r="AH588" s="6"/>
      <c r="AI588" s="6"/>
      <c r="AJ588" s="6"/>
      <c r="AK588" s="6"/>
      <c r="AL588" s="6"/>
      <c r="AM588" s="6"/>
      <c r="AN588" s="6"/>
      <c r="AO588" s="6"/>
      <c r="AP588" s="6"/>
      <c r="AQ588" s="6"/>
      <c r="AR588" s="6">
        <f t="shared" si="76"/>
        <v>1</v>
      </c>
      <c r="AS588" s="6" t="s">
        <v>1332</v>
      </c>
      <c r="AT588" s="6" t="s">
        <v>256</v>
      </c>
      <c r="AU588" s="6"/>
      <c r="AV588" s="6">
        <f t="shared" si="79"/>
        <v>2</v>
      </c>
      <c r="AW588" s="22"/>
    </row>
    <row r="589" spans="1:49" x14ac:dyDescent="0.25">
      <c r="A589" s="16" t="s">
        <v>3140</v>
      </c>
      <c r="B589" s="17">
        <v>4.5</v>
      </c>
      <c r="C589" s="17">
        <v>500000000</v>
      </c>
      <c r="D589" s="17">
        <v>0.25</v>
      </c>
      <c r="E589" s="17">
        <v>0</v>
      </c>
      <c r="F589" s="17">
        <v>0</v>
      </c>
      <c r="G589" s="18" t="s">
        <v>3141</v>
      </c>
      <c r="H589" s="19">
        <v>42515</v>
      </c>
      <c r="I589" s="27">
        <f t="shared" si="77"/>
        <v>2016</v>
      </c>
      <c r="J589" s="6" t="s">
        <v>41</v>
      </c>
      <c r="K589" s="6">
        <v>124</v>
      </c>
      <c r="L589" s="6" t="s">
        <v>3142</v>
      </c>
      <c r="M589" s="6">
        <f>VLOOKUP(A589,JUMLAH_DAKWAAN!$A$1:$C$905,3,FALSE)</f>
        <v>1</v>
      </c>
      <c r="N589" s="6" t="s">
        <v>3143</v>
      </c>
      <c r="O589" s="6" t="s">
        <v>2990</v>
      </c>
      <c r="P589" s="6" t="s">
        <v>3144</v>
      </c>
      <c r="Q589" s="6" t="s">
        <v>1276</v>
      </c>
      <c r="R589" s="6" t="s">
        <v>1043</v>
      </c>
      <c r="S589" s="6" t="s">
        <v>1125</v>
      </c>
      <c r="T589" s="6" t="s">
        <v>1044</v>
      </c>
      <c r="U589" s="6" t="s">
        <v>1045</v>
      </c>
      <c r="V589" s="6" t="str">
        <f>IFERROR(VLOOKUP(Q589,JUDGE_STATUS!$A$1:$E$97,2,0),"")</f>
        <v>KARIR</v>
      </c>
      <c r="W589" s="6" t="str">
        <f>IFERROR(VLOOKUP(R589,JUDGE_STATUS!$A$1:$E$97,2,0),"")</f>
        <v>KARIR</v>
      </c>
      <c r="X589" s="6" t="str">
        <f>IFERROR(VLOOKUP(S589,JUDGE_STATUS!$A$1:$E$97,2,0),"")</f>
        <v>KARIR</v>
      </c>
      <c r="Y589" s="6" t="str">
        <f>IFERROR(VLOOKUP(T589,JUDGE_STATUS!$A$1:$E$97,2,0),"")</f>
        <v>ADHOC</v>
      </c>
      <c r="Z589" s="6" t="str">
        <f>IFERROR(VLOOKUP(U589,JUDGE_STATUS!$A$1:$E$97,2,0),"")</f>
        <v>ADHOC</v>
      </c>
      <c r="AA589" s="6">
        <f t="shared" si="72"/>
        <v>5</v>
      </c>
      <c r="AB589" s="6">
        <f t="shared" si="73"/>
        <v>3</v>
      </c>
      <c r="AC589" s="6">
        <f t="shared" si="74"/>
        <v>2</v>
      </c>
      <c r="AD589" s="20">
        <f t="shared" si="75"/>
        <v>0.4</v>
      </c>
      <c r="AE589" s="21">
        <f t="shared" si="78"/>
        <v>0</v>
      </c>
      <c r="AF589" s="6" t="s">
        <v>1871</v>
      </c>
      <c r="AG589" s="6"/>
      <c r="AH589" s="6"/>
      <c r="AI589" s="6"/>
      <c r="AJ589" s="6"/>
      <c r="AK589" s="6"/>
      <c r="AL589" s="6"/>
      <c r="AM589" s="6"/>
      <c r="AN589" s="6"/>
      <c r="AO589" s="6"/>
      <c r="AP589" s="6"/>
      <c r="AQ589" s="6"/>
      <c r="AR589" s="6">
        <f t="shared" si="76"/>
        <v>1</v>
      </c>
      <c r="AS589" s="6" t="s">
        <v>465</v>
      </c>
      <c r="AT589" s="6" t="s">
        <v>87</v>
      </c>
      <c r="AU589" s="6"/>
      <c r="AV589" s="6">
        <f t="shared" si="79"/>
        <v>2</v>
      </c>
      <c r="AW589" s="22"/>
    </row>
    <row r="590" spans="1:49" x14ac:dyDescent="0.25">
      <c r="A590" s="16" t="s">
        <v>3145</v>
      </c>
      <c r="B590" s="17">
        <v>7</v>
      </c>
      <c r="C590" s="17">
        <v>500000000</v>
      </c>
      <c r="D590" s="17">
        <v>0.5</v>
      </c>
      <c r="E590" s="17">
        <v>5050000000</v>
      </c>
      <c r="F590" s="17">
        <v>2</v>
      </c>
      <c r="G590" s="18" t="s">
        <v>3146</v>
      </c>
      <c r="H590" s="19">
        <v>42795</v>
      </c>
      <c r="I590" s="27">
        <f t="shared" si="77"/>
        <v>2017</v>
      </c>
      <c r="J590" s="6" t="s">
        <v>647</v>
      </c>
      <c r="K590" s="6">
        <v>141</v>
      </c>
      <c r="L590" s="6" t="s">
        <v>3147</v>
      </c>
      <c r="M590" s="6">
        <f>VLOOKUP(A590,JUMLAH_DAKWAAN!$A$1:$C$905,3,FALSE)</f>
        <v>1</v>
      </c>
      <c r="N590" s="6" t="s">
        <v>3148</v>
      </c>
      <c r="O590" s="6" t="s">
        <v>3149</v>
      </c>
      <c r="P590" s="6" t="s">
        <v>2499</v>
      </c>
      <c r="Q590" s="6" t="s">
        <v>1032</v>
      </c>
      <c r="R590" s="6" t="s">
        <v>1175</v>
      </c>
      <c r="S590" s="6" t="s">
        <v>1176</v>
      </c>
      <c r="T590" s="6" t="s">
        <v>63</v>
      </c>
      <c r="U590" s="6" t="s">
        <v>1177</v>
      </c>
      <c r="V590" s="6" t="str">
        <f>IFERROR(VLOOKUP(Q590,JUDGE_STATUS!$A$1:$E$97,2,0),"")</f>
        <v>KARIR</v>
      </c>
      <c r="W590" s="6" t="str">
        <f>IFERROR(VLOOKUP(R590,JUDGE_STATUS!$A$1:$E$97,2,0),"")</f>
        <v>KARIR</v>
      </c>
      <c r="X590" s="6" t="str">
        <f>IFERROR(VLOOKUP(S590,JUDGE_STATUS!$A$1:$E$97,2,0),"")</f>
        <v>KARIR</v>
      </c>
      <c r="Y590" s="6" t="str">
        <f>IFERROR(VLOOKUP(T590,JUDGE_STATUS!$A$1:$E$97,2,0),"")</f>
        <v>ADHOC</v>
      </c>
      <c r="Z590" s="6" t="str">
        <f>IFERROR(VLOOKUP(U590,JUDGE_STATUS!$A$1:$E$97,2,0),"")</f>
        <v>ADHOC</v>
      </c>
      <c r="AA590" s="6">
        <f t="shared" ref="AA590:AA639" si="80">COUNTA(Q590:U590)</f>
        <v>5</v>
      </c>
      <c r="AB590" s="6">
        <f t="shared" ref="AB590:AB639" si="81">COUNTIF($V590:$Z590,"KARIR")</f>
        <v>3</v>
      </c>
      <c r="AC590" s="6">
        <f t="shared" ref="AC590:AC639" si="82">COUNTIF($V590:$Z590,"ADHOC")</f>
        <v>2</v>
      </c>
      <c r="AD590" s="20">
        <f t="shared" ref="AD590:AD639" si="83">AC590/AA590</f>
        <v>0.4</v>
      </c>
      <c r="AE590" s="21">
        <f t="shared" si="78"/>
        <v>0</v>
      </c>
      <c r="AF590" s="6" t="s">
        <v>255</v>
      </c>
      <c r="AG590" s="6"/>
      <c r="AH590" s="6"/>
      <c r="AI590" s="6"/>
      <c r="AJ590" s="6"/>
      <c r="AK590" s="6"/>
      <c r="AL590" s="6"/>
      <c r="AM590" s="6"/>
      <c r="AN590" s="6"/>
      <c r="AO590" s="6"/>
      <c r="AP590" s="6"/>
      <c r="AQ590" s="6"/>
      <c r="AR590" s="6">
        <f t="shared" ref="AR590:AR639" si="84">COUNTA(AF590:AQ590)</f>
        <v>1</v>
      </c>
      <c r="AS590" s="6" t="s">
        <v>1369</v>
      </c>
      <c r="AT590" s="6"/>
      <c r="AU590" s="6"/>
      <c r="AV590" s="6">
        <f t="shared" si="79"/>
        <v>1</v>
      </c>
      <c r="AW590" s="22"/>
    </row>
    <row r="591" spans="1:49" x14ac:dyDescent="0.25">
      <c r="A591" s="16" t="s">
        <v>3145</v>
      </c>
      <c r="B591" s="17">
        <v>5</v>
      </c>
      <c r="C591" s="17">
        <v>400000000</v>
      </c>
      <c r="D591" s="17">
        <v>0.5</v>
      </c>
      <c r="E591" s="17">
        <v>650000000</v>
      </c>
      <c r="F591" s="17">
        <v>8.3333333333333301E-2</v>
      </c>
      <c r="G591" s="18" t="s">
        <v>3150</v>
      </c>
      <c r="H591" s="19">
        <v>42795</v>
      </c>
      <c r="I591" s="27">
        <f t="shared" si="77"/>
        <v>2017</v>
      </c>
      <c r="J591" s="6" t="s">
        <v>647</v>
      </c>
      <c r="K591" s="6">
        <v>141</v>
      </c>
      <c r="L591" s="6" t="s">
        <v>3147</v>
      </c>
      <c r="M591" s="6">
        <f>VLOOKUP(A591,JUMLAH_DAKWAAN!$A$1:$C$905,3,FALSE)</f>
        <v>1</v>
      </c>
      <c r="N591" s="6" t="s">
        <v>3148</v>
      </c>
      <c r="O591" s="6" t="s">
        <v>3149</v>
      </c>
      <c r="P591" s="6" t="s">
        <v>2499</v>
      </c>
      <c r="Q591" s="6" t="s">
        <v>1032</v>
      </c>
      <c r="R591" s="6" t="s">
        <v>1175</v>
      </c>
      <c r="S591" s="6" t="s">
        <v>1176</v>
      </c>
      <c r="T591" s="6" t="s">
        <v>63</v>
      </c>
      <c r="U591" s="6" t="s">
        <v>1177</v>
      </c>
      <c r="V591" s="6" t="str">
        <f>IFERROR(VLOOKUP(Q591,JUDGE_STATUS!$A$1:$E$97,2,0),"")</f>
        <v>KARIR</v>
      </c>
      <c r="W591" s="6" t="str">
        <f>IFERROR(VLOOKUP(R591,JUDGE_STATUS!$A$1:$E$97,2,0),"")</f>
        <v>KARIR</v>
      </c>
      <c r="X591" s="6" t="str">
        <f>IFERROR(VLOOKUP(S591,JUDGE_STATUS!$A$1:$E$97,2,0),"")</f>
        <v>KARIR</v>
      </c>
      <c r="Y591" s="6" t="str">
        <f>IFERROR(VLOOKUP(T591,JUDGE_STATUS!$A$1:$E$97,2,0),"")</f>
        <v>ADHOC</v>
      </c>
      <c r="Z591" s="6" t="str">
        <f>IFERROR(VLOOKUP(U591,JUDGE_STATUS!$A$1:$E$97,2,0),"")</f>
        <v>ADHOC</v>
      </c>
      <c r="AA591" s="6">
        <f t="shared" si="80"/>
        <v>5</v>
      </c>
      <c r="AB591" s="6">
        <f t="shared" si="81"/>
        <v>3</v>
      </c>
      <c r="AC591" s="6">
        <f t="shared" si="82"/>
        <v>2</v>
      </c>
      <c r="AD591" s="20">
        <f t="shared" si="83"/>
        <v>0.4</v>
      </c>
      <c r="AE591" s="21">
        <f t="shared" si="78"/>
        <v>0</v>
      </c>
      <c r="AF591" s="6" t="s">
        <v>255</v>
      </c>
      <c r="AG591" s="6"/>
      <c r="AH591" s="6"/>
      <c r="AI591" s="6"/>
      <c r="AJ591" s="6"/>
      <c r="AK591" s="6"/>
      <c r="AL591" s="6"/>
      <c r="AM591" s="6"/>
      <c r="AN591" s="6"/>
      <c r="AO591" s="6"/>
      <c r="AP591" s="6"/>
      <c r="AQ591" s="6"/>
      <c r="AR591" s="6">
        <f t="shared" si="84"/>
        <v>1</v>
      </c>
      <c r="AS591" s="6" t="s">
        <v>1369</v>
      </c>
      <c r="AT591" s="6"/>
      <c r="AU591" s="6"/>
      <c r="AV591" s="6">
        <f t="shared" si="79"/>
        <v>1</v>
      </c>
      <c r="AW591" s="22"/>
    </row>
    <row r="592" spans="1:49" x14ac:dyDescent="0.25">
      <c r="A592" s="16" t="s">
        <v>3151</v>
      </c>
      <c r="B592" s="17">
        <v>4.5</v>
      </c>
      <c r="C592" s="17">
        <v>100000000</v>
      </c>
      <c r="D592" s="17">
        <v>0.16666666666666699</v>
      </c>
      <c r="E592" s="17">
        <v>684000000</v>
      </c>
      <c r="F592" s="17">
        <v>1</v>
      </c>
      <c r="G592" s="18" t="s">
        <v>3152</v>
      </c>
      <c r="H592" s="19">
        <v>43228</v>
      </c>
      <c r="I592" s="27">
        <f t="shared" si="77"/>
        <v>2018</v>
      </c>
      <c r="J592" s="6" t="s">
        <v>1129</v>
      </c>
      <c r="K592" s="6">
        <v>141</v>
      </c>
      <c r="L592" s="6" t="s">
        <v>1140</v>
      </c>
      <c r="M592" s="6">
        <f>VLOOKUP(A592,JUMLAH_DAKWAAN!$A$1:$C$905,3,FALSE)</f>
        <v>1</v>
      </c>
      <c r="N592" s="6" t="s">
        <v>3153</v>
      </c>
      <c r="O592" s="6" t="s">
        <v>2959</v>
      </c>
      <c r="P592" s="6" t="s">
        <v>3154</v>
      </c>
      <c r="Q592" s="6" t="s">
        <v>1801</v>
      </c>
      <c r="R592" s="6" t="s">
        <v>1230</v>
      </c>
      <c r="S592" s="6" t="s">
        <v>1068</v>
      </c>
      <c r="T592" s="6"/>
      <c r="U592" s="6"/>
      <c r="V592" s="6" t="str">
        <f>IFERROR(VLOOKUP(Q592,JUDGE_STATUS!$A$1:$E$97,2,0),"")</f>
        <v>KARIR</v>
      </c>
      <c r="W592" s="6" t="str">
        <f>IFERROR(VLOOKUP(R592,JUDGE_STATUS!$A$1:$E$97,2,0),"")</f>
        <v>KARIR</v>
      </c>
      <c r="X592" s="6" t="str">
        <f>IFERROR(VLOOKUP(S592,JUDGE_STATUS!$A$1:$E$97,2,0),"")</f>
        <v>ADHOC</v>
      </c>
      <c r="Y592" s="6" t="str">
        <f>IFERROR(VLOOKUP(T592,JUDGE_STATUS!$A$1:$E$97,2,0),"")</f>
        <v/>
      </c>
      <c r="Z592" s="6" t="str">
        <f>IFERROR(VLOOKUP(U592,JUDGE_STATUS!$A$1:$E$97,2,0),"")</f>
        <v/>
      </c>
      <c r="AA592" s="6">
        <f t="shared" si="80"/>
        <v>3</v>
      </c>
      <c r="AB592" s="6">
        <f t="shared" si="81"/>
        <v>2</v>
      </c>
      <c r="AC592" s="6">
        <f t="shared" si="82"/>
        <v>1</v>
      </c>
      <c r="AD592" s="20">
        <f t="shared" si="83"/>
        <v>0.33333333333333331</v>
      </c>
      <c r="AE592" s="21">
        <f t="shared" si="78"/>
        <v>0</v>
      </c>
      <c r="AF592" s="6" t="s">
        <v>2398</v>
      </c>
      <c r="AG592" s="6"/>
      <c r="AH592" s="6"/>
      <c r="AI592" s="6"/>
      <c r="AJ592" s="6"/>
      <c r="AK592" s="6"/>
      <c r="AL592" s="6"/>
      <c r="AM592" s="6"/>
      <c r="AN592" s="6"/>
      <c r="AO592" s="6"/>
      <c r="AP592" s="6"/>
      <c r="AQ592" s="6"/>
      <c r="AR592" s="6">
        <f t="shared" si="84"/>
        <v>1</v>
      </c>
      <c r="AS592" s="6" t="s">
        <v>1536</v>
      </c>
      <c r="AT592" s="6"/>
      <c r="AU592" s="6"/>
      <c r="AV592" s="6">
        <f t="shared" si="79"/>
        <v>1</v>
      </c>
      <c r="AW592" s="22"/>
    </row>
    <row r="593" spans="1:49" x14ac:dyDescent="0.25">
      <c r="A593" s="16" t="s">
        <v>3155</v>
      </c>
      <c r="B593" s="17">
        <v>1</v>
      </c>
      <c r="C593" s="17">
        <v>50000000</v>
      </c>
      <c r="D593" s="17">
        <v>0.25</v>
      </c>
      <c r="E593" s="17">
        <v>0</v>
      </c>
      <c r="F593" s="17">
        <v>0</v>
      </c>
      <c r="G593" s="18" t="s">
        <v>3156</v>
      </c>
      <c r="H593" s="19">
        <v>40774</v>
      </c>
      <c r="I593" s="27">
        <f t="shared" si="77"/>
        <v>2011</v>
      </c>
      <c r="J593" s="6" t="s">
        <v>41</v>
      </c>
      <c r="K593" s="6">
        <v>138</v>
      </c>
      <c r="L593" s="6" t="s">
        <v>3157</v>
      </c>
      <c r="M593" s="6">
        <f>VLOOKUP(A593,JUMLAH_DAKWAAN!$A$1:$C$905,3,FALSE)</f>
        <v>1</v>
      </c>
      <c r="N593" s="6" t="s">
        <v>3158</v>
      </c>
      <c r="O593" s="6" t="s">
        <v>809</v>
      </c>
      <c r="P593" s="6" t="s">
        <v>3159</v>
      </c>
      <c r="Q593" s="6" t="s">
        <v>126</v>
      </c>
      <c r="R593" s="6" t="s">
        <v>83</v>
      </c>
      <c r="S593" s="6" t="s">
        <v>63</v>
      </c>
      <c r="T593" s="6"/>
      <c r="U593" s="6"/>
      <c r="V593" s="6" t="str">
        <f>IFERROR(VLOOKUP(Q593,JUDGE_STATUS!$A$1:$E$97,2,0),"")</f>
        <v>KARIR</v>
      </c>
      <c r="W593" s="6" t="str">
        <f>IFERROR(VLOOKUP(R593,JUDGE_STATUS!$A$1:$E$97,2,0),"")</f>
        <v>KARIR</v>
      </c>
      <c r="X593" s="6" t="str">
        <f>IFERROR(VLOOKUP(S593,JUDGE_STATUS!$A$1:$E$97,2,0),"")</f>
        <v>ADHOC</v>
      </c>
      <c r="Y593" s="6" t="str">
        <f>IFERROR(VLOOKUP(T593,JUDGE_STATUS!$A$1:$E$97,2,0),"")</f>
        <v/>
      </c>
      <c r="Z593" s="6" t="str">
        <f>IFERROR(VLOOKUP(U593,JUDGE_STATUS!$A$1:$E$97,2,0),"")</f>
        <v/>
      </c>
      <c r="AA593" s="6">
        <f t="shared" si="80"/>
        <v>3</v>
      </c>
      <c r="AB593" s="6">
        <f t="shared" si="81"/>
        <v>2</v>
      </c>
      <c r="AC593" s="6">
        <f t="shared" si="82"/>
        <v>1</v>
      </c>
      <c r="AD593" s="20">
        <f t="shared" si="83"/>
        <v>0.33333333333333331</v>
      </c>
      <c r="AE593" s="21">
        <f t="shared" si="78"/>
        <v>0</v>
      </c>
      <c r="AF593" s="6" t="s">
        <v>361</v>
      </c>
      <c r="AG593" s="6"/>
      <c r="AH593" s="6"/>
      <c r="AI593" s="6"/>
      <c r="AJ593" s="6"/>
      <c r="AK593" s="6"/>
      <c r="AL593" s="6"/>
      <c r="AM593" s="6"/>
      <c r="AN593" s="6"/>
      <c r="AO593" s="6"/>
      <c r="AP593" s="6"/>
      <c r="AQ593" s="6"/>
      <c r="AR593" s="6">
        <f t="shared" si="84"/>
        <v>1</v>
      </c>
      <c r="AS593" s="6" t="s">
        <v>55</v>
      </c>
      <c r="AT593" s="6" t="s">
        <v>56</v>
      </c>
      <c r="AU593" s="6"/>
      <c r="AV593" s="6">
        <f t="shared" si="79"/>
        <v>2</v>
      </c>
      <c r="AW593" s="22"/>
    </row>
    <row r="594" spans="1:49" x14ac:dyDescent="0.25">
      <c r="A594" s="16" t="s">
        <v>3160</v>
      </c>
      <c r="B594" s="17">
        <v>2</v>
      </c>
      <c r="C594" s="17">
        <v>50000000</v>
      </c>
      <c r="D594" s="17">
        <v>0.25</v>
      </c>
      <c r="E594" s="17">
        <v>0</v>
      </c>
      <c r="F594" s="17">
        <v>0</v>
      </c>
      <c r="G594" s="18" t="s">
        <v>3161</v>
      </c>
      <c r="H594" s="19">
        <v>41450</v>
      </c>
      <c r="I594" s="27">
        <f t="shared" si="77"/>
        <v>2013</v>
      </c>
      <c r="J594" s="6" t="s">
        <v>41</v>
      </c>
      <c r="K594" s="6">
        <v>195</v>
      </c>
      <c r="L594" s="6" t="s">
        <v>3162</v>
      </c>
      <c r="M594" s="6">
        <f>VLOOKUP(A594,JUMLAH_DAKWAAN!$A$1:$C$905,3,FALSE)</f>
        <v>1</v>
      </c>
      <c r="N594" s="6" t="s">
        <v>3163</v>
      </c>
      <c r="O594" s="6" t="s">
        <v>2766</v>
      </c>
      <c r="P594" s="6" t="s">
        <v>3164</v>
      </c>
      <c r="Q594" s="6" t="s">
        <v>283</v>
      </c>
      <c r="R594" s="6" t="s">
        <v>1087</v>
      </c>
      <c r="S594" s="6" t="s">
        <v>63</v>
      </c>
      <c r="T594" s="6"/>
      <c r="U594" s="6"/>
      <c r="V594" s="6" t="str">
        <f>IFERROR(VLOOKUP(Q594,JUDGE_STATUS!$A$1:$E$97,2,0),"")</f>
        <v>KARIR</v>
      </c>
      <c r="W594" s="6" t="str">
        <f>IFERROR(VLOOKUP(R594,JUDGE_STATUS!$A$1:$E$97,2,0),"")</f>
        <v>KARIR</v>
      </c>
      <c r="X594" s="6" t="str">
        <f>IFERROR(VLOOKUP(S594,JUDGE_STATUS!$A$1:$E$97,2,0),"")</f>
        <v>ADHOC</v>
      </c>
      <c r="Y594" s="6" t="str">
        <f>IFERROR(VLOOKUP(T594,JUDGE_STATUS!$A$1:$E$97,2,0),"")</f>
        <v/>
      </c>
      <c r="Z594" s="6" t="str">
        <f>IFERROR(VLOOKUP(U594,JUDGE_STATUS!$A$1:$E$97,2,0),"")</f>
        <v/>
      </c>
      <c r="AA594" s="6">
        <f t="shared" si="80"/>
        <v>3</v>
      </c>
      <c r="AB594" s="6">
        <f t="shared" si="81"/>
        <v>2</v>
      </c>
      <c r="AC594" s="6">
        <f t="shared" si="82"/>
        <v>1</v>
      </c>
      <c r="AD594" s="20">
        <f t="shared" si="83"/>
        <v>0.33333333333333331</v>
      </c>
      <c r="AE594" s="21">
        <f t="shared" si="78"/>
        <v>0</v>
      </c>
      <c r="AF594" s="6" t="s">
        <v>666</v>
      </c>
      <c r="AG594" s="6"/>
      <c r="AH594" s="6"/>
      <c r="AI594" s="6"/>
      <c r="AJ594" s="6"/>
      <c r="AK594" s="6"/>
      <c r="AL594" s="6"/>
      <c r="AM594" s="6"/>
      <c r="AN594" s="6"/>
      <c r="AO594" s="6"/>
      <c r="AP594" s="6"/>
      <c r="AQ594" s="6"/>
      <c r="AR594" s="6">
        <f t="shared" si="84"/>
        <v>1</v>
      </c>
      <c r="AS594" s="6" t="s">
        <v>109</v>
      </c>
      <c r="AT594" s="6"/>
      <c r="AU594" s="6"/>
      <c r="AV594" s="6">
        <f t="shared" si="79"/>
        <v>1</v>
      </c>
      <c r="AW594" s="22"/>
    </row>
    <row r="595" spans="1:49" x14ac:dyDescent="0.25">
      <c r="A595" s="16" t="s">
        <v>3165</v>
      </c>
      <c r="B595" s="17">
        <v>3</v>
      </c>
      <c r="C595" s="17">
        <v>100000000</v>
      </c>
      <c r="D595" s="17">
        <v>0.25</v>
      </c>
      <c r="E595" s="17">
        <v>1388813391</v>
      </c>
      <c r="F595" s="17">
        <v>1</v>
      </c>
      <c r="G595" s="18" t="s">
        <v>3166</v>
      </c>
      <c r="H595" s="19">
        <v>41744</v>
      </c>
      <c r="I595" s="27">
        <f t="shared" si="77"/>
        <v>2014</v>
      </c>
      <c r="J595" s="6" t="s">
        <v>41</v>
      </c>
      <c r="K595" s="6">
        <v>139</v>
      </c>
      <c r="L595" s="6" t="s">
        <v>2548</v>
      </c>
      <c r="M595" s="6">
        <f>VLOOKUP(A595,JUMLAH_DAKWAAN!$A$1:$C$905,3,FALSE)</f>
        <v>1</v>
      </c>
      <c r="N595" s="6" t="s">
        <v>3167</v>
      </c>
      <c r="O595" s="6" t="s">
        <v>3168</v>
      </c>
      <c r="P595" s="6" t="s">
        <v>1085</v>
      </c>
      <c r="Q595" s="6" t="s">
        <v>1158</v>
      </c>
      <c r="R595" s="6" t="s">
        <v>2282</v>
      </c>
      <c r="S595" s="6" t="s">
        <v>63</v>
      </c>
      <c r="T595" s="6"/>
      <c r="U595" s="6"/>
      <c r="V595" s="6" t="str">
        <f>IFERROR(VLOOKUP(Q595,JUDGE_STATUS!$A$1:$E$97,2,0),"")</f>
        <v>KARIR</v>
      </c>
      <c r="W595" s="6" t="str">
        <f>IFERROR(VLOOKUP(R595,JUDGE_STATUS!$A$1:$E$97,2,0),"")</f>
        <v>KARIR</v>
      </c>
      <c r="X595" s="6" t="str">
        <f>IFERROR(VLOOKUP(S595,JUDGE_STATUS!$A$1:$E$97,2,0),"")</f>
        <v>ADHOC</v>
      </c>
      <c r="Y595" s="6" t="str">
        <f>IFERROR(VLOOKUP(T595,JUDGE_STATUS!$A$1:$E$97,2,0),"")</f>
        <v/>
      </c>
      <c r="Z595" s="6" t="str">
        <f>IFERROR(VLOOKUP(U595,JUDGE_STATUS!$A$1:$E$97,2,0),"")</f>
        <v/>
      </c>
      <c r="AA595" s="6">
        <f t="shared" si="80"/>
        <v>3</v>
      </c>
      <c r="AB595" s="6">
        <f t="shared" si="81"/>
        <v>2</v>
      </c>
      <c r="AC595" s="6">
        <f t="shared" si="82"/>
        <v>1</v>
      </c>
      <c r="AD595" s="20">
        <f t="shared" si="83"/>
        <v>0.33333333333333331</v>
      </c>
      <c r="AE595" s="21">
        <f t="shared" si="78"/>
        <v>0</v>
      </c>
      <c r="AF595" s="6" t="s">
        <v>1463</v>
      </c>
      <c r="AG595" s="6" t="s">
        <v>3169</v>
      </c>
      <c r="AH595" s="6" t="s">
        <v>3107</v>
      </c>
      <c r="AI595" s="6" t="s">
        <v>2352</v>
      </c>
      <c r="AJ595" s="6"/>
      <c r="AK595" s="6"/>
      <c r="AL595" s="6"/>
      <c r="AM595" s="6"/>
      <c r="AN595" s="6"/>
      <c r="AO595" s="6"/>
      <c r="AP595" s="6"/>
      <c r="AQ595" s="6"/>
      <c r="AR595" s="6">
        <f t="shared" si="84"/>
        <v>4</v>
      </c>
      <c r="AS595" s="6" t="s">
        <v>100</v>
      </c>
      <c r="AT595" s="6" t="s">
        <v>1179</v>
      </c>
      <c r="AU595" s="6"/>
      <c r="AV595" s="6">
        <f t="shared" si="79"/>
        <v>2</v>
      </c>
      <c r="AW595" s="22"/>
    </row>
    <row r="596" spans="1:49" x14ac:dyDescent="0.25">
      <c r="A596" s="16" t="s">
        <v>3170</v>
      </c>
      <c r="B596" s="17">
        <v>3.3333333333333299</v>
      </c>
      <c r="C596" s="17">
        <v>150000000</v>
      </c>
      <c r="D596" s="17">
        <v>0.33333333333333298</v>
      </c>
      <c r="E596" s="17">
        <v>0</v>
      </c>
      <c r="F596" s="17">
        <v>0</v>
      </c>
      <c r="G596" s="18" t="s">
        <v>3171</v>
      </c>
      <c r="H596" s="19">
        <v>42145</v>
      </c>
      <c r="I596" s="27">
        <f t="shared" si="77"/>
        <v>2015</v>
      </c>
      <c r="J596" s="6" t="s">
        <v>184</v>
      </c>
      <c r="K596" s="6">
        <v>81</v>
      </c>
      <c r="L596" s="6" t="s">
        <v>3137</v>
      </c>
      <c r="M596" s="6">
        <f>VLOOKUP(A596,JUMLAH_DAKWAAN!$A$1:$C$905,3,FALSE)</f>
        <v>1</v>
      </c>
      <c r="N596" s="6" t="s">
        <v>3172</v>
      </c>
      <c r="O596" s="6" t="s">
        <v>1030</v>
      </c>
      <c r="P596" s="6" t="s">
        <v>3139</v>
      </c>
      <c r="Q596" s="6" t="s">
        <v>1219</v>
      </c>
      <c r="R596" s="6" t="s">
        <v>1159</v>
      </c>
      <c r="S596" s="6" t="s">
        <v>1158</v>
      </c>
      <c r="T596" s="6" t="s">
        <v>84</v>
      </c>
      <c r="U596" s="6" t="s">
        <v>108</v>
      </c>
      <c r="V596" s="6" t="str">
        <f>IFERROR(VLOOKUP(Q596,JUDGE_STATUS!$A$1:$E$97,2,0),"")</f>
        <v>KARIR</v>
      </c>
      <c r="W596" s="6" t="str">
        <f>IFERROR(VLOOKUP(R596,JUDGE_STATUS!$A$1:$E$97,2,0),"")</f>
        <v>KARIR</v>
      </c>
      <c r="X596" s="6" t="str">
        <f>IFERROR(VLOOKUP(S596,JUDGE_STATUS!$A$1:$E$97,2,0),"")</f>
        <v>KARIR</v>
      </c>
      <c r="Y596" s="6" t="str">
        <f>IFERROR(VLOOKUP(T596,JUDGE_STATUS!$A$1:$E$97,2,0),"")</f>
        <v>ADHOC</v>
      </c>
      <c r="Z596" s="6" t="str">
        <f>IFERROR(VLOOKUP(U596,JUDGE_STATUS!$A$1:$E$97,2,0),"")</f>
        <v>ADHOC</v>
      </c>
      <c r="AA596" s="6">
        <f t="shared" si="80"/>
        <v>5</v>
      </c>
      <c r="AB596" s="6">
        <f t="shared" si="81"/>
        <v>3</v>
      </c>
      <c r="AC596" s="6">
        <f t="shared" si="82"/>
        <v>2</v>
      </c>
      <c r="AD596" s="20">
        <f t="shared" si="83"/>
        <v>0.4</v>
      </c>
      <c r="AE596" s="21">
        <f t="shared" si="78"/>
        <v>0</v>
      </c>
      <c r="AF596" s="6" t="s">
        <v>385</v>
      </c>
      <c r="AG596" s="6"/>
      <c r="AH596" s="6"/>
      <c r="AI596" s="6"/>
      <c r="AJ596" s="6"/>
      <c r="AK596" s="6"/>
      <c r="AL596" s="6"/>
      <c r="AM596" s="6"/>
      <c r="AN596" s="6"/>
      <c r="AO596" s="6"/>
      <c r="AP596" s="6"/>
      <c r="AQ596" s="6"/>
      <c r="AR596" s="6">
        <f t="shared" si="84"/>
        <v>1</v>
      </c>
      <c r="AS596" s="6" t="s">
        <v>1332</v>
      </c>
      <c r="AT596" s="6" t="s">
        <v>256</v>
      </c>
      <c r="AU596" s="6"/>
      <c r="AV596" s="6">
        <f t="shared" si="79"/>
        <v>2</v>
      </c>
      <c r="AW596" s="22"/>
    </row>
    <row r="597" spans="1:49" x14ac:dyDescent="0.25">
      <c r="A597" s="16" t="s">
        <v>3173</v>
      </c>
      <c r="B597" s="17">
        <v>4</v>
      </c>
      <c r="C597" s="17">
        <v>200000000</v>
      </c>
      <c r="D597" s="17">
        <v>0.16666666666666699</v>
      </c>
      <c r="E597" s="17">
        <v>0</v>
      </c>
      <c r="F597" s="17">
        <v>0</v>
      </c>
      <c r="G597" s="18" t="s">
        <v>3174</v>
      </c>
      <c r="H597" s="19">
        <v>42515</v>
      </c>
      <c r="I597" s="27">
        <f t="shared" si="77"/>
        <v>2016</v>
      </c>
      <c r="J597" s="6" t="s">
        <v>41</v>
      </c>
      <c r="K597" s="6">
        <v>105</v>
      </c>
      <c r="L597" s="6" t="s">
        <v>3142</v>
      </c>
      <c r="M597" s="6">
        <f>VLOOKUP(A597,JUMLAH_DAKWAAN!$A$1:$C$905,3,FALSE)</f>
        <v>1</v>
      </c>
      <c r="N597" s="6" t="s">
        <v>3175</v>
      </c>
      <c r="O597" s="6" t="s">
        <v>2990</v>
      </c>
      <c r="P597" s="6" t="s">
        <v>2991</v>
      </c>
      <c r="Q597" s="6" t="s">
        <v>1116</v>
      </c>
      <c r="R597" s="6" t="s">
        <v>1057</v>
      </c>
      <c r="S597" s="6" t="s">
        <v>1034</v>
      </c>
      <c r="T597" s="6" t="s">
        <v>1210</v>
      </c>
      <c r="U597" s="6" t="s">
        <v>1058</v>
      </c>
      <c r="V597" s="6" t="str">
        <f>IFERROR(VLOOKUP(Q597,JUDGE_STATUS!$A$1:$E$97,2,0),"")</f>
        <v>KARIR</v>
      </c>
      <c r="W597" s="6" t="str">
        <f>IFERROR(VLOOKUP(R597,JUDGE_STATUS!$A$1:$E$97,2,0),"")</f>
        <v>KARIR</v>
      </c>
      <c r="X597" s="6" t="str">
        <f>IFERROR(VLOOKUP(S597,JUDGE_STATUS!$A$1:$E$97,2,0),"")</f>
        <v>KARIR</v>
      </c>
      <c r="Y597" s="6" t="str">
        <f>IFERROR(VLOOKUP(T597,JUDGE_STATUS!$A$1:$E$97,2,0),"")</f>
        <v>ADHOC</v>
      </c>
      <c r="Z597" s="6" t="str">
        <f>IFERROR(VLOOKUP(U597,JUDGE_STATUS!$A$1:$E$97,2,0),"")</f>
        <v>ADHOC</v>
      </c>
      <c r="AA597" s="6">
        <f t="shared" si="80"/>
        <v>5</v>
      </c>
      <c r="AB597" s="6">
        <f t="shared" si="81"/>
        <v>3</v>
      </c>
      <c r="AC597" s="6">
        <f t="shared" si="82"/>
        <v>2</v>
      </c>
      <c r="AD597" s="20">
        <f t="shared" si="83"/>
        <v>0.4</v>
      </c>
      <c r="AE597" s="21">
        <f t="shared" si="78"/>
        <v>0</v>
      </c>
      <c r="AF597" s="6" t="s">
        <v>1871</v>
      </c>
      <c r="AG597" s="6"/>
      <c r="AH597" s="6"/>
      <c r="AI597" s="6"/>
      <c r="AJ597" s="6"/>
      <c r="AK597" s="6"/>
      <c r="AL597" s="6"/>
      <c r="AM597" s="6"/>
      <c r="AN597" s="6"/>
      <c r="AO597" s="6"/>
      <c r="AP597" s="6"/>
      <c r="AQ597" s="6"/>
      <c r="AR597" s="6">
        <f t="shared" si="84"/>
        <v>1</v>
      </c>
      <c r="AS597" s="6" t="s">
        <v>465</v>
      </c>
      <c r="AT597" s="6" t="s">
        <v>87</v>
      </c>
      <c r="AU597" s="6"/>
      <c r="AV597" s="6">
        <f t="shared" si="79"/>
        <v>2</v>
      </c>
      <c r="AW597" s="22"/>
    </row>
    <row r="598" spans="1:49" x14ac:dyDescent="0.25">
      <c r="A598" s="16" t="s">
        <v>3176</v>
      </c>
      <c r="B598" s="17">
        <v>2.6666666666666701</v>
      </c>
      <c r="C598" s="17">
        <v>150000000</v>
      </c>
      <c r="D598" s="17">
        <v>0.25</v>
      </c>
      <c r="E598" s="17">
        <v>0</v>
      </c>
      <c r="F598" s="17">
        <v>0</v>
      </c>
      <c r="G598" s="18" t="s">
        <v>3177</v>
      </c>
      <c r="H598" s="19">
        <v>42797</v>
      </c>
      <c r="I598" s="27">
        <f t="shared" si="77"/>
        <v>2017</v>
      </c>
      <c r="J598" s="6" t="s">
        <v>41</v>
      </c>
      <c r="K598" s="6">
        <v>82</v>
      </c>
      <c r="L598" s="6" t="s">
        <v>3178</v>
      </c>
      <c r="M598" s="6">
        <f>VLOOKUP(A598,JUMLAH_DAKWAAN!$A$1:$C$905,3,FALSE)</f>
        <v>1</v>
      </c>
      <c r="N598" s="6" t="s">
        <v>3179</v>
      </c>
      <c r="O598" s="6" t="s">
        <v>2999</v>
      </c>
      <c r="P598" s="6" t="s">
        <v>1055</v>
      </c>
      <c r="Q598" s="6" t="s">
        <v>1042</v>
      </c>
      <c r="R598" s="6" t="s">
        <v>1219</v>
      </c>
      <c r="S598" s="6" t="s">
        <v>1218</v>
      </c>
      <c r="T598" s="6" t="s">
        <v>85</v>
      </c>
      <c r="U598" s="6" t="s">
        <v>1044</v>
      </c>
      <c r="V598" s="6" t="str">
        <f>IFERROR(VLOOKUP(Q598,JUDGE_STATUS!$A$1:$E$97,2,0),"")</f>
        <v>KARIR</v>
      </c>
      <c r="W598" s="6" t="str">
        <f>IFERROR(VLOOKUP(R598,JUDGE_STATUS!$A$1:$E$97,2,0),"")</f>
        <v>KARIR</v>
      </c>
      <c r="X598" s="6" t="str">
        <f>IFERROR(VLOOKUP(S598,JUDGE_STATUS!$A$1:$E$97,2,0),"")</f>
        <v>KARIR</v>
      </c>
      <c r="Y598" s="6" t="str">
        <f>IFERROR(VLOOKUP(T598,JUDGE_STATUS!$A$1:$E$97,2,0),"")</f>
        <v>ADHOC</v>
      </c>
      <c r="Z598" s="6" t="str">
        <f>IFERROR(VLOOKUP(U598,JUDGE_STATUS!$A$1:$E$97,2,0),"")</f>
        <v>ADHOC</v>
      </c>
      <c r="AA598" s="6">
        <f t="shared" si="80"/>
        <v>5</v>
      </c>
      <c r="AB598" s="6">
        <f t="shared" si="81"/>
        <v>3</v>
      </c>
      <c r="AC598" s="6">
        <f t="shared" si="82"/>
        <v>2</v>
      </c>
      <c r="AD598" s="20">
        <f t="shared" si="83"/>
        <v>0.4</v>
      </c>
      <c r="AE598" s="21">
        <f t="shared" si="78"/>
        <v>0</v>
      </c>
      <c r="AF598" s="6" t="s">
        <v>1985</v>
      </c>
      <c r="AG598" s="6"/>
      <c r="AH598" s="6"/>
      <c r="AI598" s="6"/>
      <c r="AJ598" s="6"/>
      <c r="AK598" s="6"/>
      <c r="AL598" s="6"/>
      <c r="AM598" s="6"/>
      <c r="AN598" s="6"/>
      <c r="AO598" s="6"/>
      <c r="AP598" s="6"/>
      <c r="AQ598" s="6"/>
      <c r="AR598" s="6">
        <f t="shared" si="84"/>
        <v>1</v>
      </c>
      <c r="AS598" s="6" t="s">
        <v>100</v>
      </c>
      <c r="AT598" s="6"/>
      <c r="AU598" s="6"/>
      <c r="AV598" s="6">
        <f t="shared" si="79"/>
        <v>1</v>
      </c>
      <c r="AW598" s="22"/>
    </row>
    <row r="599" spans="1:49" x14ac:dyDescent="0.25">
      <c r="A599" s="16" t="s">
        <v>3180</v>
      </c>
      <c r="B599" s="17">
        <v>4.5</v>
      </c>
      <c r="C599" s="17">
        <v>300000000</v>
      </c>
      <c r="D599" s="17">
        <v>0.5</v>
      </c>
      <c r="E599" s="17">
        <v>45450000</v>
      </c>
      <c r="F599" s="17">
        <v>0</v>
      </c>
      <c r="G599" s="18" t="s">
        <v>3181</v>
      </c>
      <c r="H599" s="19">
        <v>43229</v>
      </c>
      <c r="I599" s="27">
        <f t="shared" si="77"/>
        <v>2018</v>
      </c>
      <c r="J599" s="6" t="s">
        <v>41</v>
      </c>
      <c r="K599" s="6">
        <v>96</v>
      </c>
      <c r="L599" s="6" t="s">
        <v>3182</v>
      </c>
      <c r="M599" s="6">
        <f>VLOOKUP(A599,JUMLAH_DAKWAAN!$A$1:$C$905,3,FALSE)</f>
        <v>1</v>
      </c>
      <c r="N599" s="6" t="s">
        <v>3183</v>
      </c>
      <c r="O599" s="6" t="s">
        <v>2365</v>
      </c>
      <c r="P599" s="6" t="s">
        <v>3184</v>
      </c>
      <c r="Q599" s="6" t="s">
        <v>1065</v>
      </c>
      <c r="R599" s="6" t="s">
        <v>1066</v>
      </c>
      <c r="S599" s="6" t="s">
        <v>1067</v>
      </c>
      <c r="T599" s="6" t="s">
        <v>1210</v>
      </c>
      <c r="U599" s="6" t="s">
        <v>64</v>
      </c>
      <c r="V599" s="6" t="str">
        <f>IFERROR(VLOOKUP(Q599,JUDGE_STATUS!$A$1:$E$97,2,0),"")</f>
        <v>KARIR</v>
      </c>
      <c r="W599" s="6" t="str">
        <f>IFERROR(VLOOKUP(R599,JUDGE_STATUS!$A$1:$E$97,2,0),"")</f>
        <v>KARIR</v>
      </c>
      <c r="X599" s="6" t="str">
        <f>IFERROR(VLOOKUP(S599,JUDGE_STATUS!$A$1:$E$97,2,0),"")</f>
        <v>KARIR</v>
      </c>
      <c r="Y599" s="6" t="str">
        <f>IFERROR(VLOOKUP(T599,JUDGE_STATUS!$A$1:$E$97,2,0),"")</f>
        <v>ADHOC</v>
      </c>
      <c r="Z599" s="6" t="str">
        <f>IFERROR(VLOOKUP(U599,JUDGE_STATUS!$A$1:$E$97,2,0),"")</f>
        <v>ADHOC</v>
      </c>
      <c r="AA599" s="6">
        <f t="shared" si="80"/>
        <v>5</v>
      </c>
      <c r="AB599" s="6">
        <f t="shared" si="81"/>
        <v>3</v>
      </c>
      <c r="AC599" s="6">
        <f t="shared" si="82"/>
        <v>2</v>
      </c>
      <c r="AD599" s="20">
        <f t="shared" si="83"/>
        <v>0.4</v>
      </c>
      <c r="AE599" s="21">
        <f t="shared" si="78"/>
        <v>0</v>
      </c>
      <c r="AF599" s="6" t="s">
        <v>1188</v>
      </c>
      <c r="AG599" s="6"/>
      <c r="AH599" s="6"/>
      <c r="AI599" s="6"/>
      <c r="AJ599" s="6"/>
      <c r="AK599" s="6"/>
      <c r="AL599" s="6"/>
      <c r="AM599" s="6"/>
      <c r="AN599" s="6"/>
      <c r="AO599" s="6"/>
      <c r="AP599" s="6"/>
      <c r="AQ599" s="6"/>
      <c r="AR599" s="6">
        <f t="shared" si="84"/>
        <v>1</v>
      </c>
      <c r="AS599" s="6" t="s">
        <v>1743</v>
      </c>
      <c r="AT599" s="6"/>
      <c r="AU599" s="6"/>
      <c r="AV599" s="6">
        <f t="shared" si="79"/>
        <v>1</v>
      </c>
      <c r="AW599" s="22"/>
    </row>
    <row r="600" spans="1:49" x14ac:dyDescent="0.25">
      <c r="A600" s="16" t="s">
        <v>3185</v>
      </c>
      <c r="B600" s="17">
        <v>5</v>
      </c>
      <c r="C600" s="17">
        <v>300000000</v>
      </c>
      <c r="D600" s="17">
        <v>0.25</v>
      </c>
      <c r="E600" s="17">
        <v>0</v>
      </c>
      <c r="F600" s="17">
        <v>0</v>
      </c>
      <c r="G600" s="18" t="s">
        <v>3186</v>
      </c>
      <c r="H600" s="19">
        <v>41123</v>
      </c>
      <c r="I600" s="27">
        <f t="shared" si="77"/>
        <v>2012</v>
      </c>
      <c r="J600" s="6" t="s">
        <v>41</v>
      </c>
      <c r="K600" s="6">
        <v>146</v>
      </c>
      <c r="L600" s="6" t="s">
        <v>3187</v>
      </c>
      <c r="M600" s="6">
        <f>VLOOKUP(A600,JUMLAH_DAKWAAN!$A$1:$C$905,3,FALSE)</f>
        <v>1</v>
      </c>
      <c r="N600" s="6" t="s">
        <v>3188</v>
      </c>
      <c r="O600" s="6" t="s">
        <v>3189</v>
      </c>
      <c r="P600" s="6" t="s">
        <v>651</v>
      </c>
      <c r="Q600" s="6" t="s">
        <v>126</v>
      </c>
      <c r="R600" s="6" t="s">
        <v>652</v>
      </c>
      <c r="S600" s="6" t="s">
        <v>653</v>
      </c>
      <c r="T600" s="6" t="s">
        <v>84</v>
      </c>
      <c r="U600" s="6" t="s">
        <v>85</v>
      </c>
      <c r="V600" s="6" t="str">
        <f>IFERROR(VLOOKUP(Q600,JUDGE_STATUS!$A$1:$E$97,2,0),"")</f>
        <v>KARIR</v>
      </c>
      <c r="W600" s="6" t="str">
        <f>IFERROR(VLOOKUP(R600,JUDGE_STATUS!$A$1:$E$97,2,0),"")</f>
        <v>KARIR</v>
      </c>
      <c r="X600" s="6" t="str">
        <f>IFERROR(VLOOKUP(S600,JUDGE_STATUS!$A$1:$E$97,2,0),"")</f>
        <v>KARIR</v>
      </c>
      <c r="Y600" s="6" t="str">
        <f>IFERROR(VLOOKUP(T600,JUDGE_STATUS!$A$1:$E$97,2,0),"")</f>
        <v>ADHOC</v>
      </c>
      <c r="Z600" s="6" t="str">
        <f>IFERROR(VLOOKUP(U600,JUDGE_STATUS!$A$1:$E$97,2,0),"")</f>
        <v>ADHOC</v>
      </c>
      <c r="AA600" s="6">
        <f t="shared" si="80"/>
        <v>5</v>
      </c>
      <c r="AB600" s="6">
        <f t="shared" si="81"/>
        <v>3</v>
      </c>
      <c r="AC600" s="6">
        <f t="shared" si="82"/>
        <v>2</v>
      </c>
      <c r="AD600" s="20">
        <f t="shared" si="83"/>
        <v>0.4</v>
      </c>
      <c r="AE600" s="21">
        <f t="shared" si="78"/>
        <v>0</v>
      </c>
      <c r="AF600" s="6" t="s">
        <v>3190</v>
      </c>
      <c r="AG600" s="6"/>
      <c r="AH600" s="6"/>
      <c r="AI600" s="6"/>
      <c r="AJ600" s="6"/>
      <c r="AK600" s="6"/>
      <c r="AL600" s="6"/>
      <c r="AM600" s="6"/>
      <c r="AN600" s="6"/>
      <c r="AO600" s="6"/>
      <c r="AP600" s="6"/>
      <c r="AQ600" s="6"/>
      <c r="AR600" s="6">
        <f t="shared" si="84"/>
        <v>1</v>
      </c>
      <c r="AS600" s="6" t="s">
        <v>86</v>
      </c>
      <c r="AT600" s="6" t="s">
        <v>100</v>
      </c>
      <c r="AU600" s="6"/>
      <c r="AV600" s="6">
        <f t="shared" si="79"/>
        <v>2</v>
      </c>
      <c r="AW600" s="22"/>
    </row>
    <row r="601" spans="1:49" x14ac:dyDescent="0.25">
      <c r="A601" s="16" t="s">
        <v>3191</v>
      </c>
      <c r="B601" s="17">
        <v>5</v>
      </c>
      <c r="C601" s="17">
        <v>300000000</v>
      </c>
      <c r="D601" s="17">
        <v>0.25</v>
      </c>
      <c r="E601" s="17">
        <v>95000000</v>
      </c>
      <c r="F601" s="17">
        <v>1</v>
      </c>
      <c r="G601" s="18" t="s">
        <v>3192</v>
      </c>
      <c r="H601" s="19">
        <v>41471</v>
      </c>
      <c r="I601" s="27">
        <f t="shared" si="77"/>
        <v>2013</v>
      </c>
      <c r="J601" s="6" t="s">
        <v>1205</v>
      </c>
      <c r="K601" s="6">
        <v>142</v>
      </c>
      <c r="L601" s="6" t="s">
        <v>3193</v>
      </c>
      <c r="M601" s="6">
        <f>VLOOKUP(A601,JUMLAH_DAKWAAN!$A$1:$C$905,3,FALSE)</f>
        <v>1</v>
      </c>
      <c r="N601" s="6" t="s">
        <v>3194</v>
      </c>
      <c r="O601" s="6" t="s">
        <v>2438</v>
      </c>
      <c r="P601" s="6" t="s">
        <v>3195</v>
      </c>
      <c r="Q601" s="6" t="s">
        <v>652</v>
      </c>
      <c r="R601" s="6" t="s">
        <v>1158</v>
      </c>
      <c r="S601" s="6" t="s">
        <v>1159</v>
      </c>
      <c r="T601" s="6" t="s">
        <v>47</v>
      </c>
      <c r="U601" s="6" t="s">
        <v>108</v>
      </c>
      <c r="V601" s="6" t="str">
        <f>IFERROR(VLOOKUP(Q601,JUDGE_STATUS!$A$1:$E$97,2,0),"")</f>
        <v>KARIR</v>
      </c>
      <c r="W601" s="6" t="str">
        <f>IFERROR(VLOOKUP(R601,JUDGE_STATUS!$A$1:$E$97,2,0),"")</f>
        <v>KARIR</v>
      </c>
      <c r="X601" s="6" t="str">
        <f>IFERROR(VLOOKUP(S601,JUDGE_STATUS!$A$1:$E$97,2,0),"")</f>
        <v>KARIR</v>
      </c>
      <c r="Y601" s="6" t="str">
        <f>IFERROR(VLOOKUP(T601,JUDGE_STATUS!$A$1:$E$97,2,0),"")</f>
        <v>ADHOC</v>
      </c>
      <c r="Z601" s="6" t="str">
        <f>IFERROR(VLOOKUP(U601,JUDGE_STATUS!$A$1:$E$97,2,0),"")</f>
        <v>ADHOC</v>
      </c>
      <c r="AA601" s="6">
        <f t="shared" si="80"/>
        <v>5</v>
      </c>
      <c r="AB601" s="6">
        <f t="shared" si="81"/>
        <v>3</v>
      </c>
      <c r="AC601" s="6">
        <f t="shared" si="82"/>
        <v>2</v>
      </c>
      <c r="AD601" s="20">
        <f t="shared" si="83"/>
        <v>0.4</v>
      </c>
      <c r="AE601" s="21">
        <f t="shared" si="78"/>
        <v>0</v>
      </c>
      <c r="AF601" s="6" t="s">
        <v>2871</v>
      </c>
      <c r="AG601" s="6"/>
      <c r="AH601" s="6"/>
      <c r="AI601" s="6"/>
      <c r="AJ601" s="6"/>
      <c r="AK601" s="6"/>
      <c r="AL601" s="6"/>
      <c r="AM601" s="6"/>
      <c r="AN601" s="6"/>
      <c r="AO601" s="6"/>
      <c r="AP601" s="6"/>
      <c r="AQ601" s="6"/>
      <c r="AR601" s="6">
        <f t="shared" si="84"/>
        <v>1</v>
      </c>
      <c r="AS601" s="6" t="s">
        <v>55</v>
      </c>
      <c r="AT601" s="6"/>
      <c r="AU601" s="6"/>
      <c r="AV601" s="6">
        <f t="shared" si="79"/>
        <v>1</v>
      </c>
      <c r="AW601" s="22"/>
    </row>
    <row r="602" spans="1:49" x14ac:dyDescent="0.25">
      <c r="A602" s="16" t="s">
        <v>3196</v>
      </c>
      <c r="B602" s="17">
        <v>2</v>
      </c>
      <c r="C602" s="17">
        <v>50000000</v>
      </c>
      <c r="D602" s="17">
        <v>0.25</v>
      </c>
      <c r="E602" s="17">
        <v>0</v>
      </c>
      <c r="F602" s="17">
        <v>0</v>
      </c>
      <c r="G602" s="18" t="s">
        <v>3197</v>
      </c>
      <c r="H602" s="19">
        <v>41744</v>
      </c>
      <c r="I602" s="27">
        <f t="shared" si="77"/>
        <v>2014</v>
      </c>
      <c r="J602" s="6" t="s">
        <v>41</v>
      </c>
      <c r="K602" s="6">
        <v>135</v>
      </c>
      <c r="L602" s="6" t="s">
        <v>2548</v>
      </c>
      <c r="M602" s="6">
        <f>VLOOKUP(A602,JUMLAH_DAKWAAN!$A$1:$C$905,3,FALSE)</f>
        <v>1</v>
      </c>
      <c r="N602" s="6" t="s">
        <v>3198</v>
      </c>
      <c r="O602" s="6" t="s">
        <v>1691</v>
      </c>
      <c r="P602" s="6" t="s">
        <v>1718</v>
      </c>
      <c r="Q602" s="6" t="s">
        <v>2282</v>
      </c>
      <c r="R602" s="6" t="s">
        <v>1158</v>
      </c>
      <c r="S602" s="6" t="s">
        <v>85</v>
      </c>
      <c r="T602" s="6"/>
      <c r="U602" s="6"/>
      <c r="V602" s="6" t="str">
        <f>IFERROR(VLOOKUP(Q602,JUDGE_STATUS!$A$1:$E$97,2,0),"")</f>
        <v>KARIR</v>
      </c>
      <c r="W602" s="6" t="str">
        <f>IFERROR(VLOOKUP(R602,JUDGE_STATUS!$A$1:$E$97,2,0),"")</f>
        <v>KARIR</v>
      </c>
      <c r="X602" s="6" t="str">
        <f>IFERROR(VLOOKUP(S602,JUDGE_STATUS!$A$1:$E$97,2,0),"")</f>
        <v>ADHOC</v>
      </c>
      <c r="Y602" s="6" t="str">
        <f>IFERROR(VLOOKUP(T602,JUDGE_STATUS!$A$1:$E$97,2,0),"")</f>
        <v/>
      </c>
      <c r="Z602" s="6" t="str">
        <f>IFERROR(VLOOKUP(U602,JUDGE_STATUS!$A$1:$E$97,2,0),"")</f>
        <v/>
      </c>
      <c r="AA602" s="6">
        <f t="shared" si="80"/>
        <v>3</v>
      </c>
      <c r="AB602" s="6">
        <f t="shared" si="81"/>
        <v>2</v>
      </c>
      <c r="AC602" s="6">
        <f t="shared" si="82"/>
        <v>1</v>
      </c>
      <c r="AD602" s="20">
        <f t="shared" si="83"/>
        <v>0.33333333333333331</v>
      </c>
      <c r="AE602" s="21">
        <f t="shared" si="78"/>
        <v>0</v>
      </c>
      <c r="AF602" s="6" t="s">
        <v>1913</v>
      </c>
      <c r="AG602" s="6" t="s">
        <v>3169</v>
      </c>
      <c r="AH602" s="6" t="s">
        <v>3107</v>
      </c>
      <c r="AI602" s="6" t="s">
        <v>2352</v>
      </c>
      <c r="AJ602" s="6"/>
      <c r="AK602" s="6"/>
      <c r="AL602" s="6"/>
      <c r="AM602" s="6"/>
      <c r="AN602" s="6"/>
      <c r="AO602" s="6"/>
      <c r="AP602" s="6"/>
      <c r="AQ602" s="6"/>
      <c r="AR602" s="6">
        <f t="shared" si="84"/>
        <v>4</v>
      </c>
      <c r="AS602" s="6" t="s">
        <v>100</v>
      </c>
      <c r="AT602" s="6" t="s">
        <v>1179</v>
      </c>
      <c r="AU602" s="6"/>
      <c r="AV602" s="6">
        <f t="shared" si="79"/>
        <v>2</v>
      </c>
      <c r="AW602" s="22"/>
    </row>
    <row r="603" spans="1:49" x14ac:dyDescent="0.25">
      <c r="A603" s="16" t="s">
        <v>3199</v>
      </c>
      <c r="B603" s="17" t="s">
        <v>274</v>
      </c>
      <c r="C603" s="17" t="s">
        <v>274</v>
      </c>
      <c r="D603" s="17" t="s">
        <v>274</v>
      </c>
      <c r="E603" s="17" t="s">
        <v>274</v>
      </c>
      <c r="F603" s="17" t="s">
        <v>274</v>
      </c>
      <c r="G603" s="18" t="s">
        <v>3200</v>
      </c>
      <c r="H603" s="19">
        <v>42152</v>
      </c>
      <c r="I603" s="27">
        <f t="shared" si="77"/>
        <v>2015</v>
      </c>
      <c r="J603" s="6" t="s">
        <v>41</v>
      </c>
      <c r="K603" s="6">
        <v>125</v>
      </c>
      <c r="L603" s="6" t="s">
        <v>3201</v>
      </c>
      <c r="M603" s="6">
        <f>VLOOKUP(A603,JUMLAH_DAKWAAN!$A$1:$C$905,3,FALSE)</f>
        <v>1</v>
      </c>
      <c r="N603" s="6" t="s">
        <v>3202</v>
      </c>
      <c r="O603" s="6" t="s">
        <v>3017</v>
      </c>
      <c r="P603" s="6" t="s">
        <v>2253</v>
      </c>
      <c r="Q603" s="6" t="s">
        <v>1134</v>
      </c>
      <c r="R603" s="6" t="s">
        <v>1115</v>
      </c>
      <c r="S603" s="6" t="s">
        <v>85</v>
      </c>
      <c r="T603" s="6"/>
      <c r="U603" s="6"/>
      <c r="V603" s="6" t="str">
        <f>IFERROR(VLOOKUP(Q603,JUDGE_STATUS!$A$1:$E$97,2,0),"")</f>
        <v>KARIR</v>
      </c>
      <c r="W603" s="6" t="str">
        <f>IFERROR(VLOOKUP(R603,JUDGE_STATUS!$A$1:$E$97,2,0),"")</f>
        <v>KARIR</v>
      </c>
      <c r="X603" s="6" t="str">
        <f>IFERROR(VLOOKUP(S603,JUDGE_STATUS!$A$1:$E$97,2,0),"")</f>
        <v>ADHOC</v>
      </c>
      <c r="Y603" s="6" t="str">
        <f>IFERROR(VLOOKUP(T603,JUDGE_STATUS!$A$1:$E$97,2,0),"")</f>
        <v/>
      </c>
      <c r="Z603" s="6" t="str">
        <f>IFERROR(VLOOKUP(U603,JUDGE_STATUS!$A$1:$E$97,2,0),"")</f>
        <v/>
      </c>
      <c r="AA603" s="6">
        <f t="shared" si="80"/>
        <v>3</v>
      </c>
      <c r="AB603" s="6">
        <f t="shared" si="81"/>
        <v>2</v>
      </c>
      <c r="AC603" s="6">
        <f t="shared" si="82"/>
        <v>1</v>
      </c>
      <c r="AD603" s="20">
        <f t="shared" si="83"/>
        <v>0.33333333333333331</v>
      </c>
      <c r="AE603" s="21">
        <f t="shared" si="78"/>
        <v>0</v>
      </c>
      <c r="AF603" s="6" t="s">
        <v>373</v>
      </c>
      <c r="AG603" s="6"/>
      <c r="AH603" s="6"/>
      <c r="AI603" s="6"/>
      <c r="AJ603" s="6"/>
      <c r="AK603" s="6"/>
      <c r="AL603" s="6"/>
      <c r="AM603" s="6"/>
      <c r="AN603" s="6"/>
      <c r="AO603" s="6"/>
      <c r="AP603" s="6"/>
      <c r="AQ603" s="6"/>
      <c r="AR603" s="6">
        <f t="shared" si="84"/>
        <v>1</v>
      </c>
      <c r="AS603" s="6" t="s">
        <v>1608</v>
      </c>
      <c r="AT603" s="6" t="s">
        <v>100</v>
      </c>
      <c r="AU603" s="6"/>
      <c r="AV603" s="6">
        <f t="shared" si="79"/>
        <v>2</v>
      </c>
      <c r="AW603" s="22">
        <v>1</v>
      </c>
    </row>
    <row r="604" spans="1:49" x14ac:dyDescent="0.25">
      <c r="A604" s="16" t="s">
        <v>3203</v>
      </c>
      <c r="B604" s="17">
        <v>4</v>
      </c>
      <c r="C604" s="17">
        <v>200000000</v>
      </c>
      <c r="D604" s="17">
        <v>0.16666666666666699</v>
      </c>
      <c r="E604" s="17">
        <v>0</v>
      </c>
      <c r="F604" s="17">
        <v>0</v>
      </c>
      <c r="G604" s="18" t="s">
        <v>3204</v>
      </c>
      <c r="H604" s="19">
        <v>42515</v>
      </c>
      <c r="I604" s="27">
        <f t="shared" si="77"/>
        <v>2016</v>
      </c>
      <c r="J604" s="6" t="s">
        <v>41</v>
      </c>
      <c r="K604" s="6">
        <v>105</v>
      </c>
      <c r="L604" s="6" t="s">
        <v>3142</v>
      </c>
      <c r="M604" s="6">
        <f>VLOOKUP(A604,JUMLAH_DAKWAAN!$A$1:$C$905,3,FALSE)</f>
        <v>1</v>
      </c>
      <c r="N604" s="6" t="s">
        <v>3205</v>
      </c>
      <c r="O604" s="6" t="s">
        <v>3206</v>
      </c>
      <c r="P604" s="6" t="s">
        <v>2991</v>
      </c>
      <c r="Q604" s="6" t="s">
        <v>1116</v>
      </c>
      <c r="R604" s="6" t="s">
        <v>1057</v>
      </c>
      <c r="S604" s="6" t="s">
        <v>1034</v>
      </c>
      <c r="T604" s="6" t="s">
        <v>3051</v>
      </c>
      <c r="U604" s="6" t="s">
        <v>1177</v>
      </c>
      <c r="V604" s="6" t="str">
        <f>IFERROR(VLOOKUP(Q604,JUDGE_STATUS!$A$1:$E$97,2,0),"")</f>
        <v>KARIR</v>
      </c>
      <c r="W604" s="6" t="str">
        <f>IFERROR(VLOOKUP(R604,JUDGE_STATUS!$A$1:$E$97,2,0),"")</f>
        <v>KARIR</v>
      </c>
      <c r="X604" s="6" t="str">
        <f>IFERROR(VLOOKUP(S604,JUDGE_STATUS!$A$1:$E$97,2,0),"")</f>
        <v>KARIR</v>
      </c>
      <c r="Y604" s="6" t="str">
        <f>IFERROR(VLOOKUP(T604,JUDGE_STATUS!$A$1:$E$97,2,0),"")</f>
        <v>ADHOC</v>
      </c>
      <c r="Z604" s="6" t="str">
        <f>IFERROR(VLOOKUP(U604,JUDGE_STATUS!$A$1:$E$97,2,0),"")</f>
        <v>ADHOC</v>
      </c>
      <c r="AA604" s="6">
        <f t="shared" si="80"/>
        <v>5</v>
      </c>
      <c r="AB604" s="6">
        <f t="shared" si="81"/>
        <v>3</v>
      </c>
      <c r="AC604" s="6">
        <f t="shared" si="82"/>
        <v>2</v>
      </c>
      <c r="AD604" s="20">
        <f t="shared" si="83"/>
        <v>0.4</v>
      </c>
      <c r="AE604" s="21">
        <f t="shared" si="78"/>
        <v>0</v>
      </c>
      <c r="AF604" s="6" t="s">
        <v>1098</v>
      </c>
      <c r="AG604" s="6"/>
      <c r="AH604" s="6"/>
      <c r="AI604" s="6"/>
      <c r="AJ604" s="6"/>
      <c r="AK604" s="6"/>
      <c r="AL604" s="6"/>
      <c r="AM604" s="6"/>
      <c r="AN604" s="6"/>
      <c r="AO604" s="6"/>
      <c r="AP604" s="6"/>
      <c r="AQ604" s="6"/>
      <c r="AR604" s="6">
        <f t="shared" si="84"/>
        <v>1</v>
      </c>
      <c r="AS604" s="6" t="s">
        <v>1608</v>
      </c>
      <c r="AT604" s="6" t="s">
        <v>465</v>
      </c>
      <c r="AU604" s="6"/>
      <c r="AV604" s="6">
        <f t="shared" si="79"/>
        <v>2</v>
      </c>
      <c r="AW604" s="22"/>
    </row>
    <row r="605" spans="1:49" x14ac:dyDescent="0.25">
      <c r="A605" s="16" t="s">
        <v>3207</v>
      </c>
      <c r="B605" s="17">
        <v>1</v>
      </c>
      <c r="C605" s="17">
        <v>100000000</v>
      </c>
      <c r="D605" s="17">
        <v>0.16666666666666699</v>
      </c>
      <c r="E605" s="17">
        <v>750000000</v>
      </c>
      <c r="F605" s="17">
        <v>0.25</v>
      </c>
      <c r="G605" s="18" t="s">
        <v>3208</v>
      </c>
      <c r="H605" s="19">
        <v>42800</v>
      </c>
      <c r="I605" s="27">
        <f t="shared" si="77"/>
        <v>2017</v>
      </c>
      <c r="J605" s="6" t="s">
        <v>41</v>
      </c>
      <c r="K605" s="6">
        <v>93</v>
      </c>
      <c r="L605" s="6" t="s">
        <v>1052</v>
      </c>
      <c r="M605" s="6">
        <f>VLOOKUP(A605,JUMLAH_DAKWAAN!$A$1:$C$905,3,FALSE)</f>
        <v>1</v>
      </c>
      <c r="N605" s="6" t="s">
        <v>3209</v>
      </c>
      <c r="O605" s="6" t="s">
        <v>3210</v>
      </c>
      <c r="P605" s="6" t="s">
        <v>3211</v>
      </c>
      <c r="Q605" s="6" t="s">
        <v>2466</v>
      </c>
      <c r="R605" s="6" t="s">
        <v>1125</v>
      </c>
      <c r="S605" s="6" t="s">
        <v>64</v>
      </c>
      <c r="T605" s="6"/>
      <c r="U605" s="6"/>
      <c r="V605" s="6" t="str">
        <f>IFERROR(VLOOKUP(Q605,JUDGE_STATUS!$A$1:$E$97,2,0),"")</f>
        <v>KARIR</v>
      </c>
      <c r="W605" s="6" t="str">
        <f>IFERROR(VLOOKUP(R605,JUDGE_STATUS!$A$1:$E$97,2,0),"")</f>
        <v>KARIR</v>
      </c>
      <c r="X605" s="6" t="str">
        <f>IFERROR(VLOOKUP(S605,JUDGE_STATUS!$A$1:$E$97,2,0),"")</f>
        <v>ADHOC</v>
      </c>
      <c r="Y605" s="6" t="str">
        <f>IFERROR(VLOOKUP(T605,JUDGE_STATUS!$A$1:$E$97,2,0),"")</f>
        <v/>
      </c>
      <c r="Z605" s="6" t="str">
        <f>IFERROR(VLOOKUP(U605,JUDGE_STATUS!$A$1:$E$97,2,0),"")</f>
        <v/>
      </c>
      <c r="AA605" s="6">
        <f t="shared" si="80"/>
        <v>3</v>
      </c>
      <c r="AB605" s="6">
        <f t="shared" si="81"/>
        <v>2</v>
      </c>
      <c r="AC605" s="6">
        <f t="shared" si="82"/>
        <v>1</v>
      </c>
      <c r="AD605" s="20">
        <f t="shared" si="83"/>
        <v>0.33333333333333331</v>
      </c>
      <c r="AE605" s="21">
        <f t="shared" si="78"/>
        <v>0</v>
      </c>
      <c r="AF605" s="6" t="s">
        <v>1202</v>
      </c>
      <c r="AG605" s="6"/>
      <c r="AH605" s="6"/>
      <c r="AI605" s="6"/>
      <c r="AJ605" s="6"/>
      <c r="AK605" s="6"/>
      <c r="AL605" s="6"/>
      <c r="AM605" s="6"/>
      <c r="AN605" s="6"/>
      <c r="AO605" s="6"/>
      <c r="AP605" s="6"/>
      <c r="AQ605" s="6"/>
      <c r="AR605" s="6">
        <f t="shared" si="84"/>
        <v>1</v>
      </c>
      <c r="AS605" s="6" t="s">
        <v>86</v>
      </c>
      <c r="AT605" s="6"/>
      <c r="AU605" s="6"/>
      <c r="AV605" s="6">
        <f t="shared" si="79"/>
        <v>1</v>
      </c>
      <c r="AW605" s="22"/>
    </row>
    <row r="606" spans="1:49" x14ac:dyDescent="0.25">
      <c r="A606" s="16" t="s">
        <v>3212</v>
      </c>
      <c r="B606" s="17">
        <v>4</v>
      </c>
      <c r="C606" s="17">
        <v>200000000</v>
      </c>
      <c r="D606" s="17">
        <v>0.16666666666666699</v>
      </c>
      <c r="E606" s="17">
        <v>0</v>
      </c>
      <c r="F606" s="17">
        <v>0</v>
      </c>
      <c r="G606" s="18" t="s">
        <v>3213</v>
      </c>
      <c r="H606" s="19">
        <v>43229</v>
      </c>
      <c r="I606" s="27">
        <f t="shared" si="77"/>
        <v>2018</v>
      </c>
      <c r="J606" s="6" t="s">
        <v>41</v>
      </c>
      <c r="K606" s="6">
        <v>96</v>
      </c>
      <c r="L606" s="6" t="s">
        <v>3214</v>
      </c>
      <c r="M606" s="6">
        <f>VLOOKUP(A606,JUMLAH_DAKWAAN!$A$1:$C$905,3,FALSE)</f>
        <v>1</v>
      </c>
      <c r="N606" s="6" t="s">
        <v>3215</v>
      </c>
      <c r="O606" s="6" t="s">
        <v>3216</v>
      </c>
      <c r="P606" s="6" t="s">
        <v>3184</v>
      </c>
      <c r="Q606" s="6" t="s">
        <v>1065</v>
      </c>
      <c r="R606" s="6" t="s">
        <v>1066</v>
      </c>
      <c r="S606" s="6" t="s">
        <v>1067</v>
      </c>
      <c r="T606" s="6" t="s">
        <v>1210</v>
      </c>
      <c r="U606" s="6" t="s">
        <v>64</v>
      </c>
      <c r="V606" s="6" t="str">
        <f>IFERROR(VLOOKUP(Q606,JUDGE_STATUS!$A$1:$E$97,2,0),"")</f>
        <v>KARIR</v>
      </c>
      <c r="W606" s="6" t="str">
        <f>IFERROR(VLOOKUP(R606,JUDGE_STATUS!$A$1:$E$97,2,0),"")</f>
        <v>KARIR</v>
      </c>
      <c r="X606" s="6" t="str">
        <f>IFERROR(VLOOKUP(S606,JUDGE_STATUS!$A$1:$E$97,2,0),"")</f>
        <v>KARIR</v>
      </c>
      <c r="Y606" s="6" t="str">
        <f>IFERROR(VLOOKUP(T606,JUDGE_STATUS!$A$1:$E$97,2,0),"")</f>
        <v>ADHOC</v>
      </c>
      <c r="Z606" s="6" t="str">
        <f>IFERROR(VLOOKUP(U606,JUDGE_STATUS!$A$1:$E$97,2,0),"")</f>
        <v>ADHOC</v>
      </c>
      <c r="AA606" s="6">
        <f t="shared" si="80"/>
        <v>5</v>
      </c>
      <c r="AB606" s="6">
        <f t="shared" si="81"/>
        <v>3</v>
      </c>
      <c r="AC606" s="6">
        <f t="shared" si="82"/>
        <v>2</v>
      </c>
      <c r="AD606" s="20">
        <f t="shared" si="83"/>
        <v>0.4</v>
      </c>
      <c r="AE606" s="21">
        <f t="shared" si="78"/>
        <v>0</v>
      </c>
      <c r="AF606" s="6" t="s">
        <v>1188</v>
      </c>
      <c r="AG606" s="6"/>
      <c r="AH606" s="6"/>
      <c r="AI606" s="6"/>
      <c r="AJ606" s="6"/>
      <c r="AK606" s="6"/>
      <c r="AL606" s="6"/>
      <c r="AM606" s="6"/>
      <c r="AN606" s="6"/>
      <c r="AO606" s="6"/>
      <c r="AP606" s="6"/>
      <c r="AQ606" s="6"/>
      <c r="AR606" s="6">
        <f t="shared" si="84"/>
        <v>1</v>
      </c>
      <c r="AS606" s="6" t="s">
        <v>2304</v>
      </c>
      <c r="AT606" s="6"/>
      <c r="AU606" s="6"/>
      <c r="AV606" s="6">
        <f t="shared" si="79"/>
        <v>1</v>
      </c>
      <c r="AW606" s="22"/>
    </row>
    <row r="607" spans="1:49" x14ac:dyDescent="0.25">
      <c r="A607" s="16" t="s">
        <v>3217</v>
      </c>
      <c r="B607" s="17">
        <v>10</v>
      </c>
      <c r="C607" s="17">
        <v>500000000</v>
      </c>
      <c r="D607" s="17">
        <v>0.41666666666666702</v>
      </c>
      <c r="E607" s="17">
        <v>41097010000</v>
      </c>
      <c r="F607" s="17">
        <v>6</v>
      </c>
      <c r="G607" s="18" t="s">
        <v>3218</v>
      </c>
      <c r="H607" s="19">
        <v>41123</v>
      </c>
      <c r="I607" s="27">
        <f t="shared" si="77"/>
        <v>2012</v>
      </c>
      <c r="J607" s="6" t="s">
        <v>41</v>
      </c>
      <c r="K607" s="6">
        <v>146</v>
      </c>
      <c r="L607" s="6" t="s">
        <v>3219</v>
      </c>
      <c r="M607" s="6">
        <f>VLOOKUP(A607,JUMLAH_DAKWAAN!$A$1:$C$905,3,FALSE)</f>
        <v>1</v>
      </c>
      <c r="N607" s="6" t="s">
        <v>3220</v>
      </c>
      <c r="O607" s="6" t="s">
        <v>675</v>
      </c>
      <c r="P607" s="6" t="s">
        <v>651</v>
      </c>
      <c r="Q607" s="6" t="s">
        <v>126</v>
      </c>
      <c r="R607" s="6" t="s">
        <v>652</v>
      </c>
      <c r="S607" s="6" t="s">
        <v>653</v>
      </c>
      <c r="T607" s="6" t="s">
        <v>84</v>
      </c>
      <c r="U607" s="6" t="s">
        <v>85</v>
      </c>
      <c r="V607" s="6" t="str">
        <f>IFERROR(VLOOKUP(Q607,JUDGE_STATUS!$A$1:$E$97,2,0),"")</f>
        <v>KARIR</v>
      </c>
      <c r="W607" s="6" t="str">
        <f>IFERROR(VLOOKUP(R607,JUDGE_STATUS!$A$1:$E$97,2,0),"")</f>
        <v>KARIR</v>
      </c>
      <c r="X607" s="6" t="str">
        <f>IFERROR(VLOOKUP(S607,JUDGE_STATUS!$A$1:$E$97,2,0),"")</f>
        <v>KARIR</v>
      </c>
      <c r="Y607" s="6" t="str">
        <f>IFERROR(VLOOKUP(T607,JUDGE_STATUS!$A$1:$E$97,2,0),"")</f>
        <v>ADHOC</v>
      </c>
      <c r="Z607" s="6" t="str">
        <f>IFERROR(VLOOKUP(U607,JUDGE_STATUS!$A$1:$E$97,2,0),"")</f>
        <v>ADHOC</v>
      </c>
      <c r="AA607" s="6">
        <f t="shared" si="80"/>
        <v>5</v>
      </c>
      <c r="AB607" s="6">
        <f t="shared" si="81"/>
        <v>3</v>
      </c>
      <c r="AC607" s="6">
        <f t="shared" si="82"/>
        <v>2</v>
      </c>
      <c r="AD607" s="20">
        <f t="shared" si="83"/>
        <v>0.4</v>
      </c>
      <c r="AE607" s="21">
        <f t="shared" si="78"/>
        <v>0</v>
      </c>
      <c r="AF607" s="6" t="s">
        <v>559</v>
      </c>
      <c r="AG607" s="6"/>
      <c r="AH607" s="6"/>
      <c r="AI607" s="6"/>
      <c r="AJ607" s="6"/>
      <c r="AK607" s="6"/>
      <c r="AL607" s="6"/>
      <c r="AM607" s="6"/>
      <c r="AN607" s="6"/>
      <c r="AO607" s="6"/>
      <c r="AP607" s="6"/>
      <c r="AQ607" s="6"/>
      <c r="AR607" s="6">
        <f t="shared" si="84"/>
        <v>1</v>
      </c>
      <c r="AS607" s="6" t="s">
        <v>66</v>
      </c>
      <c r="AT607" s="6" t="s">
        <v>87</v>
      </c>
      <c r="AU607" s="6"/>
      <c r="AV607" s="6">
        <f t="shared" si="79"/>
        <v>2</v>
      </c>
      <c r="AW607" s="22"/>
    </row>
    <row r="608" spans="1:49" x14ac:dyDescent="0.25">
      <c r="A608" s="16" t="s">
        <v>3221</v>
      </c>
      <c r="B608" s="17">
        <v>4.5</v>
      </c>
      <c r="C608" s="17">
        <v>200000000</v>
      </c>
      <c r="D608" s="17">
        <v>0.25</v>
      </c>
      <c r="E608" s="17">
        <v>0</v>
      </c>
      <c r="F608" s="17">
        <v>0</v>
      </c>
      <c r="G608" s="18" t="s">
        <v>3222</v>
      </c>
      <c r="H608" s="19">
        <v>41473</v>
      </c>
      <c r="I608" s="27">
        <f t="shared" si="77"/>
        <v>2013</v>
      </c>
      <c r="J608" s="6" t="s">
        <v>41</v>
      </c>
      <c r="K608" s="6">
        <v>112</v>
      </c>
      <c r="L608" s="6" t="s">
        <v>3223</v>
      </c>
      <c r="M608" s="6">
        <f>VLOOKUP(A608,JUMLAH_DAKWAAN!$A$1:$C$905,3,FALSE)</f>
        <v>1</v>
      </c>
      <c r="N608" s="6" t="s">
        <v>3224</v>
      </c>
      <c r="O608" s="6" t="s">
        <v>3008</v>
      </c>
      <c r="P608" s="6" t="s">
        <v>3225</v>
      </c>
      <c r="Q608" s="6" t="s">
        <v>1158</v>
      </c>
      <c r="R608" s="6" t="s">
        <v>1159</v>
      </c>
      <c r="S608" s="6" t="s">
        <v>127</v>
      </c>
      <c r="T608" s="6"/>
      <c r="U608" s="6"/>
      <c r="V608" s="6" t="str">
        <f>IFERROR(VLOOKUP(Q608,JUDGE_STATUS!$A$1:$E$97,2,0),"")</f>
        <v>KARIR</v>
      </c>
      <c r="W608" s="6" t="str">
        <f>IFERROR(VLOOKUP(R608,JUDGE_STATUS!$A$1:$E$97,2,0),"")</f>
        <v>KARIR</v>
      </c>
      <c r="X608" s="6" t="str">
        <f>IFERROR(VLOOKUP(S608,JUDGE_STATUS!$A$1:$E$97,2,0),"")</f>
        <v>ADHOC</v>
      </c>
      <c r="Y608" s="6" t="str">
        <f>IFERROR(VLOOKUP(T608,JUDGE_STATUS!$A$1:$E$97,2,0),"")</f>
        <v/>
      </c>
      <c r="Z608" s="6" t="str">
        <f>IFERROR(VLOOKUP(U608,JUDGE_STATUS!$A$1:$E$97,2,0),"")</f>
        <v/>
      </c>
      <c r="AA608" s="6">
        <f t="shared" si="80"/>
        <v>3</v>
      </c>
      <c r="AB608" s="6">
        <f t="shared" si="81"/>
        <v>2</v>
      </c>
      <c r="AC608" s="6">
        <f t="shared" si="82"/>
        <v>1</v>
      </c>
      <c r="AD608" s="20">
        <f t="shared" si="83"/>
        <v>0.33333333333333331</v>
      </c>
      <c r="AE608" s="21">
        <f t="shared" si="78"/>
        <v>0</v>
      </c>
      <c r="AF608" s="6" t="s">
        <v>2078</v>
      </c>
      <c r="AG608" s="6"/>
      <c r="AH608" s="6"/>
      <c r="AI608" s="6"/>
      <c r="AJ608" s="6"/>
      <c r="AK608" s="6"/>
      <c r="AL608" s="6"/>
      <c r="AM608" s="6"/>
      <c r="AN608" s="6"/>
      <c r="AO608" s="6"/>
      <c r="AP608" s="6"/>
      <c r="AQ608" s="6"/>
      <c r="AR608" s="6">
        <f t="shared" si="84"/>
        <v>1</v>
      </c>
      <c r="AS608" s="6" t="s">
        <v>56</v>
      </c>
      <c r="AT608" s="6"/>
      <c r="AU608" s="6"/>
      <c r="AV608" s="6">
        <f t="shared" si="79"/>
        <v>1</v>
      </c>
      <c r="AW608" s="22"/>
    </row>
    <row r="609" spans="1:49" x14ac:dyDescent="0.25">
      <c r="A609" s="16" t="s">
        <v>3226</v>
      </c>
      <c r="B609" s="17">
        <v>4</v>
      </c>
      <c r="C609" s="17">
        <v>200000000</v>
      </c>
      <c r="D609" s="17">
        <v>0.41666666666666702</v>
      </c>
      <c r="E609" s="17">
        <v>0</v>
      </c>
      <c r="F609" s="17">
        <v>0</v>
      </c>
      <c r="G609" s="18" t="s">
        <v>3227</v>
      </c>
      <c r="H609" s="19">
        <v>41757</v>
      </c>
      <c r="I609" s="27">
        <f t="shared" si="77"/>
        <v>2014</v>
      </c>
      <c r="J609" s="6" t="s">
        <v>1010</v>
      </c>
      <c r="K609" s="6">
        <v>126</v>
      </c>
      <c r="L609" s="6" t="s">
        <v>3228</v>
      </c>
      <c r="M609" s="6">
        <f>VLOOKUP(A609,JUMLAH_DAKWAAN!$A$1:$C$905,3,FALSE)</f>
        <v>1</v>
      </c>
      <c r="N609" s="6" t="s">
        <v>3229</v>
      </c>
      <c r="O609" s="6" t="s">
        <v>3230</v>
      </c>
      <c r="P609" s="6" t="s">
        <v>1085</v>
      </c>
      <c r="Q609" s="6" t="s">
        <v>1087</v>
      </c>
      <c r="R609" s="6" t="s">
        <v>1088</v>
      </c>
      <c r="S609" s="6" t="s">
        <v>1159</v>
      </c>
      <c r="T609" s="6" t="s">
        <v>64</v>
      </c>
      <c r="U609" s="6" t="s">
        <v>127</v>
      </c>
      <c r="V609" s="6" t="str">
        <f>IFERROR(VLOOKUP(Q609,JUDGE_STATUS!$A$1:$E$97,2,0),"")</f>
        <v>KARIR</v>
      </c>
      <c r="W609" s="6" t="str">
        <f>IFERROR(VLOOKUP(R609,JUDGE_STATUS!$A$1:$E$97,2,0),"")</f>
        <v>KARIR</v>
      </c>
      <c r="X609" s="6" t="str">
        <f>IFERROR(VLOOKUP(S609,JUDGE_STATUS!$A$1:$E$97,2,0),"")</f>
        <v>KARIR</v>
      </c>
      <c r="Y609" s="6" t="str">
        <f>IFERROR(VLOOKUP(T609,JUDGE_STATUS!$A$1:$E$97,2,0),"")</f>
        <v>ADHOC</v>
      </c>
      <c r="Z609" s="6" t="str">
        <f>IFERROR(VLOOKUP(U609,JUDGE_STATUS!$A$1:$E$97,2,0),"")</f>
        <v>ADHOC</v>
      </c>
      <c r="AA609" s="6">
        <f t="shared" si="80"/>
        <v>5</v>
      </c>
      <c r="AB609" s="6">
        <f t="shared" si="81"/>
        <v>3</v>
      </c>
      <c r="AC609" s="6">
        <f t="shared" si="82"/>
        <v>2</v>
      </c>
      <c r="AD609" s="20">
        <f t="shared" si="83"/>
        <v>0.4</v>
      </c>
      <c r="AE609" s="21">
        <f t="shared" si="78"/>
        <v>0</v>
      </c>
      <c r="AF609" s="6" t="s">
        <v>870</v>
      </c>
      <c r="AG609" s="6" t="s">
        <v>1757</v>
      </c>
      <c r="AH609" s="6" t="s">
        <v>3231</v>
      </c>
      <c r="AI609" s="6"/>
      <c r="AJ609" s="6"/>
      <c r="AK609" s="6"/>
      <c r="AL609" s="6"/>
      <c r="AM609" s="6"/>
      <c r="AN609" s="6"/>
      <c r="AO609" s="6"/>
      <c r="AP609" s="6"/>
      <c r="AQ609" s="6"/>
      <c r="AR609" s="6">
        <f t="shared" si="84"/>
        <v>3</v>
      </c>
      <c r="AS609" s="6" t="s">
        <v>1080</v>
      </c>
      <c r="AT609" s="6" t="s">
        <v>256</v>
      </c>
      <c r="AU609" s="6"/>
      <c r="AV609" s="6">
        <f t="shared" si="79"/>
        <v>2</v>
      </c>
      <c r="AW609" s="22"/>
    </row>
    <row r="610" spans="1:49" x14ac:dyDescent="0.25">
      <c r="A610" s="16" t="s">
        <v>3232</v>
      </c>
      <c r="B610" s="17"/>
      <c r="C610" s="17"/>
      <c r="D610" s="17"/>
      <c r="E610" s="17"/>
      <c r="F610" s="17"/>
      <c r="G610" s="18" t="s">
        <v>1191</v>
      </c>
      <c r="H610" s="19">
        <v>42152</v>
      </c>
      <c r="I610" s="27">
        <f t="shared" si="77"/>
        <v>2015</v>
      </c>
      <c r="J610" s="6" t="s">
        <v>1778</v>
      </c>
      <c r="K610" s="6">
        <v>158</v>
      </c>
      <c r="L610" s="6" t="s">
        <v>3201</v>
      </c>
      <c r="M610" s="6">
        <f>VLOOKUP(A610,JUMLAH_DAKWAAN!$A$1:$C$905,3,FALSE)</f>
        <v>1</v>
      </c>
      <c r="N610" s="6"/>
      <c r="O610" s="6" t="s">
        <v>3233</v>
      </c>
      <c r="P610" s="6" t="s">
        <v>1307</v>
      </c>
      <c r="Q610" s="6" t="s">
        <v>1148</v>
      </c>
      <c r="R610" s="6" t="s">
        <v>1032</v>
      </c>
      <c r="S610" s="6" t="s">
        <v>108</v>
      </c>
      <c r="T610" s="6"/>
      <c r="U610" s="6"/>
      <c r="V610" s="6" t="str">
        <f>IFERROR(VLOOKUP(Q610,JUDGE_STATUS!$A$1:$E$97,2,0),"")</f>
        <v>KARIR</v>
      </c>
      <c r="W610" s="6" t="str">
        <f>IFERROR(VLOOKUP(R610,JUDGE_STATUS!$A$1:$E$97,2,0),"")</f>
        <v>KARIR</v>
      </c>
      <c r="X610" s="6" t="str">
        <f>IFERROR(VLOOKUP(S610,JUDGE_STATUS!$A$1:$E$97,2,0),"")</f>
        <v>ADHOC</v>
      </c>
      <c r="Y610" s="6" t="str">
        <f>IFERROR(VLOOKUP(T610,JUDGE_STATUS!$A$1:$E$97,2,0),"")</f>
        <v/>
      </c>
      <c r="Z610" s="6" t="str">
        <f>IFERROR(VLOOKUP(U610,JUDGE_STATUS!$A$1:$E$97,2,0),"")</f>
        <v/>
      </c>
      <c r="AA610" s="6">
        <f t="shared" si="80"/>
        <v>3</v>
      </c>
      <c r="AB610" s="6">
        <f t="shared" si="81"/>
        <v>2</v>
      </c>
      <c r="AC610" s="6">
        <f t="shared" si="82"/>
        <v>1</v>
      </c>
      <c r="AD610" s="20">
        <f t="shared" si="83"/>
        <v>0.33333333333333331</v>
      </c>
      <c r="AE610" s="21">
        <f t="shared" si="78"/>
        <v>0</v>
      </c>
      <c r="AF610" s="6" t="s">
        <v>373</v>
      </c>
      <c r="AG610" s="6"/>
      <c r="AH610" s="6"/>
      <c r="AI610" s="6"/>
      <c r="AJ610" s="6"/>
      <c r="AK610" s="6"/>
      <c r="AL610" s="6"/>
      <c r="AM610" s="6"/>
      <c r="AN610" s="6"/>
      <c r="AO610" s="6"/>
      <c r="AP610" s="6"/>
      <c r="AQ610" s="6"/>
      <c r="AR610" s="6">
        <f t="shared" si="84"/>
        <v>1</v>
      </c>
      <c r="AS610" s="6" t="s">
        <v>1109</v>
      </c>
      <c r="AT610" s="6" t="s">
        <v>1294</v>
      </c>
      <c r="AU610" s="6"/>
      <c r="AV610" s="6">
        <f t="shared" si="79"/>
        <v>2</v>
      </c>
      <c r="AW610" s="22">
        <v>1</v>
      </c>
    </row>
    <row r="611" spans="1:49" x14ac:dyDescent="0.25">
      <c r="A611" s="16" t="s">
        <v>3234</v>
      </c>
      <c r="B611" s="17">
        <v>0</v>
      </c>
      <c r="C611" s="17">
        <v>0</v>
      </c>
      <c r="D611" s="17">
        <v>0</v>
      </c>
      <c r="E611" s="17">
        <v>0</v>
      </c>
      <c r="F611" s="17">
        <v>0</v>
      </c>
      <c r="G611" s="18" t="s">
        <v>3235</v>
      </c>
      <c r="H611" s="19">
        <v>42516</v>
      </c>
      <c r="I611" s="27">
        <f t="shared" si="77"/>
        <v>2016</v>
      </c>
      <c r="J611" s="6" t="s">
        <v>1778</v>
      </c>
      <c r="K611" s="6">
        <v>291</v>
      </c>
      <c r="L611" s="6" t="s">
        <v>3236</v>
      </c>
      <c r="M611" s="6">
        <f>VLOOKUP(A611,JUMLAH_DAKWAAN!$A$1:$C$905,3,FALSE)</f>
        <v>1</v>
      </c>
      <c r="N611" s="6" t="s">
        <v>3237</v>
      </c>
      <c r="O611" s="6" t="s">
        <v>3238</v>
      </c>
      <c r="P611" s="6" t="s">
        <v>1280</v>
      </c>
      <c r="Q611" s="6" t="s">
        <v>1042</v>
      </c>
      <c r="R611" s="6" t="s">
        <v>1175</v>
      </c>
      <c r="S611" s="6" t="s">
        <v>1177</v>
      </c>
      <c r="T611" s="6"/>
      <c r="U611" s="6"/>
      <c r="V611" s="6" t="str">
        <f>IFERROR(VLOOKUP(Q611,JUDGE_STATUS!$A$1:$E$97,2,0),"")</f>
        <v>KARIR</v>
      </c>
      <c r="W611" s="6" t="str">
        <f>IFERROR(VLOOKUP(R611,JUDGE_STATUS!$A$1:$E$97,2,0),"")</f>
        <v>KARIR</v>
      </c>
      <c r="X611" s="6" t="str">
        <f>IFERROR(VLOOKUP(S611,JUDGE_STATUS!$A$1:$E$97,2,0),"")</f>
        <v>ADHOC</v>
      </c>
      <c r="Y611" s="6" t="str">
        <f>IFERROR(VLOOKUP(T611,JUDGE_STATUS!$A$1:$E$97,2,0),"")</f>
        <v/>
      </c>
      <c r="Z611" s="6" t="str">
        <f>IFERROR(VLOOKUP(U611,JUDGE_STATUS!$A$1:$E$97,2,0),"")</f>
        <v/>
      </c>
      <c r="AA611" s="6">
        <f t="shared" si="80"/>
        <v>3</v>
      </c>
      <c r="AB611" s="6">
        <f t="shared" si="81"/>
        <v>2</v>
      </c>
      <c r="AC611" s="6">
        <f t="shared" si="82"/>
        <v>1</v>
      </c>
      <c r="AD611" s="20">
        <f t="shared" si="83"/>
        <v>0.33333333333333331</v>
      </c>
      <c r="AE611" s="21">
        <f t="shared" si="78"/>
        <v>0</v>
      </c>
      <c r="AF611" s="6" t="s">
        <v>666</v>
      </c>
      <c r="AG611" s="6"/>
      <c r="AH611" s="6"/>
      <c r="AI611" s="6"/>
      <c r="AJ611" s="6"/>
      <c r="AK611" s="6"/>
      <c r="AL611" s="6"/>
      <c r="AM611" s="6"/>
      <c r="AN611" s="6"/>
      <c r="AO611" s="6"/>
      <c r="AP611" s="6"/>
      <c r="AQ611" s="6"/>
      <c r="AR611" s="6">
        <f t="shared" si="84"/>
        <v>1</v>
      </c>
      <c r="AS611" s="6" t="s">
        <v>1048</v>
      </c>
      <c r="AT611" s="6" t="s">
        <v>1179</v>
      </c>
      <c r="AU611" s="6"/>
      <c r="AV611" s="6">
        <f t="shared" si="79"/>
        <v>2</v>
      </c>
      <c r="AW611" s="22"/>
    </row>
    <row r="612" spans="1:49" x14ac:dyDescent="0.25">
      <c r="A612" s="16" t="s">
        <v>3239</v>
      </c>
      <c r="B612" s="17">
        <v>1.3333333333333299</v>
      </c>
      <c r="C612" s="17">
        <v>100000000</v>
      </c>
      <c r="D612" s="17">
        <v>0.16666666666666699</v>
      </c>
      <c r="E612" s="17">
        <v>1300000000</v>
      </c>
      <c r="F612" s="17">
        <v>0.5</v>
      </c>
      <c r="G612" s="18" t="s">
        <v>3240</v>
      </c>
      <c r="H612" s="19">
        <v>42800</v>
      </c>
      <c r="I612" s="27">
        <f t="shared" si="77"/>
        <v>2017</v>
      </c>
      <c r="J612" s="6" t="s">
        <v>41</v>
      </c>
      <c r="K612" s="6">
        <v>93</v>
      </c>
      <c r="L612" s="6" t="s">
        <v>1052</v>
      </c>
      <c r="M612" s="6">
        <f>VLOOKUP(A612,JUMLAH_DAKWAAN!$A$1:$C$905,3,FALSE)</f>
        <v>1</v>
      </c>
      <c r="N612" s="6" t="s">
        <v>3241</v>
      </c>
      <c r="O612" s="6" t="s">
        <v>2604</v>
      </c>
      <c r="P612" s="6" t="s">
        <v>3211</v>
      </c>
      <c r="Q612" s="6" t="s">
        <v>2466</v>
      </c>
      <c r="R612" s="6" t="s">
        <v>1125</v>
      </c>
      <c r="S612" s="6" t="s">
        <v>64</v>
      </c>
      <c r="T612" s="6"/>
      <c r="U612" s="6"/>
      <c r="V612" s="6" t="str">
        <f>IFERROR(VLOOKUP(Q612,JUDGE_STATUS!$A$1:$E$97,2,0),"")</f>
        <v>KARIR</v>
      </c>
      <c r="W612" s="6" t="str">
        <f>IFERROR(VLOOKUP(R612,JUDGE_STATUS!$A$1:$E$97,2,0),"")</f>
        <v>KARIR</v>
      </c>
      <c r="X612" s="6" t="str">
        <f>IFERROR(VLOOKUP(S612,JUDGE_STATUS!$A$1:$E$97,2,0),"")</f>
        <v>ADHOC</v>
      </c>
      <c r="Y612" s="6" t="str">
        <f>IFERROR(VLOOKUP(T612,JUDGE_STATUS!$A$1:$E$97,2,0),"")</f>
        <v/>
      </c>
      <c r="Z612" s="6" t="str">
        <f>IFERROR(VLOOKUP(U612,JUDGE_STATUS!$A$1:$E$97,2,0),"")</f>
        <v/>
      </c>
      <c r="AA612" s="6">
        <f t="shared" si="80"/>
        <v>3</v>
      </c>
      <c r="AB612" s="6">
        <f t="shared" si="81"/>
        <v>2</v>
      </c>
      <c r="AC612" s="6">
        <f t="shared" si="82"/>
        <v>1</v>
      </c>
      <c r="AD612" s="20">
        <f t="shared" si="83"/>
        <v>0.33333333333333331</v>
      </c>
      <c r="AE612" s="21">
        <f t="shared" si="78"/>
        <v>0</v>
      </c>
      <c r="AF612" s="6" t="s">
        <v>1202</v>
      </c>
      <c r="AG612" s="6"/>
      <c r="AH612" s="6"/>
      <c r="AI612" s="6"/>
      <c r="AJ612" s="6"/>
      <c r="AK612" s="6"/>
      <c r="AL612" s="6"/>
      <c r="AM612" s="6"/>
      <c r="AN612" s="6"/>
      <c r="AO612" s="6"/>
      <c r="AP612" s="6"/>
      <c r="AQ612" s="6"/>
      <c r="AR612" s="6">
        <f t="shared" si="84"/>
        <v>1</v>
      </c>
      <c r="AS612" s="6" t="s">
        <v>1743</v>
      </c>
      <c r="AT612" s="6"/>
      <c r="AU612" s="6"/>
      <c r="AV612" s="6">
        <f t="shared" si="79"/>
        <v>1</v>
      </c>
      <c r="AW612" s="22"/>
    </row>
    <row r="613" spans="1:49" x14ac:dyDescent="0.25">
      <c r="A613" s="16" t="s">
        <v>3242</v>
      </c>
      <c r="B613" s="17">
        <v>2</v>
      </c>
      <c r="C613" s="17">
        <v>200000000</v>
      </c>
      <c r="D613" s="17">
        <v>0.25</v>
      </c>
      <c r="E613" s="17">
        <v>0</v>
      </c>
      <c r="F613" s="17">
        <v>0</v>
      </c>
      <c r="G613" s="18" t="s">
        <v>3243</v>
      </c>
      <c r="H613" s="19">
        <v>43231</v>
      </c>
      <c r="I613" s="27">
        <f t="shared" si="77"/>
        <v>2018</v>
      </c>
      <c r="J613" s="6" t="s">
        <v>41</v>
      </c>
      <c r="K613" s="6">
        <v>80</v>
      </c>
      <c r="L613" s="6" t="s">
        <v>3244</v>
      </c>
      <c r="M613" s="6">
        <f>VLOOKUP(A613,JUMLAH_DAKWAAN!$A$1:$C$905,3,FALSE)</f>
        <v>1</v>
      </c>
      <c r="N613" s="6" t="s">
        <v>3245</v>
      </c>
      <c r="O613" s="6" t="s">
        <v>2697</v>
      </c>
      <c r="P613" s="6" t="s">
        <v>2269</v>
      </c>
      <c r="Q613" s="6" t="s">
        <v>1167</v>
      </c>
      <c r="R613" s="6" t="s">
        <v>1187</v>
      </c>
      <c r="S613" s="6" t="s">
        <v>1801</v>
      </c>
      <c r="T613" s="6" t="s">
        <v>64</v>
      </c>
      <c r="U613" s="6" t="s">
        <v>1210</v>
      </c>
      <c r="V613" s="6" t="str">
        <f>IFERROR(VLOOKUP(Q613,JUDGE_STATUS!$A$1:$E$97,2,0),"")</f>
        <v>KARIR</v>
      </c>
      <c r="W613" s="6" t="str">
        <f>IFERROR(VLOOKUP(R613,JUDGE_STATUS!$A$1:$E$97,2,0),"")</f>
        <v>KARIR</v>
      </c>
      <c r="X613" s="6" t="str">
        <f>IFERROR(VLOOKUP(S613,JUDGE_STATUS!$A$1:$E$97,2,0),"")</f>
        <v>KARIR</v>
      </c>
      <c r="Y613" s="6" t="str">
        <f>IFERROR(VLOOKUP(T613,JUDGE_STATUS!$A$1:$E$97,2,0),"")</f>
        <v>ADHOC</v>
      </c>
      <c r="Z613" s="6" t="str">
        <f>IFERROR(VLOOKUP(U613,JUDGE_STATUS!$A$1:$E$97,2,0),"")</f>
        <v>ADHOC</v>
      </c>
      <c r="AA613" s="6">
        <f t="shared" si="80"/>
        <v>5</v>
      </c>
      <c r="AB613" s="6">
        <f t="shared" si="81"/>
        <v>3</v>
      </c>
      <c r="AC613" s="6">
        <f t="shared" si="82"/>
        <v>2</v>
      </c>
      <c r="AD613" s="20">
        <f t="shared" si="83"/>
        <v>0.4</v>
      </c>
      <c r="AE613" s="21">
        <f t="shared" si="78"/>
        <v>0</v>
      </c>
      <c r="AF613" s="6" t="s">
        <v>1985</v>
      </c>
      <c r="AG613" s="6"/>
      <c r="AH613" s="6"/>
      <c r="AI613" s="6"/>
      <c r="AJ613" s="6"/>
      <c r="AK613" s="6"/>
      <c r="AL613" s="6"/>
      <c r="AM613" s="6"/>
      <c r="AN613" s="6"/>
      <c r="AO613" s="6"/>
      <c r="AP613" s="6"/>
      <c r="AQ613" s="6"/>
      <c r="AR613" s="6">
        <f t="shared" si="84"/>
        <v>1</v>
      </c>
      <c r="AS613" s="6" t="s">
        <v>1489</v>
      </c>
      <c r="AT613" s="6"/>
      <c r="AU613" s="6"/>
      <c r="AV613" s="6">
        <f t="shared" si="79"/>
        <v>1</v>
      </c>
      <c r="AW613" s="22"/>
    </row>
    <row r="614" spans="1:49" x14ac:dyDescent="0.25">
      <c r="A614" s="16" t="s">
        <v>3246</v>
      </c>
      <c r="B614" s="17">
        <v>0</v>
      </c>
      <c r="C614" s="17">
        <v>0</v>
      </c>
      <c r="D614" s="17">
        <v>0</v>
      </c>
      <c r="E614" s="17">
        <v>0</v>
      </c>
      <c r="F614" s="17">
        <v>0</v>
      </c>
      <c r="G614" s="18" t="s">
        <v>3247</v>
      </c>
      <c r="H614" s="19">
        <v>41478</v>
      </c>
      <c r="I614" s="27">
        <f t="shared" si="77"/>
        <v>2013</v>
      </c>
      <c r="J614" s="6" t="s">
        <v>3248</v>
      </c>
      <c r="K614" s="6">
        <v>142</v>
      </c>
      <c r="L614" s="6" t="s">
        <v>3249</v>
      </c>
      <c r="M614" s="6">
        <f>VLOOKUP(A614,JUMLAH_DAKWAAN!$A$1:$C$905,3,FALSE)</f>
        <v>1</v>
      </c>
      <c r="N614" s="6" t="s">
        <v>3250</v>
      </c>
      <c r="O614" s="6" t="s">
        <v>3008</v>
      </c>
      <c r="P614" s="6" t="s">
        <v>3251</v>
      </c>
      <c r="Q614" s="6" t="s">
        <v>1159</v>
      </c>
      <c r="R614" s="6" t="s">
        <v>1158</v>
      </c>
      <c r="S614" s="6" t="s">
        <v>127</v>
      </c>
      <c r="T614" s="6"/>
      <c r="U614" s="6"/>
      <c r="V614" s="6" t="str">
        <f>IFERROR(VLOOKUP(Q614,JUDGE_STATUS!$A$1:$E$97,2,0),"")</f>
        <v>KARIR</v>
      </c>
      <c r="W614" s="6" t="str">
        <f>IFERROR(VLOOKUP(R614,JUDGE_STATUS!$A$1:$E$97,2,0),"")</f>
        <v>KARIR</v>
      </c>
      <c r="X614" s="6" t="str">
        <f>IFERROR(VLOOKUP(S614,JUDGE_STATUS!$A$1:$E$97,2,0),"")</f>
        <v>ADHOC</v>
      </c>
      <c r="Y614" s="6" t="str">
        <f>IFERROR(VLOOKUP(T614,JUDGE_STATUS!$A$1:$E$97,2,0),"")</f>
        <v/>
      </c>
      <c r="Z614" s="6" t="str">
        <f>IFERROR(VLOOKUP(U614,JUDGE_STATUS!$A$1:$E$97,2,0),"")</f>
        <v/>
      </c>
      <c r="AA614" s="6">
        <f t="shared" si="80"/>
        <v>3</v>
      </c>
      <c r="AB614" s="6">
        <f t="shared" si="81"/>
        <v>2</v>
      </c>
      <c r="AC614" s="6">
        <f t="shared" si="82"/>
        <v>1</v>
      </c>
      <c r="AD614" s="20">
        <f t="shared" si="83"/>
        <v>0.33333333333333331</v>
      </c>
      <c r="AE614" s="21">
        <f t="shared" si="78"/>
        <v>0</v>
      </c>
      <c r="AF614" s="6" t="s">
        <v>2509</v>
      </c>
      <c r="AG614" s="6"/>
      <c r="AH614" s="6"/>
      <c r="AI614" s="6"/>
      <c r="AJ614" s="6"/>
      <c r="AK614" s="6"/>
      <c r="AL614" s="6"/>
      <c r="AM614" s="6"/>
      <c r="AN614" s="6"/>
      <c r="AO614" s="6"/>
      <c r="AP614" s="6"/>
      <c r="AQ614" s="6"/>
      <c r="AR614" s="6">
        <f t="shared" si="84"/>
        <v>1</v>
      </c>
      <c r="AS614" s="6" t="s">
        <v>109</v>
      </c>
      <c r="AT614" s="6"/>
      <c r="AU614" s="6"/>
      <c r="AV614" s="6">
        <f t="shared" si="79"/>
        <v>1</v>
      </c>
      <c r="AW614" s="22"/>
    </row>
    <row r="615" spans="1:49" x14ac:dyDescent="0.25">
      <c r="A615" s="16" t="s">
        <v>3252</v>
      </c>
      <c r="B615" s="17">
        <v>2.5</v>
      </c>
      <c r="C615" s="17">
        <v>50000000</v>
      </c>
      <c r="D615" s="17">
        <v>0.25</v>
      </c>
      <c r="E615" s="17">
        <v>0</v>
      </c>
      <c r="F615" s="17">
        <v>0</v>
      </c>
      <c r="G615" s="18" t="s">
        <v>3253</v>
      </c>
      <c r="H615" s="19">
        <v>41757</v>
      </c>
      <c r="I615" s="27">
        <f t="shared" si="77"/>
        <v>2014</v>
      </c>
      <c r="J615" s="6" t="s">
        <v>1715</v>
      </c>
      <c r="K615" s="6">
        <v>99</v>
      </c>
      <c r="L615" s="6" t="s">
        <v>2548</v>
      </c>
      <c r="M615" s="6">
        <f>VLOOKUP(A615,JUMLAH_DAKWAAN!$A$1:$C$905,3,FALSE)</f>
        <v>1</v>
      </c>
      <c r="N615" s="6" t="s">
        <v>3254</v>
      </c>
      <c r="O615" s="6" t="s">
        <v>3255</v>
      </c>
      <c r="P615" s="6" t="s">
        <v>2979</v>
      </c>
      <c r="Q615" s="6" t="s">
        <v>2414</v>
      </c>
      <c r="R615" s="6" t="s">
        <v>2244</v>
      </c>
      <c r="S615" s="6" t="s">
        <v>47</v>
      </c>
      <c r="T615" s="6"/>
      <c r="U615" s="6"/>
      <c r="V615" s="6" t="str">
        <f>IFERROR(VLOOKUP(Q615,JUDGE_STATUS!$A$1:$E$97,2,0),"")</f>
        <v>KARIR</v>
      </c>
      <c r="W615" s="6" t="str">
        <f>IFERROR(VLOOKUP(R615,JUDGE_STATUS!$A$1:$E$97,2,0),"")</f>
        <v>KARIR</v>
      </c>
      <c r="X615" s="6" t="str">
        <f>IFERROR(VLOOKUP(S615,JUDGE_STATUS!$A$1:$E$97,2,0),"")</f>
        <v>ADHOC</v>
      </c>
      <c r="Y615" s="6" t="str">
        <f>IFERROR(VLOOKUP(T615,JUDGE_STATUS!$A$1:$E$97,2,0),"")</f>
        <v/>
      </c>
      <c r="Z615" s="6" t="str">
        <f>IFERROR(VLOOKUP(U615,JUDGE_STATUS!$A$1:$E$97,2,0),"")</f>
        <v/>
      </c>
      <c r="AA615" s="6">
        <f t="shared" si="80"/>
        <v>3</v>
      </c>
      <c r="AB615" s="6">
        <f t="shared" si="81"/>
        <v>2</v>
      </c>
      <c r="AC615" s="6">
        <f t="shared" si="82"/>
        <v>1</v>
      </c>
      <c r="AD615" s="20">
        <f t="shared" si="83"/>
        <v>0.33333333333333331</v>
      </c>
      <c r="AE615" s="21">
        <f t="shared" si="78"/>
        <v>0</v>
      </c>
      <c r="AF615" s="6" t="s">
        <v>3256</v>
      </c>
      <c r="AG615" s="6" t="s">
        <v>3169</v>
      </c>
      <c r="AH615" s="6" t="s">
        <v>3257</v>
      </c>
      <c r="AI615" s="6"/>
      <c r="AJ615" s="6"/>
      <c r="AK615" s="6"/>
      <c r="AL615" s="6"/>
      <c r="AM615" s="6"/>
      <c r="AN615" s="6"/>
      <c r="AO615" s="6"/>
      <c r="AP615" s="6"/>
      <c r="AQ615" s="6"/>
      <c r="AR615" s="6">
        <f t="shared" si="84"/>
        <v>3</v>
      </c>
      <c r="AS615" s="6" t="s">
        <v>55</v>
      </c>
      <c r="AT615" s="6" t="s">
        <v>56</v>
      </c>
      <c r="AU615" s="6"/>
      <c r="AV615" s="6">
        <f t="shared" si="79"/>
        <v>2</v>
      </c>
      <c r="AW615" s="22"/>
    </row>
    <row r="616" spans="1:49" x14ac:dyDescent="0.25">
      <c r="A616" s="16" t="s">
        <v>3258</v>
      </c>
      <c r="B616" s="17">
        <v>4</v>
      </c>
      <c r="C616" s="17">
        <v>100000000</v>
      </c>
      <c r="D616" s="17">
        <v>0.25</v>
      </c>
      <c r="E616" s="17">
        <v>0</v>
      </c>
      <c r="F616" s="17">
        <v>0</v>
      </c>
      <c r="G616" s="18" t="s">
        <v>3259</v>
      </c>
      <c r="H616" s="19">
        <v>42152</v>
      </c>
      <c r="I616" s="27">
        <f t="shared" si="77"/>
        <v>2015</v>
      </c>
      <c r="J616" s="6" t="s">
        <v>3260</v>
      </c>
      <c r="K616" s="6">
        <v>144</v>
      </c>
      <c r="L616" s="6" t="s">
        <v>3201</v>
      </c>
      <c r="M616" s="6">
        <f>VLOOKUP(A616,JUMLAH_DAKWAAN!$A$1:$C$905,3,FALSE)</f>
        <v>1</v>
      </c>
      <c r="N616" s="6" t="s">
        <v>3261</v>
      </c>
      <c r="O616" s="6" t="s">
        <v>1410</v>
      </c>
      <c r="P616" s="6" t="s">
        <v>2202</v>
      </c>
      <c r="Q616" s="6" t="s">
        <v>1115</v>
      </c>
      <c r="R616" s="6" t="s">
        <v>1134</v>
      </c>
      <c r="S616" s="6" t="s">
        <v>85</v>
      </c>
      <c r="T616" s="6"/>
      <c r="U616" s="6"/>
      <c r="V616" s="6" t="str">
        <f>IFERROR(VLOOKUP(Q616,JUDGE_STATUS!$A$1:$E$97,2,0),"")</f>
        <v>KARIR</v>
      </c>
      <c r="W616" s="6" t="str">
        <f>IFERROR(VLOOKUP(R616,JUDGE_STATUS!$A$1:$E$97,2,0),"")</f>
        <v>KARIR</v>
      </c>
      <c r="X616" s="6" t="str">
        <f>IFERROR(VLOOKUP(S616,JUDGE_STATUS!$A$1:$E$97,2,0),"")</f>
        <v>ADHOC</v>
      </c>
      <c r="Y616" s="6" t="str">
        <f>IFERROR(VLOOKUP(T616,JUDGE_STATUS!$A$1:$E$97,2,0),"")</f>
        <v/>
      </c>
      <c r="Z616" s="6" t="str">
        <f>IFERROR(VLOOKUP(U616,JUDGE_STATUS!$A$1:$E$97,2,0),"")</f>
        <v/>
      </c>
      <c r="AA616" s="6">
        <f t="shared" si="80"/>
        <v>3</v>
      </c>
      <c r="AB616" s="6">
        <f t="shared" si="81"/>
        <v>2</v>
      </c>
      <c r="AC616" s="6">
        <f t="shared" si="82"/>
        <v>1</v>
      </c>
      <c r="AD616" s="20">
        <f t="shared" si="83"/>
        <v>0.33333333333333331</v>
      </c>
      <c r="AE616" s="21">
        <f t="shared" si="78"/>
        <v>0</v>
      </c>
      <c r="AF616" s="6" t="s">
        <v>373</v>
      </c>
      <c r="AG616" s="6"/>
      <c r="AH616" s="6"/>
      <c r="AI616" s="6"/>
      <c r="AJ616" s="6"/>
      <c r="AK616" s="6"/>
      <c r="AL616" s="6"/>
      <c r="AM616" s="6"/>
      <c r="AN616" s="6"/>
      <c r="AO616" s="6"/>
      <c r="AP616" s="6"/>
      <c r="AQ616" s="6"/>
      <c r="AR616" s="6">
        <f t="shared" si="84"/>
        <v>1</v>
      </c>
      <c r="AS616" s="6" t="s">
        <v>1608</v>
      </c>
      <c r="AT616" s="6" t="s">
        <v>100</v>
      </c>
      <c r="AU616" s="6"/>
      <c r="AV616" s="6">
        <f t="shared" si="79"/>
        <v>2</v>
      </c>
      <c r="AW616" s="22"/>
    </row>
    <row r="617" spans="1:49" x14ac:dyDescent="0.25">
      <c r="A617" s="16" t="s">
        <v>3262</v>
      </c>
      <c r="B617" s="17">
        <v>0</v>
      </c>
      <c r="C617" s="17">
        <v>0</v>
      </c>
      <c r="D617" s="17">
        <v>0</v>
      </c>
      <c r="E617" s="17">
        <v>0</v>
      </c>
      <c r="F617" s="17">
        <v>0</v>
      </c>
      <c r="G617" s="18" t="s">
        <v>3263</v>
      </c>
      <c r="H617" s="19">
        <v>42516</v>
      </c>
      <c r="I617" s="27">
        <f t="shared" si="77"/>
        <v>2016</v>
      </c>
      <c r="J617" s="6" t="s">
        <v>41</v>
      </c>
      <c r="K617" s="6">
        <v>291</v>
      </c>
      <c r="L617" s="6" t="s">
        <v>3236</v>
      </c>
      <c r="M617" s="6">
        <f>VLOOKUP(A617,JUMLAH_DAKWAAN!$A$1:$C$905,3,FALSE)</f>
        <v>1</v>
      </c>
      <c r="N617" s="6" t="s">
        <v>3264</v>
      </c>
      <c r="O617" s="6" t="s">
        <v>3056</v>
      </c>
      <c r="P617" s="6" t="s">
        <v>1280</v>
      </c>
      <c r="Q617" s="6" t="s">
        <v>1175</v>
      </c>
      <c r="R617" s="6" t="s">
        <v>1042</v>
      </c>
      <c r="S617" s="6" t="s">
        <v>3051</v>
      </c>
      <c r="T617" s="6"/>
      <c r="U617" s="6"/>
      <c r="V617" s="6" t="str">
        <f>IFERROR(VLOOKUP(Q617,JUDGE_STATUS!$A$1:$E$97,2,0),"")</f>
        <v>KARIR</v>
      </c>
      <c r="W617" s="6" t="str">
        <f>IFERROR(VLOOKUP(R617,JUDGE_STATUS!$A$1:$E$97,2,0),"")</f>
        <v>KARIR</v>
      </c>
      <c r="X617" s="6" t="str">
        <f>IFERROR(VLOOKUP(S617,JUDGE_STATUS!$A$1:$E$97,2,0),"")</f>
        <v>ADHOC</v>
      </c>
      <c r="Y617" s="6" t="str">
        <f>IFERROR(VLOOKUP(T617,JUDGE_STATUS!$A$1:$E$97,2,0),"")</f>
        <v/>
      </c>
      <c r="Z617" s="6" t="str">
        <f>IFERROR(VLOOKUP(U617,JUDGE_STATUS!$A$1:$E$97,2,0),"")</f>
        <v/>
      </c>
      <c r="AA617" s="6">
        <f t="shared" si="80"/>
        <v>3</v>
      </c>
      <c r="AB617" s="6">
        <f t="shared" si="81"/>
        <v>2</v>
      </c>
      <c r="AC617" s="6">
        <f t="shared" si="82"/>
        <v>1</v>
      </c>
      <c r="AD617" s="20">
        <f t="shared" si="83"/>
        <v>0.33333333333333331</v>
      </c>
      <c r="AE617" s="21">
        <f t="shared" si="78"/>
        <v>0</v>
      </c>
      <c r="AF617" s="6" t="s">
        <v>666</v>
      </c>
      <c r="AG617" s="6"/>
      <c r="AH617" s="6"/>
      <c r="AI617" s="6"/>
      <c r="AJ617" s="6"/>
      <c r="AK617" s="6"/>
      <c r="AL617" s="6"/>
      <c r="AM617" s="6"/>
      <c r="AN617" s="6"/>
      <c r="AO617" s="6"/>
      <c r="AP617" s="6"/>
      <c r="AQ617" s="6"/>
      <c r="AR617" s="6">
        <f t="shared" si="84"/>
        <v>1</v>
      </c>
      <c r="AS617" s="6" t="s">
        <v>1195</v>
      </c>
      <c r="AT617" s="6"/>
      <c r="AU617" s="6"/>
      <c r="AV617" s="6">
        <f t="shared" si="79"/>
        <v>1</v>
      </c>
      <c r="AW617" s="22"/>
    </row>
    <row r="618" spans="1:49" x14ac:dyDescent="0.25">
      <c r="A618" s="16" t="s">
        <v>3265</v>
      </c>
      <c r="B618" s="17">
        <v>1.6666666666666701</v>
      </c>
      <c r="C618" s="17">
        <v>100000000</v>
      </c>
      <c r="D618" s="17">
        <v>0.16666666666666699</v>
      </c>
      <c r="E618" s="17">
        <v>500000000</v>
      </c>
      <c r="F618" s="17">
        <v>0.25</v>
      </c>
      <c r="G618" s="18" t="s">
        <v>3266</v>
      </c>
      <c r="H618" s="19">
        <v>42800</v>
      </c>
      <c r="I618" s="27">
        <f t="shared" si="77"/>
        <v>2017</v>
      </c>
      <c r="J618" s="6" t="s">
        <v>41</v>
      </c>
      <c r="K618" s="6">
        <v>93</v>
      </c>
      <c r="L618" s="6" t="s">
        <v>1052</v>
      </c>
      <c r="M618" s="6">
        <f>VLOOKUP(A618,JUMLAH_DAKWAAN!$A$1:$C$905,3,FALSE)</f>
        <v>1</v>
      </c>
      <c r="N618" s="6" t="s">
        <v>3267</v>
      </c>
      <c r="O618" s="6" t="s">
        <v>3268</v>
      </c>
      <c r="P618" s="6" t="s">
        <v>3211</v>
      </c>
      <c r="Q618" s="6" t="s">
        <v>2466</v>
      </c>
      <c r="R618" s="6" t="s">
        <v>1125</v>
      </c>
      <c r="S618" s="6" t="s">
        <v>64</v>
      </c>
      <c r="T618" s="6"/>
      <c r="U618" s="6"/>
      <c r="V618" s="6" t="str">
        <f>IFERROR(VLOOKUP(Q618,JUDGE_STATUS!$A$1:$E$97,2,0),"")</f>
        <v>KARIR</v>
      </c>
      <c r="W618" s="6" t="str">
        <f>IFERROR(VLOOKUP(R618,JUDGE_STATUS!$A$1:$E$97,2,0),"")</f>
        <v>KARIR</v>
      </c>
      <c r="X618" s="6" t="str">
        <f>IFERROR(VLOOKUP(S618,JUDGE_STATUS!$A$1:$E$97,2,0),"")</f>
        <v>ADHOC</v>
      </c>
      <c r="Y618" s="6" t="str">
        <f>IFERROR(VLOOKUP(T618,JUDGE_STATUS!$A$1:$E$97,2,0),"")</f>
        <v/>
      </c>
      <c r="Z618" s="6" t="str">
        <f>IFERROR(VLOOKUP(U618,JUDGE_STATUS!$A$1:$E$97,2,0),"")</f>
        <v/>
      </c>
      <c r="AA618" s="6">
        <f t="shared" si="80"/>
        <v>3</v>
      </c>
      <c r="AB618" s="6">
        <f t="shared" si="81"/>
        <v>2</v>
      </c>
      <c r="AC618" s="6">
        <f t="shared" si="82"/>
        <v>1</v>
      </c>
      <c r="AD618" s="20">
        <f t="shared" si="83"/>
        <v>0.33333333333333331</v>
      </c>
      <c r="AE618" s="21">
        <f t="shared" si="78"/>
        <v>0</v>
      </c>
      <c r="AF618" s="6" t="s">
        <v>1202</v>
      </c>
      <c r="AG618" s="6"/>
      <c r="AH618" s="6"/>
      <c r="AI618" s="6"/>
      <c r="AJ618" s="6"/>
      <c r="AK618" s="6"/>
      <c r="AL618" s="6"/>
      <c r="AM618" s="6"/>
      <c r="AN618" s="6"/>
      <c r="AO618" s="6"/>
      <c r="AP618" s="6"/>
      <c r="AQ618" s="6"/>
      <c r="AR618" s="6">
        <f t="shared" si="84"/>
        <v>1</v>
      </c>
      <c r="AS618" s="6" t="s">
        <v>1047</v>
      </c>
      <c r="AT618" s="6"/>
      <c r="AU618" s="6"/>
      <c r="AV618" s="6">
        <f t="shared" si="79"/>
        <v>1</v>
      </c>
      <c r="AW618" s="22"/>
    </row>
    <row r="619" spans="1:49" x14ac:dyDescent="0.25">
      <c r="A619" s="16" t="s">
        <v>3269</v>
      </c>
      <c r="B619" s="17">
        <v>6</v>
      </c>
      <c r="C619" s="17">
        <v>300000000</v>
      </c>
      <c r="D619" s="17">
        <v>0.25</v>
      </c>
      <c r="E619" s="17">
        <v>0</v>
      </c>
      <c r="F619" s="17">
        <v>0</v>
      </c>
      <c r="G619" s="18" t="s">
        <v>3270</v>
      </c>
      <c r="H619" s="19">
        <v>43236</v>
      </c>
      <c r="I619" s="27">
        <f t="shared" si="77"/>
        <v>2018</v>
      </c>
      <c r="J619" s="6" t="s">
        <v>1129</v>
      </c>
      <c r="K619" s="6">
        <v>127</v>
      </c>
      <c r="L619" s="6" t="s">
        <v>3271</v>
      </c>
      <c r="M619" s="6">
        <f>VLOOKUP(A619,JUMLAH_DAKWAAN!$A$1:$C$905,3,FALSE)</f>
        <v>1</v>
      </c>
      <c r="N619" s="6" t="s">
        <v>3272</v>
      </c>
      <c r="O619" s="6" t="s">
        <v>3273</v>
      </c>
      <c r="P619" s="6" t="s">
        <v>3274</v>
      </c>
      <c r="Q619" s="6" t="s">
        <v>1065</v>
      </c>
      <c r="R619" s="6" t="s">
        <v>1066</v>
      </c>
      <c r="S619" s="6" t="s">
        <v>1067</v>
      </c>
      <c r="T619" s="6" t="s">
        <v>1210</v>
      </c>
      <c r="U619" s="6" t="s">
        <v>64</v>
      </c>
      <c r="V619" s="6" t="str">
        <f>IFERROR(VLOOKUP(Q619,JUDGE_STATUS!$A$1:$E$97,2,0),"")</f>
        <v>KARIR</v>
      </c>
      <c r="W619" s="6" t="str">
        <f>IFERROR(VLOOKUP(R619,JUDGE_STATUS!$A$1:$E$97,2,0),"")</f>
        <v>KARIR</v>
      </c>
      <c r="X619" s="6" t="str">
        <f>IFERROR(VLOOKUP(S619,JUDGE_STATUS!$A$1:$E$97,2,0),"")</f>
        <v>KARIR</v>
      </c>
      <c r="Y619" s="6" t="str">
        <f>IFERROR(VLOOKUP(T619,JUDGE_STATUS!$A$1:$E$97,2,0),"")</f>
        <v>ADHOC</v>
      </c>
      <c r="Z619" s="6" t="str">
        <f>IFERROR(VLOOKUP(U619,JUDGE_STATUS!$A$1:$E$97,2,0),"")</f>
        <v>ADHOC</v>
      </c>
      <c r="AA619" s="6">
        <f t="shared" si="80"/>
        <v>5</v>
      </c>
      <c r="AB619" s="6">
        <f t="shared" si="81"/>
        <v>3</v>
      </c>
      <c r="AC619" s="6">
        <f t="shared" si="82"/>
        <v>2</v>
      </c>
      <c r="AD619" s="20">
        <f t="shared" si="83"/>
        <v>0.4</v>
      </c>
      <c r="AE619" s="21">
        <f t="shared" si="78"/>
        <v>0</v>
      </c>
      <c r="AF619" s="6" t="s">
        <v>1632</v>
      </c>
      <c r="AG619" s="6"/>
      <c r="AH619" s="6"/>
      <c r="AI619" s="6"/>
      <c r="AJ619" s="6"/>
      <c r="AK619" s="6"/>
      <c r="AL619" s="6"/>
      <c r="AM619" s="6"/>
      <c r="AN619" s="6"/>
      <c r="AO619" s="6"/>
      <c r="AP619" s="6"/>
      <c r="AQ619" s="6"/>
      <c r="AR619" s="6">
        <f t="shared" si="84"/>
        <v>1</v>
      </c>
      <c r="AS619" s="6" t="s">
        <v>1189</v>
      </c>
      <c r="AT619" s="6"/>
      <c r="AU619" s="6"/>
      <c r="AV619" s="6">
        <f t="shared" si="79"/>
        <v>1</v>
      </c>
      <c r="AW619" s="22"/>
    </row>
    <row r="620" spans="1:49" x14ac:dyDescent="0.25">
      <c r="A620" s="16" t="s">
        <v>3275</v>
      </c>
      <c r="B620" s="17">
        <v>2.5</v>
      </c>
      <c r="C620" s="17">
        <v>50000000</v>
      </c>
      <c r="D620" s="17">
        <v>0.25</v>
      </c>
      <c r="E620" s="17">
        <v>0</v>
      </c>
      <c r="F620" s="17">
        <v>0</v>
      </c>
      <c r="G620" s="18" t="s">
        <v>3276</v>
      </c>
      <c r="H620" s="19">
        <v>41479</v>
      </c>
      <c r="I620" s="27">
        <f t="shared" si="77"/>
        <v>2013</v>
      </c>
      <c r="J620" s="6" t="s">
        <v>429</v>
      </c>
      <c r="K620" s="6">
        <v>76</v>
      </c>
      <c r="L620" s="6" t="s">
        <v>3277</v>
      </c>
      <c r="M620" s="6">
        <f>VLOOKUP(A620,JUMLAH_DAKWAAN!$A$1:$C$905,3,FALSE)</f>
        <v>1</v>
      </c>
      <c r="N620" s="6" t="s">
        <v>3278</v>
      </c>
      <c r="O620" s="6" t="s">
        <v>3225</v>
      </c>
      <c r="P620" s="6" t="s">
        <v>3279</v>
      </c>
      <c r="Q620" s="6" t="s">
        <v>2310</v>
      </c>
      <c r="R620" s="6" t="s">
        <v>2282</v>
      </c>
      <c r="S620" s="6" t="s">
        <v>1159</v>
      </c>
      <c r="T620" s="6" t="s">
        <v>63</v>
      </c>
      <c r="U620" s="6" t="s">
        <v>64</v>
      </c>
      <c r="V620" s="6" t="str">
        <f>IFERROR(VLOOKUP(Q620,JUDGE_STATUS!$A$1:$E$97,2,0),"")</f>
        <v>KARIR</v>
      </c>
      <c r="W620" s="6" t="str">
        <f>IFERROR(VLOOKUP(R620,JUDGE_STATUS!$A$1:$E$97,2,0),"")</f>
        <v>KARIR</v>
      </c>
      <c r="X620" s="6" t="str">
        <f>IFERROR(VLOOKUP(S620,JUDGE_STATUS!$A$1:$E$97,2,0),"")</f>
        <v>KARIR</v>
      </c>
      <c r="Y620" s="6" t="str">
        <f>IFERROR(VLOOKUP(T620,JUDGE_STATUS!$A$1:$E$97,2,0),"")</f>
        <v>ADHOC</v>
      </c>
      <c r="Z620" s="6" t="str">
        <f>IFERROR(VLOOKUP(U620,JUDGE_STATUS!$A$1:$E$97,2,0),"")</f>
        <v>ADHOC</v>
      </c>
      <c r="AA620" s="6">
        <f t="shared" si="80"/>
        <v>5</v>
      </c>
      <c r="AB620" s="6">
        <f t="shared" si="81"/>
        <v>3</v>
      </c>
      <c r="AC620" s="6">
        <f t="shared" si="82"/>
        <v>2</v>
      </c>
      <c r="AD620" s="20">
        <f t="shared" si="83"/>
        <v>0.4</v>
      </c>
      <c r="AE620" s="21">
        <f t="shared" si="78"/>
        <v>0</v>
      </c>
      <c r="AF620" s="6" t="s">
        <v>2078</v>
      </c>
      <c r="AG620" s="6"/>
      <c r="AH620" s="6"/>
      <c r="AI620" s="6"/>
      <c r="AJ620" s="6"/>
      <c r="AK620" s="6"/>
      <c r="AL620" s="6"/>
      <c r="AM620" s="6"/>
      <c r="AN620" s="6"/>
      <c r="AO620" s="6"/>
      <c r="AP620" s="6"/>
      <c r="AQ620" s="6"/>
      <c r="AR620" s="6">
        <f t="shared" si="84"/>
        <v>1</v>
      </c>
      <c r="AS620" s="6" t="s">
        <v>66</v>
      </c>
      <c r="AT620" s="6"/>
      <c r="AU620" s="6"/>
      <c r="AV620" s="6">
        <f t="shared" si="79"/>
        <v>1</v>
      </c>
      <c r="AW620" s="22"/>
    </row>
    <row r="621" spans="1:49" x14ac:dyDescent="0.25">
      <c r="A621" s="16" t="s">
        <v>3280</v>
      </c>
      <c r="B621" s="17">
        <v>3</v>
      </c>
      <c r="C621" s="17">
        <v>500000000</v>
      </c>
      <c r="D621" s="17">
        <v>0.25</v>
      </c>
      <c r="E621" s="17">
        <v>1466750000</v>
      </c>
      <c r="F621" s="17">
        <v>1</v>
      </c>
      <c r="G621" s="18" t="s">
        <v>3281</v>
      </c>
      <c r="H621" s="19">
        <v>41757</v>
      </c>
      <c r="I621" s="27">
        <f t="shared" si="77"/>
        <v>2014</v>
      </c>
      <c r="J621" s="6" t="s">
        <v>41</v>
      </c>
      <c r="K621" s="6">
        <v>140</v>
      </c>
      <c r="L621" s="6" t="s">
        <v>2548</v>
      </c>
      <c r="M621" s="6">
        <f>VLOOKUP(A621,JUMLAH_DAKWAAN!$A$1:$C$905,3,FALSE)</f>
        <v>1</v>
      </c>
      <c r="N621" s="6" t="s">
        <v>3282</v>
      </c>
      <c r="O621" s="6" t="s">
        <v>3283</v>
      </c>
      <c r="P621" s="6" t="s">
        <v>3284</v>
      </c>
      <c r="Q621" s="6" t="s">
        <v>1158</v>
      </c>
      <c r="R621" s="6" t="s">
        <v>2282</v>
      </c>
      <c r="S621" s="6" t="s">
        <v>63</v>
      </c>
      <c r="T621" s="6"/>
      <c r="U621" s="6"/>
      <c r="V621" s="6" t="str">
        <f>IFERROR(VLOOKUP(Q621,JUDGE_STATUS!$A$1:$E$97,2,0),"")</f>
        <v>KARIR</v>
      </c>
      <c r="W621" s="6" t="str">
        <f>IFERROR(VLOOKUP(R621,JUDGE_STATUS!$A$1:$E$97,2,0),"")</f>
        <v>KARIR</v>
      </c>
      <c r="X621" s="6" t="str">
        <f>IFERROR(VLOOKUP(S621,JUDGE_STATUS!$A$1:$E$97,2,0),"")</f>
        <v>ADHOC</v>
      </c>
      <c r="Y621" s="6" t="str">
        <f>IFERROR(VLOOKUP(T621,JUDGE_STATUS!$A$1:$E$97,2,0),"")</f>
        <v/>
      </c>
      <c r="Z621" s="6" t="str">
        <f>IFERROR(VLOOKUP(U621,JUDGE_STATUS!$A$1:$E$97,2,0),"")</f>
        <v/>
      </c>
      <c r="AA621" s="6">
        <f t="shared" si="80"/>
        <v>3</v>
      </c>
      <c r="AB621" s="6">
        <f t="shared" si="81"/>
        <v>2</v>
      </c>
      <c r="AC621" s="6">
        <f t="shared" si="82"/>
        <v>1</v>
      </c>
      <c r="AD621" s="20">
        <f t="shared" si="83"/>
        <v>0.33333333333333331</v>
      </c>
      <c r="AE621" s="21">
        <f t="shared" si="78"/>
        <v>0</v>
      </c>
      <c r="AF621" s="6" t="s">
        <v>2944</v>
      </c>
      <c r="AG621" s="6" t="s">
        <v>373</v>
      </c>
      <c r="AH621" s="6" t="s">
        <v>2806</v>
      </c>
      <c r="AI621" s="6"/>
      <c r="AJ621" s="6"/>
      <c r="AK621" s="6"/>
      <c r="AL621" s="6"/>
      <c r="AM621" s="6"/>
      <c r="AN621" s="6"/>
      <c r="AO621" s="6"/>
      <c r="AP621" s="6"/>
      <c r="AQ621" s="6"/>
      <c r="AR621" s="6">
        <f t="shared" si="84"/>
        <v>3</v>
      </c>
      <c r="AS621" s="6" t="s">
        <v>1151</v>
      </c>
      <c r="AT621" s="6" t="s">
        <v>1350</v>
      </c>
      <c r="AU621" s="6"/>
      <c r="AV621" s="6">
        <f t="shared" si="79"/>
        <v>2</v>
      </c>
      <c r="AW621" s="22"/>
    </row>
    <row r="622" spans="1:49" x14ac:dyDescent="0.25">
      <c r="A622" s="16" t="s">
        <v>3285</v>
      </c>
      <c r="B622" s="17">
        <v>5</v>
      </c>
      <c r="C622" s="17">
        <v>200000000</v>
      </c>
      <c r="D622" s="17">
        <v>0.5</v>
      </c>
      <c r="E622" s="17">
        <v>0</v>
      </c>
      <c r="F622" s="17">
        <v>0</v>
      </c>
      <c r="G622" s="18" t="s">
        <v>3286</v>
      </c>
      <c r="H622" s="19">
        <v>42156</v>
      </c>
      <c r="I622" s="27">
        <f t="shared" si="77"/>
        <v>2015</v>
      </c>
      <c r="J622" s="6" t="s">
        <v>429</v>
      </c>
      <c r="K622" s="6">
        <v>140</v>
      </c>
      <c r="L622" s="6" t="s">
        <v>3287</v>
      </c>
      <c r="M622" s="6">
        <f>VLOOKUP(A622,JUMLAH_DAKWAAN!$A$1:$C$905,3,FALSE)</f>
        <v>1</v>
      </c>
      <c r="N622" s="6" t="s">
        <v>3288</v>
      </c>
      <c r="O622" s="6" t="s">
        <v>2062</v>
      </c>
      <c r="P622" s="6" t="s">
        <v>2202</v>
      </c>
      <c r="Q622" s="6" t="s">
        <v>1034</v>
      </c>
      <c r="R622" s="6" t="s">
        <v>1503</v>
      </c>
      <c r="S622" s="6" t="s">
        <v>1115</v>
      </c>
      <c r="T622" s="6" t="s">
        <v>85</v>
      </c>
      <c r="U622" s="6" t="s">
        <v>127</v>
      </c>
      <c r="V622" s="6" t="str">
        <f>IFERROR(VLOOKUP(Q622,JUDGE_STATUS!$A$1:$E$97,2,0),"")</f>
        <v>KARIR</v>
      </c>
      <c r="W622" s="6" t="str">
        <f>IFERROR(VLOOKUP(R622,JUDGE_STATUS!$A$1:$E$97,2,0),"")</f>
        <v>KARIR</v>
      </c>
      <c r="X622" s="6" t="str">
        <f>IFERROR(VLOOKUP(S622,JUDGE_STATUS!$A$1:$E$97,2,0),"")</f>
        <v>KARIR</v>
      </c>
      <c r="Y622" s="6" t="str">
        <f>IFERROR(VLOOKUP(T622,JUDGE_STATUS!$A$1:$E$97,2,0),"")</f>
        <v>ADHOC</v>
      </c>
      <c r="Z622" s="6" t="str">
        <f>IFERROR(VLOOKUP(U622,JUDGE_STATUS!$A$1:$E$97,2,0),"")</f>
        <v>ADHOC</v>
      </c>
      <c r="AA622" s="6">
        <f t="shared" si="80"/>
        <v>5</v>
      </c>
      <c r="AB622" s="6">
        <f t="shared" si="81"/>
        <v>3</v>
      </c>
      <c r="AC622" s="6">
        <f t="shared" si="82"/>
        <v>2</v>
      </c>
      <c r="AD622" s="20">
        <f t="shared" si="83"/>
        <v>0.4</v>
      </c>
      <c r="AE622" s="21">
        <f t="shared" si="78"/>
        <v>0</v>
      </c>
      <c r="AF622" s="6" t="s">
        <v>988</v>
      </c>
      <c r="AG622" s="6"/>
      <c r="AH622" s="6"/>
      <c r="AI622" s="6"/>
      <c r="AJ622" s="6"/>
      <c r="AK622" s="6"/>
      <c r="AL622" s="6"/>
      <c r="AM622" s="6"/>
      <c r="AN622" s="6"/>
      <c r="AO622" s="6"/>
      <c r="AP622" s="6"/>
      <c r="AQ622" s="6"/>
      <c r="AR622" s="6">
        <f t="shared" si="84"/>
        <v>1</v>
      </c>
      <c r="AS622" s="6" t="s">
        <v>56</v>
      </c>
      <c r="AT622" s="6" t="s">
        <v>86</v>
      </c>
      <c r="AU622" s="6"/>
      <c r="AV622" s="6">
        <f t="shared" si="79"/>
        <v>2</v>
      </c>
      <c r="AW622" s="22"/>
    </row>
    <row r="623" spans="1:49" x14ac:dyDescent="0.25">
      <c r="A623" s="16" t="s">
        <v>3289</v>
      </c>
      <c r="B623" s="17">
        <v>3.5</v>
      </c>
      <c r="C623" s="17">
        <v>100000000</v>
      </c>
      <c r="D623" s="17">
        <v>0.16666666666666699</v>
      </c>
      <c r="E623" s="17">
        <v>0</v>
      </c>
      <c r="F623" s="17">
        <v>0</v>
      </c>
      <c r="G623" s="18" t="s">
        <v>3290</v>
      </c>
      <c r="H623" s="19">
        <v>42516</v>
      </c>
      <c r="I623" s="27">
        <f t="shared" si="77"/>
        <v>2016</v>
      </c>
      <c r="J623" s="6" t="s">
        <v>1129</v>
      </c>
      <c r="K623" s="6">
        <v>174</v>
      </c>
      <c r="L623" s="6" t="s">
        <v>3236</v>
      </c>
      <c r="M623" s="6">
        <f>VLOOKUP(A623,JUMLAH_DAKWAAN!$A$1:$C$905,3,FALSE)</f>
        <v>1</v>
      </c>
      <c r="N623" s="6" t="s">
        <v>3291</v>
      </c>
      <c r="O623" s="6" t="s">
        <v>3292</v>
      </c>
      <c r="P623" s="6" t="s">
        <v>3293</v>
      </c>
      <c r="Q623" s="6" t="s">
        <v>1034</v>
      </c>
      <c r="R623" s="6" t="s">
        <v>1158</v>
      </c>
      <c r="S623" s="6" t="s">
        <v>1210</v>
      </c>
      <c r="T623" s="6"/>
      <c r="U623" s="6"/>
      <c r="V623" s="6" t="str">
        <f>IFERROR(VLOOKUP(Q623,JUDGE_STATUS!$A$1:$E$97,2,0),"")</f>
        <v>KARIR</v>
      </c>
      <c r="W623" s="6" t="str">
        <f>IFERROR(VLOOKUP(R623,JUDGE_STATUS!$A$1:$E$97,2,0),"")</f>
        <v>KARIR</v>
      </c>
      <c r="X623" s="6" t="str">
        <f>IFERROR(VLOOKUP(S623,JUDGE_STATUS!$A$1:$E$97,2,0),"")</f>
        <v>ADHOC</v>
      </c>
      <c r="Y623" s="6" t="str">
        <f>IFERROR(VLOOKUP(T623,JUDGE_STATUS!$A$1:$E$97,2,0),"")</f>
        <v/>
      </c>
      <c r="Z623" s="6" t="str">
        <f>IFERROR(VLOOKUP(U623,JUDGE_STATUS!$A$1:$E$97,2,0),"")</f>
        <v/>
      </c>
      <c r="AA623" s="6">
        <f t="shared" si="80"/>
        <v>3</v>
      </c>
      <c r="AB623" s="6">
        <f t="shared" si="81"/>
        <v>2</v>
      </c>
      <c r="AC623" s="6">
        <f t="shared" si="82"/>
        <v>1</v>
      </c>
      <c r="AD623" s="20">
        <f t="shared" si="83"/>
        <v>0.33333333333333331</v>
      </c>
      <c r="AE623" s="21">
        <f t="shared" si="78"/>
        <v>0</v>
      </c>
      <c r="AF623" s="6" t="s">
        <v>666</v>
      </c>
      <c r="AG623" s="6"/>
      <c r="AH623" s="6"/>
      <c r="AI623" s="6"/>
      <c r="AJ623" s="6"/>
      <c r="AK623" s="6"/>
      <c r="AL623" s="6"/>
      <c r="AM623" s="6"/>
      <c r="AN623" s="6"/>
      <c r="AO623" s="6"/>
      <c r="AP623" s="6"/>
      <c r="AQ623" s="6"/>
      <c r="AR623" s="6">
        <f t="shared" si="84"/>
        <v>1</v>
      </c>
      <c r="AS623" s="6" t="s">
        <v>1151</v>
      </c>
      <c r="AT623" s="6" t="s">
        <v>1350</v>
      </c>
      <c r="AU623" s="6"/>
      <c r="AV623" s="6">
        <f t="shared" si="79"/>
        <v>2</v>
      </c>
      <c r="AW623" s="22"/>
    </row>
    <row r="624" spans="1:49" x14ac:dyDescent="0.25">
      <c r="A624" s="16" t="s">
        <v>3294</v>
      </c>
      <c r="B624" s="17">
        <v>4</v>
      </c>
      <c r="C624" s="17">
        <v>1000000000</v>
      </c>
      <c r="D624" s="17">
        <v>0.5</v>
      </c>
      <c r="E624" s="17">
        <v>2340000000</v>
      </c>
      <c r="F624" s="17">
        <v>1</v>
      </c>
      <c r="G624" s="18" t="s">
        <v>2006</v>
      </c>
      <c r="H624" s="19">
        <v>42802</v>
      </c>
      <c r="I624" s="27">
        <f t="shared" si="77"/>
        <v>2017</v>
      </c>
      <c r="J624" s="6" t="s">
        <v>1143</v>
      </c>
      <c r="K624" s="6">
        <v>392</v>
      </c>
      <c r="L624" s="6" t="s">
        <v>1052</v>
      </c>
      <c r="M624" s="6">
        <f>VLOOKUP(A624,JUMLAH_DAKWAAN!$A$1:$C$905,3,FALSE)</f>
        <v>1</v>
      </c>
      <c r="N624" s="6" t="s">
        <v>3295</v>
      </c>
      <c r="O624" s="6" t="s">
        <v>3296</v>
      </c>
      <c r="P624" s="6" t="s">
        <v>1482</v>
      </c>
      <c r="Q624" s="6" t="s">
        <v>1218</v>
      </c>
      <c r="R624" s="6" t="s">
        <v>1219</v>
      </c>
      <c r="S624" s="6" t="s">
        <v>1068</v>
      </c>
      <c r="T624" s="6"/>
      <c r="U624" s="6"/>
      <c r="V624" s="6" t="str">
        <f>IFERROR(VLOOKUP(Q624,JUDGE_STATUS!$A$1:$E$97,2,0),"")</f>
        <v>KARIR</v>
      </c>
      <c r="W624" s="6" t="str">
        <f>IFERROR(VLOOKUP(R624,JUDGE_STATUS!$A$1:$E$97,2,0),"")</f>
        <v>KARIR</v>
      </c>
      <c r="X624" s="6" t="str">
        <f>IFERROR(VLOOKUP(S624,JUDGE_STATUS!$A$1:$E$97,2,0),"")</f>
        <v>ADHOC</v>
      </c>
      <c r="Y624" s="6" t="str">
        <f>IFERROR(VLOOKUP(T624,JUDGE_STATUS!$A$1:$E$97,2,0),"")</f>
        <v/>
      </c>
      <c r="Z624" s="6" t="str">
        <f>IFERROR(VLOOKUP(U624,JUDGE_STATUS!$A$1:$E$97,2,0),"")</f>
        <v/>
      </c>
      <c r="AA624" s="6">
        <f t="shared" si="80"/>
        <v>3</v>
      </c>
      <c r="AB624" s="6">
        <f t="shared" si="81"/>
        <v>2</v>
      </c>
      <c r="AC624" s="6">
        <f t="shared" si="82"/>
        <v>1</v>
      </c>
      <c r="AD624" s="20">
        <f t="shared" si="83"/>
        <v>0.33333333333333331</v>
      </c>
      <c r="AE624" s="21">
        <f t="shared" si="78"/>
        <v>0</v>
      </c>
      <c r="AF624" s="6" t="s">
        <v>3085</v>
      </c>
      <c r="AG624" s="6"/>
      <c r="AH624" s="6"/>
      <c r="AI624" s="6"/>
      <c r="AJ624" s="6"/>
      <c r="AK624" s="6"/>
      <c r="AL624" s="6"/>
      <c r="AM624" s="6"/>
      <c r="AN624" s="6"/>
      <c r="AO624" s="6"/>
      <c r="AP624" s="6"/>
      <c r="AQ624" s="6"/>
      <c r="AR624" s="6">
        <f t="shared" si="84"/>
        <v>1</v>
      </c>
      <c r="AS624" s="6" t="s">
        <v>1071</v>
      </c>
      <c r="AT624" s="6"/>
      <c r="AU624" s="6"/>
      <c r="AV624" s="6">
        <f t="shared" si="79"/>
        <v>1</v>
      </c>
      <c r="AW624" s="22"/>
    </row>
    <row r="625" spans="1:49" x14ac:dyDescent="0.25">
      <c r="A625" s="16" t="s">
        <v>3297</v>
      </c>
      <c r="B625" s="17">
        <v>4.5</v>
      </c>
      <c r="C625" s="17">
        <v>250000000</v>
      </c>
      <c r="D625" s="17">
        <v>0.5</v>
      </c>
      <c r="E625" s="17">
        <v>0</v>
      </c>
      <c r="F625" s="17">
        <v>0</v>
      </c>
      <c r="G625" s="18" t="s">
        <v>3298</v>
      </c>
      <c r="H625" s="19">
        <v>43250</v>
      </c>
      <c r="I625" s="27">
        <f t="shared" si="77"/>
        <v>2018</v>
      </c>
      <c r="J625" s="6" t="s">
        <v>41</v>
      </c>
      <c r="K625" s="6">
        <v>119</v>
      </c>
      <c r="L625" s="6" t="s">
        <v>3299</v>
      </c>
      <c r="M625" s="6">
        <f>VLOOKUP(A625,JUMLAH_DAKWAAN!$A$1:$C$905,3,FALSE)</f>
        <v>1</v>
      </c>
      <c r="N625" s="6" t="s">
        <v>3300</v>
      </c>
      <c r="O625" s="6" t="s">
        <v>3301</v>
      </c>
      <c r="P625" s="6" t="s">
        <v>3154</v>
      </c>
      <c r="Q625" s="6" t="s">
        <v>1228</v>
      </c>
      <c r="R625" s="6" t="s">
        <v>1230</v>
      </c>
      <c r="S625" s="6" t="s">
        <v>1974</v>
      </c>
      <c r="T625" s="6" t="s">
        <v>108</v>
      </c>
      <c r="U625" s="6" t="s">
        <v>1058</v>
      </c>
      <c r="V625" s="6" t="str">
        <f>IFERROR(VLOOKUP(Q625,JUDGE_STATUS!$A$1:$E$97,2,0),"")</f>
        <v>KARIR</v>
      </c>
      <c r="W625" s="6" t="str">
        <f>IFERROR(VLOOKUP(R625,JUDGE_STATUS!$A$1:$E$97,2,0),"")</f>
        <v>KARIR</v>
      </c>
      <c r="X625" s="6" t="str">
        <f>IFERROR(VLOOKUP(S625,JUDGE_STATUS!$A$1:$E$97,2,0),"")</f>
        <v>KARIR</v>
      </c>
      <c r="Y625" s="6" t="str">
        <f>IFERROR(VLOOKUP(T625,JUDGE_STATUS!$A$1:$E$97,2,0),"")</f>
        <v>ADHOC</v>
      </c>
      <c r="Z625" s="6" t="str">
        <f>IFERROR(VLOOKUP(U625,JUDGE_STATUS!$A$1:$E$97,2,0),"")</f>
        <v>ADHOC</v>
      </c>
      <c r="AA625" s="6">
        <f t="shared" si="80"/>
        <v>5</v>
      </c>
      <c r="AB625" s="6">
        <f t="shared" si="81"/>
        <v>3</v>
      </c>
      <c r="AC625" s="6">
        <f t="shared" si="82"/>
        <v>2</v>
      </c>
      <c r="AD625" s="20">
        <f t="shared" si="83"/>
        <v>0.4</v>
      </c>
      <c r="AE625" s="21">
        <f t="shared" si="78"/>
        <v>0</v>
      </c>
      <c r="AF625" s="6" t="s">
        <v>1871</v>
      </c>
      <c r="AG625" s="6"/>
      <c r="AH625" s="6"/>
      <c r="AI625" s="6"/>
      <c r="AJ625" s="6"/>
      <c r="AK625" s="6"/>
      <c r="AL625" s="6"/>
      <c r="AM625" s="6"/>
      <c r="AN625" s="6"/>
      <c r="AO625" s="6"/>
      <c r="AP625" s="6"/>
      <c r="AQ625" s="6"/>
      <c r="AR625" s="6">
        <f t="shared" si="84"/>
        <v>1</v>
      </c>
      <c r="AS625" s="6" t="s">
        <v>1536</v>
      </c>
      <c r="AT625" s="6"/>
      <c r="AU625" s="6"/>
      <c r="AV625" s="6">
        <f t="shared" si="79"/>
        <v>1</v>
      </c>
      <c r="AW625" s="22"/>
    </row>
    <row r="626" spans="1:49" x14ac:dyDescent="0.25">
      <c r="A626" s="16" t="s">
        <v>3302</v>
      </c>
      <c r="B626" s="17">
        <v>2</v>
      </c>
      <c r="C626" s="17">
        <v>50000000</v>
      </c>
      <c r="D626" s="17">
        <v>0.25</v>
      </c>
      <c r="E626" s="17">
        <v>0</v>
      </c>
      <c r="F626" s="17">
        <v>0</v>
      </c>
      <c r="G626" s="18" t="s">
        <v>3303</v>
      </c>
      <c r="H626" s="19">
        <v>41479</v>
      </c>
      <c r="I626" s="27">
        <f t="shared" si="77"/>
        <v>2013</v>
      </c>
      <c r="J626" s="6" t="s">
        <v>184</v>
      </c>
      <c r="K626" s="6">
        <v>76</v>
      </c>
      <c r="L626" s="6" t="s">
        <v>3304</v>
      </c>
      <c r="M626" s="6">
        <f>VLOOKUP(A626,JUMLAH_DAKWAAN!$A$1:$C$905,3,FALSE)</f>
        <v>1</v>
      </c>
      <c r="N626" s="6" t="s">
        <v>3305</v>
      </c>
      <c r="O626" s="6" t="s">
        <v>3306</v>
      </c>
      <c r="P626" s="6" t="s">
        <v>3279</v>
      </c>
      <c r="Q626" s="6" t="s">
        <v>2310</v>
      </c>
      <c r="R626" s="6" t="s">
        <v>2282</v>
      </c>
      <c r="S626" s="6" t="s">
        <v>1159</v>
      </c>
      <c r="T626" s="6" t="s">
        <v>63</v>
      </c>
      <c r="U626" s="6" t="s">
        <v>64</v>
      </c>
      <c r="V626" s="6" t="str">
        <f>IFERROR(VLOOKUP(Q626,JUDGE_STATUS!$A$1:$E$97,2,0),"")</f>
        <v>KARIR</v>
      </c>
      <c r="W626" s="6" t="str">
        <f>IFERROR(VLOOKUP(R626,JUDGE_STATUS!$A$1:$E$97,2,0),"")</f>
        <v>KARIR</v>
      </c>
      <c r="X626" s="6" t="str">
        <f>IFERROR(VLOOKUP(S626,JUDGE_STATUS!$A$1:$E$97,2,0),"")</f>
        <v>KARIR</v>
      </c>
      <c r="Y626" s="6" t="str">
        <f>IFERROR(VLOOKUP(T626,JUDGE_STATUS!$A$1:$E$97,2,0),"")</f>
        <v>ADHOC</v>
      </c>
      <c r="Z626" s="6" t="str">
        <f>IFERROR(VLOOKUP(U626,JUDGE_STATUS!$A$1:$E$97,2,0),"")</f>
        <v>ADHOC</v>
      </c>
      <c r="AA626" s="6">
        <f t="shared" si="80"/>
        <v>5</v>
      </c>
      <c r="AB626" s="6">
        <f t="shared" si="81"/>
        <v>3</v>
      </c>
      <c r="AC626" s="6">
        <f t="shared" si="82"/>
        <v>2</v>
      </c>
      <c r="AD626" s="20">
        <f t="shared" si="83"/>
        <v>0.4</v>
      </c>
      <c r="AE626" s="21">
        <f t="shared" si="78"/>
        <v>0</v>
      </c>
      <c r="AF626" s="6" t="s">
        <v>2078</v>
      </c>
      <c r="AG626" s="6"/>
      <c r="AH626" s="6"/>
      <c r="AI626" s="6"/>
      <c r="AJ626" s="6"/>
      <c r="AK626" s="6"/>
      <c r="AL626" s="6"/>
      <c r="AM626" s="6"/>
      <c r="AN626" s="6"/>
      <c r="AO626" s="6"/>
      <c r="AP626" s="6"/>
      <c r="AQ626" s="6"/>
      <c r="AR626" s="6">
        <f t="shared" si="84"/>
        <v>1</v>
      </c>
      <c r="AS626" s="6" t="s">
        <v>87</v>
      </c>
      <c r="AT626" s="6"/>
      <c r="AU626" s="6"/>
      <c r="AV626" s="6">
        <f t="shared" si="79"/>
        <v>1</v>
      </c>
      <c r="AW626" s="22"/>
    </row>
    <row r="627" spans="1:49" x14ac:dyDescent="0.25">
      <c r="A627" s="16" t="s">
        <v>3302</v>
      </c>
      <c r="B627" s="17">
        <v>1.5</v>
      </c>
      <c r="C627" s="17">
        <v>50000000</v>
      </c>
      <c r="D627" s="17">
        <v>0.25</v>
      </c>
      <c r="E627" s="17">
        <v>0</v>
      </c>
      <c r="F627" s="17">
        <v>0</v>
      </c>
      <c r="G627" s="18" t="s">
        <v>3307</v>
      </c>
      <c r="H627" s="19">
        <v>41479</v>
      </c>
      <c r="I627" s="27">
        <f t="shared" si="77"/>
        <v>2013</v>
      </c>
      <c r="J627" s="6" t="s">
        <v>184</v>
      </c>
      <c r="K627" s="6">
        <v>76</v>
      </c>
      <c r="L627" s="6" t="s">
        <v>3304</v>
      </c>
      <c r="M627" s="6">
        <f>VLOOKUP(A627,JUMLAH_DAKWAAN!$A$1:$C$905,3,FALSE)</f>
        <v>1</v>
      </c>
      <c r="N627" s="6" t="s">
        <v>3305</v>
      </c>
      <c r="O627" s="6" t="s">
        <v>3306</v>
      </c>
      <c r="P627" s="6" t="s">
        <v>3279</v>
      </c>
      <c r="Q627" s="6" t="s">
        <v>2310</v>
      </c>
      <c r="R627" s="6" t="s">
        <v>2282</v>
      </c>
      <c r="S627" s="6" t="s">
        <v>1159</v>
      </c>
      <c r="T627" s="6" t="s">
        <v>63</v>
      </c>
      <c r="U627" s="6" t="s">
        <v>64</v>
      </c>
      <c r="V627" s="6" t="str">
        <f>IFERROR(VLOOKUP(Q627,JUDGE_STATUS!$A$1:$E$97,2,0),"")</f>
        <v>KARIR</v>
      </c>
      <c r="W627" s="6" t="str">
        <f>IFERROR(VLOOKUP(R627,JUDGE_STATUS!$A$1:$E$97,2,0),"")</f>
        <v>KARIR</v>
      </c>
      <c r="X627" s="6" t="str">
        <f>IFERROR(VLOOKUP(S627,JUDGE_STATUS!$A$1:$E$97,2,0),"")</f>
        <v>KARIR</v>
      </c>
      <c r="Y627" s="6" t="str">
        <f>IFERROR(VLOOKUP(T627,JUDGE_STATUS!$A$1:$E$97,2,0),"")</f>
        <v>ADHOC</v>
      </c>
      <c r="Z627" s="6" t="str">
        <f>IFERROR(VLOOKUP(U627,JUDGE_STATUS!$A$1:$E$97,2,0),"")</f>
        <v>ADHOC</v>
      </c>
      <c r="AA627" s="6">
        <f t="shared" si="80"/>
        <v>5</v>
      </c>
      <c r="AB627" s="6">
        <f t="shared" si="81"/>
        <v>3</v>
      </c>
      <c r="AC627" s="6">
        <f t="shared" si="82"/>
        <v>2</v>
      </c>
      <c r="AD627" s="20">
        <f t="shared" si="83"/>
        <v>0.4</v>
      </c>
      <c r="AE627" s="21">
        <f t="shared" si="78"/>
        <v>0</v>
      </c>
      <c r="AF627" s="6" t="s">
        <v>2078</v>
      </c>
      <c r="AG627" s="6"/>
      <c r="AH627" s="6"/>
      <c r="AI627" s="6"/>
      <c r="AJ627" s="6"/>
      <c r="AK627" s="6"/>
      <c r="AL627" s="6"/>
      <c r="AM627" s="6"/>
      <c r="AN627" s="6"/>
      <c r="AO627" s="6"/>
      <c r="AP627" s="6"/>
      <c r="AQ627" s="6"/>
      <c r="AR627" s="6">
        <f t="shared" si="84"/>
        <v>1</v>
      </c>
      <c r="AS627" s="6" t="s">
        <v>87</v>
      </c>
      <c r="AT627" s="6"/>
      <c r="AU627" s="6"/>
      <c r="AV627" s="6">
        <f t="shared" si="79"/>
        <v>1</v>
      </c>
      <c r="AW627" s="22"/>
    </row>
    <row r="628" spans="1:49" x14ac:dyDescent="0.25">
      <c r="A628" s="16" t="s">
        <v>3308</v>
      </c>
      <c r="B628" s="17"/>
      <c r="C628" s="17"/>
      <c r="D628" s="17"/>
      <c r="E628" s="17"/>
      <c r="F628" s="17"/>
      <c r="G628" s="18" t="s">
        <v>3309</v>
      </c>
      <c r="H628" s="19">
        <v>41757</v>
      </c>
      <c r="I628" s="27">
        <f t="shared" si="77"/>
        <v>2014</v>
      </c>
      <c r="J628" s="6" t="s">
        <v>1143</v>
      </c>
      <c r="K628" s="6">
        <v>99</v>
      </c>
      <c r="L628" s="6" t="s">
        <v>3310</v>
      </c>
      <c r="M628" s="6">
        <f>VLOOKUP(A628,JUMLAH_DAKWAAN!$A$1:$C$905,3,FALSE)</f>
        <v>1</v>
      </c>
      <c r="N628" s="6"/>
      <c r="O628" s="6" t="s">
        <v>3311</v>
      </c>
      <c r="P628" s="6" t="s">
        <v>2979</v>
      </c>
      <c r="Q628" s="6" t="s">
        <v>2414</v>
      </c>
      <c r="R628" s="6" t="s">
        <v>1301</v>
      </c>
      <c r="S628" s="6" t="s">
        <v>47</v>
      </c>
      <c r="T628" s="6"/>
      <c r="U628" s="6"/>
      <c r="V628" s="6" t="str">
        <f>IFERROR(VLOOKUP(Q628,JUDGE_STATUS!$A$1:$E$97,2,0),"")</f>
        <v>KARIR</v>
      </c>
      <c r="W628" s="6" t="str">
        <f>IFERROR(VLOOKUP(R628,JUDGE_STATUS!$A$1:$E$97,2,0),"")</f>
        <v>KARIR</v>
      </c>
      <c r="X628" s="6" t="str">
        <f>IFERROR(VLOOKUP(S628,JUDGE_STATUS!$A$1:$E$97,2,0),"")</f>
        <v>ADHOC</v>
      </c>
      <c r="Y628" s="6" t="str">
        <f>IFERROR(VLOOKUP(T628,JUDGE_STATUS!$A$1:$E$97,2,0),"")</f>
        <v/>
      </c>
      <c r="Z628" s="6" t="str">
        <f>IFERROR(VLOOKUP(U628,JUDGE_STATUS!$A$1:$E$97,2,0),"")</f>
        <v/>
      </c>
      <c r="AA628" s="6">
        <f t="shared" si="80"/>
        <v>3</v>
      </c>
      <c r="AB628" s="6">
        <f t="shared" si="81"/>
        <v>2</v>
      </c>
      <c r="AC628" s="6">
        <f t="shared" si="82"/>
        <v>1</v>
      </c>
      <c r="AD628" s="20">
        <f t="shared" si="83"/>
        <v>0.33333333333333331</v>
      </c>
      <c r="AE628" s="21">
        <f t="shared" si="78"/>
        <v>0</v>
      </c>
      <c r="AF628" s="6" t="s">
        <v>373</v>
      </c>
      <c r="AG628" s="6" t="s">
        <v>1007</v>
      </c>
      <c r="AH628" s="6" t="s">
        <v>3107</v>
      </c>
      <c r="AI628" s="6"/>
      <c r="AJ628" s="6"/>
      <c r="AK628" s="6"/>
      <c r="AL628" s="6"/>
      <c r="AM628" s="6"/>
      <c r="AN628" s="6"/>
      <c r="AO628" s="6"/>
      <c r="AP628" s="6"/>
      <c r="AQ628" s="6"/>
      <c r="AR628" s="6">
        <f t="shared" si="84"/>
        <v>3</v>
      </c>
      <c r="AS628" s="6" t="s">
        <v>55</v>
      </c>
      <c r="AT628" s="6" t="s">
        <v>56</v>
      </c>
      <c r="AU628" s="6"/>
      <c r="AV628" s="6">
        <f t="shared" si="79"/>
        <v>2</v>
      </c>
      <c r="AW628" s="22">
        <v>1</v>
      </c>
    </row>
    <row r="629" spans="1:49" x14ac:dyDescent="0.25">
      <c r="A629" s="16" t="s">
        <v>3312</v>
      </c>
      <c r="B629" s="17">
        <v>2</v>
      </c>
      <c r="C629" s="17">
        <v>50000000</v>
      </c>
      <c r="D629" s="17">
        <v>8.3333333333333301E-2</v>
      </c>
      <c r="E629" s="17">
        <v>0</v>
      </c>
      <c r="F629" s="17">
        <v>0</v>
      </c>
      <c r="G629" s="18" t="s">
        <v>3313</v>
      </c>
      <c r="H629" s="19">
        <v>42156</v>
      </c>
      <c r="I629" s="27">
        <f t="shared" si="77"/>
        <v>2015</v>
      </c>
      <c r="J629" s="6" t="s">
        <v>1129</v>
      </c>
      <c r="K629" s="6">
        <v>224</v>
      </c>
      <c r="L629" s="6" t="s">
        <v>3314</v>
      </c>
      <c r="M629" s="6">
        <f>VLOOKUP(A629,JUMLAH_DAKWAAN!$A$1:$C$905,3,FALSE)</f>
        <v>1</v>
      </c>
      <c r="N629" s="6" t="s">
        <v>3315</v>
      </c>
      <c r="O629" s="6" t="s">
        <v>1363</v>
      </c>
      <c r="P629" s="6" t="s">
        <v>1546</v>
      </c>
      <c r="Q629" s="6" t="s">
        <v>653</v>
      </c>
      <c r="R629" s="6" t="s">
        <v>1148</v>
      </c>
      <c r="S629" s="6" t="s">
        <v>108</v>
      </c>
      <c r="T629" s="6"/>
      <c r="U629" s="6"/>
      <c r="V629" s="6" t="str">
        <f>IFERROR(VLOOKUP(Q629,JUDGE_STATUS!$A$1:$E$97,2,0),"")</f>
        <v>KARIR</v>
      </c>
      <c r="W629" s="6" t="str">
        <f>IFERROR(VLOOKUP(R629,JUDGE_STATUS!$A$1:$E$97,2,0),"")</f>
        <v>KARIR</v>
      </c>
      <c r="X629" s="6" t="str">
        <f>IFERROR(VLOOKUP(S629,JUDGE_STATUS!$A$1:$E$97,2,0),"")</f>
        <v>ADHOC</v>
      </c>
      <c r="Y629" s="6" t="str">
        <f>IFERROR(VLOOKUP(T629,JUDGE_STATUS!$A$1:$E$97,2,0),"")</f>
        <v/>
      </c>
      <c r="Z629" s="6" t="str">
        <f>IFERROR(VLOOKUP(U629,JUDGE_STATUS!$A$1:$E$97,2,0),"")</f>
        <v/>
      </c>
      <c r="AA629" s="6">
        <f t="shared" si="80"/>
        <v>3</v>
      </c>
      <c r="AB629" s="6">
        <f t="shared" si="81"/>
        <v>2</v>
      </c>
      <c r="AC629" s="6">
        <f t="shared" si="82"/>
        <v>1</v>
      </c>
      <c r="AD629" s="20">
        <f t="shared" si="83"/>
        <v>0.33333333333333331</v>
      </c>
      <c r="AE629" s="21">
        <f t="shared" si="78"/>
        <v>0</v>
      </c>
      <c r="AF629" s="6" t="s">
        <v>373</v>
      </c>
      <c r="AG629" s="6"/>
      <c r="AH629" s="6"/>
      <c r="AI629" s="6"/>
      <c r="AJ629" s="6"/>
      <c r="AK629" s="6"/>
      <c r="AL629" s="6"/>
      <c r="AM629" s="6"/>
      <c r="AN629" s="6"/>
      <c r="AO629" s="6"/>
      <c r="AP629" s="6"/>
      <c r="AQ629" s="6"/>
      <c r="AR629" s="6">
        <f t="shared" si="84"/>
        <v>1</v>
      </c>
      <c r="AS629" s="6" t="s">
        <v>1118</v>
      </c>
      <c r="AT629" s="6" t="s">
        <v>1071</v>
      </c>
      <c r="AU629" s="6"/>
      <c r="AV629" s="6">
        <f t="shared" si="79"/>
        <v>2</v>
      </c>
      <c r="AW629" s="22"/>
    </row>
    <row r="630" spans="1:49" x14ac:dyDescent="0.25">
      <c r="A630" s="16" t="s">
        <v>3316</v>
      </c>
      <c r="B630" s="17">
        <v>1.1666666666666701</v>
      </c>
      <c r="C630" s="17">
        <v>50000000</v>
      </c>
      <c r="D630" s="17">
        <v>1</v>
      </c>
      <c r="E630" s="17">
        <v>0</v>
      </c>
      <c r="F630" s="17">
        <v>0</v>
      </c>
      <c r="G630" s="18" t="s">
        <v>3317</v>
      </c>
      <c r="H630" s="19">
        <v>42524</v>
      </c>
      <c r="I630" s="27">
        <f t="shared" si="77"/>
        <v>2016</v>
      </c>
      <c r="J630" s="6" t="s">
        <v>41</v>
      </c>
      <c r="K630" s="6">
        <v>125</v>
      </c>
      <c r="L630" s="6" t="s">
        <v>1052</v>
      </c>
      <c r="M630" s="6">
        <f>VLOOKUP(A630,JUMLAH_DAKWAAN!$A$1:$C$905,3,FALSE)</f>
        <v>1</v>
      </c>
      <c r="N630" s="6" t="s">
        <v>3318</v>
      </c>
      <c r="O630" s="6" t="s">
        <v>3319</v>
      </c>
      <c r="P630" s="6" t="s">
        <v>2259</v>
      </c>
      <c r="Q630" s="6" t="s">
        <v>1034</v>
      </c>
      <c r="R630" s="6" t="s">
        <v>1301</v>
      </c>
      <c r="S630" s="6" t="s">
        <v>108</v>
      </c>
      <c r="T630" s="6"/>
      <c r="U630" s="6"/>
      <c r="V630" s="6" t="str">
        <f>IFERROR(VLOOKUP(Q630,JUDGE_STATUS!$A$1:$E$97,2,0),"")</f>
        <v>KARIR</v>
      </c>
      <c r="W630" s="6" t="str">
        <f>IFERROR(VLOOKUP(R630,JUDGE_STATUS!$A$1:$E$97,2,0),"")</f>
        <v>KARIR</v>
      </c>
      <c r="X630" s="6" t="str">
        <f>IFERROR(VLOOKUP(S630,JUDGE_STATUS!$A$1:$E$97,2,0),"")</f>
        <v>ADHOC</v>
      </c>
      <c r="Y630" s="6" t="str">
        <f>IFERROR(VLOOKUP(T630,JUDGE_STATUS!$A$1:$E$97,2,0),"")</f>
        <v/>
      </c>
      <c r="Z630" s="6" t="str">
        <f>IFERROR(VLOOKUP(U630,JUDGE_STATUS!$A$1:$E$97,2,0),"")</f>
        <v/>
      </c>
      <c r="AA630" s="6">
        <f t="shared" si="80"/>
        <v>3</v>
      </c>
      <c r="AB630" s="6">
        <f t="shared" si="81"/>
        <v>2</v>
      </c>
      <c r="AC630" s="6">
        <f t="shared" si="82"/>
        <v>1</v>
      </c>
      <c r="AD630" s="20">
        <f t="shared" si="83"/>
        <v>0.33333333333333331</v>
      </c>
      <c r="AE630" s="21">
        <f t="shared" si="78"/>
        <v>0</v>
      </c>
      <c r="AF630" s="6" t="s">
        <v>1627</v>
      </c>
      <c r="AG630" s="6"/>
      <c r="AH630" s="6"/>
      <c r="AI630" s="6"/>
      <c r="AJ630" s="6"/>
      <c r="AK630" s="6"/>
      <c r="AL630" s="6"/>
      <c r="AM630" s="6"/>
      <c r="AN630" s="6"/>
      <c r="AO630" s="6"/>
      <c r="AP630" s="6"/>
      <c r="AQ630" s="6"/>
      <c r="AR630" s="6">
        <f t="shared" si="84"/>
        <v>1</v>
      </c>
      <c r="AS630" s="6" t="s">
        <v>1350</v>
      </c>
      <c r="AT630" s="6"/>
      <c r="AU630" s="6"/>
      <c r="AV630" s="6">
        <f t="shared" si="79"/>
        <v>1</v>
      </c>
      <c r="AW630" s="22"/>
    </row>
    <row r="631" spans="1:49" x14ac:dyDescent="0.25">
      <c r="A631" s="16" t="s">
        <v>3320</v>
      </c>
      <c r="B631" s="17">
        <v>3.5</v>
      </c>
      <c r="C631" s="17">
        <v>250000000</v>
      </c>
      <c r="D631" s="17">
        <v>0.16666666666666699</v>
      </c>
      <c r="E631" s="17">
        <v>904815500</v>
      </c>
      <c r="F631" s="17">
        <v>1.5</v>
      </c>
      <c r="G631" s="18" t="s">
        <v>3321</v>
      </c>
      <c r="H631" s="19">
        <v>43251</v>
      </c>
      <c r="I631" s="27">
        <f t="shared" si="77"/>
        <v>2018</v>
      </c>
      <c r="J631" s="6" t="s">
        <v>1129</v>
      </c>
      <c r="K631" s="6">
        <v>147</v>
      </c>
      <c r="L631" s="6" t="s">
        <v>1942</v>
      </c>
      <c r="M631" s="6">
        <f>VLOOKUP(A631,JUMLAH_DAKWAAN!$A$1:$C$905,3,FALSE)</f>
        <v>1</v>
      </c>
      <c r="N631" s="6" t="s">
        <v>3322</v>
      </c>
      <c r="O631" s="6" t="s">
        <v>3323</v>
      </c>
      <c r="P631" s="6" t="s">
        <v>3324</v>
      </c>
      <c r="Q631" s="6" t="s">
        <v>1218</v>
      </c>
      <c r="R631" s="6" t="s">
        <v>1668</v>
      </c>
      <c r="S631" s="6" t="s">
        <v>108</v>
      </c>
      <c r="T631" s="6"/>
      <c r="U631" s="6"/>
      <c r="V631" s="6" t="str">
        <f>IFERROR(VLOOKUP(Q631,JUDGE_STATUS!$A$1:$E$97,2,0),"")</f>
        <v>KARIR</v>
      </c>
      <c r="W631" s="6" t="str">
        <f>IFERROR(VLOOKUP(R631,JUDGE_STATUS!$A$1:$E$97,2,0),"")</f>
        <v>KARIR</v>
      </c>
      <c r="X631" s="6" t="str">
        <f>IFERROR(VLOOKUP(S631,JUDGE_STATUS!$A$1:$E$97,2,0),"")</f>
        <v>ADHOC</v>
      </c>
      <c r="Y631" s="6" t="str">
        <f>IFERROR(VLOOKUP(T631,JUDGE_STATUS!$A$1:$E$97,2,0),"")</f>
        <v/>
      </c>
      <c r="Z631" s="6" t="str">
        <f>IFERROR(VLOOKUP(U631,JUDGE_STATUS!$A$1:$E$97,2,0),"")</f>
        <v/>
      </c>
      <c r="AA631" s="6">
        <f t="shared" si="80"/>
        <v>3</v>
      </c>
      <c r="AB631" s="6">
        <f t="shared" si="81"/>
        <v>2</v>
      </c>
      <c r="AC631" s="6">
        <f t="shared" si="82"/>
        <v>1</v>
      </c>
      <c r="AD631" s="20">
        <f t="shared" si="83"/>
        <v>0.33333333333333331</v>
      </c>
      <c r="AE631" s="21">
        <f t="shared" si="78"/>
        <v>0</v>
      </c>
      <c r="AF631" s="6" t="s">
        <v>3325</v>
      </c>
      <c r="AG631" s="6"/>
      <c r="AH631" s="6"/>
      <c r="AI631" s="6"/>
      <c r="AJ631" s="6"/>
      <c r="AK631" s="6"/>
      <c r="AL631" s="6"/>
      <c r="AM631" s="6"/>
      <c r="AN631" s="6"/>
      <c r="AO631" s="6"/>
      <c r="AP631" s="6"/>
      <c r="AQ631" s="6"/>
      <c r="AR631" s="6">
        <f t="shared" si="84"/>
        <v>1</v>
      </c>
      <c r="AS631" s="6" t="s">
        <v>1047</v>
      </c>
      <c r="AT631" s="6" t="s">
        <v>1332</v>
      </c>
      <c r="AU631" s="6"/>
      <c r="AV631" s="6">
        <f t="shared" si="79"/>
        <v>2</v>
      </c>
      <c r="AW631" s="22"/>
    </row>
    <row r="632" spans="1:49" x14ac:dyDescent="0.25">
      <c r="A632" s="16" t="s">
        <v>3326</v>
      </c>
      <c r="B632" s="17">
        <v>8</v>
      </c>
      <c r="C632" s="17">
        <v>500000000</v>
      </c>
      <c r="D632" s="17">
        <v>0.5</v>
      </c>
      <c r="E632" s="17">
        <v>17136912198</v>
      </c>
      <c r="F632" s="17">
        <v>2</v>
      </c>
      <c r="G632" s="18" t="s">
        <v>3327</v>
      </c>
      <c r="H632" s="19">
        <v>41513</v>
      </c>
      <c r="I632" s="27">
        <f t="shared" si="77"/>
        <v>2013</v>
      </c>
      <c r="J632" s="6" t="s">
        <v>184</v>
      </c>
      <c r="K632" s="6">
        <v>142</v>
      </c>
      <c r="L632" s="6" t="s">
        <v>3328</v>
      </c>
      <c r="M632" s="6">
        <f>VLOOKUP(A632,JUMLAH_DAKWAAN!$A$1:$C$905,3,FALSE)</f>
        <v>1</v>
      </c>
      <c r="N632" s="6" t="s">
        <v>3329</v>
      </c>
      <c r="O632" s="6" t="s">
        <v>3330</v>
      </c>
      <c r="P632" s="6" t="s">
        <v>2972</v>
      </c>
      <c r="Q632" s="6" t="s">
        <v>2310</v>
      </c>
      <c r="R632" s="6" t="s">
        <v>1087</v>
      </c>
      <c r="S632" s="6" t="s">
        <v>2282</v>
      </c>
      <c r="T632" s="6" t="s">
        <v>63</v>
      </c>
      <c r="U632" s="6" t="s">
        <v>64</v>
      </c>
      <c r="V632" s="6" t="str">
        <f>IFERROR(VLOOKUP(Q632,JUDGE_STATUS!$A$1:$E$97,2,0),"")</f>
        <v>KARIR</v>
      </c>
      <c r="W632" s="6" t="str">
        <f>IFERROR(VLOOKUP(R632,JUDGE_STATUS!$A$1:$E$97,2,0),"")</f>
        <v>KARIR</v>
      </c>
      <c r="X632" s="6" t="str">
        <f>IFERROR(VLOOKUP(S632,JUDGE_STATUS!$A$1:$E$97,2,0),"")</f>
        <v>KARIR</v>
      </c>
      <c r="Y632" s="6" t="str">
        <f>IFERROR(VLOOKUP(T632,JUDGE_STATUS!$A$1:$E$97,2,0),"")</f>
        <v>ADHOC</v>
      </c>
      <c r="Z632" s="6" t="str">
        <f>IFERROR(VLOOKUP(U632,JUDGE_STATUS!$A$1:$E$97,2,0),"")</f>
        <v>ADHOC</v>
      </c>
      <c r="AA632" s="6">
        <f t="shared" si="80"/>
        <v>5</v>
      </c>
      <c r="AB632" s="6">
        <f t="shared" si="81"/>
        <v>3</v>
      </c>
      <c r="AC632" s="6">
        <f t="shared" si="82"/>
        <v>2</v>
      </c>
      <c r="AD632" s="20">
        <f t="shared" si="83"/>
        <v>0.4</v>
      </c>
      <c r="AE632" s="21">
        <f t="shared" si="78"/>
        <v>0</v>
      </c>
      <c r="AF632" s="6" t="s">
        <v>269</v>
      </c>
      <c r="AG632" s="6"/>
      <c r="AH632" s="6"/>
      <c r="AI632" s="6"/>
      <c r="AJ632" s="6"/>
      <c r="AK632" s="6"/>
      <c r="AL632" s="6"/>
      <c r="AM632" s="6"/>
      <c r="AN632" s="6"/>
      <c r="AO632" s="6"/>
      <c r="AP632" s="6"/>
      <c r="AQ632" s="6"/>
      <c r="AR632" s="6">
        <f t="shared" si="84"/>
        <v>1</v>
      </c>
      <c r="AS632" s="6" t="s">
        <v>1456</v>
      </c>
      <c r="AT632" s="6"/>
      <c r="AU632" s="6"/>
      <c r="AV632" s="6">
        <f t="shared" si="79"/>
        <v>1</v>
      </c>
      <c r="AW632" s="22"/>
    </row>
    <row r="633" spans="1:49" x14ac:dyDescent="0.25">
      <c r="A633" s="16" t="s">
        <v>3331</v>
      </c>
      <c r="B633" s="17">
        <v>1.6666666666666701</v>
      </c>
      <c r="C633" s="17">
        <v>50000000</v>
      </c>
      <c r="D633" s="17">
        <v>8.3333333333333301E-2</v>
      </c>
      <c r="E633" s="17">
        <v>215447625</v>
      </c>
      <c r="F633" s="17">
        <v>0.16666666666666699</v>
      </c>
      <c r="G633" s="18" t="s">
        <v>3332</v>
      </c>
      <c r="H633" s="19">
        <v>41772</v>
      </c>
      <c r="I633" s="27">
        <f t="shared" si="77"/>
        <v>2014</v>
      </c>
      <c r="J633" s="6" t="s">
        <v>184</v>
      </c>
      <c r="K633" s="6">
        <v>149</v>
      </c>
      <c r="L633" s="6" t="s">
        <v>3333</v>
      </c>
      <c r="M633" s="6">
        <f>VLOOKUP(A633,JUMLAH_DAKWAAN!$A$1:$C$905,3,FALSE)</f>
        <v>1</v>
      </c>
      <c r="N633" s="6" t="s">
        <v>3334</v>
      </c>
      <c r="O633" s="6" t="s">
        <v>3335</v>
      </c>
      <c r="P633" s="6" t="s">
        <v>3336</v>
      </c>
      <c r="Q633" s="6" t="s">
        <v>1088</v>
      </c>
      <c r="R633" s="6" t="s">
        <v>1159</v>
      </c>
      <c r="S633" s="6" t="s">
        <v>48</v>
      </c>
      <c r="T633" s="6"/>
      <c r="U633" s="6"/>
      <c r="V633" s="6" t="str">
        <f>IFERROR(VLOOKUP(Q633,JUDGE_STATUS!$A$1:$E$97,2,0),"")</f>
        <v>KARIR</v>
      </c>
      <c r="W633" s="6" t="str">
        <f>IFERROR(VLOOKUP(R633,JUDGE_STATUS!$A$1:$E$97,2,0),"")</f>
        <v>KARIR</v>
      </c>
      <c r="X633" s="6" t="str">
        <f>IFERROR(VLOOKUP(S633,JUDGE_STATUS!$A$1:$E$97,2,0),"")</f>
        <v>ADHOC</v>
      </c>
      <c r="Y633" s="6" t="str">
        <f>IFERROR(VLOOKUP(T633,JUDGE_STATUS!$A$1:$E$97,2,0),"")</f>
        <v/>
      </c>
      <c r="Z633" s="6" t="str">
        <f>IFERROR(VLOOKUP(U633,JUDGE_STATUS!$A$1:$E$97,2,0),"")</f>
        <v/>
      </c>
      <c r="AA633" s="6">
        <f t="shared" si="80"/>
        <v>3</v>
      </c>
      <c r="AB633" s="6">
        <f t="shared" si="81"/>
        <v>2</v>
      </c>
      <c r="AC633" s="6">
        <f t="shared" si="82"/>
        <v>1</v>
      </c>
      <c r="AD633" s="20">
        <f t="shared" si="83"/>
        <v>0.33333333333333331</v>
      </c>
      <c r="AE633" s="21">
        <f t="shared" si="78"/>
        <v>0</v>
      </c>
      <c r="AF633" s="6" t="s">
        <v>3337</v>
      </c>
      <c r="AG633" s="6" t="s">
        <v>206</v>
      </c>
      <c r="AH633" s="6" t="s">
        <v>3338</v>
      </c>
      <c r="AI633" s="6" t="s">
        <v>2661</v>
      </c>
      <c r="AJ633" s="6" t="s">
        <v>2285</v>
      </c>
      <c r="AK633" s="6" t="s">
        <v>3339</v>
      </c>
      <c r="AL633" s="6" t="s">
        <v>3340</v>
      </c>
      <c r="AM633" s="6" t="s">
        <v>2980</v>
      </c>
      <c r="AN633" s="6" t="s">
        <v>2761</v>
      </c>
      <c r="AO633" s="6" t="s">
        <v>2320</v>
      </c>
      <c r="AP633" s="6" t="s">
        <v>1246</v>
      </c>
      <c r="AQ633" s="6"/>
      <c r="AR633" s="6">
        <f t="shared" si="84"/>
        <v>11</v>
      </c>
      <c r="AS633" s="6" t="s">
        <v>87</v>
      </c>
      <c r="AT633" s="6" t="s">
        <v>1369</v>
      </c>
      <c r="AU633" s="6"/>
      <c r="AV633" s="6">
        <f t="shared" si="79"/>
        <v>2</v>
      </c>
      <c r="AW633" s="22"/>
    </row>
    <row r="634" spans="1:49" x14ac:dyDescent="0.25">
      <c r="A634" s="16" t="s">
        <v>3341</v>
      </c>
      <c r="B634" s="17"/>
      <c r="C634" s="17"/>
      <c r="D634" s="17"/>
      <c r="E634" s="17"/>
      <c r="F634" s="17"/>
      <c r="G634" s="18" t="s">
        <v>3342</v>
      </c>
      <c r="H634" s="19">
        <v>42156</v>
      </c>
      <c r="I634" s="27">
        <f t="shared" si="77"/>
        <v>2015</v>
      </c>
      <c r="J634" s="6" t="s">
        <v>1778</v>
      </c>
      <c r="K634" s="6">
        <v>224</v>
      </c>
      <c r="L634" s="6" t="s">
        <v>3314</v>
      </c>
      <c r="M634" s="6">
        <f>VLOOKUP(A634,JUMLAH_DAKWAAN!$A$1:$C$905,3,FALSE)</f>
        <v>1</v>
      </c>
      <c r="N634" s="6" t="s">
        <v>1328</v>
      </c>
      <c r="O634" s="6" t="s">
        <v>1338</v>
      </c>
      <c r="P634" s="6" t="s">
        <v>1546</v>
      </c>
      <c r="Q634" s="6" t="s">
        <v>1148</v>
      </c>
      <c r="R634" s="6" t="s">
        <v>653</v>
      </c>
      <c r="S634" s="6" t="s">
        <v>108</v>
      </c>
      <c r="T634" s="6"/>
      <c r="U634" s="6"/>
      <c r="V634" s="6" t="str">
        <f>IFERROR(VLOOKUP(Q634,JUDGE_STATUS!$A$1:$E$97,2,0),"")</f>
        <v>KARIR</v>
      </c>
      <c r="W634" s="6" t="str">
        <f>IFERROR(VLOOKUP(R634,JUDGE_STATUS!$A$1:$E$97,2,0),"")</f>
        <v>KARIR</v>
      </c>
      <c r="X634" s="6" t="str">
        <f>IFERROR(VLOOKUP(S634,JUDGE_STATUS!$A$1:$E$97,2,0),"")</f>
        <v>ADHOC</v>
      </c>
      <c r="Y634" s="6" t="str">
        <f>IFERROR(VLOOKUP(T634,JUDGE_STATUS!$A$1:$E$97,2,0),"")</f>
        <v/>
      </c>
      <c r="Z634" s="6" t="str">
        <f>IFERROR(VLOOKUP(U634,JUDGE_STATUS!$A$1:$E$97,2,0),"")</f>
        <v/>
      </c>
      <c r="AA634" s="6">
        <f t="shared" si="80"/>
        <v>3</v>
      </c>
      <c r="AB634" s="6">
        <f t="shared" si="81"/>
        <v>2</v>
      </c>
      <c r="AC634" s="6">
        <f t="shared" si="82"/>
        <v>1</v>
      </c>
      <c r="AD634" s="20">
        <f t="shared" si="83"/>
        <v>0.33333333333333331</v>
      </c>
      <c r="AE634" s="21">
        <f t="shared" si="78"/>
        <v>0</v>
      </c>
      <c r="AF634" s="6" t="s">
        <v>373</v>
      </c>
      <c r="AG634" s="6"/>
      <c r="AH634" s="6"/>
      <c r="AI634" s="6"/>
      <c r="AJ634" s="6"/>
      <c r="AK634" s="6"/>
      <c r="AL634" s="6"/>
      <c r="AM634" s="6"/>
      <c r="AN634" s="6"/>
      <c r="AO634" s="6"/>
      <c r="AP634" s="6"/>
      <c r="AQ634" s="6"/>
      <c r="AR634" s="6">
        <f t="shared" si="84"/>
        <v>1</v>
      </c>
      <c r="AS634" s="6" t="s">
        <v>1118</v>
      </c>
      <c r="AT634" s="6" t="s">
        <v>1071</v>
      </c>
      <c r="AU634" s="6"/>
      <c r="AV634" s="6">
        <f t="shared" si="79"/>
        <v>2</v>
      </c>
      <c r="AW634" s="22">
        <v>1</v>
      </c>
    </row>
    <row r="635" spans="1:49" x14ac:dyDescent="0.25">
      <c r="A635" s="16" t="s">
        <v>3343</v>
      </c>
      <c r="B635" s="17">
        <v>4</v>
      </c>
      <c r="C635" s="17">
        <v>200000000</v>
      </c>
      <c r="D635" s="17">
        <v>0.25</v>
      </c>
      <c r="E635" s="17">
        <v>3933003000</v>
      </c>
      <c r="F635" s="17">
        <v>1</v>
      </c>
      <c r="G635" s="18" t="s">
        <v>3344</v>
      </c>
      <c r="H635" s="19">
        <v>42528</v>
      </c>
      <c r="I635" s="27">
        <f t="shared" si="77"/>
        <v>2016</v>
      </c>
      <c r="J635" s="6" t="s">
        <v>41</v>
      </c>
      <c r="K635" s="6">
        <v>139</v>
      </c>
      <c r="L635" s="6" t="s">
        <v>1701</v>
      </c>
      <c r="M635" s="6">
        <f>VLOOKUP(A635,JUMLAH_DAKWAAN!$A$1:$C$905,3,FALSE)</f>
        <v>1</v>
      </c>
      <c r="N635" s="6" t="s">
        <v>3345</v>
      </c>
      <c r="O635" s="6" t="s">
        <v>1415</v>
      </c>
      <c r="P635" s="6" t="s">
        <v>2563</v>
      </c>
      <c r="Q635" s="6" t="s">
        <v>1219</v>
      </c>
      <c r="R635" s="6" t="s">
        <v>1034</v>
      </c>
      <c r="S635" s="6" t="s">
        <v>1042</v>
      </c>
      <c r="T635" s="6" t="s">
        <v>85</v>
      </c>
      <c r="U635" s="6" t="s">
        <v>3051</v>
      </c>
      <c r="V635" s="6" t="str">
        <f>IFERROR(VLOOKUP(Q635,JUDGE_STATUS!$A$1:$E$97,2,0),"")</f>
        <v>KARIR</v>
      </c>
      <c r="W635" s="6" t="str">
        <f>IFERROR(VLOOKUP(R635,JUDGE_STATUS!$A$1:$E$97,2,0),"")</f>
        <v>KARIR</v>
      </c>
      <c r="X635" s="6" t="str">
        <f>IFERROR(VLOOKUP(S635,JUDGE_STATUS!$A$1:$E$97,2,0),"")</f>
        <v>KARIR</v>
      </c>
      <c r="Y635" s="6" t="str">
        <f>IFERROR(VLOOKUP(T635,JUDGE_STATUS!$A$1:$E$97,2,0),"")</f>
        <v>ADHOC</v>
      </c>
      <c r="Z635" s="6" t="str">
        <f>IFERROR(VLOOKUP(U635,JUDGE_STATUS!$A$1:$E$97,2,0),"")</f>
        <v>ADHOC</v>
      </c>
      <c r="AA635" s="6">
        <f t="shared" si="80"/>
        <v>5</v>
      </c>
      <c r="AB635" s="6">
        <f t="shared" si="81"/>
        <v>3</v>
      </c>
      <c r="AC635" s="6">
        <f t="shared" si="82"/>
        <v>2</v>
      </c>
      <c r="AD635" s="20">
        <f t="shared" si="83"/>
        <v>0.4</v>
      </c>
      <c r="AE635" s="21">
        <f t="shared" si="78"/>
        <v>0</v>
      </c>
      <c r="AF635" s="6" t="s">
        <v>1220</v>
      </c>
      <c r="AG635" s="6"/>
      <c r="AH635" s="6"/>
      <c r="AI635" s="6"/>
      <c r="AJ635" s="6"/>
      <c r="AK635" s="6"/>
      <c r="AL635" s="6"/>
      <c r="AM635" s="6"/>
      <c r="AN635" s="6"/>
      <c r="AO635" s="6"/>
      <c r="AP635" s="6"/>
      <c r="AQ635" s="6"/>
      <c r="AR635" s="6">
        <f t="shared" si="84"/>
        <v>1</v>
      </c>
      <c r="AS635" s="6" t="s">
        <v>56</v>
      </c>
      <c r="AT635" s="6"/>
      <c r="AU635" s="6"/>
      <c r="AV635" s="6">
        <f t="shared" si="79"/>
        <v>1</v>
      </c>
      <c r="AW635" s="22"/>
    </row>
    <row r="636" spans="1:49" x14ac:dyDescent="0.25">
      <c r="A636" s="16" t="s">
        <v>3346</v>
      </c>
      <c r="B636" s="17">
        <v>1</v>
      </c>
      <c r="C636" s="17">
        <v>50000000</v>
      </c>
      <c r="D636" s="17">
        <v>0.16666666666666699</v>
      </c>
      <c r="E636" s="17">
        <v>0</v>
      </c>
      <c r="F636" s="17">
        <v>0</v>
      </c>
      <c r="G636" s="18" t="s">
        <v>3347</v>
      </c>
      <c r="H636" s="19">
        <v>42804</v>
      </c>
      <c r="I636" s="27">
        <f t="shared" si="77"/>
        <v>2017</v>
      </c>
      <c r="J636" s="6" t="s">
        <v>41</v>
      </c>
      <c r="K636" s="6">
        <v>131</v>
      </c>
      <c r="L636" s="6" t="s">
        <v>3348</v>
      </c>
      <c r="M636" s="6">
        <f>VLOOKUP(A636,JUMLAH_DAKWAAN!$A$1:$C$905,3,FALSE)</f>
        <v>1</v>
      </c>
      <c r="N636" s="6" t="s">
        <v>3349</v>
      </c>
      <c r="O636" s="6" t="s">
        <v>3350</v>
      </c>
      <c r="P636" s="6" t="s">
        <v>2465</v>
      </c>
      <c r="Q636" s="6" t="s">
        <v>1228</v>
      </c>
      <c r="R636" s="6" t="s">
        <v>1417</v>
      </c>
      <c r="S636" s="6" t="s">
        <v>1058</v>
      </c>
      <c r="T636" s="6"/>
      <c r="U636" s="6"/>
      <c r="V636" s="6" t="str">
        <f>IFERROR(VLOOKUP(Q636,JUDGE_STATUS!$A$1:$E$97,2,0),"")</f>
        <v>KARIR</v>
      </c>
      <c r="W636" s="6" t="str">
        <f>IFERROR(VLOOKUP(R636,JUDGE_STATUS!$A$1:$E$97,2,0),"")</f>
        <v>KARIR</v>
      </c>
      <c r="X636" s="6" t="str">
        <f>IFERROR(VLOOKUP(S636,JUDGE_STATUS!$A$1:$E$97,2,0),"")</f>
        <v>ADHOC</v>
      </c>
      <c r="Y636" s="6" t="str">
        <f>IFERROR(VLOOKUP(T636,JUDGE_STATUS!$A$1:$E$97,2,0),"")</f>
        <v/>
      </c>
      <c r="Z636" s="6" t="str">
        <f>IFERROR(VLOOKUP(U636,JUDGE_STATUS!$A$1:$E$97,2,0),"")</f>
        <v/>
      </c>
      <c r="AA636" s="6">
        <f t="shared" si="80"/>
        <v>3</v>
      </c>
      <c r="AB636" s="6">
        <f t="shared" si="81"/>
        <v>2</v>
      </c>
      <c r="AC636" s="6">
        <f t="shared" si="82"/>
        <v>1</v>
      </c>
      <c r="AD636" s="20">
        <f t="shared" si="83"/>
        <v>0.33333333333333331</v>
      </c>
      <c r="AE636" s="21">
        <f t="shared" si="78"/>
        <v>0</v>
      </c>
      <c r="AF636" s="6" t="s">
        <v>1345</v>
      </c>
      <c r="AG636" s="6"/>
      <c r="AH636" s="6"/>
      <c r="AI636" s="6"/>
      <c r="AJ636" s="6"/>
      <c r="AK636" s="6"/>
      <c r="AL636" s="6"/>
      <c r="AM636" s="6"/>
      <c r="AN636" s="6"/>
      <c r="AO636" s="6"/>
      <c r="AP636" s="6"/>
      <c r="AQ636" s="6"/>
      <c r="AR636" s="6">
        <f t="shared" si="84"/>
        <v>1</v>
      </c>
      <c r="AS636" s="6" t="s">
        <v>256</v>
      </c>
      <c r="AT636" s="6"/>
      <c r="AU636" s="6"/>
      <c r="AV636" s="6">
        <f t="shared" si="79"/>
        <v>1</v>
      </c>
      <c r="AW636" s="22"/>
    </row>
    <row r="637" spans="1:49" x14ac:dyDescent="0.25">
      <c r="A637" s="16" t="s">
        <v>3351</v>
      </c>
      <c r="B637" s="17">
        <v>1.5</v>
      </c>
      <c r="C637" s="17">
        <v>100000000</v>
      </c>
      <c r="D637" s="17">
        <v>0.16666666666666699</v>
      </c>
      <c r="E637" s="17">
        <v>0</v>
      </c>
      <c r="F637" s="17">
        <v>0</v>
      </c>
      <c r="G637" s="18" t="s">
        <v>3352</v>
      </c>
      <c r="H637" s="19">
        <v>43251</v>
      </c>
      <c r="I637" s="27">
        <f t="shared" si="77"/>
        <v>2018</v>
      </c>
      <c r="J637" s="6" t="s">
        <v>1129</v>
      </c>
      <c r="K637" s="6">
        <v>147</v>
      </c>
      <c r="L637" s="6" t="s">
        <v>1942</v>
      </c>
      <c r="M637" s="6">
        <f>VLOOKUP(A637,JUMLAH_DAKWAAN!$A$1:$C$905,3,FALSE)</f>
        <v>1</v>
      </c>
      <c r="N637" s="6" t="s">
        <v>3353</v>
      </c>
      <c r="O637" s="6" t="s">
        <v>3354</v>
      </c>
      <c r="P637" s="6" t="s">
        <v>3324</v>
      </c>
      <c r="Q637" s="6" t="s">
        <v>1218</v>
      </c>
      <c r="R637" s="6" t="s">
        <v>1668</v>
      </c>
      <c r="S637" s="6" t="s">
        <v>108</v>
      </c>
      <c r="T637" s="6"/>
      <c r="U637" s="6"/>
      <c r="V637" s="6" t="str">
        <f>IFERROR(VLOOKUP(Q637,JUDGE_STATUS!$A$1:$E$97,2,0),"")</f>
        <v>KARIR</v>
      </c>
      <c r="W637" s="6" t="str">
        <f>IFERROR(VLOOKUP(R637,JUDGE_STATUS!$A$1:$E$97,2,0),"")</f>
        <v>KARIR</v>
      </c>
      <c r="X637" s="6" t="str">
        <f>IFERROR(VLOOKUP(S637,JUDGE_STATUS!$A$1:$E$97,2,0),"")</f>
        <v>ADHOC</v>
      </c>
      <c r="Y637" s="6" t="str">
        <f>IFERROR(VLOOKUP(T637,JUDGE_STATUS!$A$1:$E$97,2,0),"")</f>
        <v/>
      </c>
      <c r="Z637" s="6" t="str">
        <f>IFERROR(VLOOKUP(U637,JUDGE_STATUS!$A$1:$E$97,2,0),"")</f>
        <v/>
      </c>
      <c r="AA637" s="6">
        <f t="shared" si="80"/>
        <v>3</v>
      </c>
      <c r="AB637" s="6">
        <f t="shared" si="81"/>
        <v>2</v>
      </c>
      <c r="AC637" s="6">
        <f t="shared" si="82"/>
        <v>1</v>
      </c>
      <c r="AD637" s="20">
        <f t="shared" si="83"/>
        <v>0.33333333333333331</v>
      </c>
      <c r="AE637" s="21">
        <f t="shared" si="78"/>
        <v>0</v>
      </c>
      <c r="AF637" s="6" t="s">
        <v>3325</v>
      </c>
      <c r="AG637" s="6"/>
      <c r="AH637" s="6"/>
      <c r="AI637" s="6"/>
      <c r="AJ637" s="6"/>
      <c r="AK637" s="6"/>
      <c r="AL637" s="6"/>
      <c r="AM637" s="6"/>
      <c r="AN637" s="6"/>
      <c r="AO637" s="6"/>
      <c r="AP637" s="6"/>
      <c r="AQ637" s="6"/>
      <c r="AR637" s="6">
        <f t="shared" si="84"/>
        <v>1</v>
      </c>
      <c r="AS637" s="6" t="s">
        <v>1047</v>
      </c>
      <c r="AT637" s="6"/>
      <c r="AU637" s="6"/>
      <c r="AV637" s="6">
        <f t="shared" si="79"/>
        <v>1</v>
      </c>
      <c r="AW637" s="22"/>
    </row>
    <row r="638" spans="1:49" x14ac:dyDescent="0.25">
      <c r="A638" s="16" t="s">
        <v>3355</v>
      </c>
      <c r="B638" s="17">
        <v>4</v>
      </c>
      <c r="C638" s="17">
        <v>100000000</v>
      </c>
      <c r="D638" s="17">
        <v>0.25</v>
      </c>
      <c r="E638" s="17">
        <v>250000000</v>
      </c>
      <c r="F638" s="17">
        <v>0.5</v>
      </c>
      <c r="G638" s="18" t="s">
        <v>3356</v>
      </c>
      <c r="H638" s="19">
        <v>41130</v>
      </c>
      <c r="I638" s="27">
        <f t="shared" si="77"/>
        <v>2012</v>
      </c>
      <c r="J638" s="6" t="s">
        <v>184</v>
      </c>
      <c r="K638" s="6">
        <v>186</v>
      </c>
      <c r="L638" s="6" t="s">
        <v>3357</v>
      </c>
      <c r="M638" s="6">
        <f>VLOOKUP(A638,JUMLAH_DAKWAAN!$A$1:$C$905,3,FALSE)</f>
        <v>1</v>
      </c>
      <c r="N638" s="6" t="s">
        <v>3358</v>
      </c>
      <c r="O638" s="6" t="s">
        <v>979</v>
      </c>
      <c r="P638" s="6" t="s">
        <v>675</v>
      </c>
      <c r="Q638" s="6" t="s">
        <v>283</v>
      </c>
      <c r="R638" s="6" t="s">
        <v>63</v>
      </c>
      <c r="S638" s="6" t="s">
        <v>64</v>
      </c>
      <c r="T638" s="6"/>
      <c r="U638" s="6"/>
      <c r="V638" s="6" t="str">
        <f>IFERROR(VLOOKUP(Q638,JUDGE_STATUS!$A$1:$E$97,2,0),"")</f>
        <v>KARIR</v>
      </c>
      <c r="W638" s="6" t="str">
        <f>IFERROR(VLOOKUP(R638,JUDGE_STATUS!$A$1:$E$97,2,0),"")</f>
        <v>ADHOC</v>
      </c>
      <c r="X638" s="6" t="str">
        <f>IFERROR(VLOOKUP(S638,JUDGE_STATUS!$A$1:$E$97,2,0),"")</f>
        <v>ADHOC</v>
      </c>
      <c r="Y638" s="6" t="str">
        <f>IFERROR(VLOOKUP(T638,JUDGE_STATUS!$A$1:$E$97,2,0),"")</f>
        <v/>
      </c>
      <c r="Z638" s="6" t="str">
        <f>IFERROR(VLOOKUP(U638,JUDGE_STATUS!$A$1:$E$97,2,0),"")</f>
        <v/>
      </c>
      <c r="AA638" s="6">
        <f t="shared" si="80"/>
        <v>3</v>
      </c>
      <c r="AB638" s="6">
        <f t="shared" si="81"/>
        <v>1</v>
      </c>
      <c r="AC638" s="6">
        <f t="shared" si="82"/>
        <v>2</v>
      </c>
      <c r="AD638" s="20">
        <f t="shared" si="83"/>
        <v>0.66666666666666663</v>
      </c>
      <c r="AE638" s="21">
        <f t="shared" si="78"/>
        <v>1</v>
      </c>
      <c r="AF638" s="6" t="s">
        <v>191</v>
      </c>
      <c r="AG638" s="6"/>
      <c r="AH638" s="6"/>
      <c r="AI638" s="6"/>
      <c r="AJ638" s="6"/>
      <c r="AK638" s="6"/>
      <c r="AL638" s="6"/>
      <c r="AM638" s="6"/>
      <c r="AN638" s="6"/>
      <c r="AO638" s="6"/>
      <c r="AP638" s="6"/>
      <c r="AQ638" s="6"/>
      <c r="AR638" s="6">
        <f t="shared" si="84"/>
        <v>1</v>
      </c>
      <c r="AS638" s="6" t="s">
        <v>65</v>
      </c>
      <c r="AT638" s="6" t="s">
        <v>100</v>
      </c>
      <c r="AU638" s="6"/>
      <c r="AV638" s="6">
        <f t="shared" si="79"/>
        <v>2</v>
      </c>
      <c r="AW638" s="22"/>
    </row>
    <row r="639" spans="1:49" x14ac:dyDescent="0.25">
      <c r="A639" s="16" t="s">
        <v>3359</v>
      </c>
      <c r="B639" s="17">
        <v>3.5</v>
      </c>
      <c r="C639" s="17">
        <v>100000000</v>
      </c>
      <c r="D639" s="17">
        <v>0.25</v>
      </c>
      <c r="E639" s="17">
        <v>288000000</v>
      </c>
      <c r="F639" s="17">
        <v>1.1666666666666701</v>
      </c>
      <c r="G639" s="18" t="s">
        <v>3360</v>
      </c>
      <c r="H639" s="19">
        <v>41529</v>
      </c>
      <c r="I639" s="27">
        <f t="shared" si="77"/>
        <v>2013</v>
      </c>
      <c r="J639" s="6" t="s">
        <v>429</v>
      </c>
      <c r="K639" s="6">
        <v>144</v>
      </c>
      <c r="L639" s="6" t="s">
        <v>3361</v>
      </c>
      <c r="M639" s="6">
        <f>VLOOKUP(A639,JUMLAH_DAKWAAN!$A$1:$C$905,3,FALSE)</f>
        <v>1</v>
      </c>
      <c r="N639" s="6" t="s">
        <v>3362</v>
      </c>
      <c r="O639" s="6" t="s">
        <v>3363</v>
      </c>
      <c r="P639" s="6" t="s">
        <v>3008</v>
      </c>
      <c r="Q639" s="6" t="s">
        <v>2244</v>
      </c>
      <c r="R639" s="6" t="s">
        <v>1088</v>
      </c>
      <c r="S639" s="6" t="s">
        <v>63</v>
      </c>
      <c r="T639" s="6"/>
      <c r="U639" s="6"/>
      <c r="V639" s="6" t="str">
        <f>IFERROR(VLOOKUP(Q639,JUDGE_STATUS!$A$1:$E$97,2,0),"")</f>
        <v>KARIR</v>
      </c>
      <c r="W639" s="6" t="str">
        <f>IFERROR(VLOOKUP(R639,JUDGE_STATUS!$A$1:$E$97,2,0),"")</f>
        <v>KARIR</v>
      </c>
      <c r="X639" s="6" t="str">
        <f>IFERROR(VLOOKUP(S639,JUDGE_STATUS!$A$1:$E$97,2,0),"")</f>
        <v>ADHOC</v>
      </c>
      <c r="Y639" s="6" t="str">
        <f>IFERROR(VLOOKUP(T639,JUDGE_STATUS!$A$1:$E$97,2,0),"")</f>
        <v/>
      </c>
      <c r="Z639" s="6" t="str">
        <f>IFERROR(VLOOKUP(U639,JUDGE_STATUS!$A$1:$E$97,2,0),"")</f>
        <v/>
      </c>
      <c r="AA639" s="6">
        <f t="shared" si="80"/>
        <v>3</v>
      </c>
      <c r="AB639" s="6">
        <f t="shared" si="81"/>
        <v>2</v>
      </c>
      <c r="AC639" s="6">
        <f t="shared" si="82"/>
        <v>1</v>
      </c>
      <c r="AD639" s="20">
        <f t="shared" si="83"/>
        <v>0.33333333333333331</v>
      </c>
      <c r="AE639" s="21">
        <f t="shared" si="78"/>
        <v>0</v>
      </c>
      <c r="AF639" s="6" t="s">
        <v>1719</v>
      </c>
      <c r="AG639" s="6"/>
      <c r="AH639" s="6"/>
      <c r="AI639" s="6"/>
      <c r="AJ639" s="6"/>
      <c r="AK639" s="6"/>
      <c r="AL639" s="6"/>
      <c r="AM639" s="6"/>
      <c r="AN639" s="6"/>
      <c r="AO639" s="6"/>
      <c r="AP639" s="6"/>
      <c r="AQ639" s="6"/>
      <c r="AR639" s="6">
        <f t="shared" si="84"/>
        <v>1</v>
      </c>
      <c r="AS639" s="6" t="s">
        <v>1151</v>
      </c>
      <c r="AT639" s="6"/>
      <c r="AU639" s="6"/>
      <c r="AV639" s="6">
        <f t="shared" si="79"/>
        <v>1</v>
      </c>
      <c r="AW639" s="22"/>
    </row>
    <row r="640" spans="1:49" x14ac:dyDescent="0.25">
      <c r="A640" s="16" t="s">
        <v>3364</v>
      </c>
      <c r="B640" s="17">
        <v>0</v>
      </c>
      <c r="C640" s="17">
        <v>0</v>
      </c>
      <c r="D640" s="17">
        <v>0</v>
      </c>
      <c r="E640" s="17">
        <v>0</v>
      </c>
      <c r="F640" s="17">
        <v>0</v>
      </c>
      <c r="G640" s="18" t="s">
        <v>3365</v>
      </c>
      <c r="H640" s="19">
        <v>41772</v>
      </c>
      <c r="I640" s="27">
        <f t="shared" si="77"/>
        <v>2014</v>
      </c>
      <c r="J640" s="6" t="s">
        <v>41</v>
      </c>
      <c r="K640" s="6">
        <v>149</v>
      </c>
      <c r="L640" s="6" t="s">
        <v>3366</v>
      </c>
      <c r="M640" s="6">
        <f>VLOOKUP(A640,JUMLAH_DAKWAAN!$A$1:$C$905,3,FALSE)</f>
        <v>1</v>
      </c>
      <c r="N640" s="6" t="s">
        <v>3367</v>
      </c>
      <c r="O640" s="6" t="s">
        <v>3368</v>
      </c>
      <c r="P640" s="6" t="s">
        <v>3336</v>
      </c>
      <c r="Q640" s="6" t="s">
        <v>1088</v>
      </c>
      <c r="R640" s="6" t="s">
        <v>1159</v>
      </c>
      <c r="S640" s="6" t="s">
        <v>48</v>
      </c>
      <c r="T640" s="6"/>
      <c r="U640" s="6"/>
      <c r="V640" s="6" t="str">
        <f>IFERROR(VLOOKUP(Q640,JUDGE_STATUS!$A$1:$E$97,2,0),"")</f>
        <v>KARIR</v>
      </c>
      <c r="W640" s="6" t="str">
        <f>IFERROR(VLOOKUP(R640,JUDGE_STATUS!$A$1:$E$97,2,0),"")</f>
        <v>KARIR</v>
      </c>
      <c r="X640" s="6" t="str">
        <f>IFERROR(VLOOKUP(S640,JUDGE_STATUS!$A$1:$E$97,2,0),"")</f>
        <v>ADHOC</v>
      </c>
      <c r="Y640" s="6" t="str">
        <f>IFERROR(VLOOKUP(T640,JUDGE_STATUS!$A$1:$E$97,2,0),"")</f>
        <v/>
      </c>
      <c r="Z640" s="6" t="str">
        <f>IFERROR(VLOOKUP(U640,JUDGE_STATUS!$A$1:$E$97,2,0),"")</f>
        <v/>
      </c>
      <c r="AA640" s="6">
        <f t="shared" ref="AA640:AA693" si="85">COUNTA(Q640:U640)</f>
        <v>3</v>
      </c>
      <c r="AB640" s="6">
        <f t="shared" ref="AB640:AB693" si="86">COUNTIF($V640:$Z640,"KARIR")</f>
        <v>2</v>
      </c>
      <c r="AC640" s="6">
        <f t="shared" ref="AC640:AC693" si="87">COUNTIF($V640:$Z640,"ADHOC")</f>
        <v>1</v>
      </c>
      <c r="AD640" s="20">
        <f t="shared" ref="AD640:AD693" si="88">AC640/AA640</f>
        <v>0.33333333333333331</v>
      </c>
      <c r="AE640" s="21">
        <f t="shared" si="78"/>
        <v>0</v>
      </c>
      <c r="AF640" s="6" t="s">
        <v>3337</v>
      </c>
      <c r="AG640" s="6" t="s">
        <v>3338</v>
      </c>
      <c r="AH640" s="6" t="s">
        <v>2661</v>
      </c>
      <c r="AI640" s="6" t="s">
        <v>2285</v>
      </c>
      <c r="AJ640" s="6" t="s">
        <v>3339</v>
      </c>
      <c r="AK640" s="6" t="s">
        <v>3340</v>
      </c>
      <c r="AL640" s="6" t="s">
        <v>2761</v>
      </c>
      <c r="AM640" s="6" t="s">
        <v>2320</v>
      </c>
      <c r="AN640" s="6" t="s">
        <v>1246</v>
      </c>
      <c r="AO640" s="6"/>
      <c r="AP640" s="6"/>
      <c r="AQ640" s="6"/>
      <c r="AR640" s="6">
        <f t="shared" ref="AR640:AR693" si="89">COUNTA(AF640:AQ640)</f>
        <v>9</v>
      </c>
      <c r="AS640" s="6" t="s">
        <v>87</v>
      </c>
      <c r="AT640" s="6" t="s">
        <v>1369</v>
      </c>
      <c r="AU640" s="6"/>
      <c r="AV640" s="6">
        <f t="shared" si="79"/>
        <v>2</v>
      </c>
      <c r="AW640" s="22"/>
    </row>
    <row r="641" spans="1:49" x14ac:dyDescent="0.25">
      <c r="A641" s="16" t="s">
        <v>3369</v>
      </c>
      <c r="B641" s="17">
        <v>2.6666666666666701</v>
      </c>
      <c r="C641" s="17">
        <v>100000000</v>
      </c>
      <c r="D641" s="17">
        <v>0.16666666666666699</v>
      </c>
      <c r="E641" s="17">
        <v>160400000</v>
      </c>
      <c r="F641" s="17">
        <v>0</v>
      </c>
      <c r="G641" s="18" t="s">
        <v>2441</v>
      </c>
      <c r="H641" s="19">
        <v>42163</v>
      </c>
      <c r="I641" s="27">
        <f t="shared" si="77"/>
        <v>2015</v>
      </c>
      <c r="J641" s="6" t="s">
        <v>1129</v>
      </c>
      <c r="K641" s="6">
        <v>171</v>
      </c>
      <c r="L641" s="6" t="s">
        <v>3370</v>
      </c>
      <c r="M641" s="6">
        <f>VLOOKUP(A641,JUMLAH_DAKWAAN!$A$1:$C$905,3,FALSE)</f>
        <v>1</v>
      </c>
      <c r="N641" s="6" t="s">
        <v>3371</v>
      </c>
      <c r="O641" s="6" t="s">
        <v>1524</v>
      </c>
      <c r="P641" s="6" t="s">
        <v>3372</v>
      </c>
      <c r="Q641" s="6" t="s">
        <v>1158</v>
      </c>
      <c r="R641" s="6" t="s">
        <v>1159</v>
      </c>
      <c r="S641" s="6" t="s">
        <v>1148</v>
      </c>
      <c r="T641" s="6" t="s">
        <v>85</v>
      </c>
      <c r="U641" s="6" t="s">
        <v>108</v>
      </c>
      <c r="V641" s="6" t="str">
        <f>IFERROR(VLOOKUP(Q641,JUDGE_STATUS!$A$1:$E$97,2,0),"")</f>
        <v>KARIR</v>
      </c>
      <c r="W641" s="6" t="str">
        <f>IFERROR(VLOOKUP(R641,JUDGE_STATUS!$A$1:$E$97,2,0),"")</f>
        <v>KARIR</v>
      </c>
      <c r="X641" s="6" t="str">
        <f>IFERROR(VLOOKUP(S641,JUDGE_STATUS!$A$1:$E$97,2,0),"")</f>
        <v>KARIR</v>
      </c>
      <c r="Y641" s="6" t="str">
        <f>IFERROR(VLOOKUP(T641,JUDGE_STATUS!$A$1:$E$97,2,0),"")</f>
        <v>ADHOC</v>
      </c>
      <c r="Z641" s="6" t="str">
        <f>IFERROR(VLOOKUP(U641,JUDGE_STATUS!$A$1:$E$97,2,0),"")</f>
        <v>ADHOC</v>
      </c>
      <c r="AA641" s="6">
        <f t="shared" si="85"/>
        <v>5</v>
      </c>
      <c r="AB641" s="6">
        <f t="shared" si="86"/>
        <v>3</v>
      </c>
      <c r="AC641" s="6">
        <f t="shared" si="87"/>
        <v>2</v>
      </c>
      <c r="AD641" s="20">
        <f t="shared" si="88"/>
        <v>0.4</v>
      </c>
      <c r="AE641" s="21">
        <f t="shared" si="78"/>
        <v>0</v>
      </c>
      <c r="AF641" s="6" t="s">
        <v>576</v>
      </c>
      <c r="AG641" s="6"/>
      <c r="AH641" s="6"/>
      <c r="AI641" s="6"/>
      <c r="AJ641" s="6"/>
      <c r="AK641" s="6"/>
      <c r="AL641" s="6"/>
      <c r="AM641" s="6"/>
      <c r="AN641" s="6"/>
      <c r="AO641" s="6"/>
      <c r="AP641" s="6"/>
      <c r="AQ641" s="6"/>
      <c r="AR641" s="6">
        <f t="shared" si="89"/>
        <v>1</v>
      </c>
      <c r="AS641" s="6" t="s">
        <v>465</v>
      </c>
      <c r="AT641" s="6" t="s">
        <v>1369</v>
      </c>
      <c r="AU641" s="6"/>
      <c r="AV641" s="6">
        <f t="shared" si="79"/>
        <v>2</v>
      </c>
      <c r="AW641" s="22"/>
    </row>
    <row r="642" spans="1:49" x14ac:dyDescent="0.25">
      <c r="A642" s="16" t="s">
        <v>3373</v>
      </c>
      <c r="B642" s="17">
        <v>2.5</v>
      </c>
      <c r="C642" s="17">
        <v>150000000</v>
      </c>
      <c r="D642" s="17">
        <v>0.25</v>
      </c>
      <c r="E642" s="17">
        <v>0</v>
      </c>
      <c r="F642" s="17">
        <v>0</v>
      </c>
      <c r="G642" s="18" t="s">
        <v>3374</v>
      </c>
      <c r="H642" s="19">
        <v>42535</v>
      </c>
      <c r="I642" s="27">
        <f t="shared" si="77"/>
        <v>2016</v>
      </c>
      <c r="J642" s="6" t="s">
        <v>41</v>
      </c>
      <c r="K642" s="6">
        <v>79</v>
      </c>
      <c r="L642" s="6" t="s">
        <v>3375</v>
      </c>
      <c r="M642" s="6">
        <f>VLOOKUP(A642,JUMLAH_DAKWAAN!$A$1:$C$905,3,FALSE)</f>
        <v>1</v>
      </c>
      <c r="N642" s="6" t="s">
        <v>3376</v>
      </c>
      <c r="O642" s="6" t="s">
        <v>3377</v>
      </c>
      <c r="P642" s="6" t="s">
        <v>3378</v>
      </c>
      <c r="Q642" s="6" t="s">
        <v>1276</v>
      </c>
      <c r="R642" s="6" t="s">
        <v>1043</v>
      </c>
      <c r="S642" s="6" t="s">
        <v>1125</v>
      </c>
      <c r="T642" s="6" t="s">
        <v>64</v>
      </c>
      <c r="U642" s="6" t="s">
        <v>63</v>
      </c>
      <c r="V642" s="6" t="str">
        <f>IFERROR(VLOOKUP(Q642,JUDGE_STATUS!$A$1:$E$97,2,0),"")</f>
        <v>KARIR</v>
      </c>
      <c r="W642" s="6" t="str">
        <f>IFERROR(VLOOKUP(R642,JUDGE_STATUS!$A$1:$E$97,2,0),"")</f>
        <v>KARIR</v>
      </c>
      <c r="X642" s="6" t="str">
        <f>IFERROR(VLOOKUP(S642,JUDGE_STATUS!$A$1:$E$97,2,0),"")</f>
        <v>KARIR</v>
      </c>
      <c r="Y642" s="6" t="str">
        <f>IFERROR(VLOOKUP(T642,JUDGE_STATUS!$A$1:$E$97,2,0),"")</f>
        <v>ADHOC</v>
      </c>
      <c r="Z642" s="6" t="str">
        <f>IFERROR(VLOOKUP(U642,JUDGE_STATUS!$A$1:$E$97,2,0),"")</f>
        <v>ADHOC</v>
      </c>
      <c r="AA642" s="6">
        <f t="shared" si="85"/>
        <v>5</v>
      </c>
      <c r="AB642" s="6">
        <f t="shared" si="86"/>
        <v>3</v>
      </c>
      <c r="AC642" s="6">
        <f t="shared" si="87"/>
        <v>2</v>
      </c>
      <c r="AD642" s="20">
        <f t="shared" si="88"/>
        <v>0.4</v>
      </c>
      <c r="AE642" s="21">
        <f t="shared" si="78"/>
        <v>0</v>
      </c>
      <c r="AF642" s="6" t="s">
        <v>1220</v>
      </c>
      <c r="AG642" s="6"/>
      <c r="AH642" s="6"/>
      <c r="AI642" s="6"/>
      <c r="AJ642" s="6"/>
      <c r="AK642" s="6"/>
      <c r="AL642" s="6"/>
      <c r="AM642" s="6"/>
      <c r="AN642" s="6"/>
      <c r="AO642" s="6"/>
      <c r="AP642" s="6"/>
      <c r="AQ642" s="6"/>
      <c r="AR642" s="6">
        <f t="shared" si="89"/>
        <v>1</v>
      </c>
      <c r="AS642" s="6" t="s">
        <v>1525</v>
      </c>
      <c r="AT642" s="6"/>
      <c r="AU642" s="6"/>
      <c r="AV642" s="6">
        <f t="shared" si="79"/>
        <v>1</v>
      </c>
      <c r="AW642" s="22"/>
    </row>
    <row r="643" spans="1:49" x14ac:dyDescent="0.25">
      <c r="A643" s="16" t="s">
        <v>3379</v>
      </c>
      <c r="B643" s="17">
        <v>1.3333333333333299</v>
      </c>
      <c r="C643" s="17">
        <v>50000000</v>
      </c>
      <c r="D643" s="17">
        <v>8.3333333333333301E-2</v>
      </c>
      <c r="E643" s="17">
        <v>0</v>
      </c>
      <c r="F643" s="17">
        <v>0</v>
      </c>
      <c r="G643" s="18" t="s">
        <v>3380</v>
      </c>
      <c r="H643" s="19">
        <v>42811</v>
      </c>
      <c r="I643" s="27">
        <f t="shared" ref="I643:I706" si="90">YEAR(H643)</f>
        <v>2017</v>
      </c>
      <c r="J643" s="6" t="s">
        <v>41</v>
      </c>
      <c r="K643" s="6">
        <v>129</v>
      </c>
      <c r="L643" s="6" t="s">
        <v>3381</v>
      </c>
      <c r="M643" s="6">
        <f>VLOOKUP(A643,JUMLAH_DAKWAAN!$A$1:$C$905,3,FALSE)</f>
        <v>1</v>
      </c>
      <c r="N643" s="6" t="s">
        <v>3382</v>
      </c>
      <c r="O643" s="6" t="s">
        <v>3383</v>
      </c>
      <c r="P643" s="6" t="s">
        <v>2127</v>
      </c>
      <c r="Q643" s="6" t="s">
        <v>1417</v>
      </c>
      <c r="R643" s="6" t="s">
        <v>1228</v>
      </c>
      <c r="S643" s="6" t="s">
        <v>1058</v>
      </c>
      <c r="T643" s="6"/>
      <c r="U643" s="6"/>
      <c r="V643" s="6" t="str">
        <f>IFERROR(VLOOKUP(Q643,JUDGE_STATUS!$A$1:$E$97,2,0),"")</f>
        <v>KARIR</v>
      </c>
      <c r="W643" s="6" t="str">
        <f>IFERROR(VLOOKUP(R643,JUDGE_STATUS!$A$1:$E$97,2,0),"")</f>
        <v>KARIR</v>
      </c>
      <c r="X643" s="6" t="str">
        <f>IFERROR(VLOOKUP(S643,JUDGE_STATUS!$A$1:$E$97,2,0),"")</f>
        <v>ADHOC</v>
      </c>
      <c r="Y643" s="6" t="str">
        <f>IFERROR(VLOOKUP(T643,JUDGE_STATUS!$A$1:$E$97,2,0),"")</f>
        <v/>
      </c>
      <c r="Z643" s="6" t="str">
        <f>IFERROR(VLOOKUP(U643,JUDGE_STATUS!$A$1:$E$97,2,0),"")</f>
        <v/>
      </c>
      <c r="AA643" s="6">
        <f t="shared" si="85"/>
        <v>3</v>
      </c>
      <c r="AB643" s="6">
        <f t="shared" si="86"/>
        <v>2</v>
      </c>
      <c r="AC643" s="6">
        <f t="shared" si="87"/>
        <v>1</v>
      </c>
      <c r="AD643" s="20">
        <f t="shared" si="88"/>
        <v>0.33333333333333331</v>
      </c>
      <c r="AE643" s="21">
        <f t="shared" ref="AE643:AE706" si="91">IF(AD643&gt;=0.5,1,0)</f>
        <v>0</v>
      </c>
      <c r="AF643" s="6" t="s">
        <v>373</v>
      </c>
      <c r="AG643" s="6"/>
      <c r="AH643" s="6"/>
      <c r="AI643" s="6"/>
      <c r="AJ643" s="6"/>
      <c r="AK643" s="6"/>
      <c r="AL643" s="6"/>
      <c r="AM643" s="6"/>
      <c r="AN643" s="6"/>
      <c r="AO643" s="6"/>
      <c r="AP643" s="6"/>
      <c r="AQ643" s="6"/>
      <c r="AR643" s="6">
        <f t="shared" si="89"/>
        <v>1</v>
      </c>
      <c r="AS643" s="6" t="s">
        <v>465</v>
      </c>
      <c r="AT643" s="6"/>
      <c r="AU643" s="6"/>
      <c r="AV643" s="6">
        <f t="shared" ref="AV643:AV706" si="92">COUNTA(AS643:AU643)</f>
        <v>1</v>
      </c>
      <c r="AW643" s="22"/>
    </row>
    <row r="644" spans="1:49" x14ac:dyDescent="0.25">
      <c r="A644" s="16" t="s">
        <v>3384</v>
      </c>
      <c r="B644" s="17">
        <v>2</v>
      </c>
      <c r="C644" s="17">
        <v>150000000</v>
      </c>
      <c r="D644" s="17">
        <v>0.16666666666666699</v>
      </c>
      <c r="E644" s="17">
        <v>2006595939</v>
      </c>
      <c r="F644" s="17">
        <v>8.3333333333333301E-2</v>
      </c>
      <c r="G644" s="18" t="s">
        <v>3385</v>
      </c>
      <c r="H644" s="19">
        <v>43251</v>
      </c>
      <c r="I644" s="27">
        <f t="shared" si="90"/>
        <v>2018</v>
      </c>
      <c r="J644" s="6" t="s">
        <v>1129</v>
      </c>
      <c r="K644" s="6">
        <v>147</v>
      </c>
      <c r="L644" s="6" t="s">
        <v>1942</v>
      </c>
      <c r="M644" s="6">
        <f>VLOOKUP(A644,JUMLAH_DAKWAAN!$A$1:$C$905,3,FALSE)</f>
        <v>1</v>
      </c>
      <c r="N644" s="6" t="s">
        <v>3386</v>
      </c>
      <c r="O644" s="6" t="s">
        <v>3387</v>
      </c>
      <c r="P644" s="6" t="s">
        <v>3324</v>
      </c>
      <c r="Q644" s="6" t="s">
        <v>1668</v>
      </c>
      <c r="R644" s="6" t="s">
        <v>1218</v>
      </c>
      <c r="S644" s="6" t="s">
        <v>108</v>
      </c>
      <c r="T644" s="6"/>
      <c r="U644" s="6"/>
      <c r="V644" s="6" t="str">
        <f>IFERROR(VLOOKUP(Q644,JUDGE_STATUS!$A$1:$E$97,2,0),"")</f>
        <v>KARIR</v>
      </c>
      <c r="W644" s="6" t="str">
        <f>IFERROR(VLOOKUP(R644,JUDGE_STATUS!$A$1:$E$97,2,0),"")</f>
        <v>KARIR</v>
      </c>
      <c r="X644" s="6" t="str">
        <f>IFERROR(VLOOKUP(S644,JUDGE_STATUS!$A$1:$E$97,2,0),"")</f>
        <v>ADHOC</v>
      </c>
      <c r="Y644" s="6" t="str">
        <f>IFERROR(VLOOKUP(T644,JUDGE_STATUS!$A$1:$E$97,2,0),"")</f>
        <v/>
      </c>
      <c r="Z644" s="6" t="str">
        <f>IFERROR(VLOOKUP(U644,JUDGE_STATUS!$A$1:$E$97,2,0),"")</f>
        <v/>
      </c>
      <c r="AA644" s="6">
        <f t="shared" si="85"/>
        <v>3</v>
      </c>
      <c r="AB644" s="6">
        <f t="shared" si="86"/>
        <v>2</v>
      </c>
      <c r="AC644" s="6">
        <f t="shared" si="87"/>
        <v>1</v>
      </c>
      <c r="AD644" s="20">
        <f t="shared" si="88"/>
        <v>0.33333333333333331</v>
      </c>
      <c r="AE644" s="21">
        <f t="shared" si="91"/>
        <v>0</v>
      </c>
      <c r="AF644" s="6" t="s">
        <v>3325</v>
      </c>
      <c r="AG644" s="6"/>
      <c r="AH644" s="6"/>
      <c r="AI644" s="6"/>
      <c r="AJ644" s="6"/>
      <c r="AK644" s="6"/>
      <c r="AL644" s="6"/>
      <c r="AM644" s="6"/>
      <c r="AN644" s="6"/>
      <c r="AO644" s="6"/>
      <c r="AP644" s="6"/>
      <c r="AQ644" s="6"/>
      <c r="AR644" s="6">
        <f t="shared" si="89"/>
        <v>1</v>
      </c>
      <c r="AS644" s="6" t="s">
        <v>1350</v>
      </c>
      <c r="AT644" s="6"/>
      <c r="AU644" s="6"/>
      <c r="AV644" s="6">
        <f t="shared" si="92"/>
        <v>1</v>
      </c>
      <c r="AW644" s="22"/>
    </row>
    <row r="645" spans="1:49" x14ac:dyDescent="0.25">
      <c r="A645" s="16" t="s">
        <v>3388</v>
      </c>
      <c r="B645" s="17">
        <v>10</v>
      </c>
      <c r="C645" s="17">
        <v>500000000</v>
      </c>
      <c r="D645" s="17">
        <v>0.25</v>
      </c>
      <c r="E645" s="17">
        <v>191716130000</v>
      </c>
      <c r="F645" s="17">
        <v>3</v>
      </c>
      <c r="G645" s="18" t="s">
        <v>3389</v>
      </c>
      <c r="H645" s="19">
        <v>41304</v>
      </c>
      <c r="I645" s="27">
        <f t="shared" si="90"/>
        <v>2013</v>
      </c>
      <c r="J645" s="6" t="s">
        <v>184</v>
      </c>
      <c r="K645" s="6">
        <v>229</v>
      </c>
      <c r="L645" s="6" t="s">
        <v>3390</v>
      </c>
      <c r="M645" s="6">
        <f>VLOOKUP(A645,JUMLAH_DAKWAAN!$A$1:$C$905,3,FALSE)</f>
        <v>1</v>
      </c>
      <c r="N645" s="6" t="s">
        <v>3391</v>
      </c>
      <c r="O645" s="6" t="s">
        <v>3392</v>
      </c>
      <c r="P645" s="6" t="s">
        <v>3393</v>
      </c>
      <c r="Q645" s="6" t="s">
        <v>126</v>
      </c>
      <c r="R645" s="6" t="s">
        <v>229</v>
      </c>
      <c r="S645" s="6" t="s">
        <v>181</v>
      </c>
      <c r="T645" s="6" t="s">
        <v>84</v>
      </c>
      <c r="U645" s="6" t="s">
        <v>85</v>
      </c>
      <c r="V645" s="6" t="str">
        <f>IFERROR(VLOOKUP(Q645,JUDGE_STATUS!$A$1:$E$97,2,0),"")</f>
        <v>KARIR</v>
      </c>
      <c r="W645" s="6" t="str">
        <f>IFERROR(VLOOKUP(R645,JUDGE_STATUS!$A$1:$E$97,2,0),"")</f>
        <v>KARIR</v>
      </c>
      <c r="X645" s="6" t="str">
        <f>IFERROR(VLOOKUP(S645,JUDGE_STATUS!$A$1:$E$97,2,0),"")</f>
        <v>KARIR</v>
      </c>
      <c r="Y645" s="6" t="str">
        <f>IFERROR(VLOOKUP(T645,JUDGE_STATUS!$A$1:$E$97,2,0),"")</f>
        <v>ADHOC</v>
      </c>
      <c r="Z645" s="6" t="str">
        <f>IFERROR(VLOOKUP(U645,JUDGE_STATUS!$A$1:$E$97,2,0),"")</f>
        <v>ADHOC</v>
      </c>
      <c r="AA645" s="6">
        <f t="shared" si="85"/>
        <v>5</v>
      </c>
      <c r="AB645" s="6">
        <f t="shared" si="86"/>
        <v>3</v>
      </c>
      <c r="AC645" s="6">
        <f t="shared" si="87"/>
        <v>2</v>
      </c>
      <c r="AD645" s="20">
        <f t="shared" si="88"/>
        <v>0.4</v>
      </c>
      <c r="AE645" s="21">
        <f t="shared" si="91"/>
        <v>0</v>
      </c>
      <c r="AF645" s="6" t="s">
        <v>414</v>
      </c>
      <c r="AG645" s="6"/>
      <c r="AH645" s="6"/>
      <c r="AI645" s="6"/>
      <c r="AJ645" s="6"/>
      <c r="AK645" s="6"/>
      <c r="AL645" s="6"/>
      <c r="AM645" s="6"/>
      <c r="AN645" s="6"/>
      <c r="AO645" s="6"/>
      <c r="AP645" s="6"/>
      <c r="AQ645" s="6"/>
      <c r="AR645" s="6">
        <f t="shared" si="89"/>
        <v>1</v>
      </c>
      <c r="AS645" s="6" t="s">
        <v>128</v>
      </c>
      <c r="AT645" s="6" t="s">
        <v>1080</v>
      </c>
      <c r="AU645" s="6"/>
      <c r="AV645" s="6">
        <f t="shared" si="92"/>
        <v>2</v>
      </c>
      <c r="AW645" s="22"/>
    </row>
    <row r="646" spans="1:49" x14ac:dyDescent="0.25">
      <c r="A646" s="16" t="s">
        <v>3394</v>
      </c>
      <c r="B646" s="17">
        <v>1.3333333333333299</v>
      </c>
      <c r="C646" s="17">
        <v>50000000</v>
      </c>
      <c r="D646" s="17">
        <v>0.16666666666666699</v>
      </c>
      <c r="E646" s="17">
        <v>193553675</v>
      </c>
      <c r="F646" s="17">
        <v>0.5</v>
      </c>
      <c r="G646" s="18" t="s">
        <v>3395</v>
      </c>
      <c r="H646" s="19">
        <v>41659</v>
      </c>
      <c r="I646" s="27">
        <f t="shared" si="90"/>
        <v>2014</v>
      </c>
      <c r="J646" s="6" t="s">
        <v>41</v>
      </c>
      <c r="K646" s="6">
        <v>126</v>
      </c>
      <c r="L646" s="6" t="s">
        <v>2548</v>
      </c>
      <c r="M646" s="6">
        <f>VLOOKUP(A646,JUMLAH_DAKWAAN!$A$1:$C$905,3,FALSE)</f>
        <v>1</v>
      </c>
      <c r="N646" s="6" t="s">
        <v>3396</v>
      </c>
      <c r="O646" s="6" t="s">
        <v>2744</v>
      </c>
      <c r="P646" s="6" t="s">
        <v>3397</v>
      </c>
      <c r="Q646" s="6" t="s">
        <v>1087</v>
      </c>
      <c r="R646" s="6" t="s">
        <v>2310</v>
      </c>
      <c r="S646" s="6" t="s">
        <v>63</v>
      </c>
      <c r="T646" s="6"/>
      <c r="U646" s="6"/>
      <c r="V646" s="6" t="str">
        <f>IFERROR(VLOOKUP(Q646,JUDGE_STATUS!$A$1:$E$97,2,0),"")</f>
        <v>KARIR</v>
      </c>
      <c r="W646" s="6" t="str">
        <f>IFERROR(VLOOKUP(R646,JUDGE_STATUS!$A$1:$E$97,2,0),"")</f>
        <v>KARIR</v>
      </c>
      <c r="X646" s="6" t="str">
        <f>IFERROR(VLOOKUP(S646,JUDGE_STATUS!$A$1:$E$97,2,0),"")</f>
        <v>ADHOC</v>
      </c>
      <c r="Y646" s="6" t="str">
        <f>IFERROR(VLOOKUP(T646,JUDGE_STATUS!$A$1:$E$97,2,0),"")</f>
        <v/>
      </c>
      <c r="Z646" s="6" t="str">
        <f>IFERROR(VLOOKUP(U646,JUDGE_STATUS!$A$1:$E$97,2,0),"")</f>
        <v/>
      </c>
      <c r="AA646" s="6">
        <f t="shared" si="85"/>
        <v>3</v>
      </c>
      <c r="AB646" s="6">
        <f t="shared" si="86"/>
        <v>2</v>
      </c>
      <c r="AC646" s="6">
        <f t="shared" si="87"/>
        <v>1</v>
      </c>
      <c r="AD646" s="20">
        <f t="shared" si="88"/>
        <v>0.33333333333333331</v>
      </c>
      <c r="AE646" s="21">
        <f t="shared" si="91"/>
        <v>0</v>
      </c>
      <c r="AF646" s="6" t="s">
        <v>3325</v>
      </c>
      <c r="AG646" s="6" t="s">
        <v>3073</v>
      </c>
      <c r="AH646" s="6" t="s">
        <v>3398</v>
      </c>
      <c r="AI646" s="6"/>
      <c r="AJ646" s="6"/>
      <c r="AK646" s="6"/>
      <c r="AL646" s="6"/>
      <c r="AM646" s="6"/>
      <c r="AN646" s="6"/>
      <c r="AO646" s="6"/>
      <c r="AP646" s="6"/>
      <c r="AQ646" s="6"/>
      <c r="AR646" s="6">
        <f t="shared" si="89"/>
        <v>3</v>
      </c>
      <c r="AS646" s="6" t="s">
        <v>1151</v>
      </c>
      <c r="AT646" s="6" t="s">
        <v>66</v>
      </c>
      <c r="AU646" s="6"/>
      <c r="AV646" s="6">
        <f t="shared" si="92"/>
        <v>2</v>
      </c>
      <c r="AW646" s="22"/>
    </row>
    <row r="647" spans="1:49" x14ac:dyDescent="0.25">
      <c r="A647" s="16" t="s">
        <v>3399</v>
      </c>
      <c r="B647" s="17">
        <v>1.3333333333333299</v>
      </c>
      <c r="C647" s="17">
        <v>50000000</v>
      </c>
      <c r="D647" s="17">
        <v>0.16666666666666699</v>
      </c>
      <c r="E647" s="17">
        <v>21950000</v>
      </c>
      <c r="F647" s="17">
        <v>0.16666666666666699</v>
      </c>
      <c r="G647" s="18" t="s">
        <v>3400</v>
      </c>
      <c r="H647" s="19">
        <v>42024</v>
      </c>
      <c r="I647" s="27">
        <f t="shared" si="90"/>
        <v>2015</v>
      </c>
      <c r="J647" s="6" t="s">
        <v>41</v>
      </c>
      <c r="K647" s="6">
        <v>65</v>
      </c>
      <c r="L647" s="6" t="s">
        <v>3401</v>
      </c>
      <c r="M647" s="6">
        <f>VLOOKUP(A647,JUMLAH_DAKWAAN!$A$1:$C$905,3,FALSE)</f>
        <v>1</v>
      </c>
      <c r="N647" s="6" t="s">
        <v>3402</v>
      </c>
      <c r="O647" s="6" t="s">
        <v>3403</v>
      </c>
      <c r="P647" s="6" t="s">
        <v>3105</v>
      </c>
      <c r="Q647" s="6" t="s">
        <v>94</v>
      </c>
      <c r="R647" s="6" t="s">
        <v>1032</v>
      </c>
      <c r="S647" s="6" t="s">
        <v>108</v>
      </c>
      <c r="T647" s="6"/>
      <c r="U647" s="6"/>
      <c r="V647" s="6" t="str">
        <f>IFERROR(VLOOKUP(Q647,JUDGE_STATUS!$A$1:$E$97,2,0),"")</f>
        <v>KARIR</v>
      </c>
      <c r="W647" s="6" t="str">
        <f>IFERROR(VLOOKUP(R647,JUDGE_STATUS!$A$1:$E$97,2,0),"")</f>
        <v>KARIR</v>
      </c>
      <c r="X647" s="6" t="str">
        <f>IFERROR(VLOOKUP(S647,JUDGE_STATUS!$A$1:$E$97,2,0),"")</f>
        <v>ADHOC</v>
      </c>
      <c r="Y647" s="6" t="str">
        <f>IFERROR(VLOOKUP(T647,JUDGE_STATUS!$A$1:$E$97,2,0),"")</f>
        <v/>
      </c>
      <c r="Z647" s="6" t="str">
        <f>IFERROR(VLOOKUP(U647,JUDGE_STATUS!$A$1:$E$97,2,0),"")</f>
        <v/>
      </c>
      <c r="AA647" s="6">
        <f t="shared" si="85"/>
        <v>3</v>
      </c>
      <c r="AB647" s="6">
        <f t="shared" si="86"/>
        <v>2</v>
      </c>
      <c r="AC647" s="6">
        <f t="shared" si="87"/>
        <v>1</v>
      </c>
      <c r="AD647" s="20">
        <f t="shared" si="88"/>
        <v>0.33333333333333331</v>
      </c>
      <c r="AE647" s="21">
        <f t="shared" si="91"/>
        <v>0</v>
      </c>
      <c r="AF647" s="6" t="s">
        <v>1117</v>
      </c>
      <c r="AG647" s="6"/>
      <c r="AH647" s="6"/>
      <c r="AI647" s="6"/>
      <c r="AJ647" s="6"/>
      <c r="AK647" s="6"/>
      <c r="AL647" s="6"/>
      <c r="AM647" s="6"/>
      <c r="AN647" s="6"/>
      <c r="AO647" s="6"/>
      <c r="AP647" s="6"/>
      <c r="AQ647" s="6"/>
      <c r="AR647" s="6">
        <f t="shared" si="89"/>
        <v>1</v>
      </c>
      <c r="AS647" s="6" t="s">
        <v>1118</v>
      </c>
      <c r="AT647" s="6" t="s">
        <v>1456</v>
      </c>
      <c r="AU647" s="6"/>
      <c r="AV647" s="6">
        <f t="shared" si="92"/>
        <v>2</v>
      </c>
      <c r="AW647" s="22"/>
    </row>
    <row r="648" spans="1:49" x14ac:dyDescent="0.25">
      <c r="A648" s="16" t="s">
        <v>3404</v>
      </c>
      <c r="B648" s="17">
        <v>2</v>
      </c>
      <c r="C648" s="17">
        <v>200000000</v>
      </c>
      <c r="D648" s="17">
        <v>8.3333333333333301E-2</v>
      </c>
      <c r="E648" s="17">
        <v>13379736321</v>
      </c>
      <c r="F648" s="17">
        <v>1</v>
      </c>
      <c r="G648" s="18" t="s">
        <v>3405</v>
      </c>
      <c r="H648" s="19">
        <v>42395</v>
      </c>
      <c r="I648" s="27">
        <f t="shared" si="90"/>
        <v>2016</v>
      </c>
      <c r="J648" s="6" t="s">
        <v>1143</v>
      </c>
      <c r="K648" s="6">
        <v>127</v>
      </c>
      <c r="L648" s="6" t="s">
        <v>1765</v>
      </c>
      <c r="M648" s="6">
        <f>VLOOKUP(A648,JUMLAH_DAKWAAN!$A$1:$C$905,3,FALSE)</f>
        <v>1</v>
      </c>
      <c r="N648" s="6" t="s">
        <v>3406</v>
      </c>
      <c r="O648" s="6" t="s">
        <v>1114</v>
      </c>
      <c r="P648" s="6" t="s">
        <v>2090</v>
      </c>
      <c r="Q648" s="6" t="s">
        <v>1115</v>
      </c>
      <c r="R648" s="6" t="s">
        <v>1116</v>
      </c>
      <c r="S648" s="6" t="s">
        <v>63</v>
      </c>
      <c r="T648" s="6"/>
      <c r="U648" s="6"/>
      <c r="V648" s="6" t="str">
        <f>IFERROR(VLOOKUP(Q648,JUDGE_STATUS!$A$1:$E$97,2,0),"")</f>
        <v>KARIR</v>
      </c>
      <c r="W648" s="6" t="str">
        <f>IFERROR(VLOOKUP(R648,JUDGE_STATUS!$A$1:$E$97,2,0),"")</f>
        <v>KARIR</v>
      </c>
      <c r="X648" s="6" t="str">
        <f>IFERROR(VLOOKUP(S648,JUDGE_STATUS!$A$1:$E$97,2,0),"")</f>
        <v>ADHOC</v>
      </c>
      <c r="Y648" s="6" t="str">
        <f>IFERROR(VLOOKUP(T648,JUDGE_STATUS!$A$1:$E$97,2,0),"")</f>
        <v/>
      </c>
      <c r="Z648" s="6" t="str">
        <f>IFERROR(VLOOKUP(U648,JUDGE_STATUS!$A$1:$E$97,2,0),"")</f>
        <v/>
      </c>
      <c r="AA648" s="6">
        <f t="shared" si="85"/>
        <v>3</v>
      </c>
      <c r="AB648" s="6">
        <f t="shared" si="86"/>
        <v>2</v>
      </c>
      <c r="AC648" s="6">
        <f t="shared" si="87"/>
        <v>1</v>
      </c>
      <c r="AD648" s="20">
        <f t="shared" si="88"/>
        <v>0.33333333333333331</v>
      </c>
      <c r="AE648" s="21">
        <f t="shared" si="91"/>
        <v>0</v>
      </c>
      <c r="AF648" s="6" t="s">
        <v>3407</v>
      </c>
      <c r="AG648" s="6"/>
      <c r="AH648" s="6"/>
      <c r="AI648" s="6"/>
      <c r="AJ648" s="6"/>
      <c r="AK648" s="6"/>
      <c r="AL648" s="6"/>
      <c r="AM648" s="6"/>
      <c r="AN648" s="6"/>
      <c r="AO648" s="6"/>
      <c r="AP648" s="6"/>
      <c r="AQ648" s="6"/>
      <c r="AR648" s="6">
        <f t="shared" si="89"/>
        <v>1</v>
      </c>
      <c r="AS648" s="6" t="s">
        <v>1294</v>
      </c>
      <c r="AT648" s="6" t="s">
        <v>1608</v>
      </c>
      <c r="AU648" s="6"/>
      <c r="AV648" s="6">
        <f t="shared" si="92"/>
        <v>2</v>
      </c>
      <c r="AW648" s="22"/>
    </row>
    <row r="649" spans="1:49" x14ac:dyDescent="0.25">
      <c r="A649" s="16" t="s">
        <v>3408</v>
      </c>
      <c r="B649" s="17">
        <v>1</v>
      </c>
      <c r="C649" s="17">
        <v>50000000</v>
      </c>
      <c r="D649" s="17">
        <v>8.3333333333333301E-2</v>
      </c>
      <c r="E649" s="17">
        <v>0</v>
      </c>
      <c r="F649" s="17">
        <v>0</v>
      </c>
      <c r="G649" s="18" t="s">
        <v>3409</v>
      </c>
      <c r="H649" s="19">
        <v>42739</v>
      </c>
      <c r="I649" s="27">
        <f t="shared" si="90"/>
        <v>2017</v>
      </c>
      <c r="J649" s="6" t="s">
        <v>1129</v>
      </c>
      <c r="K649" s="6">
        <v>140</v>
      </c>
      <c r="L649" s="6" t="s">
        <v>3410</v>
      </c>
      <c r="M649" s="6">
        <f>VLOOKUP(A649,JUMLAH_DAKWAAN!$A$1:$C$905,3,FALSE)</f>
        <v>1</v>
      </c>
      <c r="N649" s="6" t="s">
        <v>3411</v>
      </c>
      <c r="O649" s="6" t="s">
        <v>3089</v>
      </c>
      <c r="P649" s="6" t="s">
        <v>1055</v>
      </c>
      <c r="Q649" s="6" t="s">
        <v>1175</v>
      </c>
      <c r="R649" s="6" t="s">
        <v>1032</v>
      </c>
      <c r="S649" s="6" t="s">
        <v>1177</v>
      </c>
      <c r="T649" s="6"/>
      <c r="U649" s="6"/>
      <c r="V649" s="6" t="str">
        <f>IFERROR(VLOOKUP(Q649,JUDGE_STATUS!$A$1:$E$97,2,0),"")</f>
        <v>KARIR</v>
      </c>
      <c r="W649" s="6" t="str">
        <f>IFERROR(VLOOKUP(R649,JUDGE_STATUS!$A$1:$E$97,2,0),"")</f>
        <v>KARIR</v>
      </c>
      <c r="X649" s="6" t="str">
        <f>IFERROR(VLOOKUP(S649,JUDGE_STATUS!$A$1:$E$97,2,0),"")</f>
        <v>ADHOC</v>
      </c>
      <c r="Y649" s="6" t="str">
        <f>IFERROR(VLOOKUP(T649,JUDGE_STATUS!$A$1:$E$97,2,0),"")</f>
        <v/>
      </c>
      <c r="Z649" s="6" t="str">
        <f>IFERROR(VLOOKUP(U649,JUDGE_STATUS!$A$1:$E$97,2,0),"")</f>
        <v/>
      </c>
      <c r="AA649" s="6">
        <f t="shared" si="85"/>
        <v>3</v>
      </c>
      <c r="AB649" s="6">
        <f t="shared" si="86"/>
        <v>2</v>
      </c>
      <c r="AC649" s="6">
        <f t="shared" si="87"/>
        <v>1</v>
      </c>
      <c r="AD649" s="20">
        <f t="shared" si="88"/>
        <v>0.33333333333333331</v>
      </c>
      <c r="AE649" s="21">
        <f t="shared" si="91"/>
        <v>0</v>
      </c>
      <c r="AF649" s="6" t="s">
        <v>3412</v>
      </c>
      <c r="AG649" s="6"/>
      <c r="AH649" s="6"/>
      <c r="AI649" s="6"/>
      <c r="AJ649" s="6"/>
      <c r="AK649" s="6"/>
      <c r="AL649" s="6"/>
      <c r="AM649" s="6"/>
      <c r="AN649" s="6"/>
      <c r="AO649" s="6"/>
      <c r="AP649" s="6"/>
      <c r="AQ649" s="6"/>
      <c r="AR649" s="6">
        <f t="shared" si="89"/>
        <v>1</v>
      </c>
      <c r="AS649" s="6" t="s">
        <v>1258</v>
      </c>
      <c r="AT649" s="6"/>
      <c r="AU649" s="6"/>
      <c r="AV649" s="6">
        <f t="shared" si="92"/>
        <v>1</v>
      </c>
      <c r="AW649" s="22"/>
    </row>
    <row r="650" spans="1:49" x14ac:dyDescent="0.25">
      <c r="A650" s="16" t="s">
        <v>3413</v>
      </c>
      <c r="B650" s="17">
        <v>2</v>
      </c>
      <c r="C650" s="17">
        <v>50000000</v>
      </c>
      <c r="D650" s="17">
        <v>0.16666666666666699</v>
      </c>
      <c r="E650" s="17">
        <v>0</v>
      </c>
      <c r="F650" s="17">
        <v>0</v>
      </c>
      <c r="G650" s="18" t="s">
        <v>3414</v>
      </c>
      <c r="H650" s="19">
        <v>43122</v>
      </c>
      <c r="I650" s="27">
        <f t="shared" si="90"/>
        <v>2018</v>
      </c>
      <c r="J650" s="6" t="s">
        <v>41</v>
      </c>
      <c r="K650" s="6">
        <v>87</v>
      </c>
      <c r="L650" s="6" t="s">
        <v>3415</v>
      </c>
      <c r="M650" s="6">
        <f>VLOOKUP(A650,JUMLAH_DAKWAAN!$A$1:$C$905,3,FALSE)</f>
        <v>1</v>
      </c>
      <c r="N650" s="6" t="s">
        <v>3416</v>
      </c>
      <c r="O650" s="6" t="s">
        <v>3417</v>
      </c>
      <c r="P650" s="6" t="s">
        <v>1783</v>
      </c>
      <c r="Q650" s="6" t="s">
        <v>1770</v>
      </c>
      <c r="R650" s="6" t="s">
        <v>1769</v>
      </c>
      <c r="S650" s="6" t="s">
        <v>1068</v>
      </c>
      <c r="T650" s="6"/>
      <c r="U650" s="6"/>
      <c r="V650" s="6" t="str">
        <f>IFERROR(VLOOKUP(Q650,JUDGE_STATUS!$A$1:$E$97,2,0),"")</f>
        <v>KARIR</v>
      </c>
      <c r="W650" s="6" t="str">
        <f>IFERROR(VLOOKUP(R650,JUDGE_STATUS!$A$1:$E$97,2,0),"")</f>
        <v>KARIR</v>
      </c>
      <c r="X650" s="6" t="str">
        <f>IFERROR(VLOOKUP(S650,JUDGE_STATUS!$A$1:$E$97,2,0),"")</f>
        <v>ADHOC</v>
      </c>
      <c r="Y650" s="6" t="str">
        <f>IFERROR(VLOOKUP(T650,JUDGE_STATUS!$A$1:$E$97,2,0),"")</f>
        <v/>
      </c>
      <c r="Z650" s="6" t="str">
        <f>IFERROR(VLOOKUP(U650,JUDGE_STATUS!$A$1:$E$97,2,0),"")</f>
        <v/>
      </c>
      <c r="AA650" s="6">
        <f t="shared" si="85"/>
        <v>3</v>
      </c>
      <c r="AB650" s="6">
        <f t="shared" si="86"/>
        <v>2</v>
      </c>
      <c r="AC650" s="6">
        <f t="shared" si="87"/>
        <v>1</v>
      </c>
      <c r="AD650" s="20">
        <f t="shared" si="88"/>
        <v>0.33333333333333331</v>
      </c>
      <c r="AE650" s="21">
        <f t="shared" si="91"/>
        <v>0</v>
      </c>
      <c r="AF650" s="6" t="s">
        <v>426</v>
      </c>
      <c r="AG650" s="6"/>
      <c r="AH650" s="6"/>
      <c r="AI650" s="6"/>
      <c r="AJ650" s="6"/>
      <c r="AK650" s="6"/>
      <c r="AL650" s="6"/>
      <c r="AM650" s="6"/>
      <c r="AN650" s="6"/>
      <c r="AO650" s="6"/>
      <c r="AP650" s="6"/>
      <c r="AQ650" s="6"/>
      <c r="AR650" s="6">
        <f t="shared" si="89"/>
        <v>1</v>
      </c>
      <c r="AS650" s="6" t="s">
        <v>1195</v>
      </c>
      <c r="AT650" s="6"/>
      <c r="AU650" s="6"/>
      <c r="AV650" s="6">
        <f t="shared" si="92"/>
        <v>1</v>
      </c>
      <c r="AW650" s="22"/>
    </row>
    <row r="651" spans="1:49" x14ac:dyDescent="0.25">
      <c r="A651" s="16" t="s">
        <v>3418</v>
      </c>
      <c r="B651" s="17">
        <v>2</v>
      </c>
      <c r="C651" s="17">
        <v>50000000</v>
      </c>
      <c r="D651" s="17">
        <v>0.16666666666666699</v>
      </c>
      <c r="E651" s="17">
        <v>28500000</v>
      </c>
      <c r="F651" s="17">
        <v>0</v>
      </c>
      <c r="G651" s="18" t="s">
        <v>3419</v>
      </c>
      <c r="H651" s="19">
        <v>41533</v>
      </c>
      <c r="I651" s="27">
        <f t="shared" si="90"/>
        <v>2013</v>
      </c>
      <c r="J651" s="6" t="s">
        <v>1205</v>
      </c>
      <c r="K651" s="6">
        <v>128</v>
      </c>
      <c r="L651" s="6" t="s">
        <v>3420</v>
      </c>
      <c r="M651" s="6">
        <f>VLOOKUP(A651,JUMLAH_DAKWAAN!$A$1:$C$905,3,FALSE)</f>
        <v>1</v>
      </c>
      <c r="N651" s="6" t="s">
        <v>3421</v>
      </c>
      <c r="O651" s="6" t="s">
        <v>3422</v>
      </c>
      <c r="P651" s="6" t="s">
        <v>3423</v>
      </c>
      <c r="Q651" s="6" t="s">
        <v>1088</v>
      </c>
      <c r="R651" s="6" t="s">
        <v>2244</v>
      </c>
      <c r="S651" s="6" t="s">
        <v>108</v>
      </c>
      <c r="T651" s="6"/>
      <c r="U651" s="6"/>
      <c r="V651" s="6" t="str">
        <f>IFERROR(VLOOKUP(Q651,JUDGE_STATUS!$A$1:$E$97,2,0),"")</f>
        <v>KARIR</v>
      </c>
      <c r="W651" s="6" t="str">
        <f>IFERROR(VLOOKUP(R651,JUDGE_STATUS!$A$1:$E$97,2,0),"")</f>
        <v>KARIR</v>
      </c>
      <c r="X651" s="6" t="str">
        <f>IFERROR(VLOOKUP(S651,JUDGE_STATUS!$A$1:$E$97,2,0),"")</f>
        <v>ADHOC</v>
      </c>
      <c r="Y651" s="6" t="str">
        <f>IFERROR(VLOOKUP(T651,JUDGE_STATUS!$A$1:$E$97,2,0),"")</f>
        <v/>
      </c>
      <c r="Z651" s="6" t="str">
        <f>IFERROR(VLOOKUP(U651,JUDGE_STATUS!$A$1:$E$97,2,0),"")</f>
        <v/>
      </c>
      <c r="AA651" s="6">
        <f t="shared" si="85"/>
        <v>3</v>
      </c>
      <c r="AB651" s="6">
        <f t="shared" si="86"/>
        <v>2</v>
      </c>
      <c r="AC651" s="6">
        <f t="shared" si="87"/>
        <v>1</v>
      </c>
      <c r="AD651" s="20">
        <f t="shared" si="88"/>
        <v>0.33333333333333331</v>
      </c>
      <c r="AE651" s="21">
        <f t="shared" si="91"/>
        <v>0</v>
      </c>
      <c r="AF651" s="6" t="s">
        <v>2109</v>
      </c>
      <c r="AG651" s="6"/>
      <c r="AH651" s="6"/>
      <c r="AI651" s="6"/>
      <c r="AJ651" s="6"/>
      <c r="AK651" s="6"/>
      <c r="AL651" s="6"/>
      <c r="AM651" s="6"/>
      <c r="AN651" s="6"/>
      <c r="AO651" s="6"/>
      <c r="AP651" s="6"/>
      <c r="AQ651" s="6"/>
      <c r="AR651" s="6">
        <f t="shared" si="89"/>
        <v>1</v>
      </c>
      <c r="AS651" s="6" t="s">
        <v>86</v>
      </c>
      <c r="AT651" s="6" t="s">
        <v>109</v>
      </c>
      <c r="AU651" s="6"/>
      <c r="AV651" s="6">
        <f t="shared" si="92"/>
        <v>2</v>
      </c>
      <c r="AW651" s="22"/>
    </row>
    <row r="652" spans="1:49" x14ac:dyDescent="0.25">
      <c r="A652" s="16" t="s">
        <v>3424</v>
      </c>
      <c r="B652" s="17">
        <v>2.6666666666666701</v>
      </c>
      <c r="C652" s="17">
        <v>200000000</v>
      </c>
      <c r="D652" s="17">
        <v>0.16666666666666699</v>
      </c>
      <c r="E652" s="17">
        <v>0</v>
      </c>
      <c r="F652" s="17">
        <v>0</v>
      </c>
      <c r="G652" s="18" t="s">
        <v>3425</v>
      </c>
      <c r="H652" s="19">
        <v>41773</v>
      </c>
      <c r="I652" s="27">
        <f t="shared" si="90"/>
        <v>2014</v>
      </c>
      <c r="J652" s="6" t="s">
        <v>1715</v>
      </c>
      <c r="K652" s="6">
        <v>141</v>
      </c>
      <c r="L652" s="6" t="s">
        <v>3426</v>
      </c>
      <c r="M652" s="6">
        <f>VLOOKUP(A652,JUMLAH_DAKWAAN!$A$1:$C$905,3,FALSE)</f>
        <v>1</v>
      </c>
      <c r="N652" s="6" t="s">
        <v>3427</v>
      </c>
      <c r="O652" s="6" t="s">
        <v>3428</v>
      </c>
      <c r="P652" s="6" t="s">
        <v>3429</v>
      </c>
      <c r="Q652" s="6" t="s">
        <v>1769</v>
      </c>
      <c r="R652" s="6" t="s">
        <v>1158</v>
      </c>
      <c r="S652" s="6" t="s">
        <v>1159</v>
      </c>
      <c r="T652" s="6" t="s">
        <v>63</v>
      </c>
      <c r="U652" s="6" t="s">
        <v>64</v>
      </c>
      <c r="V652" s="6" t="str">
        <f>IFERROR(VLOOKUP(Q652,JUDGE_STATUS!$A$1:$E$97,2,0),"")</f>
        <v>KARIR</v>
      </c>
      <c r="W652" s="6" t="str">
        <f>IFERROR(VLOOKUP(R652,JUDGE_STATUS!$A$1:$E$97,2,0),"")</f>
        <v>KARIR</v>
      </c>
      <c r="X652" s="6" t="str">
        <f>IFERROR(VLOOKUP(S652,JUDGE_STATUS!$A$1:$E$97,2,0),"")</f>
        <v>KARIR</v>
      </c>
      <c r="Y652" s="6" t="str">
        <f>IFERROR(VLOOKUP(T652,JUDGE_STATUS!$A$1:$E$97,2,0),"")</f>
        <v>ADHOC</v>
      </c>
      <c r="Z652" s="6" t="str">
        <f>IFERROR(VLOOKUP(U652,JUDGE_STATUS!$A$1:$E$97,2,0),"")</f>
        <v>ADHOC</v>
      </c>
      <c r="AA652" s="6">
        <f t="shared" si="85"/>
        <v>5</v>
      </c>
      <c r="AB652" s="6">
        <f t="shared" si="86"/>
        <v>3</v>
      </c>
      <c r="AC652" s="6">
        <f t="shared" si="87"/>
        <v>2</v>
      </c>
      <c r="AD652" s="20">
        <f t="shared" si="88"/>
        <v>0.4</v>
      </c>
      <c r="AE652" s="21">
        <f t="shared" si="91"/>
        <v>0</v>
      </c>
      <c r="AF652" s="6" t="s">
        <v>516</v>
      </c>
      <c r="AG652" s="6" t="s">
        <v>189</v>
      </c>
      <c r="AH652" s="6" t="s">
        <v>3430</v>
      </c>
      <c r="AI652" s="6" t="s">
        <v>3431</v>
      </c>
      <c r="AJ652" s="6" t="s">
        <v>3325</v>
      </c>
      <c r="AK652" s="6" t="s">
        <v>3432</v>
      </c>
      <c r="AL652" s="6" t="s">
        <v>3433</v>
      </c>
      <c r="AM652" s="6" t="s">
        <v>3434</v>
      </c>
      <c r="AN652" s="6" t="s">
        <v>3435</v>
      </c>
      <c r="AO652" s="6"/>
      <c r="AP652" s="6"/>
      <c r="AQ652" s="6"/>
      <c r="AR652" s="6">
        <f t="shared" si="89"/>
        <v>9</v>
      </c>
      <c r="AS652" s="6" t="s">
        <v>1151</v>
      </c>
      <c r="AT652" s="6" t="s">
        <v>1350</v>
      </c>
      <c r="AU652" s="6"/>
      <c r="AV652" s="6">
        <f t="shared" si="92"/>
        <v>2</v>
      </c>
      <c r="AW652" s="22"/>
    </row>
    <row r="653" spans="1:49" x14ac:dyDescent="0.25">
      <c r="A653" s="16" t="s">
        <v>3436</v>
      </c>
      <c r="B653" s="17">
        <v>1</v>
      </c>
      <c r="C653" s="17">
        <v>50000000</v>
      </c>
      <c r="D653" s="17">
        <v>8.3333333333333301E-2</v>
      </c>
      <c r="E653" s="17">
        <v>0</v>
      </c>
      <c r="F653" s="17">
        <v>0</v>
      </c>
      <c r="G653" s="18" t="s">
        <v>3437</v>
      </c>
      <c r="H653" s="19">
        <v>42171</v>
      </c>
      <c r="I653" s="27">
        <f t="shared" si="90"/>
        <v>2015</v>
      </c>
      <c r="J653" s="6" t="s">
        <v>41</v>
      </c>
      <c r="K653" s="6">
        <v>226</v>
      </c>
      <c r="L653" s="6" t="s">
        <v>3438</v>
      </c>
      <c r="M653" s="6">
        <f>VLOOKUP(A653,JUMLAH_DAKWAAN!$A$1:$C$905,3,FALSE)</f>
        <v>1</v>
      </c>
      <c r="N653" s="6" t="s">
        <v>3439</v>
      </c>
      <c r="O653" s="6" t="s">
        <v>1697</v>
      </c>
      <c r="P653" s="6" t="s">
        <v>1200</v>
      </c>
      <c r="Q653" s="6" t="s">
        <v>1159</v>
      </c>
      <c r="R653" s="6" t="s">
        <v>1158</v>
      </c>
      <c r="S653" s="6" t="s">
        <v>63</v>
      </c>
      <c r="T653" s="6"/>
      <c r="U653" s="6"/>
      <c r="V653" s="6" t="str">
        <f>IFERROR(VLOOKUP(Q653,JUDGE_STATUS!$A$1:$E$97,2,0),"")</f>
        <v>KARIR</v>
      </c>
      <c r="W653" s="6" t="str">
        <f>IFERROR(VLOOKUP(R653,JUDGE_STATUS!$A$1:$E$97,2,0),"")</f>
        <v>KARIR</v>
      </c>
      <c r="X653" s="6" t="str">
        <f>IFERROR(VLOOKUP(S653,JUDGE_STATUS!$A$1:$E$97,2,0),"")</f>
        <v>ADHOC</v>
      </c>
      <c r="Y653" s="6" t="str">
        <f>IFERROR(VLOOKUP(T653,JUDGE_STATUS!$A$1:$E$97,2,0),"")</f>
        <v/>
      </c>
      <c r="Z653" s="6" t="str">
        <f>IFERROR(VLOOKUP(U653,JUDGE_STATUS!$A$1:$E$97,2,0),"")</f>
        <v/>
      </c>
      <c r="AA653" s="6">
        <f t="shared" si="85"/>
        <v>3</v>
      </c>
      <c r="AB653" s="6">
        <f t="shared" si="86"/>
        <v>2</v>
      </c>
      <c r="AC653" s="6">
        <f t="shared" si="87"/>
        <v>1</v>
      </c>
      <c r="AD653" s="20">
        <f t="shared" si="88"/>
        <v>0.33333333333333331</v>
      </c>
      <c r="AE653" s="21">
        <f t="shared" si="91"/>
        <v>0</v>
      </c>
      <c r="AF653" s="6" t="s">
        <v>1444</v>
      </c>
      <c r="AG653" s="6"/>
      <c r="AH653" s="6"/>
      <c r="AI653" s="6"/>
      <c r="AJ653" s="6"/>
      <c r="AK653" s="6"/>
      <c r="AL653" s="6"/>
      <c r="AM653" s="6"/>
      <c r="AN653" s="6"/>
      <c r="AO653" s="6"/>
      <c r="AP653" s="6"/>
      <c r="AQ653" s="6"/>
      <c r="AR653" s="6">
        <f t="shared" si="89"/>
        <v>1</v>
      </c>
      <c r="AS653" s="6" t="s">
        <v>1294</v>
      </c>
      <c r="AT653" s="6" t="s">
        <v>1525</v>
      </c>
      <c r="AU653" s="6"/>
      <c r="AV653" s="6">
        <f t="shared" si="92"/>
        <v>2</v>
      </c>
      <c r="AW653" s="22"/>
    </row>
    <row r="654" spans="1:49" x14ac:dyDescent="0.25">
      <c r="A654" s="16" t="s">
        <v>3440</v>
      </c>
      <c r="B654" s="17">
        <v>3</v>
      </c>
      <c r="C654" s="17">
        <v>200000000</v>
      </c>
      <c r="D654" s="17">
        <v>0.25</v>
      </c>
      <c r="E654" s="17">
        <v>0</v>
      </c>
      <c r="F654" s="17">
        <v>0</v>
      </c>
      <c r="G654" s="18" t="s">
        <v>3441</v>
      </c>
      <c r="H654" s="19">
        <v>42535</v>
      </c>
      <c r="I654" s="27">
        <f t="shared" si="90"/>
        <v>2016</v>
      </c>
      <c r="J654" s="6" t="s">
        <v>41</v>
      </c>
      <c r="K654" s="6">
        <v>79</v>
      </c>
      <c r="L654" s="6" t="s">
        <v>3375</v>
      </c>
      <c r="M654" s="6">
        <f>VLOOKUP(A654,JUMLAH_DAKWAAN!$A$1:$C$905,3,FALSE)</f>
        <v>1</v>
      </c>
      <c r="N654" s="6" t="s">
        <v>3442</v>
      </c>
      <c r="O654" s="6" t="s">
        <v>2293</v>
      </c>
      <c r="P654" s="6" t="s">
        <v>3378</v>
      </c>
      <c r="Q654" s="6" t="s">
        <v>1276</v>
      </c>
      <c r="R654" s="6" t="s">
        <v>1043</v>
      </c>
      <c r="S654" s="6" t="s">
        <v>1125</v>
      </c>
      <c r="T654" s="6" t="s">
        <v>64</v>
      </c>
      <c r="U654" s="6" t="s">
        <v>63</v>
      </c>
      <c r="V654" s="6" t="str">
        <f>IFERROR(VLOOKUP(Q654,JUDGE_STATUS!$A$1:$E$97,2,0),"")</f>
        <v>KARIR</v>
      </c>
      <c r="W654" s="6" t="str">
        <f>IFERROR(VLOOKUP(R654,JUDGE_STATUS!$A$1:$E$97,2,0),"")</f>
        <v>KARIR</v>
      </c>
      <c r="X654" s="6" t="str">
        <f>IFERROR(VLOOKUP(S654,JUDGE_STATUS!$A$1:$E$97,2,0),"")</f>
        <v>KARIR</v>
      </c>
      <c r="Y654" s="6" t="str">
        <f>IFERROR(VLOOKUP(T654,JUDGE_STATUS!$A$1:$E$97,2,0),"")</f>
        <v>ADHOC</v>
      </c>
      <c r="Z654" s="6" t="str">
        <f>IFERROR(VLOOKUP(U654,JUDGE_STATUS!$A$1:$E$97,2,0),"")</f>
        <v>ADHOC</v>
      </c>
      <c r="AA654" s="6">
        <f t="shared" si="85"/>
        <v>5</v>
      </c>
      <c r="AB654" s="6">
        <f t="shared" si="86"/>
        <v>3</v>
      </c>
      <c r="AC654" s="6">
        <f t="shared" si="87"/>
        <v>2</v>
      </c>
      <c r="AD654" s="20">
        <f t="shared" si="88"/>
        <v>0.4</v>
      </c>
      <c r="AE654" s="21">
        <f t="shared" si="91"/>
        <v>0</v>
      </c>
      <c r="AF654" s="6" t="s">
        <v>1220</v>
      </c>
      <c r="AG654" s="6"/>
      <c r="AH654" s="6"/>
      <c r="AI654" s="6"/>
      <c r="AJ654" s="6"/>
      <c r="AK654" s="6"/>
      <c r="AL654" s="6"/>
      <c r="AM654" s="6"/>
      <c r="AN654" s="6"/>
      <c r="AO654" s="6"/>
      <c r="AP654" s="6"/>
      <c r="AQ654" s="6"/>
      <c r="AR654" s="6">
        <f t="shared" si="89"/>
        <v>1</v>
      </c>
      <c r="AS654" s="6" t="s">
        <v>128</v>
      </c>
      <c r="AT654" s="6"/>
      <c r="AU654" s="6"/>
      <c r="AV654" s="6">
        <f t="shared" si="92"/>
        <v>1</v>
      </c>
      <c r="AW654" s="22"/>
    </row>
    <row r="655" spans="1:49" x14ac:dyDescent="0.25">
      <c r="A655" s="16" t="s">
        <v>3443</v>
      </c>
      <c r="B655" s="17">
        <v>1</v>
      </c>
      <c r="C655" s="17">
        <v>50000000</v>
      </c>
      <c r="D655" s="17">
        <v>0.16666666666666699</v>
      </c>
      <c r="E655" s="17">
        <v>626000000</v>
      </c>
      <c r="F655" s="17">
        <v>0</v>
      </c>
      <c r="G655" s="18" t="s">
        <v>3444</v>
      </c>
      <c r="H655" s="19">
        <v>42811</v>
      </c>
      <c r="I655" s="27">
        <f t="shared" si="90"/>
        <v>2017</v>
      </c>
      <c r="J655" s="6" t="s">
        <v>41</v>
      </c>
      <c r="K655" s="6">
        <v>146</v>
      </c>
      <c r="L655" s="6" t="s">
        <v>3381</v>
      </c>
      <c r="M655" s="6">
        <f>VLOOKUP(A655,JUMLAH_DAKWAAN!$A$1:$C$905,3,FALSE)</f>
        <v>1</v>
      </c>
      <c r="N655" s="6" t="s">
        <v>3445</v>
      </c>
      <c r="O655" s="6" t="s">
        <v>3446</v>
      </c>
      <c r="P655" s="6" t="s">
        <v>3446</v>
      </c>
      <c r="Q655" s="6" t="s">
        <v>1228</v>
      </c>
      <c r="R655" s="6" t="s">
        <v>1417</v>
      </c>
      <c r="S655" s="6" t="s">
        <v>108</v>
      </c>
      <c r="T655" s="6"/>
      <c r="U655" s="6"/>
      <c r="V655" s="6" t="str">
        <f>IFERROR(VLOOKUP(Q655,JUDGE_STATUS!$A$1:$E$97,2,0),"")</f>
        <v>KARIR</v>
      </c>
      <c r="W655" s="6" t="str">
        <f>IFERROR(VLOOKUP(R655,JUDGE_STATUS!$A$1:$E$97,2,0),"")</f>
        <v>KARIR</v>
      </c>
      <c r="X655" s="6" t="str">
        <f>IFERROR(VLOOKUP(S655,JUDGE_STATUS!$A$1:$E$97,2,0),"")</f>
        <v>ADHOC</v>
      </c>
      <c r="Y655" s="6" t="str">
        <f>IFERROR(VLOOKUP(T655,JUDGE_STATUS!$A$1:$E$97,2,0),"")</f>
        <v/>
      </c>
      <c r="Z655" s="6" t="str">
        <f>IFERROR(VLOOKUP(U655,JUDGE_STATUS!$A$1:$E$97,2,0),"")</f>
        <v/>
      </c>
      <c r="AA655" s="6">
        <f t="shared" si="85"/>
        <v>3</v>
      </c>
      <c r="AB655" s="6">
        <f t="shared" si="86"/>
        <v>2</v>
      </c>
      <c r="AC655" s="6">
        <f t="shared" si="87"/>
        <v>1</v>
      </c>
      <c r="AD655" s="20">
        <f t="shared" si="88"/>
        <v>0.33333333333333331</v>
      </c>
      <c r="AE655" s="21">
        <f t="shared" si="91"/>
        <v>0</v>
      </c>
      <c r="AF655" s="6" t="s">
        <v>373</v>
      </c>
      <c r="AG655" s="6"/>
      <c r="AH655" s="6"/>
      <c r="AI655" s="6"/>
      <c r="AJ655" s="6"/>
      <c r="AK655" s="6"/>
      <c r="AL655" s="6"/>
      <c r="AM655" s="6"/>
      <c r="AN655" s="6"/>
      <c r="AO655" s="6"/>
      <c r="AP655" s="6"/>
      <c r="AQ655" s="6"/>
      <c r="AR655" s="6">
        <f t="shared" si="89"/>
        <v>1</v>
      </c>
      <c r="AS655" s="6" t="s">
        <v>1536</v>
      </c>
      <c r="AT655" s="6"/>
      <c r="AU655" s="6"/>
      <c r="AV655" s="6">
        <f t="shared" si="92"/>
        <v>1</v>
      </c>
      <c r="AW655" s="22"/>
    </row>
    <row r="656" spans="1:49" x14ac:dyDescent="0.25">
      <c r="A656" s="16" t="s">
        <v>3443</v>
      </c>
      <c r="B656" s="17">
        <v>1</v>
      </c>
      <c r="C656" s="17">
        <v>50000000</v>
      </c>
      <c r="D656" s="17">
        <v>0.16666666666666699</v>
      </c>
      <c r="E656" s="17">
        <v>0</v>
      </c>
      <c r="F656" s="17">
        <v>0</v>
      </c>
      <c r="G656" s="18" t="s">
        <v>3447</v>
      </c>
      <c r="H656" s="19">
        <v>42811</v>
      </c>
      <c r="I656" s="27">
        <f t="shared" si="90"/>
        <v>2017</v>
      </c>
      <c r="J656" s="6" t="s">
        <v>41</v>
      </c>
      <c r="K656" s="6">
        <v>146</v>
      </c>
      <c r="L656" s="6" t="s">
        <v>3381</v>
      </c>
      <c r="M656" s="6">
        <f>VLOOKUP(A656,JUMLAH_DAKWAAN!$A$1:$C$905,3,FALSE)</f>
        <v>1</v>
      </c>
      <c r="N656" s="6" t="s">
        <v>3445</v>
      </c>
      <c r="O656" s="6" t="s">
        <v>3446</v>
      </c>
      <c r="P656" s="6" t="s">
        <v>3446</v>
      </c>
      <c r="Q656" s="6" t="s">
        <v>1228</v>
      </c>
      <c r="R656" s="6" t="s">
        <v>1417</v>
      </c>
      <c r="S656" s="6" t="s">
        <v>108</v>
      </c>
      <c r="T656" s="6"/>
      <c r="U656" s="6"/>
      <c r="V656" s="6" t="str">
        <f>IFERROR(VLOOKUP(Q656,JUDGE_STATUS!$A$1:$E$97,2,0),"")</f>
        <v>KARIR</v>
      </c>
      <c r="W656" s="6" t="str">
        <f>IFERROR(VLOOKUP(R656,JUDGE_STATUS!$A$1:$E$97,2,0),"")</f>
        <v>KARIR</v>
      </c>
      <c r="X656" s="6" t="str">
        <f>IFERROR(VLOOKUP(S656,JUDGE_STATUS!$A$1:$E$97,2,0),"")</f>
        <v>ADHOC</v>
      </c>
      <c r="Y656" s="6" t="str">
        <f>IFERROR(VLOOKUP(T656,JUDGE_STATUS!$A$1:$E$97,2,0),"")</f>
        <v/>
      </c>
      <c r="Z656" s="6" t="str">
        <f>IFERROR(VLOOKUP(U656,JUDGE_STATUS!$A$1:$E$97,2,0),"")</f>
        <v/>
      </c>
      <c r="AA656" s="6">
        <f t="shared" si="85"/>
        <v>3</v>
      </c>
      <c r="AB656" s="6">
        <f t="shared" si="86"/>
        <v>2</v>
      </c>
      <c r="AC656" s="6">
        <f t="shared" si="87"/>
        <v>1</v>
      </c>
      <c r="AD656" s="20">
        <f t="shared" si="88"/>
        <v>0.33333333333333331</v>
      </c>
      <c r="AE656" s="21">
        <f t="shared" si="91"/>
        <v>0</v>
      </c>
      <c r="AF656" s="6" t="s">
        <v>373</v>
      </c>
      <c r="AG656" s="6"/>
      <c r="AH656" s="6"/>
      <c r="AI656" s="6"/>
      <c r="AJ656" s="6"/>
      <c r="AK656" s="6"/>
      <c r="AL656" s="6"/>
      <c r="AM656" s="6"/>
      <c r="AN656" s="6"/>
      <c r="AO656" s="6"/>
      <c r="AP656" s="6"/>
      <c r="AQ656" s="6"/>
      <c r="AR656" s="6">
        <f t="shared" si="89"/>
        <v>1</v>
      </c>
      <c r="AS656" s="6" t="s">
        <v>1536</v>
      </c>
      <c r="AT656" s="6"/>
      <c r="AU656" s="6"/>
      <c r="AV656" s="6">
        <f t="shared" si="92"/>
        <v>1</v>
      </c>
      <c r="AW656" s="22"/>
    </row>
    <row r="657" spans="1:49" x14ac:dyDescent="0.25">
      <c r="A657" s="16" t="s">
        <v>3448</v>
      </c>
      <c r="B657" s="17">
        <v>1.5</v>
      </c>
      <c r="C657" s="17">
        <v>200000000</v>
      </c>
      <c r="D657" s="17">
        <v>0.16666666666666699</v>
      </c>
      <c r="E657" s="17">
        <v>0</v>
      </c>
      <c r="F657" s="17">
        <v>0</v>
      </c>
      <c r="G657" s="18" t="s">
        <v>3449</v>
      </c>
      <c r="H657" s="19">
        <v>43251</v>
      </c>
      <c r="I657" s="27">
        <f t="shared" si="90"/>
        <v>2018</v>
      </c>
      <c r="J657" s="6" t="s">
        <v>1129</v>
      </c>
      <c r="K657" s="6">
        <v>147</v>
      </c>
      <c r="L657" s="6" t="s">
        <v>1942</v>
      </c>
      <c r="M657" s="6">
        <f>VLOOKUP(A657,JUMLAH_DAKWAAN!$A$1:$C$905,3,FALSE)</f>
        <v>1</v>
      </c>
      <c r="N657" s="6" t="s">
        <v>3450</v>
      </c>
      <c r="O657" s="6" t="s">
        <v>3323</v>
      </c>
      <c r="P657" s="6" t="s">
        <v>3324</v>
      </c>
      <c r="Q657" s="6" t="s">
        <v>1668</v>
      </c>
      <c r="R657" s="6" t="s">
        <v>1218</v>
      </c>
      <c r="S657" s="6" t="s">
        <v>108</v>
      </c>
      <c r="T657" s="6"/>
      <c r="U657" s="6"/>
      <c r="V657" s="6" t="str">
        <f>IFERROR(VLOOKUP(Q657,JUDGE_STATUS!$A$1:$E$97,2,0),"")</f>
        <v>KARIR</v>
      </c>
      <c r="W657" s="6" t="str">
        <f>IFERROR(VLOOKUP(R657,JUDGE_STATUS!$A$1:$E$97,2,0),"")</f>
        <v>KARIR</v>
      </c>
      <c r="X657" s="6" t="str">
        <f>IFERROR(VLOOKUP(S657,JUDGE_STATUS!$A$1:$E$97,2,0),"")</f>
        <v>ADHOC</v>
      </c>
      <c r="Y657" s="6" t="str">
        <f>IFERROR(VLOOKUP(T657,JUDGE_STATUS!$A$1:$E$97,2,0),"")</f>
        <v/>
      </c>
      <c r="Z657" s="6" t="str">
        <f>IFERROR(VLOOKUP(U657,JUDGE_STATUS!$A$1:$E$97,2,0),"")</f>
        <v/>
      </c>
      <c r="AA657" s="6">
        <f t="shared" si="85"/>
        <v>3</v>
      </c>
      <c r="AB657" s="6">
        <f t="shared" si="86"/>
        <v>2</v>
      </c>
      <c r="AC657" s="6">
        <f t="shared" si="87"/>
        <v>1</v>
      </c>
      <c r="AD657" s="20">
        <f t="shared" si="88"/>
        <v>0.33333333333333331</v>
      </c>
      <c r="AE657" s="21">
        <f t="shared" si="91"/>
        <v>0</v>
      </c>
      <c r="AF657" s="6" t="s">
        <v>3325</v>
      </c>
      <c r="AG657" s="6"/>
      <c r="AH657" s="6"/>
      <c r="AI657" s="6"/>
      <c r="AJ657" s="6"/>
      <c r="AK657" s="6"/>
      <c r="AL657" s="6"/>
      <c r="AM657" s="6"/>
      <c r="AN657" s="6"/>
      <c r="AO657" s="6"/>
      <c r="AP657" s="6"/>
      <c r="AQ657" s="6"/>
      <c r="AR657" s="6">
        <f t="shared" si="89"/>
        <v>1</v>
      </c>
      <c r="AS657" s="6" t="s">
        <v>1047</v>
      </c>
      <c r="AT657" s="6"/>
      <c r="AU657" s="6"/>
      <c r="AV657" s="6">
        <f t="shared" si="92"/>
        <v>1</v>
      </c>
      <c r="AW657" s="22"/>
    </row>
    <row r="658" spans="1:49" x14ac:dyDescent="0.25">
      <c r="A658" s="16" t="s">
        <v>3451</v>
      </c>
      <c r="B658" s="17">
        <v>2</v>
      </c>
      <c r="C658" s="17">
        <v>50000000</v>
      </c>
      <c r="D658" s="17">
        <v>0.16666666666666699</v>
      </c>
      <c r="E658" s="17">
        <v>35100000</v>
      </c>
      <c r="F658" s="17">
        <v>0</v>
      </c>
      <c r="G658" s="18" t="s">
        <v>3452</v>
      </c>
      <c r="H658" s="19">
        <v>41533</v>
      </c>
      <c r="I658" s="27">
        <f t="shared" si="90"/>
        <v>2013</v>
      </c>
      <c r="J658" s="6" t="s">
        <v>1205</v>
      </c>
      <c r="K658" s="6">
        <v>128</v>
      </c>
      <c r="L658" s="6" t="s">
        <v>3249</v>
      </c>
      <c r="M658" s="6">
        <f>VLOOKUP(A658,JUMLAH_DAKWAAN!$A$1:$C$905,3,FALSE)</f>
        <v>1</v>
      </c>
      <c r="N658" s="6" t="s">
        <v>3453</v>
      </c>
      <c r="O658" s="6" t="s">
        <v>3454</v>
      </c>
      <c r="P658" s="6" t="s">
        <v>3423</v>
      </c>
      <c r="Q658" s="6" t="s">
        <v>1088</v>
      </c>
      <c r="R658" s="6" t="s">
        <v>2244</v>
      </c>
      <c r="S658" s="6" t="s">
        <v>108</v>
      </c>
      <c r="T658" s="6"/>
      <c r="U658" s="6"/>
      <c r="V658" s="6" t="str">
        <f>IFERROR(VLOOKUP(Q658,JUDGE_STATUS!$A$1:$E$97,2,0),"")</f>
        <v>KARIR</v>
      </c>
      <c r="W658" s="6" t="str">
        <f>IFERROR(VLOOKUP(R658,JUDGE_STATUS!$A$1:$E$97,2,0),"")</f>
        <v>KARIR</v>
      </c>
      <c r="X658" s="6" t="str">
        <f>IFERROR(VLOOKUP(S658,JUDGE_STATUS!$A$1:$E$97,2,0),"")</f>
        <v>ADHOC</v>
      </c>
      <c r="Y658" s="6" t="str">
        <f>IFERROR(VLOOKUP(T658,JUDGE_STATUS!$A$1:$E$97,2,0),"")</f>
        <v/>
      </c>
      <c r="Z658" s="6" t="str">
        <f>IFERROR(VLOOKUP(U658,JUDGE_STATUS!$A$1:$E$97,2,0),"")</f>
        <v/>
      </c>
      <c r="AA658" s="6">
        <f t="shared" si="85"/>
        <v>3</v>
      </c>
      <c r="AB658" s="6">
        <f t="shared" si="86"/>
        <v>2</v>
      </c>
      <c r="AC658" s="6">
        <f t="shared" si="87"/>
        <v>1</v>
      </c>
      <c r="AD658" s="20">
        <f t="shared" si="88"/>
        <v>0.33333333333333331</v>
      </c>
      <c r="AE658" s="21">
        <f t="shared" si="91"/>
        <v>0</v>
      </c>
      <c r="AF658" s="6" t="s">
        <v>2109</v>
      </c>
      <c r="AG658" s="6"/>
      <c r="AH658" s="6"/>
      <c r="AI658" s="6"/>
      <c r="AJ658" s="6"/>
      <c r="AK658" s="6"/>
      <c r="AL658" s="6"/>
      <c r="AM658" s="6"/>
      <c r="AN658" s="6"/>
      <c r="AO658" s="6"/>
      <c r="AP658" s="6"/>
      <c r="AQ658" s="6"/>
      <c r="AR658" s="6">
        <f t="shared" si="89"/>
        <v>1</v>
      </c>
      <c r="AS658" s="6" t="s">
        <v>100</v>
      </c>
      <c r="AT658" s="6" t="s">
        <v>87</v>
      </c>
      <c r="AU658" s="6"/>
      <c r="AV658" s="6">
        <f t="shared" si="92"/>
        <v>2</v>
      </c>
      <c r="AW658" s="22"/>
    </row>
    <row r="659" spans="1:49" x14ac:dyDescent="0.25">
      <c r="A659" s="16" t="s">
        <v>3455</v>
      </c>
      <c r="B659" s="17">
        <v>4</v>
      </c>
      <c r="C659" s="17">
        <v>200000000</v>
      </c>
      <c r="D659" s="17">
        <v>0.16666666666666699</v>
      </c>
      <c r="E659" s="17">
        <v>0</v>
      </c>
      <c r="F659" s="17">
        <v>0</v>
      </c>
      <c r="G659" s="18" t="s">
        <v>3456</v>
      </c>
      <c r="H659" s="19">
        <v>41773</v>
      </c>
      <c r="I659" s="27">
        <f t="shared" si="90"/>
        <v>2014</v>
      </c>
      <c r="J659" s="6" t="s">
        <v>1129</v>
      </c>
      <c r="K659" s="6">
        <v>142</v>
      </c>
      <c r="L659" s="6" t="s">
        <v>3457</v>
      </c>
      <c r="M659" s="6">
        <f>VLOOKUP(A659,JUMLAH_DAKWAAN!$A$1:$C$905,3,FALSE)</f>
        <v>1</v>
      </c>
      <c r="N659" s="6" t="s">
        <v>3458</v>
      </c>
      <c r="O659" s="6" t="s">
        <v>3459</v>
      </c>
      <c r="P659" s="6" t="s">
        <v>3460</v>
      </c>
      <c r="Q659" s="6" t="s">
        <v>1159</v>
      </c>
      <c r="R659" s="6" t="s">
        <v>1158</v>
      </c>
      <c r="S659" s="6" t="s">
        <v>2244</v>
      </c>
      <c r="T659" s="6" t="s">
        <v>63</v>
      </c>
      <c r="U659" s="6" t="s">
        <v>64</v>
      </c>
      <c r="V659" s="6" t="str">
        <f>IFERROR(VLOOKUP(Q659,JUDGE_STATUS!$A$1:$E$97,2,0),"")</f>
        <v>KARIR</v>
      </c>
      <c r="W659" s="6" t="str">
        <f>IFERROR(VLOOKUP(R659,JUDGE_STATUS!$A$1:$E$97,2,0),"")</f>
        <v>KARIR</v>
      </c>
      <c r="X659" s="6" t="str">
        <f>IFERROR(VLOOKUP(S659,JUDGE_STATUS!$A$1:$E$97,2,0),"")</f>
        <v>KARIR</v>
      </c>
      <c r="Y659" s="6" t="str">
        <f>IFERROR(VLOOKUP(T659,JUDGE_STATUS!$A$1:$E$97,2,0),"")</f>
        <v>ADHOC</v>
      </c>
      <c r="Z659" s="6" t="str">
        <f>IFERROR(VLOOKUP(U659,JUDGE_STATUS!$A$1:$E$97,2,0),"")</f>
        <v>ADHOC</v>
      </c>
      <c r="AA659" s="6">
        <f t="shared" si="85"/>
        <v>5</v>
      </c>
      <c r="AB659" s="6">
        <f t="shared" si="86"/>
        <v>3</v>
      </c>
      <c r="AC659" s="6">
        <f t="shared" si="87"/>
        <v>2</v>
      </c>
      <c r="AD659" s="20">
        <f t="shared" si="88"/>
        <v>0.4</v>
      </c>
      <c r="AE659" s="21">
        <f t="shared" si="91"/>
        <v>0</v>
      </c>
      <c r="AF659" s="6" t="s">
        <v>516</v>
      </c>
      <c r="AG659" s="6" t="s">
        <v>189</v>
      </c>
      <c r="AH659" s="6" t="s">
        <v>3430</v>
      </c>
      <c r="AI659" s="6" t="s">
        <v>3431</v>
      </c>
      <c r="AJ659" s="6" t="s">
        <v>3325</v>
      </c>
      <c r="AK659" s="6" t="s">
        <v>3432</v>
      </c>
      <c r="AL659" s="6" t="s">
        <v>3433</v>
      </c>
      <c r="AM659" s="6" t="s">
        <v>3073</v>
      </c>
      <c r="AN659" s="6" t="s">
        <v>3461</v>
      </c>
      <c r="AO659" s="6"/>
      <c r="AP659" s="6"/>
      <c r="AQ659" s="6"/>
      <c r="AR659" s="6">
        <f t="shared" si="89"/>
        <v>9</v>
      </c>
      <c r="AS659" s="6" t="s">
        <v>1151</v>
      </c>
      <c r="AT659" s="6" t="s">
        <v>1350</v>
      </c>
      <c r="AU659" s="6"/>
      <c r="AV659" s="6">
        <f t="shared" si="92"/>
        <v>2</v>
      </c>
      <c r="AW659" s="22"/>
    </row>
    <row r="660" spans="1:49" x14ac:dyDescent="0.25">
      <c r="A660" s="16" t="s">
        <v>3462</v>
      </c>
      <c r="B660" s="17">
        <v>1</v>
      </c>
      <c r="C660" s="17">
        <v>50000000</v>
      </c>
      <c r="D660" s="17">
        <v>8.3333333333333301E-2</v>
      </c>
      <c r="E660" s="17">
        <v>0</v>
      </c>
      <c r="F660" s="17">
        <v>0</v>
      </c>
      <c r="G660" s="18" t="s">
        <v>3463</v>
      </c>
      <c r="H660" s="19">
        <v>42171</v>
      </c>
      <c r="I660" s="27">
        <f t="shared" si="90"/>
        <v>2015</v>
      </c>
      <c r="J660" s="6" t="s">
        <v>1778</v>
      </c>
      <c r="K660" s="6">
        <v>195</v>
      </c>
      <c r="L660" s="6" t="s">
        <v>3438</v>
      </c>
      <c r="M660" s="6">
        <f>VLOOKUP(A660,JUMLAH_DAKWAAN!$A$1:$C$905,3,FALSE)</f>
        <v>1</v>
      </c>
      <c r="N660" s="6" t="s">
        <v>3464</v>
      </c>
      <c r="O660" s="6" t="s">
        <v>1410</v>
      </c>
      <c r="P660" s="6" t="s">
        <v>3465</v>
      </c>
      <c r="Q660" s="6" t="s">
        <v>1158</v>
      </c>
      <c r="R660" s="6" t="s">
        <v>1159</v>
      </c>
      <c r="S660" s="6" t="s">
        <v>63</v>
      </c>
      <c r="T660" s="6"/>
      <c r="U660" s="6"/>
      <c r="V660" s="6" t="str">
        <f>IFERROR(VLOOKUP(Q660,JUDGE_STATUS!$A$1:$E$97,2,0),"")</f>
        <v>KARIR</v>
      </c>
      <c r="W660" s="6" t="str">
        <f>IFERROR(VLOOKUP(R660,JUDGE_STATUS!$A$1:$E$97,2,0),"")</f>
        <v>KARIR</v>
      </c>
      <c r="X660" s="6" t="str">
        <f>IFERROR(VLOOKUP(S660,JUDGE_STATUS!$A$1:$E$97,2,0),"")</f>
        <v>ADHOC</v>
      </c>
      <c r="Y660" s="6" t="str">
        <f>IFERROR(VLOOKUP(T660,JUDGE_STATUS!$A$1:$E$97,2,0),"")</f>
        <v/>
      </c>
      <c r="Z660" s="6" t="str">
        <f>IFERROR(VLOOKUP(U660,JUDGE_STATUS!$A$1:$E$97,2,0),"")</f>
        <v/>
      </c>
      <c r="AA660" s="6">
        <f t="shared" si="85"/>
        <v>3</v>
      </c>
      <c r="AB660" s="6">
        <f t="shared" si="86"/>
        <v>2</v>
      </c>
      <c r="AC660" s="6">
        <f t="shared" si="87"/>
        <v>1</v>
      </c>
      <c r="AD660" s="20">
        <f t="shared" si="88"/>
        <v>0.33333333333333331</v>
      </c>
      <c r="AE660" s="21">
        <f t="shared" si="91"/>
        <v>0</v>
      </c>
      <c r="AF660" s="6" t="s">
        <v>1444</v>
      </c>
      <c r="AG660" s="6"/>
      <c r="AH660" s="6"/>
      <c r="AI660" s="6"/>
      <c r="AJ660" s="6"/>
      <c r="AK660" s="6"/>
      <c r="AL660" s="6"/>
      <c r="AM660" s="6"/>
      <c r="AN660" s="6"/>
      <c r="AO660" s="6"/>
      <c r="AP660" s="6"/>
      <c r="AQ660" s="6"/>
      <c r="AR660" s="6">
        <f t="shared" si="89"/>
        <v>1</v>
      </c>
      <c r="AS660" s="6" t="s">
        <v>1195</v>
      </c>
      <c r="AT660" s="6" t="s">
        <v>1525</v>
      </c>
      <c r="AU660" s="6"/>
      <c r="AV660" s="6">
        <f t="shared" si="92"/>
        <v>2</v>
      </c>
      <c r="AW660" s="22"/>
    </row>
    <row r="661" spans="1:49" x14ac:dyDescent="0.25">
      <c r="A661" s="16" t="s">
        <v>3466</v>
      </c>
      <c r="B661" s="17">
        <v>3</v>
      </c>
      <c r="C661" s="17">
        <v>150000000</v>
      </c>
      <c r="D661" s="17">
        <v>0.25</v>
      </c>
      <c r="E661" s="17">
        <v>0</v>
      </c>
      <c r="F661" s="17">
        <v>0</v>
      </c>
      <c r="G661" s="18" t="s">
        <v>3467</v>
      </c>
      <c r="H661" s="19">
        <v>42536</v>
      </c>
      <c r="I661" s="27">
        <f t="shared" si="90"/>
        <v>2016</v>
      </c>
      <c r="J661" s="6" t="s">
        <v>184</v>
      </c>
      <c r="K661" s="6">
        <v>79</v>
      </c>
      <c r="L661" s="6" t="s">
        <v>3468</v>
      </c>
      <c r="M661" s="6">
        <f>VLOOKUP(A661,JUMLAH_DAKWAAN!$A$1:$C$905,3,FALSE)</f>
        <v>1</v>
      </c>
      <c r="N661" s="6" t="s">
        <v>3469</v>
      </c>
      <c r="O661" s="6" t="s">
        <v>3377</v>
      </c>
      <c r="P661" s="6" t="s">
        <v>3470</v>
      </c>
      <c r="Q661" s="6" t="s">
        <v>1042</v>
      </c>
      <c r="R661" s="6" t="s">
        <v>1034</v>
      </c>
      <c r="S661" s="6" t="s">
        <v>1219</v>
      </c>
      <c r="T661" s="6" t="s">
        <v>85</v>
      </c>
      <c r="U661" s="6" t="s">
        <v>3051</v>
      </c>
      <c r="V661" s="6" t="str">
        <f>IFERROR(VLOOKUP(Q661,JUDGE_STATUS!$A$1:$E$97,2,0),"")</f>
        <v>KARIR</v>
      </c>
      <c r="W661" s="6" t="str">
        <f>IFERROR(VLOOKUP(R661,JUDGE_STATUS!$A$1:$E$97,2,0),"")</f>
        <v>KARIR</v>
      </c>
      <c r="X661" s="6" t="str">
        <f>IFERROR(VLOOKUP(S661,JUDGE_STATUS!$A$1:$E$97,2,0),"")</f>
        <v>KARIR</v>
      </c>
      <c r="Y661" s="6" t="str">
        <f>IFERROR(VLOOKUP(T661,JUDGE_STATUS!$A$1:$E$97,2,0),"")</f>
        <v>ADHOC</v>
      </c>
      <c r="Z661" s="6" t="str">
        <f>IFERROR(VLOOKUP(U661,JUDGE_STATUS!$A$1:$E$97,2,0),"")</f>
        <v>ADHOC</v>
      </c>
      <c r="AA661" s="6">
        <f t="shared" si="85"/>
        <v>5</v>
      </c>
      <c r="AB661" s="6">
        <f t="shared" si="86"/>
        <v>3</v>
      </c>
      <c r="AC661" s="6">
        <f t="shared" si="87"/>
        <v>2</v>
      </c>
      <c r="AD661" s="20">
        <f t="shared" si="88"/>
        <v>0.4</v>
      </c>
      <c r="AE661" s="21">
        <f t="shared" si="91"/>
        <v>0</v>
      </c>
      <c r="AF661" s="6" t="s">
        <v>3471</v>
      </c>
      <c r="AG661" s="6"/>
      <c r="AH661" s="6"/>
      <c r="AI661" s="6"/>
      <c r="AJ661" s="6"/>
      <c r="AK661" s="6"/>
      <c r="AL661" s="6"/>
      <c r="AM661" s="6"/>
      <c r="AN661" s="6"/>
      <c r="AO661" s="6"/>
      <c r="AP661" s="6"/>
      <c r="AQ661" s="6"/>
      <c r="AR661" s="6">
        <f t="shared" si="89"/>
        <v>1</v>
      </c>
      <c r="AS661" s="6" t="s">
        <v>1071</v>
      </c>
      <c r="AT661" s="6"/>
      <c r="AU661" s="6"/>
      <c r="AV661" s="6">
        <f t="shared" si="92"/>
        <v>1</v>
      </c>
      <c r="AW661" s="22"/>
    </row>
    <row r="662" spans="1:49" x14ac:dyDescent="0.25">
      <c r="A662" s="16" t="s">
        <v>3466</v>
      </c>
      <c r="B662" s="17">
        <v>2.5</v>
      </c>
      <c r="C662" s="17">
        <v>100000000</v>
      </c>
      <c r="D662" s="17">
        <v>0.16666666666666699</v>
      </c>
      <c r="E662" s="17">
        <v>0</v>
      </c>
      <c r="F662" s="17">
        <v>0</v>
      </c>
      <c r="G662" s="18" t="s">
        <v>3472</v>
      </c>
      <c r="H662" s="19">
        <v>42536</v>
      </c>
      <c r="I662" s="27">
        <f t="shared" si="90"/>
        <v>2016</v>
      </c>
      <c r="J662" s="6" t="s">
        <v>184</v>
      </c>
      <c r="K662" s="6">
        <v>79</v>
      </c>
      <c r="L662" s="6" t="s">
        <v>3468</v>
      </c>
      <c r="M662" s="6">
        <f>VLOOKUP(A662,JUMLAH_DAKWAAN!$A$1:$C$905,3,FALSE)</f>
        <v>1</v>
      </c>
      <c r="N662" s="6" t="s">
        <v>3469</v>
      </c>
      <c r="O662" s="6" t="s">
        <v>3377</v>
      </c>
      <c r="P662" s="6" t="s">
        <v>3470</v>
      </c>
      <c r="Q662" s="6" t="s">
        <v>1042</v>
      </c>
      <c r="R662" s="6" t="s">
        <v>1034</v>
      </c>
      <c r="S662" s="6" t="s">
        <v>1219</v>
      </c>
      <c r="T662" s="6" t="s">
        <v>85</v>
      </c>
      <c r="U662" s="6" t="s">
        <v>3051</v>
      </c>
      <c r="V662" s="6" t="str">
        <f>IFERROR(VLOOKUP(Q662,JUDGE_STATUS!$A$1:$E$97,2,0),"")</f>
        <v>KARIR</v>
      </c>
      <c r="W662" s="6" t="str">
        <f>IFERROR(VLOOKUP(R662,JUDGE_STATUS!$A$1:$E$97,2,0),"")</f>
        <v>KARIR</v>
      </c>
      <c r="X662" s="6" t="str">
        <f>IFERROR(VLOOKUP(S662,JUDGE_STATUS!$A$1:$E$97,2,0),"")</f>
        <v>KARIR</v>
      </c>
      <c r="Y662" s="6" t="str">
        <f>IFERROR(VLOOKUP(T662,JUDGE_STATUS!$A$1:$E$97,2,0),"")</f>
        <v>ADHOC</v>
      </c>
      <c r="Z662" s="6" t="str">
        <f>IFERROR(VLOOKUP(U662,JUDGE_STATUS!$A$1:$E$97,2,0),"")</f>
        <v>ADHOC</v>
      </c>
      <c r="AA662" s="6">
        <f t="shared" si="85"/>
        <v>5</v>
      </c>
      <c r="AB662" s="6">
        <f t="shared" si="86"/>
        <v>3</v>
      </c>
      <c r="AC662" s="6">
        <f t="shared" si="87"/>
        <v>2</v>
      </c>
      <c r="AD662" s="20">
        <f t="shared" si="88"/>
        <v>0.4</v>
      </c>
      <c r="AE662" s="21">
        <f t="shared" si="91"/>
        <v>0</v>
      </c>
      <c r="AF662" s="6" t="s">
        <v>3471</v>
      </c>
      <c r="AG662" s="6"/>
      <c r="AH662" s="6"/>
      <c r="AI662" s="6"/>
      <c r="AJ662" s="6"/>
      <c r="AK662" s="6"/>
      <c r="AL662" s="6"/>
      <c r="AM662" s="6"/>
      <c r="AN662" s="6"/>
      <c r="AO662" s="6"/>
      <c r="AP662" s="6"/>
      <c r="AQ662" s="6"/>
      <c r="AR662" s="6">
        <f t="shared" si="89"/>
        <v>1</v>
      </c>
      <c r="AS662" s="6" t="s">
        <v>1071</v>
      </c>
      <c r="AT662" s="6"/>
      <c r="AU662" s="6"/>
      <c r="AV662" s="6">
        <f t="shared" si="92"/>
        <v>1</v>
      </c>
      <c r="AW662" s="22"/>
    </row>
    <row r="663" spans="1:49" x14ac:dyDescent="0.25">
      <c r="A663" s="16" t="s">
        <v>3473</v>
      </c>
      <c r="B663" s="17">
        <v>3</v>
      </c>
      <c r="C663" s="17">
        <v>50000000</v>
      </c>
      <c r="D663" s="17">
        <v>8.3333333333333301E-2</v>
      </c>
      <c r="E663" s="17">
        <v>80000000</v>
      </c>
      <c r="F663" s="17">
        <v>1</v>
      </c>
      <c r="G663" s="18" t="s">
        <v>3474</v>
      </c>
      <c r="H663" s="19">
        <v>42811</v>
      </c>
      <c r="I663" s="27">
        <f t="shared" si="90"/>
        <v>2017</v>
      </c>
      <c r="J663" s="6" t="s">
        <v>1778</v>
      </c>
      <c r="K663" s="6">
        <v>122</v>
      </c>
      <c r="L663" s="6" t="s">
        <v>3381</v>
      </c>
      <c r="M663" s="6">
        <f>VLOOKUP(A663,JUMLAH_DAKWAAN!$A$1:$C$905,3,FALSE)</f>
        <v>1</v>
      </c>
      <c r="N663" s="6" t="s">
        <v>3475</v>
      </c>
      <c r="O663" s="6" t="s">
        <v>3476</v>
      </c>
      <c r="P663" s="6" t="s">
        <v>2604</v>
      </c>
      <c r="Q663" s="6" t="s">
        <v>1056</v>
      </c>
      <c r="R663" s="6" t="s">
        <v>1417</v>
      </c>
      <c r="S663" s="6" t="s">
        <v>1058</v>
      </c>
      <c r="T663" s="6"/>
      <c r="U663" s="6"/>
      <c r="V663" s="6" t="str">
        <f>IFERROR(VLOOKUP(Q663,JUDGE_STATUS!$A$1:$E$97,2,0),"")</f>
        <v>KARIR</v>
      </c>
      <c r="W663" s="6" t="str">
        <f>IFERROR(VLOOKUP(R663,JUDGE_STATUS!$A$1:$E$97,2,0),"")</f>
        <v>KARIR</v>
      </c>
      <c r="X663" s="6" t="str">
        <f>IFERROR(VLOOKUP(S663,JUDGE_STATUS!$A$1:$E$97,2,0),"")</f>
        <v>ADHOC</v>
      </c>
      <c r="Y663" s="6" t="str">
        <f>IFERROR(VLOOKUP(T663,JUDGE_STATUS!$A$1:$E$97,2,0),"")</f>
        <v/>
      </c>
      <c r="Z663" s="6" t="str">
        <f>IFERROR(VLOOKUP(U663,JUDGE_STATUS!$A$1:$E$97,2,0),"")</f>
        <v/>
      </c>
      <c r="AA663" s="6">
        <f t="shared" si="85"/>
        <v>3</v>
      </c>
      <c r="AB663" s="6">
        <f t="shared" si="86"/>
        <v>2</v>
      </c>
      <c r="AC663" s="6">
        <f t="shared" si="87"/>
        <v>1</v>
      </c>
      <c r="AD663" s="20">
        <f t="shared" si="88"/>
        <v>0.33333333333333331</v>
      </c>
      <c r="AE663" s="21">
        <f t="shared" si="91"/>
        <v>0</v>
      </c>
      <c r="AF663" s="6" t="s">
        <v>373</v>
      </c>
      <c r="AG663" s="6"/>
      <c r="AH663" s="6"/>
      <c r="AI663" s="6"/>
      <c r="AJ663" s="6"/>
      <c r="AK663" s="6"/>
      <c r="AL663" s="6"/>
      <c r="AM663" s="6"/>
      <c r="AN663" s="6"/>
      <c r="AO663" s="6"/>
      <c r="AP663" s="6"/>
      <c r="AQ663" s="6"/>
      <c r="AR663" s="6">
        <f t="shared" si="89"/>
        <v>1</v>
      </c>
      <c r="AS663" s="6" t="s">
        <v>1332</v>
      </c>
      <c r="AT663" s="6"/>
      <c r="AU663" s="6"/>
      <c r="AV663" s="6">
        <f t="shared" si="92"/>
        <v>1</v>
      </c>
      <c r="AW663" s="22"/>
    </row>
    <row r="664" spans="1:49" x14ac:dyDescent="0.25">
      <c r="A664" s="16" t="s">
        <v>3473</v>
      </c>
      <c r="B664" s="17">
        <v>3</v>
      </c>
      <c r="C664" s="17">
        <v>50000000</v>
      </c>
      <c r="D664" s="17">
        <v>8.3333333333333301E-2</v>
      </c>
      <c r="E664" s="17">
        <v>90000000</v>
      </c>
      <c r="F664" s="17">
        <v>1</v>
      </c>
      <c r="G664" s="18" t="s">
        <v>3477</v>
      </c>
      <c r="H664" s="19">
        <v>42811</v>
      </c>
      <c r="I664" s="27">
        <f t="shared" si="90"/>
        <v>2017</v>
      </c>
      <c r="J664" s="6" t="s">
        <v>1778</v>
      </c>
      <c r="K664" s="6">
        <v>122</v>
      </c>
      <c r="L664" s="6" t="s">
        <v>3381</v>
      </c>
      <c r="M664" s="6">
        <f>VLOOKUP(A664,JUMLAH_DAKWAAN!$A$1:$C$905,3,FALSE)</f>
        <v>1</v>
      </c>
      <c r="N664" s="6" t="s">
        <v>3475</v>
      </c>
      <c r="O664" s="6" t="s">
        <v>3476</v>
      </c>
      <c r="P664" s="6" t="s">
        <v>2604</v>
      </c>
      <c r="Q664" s="6" t="s">
        <v>1056</v>
      </c>
      <c r="R664" s="6" t="s">
        <v>1417</v>
      </c>
      <c r="S664" s="6" t="s">
        <v>1058</v>
      </c>
      <c r="T664" s="6"/>
      <c r="U664" s="6"/>
      <c r="V664" s="6" t="str">
        <f>IFERROR(VLOOKUP(Q664,JUDGE_STATUS!$A$1:$E$97,2,0),"")</f>
        <v>KARIR</v>
      </c>
      <c r="W664" s="6" t="str">
        <f>IFERROR(VLOOKUP(R664,JUDGE_STATUS!$A$1:$E$97,2,0),"")</f>
        <v>KARIR</v>
      </c>
      <c r="X664" s="6" t="str">
        <f>IFERROR(VLOOKUP(S664,JUDGE_STATUS!$A$1:$E$97,2,0),"")</f>
        <v>ADHOC</v>
      </c>
      <c r="Y664" s="6" t="str">
        <f>IFERROR(VLOOKUP(T664,JUDGE_STATUS!$A$1:$E$97,2,0),"")</f>
        <v/>
      </c>
      <c r="Z664" s="6" t="str">
        <f>IFERROR(VLOOKUP(U664,JUDGE_STATUS!$A$1:$E$97,2,0),"")</f>
        <v/>
      </c>
      <c r="AA664" s="6">
        <f t="shared" si="85"/>
        <v>3</v>
      </c>
      <c r="AB664" s="6">
        <f t="shared" si="86"/>
        <v>2</v>
      </c>
      <c r="AC664" s="6">
        <f t="shared" si="87"/>
        <v>1</v>
      </c>
      <c r="AD664" s="20">
        <f t="shared" si="88"/>
        <v>0.33333333333333331</v>
      </c>
      <c r="AE664" s="21">
        <f t="shared" si="91"/>
        <v>0</v>
      </c>
      <c r="AF664" s="6" t="s">
        <v>373</v>
      </c>
      <c r="AG664" s="6"/>
      <c r="AH664" s="6"/>
      <c r="AI664" s="6"/>
      <c r="AJ664" s="6"/>
      <c r="AK664" s="6"/>
      <c r="AL664" s="6"/>
      <c r="AM664" s="6"/>
      <c r="AN664" s="6"/>
      <c r="AO664" s="6"/>
      <c r="AP664" s="6"/>
      <c r="AQ664" s="6"/>
      <c r="AR664" s="6">
        <f t="shared" si="89"/>
        <v>1</v>
      </c>
      <c r="AS664" s="6" t="s">
        <v>1332</v>
      </c>
      <c r="AT664" s="6"/>
      <c r="AU664" s="6"/>
      <c r="AV664" s="6">
        <f t="shared" si="92"/>
        <v>1</v>
      </c>
      <c r="AW664" s="22"/>
    </row>
    <row r="665" spans="1:49" x14ac:dyDescent="0.25">
      <c r="A665" s="16" t="s">
        <v>3478</v>
      </c>
      <c r="B665" s="17">
        <v>4</v>
      </c>
      <c r="C665" s="17">
        <v>200000000</v>
      </c>
      <c r="D665" s="17">
        <v>8.3333333333333301E-2</v>
      </c>
      <c r="E665" s="17">
        <v>0</v>
      </c>
      <c r="F665" s="17">
        <v>0</v>
      </c>
      <c r="G665" s="18" t="s">
        <v>3479</v>
      </c>
      <c r="H665" s="19">
        <v>43276</v>
      </c>
      <c r="I665" s="27">
        <f t="shared" si="90"/>
        <v>2018</v>
      </c>
      <c r="J665" s="6" t="s">
        <v>41</v>
      </c>
      <c r="K665" s="6">
        <v>133</v>
      </c>
      <c r="L665" s="6" t="s">
        <v>3480</v>
      </c>
      <c r="M665" s="6">
        <f>VLOOKUP(A665,JUMLAH_DAKWAAN!$A$1:$C$905,3,FALSE)</f>
        <v>1</v>
      </c>
      <c r="N665" s="6" t="s">
        <v>3481</v>
      </c>
      <c r="O665" s="6" t="s">
        <v>3482</v>
      </c>
      <c r="P665" s="6" t="s">
        <v>3483</v>
      </c>
      <c r="Q665" s="6" t="s">
        <v>1065</v>
      </c>
      <c r="R665" s="6" t="s">
        <v>1066</v>
      </c>
      <c r="S665" s="6" t="s">
        <v>1067</v>
      </c>
      <c r="T665" s="6" t="s">
        <v>64</v>
      </c>
      <c r="U665" s="6" t="s">
        <v>1231</v>
      </c>
      <c r="V665" s="6" t="str">
        <f>IFERROR(VLOOKUP(Q665,JUDGE_STATUS!$A$1:$E$97,2,0),"")</f>
        <v>KARIR</v>
      </c>
      <c r="W665" s="6" t="str">
        <f>IFERROR(VLOOKUP(R665,JUDGE_STATUS!$A$1:$E$97,2,0),"")</f>
        <v>KARIR</v>
      </c>
      <c r="X665" s="6" t="str">
        <f>IFERROR(VLOOKUP(S665,JUDGE_STATUS!$A$1:$E$97,2,0),"")</f>
        <v>KARIR</v>
      </c>
      <c r="Y665" s="6" t="str">
        <f>IFERROR(VLOOKUP(T665,JUDGE_STATUS!$A$1:$E$97,2,0),"")</f>
        <v>ADHOC</v>
      </c>
      <c r="Z665" s="6" t="str">
        <f>IFERROR(VLOOKUP(U665,JUDGE_STATUS!$A$1:$E$97,2,0),"")</f>
        <v>ADHOC</v>
      </c>
      <c r="AA665" s="6">
        <f t="shared" si="85"/>
        <v>5</v>
      </c>
      <c r="AB665" s="6">
        <f t="shared" si="86"/>
        <v>3</v>
      </c>
      <c r="AC665" s="6">
        <f t="shared" si="87"/>
        <v>2</v>
      </c>
      <c r="AD665" s="20">
        <f t="shared" si="88"/>
        <v>0.4</v>
      </c>
      <c r="AE665" s="21">
        <f t="shared" si="91"/>
        <v>0</v>
      </c>
      <c r="AF665" s="6" t="s">
        <v>1220</v>
      </c>
      <c r="AG665" s="6"/>
      <c r="AH665" s="6"/>
      <c r="AI665" s="6"/>
      <c r="AJ665" s="6"/>
      <c r="AK665" s="6"/>
      <c r="AL665" s="6"/>
      <c r="AM665" s="6"/>
      <c r="AN665" s="6"/>
      <c r="AO665" s="6"/>
      <c r="AP665" s="6"/>
      <c r="AQ665" s="6"/>
      <c r="AR665" s="6">
        <f t="shared" si="89"/>
        <v>1</v>
      </c>
      <c r="AS665" s="6" t="s">
        <v>1179</v>
      </c>
      <c r="AT665" s="6"/>
      <c r="AU665" s="6"/>
      <c r="AV665" s="6">
        <f t="shared" si="92"/>
        <v>1</v>
      </c>
      <c r="AW665" s="22"/>
    </row>
    <row r="666" spans="1:49" x14ac:dyDescent="0.25">
      <c r="A666" s="16" t="s">
        <v>3484</v>
      </c>
      <c r="B666" s="17">
        <v>2</v>
      </c>
      <c r="C666" s="17">
        <v>50000000</v>
      </c>
      <c r="D666" s="17">
        <v>0.16666666666666699</v>
      </c>
      <c r="E666" s="17">
        <v>1500000</v>
      </c>
      <c r="F666" s="17">
        <v>0</v>
      </c>
      <c r="G666" s="18" t="s">
        <v>3485</v>
      </c>
      <c r="H666" s="19">
        <v>41533</v>
      </c>
      <c r="I666" s="27">
        <f t="shared" si="90"/>
        <v>2013</v>
      </c>
      <c r="J666" s="6" t="s">
        <v>1205</v>
      </c>
      <c r="K666" s="6">
        <v>128</v>
      </c>
      <c r="L666" s="6" t="s">
        <v>3249</v>
      </c>
      <c r="M666" s="6">
        <f>VLOOKUP(A666,JUMLAH_DAKWAAN!$A$1:$C$905,3,FALSE)</f>
        <v>1</v>
      </c>
      <c r="N666" s="6" t="s">
        <v>3486</v>
      </c>
      <c r="O666" s="6" t="s">
        <v>3487</v>
      </c>
      <c r="P666" s="6" t="s">
        <v>3423</v>
      </c>
      <c r="Q666" s="6" t="s">
        <v>1088</v>
      </c>
      <c r="R666" s="6" t="s">
        <v>2244</v>
      </c>
      <c r="S666" s="6" t="s">
        <v>108</v>
      </c>
      <c r="T666" s="6"/>
      <c r="U666" s="6"/>
      <c r="V666" s="6" t="str">
        <f>IFERROR(VLOOKUP(Q666,JUDGE_STATUS!$A$1:$E$97,2,0),"")</f>
        <v>KARIR</v>
      </c>
      <c r="W666" s="6" t="str">
        <f>IFERROR(VLOOKUP(R666,JUDGE_STATUS!$A$1:$E$97,2,0),"")</f>
        <v>KARIR</v>
      </c>
      <c r="X666" s="6" t="str">
        <f>IFERROR(VLOOKUP(S666,JUDGE_STATUS!$A$1:$E$97,2,0),"")</f>
        <v>ADHOC</v>
      </c>
      <c r="Y666" s="6" t="str">
        <f>IFERROR(VLOOKUP(T666,JUDGE_STATUS!$A$1:$E$97,2,0),"")</f>
        <v/>
      </c>
      <c r="Z666" s="6" t="str">
        <f>IFERROR(VLOOKUP(U666,JUDGE_STATUS!$A$1:$E$97,2,0),"")</f>
        <v/>
      </c>
      <c r="AA666" s="6">
        <f t="shared" si="85"/>
        <v>3</v>
      </c>
      <c r="AB666" s="6">
        <f t="shared" si="86"/>
        <v>2</v>
      </c>
      <c r="AC666" s="6">
        <f t="shared" si="87"/>
        <v>1</v>
      </c>
      <c r="AD666" s="20">
        <f t="shared" si="88"/>
        <v>0.33333333333333331</v>
      </c>
      <c r="AE666" s="21">
        <f t="shared" si="91"/>
        <v>0</v>
      </c>
      <c r="AF666" s="6" t="s">
        <v>2109</v>
      </c>
      <c r="AG666" s="6"/>
      <c r="AH666" s="6"/>
      <c r="AI666" s="6"/>
      <c r="AJ666" s="6"/>
      <c r="AK666" s="6"/>
      <c r="AL666" s="6"/>
      <c r="AM666" s="6"/>
      <c r="AN666" s="6"/>
      <c r="AO666" s="6"/>
      <c r="AP666" s="6"/>
      <c r="AQ666" s="6"/>
      <c r="AR666" s="6">
        <f t="shared" si="89"/>
        <v>1</v>
      </c>
      <c r="AS666" s="6" t="s">
        <v>65</v>
      </c>
      <c r="AT666" s="6" t="s">
        <v>1608</v>
      </c>
      <c r="AU666" s="6"/>
      <c r="AV666" s="6">
        <f t="shared" si="92"/>
        <v>2</v>
      </c>
      <c r="AW666" s="22"/>
    </row>
    <row r="667" spans="1:49" x14ac:dyDescent="0.25">
      <c r="A667" s="16" t="s">
        <v>3488</v>
      </c>
      <c r="B667" s="17">
        <v>3.5</v>
      </c>
      <c r="C667" s="17">
        <v>200000000</v>
      </c>
      <c r="D667" s="17">
        <v>0.16666666666666699</v>
      </c>
      <c r="E667" s="17">
        <v>0</v>
      </c>
      <c r="F667" s="17">
        <v>0</v>
      </c>
      <c r="G667" s="18" t="s">
        <v>3489</v>
      </c>
      <c r="H667" s="19">
        <v>41773</v>
      </c>
      <c r="I667" s="27">
        <f t="shared" si="90"/>
        <v>2014</v>
      </c>
      <c r="J667" s="6" t="s">
        <v>1715</v>
      </c>
      <c r="K667" s="6">
        <v>142</v>
      </c>
      <c r="L667" s="6" t="s">
        <v>3490</v>
      </c>
      <c r="M667" s="6">
        <f>VLOOKUP(A667,JUMLAH_DAKWAAN!$A$1:$C$905,3,FALSE)</f>
        <v>1</v>
      </c>
      <c r="N667" s="6" t="s">
        <v>3491</v>
      </c>
      <c r="O667" s="6" t="s">
        <v>3492</v>
      </c>
      <c r="P667" s="6" t="s">
        <v>3460</v>
      </c>
      <c r="Q667" s="6" t="s">
        <v>1159</v>
      </c>
      <c r="R667" s="6" t="s">
        <v>1158</v>
      </c>
      <c r="S667" s="6" t="s">
        <v>2244</v>
      </c>
      <c r="T667" s="6" t="s">
        <v>63</v>
      </c>
      <c r="U667" s="6" t="s">
        <v>64</v>
      </c>
      <c r="V667" s="6" t="str">
        <f>IFERROR(VLOOKUP(Q667,JUDGE_STATUS!$A$1:$E$97,2,0),"")</f>
        <v>KARIR</v>
      </c>
      <c r="W667" s="6" t="str">
        <f>IFERROR(VLOOKUP(R667,JUDGE_STATUS!$A$1:$E$97,2,0),"")</f>
        <v>KARIR</v>
      </c>
      <c r="X667" s="6" t="str">
        <f>IFERROR(VLOOKUP(S667,JUDGE_STATUS!$A$1:$E$97,2,0),"")</f>
        <v>KARIR</v>
      </c>
      <c r="Y667" s="6" t="str">
        <f>IFERROR(VLOOKUP(T667,JUDGE_STATUS!$A$1:$E$97,2,0),"")</f>
        <v>ADHOC</v>
      </c>
      <c r="Z667" s="6" t="str">
        <f>IFERROR(VLOOKUP(U667,JUDGE_STATUS!$A$1:$E$97,2,0),"")</f>
        <v>ADHOC</v>
      </c>
      <c r="AA667" s="6">
        <f t="shared" si="85"/>
        <v>5</v>
      </c>
      <c r="AB667" s="6">
        <f t="shared" si="86"/>
        <v>3</v>
      </c>
      <c r="AC667" s="6">
        <f t="shared" si="87"/>
        <v>2</v>
      </c>
      <c r="AD667" s="20">
        <f t="shared" si="88"/>
        <v>0.4</v>
      </c>
      <c r="AE667" s="21">
        <f t="shared" si="91"/>
        <v>0</v>
      </c>
      <c r="AF667" s="6" t="s">
        <v>516</v>
      </c>
      <c r="AG667" s="6" t="s">
        <v>189</v>
      </c>
      <c r="AH667" s="6" t="s">
        <v>3430</v>
      </c>
      <c r="AI667" s="6" t="s">
        <v>3431</v>
      </c>
      <c r="AJ667" s="6" t="s">
        <v>3325</v>
      </c>
      <c r="AK667" s="6" t="s">
        <v>3432</v>
      </c>
      <c r="AL667" s="6" t="s">
        <v>3433</v>
      </c>
      <c r="AM667" s="6" t="s">
        <v>3493</v>
      </c>
      <c r="AN667" s="6" t="s">
        <v>1117</v>
      </c>
      <c r="AO667" s="6"/>
      <c r="AP667" s="6"/>
      <c r="AQ667" s="6"/>
      <c r="AR667" s="6">
        <f t="shared" si="89"/>
        <v>9</v>
      </c>
      <c r="AS667" s="6" t="s">
        <v>1195</v>
      </c>
      <c r="AT667" s="6" t="s">
        <v>100</v>
      </c>
      <c r="AU667" s="6"/>
      <c r="AV667" s="6">
        <f t="shared" si="92"/>
        <v>2</v>
      </c>
      <c r="AW667" s="22"/>
    </row>
    <row r="668" spans="1:49" x14ac:dyDescent="0.25">
      <c r="A668" s="16" t="s">
        <v>3494</v>
      </c>
      <c r="B668" s="17"/>
      <c r="C668" s="17"/>
      <c r="D668" s="17"/>
      <c r="E668" s="17"/>
      <c r="F668" s="17"/>
      <c r="G668" s="18" t="s">
        <v>3495</v>
      </c>
      <c r="H668" s="19">
        <v>42171</v>
      </c>
      <c r="I668" s="27">
        <f t="shared" si="90"/>
        <v>2015</v>
      </c>
      <c r="J668" s="6" t="s">
        <v>1224</v>
      </c>
      <c r="K668" s="6">
        <v>1419</v>
      </c>
      <c r="L668" s="6" t="s">
        <v>3438</v>
      </c>
      <c r="M668" s="6">
        <f>VLOOKUP(A668,JUMLAH_DAKWAAN!$A$1:$C$905,3,FALSE)</f>
        <v>1</v>
      </c>
      <c r="N668" s="6" t="s">
        <v>1328</v>
      </c>
      <c r="O668" s="6" t="s">
        <v>3496</v>
      </c>
      <c r="P668" s="6" t="s">
        <v>1524</v>
      </c>
      <c r="Q668" s="6" t="s">
        <v>1158</v>
      </c>
      <c r="R668" s="6" t="s">
        <v>1301</v>
      </c>
      <c r="S668" s="6" t="s">
        <v>63</v>
      </c>
      <c r="T668" s="6"/>
      <c r="U668" s="6"/>
      <c r="V668" s="6" t="str">
        <f>IFERROR(VLOOKUP(Q668,JUDGE_STATUS!$A$1:$E$97,2,0),"")</f>
        <v>KARIR</v>
      </c>
      <c r="W668" s="6" t="str">
        <f>IFERROR(VLOOKUP(R668,JUDGE_STATUS!$A$1:$E$97,2,0),"")</f>
        <v>KARIR</v>
      </c>
      <c r="X668" s="6" t="str">
        <f>IFERROR(VLOOKUP(S668,JUDGE_STATUS!$A$1:$E$97,2,0),"")</f>
        <v>ADHOC</v>
      </c>
      <c r="Y668" s="6" t="str">
        <f>IFERROR(VLOOKUP(T668,JUDGE_STATUS!$A$1:$E$97,2,0),"")</f>
        <v/>
      </c>
      <c r="Z668" s="6" t="str">
        <f>IFERROR(VLOOKUP(U668,JUDGE_STATUS!$A$1:$E$97,2,0),"")</f>
        <v/>
      </c>
      <c r="AA668" s="6">
        <f t="shared" si="85"/>
        <v>3</v>
      </c>
      <c r="AB668" s="6">
        <f t="shared" si="86"/>
        <v>2</v>
      </c>
      <c r="AC668" s="6">
        <f t="shared" si="87"/>
        <v>1</v>
      </c>
      <c r="AD668" s="20">
        <f t="shared" si="88"/>
        <v>0.33333333333333331</v>
      </c>
      <c r="AE668" s="21">
        <f t="shared" si="91"/>
        <v>0</v>
      </c>
      <c r="AF668" s="6" t="s">
        <v>1444</v>
      </c>
      <c r="AG668" s="6"/>
      <c r="AH668" s="6"/>
      <c r="AI668" s="6"/>
      <c r="AJ668" s="6"/>
      <c r="AK668" s="6"/>
      <c r="AL668" s="6"/>
      <c r="AM668" s="6"/>
      <c r="AN668" s="6"/>
      <c r="AO668" s="6"/>
      <c r="AP668" s="6"/>
      <c r="AQ668" s="6"/>
      <c r="AR668" s="6">
        <f t="shared" si="89"/>
        <v>1</v>
      </c>
      <c r="AS668" s="6" t="s">
        <v>1608</v>
      </c>
      <c r="AT668" s="6" t="s">
        <v>1071</v>
      </c>
      <c r="AU668" s="6"/>
      <c r="AV668" s="6">
        <f t="shared" si="92"/>
        <v>2</v>
      </c>
      <c r="AW668" s="22">
        <v>1</v>
      </c>
    </row>
    <row r="669" spans="1:49" x14ac:dyDescent="0.25">
      <c r="A669" s="16" t="s">
        <v>3497</v>
      </c>
      <c r="B669" s="17">
        <v>3</v>
      </c>
      <c r="C669" s="17">
        <v>100000000</v>
      </c>
      <c r="D669" s="17">
        <v>0.25</v>
      </c>
      <c r="E669" s="17">
        <v>0</v>
      </c>
      <c r="F669" s="17">
        <v>0</v>
      </c>
      <c r="G669" s="18" t="s">
        <v>3498</v>
      </c>
      <c r="H669" s="19">
        <v>42536</v>
      </c>
      <c r="I669" s="27">
        <f t="shared" si="90"/>
        <v>2016</v>
      </c>
      <c r="J669" s="6" t="s">
        <v>184</v>
      </c>
      <c r="K669" s="6">
        <v>79</v>
      </c>
      <c r="L669" s="6" t="s">
        <v>3499</v>
      </c>
      <c r="M669" s="6">
        <f>VLOOKUP(A669,JUMLAH_DAKWAAN!$A$1:$C$905,3,FALSE)</f>
        <v>1</v>
      </c>
      <c r="N669" s="6" t="s">
        <v>3500</v>
      </c>
      <c r="O669" s="6" t="s">
        <v>2854</v>
      </c>
      <c r="P669" s="6" t="s">
        <v>3470</v>
      </c>
      <c r="Q669" s="6" t="s">
        <v>1042</v>
      </c>
      <c r="R669" s="6" t="s">
        <v>1034</v>
      </c>
      <c r="S669" s="6" t="s">
        <v>1219</v>
      </c>
      <c r="T669" s="6" t="s">
        <v>85</v>
      </c>
      <c r="U669" s="6" t="s">
        <v>3051</v>
      </c>
      <c r="V669" s="6" t="str">
        <f>IFERROR(VLOOKUP(Q669,JUDGE_STATUS!$A$1:$E$97,2,0),"")</f>
        <v>KARIR</v>
      </c>
      <c r="W669" s="6" t="str">
        <f>IFERROR(VLOOKUP(R669,JUDGE_STATUS!$A$1:$E$97,2,0),"")</f>
        <v>KARIR</v>
      </c>
      <c r="X669" s="6" t="str">
        <f>IFERROR(VLOOKUP(S669,JUDGE_STATUS!$A$1:$E$97,2,0),"")</f>
        <v>KARIR</v>
      </c>
      <c r="Y669" s="6" t="str">
        <f>IFERROR(VLOOKUP(T669,JUDGE_STATUS!$A$1:$E$97,2,0),"")</f>
        <v>ADHOC</v>
      </c>
      <c r="Z669" s="6" t="str">
        <f>IFERROR(VLOOKUP(U669,JUDGE_STATUS!$A$1:$E$97,2,0),"")</f>
        <v>ADHOC</v>
      </c>
      <c r="AA669" s="6">
        <f t="shared" si="85"/>
        <v>5</v>
      </c>
      <c r="AB669" s="6">
        <f t="shared" si="86"/>
        <v>3</v>
      </c>
      <c r="AC669" s="6">
        <f t="shared" si="87"/>
        <v>2</v>
      </c>
      <c r="AD669" s="20">
        <f t="shared" si="88"/>
        <v>0.4</v>
      </c>
      <c r="AE669" s="21">
        <f t="shared" si="91"/>
        <v>0</v>
      </c>
      <c r="AF669" s="6" t="s">
        <v>3471</v>
      </c>
      <c r="AG669" s="6"/>
      <c r="AH669" s="6"/>
      <c r="AI669" s="6"/>
      <c r="AJ669" s="6"/>
      <c r="AK669" s="6"/>
      <c r="AL669" s="6"/>
      <c r="AM669" s="6"/>
      <c r="AN669" s="6"/>
      <c r="AO669" s="6"/>
      <c r="AP669" s="6"/>
      <c r="AQ669" s="6"/>
      <c r="AR669" s="6">
        <f t="shared" si="89"/>
        <v>1</v>
      </c>
      <c r="AS669" s="6" t="s">
        <v>100</v>
      </c>
      <c r="AT669" s="6"/>
      <c r="AU669" s="6"/>
      <c r="AV669" s="6">
        <f t="shared" si="92"/>
        <v>1</v>
      </c>
      <c r="AW669" s="22"/>
    </row>
    <row r="670" spans="1:49" x14ac:dyDescent="0.25">
      <c r="A670" s="16" t="s">
        <v>3501</v>
      </c>
      <c r="B670" s="17">
        <v>4.5</v>
      </c>
      <c r="C670" s="17">
        <v>50000000</v>
      </c>
      <c r="D670" s="17">
        <v>0.16666666666666699</v>
      </c>
      <c r="E670" s="17">
        <v>500000000</v>
      </c>
      <c r="F670" s="17">
        <v>0</v>
      </c>
      <c r="G670" s="18" t="s">
        <v>3502</v>
      </c>
      <c r="H670" s="19">
        <v>42816</v>
      </c>
      <c r="I670" s="27">
        <f t="shared" si="90"/>
        <v>2017</v>
      </c>
      <c r="J670" s="6" t="s">
        <v>41</v>
      </c>
      <c r="K670" s="6">
        <v>112</v>
      </c>
      <c r="L670" s="6" t="s">
        <v>2388</v>
      </c>
      <c r="M670" s="6">
        <f>VLOOKUP(A670,JUMLAH_DAKWAAN!$A$1:$C$905,3,FALSE)</f>
        <v>1</v>
      </c>
      <c r="N670" s="6" t="s">
        <v>3503</v>
      </c>
      <c r="O670" s="6" t="s">
        <v>3504</v>
      </c>
      <c r="P670" s="6" t="s">
        <v>3505</v>
      </c>
      <c r="Q670" s="6" t="s">
        <v>1228</v>
      </c>
      <c r="R670" s="6" t="s">
        <v>1417</v>
      </c>
      <c r="S670" s="6" t="s">
        <v>1058</v>
      </c>
      <c r="T670" s="6"/>
      <c r="U670" s="6"/>
      <c r="V670" s="6" t="str">
        <f>IFERROR(VLOOKUP(Q670,JUDGE_STATUS!$A$1:$E$97,2,0),"")</f>
        <v>KARIR</v>
      </c>
      <c r="W670" s="6" t="str">
        <f>IFERROR(VLOOKUP(R670,JUDGE_STATUS!$A$1:$E$97,2,0),"")</f>
        <v>KARIR</v>
      </c>
      <c r="X670" s="6" t="str">
        <f>IFERROR(VLOOKUP(S670,JUDGE_STATUS!$A$1:$E$97,2,0),"")</f>
        <v>ADHOC</v>
      </c>
      <c r="Y670" s="6" t="str">
        <f>IFERROR(VLOOKUP(T670,JUDGE_STATUS!$A$1:$E$97,2,0),"")</f>
        <v/>
      </c>
      <c r="Z670" s="6" t="str">
        <f>IFERROR(VLOOKUP(U670,JUDGE_STATUS!$A$1:$E$97,2,0),"")</f>
        <v/>
      </c>
      <c r="AA670" s="6">
        <f t="shared" si="85"/>
        <v>3</v>
      </c>
      <c r="AB670" s="6">
        <f t="shared" si="86"/>
        <v>2</v>
      </c>
      <c r="AC670" s="6">
        <f t="shared" si="87"/>
        <v>1</v>
      </c>
      <c r="AD670" s="20">
        <f t="shared" si="88"/>
        <v>0.33333333333333331</v>
      </c>
      <c r="AE670" s="21">
        <f t="shared" si="91"/>
        <v>0</v>
      </c>
      <c r="AF670" s="6" t="s">
        <v>1940</v>
      </c>
      <c r="AG670" s="6"/>
      <c r="AH670" s="6"/>
      <c r="AI670" s="6"/>
      <c r="AJ670" s="6"/>
      <c r="AK670" s="6"/>
      <c r="AL670" s="6"/>
      <c r="AM670" s="6"/>
      <c r="AN670" s="6"/>
      <c r="AO670" s="6"/>
      <c r="AP670" s="6"/>
      <c r="AQ670" s="6"/>
      <c r="AR670" s="6">
        <f t="shared" si="89"/>
        <v>1</v>
      </c>
      <c r="AS670" s="6" t="s">
        <v>256</v>
      </c>
      <c r="AT670" s="6"/>
      <c r="AU670" s="6"/>
      <c r="AV670" s="6">
        <f t="shared" si="92"/>
        <v>1</v>
      </c>
      <c r="AW670" s="22"/>
    </row>
    <row r="671" spans="1:49" x14ac:dyDescent="0.25">
      <c r="A671" s="16" t="s">
        <v>3506</v>
      </c>
      <c r="B671" s="17">
        <v>5.5</v>
      </c>
      <c r="C671" s="17">
        <v>200000000</v>
      </c>
      <c r="D671" s="17">
        <v>0.16666666666666699</v>
      </c>
      <c r="E671" s="17">
        <v>0</v>
      </c>
      <c r="F671" s="17">
        <v>0</v>
      </c>
      <c r="G671" s="18" t="s">
        <v>3507</v>
      </c>
      <c r="H671" s="19">
        <v>43276</v>
      </c>
      <c r="I671" s="27">
        <f t="shared" si="90"/>
        <v>2018</v>
      </c>
      <c r="J671" s="6" t="s">
        <v>1139</v>
      </c>
      <c r="K671" s="6">
        <v>314</v>
      </c>
      <c r="L671" s="6" t="s">
        <v>3508</v>
      </c>
      <c r="M671" s="6">
        <f>VLOOKUP(A671,JUMLAH_DAKWAAN!$A$1:$C$905,3,FALSE)</f>
        <v>1</v>
      </c>
      <c r="N671" s="6" t="s">
        <v>3509</v>
      </c>
      <c r="O671" s="6"/>
      <c r="P671" s="6" t="s">
        <v>3483</v>
      </c>
      <c r="Q671" s="6" t="s">
        <v>1065</v>
      </c>
      <c r="R671" s="6" t="s">
        <v>1066</v>
      </c>
      <c r="S671" s="6" t="s">
        <v>1067</v>
      </c>
      <c r="T671" s="6" t="s">
        <v>64</v>
      </c>
      <c r="U671" s="6" t="s">
        <v>1231</v>
      </c>
      <c r="V671" s="6" t="str">
        <f>IFERROR(VLOOKUP(Q671,JUDGE_STATUS!$A$1:$E$97,2,0),"")</f>
        <v>KARIR</v>
      </c>
      <c r="W671" s="6" t="str">
        <f>IFERROR(VLOOKUP(R671,JUDGE_STATUS!$A$1:$E$97,2,0),"")</f>
        <v>KARIR</v>
      </c>
      <c r="X671" s="6" t="str">
        <f>IFERROR(VLOOKUP(S671,JUDGE_STATUS!$A$1:$E$97,2,0),"")</f>
        <v>KARIR</v>
      </c>
      <c r="Y671" s="6" t="str">
        <f>IFERROR(VLOOKUP(T671,JUDGE_STATUS!$A$1:$E$97,2,0),"")</f>
        <v>ADHOC</v>
      </c>
      <c r="Z671" s="6" t="str">
        <f>IFERROR(VLOOKUP(U671,JUDGE_STATUS!$A$1:$E$97,2,0),"")</f>
        <v>ADHOC</v>
      </c>
      <c r="AA671" s="6">
        <f t="shared" si="85"/>
        <v>5</v>
      </c>
      <c r="AB671" s="6">
        <f t="shared" si="86"/>
        <v>3</v>
      </c>
      <c r="AC671" s="6">
        <f t="shared" si="87"/>
        <v>2</v>
      </c>
      <c r="AD671" s="20">
        <f t="shared" si="88"/>
        <v>0.4</v>
      </c>
      <c r="AE671" s="21">
        <f t="shared" si="91"/>
        <v>0</v>
      </c>
      <c r="AF671" s="6" t="s">
        <v>2367</v>
      </c>
      <c r="AG671" s="6"/>
      <c r="AH671" s="6"/>
      <c r="AI671" s="6"/>
      <c r="AJ671" s="6"/>
      <c r="AK671" s="6"/>
      <c r="AL671" s="6"/>
      <c r="AM671" s="6"/>
      <c r="AN671" s="6"/>
      <c r="AO671" s="6"/>
      <c r="AP671" s="6"/>
      <c r="AQ671" s="6"/>
      <c r="AR671" s="6">
        <f t="shared" si="89"/>
        <v>1</v>
      </c>
      <c r="AS671" s="6" t="s">
        <v>1743</v>
      </c>
      <c r="AT671" s="6"/>
      <c r="AU671" s="6"/>
      <c r="AV671" s="6">
        <f t="shared" si="92"/>
        <v>1</v>
      </c>
      <c r="AW671" s="22"/>
    </row>
    <row r="672" spans="1:49" x14ac:dyDescent="0.25">
      <c r="A672" s="16" t="s">
        <v>3510</v>
      </c>
      <c r="B672" s="17">
        <v>4</v>
      </c>
      <c r="C672" s="17">
        <v>250000000</v>
      </c>
      <c r="D672" s="17">
        <v>0.41666666666666702</v>
      </c>
      <c r="E672" s="17">
        <v>3993800000</v>
      </c>
      <c r="F672" s="17">
        <v>0</v>
      </c>
      <c r="G672" s="18" t="s">
        <v>3511</v>
      </c>
      <c r="H672" s="19">
        <v>41541</v>
      </c>
      <c r="I672" s="27">
        <f t="shared" si="90"/>
        <v>2013</v>
      </c>
      <c r="J672" s="6" t="s">
        <v>1010</v>
      </c>
      <c r="K672" s="6">
        <v>141</v>
      </c>
      <c r="L672" s="6" t="s">
        <v>3512</v>
      </c>
      <c r="M672" s="6">
        <f>VLOOKUP(A672,JUMLAH_DAKWAAN!$A$1:$C$905,3,FALSE)</f>
        <v>1</v>
      </c>
      <c r="N672" s="6" t="s">
        <v>3513</v>
      </c>
      <c r="O672" s="6" t="s">
        <v>2621</v>
      </c>
      <c r="P672" s="6" t="s">
        <v>2191</v>
      </c>
      <c r="Q672" s="6" t="s">
        <v>2244</v>
      </c>
      <c r="R672" s="6" t="s">
        <v>1088</v>
      </c>
      <c r="S672" s="6" t="s">
        <v>47</v>
      </c>
      <c r="T672" s="6"/>
      <c r="U672" s="6"/>
      <c r="V672" s="6" t="str">
        <f>IFERROR(VLOOKUP(Q672,JUDGE_STATUS!$A$1:$E$97,2,0),"")</f>
        <v>KARIR</v>
      </c>
      <c r="W672" s="6" t="str">
        <f>IFERROR(VLOOKUP(R672,JUDGE_STATUS!$A$1:$E$97,2,0),"")</f>
        <v>KARIR</v>
      </c>
      <c r="X672" s="6" t="str">
        <f>IFERROR(VLOOKUP(S672,JUDGE_STATUS!$A$1:$E$97,2,0),"")</f>
        <v>ADHOC</v>
      </c>
      <c r="Y672" s="6" t="str">
        <f>IFERROR(VLOOKUP(T672,JUDGE_STATUS!$A$1:$E$97,2,0),"")</f>
        <v/>
      </c>
      <c r="Z672" s="6" t="str">
        <f>IFERROR(VLOOKUP(U672,JUDGE_STATUS!$A$1:$E$97,2,0),"")</f>
        <v/>
      </c>
      <c r="AA672" s="6">
        <f t="shared" si="85"/>
        <v>3</v>
      </c>
      <c r="AB672" s="6">
        <f t="shared" si="86"/>
        <v>2</v>
      </c>
      <c r="AC672" s="6">
        <f t="shared" si="87"/>
        <v>1</v>
      </c>
      <c r="AD672" s="20">
        <f t="shared" si="88"/>
        <v>0.33333333333333331</v>
      </c>
      <c r="AE672" s="21">
        <f t="shared" si="91"/>
        <v>0</v>
      </c>
      <c r="AF672" s="6" t="s">
        <v>2109</v>
      </c>
      <c r="AG672" s="6"/>
      <c r="AH672" s="6"/>
      <c r="AI672" s="6"/>
      <c r="AJ672" s="6"/>
      <c r="AK672" s="6"/>
      <c r="AL672" s="6"/>
      <c r="AM672" s="6"/>
      <c r="AN672" s="6"/>
      <c r="AO672" s="6"/>
      <c r="AP672" s="6"/>
      <c r="AQ672" s="6"/>
      <c r="AR672" s="6">
        <f t="shared" si="89"/>
        <v>1</v>
      </c>
      <c r="AS672" s="6" t="s">
        <v>128</v>
      </c>
      <c r="AT672" s="6" t="s">
        <v>256</v>
      </c>
      <c r="AU672" s="6"/>
      <c r="AV672" s="6">
        <f t="shared" si="92"/>
        <v>2</v>
      </c>
      <c r="AW672" s="22"/>
    </row>
    <row r="673" spans="1:49" x14ac:dyDescent="0.25">
      <c r="A673" s="16" t="s">
        <v>3514</v>
      </c>
      <c r="B673" s="17">
        <v>4</v>
      </c>
      <c r="C673" s="17">
        <v>200000000</v>
      </c>
      <c r="D673" s="17">
        <v>0.16666666666666699</v>
      </c>
      <c r="E673" s="17">
        <v>14895522581</v>
      </c>
      <c r="F673" s="17">
        <v>0</v>
      </c>
      <c r="G673" s="18" t="s">
        <v>3515</v>
      </c>
      <c r="H673" s="19">
        <v>41775</v>
      </c>
      <c r="I673" s="27">
        <f t="shared" si="90"/>
        <v>2014</v>
      </c>
      <c r="J673" s="6" t="s">
        <v>1715</v>
      </c>
      <c r="K673" s="6">
        <v>140</v>
      </c>
      <c r="L673" s="6" t="s">
        <v>3457</v>
      </c>
      <c r="M673" s="6">
        <f>VLOOKUP(A673,JUMLAH_DAKWAAN!$A$1:$C$905,3,FALSE)</f>
        <v>1</v>
      </c>
      <c r="N673" s="6" t="s">
        <v>3516</v>
      </c>
      <c r="O673" s="6" t="s">
        <v>3492</v>
      </c>
      <c r="P673" s="6" t="s">
        <v>3460</v>
      </c>
      <c r="Q673" s="6" t="s">
        <v>1158</v>
      </c>
      <c r="R673" s="6" t="s">
        <v>1159</v>
      </c>
      <c r="S673" s="6" t="s">
        <v>2244</v>
      </c>
      <c r="T673" s="6" t="s">
        <v>63</v>
      </c>
      <c r="U673" s="6" t="s">
        <v>64</v>
      </c>
      <c r="V673" s="6" t="str">
        <f>IFERROR(VLOOKUP(Q673,JUDGE_STATUS!$A$1:$E$97,2,0),"")</f>
        <v>KARIR</v>
      </c>
      <c r="W673" s="6" t="str">
        <f>IFERROR(VLOOKUP(R673,JUDGE_STATUS!$A$1:$E$97,2,0),"")</f>
        <v>KARIR</v>
      </c>
      <c r="X673" s="6" t="str">
        <f>IFERROR(VLOOKUP(S673,JUDGE_STATUS!$A$1:$E$97,2,0),"")</f>
        <v>KARIR</v>
      </c>
      <c r="Y673" s="6" t="str">
        <f>IFERROR(VLOOKUP(T673,JUDGE_STATUS!$A$1:$E$97,2,0),"")</f>
        <v>ADHOC</v>
      </c>
      <c r="Z673" s="6" t="str">
        <f>IFERROR(VLOOKUP(U673,JUDGE_STATUS!$A$1:$E$97,2,0),"")</f>
        <v>ADHOC</v>
      </c>
      <c r="AA673" s="6">
        <f t="shared" si="85"/>
        <v>5</v>
      </c>
      <c r="AB673" s="6">
        <f t="shared" si="86"/>
        <v>3</v>
      </c>
      <c r="AC673" s="6">
        <f t="shared" si="87"/>
        <v>2</v>
      </c>
      <c r="AD673" s="20">
        <f t="shared" si="88"/>
        <v>0.4</v>
      </c>
      <c r="AE673" s="21">
        <f t="shared" si="91"/>
        <v>0</v>
      </c>
      <c r="AF673" s="6" t="s">
        <v>516</v>
      </c>
      <c r="AG673" s="6" t="s">
        <v>3517</v>
      </c>
      <c r="AH673" s="6" t="s">
        <v>3430</v>
      </c>
      <c r="AI673" s="6" t="s">
        <v>3431</v>
      </c>
      <c r="AJ673" s="6" t="s">
        <v>3325</v>
      </c>
      <c r="AK673" s="6" t="s">
        <v>3432</v>
      </c>
      <c r="AL673" s="6" t="s">
        <v>3433</v>
      </c>
      <c r="AM673" s="6" t="s">
        <v>3518</v>
      </c>
      <c r="AN673" s="6" t="s">
        <v>1117</v>
      </c>
      <c r="AO673" s="6"/>
      <c r="AP673" s="6"/>
      <c r="AQ673" s="6"/>
      <c r="AR673" s="6">
        <f t="shared" si="89"/>
        <v>9</v>
      </c>
      <c r="AS673" s="6" t="s">
        <v>1294</v>
      </c>
      <c r="AT673" s="6" t="s">
        <v>1456</v>
      </c>
      <c r="AU673" s="6"/>
      <c r="AV673" s="6">
        <f t="shared" si="92"/>
        <v>2</v>
      </c>
      <c r="AW673" s="22"/>
    </row>
    <row r="674" spans="1:49" x14ac:dyDescent="0.25">
      <c r="A674" s="16" t="s">
        <v>3519</v>
      </c>
      <c r="B674" s="17">
        <v>1</v>
      </c>
      <c r="C674" s="17">
        <v>50000000</v>
      </c>
      <c r="D674" s="17">
        <v>8.3333333333333301E-2</v>
      </c>
      <c r="E674" s="17">
        <v>0</v>
      </c>
      <c r="F674" s="17">
        <v>0</v>
      </c>
      <c r="G674" s="18" t="s">
        <v>3520</v>
      </c>
      <c r="H674" s="19">
        <v>42171</v>
      </c>
      <c r="I674" s="27">
        <f t="shared" si="90"/>
        <v>2015</v>
      </c>
      <c r="J674" s="6"/>
      <c r="K674" s="6">
        <v>190</v>
      </c>
      <c r="L674" s="6" t="s">
        <v>3438</v>
      </c>
      <c r="M674" s="6">
        <f>VLOOKUP(A674,JUMLAH_DAKWAAN!$A$1:$C$905,3,FALSE)</f>
        <v>1</v>
      </c>
      <c r="N674" s="6" t="s">
        <v>3521</v>
      </c>
      <c r="O674" s="6" t="s">
        <v>1546</v>
      </c>
      <c r="P674" s="6" t="s">
        <v>3522</v>
      </c>
      <c r="Q674" s="6" t="s">
        <v>1301</v>
      </c>
      <c r="R674" s="6" t="s">
        <v>1219</v>
      </c>
      <c r="S674" s="6" t="s">
        <v>85</v>
      </c>
      <c r="T674" s="6"/>
      <c r="U674" s="6"/>
      <c r="V674" s="6" t="str">
        <f>IFERROR(VLOOKUP(Q674,JUDGE_STATUS!$A$1:$E$97,2,0),"")</f>
        <v>KARIR</v>
      </c>
      <c r="W674" s="6" t="str">
        <f>IFERROR(VLOOKUP(R674,JUDGE_STATUS!$A$1:$E$97,2,0),"")</f>
        <v>KARIR</v>
      </c>
      <c r="X674" s="6" t="str">
        <f>IFERROR(VLOOKUP(S674,JUDGE_STATUS!$A$1:$E$97,2,0),"")</f>
        <v>ADHOC</v>
      </c>
      <c r="Y674" s="6" t="str">
        <f>IFERROR(VLOOKUP(T674,JUDGE_STATUS!$A$1:$E$97,2,0),"")</f>
        <v/>
      </c>
      <c r="Z674" s="6" t="str">
        <f>IFERROR(VLOOKUP(U674,JUDGE_STATUS!$A$1:$E$97,2,0),"")</f>
        <v/>
      </c>
      <c r="AA674" s="6">
        <f t="shared" si="85"/>
        <v>3</v>
      </c>
      <c r="AB674" s="6">
        <f t="shared" si="86"/>
        <v>2</v>
      </c>
      <c r="AC674" s="6">
        <f t="shared" si="87"/>
        <v>1</v>
      </c>
      <c r="AD674" s="20">
        <f t="shared" si="88"/>
        <v>0.33333333333333331</v>
      </c>
      <c r="AE674" s="21">
        <f t="shared" si="91"/>
        <v>0</v>
      </c>
      <c r="AF674" s="6" t="s">
        <v>1444</v>
      </c>
      <c r="AG674" s="6"/>
      <c r="AH674" s="6"/>
      <c r="AI674" s="6"/>
      <c r="AJ674" s="6"/>
      <c r="AK674" s="6"/>
      <c r="AL674" s="6"/>
      <c r="AM674" s="6"/>
      <c r="AN674" s="6"/>
      <c r="AO674" s="6"/>
      <c r="AP674" s="6"/>
      <c r="AQ674" s="6"/>
      <c r="AR674" s="6">
        <f t="shared" si="89"/>
        <v>1</v>
      </c>
      <c r="AS674" s="6" t="s">
        <v>1294</v>
      </c>
      <c r="AT674" s="6" t="s">
        <v>1179</v>
      </c>
      <c r="AU674" s="6"/>
      <c r="AV674" s="6">
        <f t="shared" si="92"/>
        <v>2</v>
      </c>
      <c r="AW674" s="22"/>
    </row>
    <row r="675" spans="1:49" x14ac:dyDescent="0.25">
      <c r="A675" s="16" t="s">
        <v>3523</v>
      </c>
      <c r="B675" s="17">
        <v>9</v>
      </c>
      <c r="C675" s="17">
        <v>500000000</v>
      </c>
      <c r="D675" s="17">
        <v>0.5</v>
      </c>
      <c r="E675" s="17">
        <v>0</v>
      </c>
      <c r="F675" s="17">
        <v>0</v>
      </c>
      <c r="G675" s="18" t="s">
        <v>3524</v>
      </c>
      <c r="H675" s="19">
        <v>42536</v>
      </c>
      <c r="I675" s="27">
        <f t="shared" si="90"/>
        <v>2016</v>
      </c>
      <c r="J675" s="6" t="s">
        <v>41</v>
      </c>
      <c r="K675" s="6">
        <v>71</v>
      </c>
      <c r="L675" s="6" t="s">
        <v>3525</v>
      </c>
      <c r="M675" s="6">
        <f>VLOOKUP(A675,JUMLAH_DAKWAAN!$A$1:$C$905,3,FALSE)</f>
        <v>1</v>
      </c>
      <c r="N675" s="6" t="s">
        <v>3526</v>
      </c>
      <c r="O675" s="6" t="s">
        <v>3527</v>
      </c>
      <c r="P675" s="6" t="s">
        <v>3528</v>
      </c>
      <c r="Q675" s="6" t="s">
        <v>1032</v>
      </c>
      <c r="R675" s="6" t="s">
        <v>1175</v>
      </c>
      <c r="S675" s="6" t="s">
        <v>1057</v>
      </c>
      <c r="T675" s="6" t="s">
        <v>3051</v>
      </c>
      <c r="U675" s="6" t="s">
        <v>1045</v>
      </c>
      <c r="V675" s="6" t="str">
        <f>IFERROR(VLOOKUP(Q675,JUDGE_STATUS!$A$1:$E$97,2,0),"")</f>
        <v>KARIR</v>
      </c>
      <c r="W675" s="6" t="str">
        <f>IFERROR(VLOOKUP(R675,JUDGE_STATUS!$A$1:$E$97,2,0),"")</f>
        <v>KARIR</v>
      </c>
      <c r="X675" s="6" t="str">
        <f>IFERROR(VLOOKUP(S675,JUDGE_STATUS!$A$1:$E$97,2,0),"")</f>
        <v>KARIR</v>
      </c>
      <c r="Y675" s="6" t="str">
        <f>IFERROR(VLOOKUP(T675,JUDGE_STATUS!$A$1:$E$97,2,0),"")</f>
        <v>ADHOC</v>
      </c>
      <c r="Z675" s="6" t="str">
        <f>IFERROR(VLOOKUP(U675,JUDGE_STATUS!$A$1:$E$97,2,0),"")</f>
        <v>ADHOC</v>
      </c>
      <c r="AA675" s="6">
        <f t="shared" si="85"/>
        <v>5</v>
      </c>
      <c r="AB675" s="6">
        <f t="shared" si="86"/>
        <v>3</v>
      </c>
      <c r="AC675" s="6">
        <f t="shared" si="87"/>
        <v>2</v>
      </c>
      <c r="AD675" s="20">
        <f t="shared" si="88"/>
        <v>0.4</v>
      </c>
      <c r="AE675" s="21">
        <f t="shared" si="91"/>
        <v>0</v>
      </c>
      <c r="AF675" s="6" t="s">
        <v>1137</v>
      </c>
      <c r="AG675" s="6"/>
      <c r="AH675" s="6"/>
      <c r="AI675" s="6"/>
      <c r="AJ675" s="6"/>
      <c r="AK675" s="6"/>
      <c r="AL675" s="6"/>
      <c r="AM675" s="6"/>
      <c r="AN675" s="6"/>
      <c r="AO675" s="6"/>
      <c r="AP675" s="6"/>
      <c r="AQ675" s="6"/>
      <c r="AR675" s="6">
        <f t="shared" si="89"/>
        <v>1</v>
      </c>
      <c r="AS675" s="6" t="s">
        <v>1369</v>
      </c>
      <c r="AT675" s="6"/>
      <c r="AU675" s="6"/>
      <c r="AV675" s="6">
        <f t="shared" si="92"/>
        <v>1</v>
      </c>
      <c r="AW675" s="22"/>
    </row>
    <row r="676" spans="1:49" x14ac:dyDescent="0.25">
      <c r="A676" s="16" t="s">
        <v>3529</v>
      </c>
      <c r="B676" s="17">
        <v>1.5</v>
      </c>
      <c r="C676" s="17">
        <v>50000000</v>
      </c>
      <c r="D676" s="17">
        <v>8.3333333333333301E-2</v>
      </c>
      <c r="E676" s="17">
        <v>20000000</v>
      </c>
      <c r="F676" s="17">
        <v>0</v>
      </c>
      <c r="G676" s="18" t="s">
        <v>3530</v>
      </c>
      <c r="H676" s="19">
        <v>42823</v>
      </c>
      <c r="I676" s="27">
        <f t="shared" si="90"/>
        <v>2017</v>
      </c>
      <c r="J676" s="6" t="s">
        <v>3531</v>
      </c>
      <c r="K676" s="6">
        <v>145</v>
      </c>
      <c r="L676" s="6" t="s">
        <v>1052</v>
      </c>
      <c r="M676" s="6">
        <f>VLOOKUP(A676,JUMLAH_DAKWAAN!$A$1:$C$905,3,FALSE)</f>
        <v>1</v>
      </c>
      <c r="N676" s="6" t="s">
        <v>3532</v>
      </c>
      <c r="O676" s="6" t="s">
        <v>3533</v>
      </c>
      <c r="P676" s="6" t="s">
        <v>3476</v>
      </c>
      <c r="Q676" s="6" t="s">
        <v>1218</v>
      </c>
      <c r="R676" s="6" t="s">
        <v>1219</v>
      </c>
      <c r="S676" s="6" t="s">
        <v>85</v>
      </c>
      <c r="T676" s="6"/>
      <c r="U676" s="6"/>
      <c r="V676" s="6" t="str">
        <f>IFERROR(VLOOKUP(Q676,JUDGE_STATUS!$A$1:$E$97,2,0),"")</f>
        <v>KARIR</v>
      </c>
      <c r="W676" s="6" t="str">
        <f>IFERROR(VLOOKUP(R676,JUDGE_STATUS!$A$1:$E$97,2,0),"")</f>
        <v>KARIR</v>
      </c>
      <c r="X676" s="6" t="str">
        <f>IFERROR(VLOOKUP(S676,JUDGE_STATUS!$A$1:$E$97,2,0),"")</f>
        <v>ADHOC</v>
      </c>
      <c r="Y676" s="6" t="str">
        <f>IFERROR(VLOOKUP(T676,JUDGE_STATUS!$A$1:$E$97,2,0),"")</f>
        <v/>
      </c>
      <c r="Z676" s="6" t="str">
        <f>IFERROR(VLOOKUP(U676,JUDGE_STATUS!$A$1:$E$97,2,0),"")</f>
        <v/>
      </c>
      <c r="AA676" s="6">
        <f t="shared" si="85"/>
        <v>3</v>
      </c>
      <c r="AB676" s="6">
        <f t="shared" si="86"/>
        <v>2</v>
      </c>
      <c r="AC676" s="6">
        <f t="shared" si="87"/>
        <v>1</v>
      </c>
      <c r="AD676" s="20">
        <f t="shared" si="88"/>
        <v>0.33333333333333331</v>
      </c>
      <c r="AE676" s="21">
        <f t="shared" si="91"/>
        <v>0</v>
      </c>
      <c r="AF676" s="6" t="s">
        <v>2128</v>
      </c>
      <c r="AG676" s="6"/>
      <c r="AH676" s="6"/>
      <c r="AI676" s="6"/>
      <c r="AJ676" s="6"/>
      <c r="AK676" s="6"/>
      <c r="AL676" s="6"/>
      <c r="AM676" s="6"/>
      <c r="AN676" s="6"/>
      <c r="AO676" s="6"/>
      <c r="AP676" s="6"/>
      <c r="AQ676" s="6"/>
      <c r="AR676" s="6">
        <f t="shared" si="89"/>
        <v>1</v>
      </c>
      <c r="AS676" s="6" t="s">
        <v>1221</v>
      </c>
      <c r="AT676" s="6"/>
      <c r="AU676" s="6"/>
      <c r="AV676" s="6">
        <f t="shared" si="92"/>
        <v>1</v>
      </c>
      <c r="AW676" s="22"/>
    </row>
    <row r="677" spans="1:49" x14ac:dyDescent="0.25">
      <c r="A677" s="16" t="s">
        <v>3534</v>
      </c>
      <c r="B677" s="17">
        <v>4</v>
      </c>
      <c r="C677" s="17">
        <v>100000000</v>
      </c>
      <c r="D677" s="17">
        <v>8.3333333333333301E-2</v>
      </c>
      <c r="E677" s="17">
        <v>4200000000</v>
      </c>
      <c r="F677" s="17">
        <v>1</v>
      </c>
      <c r="G677" s="18" t="s">
        <v>3535</v>
      </c>
      <c r="H677" s="19">
        <v>43283</v>
      </c>
      <c r="I677" s="27">
        <f t="shared" si="90"/>
        <v>2018</v>
      </c>
      <c r="J677" s="6" t="s">
        <v>1103</v>
      </c>
      <c r="K677" s="6">
        <v>135</v>
      </c>
      <c r="L677" s="6" t="s">
        <v>3536</v>
      </c>
      <c r="M677" s="6">
        <f>VLOOKUP(A677,JUMLAH_DAKWAAN!$A$1:$C$905,3,FALSE)</f>
        <v>1</v>
      </c>
      <c r="N677" s="6" t="s">
        <v>3537</v>
      </c>
      <c r="O677" s="6" t="s">
        <v>2929</v>
      </c>
      <c r="P677" s="6" t="s">
        <v>3538</v>
      </c>
      <c r="Q677" s="6" t="s">
        <v>1668</v>
      </c>
      <c r="R677" s="6" t="s">
        <v>1218</v>
      </c>
      <c r="S677" s="6" t="s">
        <v>1265</v>
      </c>
      <c r="T677" s="6" t="s">
        <v>1058</v>
      </c>
      <c r="U677" s="6" t="s">
        <v>108</v>
      </c>
      <c r="V677" s="6" t="str">
        <f>IFERROR(VLOOKUP(Q677,JUDGE_STATUS!$A$1:$E$97,2,0),"")</f>
        <v>KARIR</v>
      </c>
      <c r="W677" s="6" t="str">
        <f>IFERROR(VLOOKUP(R677,JUDGE_STATUS!$A$1:$E$97,2,0),"")</f>
        <v>KARIR</v>
      </c>
      <c r="X677" s="6" t="str">
        <f>IFERROR(VLOOKUP(S677,JUDGE_STATUS!$A$1:$E$97,2,0),"")</f>
        <v>KARIR</v>
      </c>
      <c r="Y677" s="6" t="str">
        <f>IFERROR(VLOOKUP(T677,JUDGE_STATUS!$A$1:$E$97,2,0),"")</f>
        <v>ADHOC</v>
      </c>
      <c r="Z677" s="6" t="str">
        <f>IFERROR(VLOOKUP(U677,JUDGE_STATUS!$A$1:$E$97,2,0),"")</f>
        <v>ADHOC</v>
      </c>
      <c r="AA677" s="6">
        <f t="shared" si="85"/>
        <v>5</v>
      </c>
      <c r="AB677" s="6">
        <f t="shared" si="86"/>
        <v>3</v>
      </c>
      <c r="AC677" s="6">
        <f t="shared" si="87"/>
        <v>2</v>
      </c>
      <c r="AD677" s="20">
        <f t="shared" si="88"/>
        <v>0.4</v>
      </c>
      <c r="AE677" s="21">
        <f t="shared" si="91"/>
        <v>0</v>
      </c>
      <c r="AF677" s="6" t="s">
        <v>1073</v>
      </c>
      <c r="AG677" s="6"/>
      <c r="AH677" s="6"/>
      <c r="AI677" s="6"/>
      <c r="AJ677" s="6"/>
      <c r="AK677" s="6"/>
      <c r="AL677" s="6"/>
      <c r="AM677" s="6"/>
      <c r="AN677" s="6"/>
      <c r="AO677" s="6"/>
      <c r="AP677" s="6"/>
      <c r="AQ677" s="6"/>
      <c r="AR677" s="6">
        <f t="shared" si="89"/>
        <v>1</v>
      </c>
      <c r="AS677" s="6" t="s">
        <v>55</v>
      </c>
      <c r="AT677" s="6"/>
      <c r="AU677" s="6"/>
      <c r="AV677" s="6">
        <f t="shared" si="92"/>
        <v>1</v>
      </c>
      <c r="AW677" s="22"/>
    </row>
    <row r="678" spans="1:49" x14ac:dyDescent="0.25">
      <c r="A678" s="16" t="s">
        <v>3539</v>
      </c>
      <c r="B678" s="17">
        <v>9</v>
      </c>
      <c r="C678" s="17">
        <v>500000000</v>
      </c>
      <c r="D678" s="17">
        <v>0.5</v>
      </c>
      <c r="E678" s="17">
        <v>0</v>
      </c>
      <c r="F678" s="17">
        <v>0</v>
      </c>
      <c r="G678" s="18" t="s">
        <v>3540</v>
      </c>
      <c r="H678" s="19">
        <v>41542</v>
      </c>
      <c r="I678" s="27">
        <f t="shared" si="90"/>
        <v>2013</v>
      </c>
      <c r="J678" s="6" t="s">
        <v>429</v>
      </c>
      <c r="K678" s="6">
        <v>83</v>
      </c>
      <c r="L678" s="6" t="s">
        <v>3541</v>
      </c>
      <c r="M678" s="6">
        <f>VLOOKUP(A678,JUMLAH_DAKWAAN!$A$1:$C$905,3,FALSE)</f>
        <v>1</v>
      </c>
      <c r="N678" s="6" t="s">
        <v>3542</v>
      </c>
      <c r="O678" s="6" t="s">
        <v>3543</v>
      </c>
      <c r="P678" s="6" t="s">
        <v>2408</v>
      </c>
      <c r="Q678" s="6" t="s">
        <v>2310</v>
      </c>
      <c r="R678" s="6" t="s">
        <v>2282</v>
      </c>
      <c r="S678" s="6" t="s">
        <v>1159</v>
      </c>
      <c r="T678" s="6" t="s">
        <v>63</v>
      </c>
      <c r="U678" s="6" t="s">
        <v>64</v>
      </c>
      <c r="V678" s="6" t="str">
        <f>IFERROR(VLOOKUP(Q678,JUDGE_STATUS!$A$1:$E$97,2,0),"")</f>
        <v>KARIR</v>
      </c>
      <c r="W678" s="6" t="str">
        <f>IFERROR(VLOOKUP(R678,JUDGE_STATUS!$A$1:$E$97,2,0),"")</f>
        <v>KARIR</v>
      </c>
      <c r="X678" s="6" t="str">
        <f>IFERROR(VLOOKUP(S678,JUDGE_STATUS!$A$1:$E$97,2,0),"")</f>
        <v>KARIR</v>
      </c>
      <c r="Y678" s="6" t="str">
        <f>IFERROR(VLOOKUP(T678,JUDGE_STATUS!$A$1:$E$97,2,0),"")</f>
        <v>ADHOC</v>
      </c>
      <c r="Z678" s="6" t="str">
        <f>IFERROR(VLOOKUP(U678,JUDGE_STATUS!$A$1:$E$97,2,0),"")</f>
        <v>ADHOC</v>
      </c>
      <c r="AA678" s="6">
        <f t="shared" si="85"/>
        <v>5</v>
      </c>
      <c r="AB678" s="6">
        <f t="shared" si="86"/>
        <v>3</v>
      </c>
      <c r="AC678" s="6">
        <f t="shared" si="87"/>
        <v>2</v>
      </c>
      <c r="AD678" s="20">
        <f t="shared" si="88"/>
        <v>0.4</v>
      </c>
      <c r="AE678" s="21">
        <f t="shared" si="91"/>
        <v>0</v>
      </c>
      <c r="AF678" s="6" t="s">
        <v>1089</v>
      </c>
      <c r="AG678" s="6"/>
      <c r="AH678" s="6"/>
      <c r="AI678" s="6"/>
      <c r="AJ678" s="6"/>
      <c r="AK678" s="6"/>
      <c r="AL678" s="6"/>
      <c r="AM678" s="6"/>
      <c r="AN678" s="6"/>
      <c r="AO678" s="6"/>
      <c r="AP678" s="6"/>
      <c r="AQ678" s="6"/>
      <c r="AR678" s="6">
        <f t="shared" si="89"/>
        <v>1</v>
      </c>
      <c r="AS678" s="6" t="s">
        <v>1369</v>
      </c>
      <c r="AT678" s="6" t="s">
        <v>1350</v>
      </c>
      <c r="AU678" s="6"/>
      <c r="AV678" s="6">
        <f t="shared" si="92"/>
        <v>2</v>
      </c>
      <c r="AW678" s="22"/>
    </row>
    <row r="679" spans="1:49" x14ac:dyDescent="0.25">
      <c r="A679" s="16" t="s">
        <v>3539</v>
      </c>
      <c r="B679" s="17">
        <v>9</v>
      </c>
      <c r="C679" s="17">
        <v>500000000</v>
      </c>
      <c r="D679" s="17">
        <v>0.5</v>
      </c>
      <c r="E679" s="17">
        <v>0</v>
      </c>
      <c r="F679" s="17">
        <v>0</v>
      </c>
      <c r="G679" s="18" t="s">
        <v>3544</v>
      </c>
      <c r="H679" s="19">
        <v>41542</v>
      </c>
      <c r="I679" s="27">
        <f t="shared" si="90"/>
        <v>2013</v>
      </c>
      <c r="J679" s="6" t="s">
        <v>429</v>
      </c>
      <c r="K679" s="6">
        <v>83</v>
      </c>
      <c r="L679" s="6" t="s">
        <v>3541</v>
      </c>
      <c r="M679" s="6">
        <f>VLOOKUP(A679,JUMLAH_DAKWAAN!$A$1:$C$905,3,FALSE)</f>
        <v>1</v>
      </c>
      <c r="N679" s="6" t="s">
        <v>3542</v>
      </c>
      <c r="O679" s="6" t="s">
        <v>3543</v>
      </c>
      <c r="P679" s="6" t="s">
        <v>2408</v>
      </c>
      <c r="Q679" s="6" t="s">
        <v>2310</v>
      </c>
      <c r="R679" s="6" t="s">
        <v>2282</v>
      </c>
      <c r="S679" s="6" t="s">
        <v>1159</v>
      </c>
      <c r="T679" s="6" t="s">
        <v>63</v>
      </c>
      <c r="U679" s="6" t="s">
        <v>64</v>
      </c>
      <c r="V679" s="6" t="str">
        <f>IFERROR(VLOOKUP(Q679,JUDGE_STATUS!$A$1:$E$97,2,0),"")</f>
        <v>KARIR</v>
      </c>
      <c r="W679" s="6" t="str">
        <f>IFERROR(VLOOKUP(R679,JUDGE_STATUS!$A$1:$E$97,2,0),"")</f>
        <v>KARIR</v>
      </c>
      <c r="X679" s="6" t="str">
        <f>IFERROR(VLOOKUP(S679,JUDGE_STATUS!$A$1:$E$97,2,0),"")</f>
        <v>KARIR</v>
      </c>
      <c r="Y679" s="6" t="str">
        <f>IFERROR(VLOOKUP(T679,JUDGE_STATUS!$A$1:$E$97,2,0),"")</f>
        <v>ADHOC</v>
      </c>
      <c r="Z679" s="6" t="str">
        <f>IFERROR(VLOOKUP(U679,JUDGE_STATUS!$A$1:$E$97,2,0),"")</f>
        <v>ADHOC</v>
      </c>
      <c r="AA679" s="6">
        <f t="shared" si="85"/>
        <v>5</v>
      </c>
      <c r="AB679" s="6">
        <f t="shared" si="86"/>
        <v>3</v>
      </c>
      <c r="AC679" s="6">
        <f t="shared" si="87"/>
        <v>2</v>
      </c>
      <c r="AD679" s="20">
        <f t="shared" si="88"/>
        <v>0.4</v>
      </c>
      <c r="AE679" s="21">
        <f t="shared" si="91"/>
        <v>0</v>
      </c>
      <c r="AF679" s="6" t="s">
        <v>1089</v>
      </c>
      <c r="AG679" s="6"/>
      <c r="AH679" s="6"/>
      <c r="AI679" s="6"/>
      <c r="AJ679" s="6"/>
      <c r="AK679" s="6"/>
      <c r="AL679" s="6"/>
      <c r="AM679" s="6"/>
      <c r="AN679" s="6"/>
      <c r="AO679" s="6"/>
      <c r="AP679" s="6"/>
      <c r="AQ679" s="6"/>
      <c r="AR679" s="6">
        <f t="shared" si="89"/>
        <v>1</v>
      </c>
      <c r="AS679" s="6" t="s">
        <v>1369</v>
      </c>
      <c r="AT679" s="6" t="s">
        <v>1350</v>
      </c>
      <c r="AU679" s="6"/>
      <c r="AV679" s="6">
        <f t="shared" si="92"/>
        <v>2</v>
      </c>
      <c r="AW679" s="22"/>
    </row>
    <row r="680" spans="1:49" x14ac:dyDescent="0.25">
      <c r="A680" s="16" t="s">
        <v>3545</v>
      </c>
      <c r="B680" s="17">
        <v>2.5</v>
      </c>
      <c r="C680" s="17">
        <v>200000000</v>
      </c>
      <c r="D680" s="17">
        <v>0.16666666666666699</v>
      </c>
      <c r="E680" s="17">
        <v>0</v>
      </c>
      <c r="F680" s="17">
        <v>0</v>
      </c>
      <c r="G680" s="18" t="s">
        <v>3546</v>
      </c>
      <c r="H680" s="19">
        <v>41775</v>
      </c>
      <c r="I680" s="27">
        <f t="shared" si="90"/>
        <v>2014</v>
      </c>
      <c r="J680" s="6" t="s">
        <v>184</v>
      </c>
      <c r="K680" s="6">
        <v>139</v>
      </c>
      <c r="L680" s="6" t="s">
        <v>3547</v>
      </c>
      <c r="M680" s="6">
        <f>VLOOKUP(A680,JUMLAH_DAKWAAN!$A$1:$C$905,3,FALSE)</f>
        <v>1</v>
      </c>
      <c r="N680" s="6" t="s">
        <v>3548</v>
      </c>
      <c r="O680" s="6" t="s">
        <v>3549</v>
      </c>
      <c r="P680" s="6" t="s">
        <v>3429</v>
      </c>
      <c r="Q680" s="6" t="s">
        <v>1769</v>
      </c>
      <c r="R680" s="6" t="s">
        <v>1158</v>
      </c>
      <c r="S680" s="6" t="s">
        <v>1159</v>
      </c>
      <c r="T680" s="6" t="s">
        <v>63</v>
      </c>
      <c r="U680" s="6" t="s">
        <v>64</v>
      </c>
      <c r="V680" s="6" t="str">
        <f>IFERROR(VLOOKUP(Q680,JUDGE_STATUS!$A$1:$E$97,2,0),"")</f>
        <v>KARIR</v>
      </c>
      <c r="W680" s="6" t="str">
        <f>IFERROR(VLOOKUP(R680,JUDGE_STATUS!$A$1:$E$97,2,0),"")</f>
        <v>KARIR</v>
      </c>
      <c r="X680" s="6" t="str">
        <f>IFERROR(VLOOKUP(S680,JUDGE_STATUS!$A$1:$E$97,2,0),"")</f>
        <v>KARIR</v>
      </c>
      <c r="Y680" s="6" t="str">
        <f>IFERROR(VLOOKUP(T680,JUDGE_STATUS!$A$1:$E$97,2,0),"")</f>
        <v>ADHOC</v>
      </c>
      <c r="Z680" s="6" t="str">
        <f>IFERROR(VLOOKUP(U680,JUDGE_STATUS!$A$1:$E$97,2,0),"")</f>
        <v>ADHOC</v>
      </c>
      <c r="AA680" s="6">
        <f t="shared" si="85"/>
        <v>5</v>
      </c>
      <c r="AB680" s="6">
        <f t="shared" si="86"/>
        <v>3</v>
      </c>
      <c r="AC680" s="6">
        <f t="shared" si="87"/>
        <v>2</v>
      </c>
      <c r="AD680" s="20">
        <f t="shared" si="88"/>
        <v>0.4</v>
      </c>
      <c r="AE680" s="21">
        <f t="shared" si="91"/>
        <v>0</v>
      </c>
      <c r="AF680" s="6" t="s">
        <v>516</v>
      </c>
      <c r="AG680" s="6" t="s">
        <v>3517</v>
      </c>
      <c r="AH680" s="6" t="s">
        <v>3430</v>
      </c>
      <c r="AI680" s="6" t="s">
        <v>3431</v>
      </c>
      <c r="AJ680" s="6" t="s">
        <v>3325</v>
      </c>
      <c r="AK680" s="6" t="s">
        <v>3432</v>
      </c>
      <c r="AL680" s="6" t="s">
        <v>3433</v>
      </c>
      <c r="AM680" s="6" t="s">
        <v>3550</v>
      </c>
      <c r="AN680" s="6" t="s">
        <v>3398</v>
      </c>
      <c r="AO680" s="6"/>
      <c r="AP680" s="6"/>
      <c r="AQ680" s="6"/>
      <c r="AR680" s="6">
        <f t="shared" si="89"/>
        <v>9</v>
      </c>
      <c r="AS680" s="6" t="s">
        <v>1080</v>
      </c>
      <c r="AT680" s="6" t="s">
        <v>1118</v>
      </c>
      <c r="AU680" s="6"/>
      <c r="AV680" s="6">
        <f t="shared" si="92"/>
        <v>2</v>
      </c>
      <c r="AW680" s="22"/>
    </row>
    <row r="681" spans="1:49" x14ac:dyDescent="0.25">
      <c r="A681" s="16" t="s">
        <v>3551</v>
      </c>
      <c r="B681" s="17">
        <v>1.75</v>
      </c>
      <c r="C681" s="17">
        <v>200000000</v>
      </c>
      <c r="D681" s="17">
        <v>0.16666666666666699</v>
      </c>
      <c r="E681" s="17">
        <v>0</v>
      </c>
      <c r="F681" s="17">
        <v>0</v>
      </c>
      <c r="G681" s="18" t="s">
        <v>3552</v>
      </c>
      <c r="H681" s="19">
        <v>42171</v>
      </c>
      <c r="I681" s="27">
        <f t="shared" si="90"/>
        <v>2015</v>
      </c>
      <c r="J681" s="6" t="s">
        <v>3248</v>
      </c>
      <c r="K681" s="6">
        <v>205</v>
      </c>
      <c r="L681" s="6" t="s">
        <v>3438</v>
      </c>
      <c r="M681" s="6">
        <f>VLOOKUP(A681,JUMLAH_DAKWAAN!$A$1:$C$905,3,FALSE)</f>
        <v>1</v>
      </c>
      <c r="N681" s="6" t="s">
        <v>3553</v>
      </c>
      <c r="O681" s="6" t="s">
        <v>1523</v>
      </c>
      <c r="P681" s="6" t="s">
        <v>1591</v>
      </c>
      <c r="Q681" s="6" t="s">
        <v>1219</v>
      </c>
      <c r="R681" s="6" t="s">
        <v>1301</v>
      </c>
      <c r="S681" s="6" t="s">
        <v>85</v>
      </c>
      <c r="T681" s="6"/>
      <c r="U681" s="6"/>
      <c r="V681" s="6" t="str">
        <f>IFERROR(VLOOKUP(Q681,JUDGE_STATUS!$A$1:$E$97,2,0),"")</f>
        <v>KARIR</v>
      </c>
      <c r="W681" s="6" t="str">
        <f>IFERROR(VLOOKUP(R681,JUDGE_STATUS!$A$1:$E$97,2,0),"")</f>
        <v>KARIR</v>
      </c>
      <c r="X681" s="6" t="str">
        <f>IFERROR(VLOOKUP(S681,JUDGE_STATUS!$A$1:$E$97,2,0),"")</f>
        <v>ADHOC</v>
      </c>
      <c r="Y681" s="6" t="str">
        <f>IFERROR(VLOOKUP(T681,JUDGE_STATUS!$A$1:$E$97,2,0),"")</f>
        <v/>
      </c>
      <c r="Z681" s="6" t="str">
        <f>IFERROR(VLOOKUP(U681,JUDGE_STATUS!$A$1:$E$97,2,0),"")</f>
        <v/>
      </c>
      <c r="AA681" s="6">
        <f t="shared" si="85"/>
        <v>3</v>
      </c>
      <c r="AB681" s="6">
        <f t="shared" si="86"/>
        <v>2</v>
      </c>
      <c r="AC681" s="6">
        <f t="shared" si="87"/>
        <v>1</v>
      </c>
      <c r="AD681" s="20">
        <f t="shared" si="88"/>
        <v>0.33333333333333331</v>
      </c>
      <c r="AE681" s="21">
        <f t="shared" si="91"/>
        <v>0</v>
      </c>
      <c r="AF681" s="6" t="s">
        <v>1345</v>
      </c>
      <c r="AG681" s="6"/>
      <c r="AH681" s="6"/>
      <c r="AI681" s="6"/>
      <c r="AJ681" s="6"/>
      <c r="AK681" s="6"/>
      <c r="AL681" s="6"/>
      <c r="AM681" s="6"/>
      <c r="AN681" s="6"/>
      <c r="AO681" s="6"/>
      <c r="AP681" s="6"/>
      <c r="AQ681" s="6"/>
      <c r="AR681" s="6">
        <f t="shared" si="89"/>
        <v>1</v>
      </c>
      <c r="AS681" s="6" t="s">
        <v>1608</v>
      </c>
      <c r="AT681" s="6" t="s">
        <v>1071</v>
      </c>
      <c r="AU681" s="6"/>
      <c r="AV681" s="6">
        <f t="shared" si="92"/>
        <v>2</v>
      </c>
      <c r="AW681" s="22"/>
    </row>
    <row r="682" spans="1:49" x14ac:dyDescent="0.25">
      <c r="A682" s="16" t="s">
        <v>3554</v>
      </c>
      <c r="B682" s="17">
        <v>2.5</v>
      </c>
      <c r="C682" s="17">
        <v>50000000</v>
      </c>
      <c r="D682" s="17">
        <v>0.16666666666666699</v>
      </c>
      <c r="E682" s="17">
        <v>571708887</v>
      </c>
      <c r="F682" s="17">
        <v>0.25</v>
      </c>
      <c r="G682" s="18" t="s">
        <v>3555</v>
      </c>
      <c r="H682" s="19">
        <v>42537</v>
      </c>
      <c r="I682" s="27">
        <f t="shared" si="90"/>
        <v>2016</v>
      </c>
      <c r="J682" s="6" t="s">
        <v>41</v>
      </c>
      <c r="K682" s="6">
        <v>112</v>
      </c>
      <c r="L682" s="6" t="s">
        <v>1052</v>
      </c>
      <c r="M682" s="6">
        <f>VLOOKUP(A682,JUMLAH_DAKWAAN!$A$1:$C$905,3,FALSE)</f>
        <v>1</v>
      </c>
      <c r="N682" s="6" t="s">
        <v>3556</v>
      </c>
      <c r="O682" s="6" t="s">
        <v>3050</v>
      </c>
      <c r="P682" s="6" t="s">
        <v>2259</v>
      </c>
      <c r="Q682" s="6" t="s">
        <v>1175</v>
      </c>
      <c r="R682" s="6" t="s">
        <v>1057</v>
      </c>
      <c r="S682" s="6" t="s">
        <v>1045</v>
      </c>
      <c r="T682" s="6"/>
      <c r="U682" s="6"/>
      <c r="V682" s="6" t="str">
        <f>IFERROR(VLOOKUP(Q682,JUDGE_STATUS!$A$1:$E$97,2,0),"")</f>
        <v>KARIR</v>
      </c>
      <c r="W682" s="6" t="str">
        <f>IFERROR(VLOOKUP(R682,JUDGE_STATUS!$A$1:$E$97,2,0),"")</f>
        <v>KARIR</v>
      </c>
      <c r="X682" s="6" t="str">
        <f>IFERROR(VLOOKUP(S682,JUDGE_STATUS!$A$1:$E$97,2,0),"")</f>
        <v>ADHOC</v>
      </c>
      <c r="Y682" s="6" t="str">
        <f>IFERROR(VLOOKUP(T682,JUDGE_STATUS!$A$1:$E$97,2,0),"")</f>
        <v/>
      </c>
      <c r="Z682" s="6" t="str">
        <f>IFERROR(VLOOKUP(U682,JUDGE_STATUS!$A$1:$E$97,2,0),"")</f>
        <v/>
      </c>
      <c r="AA682" s="6">
        <f t="shared" si="85"/>
        <v>3</v>
      </c>
      <c r="AB682" s="6">
        <f t="shared" si="86"/>
        <v>2</v>
      </c>
      <c r="AC682" s="6">
        <f t="shared" si="87"/>
        <v>1</v>
      </c>
      <c r="AD682" s="20">
        <f t="shared" si="88"/>
        <v>0.33333333333333331</v>
      </c>
      <c r="AE682" s="21">
        <f t="shared" si="91"/>
        <v>0</v>
      </c>
      <c r="AF682" s="6" t="s">
        <v>3557</v>
      </c>
      <c r="AG682" s="6"/>
      <c r="AH682" s="6"/>
      <c r="AI682" s="6"/>
      <c r="AJ682" s="6"/>
      <c r="AK682" s="6"/>
      <c r="AL682" s="6"/>
      <c r="AM682" s="6"/>
      <c r="AN682" s="6"/>
      <c r="AO682" s="6"/>
      <c r="AP682" s="6"/>
      <c r="AQ682" s="6"/>
      <c r="AR682" s="6">
        <f t="shared" si="89"/>
        <v>1</v>
      </c>
      <c r="AS682" s="6" t="s">
        <v>1456</v>
      </c>
      <c r="AT682" s="6"/>
      <c r="AU682" s="6"/>
      <c r="AV682" s="6">
        <f t="shared" si="92"/>
        <v>1</v>
      </c>
      <c r="AW682" s="22"/>
    </row>
    <row r="683" spans="1:49" x14ac:dyDescent="0.25">
      <c r="A683" s="16" t="s">
        <v>3558</v>
      </c>
      <c r="B683" s="17">
        <v>3.5</v>
      </c>
      <c r="C683" s="17">
        <v>250000000</v>
      </c>
      <c r="D683" s="17">
        <v>0.25</v>
      </c>
      <c r="E683" s="17">
        <v>0</v>
      </c>
      <c r="F683" s="17">
        <v>0</v>
      </c>
      <c r="G683" s="18" t="s">
        <v>3559</v>
      </c>
      <c r="H683" s="19">
        <v>42824</v>
      </c>
      <c r="I683" s="27">
        <f t="shared" si="90"/>
        <v>2017</v>
      </c>
      <c r="J683" s="6" t="s">
        <v>429</v>
      </c>
      <c r="K683" s="6">
        <v>98</v>
      </c>
      <c r="L683" s="6" t="s">
        <v>3560</v>
      </c>
      <c r="M683" s="6">
        <f>VLOOKUP(A683,JUMLAH_DAKWAAN!$A$1:$C$905,3,FALSE)</f>
        <v>1</v>
      </c>
      <c r="N683" s="6" t="s">
        <v>3561</v>
      </c>
      <c r="O683" s="6" t="s">
        <v>3562</v>
      </c>
      <c r="P683" s="6" t="s">
        <v>1837</v>
      </c>
      <c r="Q683" s="6" t="s">
        <v>1043</v>
      </c>
      <c r="R683" s="6" t="s">
        <v>1125</v>
      </c>
      <c r="S683" s="6" t="s">
        <v>1167</v>
      </c>
      <c r="T683" s="6" t="s">
        <v>64</v>
      </c>
      <c r="U683" s="6" t="s">
        <v>1045</v>
      </c>
      <c r="V683" s="6" t="str">
        <f>IFERROR(VLOOKUP(Q683,JUDGE_STATUS!$A$1:$E$97,2,0),"")</f>
        <v>KARIR</v>
      </c>
      <c r="W683" s="6" t="str">
        <f>IFERROR(VLOOKUP(R683,JUDGE_STATUS!$A$1:$E$97,2,0),"")</f>
        <v>KARIR</v>
      </c>
      <c r="X683" s="6" t="str">
        <f>IFERROR(VLOOKUP(S683,JUDGE_STATUS!$A$1:$E$97,2,0),"")</f>
        <v>KARIR</v>
      </c>
      <c r="Y683" s="6" t="str">
        <f>IFERROR(VLOOKUP(T683,JUDGE_STATUS!$A$1:$E$97,2,0),"")</f>
        <v>ADHOC</v>
      </c>
      <c r="Z683" s="6" t="str">
        <f>IFERROR(VLOOKUP(U683,JUDGE_STATUS!$A$1:$E$97,2,0),"")</f>
        <v>ADHOC</v>
      </c>
      <c r="AA683" s="6">
        <f t="shared" si="85"/>
        <v>5</v>
      </c>
      <c r="AB683" s="6">
        <f t="shared" si="86"/>
        <v>3</v>
      </c>
      <c r="AC683" s="6">
        <f t="shared" si="87"/>
        <v>2</v>
      </c>
      <c r="AD683" s="20">
        <f t="shared" si="88"/>
        <v>0.4</v>
      </c>
      <c r="AE683" s="21">
        <f t="shared" si="91"/>
        <v>0</v>
      </c>
      <c r="AF683" s="6" t="s">
        <v>1220</v>
      </c>
      <c r="AG683" s="6"/>
      <c r="AH683" s="6"/>
      <c r="AI683" s="6"/>
      <c r="AJ683" s="6"/>
      <c r="AK683" s="6"/>
      <c r="AL683" s="6"/>
      <c r="AM683" s="6"/>
      <c r="AN683" s="6"/>
      <c r="AO683" s="6"/>
      <c r="AP683" s="6"/>
      <c r="AQ683" s="6"/>
      <c r="AR683" s="6">
        <f t="shared" si="89"/>
        <v>1</v>
      </c>
      <c r="AS683" s="6" t="s">
        <v>128</v>
      </c>
      <c r="AT683" s="6"/>
      <c r="AU683" s="6"/>
      <c r="AV683" s="6">
        <f t="shared" si="92"/>
        <v>1</v>
      </c>
      <c r="AW683" s="22"/>
    </row>
    <row r="684" spans="1:49" x14ac:dyDescent="0.25">
      <c r="A684" s="16" t="s">
        <v>3563</v>
      </c>
      <c r="B684" s="17">
        <v>5</v>
      </c>
      <c r="C684" s="17">
        <v>200000000</v>
      </c>
      <c r="D684" s="17">
        <v>0.25</v>
      </c>
      <c r="E684" s="17">
        <v>1685931872</v>
      </c>
      <c r="F684" s="17">
        <v>1</v>
      </c>
      <c r="G684" s="18" t="s">
        <v>3564</v>
      </c>
      <c r="H684" s="19">
        <v>43285</v>
      </c>
      <c r="I684" s="27">
        <f t="shared" si="90"/>
        <v>2018</v>
      </c>
      <c r="J684" s="6" t="s">
        <v>1103</v>
      </c>
      <c r="K684" s="6">
        <v>140</v>
      </c>
      <c r="L684" s="6" t="s">
        <v>3565</v>
      </c>
      <c r="M684" s="6">
        <f>VLOOKUP(A684,JUMLAH_DAKWAAN!$A$1:$C$905,3,FALSE)</f>
        <v>1</v>
      </c>
      <c r="N684" s="6" t="s">
        <v>3566</v>
      </c>
      <c r="O684" s="6" t="s">
        <v>3567</v>
      </c>
      <c r="P684" s="6" t="s">
        <v>3568</v>
      </c>
      <c r="Q684" s="6" t="s">
        <v>1167</v>
      </c>
      <c r="R684" s="6" t="s">
        <v>1801</v>
      </c>
      <c r="S684" s="6" t="s">
        <v>1210</v>
      </c>
      <c r="T684" s="6"/>
      <c r="U684" s="6"/>
      <c r="V684" s="6" t="str">
        <f>IFERROR(VLOOKUP(Q684,JUDGE_STATUS!$A$1:$E$97,2,0),"")</f>
        <v>KARIR</v>
      </c>
      <c r="W684" s="6" t="str">
        <f>IFERROR(VLOOKUP(R684,JUDGE_STATUS!$A$1:$E$97,2,0),"")</f>
        <v>KARIR</v>
      </c>
      <c r="X684" s="6" t="str">
        <f>IFERROR(VLOOKUP(S684,JUDGE_STATUS!$A$1:$E$97,2,0),"")</f>
        <v>ADHOC</v>
      </c>
      <c r="Y684" s="6" t="str">
        <f>IFERROR(VLOOKUP(T684,JUDGE_STATUS!$A$1:$E$97,2,0),"")</f>
        <v/>
      </c>
      <c r="Z684" s="6" t="str">
        <f>IFERROR(VLOOKUP(U684,JUDGE_STATUS!$A$1:$E$97,2,0),"")</f>
        <v/>
      </c>
      <c r="AA684" s="6">
        <f t="shared" si="85"/>
        <v>3</v>
      </c>
      <c r="AB684" s="6">
        <f t="shared" si="86"/>
        <v>2</v>
      </c>
      <c r="AC684" s="6">
        <f t="shared" si="87"/>
        <v>1</v>
      </c>
      <c r="AD684" s="20">
        <f t="shared" si="88"/>
        <v>0.33333333333333331</v>
      </c>
      <c r="AE684" s="21">
        <f t="shared" si="91"/>
        <v>0</v>
      </c>
      <c r="AF684" s="6" t="s">
        <v>516</v>
      </c>
      <c r="AG684" s="6"/>
      <c r="AH684" s="6"/>
      <c r="AI684" s="6"/>
      <c r="AJ684" s="6"/>
      <c r="AK684" s="6"/>
      <c r="AL684" s="6"/>
      <c r="AM684" s="6"/>
      <c r="AN684" s="6"/>
      <c r="AO684" s="6"/>
      <c r="AP684" s="6"/>
      <c r="AQ684" s="6"/>
      <c r="AR684" s="6">
        <f t="shared" si="89"/>
        <v>1</v>
      </c>
      <c r="AS684" s="6" t="s">
        <v>1150</v>
      </c>
      <c r="AT684" s="6"/>
      <c r="AU684" s="6"/>
      <c r="AV684" s="6">
        <f t="shared" si="92"/>
        <v>1</v>
      </c>
      <c r="AW684" s="22"/>
    </row>
    <row r="685" spans="1:49" x14ac:dyDescent="0.25">
      <c r="A685" s="16" t="s">
        <v>3569</v>
      </c>
      <c r="B685" s="17">
        <v>4</v>
      </c>
      <c r="C685" s="17">
        <v>200000000</v>
      </c>
      <c r="D685" s="17">
        <v>0.41666666666666702</v>
      </c>
      <c r="E685" s="17">
        <v>0</v>
      </c>
      <c r="F685" s="17">
        <v>0</v>
      </c>
      <c r="G685" s="18" t="s">
        <v>3570</v>
      </c>
      <c r="H685" s="19">
        <v>41543</v>
      </c>
      <c r="I685" s="27">
        <f t="shared" si="90"/>
        <v>2013</v>
      </c>
      <c r="J685" s="6" t="s">
        <v>41</v>
      </c>
      <c r="K685" s="6">
        <v>83</v>
      </c>
      <c r="L685" s="6" t="s">
        <v>3571</v>
      </c>
      <c r="M685" s="6">
        <f>VLOOKUP(A685,JUMLAH_DAKWAAN!$A$1:$C$905,3,FALSE)</f>
        <v>2</v>
      </c>
      <c r="N685" s="6" t="s">
        <v>3572</v>
      </c>
      <c r="O685" s="6" t="s">
        <v>3573</v>
      </c>
      <c r="P685" s="6" t="s">
        <v>3574</v>
      </c>
      <c r="Q685" s="6" t="s">
        <v>181</v>
      </c>
      <c r="R685" s="6" t="s">
        <v>1158</v>
      </c>
      <c r="S685" s="6" t="s">
        <v>1087</v>
      </c>
      <c r="T685" s="6" t="s">
        <v>63</v>
      </c>
      <c r="U685" s="6" t="s">
        <v>64</v>
      </c>
      <c r="V685" s="6" t="str">
        <f>IFERROR(VLOOKUP(Q685,JUDGE_STATUS!$A$1:$E$97,2,0),"")</f>
        <v>KARIR</v>
      </c>
      <c r="W685" s="6" t="str">
        <f>IFERROR(VLOOKUP(R685,JUDGE_STATUS!$A$1:$E$97,2,0),"")</f>
        <v>KARIR</v>
      </c>
      <c r="X685" s="6" t="str">
        <f>IFERROR(VLOOKUP(S685,JUDGE_STATUS!$A$1:$E$97,2,0),"")</f>
        <v>KARIR</v>
      </c>
      <c r="Y685" s="6" t="str">
        <f>IFERROR(VLOOKUP(T685,JUDGE_STATUS!$A$1:$E$97,2,0),"")</f>
        <v>ADHOC</v>
      </c>
      <c r="Z685" s="6" t="str">
        <f>IFERROR(VLOOKUP(U685,JUDGE_STATUS!$A$1:$E$97,2,0),"")</f>
        <v>ADHOC</v>
      </c>
      <c r="AA685" s="6">
        <f t="shared" si="85"/>
        <v>5</v>
      </c>
      <c r="AB685" s="6">
        <f t="shared" si="86"/>
        <v>3</v>
      </c>
      <c r="AC685" s="6">
        <f t="shared" si="87"/>
        <v>2</v>
      </c>
      <c r="AD685" s="20">
        <f t="shared" si="88"/>
        <v>0.4</v>
      </c>
      <c r="AE685" s="21">
        <f t="shared" si="91"/>
        <v>0</v>
      </c>
      <c r="AF685" s="6" t="s">
        <v>1089</v>
      </c>
      <c r="AG685" s="6"/>
      <c r="AH685" s="6"/>
      <c r="AI685" s="6"/>
      <c r="AJ685" s="6"/>
      <c r="AK685" s="6"/>
      <c r="AL685" s="6"/>
      <c r="AM685" s="6"/>
      <c r="AN685" s="6"/>
      <c r="AO685" s="6"/>
      <c r="AP685" s="6"/>
      <c r="AQ685" s="6"/>
      <c r="AR685" s="6">
        <f t="shared" si="89"/>
        <v>1</v>
      </c>
      <c r="AS685" s="6" t="s">
        <v>1151</v>
      </c>
      <c r="AT685" s="6" t="s">
        <v>1456</v>
      </c>
      <c r="AU685" s="6"/>
      <c r="AV685" s="6">
        <f t="shared" si="92"/>
        <v>2</v>
      </c>
      <c r="AW685" s="22"/>
    </row>
    <row r="686" spans="1:49" x14ac:dyDescent="0.25">
      <c r="A686" s="16" t="s">
        <v>3569</v>
      </c>
      <c r="B686" s="17">
        <v>4</v>
      </c>
      <c r="C686" s="17">
        <v>300000000</v>
      </c>
      <c r="D686" s="17">
        <v>0.5</v>
      </c>
      <c r="E686" s="17">
        <v>0</v>
      </c>
      <c r="F686" s="17">
        <v>0</v>
      </c>
      <c r="G686" s="18" t="s">
        <v>3575</v>
      </c>
      <c r="H686" s="19">
        <v>41543</v>
      </c>
      <c r="I686" s="27">
        <f t="shared" si="90"/>
        <v>2013</v>
      </c>
      <c r="J686" s="6" t="s">
        <v>41</v>
      </c>
      <c r="K686" s="6">
        <v>83</v>
      </c>
      <c r="L686" s="6" t="s">
        <v>3571</v>
      </c>
      <c r="M686" s="6">
        <f>VLOOKUP(A686,JUMLAH_DAKWAAN!$A$1:$C$905,3,FALSE)</f>
        <v>2</v>
      </c>
      <c r="N686" s="6" t="s">
        <v>3572</v>
      </c>
      <c r="O686" s="6" t="s">
        <v>3573</v>
      </c>
      <c r="P686" s="6" t="s">
        <v>3574</v>
      </c>
      <c r="Q686" s="6" t="s">
        <v>181</v>
      </c>
      <c r="R686" s="6" t="s">
        <v>1158</v>
      </c>
      <c r="S686" s="6" t="s">
        <v>1087</v>
      </c>
      <c r="T686" s="6" t="s">
        <v>63</v>
      </c>
      <c r="U686" s="6" t="s">
        <v>64</v>
      </c>
      <c r="V686" s="6" t="str">
        <f>IFERROR(VLOOKUP(Q686,JUDGE_STATUS!$A$1:$E$97,2,0),"")</f>
        <v>KARIR</v>
      </c>
      <c r="W686" s="6" t="str">
        <f>IFERROR(VLOOKUP(R686,JUDGE_STATUS!$A$1:$E$97,2,0),"")</f>
        <v>KARIR</v>
      </c>
      <c r="X686" s="6" t="str">
        <f>IFERROR(VLOOKUP(S686,JUDGE_STATUS!$A$1:$E$97,2,0),"")</f>
        <v>KARIR</v>
      </c>
      <c r="Y686" s="6" t="str">
        <f>IFERROR(VLOOKUP(T686,JUDGE_STATUS!$A$1:$E$97,2,0),"")</f>
        <v>ADHOC</v>
      </c>
      <c r="Z686" s="6" t="str">
        <f>IFERROR(VLOOKUP(U686,JUDGE_STATUS!$A$1:$E$97,2,0),"")</f>
        <v>ADHOC</v>
      </c>
      <c r="AA686" s="6">
        <f t="shared" si="85"/>
        <v>5</v>
      </c>
      <c r="AB686" s="6">
        <f t="shared" si="86"/>
        <v>3</v>
      </c>
      <c r="AC686" s="6">
        <f t="shared" si="87"/>
        <v>2</v>
      </c>
      <c r="AD686" s="20">
        <f t="shared" si="88"/>
        <v>0.4</v>
      </c>
      <c r="AE686" s="21">
        <f t="shared" si="91"/>
        <v>0</v>
      </c>
      <c r="AF686" s="6" t="s">
        <v>1089</v>
      </c>
      <c r="AG686" s="6"/>
      <c r="AH686" s="6"/>
      <c r="AI686" s="6"/>
      <c r="AJ686" s="6"/>
      <c r="AK686" s="6"/>
      <c r="AL686" s="6"/>
      <c r="AM686" s="6"/>
      <c r="AN686" s="6"/>
      <c r="AO686" s="6"/>
      <c r="AP686" s="6"/>
      <c r="AQ686" s="6"/>
      <c r="AR686" s="6">
        <f t="shared" si="89"/>
        <v>1</v>
      </c>
      <c r="AS686" s="6" t="s">
        <v>1151</v>
      </c>
      <c r="AT686" s="6" t="s">
        <v>1456</v>
      </c>
      <c r="AU686" s="6"/>
      <c r="AV686" s="6">
        <f t="shared" si="92"/>
        <v>2</v>
      </c>
      <c r="AW686" s="22"/>
    </row>
    <row r="687" spans="1:49" x14ac:dyDescent="0.25">
      <c r="A687" s="16" t="s">
        <v>3576</v>
      </c>
      <c r="B687" s="17">
        <v>8</v>
      </c>
      <c r="C687" s="17">
        <v>300000000</v>
      </c>
      <c r="D687" s="17">
        <v>0.25</v>
      </c>
      <c r="E687" s="17">
        <v>110203030580</v>
      </c>
      <c r="F687" s="17">
        <v>2</v>
      </c>
      <c r="G687" s="18" t="s">
        <v>3577</v>
      </c>
      <c r="H687" s="19">
        <v>41781</v>
      </c>
      <c r="I687" s="27">
        <f t="shared" si="90"/>
        <v>2014</v>
      </c>
      <c r="J687" s="6" t="s">
        <v>184</v>
      </c>
      <c r="K687" s="6">
        <v>125</v>
      </c>
      <c r="L687" s="6" t="s">
        <v>3578</v>
      </c>
      <c r="M687" s="6">
        <f>VLOOKUP(A687,JUMLAH_DAKWAAN!$A$1:$C$905,3,FALSE)</f>
        <v>1</v>
      </c>
      <c r="N687" s="6" t="s">
        <v>3579</v>
      </c>
      <c r="O687" s="6" t="s">
        <v>3580</v>
      </c>
      <c r="P687" s="6" t="s">
        <v>3581</v>
      </c>
      <c r="Q687" s="6" t="s">
        <v>2486</v>
      </c>
      <c r="R687" s="6" t="s">
        <v>1921</v>
      </c>
      <c r="S687" s="6" t="s">
        <v>1159</v>
      </c>
      <c r="T687" s="6" t="s">
        <v>84</v>
      </c>
      <c r="U687" s="6" t="s">
        <v>108</v>
      </c>
      <c r="V687" s="6" t="str">
        <f>IFERROR(VLOOKUP(Q687,JUDGE_STATUS!$A$1:$E$97,2,0),"")</f>
        <v>KARIR</v>
      </c>
      <c r="W687" s="6" t="str">
        <f>IFERROR(VLOOKUP(R687,JUDGE_STATUS!$A$1:$E$97,2,0),"")</f>
        <v>KARIR</v>
      </c>
      <c r="X687" s="6" t="str">
        <f>IFERROR(VLOOKUP(S687,JUDGE_STATUS!$A$1:$E$97,2,0),"")</f>
        <v>KARIR</v>
      </c>
      <c r="Y687" s="6" t="str">
        <f>IFERROR(VLOOKUP(T687,JUDGE_STATUS!$A$1:$E$97,2,0),"")</f>
        <v>ADHOC</v>
      </c>
      <c r="Z687" s="6" t="str">
        <f>IFERROR(VLOOKUP(U687,JUDGE_STATUS!$A$1:$E$97,2,0),"")</f>
        <v>ADHOC</v>
      </c>
      <c r="AA687" s="6">
        <f t="shared" si="85"/>
        <v>5</v>
      </c>
      <c r="AB687" s="6">
        <f t="shared" si="86"/>
        <v>3</v>
      </c>
      <c r="AC687" s="6">
        <f t="shared" si="87"/>
        <v>2</v>
      </c>
      <c r="AD687" s="20">
        <f t="shared" si="88"/>
        <v>0.4</v>
      </c>
      <c r="AE687" s="21">
        <f t="shared" si="91"/>
        <v>0</v>
      </c>
      <c r="AF687" s="6" t="s">
        <v>2078</v>
      </c>
      <c r="AG687" s="6" t="s">
        <v>477</v>
      </c>
      <c r="AH687" s="6" t="s">
        <v>870</v>
      </c>
      <c r="AI687" s="6" t="s">
        <v>1091</v>
      </c>
      <c r="AJ687" s="6" t="s">
        <v>2518</v>
      </c>
      <c r="AK687" s="6" t="s">
        <v>3582</v>
      </c>
      <c r="AL687" s="6" t="s">
        <v>3583</v>
      </c>
      <c r="AM687" s="6" t="s">
        <v>3584</v>
      </c>
      <c r="AN687" s="6" t="s">
        <v>3585</v>
      </c>
      <c r="AO687" s="6" t="s">
        <v>2519</v>
      </c>
      <c r="AP687" s="6" t="s">
        <v>3586</v>
      </c>
      <c r="AQ687" s="6" t="s">
        <v>3587</v>
      </c>
      <c r="AR687" s="6">
        <f t="shared" si="89"/>
        <v>12</v>
      </c>
      <c r="AS687" s="6" t="s">
        <v>1608</v>
      </c>
      <c r="AT687" s="6" t="s">
        <v>1179</v>
      </c>
      <c r="AU687" s="6"/>
      <c r="AV687" s="6">
        <f t="shared" si="92"/>
        <v>2</v>
      </c>
      <c r="AW687" s="22"/>
    </row>
    <row r="688" spans="1:49" x14ac:dyDescent="0.25">
      <c r="A688" s="16" t="s">
        <v>3588</v>
      </c>
      <c r="B688" s="17">
        <v>1</v>
      </c>
      <c r="C688" s="17">
        <v>50000000</v>
      </c>
      <c r="D688" s="17">
        <v>8.3333333333333301E-2</v>
      </c>
      <c r="E688" s="17">
        <v>0</v>
      </c>
      <c r="F688" s="17">
        <v>0</v>
      </c>
      <c r="G688" s="18" t="s">
        <v>3589</v>
      </c>
      <c r="H688" s="19">
        <v>42171</v>
      </c>
      <c r="I688" s="27">
        <f t="shared" si="90"/>
        <v>2015</v>
      </c>
      <c r="J688" s="6"/>
      <c r="K688" s="6">
        <v>190</v>
      </c>
      <c r="L688" s="6" t="s">
        <v>3438</v>
      </c>
      <c r="M688" s="6">
        <f>VLOOKUP(A688,JUMLAH_DAKWAAN!$A$1:$C$905,3,FALSE)</f>
        <v>1</v>
      </c>
      <c r="N688" s="6" t="s">
        <v>3590</v>
      </c>
      <c r="O688" s="6" t="s">
        <v>1410</v>
      </c>
      <c r="P688" s="6" t="s">
        <v>3522</v>
      </c>
      <c r="Q688" s="6" t="s">
        <v>1219</v>
      </c>
      <c r="R688" s="6" t="s">
        <v>1301</v>
      </c>
      <c r="S688" s="6" t="s">
        <v>85</v>
      </c>
      <c r="T688" s="6"/>
      <c r="U688" s="6"/>
      <c r="V688" s="6" t="str">
        <f>IFERROR(VLOOKUP(Q688,JUDGE_STATUS!$A$1:$E$97,2,0),"")</f>
        <v>KARIR</v>
      </c>
      <c r="W688" s="6" t="str">
        <f>IFERROR(VLOOKUP(R688,JUDGE_STATUS!$A$1:$E$97,2,0),"")</f>
        <v>KARIR</v>
      </c>
      <c r="X688" s="6" t="str">
        <f>IFERROR(VLOOKUP(S688,JUDGE_STATUS!$A$1:$E$97,2,0),"")</f>
        <v>ADHOC</v>
      </c>
      <c r="Y688" s="6" t="str">
        <f>IFERROR(VLOOKUP(T688,JUDGE_STATUS!$A$1:$E$97,2,0),"")</f>
        <v/>
      </c>
      <c r="Z688" s="6" t="str">
        <f>IFERROR(VLOOKUP(U688,JUDGE_STATUS!$A$1:$E$97,2,0),"")</f>
        <v/>
      </c>
      <c r="AA688" s="6">
        <f t="shared" si="85"/>
        <v>3</v>
      </c>
      <c r="AB688" s="6">
        <f t="shared" si="86"/>
        <v>2</v>
      </c>
      <c r="AC688" s="6">
        <f t="shared" si="87"/>
        <v>1</v>
      </c>
      <c r="AD688" s="20">
        <f t="shared" si="88"/>
        <v>0.33333333333333331</v>
      </c>
      <c r="AE688" s="21">
        <f t="shared" si="91"/>
        <v>0</v>
      </c>
      <c r="AF688" s="6" t="s">
        <v>1615</v>
      </c>
      <c r="AG688" s="6"/>
      <c r="AH688" s="6"/>
      <c r="AI688" s="6"/>
      <c r="AJ688" s="6"/>
      <c r="AK688" s="6"/>
      <c r="AL688" s="6"/>
      <c r="AM688" s="6"/>
      <c r="AN688" s="6"/>
      <c r="AO688" s="6"/>
      <c r="AP688" s="6"/>
      <c r="AQ688" s="6"/>
      <c r="AR688" s="6">
        <f t="shared" si="89"/>
        <v>1</v>
      </c>
      <c r="AS688" s="6" t="s">
        <v>1195</v>
      </c>
      <c r="AT688" s="6" t="s">
        <v>1525</v>
      </c>
      <c r="AU688" s="6"/>
      <c r="AV688" s="6">
        <f t="shared" si="92"/>
        <v>2</v>
      </c>
      <c r="AW688" s="22"/>
    </row>
    <row r="689" spans="1:49" x14ac:dyDescent="0.25">
      <c r="A689" s="16" t="s">
        <v>3591</v>
      </c>
      <c r="B689" s="17">
        <v>4</v>
      </c>
      <c r="C689" s="17">
        <v>50000000</v>
      </c>
      <c r="D689" s="17">
        <v>0.16666666666666699</v>
      </c>
      <c r="E689" s="17">
        <v>0</v>
      </c>
      <c r="F689" s="17">
        <v>0</v>
      </c>
      <c r="G689" s="18" t="s">
        <v>3592</v>
      </c>
      <c r="H689" s="19">
        <v>42538</v>
      </c>
      <c r="I689" s="27">
        <f t="shared" si="90"/>
        <v>2016</v>
      </c>
      <c r="J689" s="6" t="s">
        <v>1143</v>
      </c>
      <c r="K689" s="6">
        <v>144</v>
      </c>
      <c r="L689" s="6" t="s">
        <v>3593</v>
      </c>
      <c r="M689" s="6">
        <f>VLOOKUP(A689,JUMLAH_DAKWAAN!$A$1:$C$905,3,FALSE)</f>
        <v>1</v>
      </c>
      <c r="N689" s="6" t="s">
        <v>3594</v>
      </c>
      <c r="O689" s="6" t="s">
        <v>3595</v>
      </c>
      <c r="P689" s="6" t="s">
        <v>3596</v>
      </c>
      <c r="Q689" s="6" t="s">
        <v>1301</v>
      </c>
      <c r="R689" s="6" t="s">
        <v>1158</v>
      </c>
      <c r="S689" s="6" t="s">
        <v>1167</v>
      </c>
      <c r="T689" s="6" t="s">
        <v>1044</v>
      </c>
      <c r="U689" s="6" t="s">
        <v>108</v>
      </c>
      <c r="V689" s="6" t="str">
        <f>IFERROR(VLOOKUP(Q689,JUDGE_STATUS!$A$1:$E$97,2,0),"")</f>
        <v>KARIR</v>
      </c>
      <c r="W689" s="6" t="str">
        <f>IFERROR(VLOOKUP(R689,JUDGE_STATUS!$A$1:$E$97,2,0),"")</f>
        <v>KARIR</v>
      </c>
      <c r="X689" s="6" t="str">
        <f>IFERROR(VLOOKUP(S689,JUDGE_STATUS!$A$1:$E$97,2,0),"")</f>
        <v>KARIR</v>
      </c>
      <c r="Y689" s="6" t="str">
        <f>IFERROR(VLOOKUP(T689,JUDGE_STATUS!$A$1:$E$97,2,0),"")</f>
        <v>ADHOC</v>
      </c>
      <c r="Z689" s="6" t="str">
        <f>IFERROR(VLOOKUP(U689,JUDGE_STATUS!$A$1:$E$97,2,0),"")</f>
        <v>ADHOC</v>
      </c>
      <c r="AA689" s="6">
        <f t="shared" si="85"/>
        <v>5</v>
      </c>
      <c r="AB689" s="6">
        <f t="shared" si="86"/>
        <v>3</v>
      </c>
      <c r="AC689" s="6">
        <f t="shared" si="87"/>
        <v>2</v>
      </c>
      <c r="AD689" s="20">
        <f t="shared" si="88"/>
        <v>0.4</v>
      </c>
      <c r="AE689" s="21">
        <f t="shared" si="91"/>
        <v>0</v>
      </c>
      <c r="AF689" s="6" t="s">
        <v>1117</v>
      </c>
      <c r="AG689" s="6"/>
      <c r="AH689" s="6"/>
      <c r="AI689" s="6"/>
      <c r="AJ689" s="6"/>
      <c r="AK689" s="6"/>
      <c r="AL689" s="6"/>
      <c r="AM689" s="6"/>
      <c r="AN689" s="6"/>
      <c r="AO689" s="6"/>
      <c r="AP689" s="6"/>
      <c r="AQ689" s="6"/>
      <c r="AR689" s="6">
        <f t="shared" si="89"/>
        <v>1</v>
      </c>
      <c r="AS689" s="6" t="s">
        <v>1118</v>
      </c>
      <c r="AT689" s="6"/>
      <c r="AU689" s="6"/>
      <c r="AV689" s="6">
        <f t="shared" si="92"/>
        <v>1</v>
      </c>
      <c r="AW689" s="22"/>
    </row>
    <row r="690" spans="1:49" x14ac:dyDescent="0.25">
      <c r="A690" s="16" t="s">
        <v>3597</v>
      </c>
      <c r="B690" s="17">
        <v>10</v>
      </c>
      <c r="C690" s="17">
        <v>500000000</v>
      </c>
      <c r="D690" s="17">
        <v>0.33333333333333298</v>
      </c>
      <c r="E690" s="17">
        <v>0</v>
      </c>
      <c r="F690" s="17">
        <v>0</v>
      </c>
      <c r="G690" s="18" t="s">
        <v>3598</v>
      </c>
      <c r="H690" s="19">
        <v>42828</v>
      </c>
      <c r="I690" s="27">
        <f t="shared" si="90"/>
        <v>2017</v>
      </c>
      <c r="J690" s="6" t="s">
        <v>41</v>
      </c>
      <c r="K690" s="6">
        <v>112</v>
      </c>
      <c r="L690" s="6" t="s">
        <v>3599</v>
      </c>
      <c r="M690" s="6">
        <f>VLOOKUP(A690,JUMLAH_DAKWAAN!$A$1:$C$905,3,FALSE)</f>
        <v>1</v>
      </c>
      <c r="N690" s="6" t="s">
        <v>3600</v>
      </c>
      <c r="O690" s="6" t="s">
        <v>3601</v>
      </c>
      <c r="P690" s="6" t="s">
        <v>2127</v>
      </c>
      <c r="Q690" s="6" t="s">
        <v>1175</v>
      </c>
      <c r="R690" s="6" t="s">
        <v>1176</v>
      </c>
      <c r="S690" s="6" t="s">
        <v>1032</v>
      </c>
      <c r="T690" s="6" t="s">
        <v>63</v>
      </c>
      <c r="U690" s="6" t="s">
        <v>1177</v>
      </c>
      <c r="V690" s="6" t="str">
        <f>IFERROR(VLOOKUP(Q690,JUDGE_STATUS!$A$1:$E$97,2,0),"")</f>
        <v>KARIR</v>
      </c>
      <c r="W690" s="6" t="str">
        <f>IFERROR(VLOOKUP(R690,JUDGE_STATUS!$A$1:$E$97,2,0),"")</f>
        <v>KARIR</v>
      </c>
      <c r="X690" s="6" t="str">
        <f>IFERROR(VLOOKUP(S690,JUDGE_STATUS!$A$1:$E$97,2,0),"")</f>
        <v>KARIR</v>
      </c>
      <c r="Y690" s="6" t="str">
        <f>IFERROR(VLOOKUP(T690,JUDGE_STATUS!$A$1:$E$97,2,0),"")</f>
        <v>ADHOC</v>
      </c>
      <c r="Z690" s="6" t="str">
        <f>IFERROR(VLOOKUP(U690,JUDGE_STATUS!$A$1:$E$97,2,0),"")</f>
        <v>ADHOC</v>
      </c>
      <c r="AA690" s="6">
        <f t="shared" si="85"/>
        <v>5</v>
      </c>
      <c r="AB690" s="6">
        <f t="shared" si="86"/>
        <v>3</v>
      </c>
      <c r="AC690" s="6">
        <f t="shared" si="87"/>
        <v>2</v>
      </c>
      <c r="AD690" s="20">
        <f t="shared" si="88"/>
        <v>0.4</v>
      </c>
      <c r="AE690" s="21">
        <f t="shared" si="91"/>
        <v>0</v>
      </c>
      <c r="AF690" s="6" t="s">
        <v>1220</v>
      </c>
      <c r="AG690" s="6"/>
      <c r="AH690" s="6"/>
      <c r="AI690" s="6"/>
      <c r="AJ690" s="6"/>
      <c r="AK690" s="6"/>
      <c r="AL690" s="6"/>
      <c r="AM690" s="6"/>
      <c r="AN690" s="6"/>
      <c r="AO690" s="6"/>
      <c r="AP690" s="6"/>
      <c r="AQ690" s="6"/>
      <c r="AR690" s="6">
        <f t="shared" si="89"/>
        <v>1</v>
      </c>
      <c r="AS690" s="6" t="s">
        <v>1350</v>
      </c>
      <c r="AT690" s="6"/>
      <c r="AU690" s="6"/>
      <c r="AV690" s="6">
        <f t="shared" si="92"/>
        <v>1</v>
      </c>
      <c r="AW690" s="22"/>
    </row>
    <row r="691" spans="1:49" x14ac:dyDescent="0.25">
      <c r="A691" s="16" t="s">
        <v>3602</v>
      </c>
      <c r="B691" s="17">
        <v>5</v>
      </c>
      <c r="C691" s="17">
        <v>200000000</v>
      </c>
      <c r="D691" s="17">
        <v>0.25</v>
      </c>
      <c r="E691" s="17">
        <v>3300000000</v>
      </c>
      <c r="F691" s="17">
        <v>1</v>
      </c>
      <c r="G691" s="18" t="s">
        <v>3603</v>
      </c>
      <c r="H691" s="19">
        <v>43285</v>
      </c>
      <c r="I691" s="27">
        <f t="shared" si="90"/>
        <v>2018</v>
      </c>
      <c r="J691" s="6" t="s">
        <v>1103</v>
      </c>
      <c r="K691" s="6">
        <v>147</v>
      </c>
      <c r="L691" s="6" t="s">
        <v>3565</v>
      </c>
      <c r="M691" s="6">
        <f>VLOOKUP(A691,JUMLAH_DAKWAAN!$A$1:$C$905,3,FALSE)</f>
        <v>1</v>
      </c>
      <c r="N691" s="6" t="s">
        <v>3604</v>
      </c>
      <c r="O691" s="6" t="s">
        <v>3301</v>
      </c>
      <c r="P691" s="6" t="s">
        <v>3605</v>
      </c>
      <c r="Q691" s="6" t="s">
        <v>1801</v>
      </c>
      <c r="R691" s="6" t="s">
        <v>1167</v>
      </c>
      <c r="S691" s="6" t="s">
        <v>64</v>
      </c>
      <c r="T691" s="6"/>
      <c r="U691" s="6"/>
      <c r="V691" s="6" t="str">
        <f>IFERROR(VLOOKUP(Q691,JUDGE_STATUS!$A$1:$E$97,2,0),"")</f>
        <v>KARIR</v>
      </c>
      <c r="W691" s="6" t="str">
        <f>IFERROR(VLOOKUP(R691,JUDGE_STATUS!$A$1:$E$97,2,0),"")</f>
        <v>KARIR</v>
      </c>
      <c r="X691" s="6" t="str">
        <f>IFERROR(VLOOKUP(S691,JUDGE_STATUS!$A$1:$E$97,2,0),"")</f>
        <v>ADHOC</v>
      </c>
      <c r="Y691" s="6" t="str">
        <f>IFERROR(VLOOKUP(T691,JUDGE_STATUS!$A$1:$E$97,2,0),"")</f>
        <v/>
      </c>
      <c r="Z691" s="6" t="str">
        <f>IFERROR(VLOOKUP(U691,JUDGE_STATUS!$A$1:$E$97,2,0),"")</f>
        <v/>
      </c>
      <c r="AA691" s="6">
        <f t="shared" si="85"/>
        <v>3</v>
      </c>
      <c r="AB691" s="6">
        <f t="shared" si="86"/>
        <v>2</v>
      </c>
      <c r="AC691" s="6">
        <f t="shared" si="87"/>
        <v>1</v>
      </c>
      <c r="AD691" s="20">
        <f t="shared" si="88"/>
        <v>0.33333333333333331</v>
      </c>
      <c r="AE691" s="21">
        <f t="shared" si="91"/>
        <v>0</v>
      </c>
      <c r="AF691" s="6" t="s">
        <v>516</v>
      </c>
      <c r="AG691" s="6"/>
      <c r="AH691" s="6"/>
      <c r="AI691" s="6"/>
      <c r="AJ691" s="6"/>
      <c r="AK691" s="6"/>
      <c r="AL691" s="6"/>
      <c r="AM691" s="6"/>
      <c r="AN691" s="6"/>
      <c r="AO691" s="6"/>
      <c r="AP691" s="6"/>
      <c r="AQ691" s="6"/>
      <c r="AR691" s="6">
        <f t="shared" si="89"/>
        <v>1</v>
      </c>
      <c r="AS691" s="6" t="s">
        <v>128</v>
      </c>
      <c r="AT691" s="6"/>
      <c r="AU691" s="6"/>
      <c r="AV691" s="6">
        <f t="shared" si="92"/>
        <v>1</v>
      </c>
      <c r="AW691" s="22"/>
    </row>
    <row r="692" spans="1:49" x14ac:dyDescent="0.25">
      <c r="A692" s="16" t="s">
        <v>3606</v>
      </c>
      <c r="B692" s="17">
        <v>4</v>
      </c>
      <c r="C692" s="17">
        <v>200000000</v>
      </c>
      <c r="D692" s="17">
        <v>0.5</v>
      </c>
      <c r="E692" s="17">
        <v>0</v>
      </c>
      <c r="F692" s="17">
        <v>0</v>
      </c>
      <c r="G692" s="18" t="s">
        <v>3607</v>
      </c>
      <c r="H692" s="19">
        <v>41549</v>
      </c>
      <c r="I692" s="27">
        <f t="shared" si="90"/>
        <v>2013</v>
      </c>
      <c r="J692" s="6" t="s">
        <v>1129</v>
      </c>
      <c r="K692" s="6">
        <v>75</v>
      </c>
      <c r="L692" s="6" t="s">
        <v>3608</v>
      </c>
      <c r="M692" s="6">
        <f>VLOOKUP(A692,JUMLAH_DAKWAAN!$A$1:$C$905,3,FALSE)</f>
        <v>1</v>
      </c>
      <c r="N692" s="6" t="s">
        <v>3609</v>
      </c>
      <c r="O692" s="6" t="s">
        <v>3036</v>
      </c>
      <c r="P692" s="6" t="s">
        <v>1455</v>
      </c>
      <c r="Q692" s="6" t="s">
        <v>981</v>
      </c>
      <c r="R692" s="6" t="s">
        <v>1158</v>
      </c>
      <c r="S692" s="6" t="s">
        <v>1159</v>
      </c>
      <c r="T692" s="6" t="s">
        <v>84</v>
      </c>
      <c r="U692" s="6" t="s">
        <v>48</v>
      </c>
      <c r="V692" s="6" t="str">
        <f>IFERROR(VLOOKUP(Q692,JUDGE_STATUS!$A$1:$E$97,2,0),"")</f>
        <v>KARIR</v>
      </c>
      <c r="W692" s="6" t="str">
        <f>IFERROR(VLOOKUP(R692,JUDGE_STATUS!$A$1:$E$97,2,0),"")</f>
        <v>KARIR</v>
      </c>
      <c r="X692" s="6" t="str">
        <f>IFERROR(VLOOKUP(S692,JUDGE_STATUS!$A$1:$E$97,2,0),"")</f>
        <v>KARIR</v>
      </c>
      <c r="Y692" s="6" t="str">
        <f>IFERROR(VLOOKUP(T692,JUDGE_STATUS!$A$1:$E$97,2,0),"")</f>
        <v>ADHOC</v>
      </c>
      <c r="Z692" s="6" t="str">
        <f>IFERROR(VLOOKUP(U692,JUDGE_STATUS!$A$1:$E$97,2,0),"")</f>
        <v>ADHOC</v>
      </c>
      <c r="AA692" s="6">
        <f t="shared" si="85"/>
        <v>5</v>
      </c>
      <c r="AB692" s="6">
        <f t="shared" si="86"/>
        <v>3</v>
      </c>
      <c r="AC692" s="6">
        <f t="shared" si="87"/>
        <v>2</v>
      </c>
      <c r="AD692" s="20">
        <f t="shared" si="88"/>
        <v>0.4</v>
      </c>
      <c r="AE692" s="21">
        <f t="shared" si="91"/>
        <v>0</v>
      </c>
      <c r="AF692" s="6" t="s">
        <v>1089</v>
      </c>
      <c r="AG692" s="6"/>
      <c r="AH692" s="6"/>
      <c r="AI692" s="6"/>
      <c r="AJ692" s="6"/>
      <c r="AK692" s="6"/>
      <c r="AL692" s="6"/>
      <c r="AM692" s="6"/>
      <c r="AN692" s="6"/>
      <c r="AO692" s="6"/>
      <c r="AP692" s="6"/>
      <c r="AQ692" s="6"/>
      <c r="AR692" s="6">
        <f t="shared" si="89"/>
        <v>1</v>
      </c>
      <c r="AS692" s="6" t="s">
        <v>1608</v>
      </c>
      <c r="AT692" s="6" t="s">
        <v>1179</v>
      </c>
      <c r="AU692" s="6"/>
      <c r="AV692" s="6">
        <f t="shared" si="92"/>
        <v>2</v>
      </c>
      <c r="AW692" s="22"/>
    </row>
    <row r="693" spans="1:49" x14ac:dyDescent="0.25">
      <c r="A693" s="16" t="s">
        <v>3610</v>
      </c>
      <c r="B693" s="17">
        <v>0</v>
      </c>
      <c r="C693" s="17">
        <v>0</v>
      </c>
      <c r="D693" s="17">
        <v>0</v>
      </c>
      <c r="E693" s="17">
        <v>0</v>
      </c>
      <c r="F693" s="17">
        <v>0</v>
      </c>
      <c r="G693" s="18" t="s">
        <v>3611</v>
      </c>
      <c r="H693" s="19">
        <v>41796</v>
      </c>
      <c r="I693" s="27">
        <f t="shared" si="90"/>
        <v>2014</v>
      </c>
      <c r="J693" s="6" t="s">
        <v>1129</v>
      </c>
      <c r="K693" s="6">
        <v>139</v>
      </c>
      <c r="L693" s="6" t="s">
        <v>3612</v>
      </c>
      <c r="M693" s="6">
        <f>VLOOKUP(A693,JUMLAH_DAKWAAN!$A$1:$C$905,3,FALSE)</f>
        <v>1</v>
      </c>
      <c r="N693" s="6" t="s">
        <v>3613</v>
      </c>
      <c r="O693" s="6" t="s">
        <v>3614</v>
      </c>
      <c r="P693" s="6" t="s">
        <v>3615</v>
      </c>
      <c r="Q693" s="6" t="s">
        <v>2414</v>
      </c>
      <c r="R693" s="6" t="s">
        <v>2244</v>
      </c>
      <c r="S693" s="6" t="s">
        <v>127</v>
      </c>
      <c r="T693" s="6"/>
      <c r="U693" s="6"/>
      <c r="V693" s="6" t="str">
        <f>IFERROR(VLOOKUP(Q693,JUDGE_STATUS!$A$1:$E$97,2,0),"")</f>
        <v>KARIR</v>
      </c>
      <c r="W693" s="6" t="str">
        <f>IFERROR(VLOOKUP(R693,JUDGE_STATUS!$A$1:$E$97,2,0),"")</f>
        <v>KARIR</v>
      </c>
      <c r="X693" s="6" t="str">
        <f>IFERROR(VLOOKUP(S693,JUDGE_STATUS!$A$1:$E$97,2,0),"")</f>
        <v>ADHOC</v>
      </c>
      <c r="Y693" s="6" t="str">
        <f>IFERROR(VLOOKUP(T693,JUDGE_STATUS!$A$1:$E$97,2,0),"")</f>
        <v/>
      </c>
      <c r="Z693" s="6" t="str">
        <f>IFERROR(VLOOKUP(U693,JUDGE_STATUS!$A$1:$E$97,2,0),"")</f>
        <v/>
      </c>
      <c r="AA693" s="6">
        <f t="shared" si="85"/>
        <v>3</v>
      </c>
      <c r="AB693" s="6">
        <f t="shared" si="86"/>
        <v>2</v>
      </c>
      <c r="AC693" s="6">
        <f t="shared" si="87"/>
        <v>1</v>
      </c>
      <c r="AD693" s="20">
        <f t="shared" si="88"/>
        <v>0.33333333333333331</v>
      </c>
      <c r="AE693" s="21">
        <f t="shared" si="91"/>
        <v>0</v>
      </c>
      <c r="AF693" s="6" t="s">
        <v>1913</v>
      </c>
      <c r="AG693" s="6" t="s">
        <v>666</v>
      </c>
      <c r="AH693" s="6" t="s">
        <v>3616</v>
      </c>
      <c r="AI693" s="6" t="s">
        <v>2709</v>
      </c>
      <c r="AJ693" s="6" t="s">
        <v>3617</v>
      </c>
      <c r="AK693" s="6" t="s">
        <v>1117</v>
      </c>
      <c r="AL693" s="6"/>
      <c r="AM693" s="6"/>
      <c r="AN693" s="6"/>
      <c r="AO693" s="6"/>
      <c r="AP693" s="6"/>
      <c r="AQ693" s="6"/>
      <c r="AR693" s="6">
        <f t="shared" si="89"/>
        <v>6</v>
      </c>
      <c r="AS693" s="6" t="s">
        <v>1294</v>
      </c>
      <c r="AT693" s="6" t="s">
        <v>86</v>
      </c>
      <c r="AU693" s="6"/>
      <c r="AV693" s="6">
        <f t="shared" si="92"/>
        <v>2</v>
      </c>
      <c r="AW693" s="22"/>
    </row>
    <row r="694" spans="1:49" x14ac:dyDescent="0.25">
      <c r="A694" s="16" t="s">
        <v>3618</v>
      </c>
      <c r="B694" s="17"/>
      <c r="C694" s="17"/>
      <c r="D694" s="17"/>
      <c r="E694" s="17"/>
      <c r="F694" s="17"/>
      <c r="G694" s="18" t="s">
        <v>3619</v>
      </c>
      <c r="H694" s="19">
        <v>42172</v>
      </c>
      <c r="I694" s="27">
        <f t="shared" si="90"/>
        <v>2015</v>
      </c>
      <c r="J694" s="6" t="s">
        <v>41</v>
      </c>
      <c r="K694" s="6">
        <v>82</v>
      </c>
      <c r="L694" s="6" t="s">
        <v>3620</v>
      </c>
      <c r="M694" s="6">
        <f>VLOOKUP(A694,JUMLAH_DAKWAAN!$A$1:$C$905,3,FALSE)</f>
        <v>1</v>
      </c>
      <c r="N694" s="6"/>
      <c r="O694" s="6" t="s">
        <v>2253</v>
      </c>
      <c r="P694" s="6" t="s">
        <v>3621</v>
      </c>
      <c r="Q694" s="6" t="s">
        <v>1032</v>
      </c>
      <c r="R694" s="6" t="s">
        <v>1503</v>
      </c>
      <c r="S694" s="6" t="s">
        <v>1115</v>
      </c>
      <c r="T694" s="6" t="s">
        <v>85</v>
      </c>
      <c r="U694" s="6" t="s">
        <v>108</v>
      </c>
      <c r="V694" s="6" t="str">
        <f>IFERROR(VLOOKUP(Q694,JUDGE_STATUS!$A$1:$E$97,2,0),"")</f>
        <v>KARIR</v>
      </c>
      <c r="W694" s="6" t="str">
        <f>IFERROR(VLOOKUP(R694,JUDGE_STATUS!$A$1:$E$97,2,0),"")</f>
        <v>KARIR</v>
      </c>
      <c r="X694" s="6" t="str">
        <f>IFERROR(VLOOKUP(S694,JUDGE_STATUS!$A$1:$E$97,2,0),"")</f>
        <v>KARIR</v>
      </c>
      <c r="Y694" s="6" t="str">
        <f>IFERROR(VLOOKUP(T694,JUDGE_STATUS!$A$1:$E$97,2,0),"")</f>
        <v>ADHOC</v>
      </c>
      <c r="Z694" s="6" t="str">
        <f>IFERROR(VLOOKUP(U694,JUDGE_STATUS!$A$1:$E$97,2,0),"")</f>
        <v>ADHOC</v>
      </c>
      <c r="AA694" s="6">
        <f t="shared" ref="AA694:AA748" si="93">COUNTA(Q694:U694)</f>
        <v>5</v>
      </c>
      <c r="AB694" s="6">
        <f t="shared" ref="AB694:AB748" si="94">COUNTIF($V694:$Z694,"KARIR")</f>
        <v>3</v>
      </c>
      <c r="AC694" s="6">
        <f t="shared" ref="AC694:AC748" si="95">COUNTIF($V694:$Z694,"ADHOC")</f>
        <v>2</v>
      </c>
      <c r="AD694" s="20">
        <f t="shared" ref="AD694:AD748" si="96">AC694/AA694</f>
        <v>0.4</v>
      </c>
      <c r="AE694" s="21">
        <f t="shared" si="91"/>
        <v>0</v>
      </c>
      <c r="AF694" s="6" t="s">
        <v>2078</v>
      </c>
      <c r="AG694" s="6"/>
      <c r="AH694" s="6"/>
      <c r="AI694" s="6"/>
      <c r="AJ694" s="6"/>
      <c r="AK694" s="6"/>
      <c r="AL694" s="6"/>
      <c r="AM694" s="6"/>
      <c r="AN694" s="6"/>
      <c r="AO694" s="6"/>
      <c r="AP694" s="6"/>
      <c r="AQ694" s="6"/>
      <c r="AR694" s="6">
        <f t="shared" ref="AR694:AR748" si="97">COUNTA(AF694:AQ694)</f>
        <v>1</v>
      </c>
      <c r="AS694" s="6" t="s">
        <v>1151</v>
      </c>
      <c r="AT694" s="6" t="s">
        <v>1071</v>
      </c>
      <c r="AU694" s="6"/>
      <c r="AV694" s="6">
        <f t="shared" si="92"/>
        <v>2</v>
      </c>
      <c r="AW694" s="22">
        <v>1</v>
      </c>
    </row>
    <row r="695" spans="1:49" x14ac:dyDescent="0.25">
      <c r="A695" s="16" t="s">
        <v>3622</v>
      </c>
      <c r="B695" s="17">
        <v>5</v>
      </c>
      <c r="C695" s="17">
        <v>500000000</v>
      </c>
      <c r="D695" s="17">
        <v>0.16666666666666699</v>
      </c>
      <c r="E695" s="17">
        <v>0</v>
      </c>
      <c r="F695" s="17">
        <v>0</v>
      </c>
      <c r="G695" s="18" t="s">
        <v>3623</v>
      </c>
      <c r="H695" s="19">
        <v>42538</v>
      </c>
      <c r="I695" s="27">
        <f t="shared" si="90"/>
        <v>2016</v>
      </c>
      <c r="J695" s="6" t="s">
        <v>184</v>
      </c>
      <c r="K695" s="6">
        <v>144</v>
      </c>
      <c r="L695" s="6" t="s">
        <v>3593</v>
      </c>
      <c r="M695" s="6">
        <f>VLOOKUP(A695,JUMLAH_DAKWAAN!$A$1:$C$905,3,FALSE)</f>
        <v>1</v>
      </c>
      <c r="N695" s="6" t="s">
        <v>3624</v>
      </c>
      <c r="O695" s="6" t="s">
        <v>3625</v>
      </c>
      <c r="P695" s="6" t="s">
        <v>3596</v>
      </c>
      <c r="Q695" s="6" t="s">
        <v>1301</v>
      </c>
      <c r="R695" s="6" t="s">
        <v>1158</v>
      </c>
      <c r="S695" s="6" t="s">
        <v>1167</v>
      </c>
      <c r="T695" s="6" t="s">
        <v>1044</v>
      </c>
      <c r="U695" s="6" t="s">
        <v>108</v>
      </c>
      <c r="V695" s="6" t="str">
        <f>IFERROR(VLOOKUP(Q695,JUDGE_STATUS!$A$1:$E$97,2,0),"")</f>
        <v>KARIR</v>
      </c>
      <c r="W695" s="6" t="str">
        <f>IFERROR(VLOOKUP(R695,JUDGE_STATUS!$A$1:$E$97,2,0),"")</f>
        <v>KARIR</v>
      </c>
      <c r="X695" s="6" t="str">
        <f>IFERROR(VLOOKUP(S695,JUDGE_STATUS!$A$1:$E$97,2,0),"")</f>
        <v>KARIR</v>
      </c>
      <c r="Y695" s="6" t="str">
        <f>IFERROR(VLOOKUP(T695,JUDGE_STATUS!$A$1:$E$97,2,0),"")</f>
        <v>ADHOC</v>
      </c>
      <c r="Z695" s="6" t="str">
        <f>IFERROR(VLOOKUP(U695,JUDGE_STATUS!$A$1:$E$97,2,0),"")</f>
        <v>ADHOC</v>
      </c>
      <c r="AA695" s="6">
        <f t="shared" si="93"/>
        <v>5</v>
      </c>
      <c r="AB695" s="6">
        <f t="shared" si="94"/>
        <v>3</v>
      </c>
      <c r="AC695" s="6">
        <f t="shared" si="95"/>
        <v>2</v>
      </c>
      <c r="AD695" s="20">
        <f t="shared" si="96"/>
        <v>0.4</v>
      </c>
      <c r="AE695" s="21">
        <f t="shared" si="91"/>
        <v>0</v>
      </c>
      <c r="AF695" s="6" t="s">
        <v>1117</v>
      </c>
      <c r="AG695" s="6"/>
      <c r="AH695" s="6"/>
      <c r="AI695" s="6"/>
      <c r="AJ695" s="6"/>
      <c r="AK695" s="6"/>
      <c r="AL695" s="6"/>
      <c r="AM695" s="6"/>
      <c r="AN695" s="6"/>
      <c r="AO695" s="6"/>
      <c r="AP695" s="6"/>
      <c r="AQ695" s="6"/>
      <c r="AR695" s="6">
        <f t="shared" si="97"/>
        <v>1</v>
      </c>
      <c r="AS695" s="6" t="s">
        <v>87</v>
      </c>
      <c r="AT695" s="6"/>
      <c r="AU695" s="6"/>
      <c r="AV695" s="6">
        <f t="shared" si="92"/>
        <v>1</v>
      </c>
      <c r="AW695" s="22"/>
    </row>
    <row r="696" spans="1:49" x14ac:dyDescent="0.25">
      <c r="A696" s="16" t="s">
        <v>3626</v>
      </c>
      <c r="B696" s="17">
        <v>1</v>
      </c>
      <c r="C696" s="17">
        <v>50000000</v>
      </c>
      <c r="D696" s="17">
        <v>8.3333333333333301E-2</v>
      </c>
      <c r="E696" s="17">
        <v>0</v>
      </c>
      <c r="F696" s="17">
        <v>0</v>
      </c>
      <c r="G696" s="18" t="s">
        <v>3627</v>
      </c>
      <c r="H696" s="19">
        <v>42830</v>
      </c>
      <c r="I696" s="27">
        <f t="shared" si="90"/>
        <v>2017</v>
      </c>
      <c r="J696" s="6" t="s">
        <v>1778</v>
      </c>
      <c r="K696" s="6">
        <v>124</v>
      </c>
      <c r="L696" s="6" t="s">
        <v>3628</v>
      </c>
      <c r="M696" s="6">
        <f>VLOOKUP(A696,JUMLAH_DAKWAAN!$A$1:$C$905,3,FALSE)</f>
        <v>1</v>
      </c>
      <c r="N696" s="6" t="s">
        <v>3629</v>
      </c>
      <c r="O696" s="6" t="s">
        <v>3630</v>
      </c>
      <c r="P696" s="6" t="s">
        <v>2635</v>
      </c>
      <c r="Q696" s="6" t="s">
        <v>1034</v>
      </c>
      <c r="R696" s="6" t="s">
        <v>1218</v>
      </c>
      <c r="S696" s="6" t="s">
        <v>85</v>
      </c>
      <c r="T696" s="6"/>
      <c r="U696" s="6"/>
      <c r="V696" s="6" t="str">
        <f>IFERROR(VLOOKUP(Q696,JUDGE_STATUS!$A$1:$E$97,2,0),"")</f>
        <v>KARIR</v>
      </c>
      <c r="W696" s="6" t="str">
        <f>IFERROR(VLOOKUP(R696,JUDGE_STATUS!$A$1:$E$97,2,0),"")</f>
        <v>KARIR</v>
      </c>
      <c r="X696" s="6" t="str">
        <f>IFERROR(VLOOKUP(S696,JUDGE_STATUS!$A$1:$E$97,2,0),"")</f>
        <v>ADHOC</v>
      </c>
      <c r="Y696" s="6" t="str">
        <f>IFERROR(VLOOKUP(T696,JUDGE_STATUS!$A$1:$E$97,2,0),"")</f>
        <v/>
      </c>
      <c r="Z696" s="6" t="str">
        <f>IFERROR(VLOOKUP(U696,JUDGE_STATUS!$A$1:$E$97,2,0),"")</f>
        <v/>
      </c>
      <c r="AA696" s="6">
        <f t="shared" si="93"/>
        <v>3</v>
      </c>
      <c r="AB696" s="6">
        <f t="shared" si="94"/>
        <v>2</v>
      </c>
      <c r="AC696" s="6">
        <f t="shared" si="95"/>
        <v>1</v>
      </c>
      <c r="AD696" s="20">
        <f t="shared" si="96"/>
        <v>0.33333333333333331</v>
      </c>
      <c r="AE696" s="21">
        <f t="shared" si="91"/>
        <v>0</v>
      </c>
      <c r="AF696" s="6" t="s">
        <v>3631</v>
      </c>
      <c r="AG696" s="6"/>
      <c r="AH696" s="6"/>
      <c r="AI696" s="6"/>
      <c r="AJ696" s="6"/>
      <c r="AK696" s="6"/>
      <c r="AL696" s="6"/>
      <c r="AM696" s="6"/>
      <c r="AN696" s="6"/>
      <c r="AO696" s="6"/>
      <c r="AP696" s="6"/>
      <c r="AQ696" s="6"/>
      <c r="AR696" s="6">
        <f t="shared" si="97"/>
        <v>1</v>
      </c>
      <c r="AS696" s="6" t="s">
        <v>1258</v>
      </c>
      <c r="AT696" s="6"/>
      <c r="AU696" s="6"/>
      <c r="AV696" s="6">
        <f t="shared" si="92"/>
        <v>1</v>
      </c>
      <c r="AW696" s="22"/>
    </row>
    <row r="697" spans="1:49" x14ac:dyDescent="0.25">
      <c r="A697" s="16" t="s">
        <v>3632</v>
      </c>
      <c r="B697" s="17">
        <v>2</v>
      </c>
      <c r="C697" s="17">
        <v>100000000</v>
      </c>
      <c r="D697" s="17">
        <v>0.16666666666666699</v>
      </c>
      <c r="E697" s="17">
        <v>0</v>
      </c>
      <c r="F697" s="17">
        <v>0</v>
      </c>
      <c r="G697" s="18" t="s">
        <v>3633</v>
      </c>
      <c r="H697" s="19">
        <v>43292</v>
      </c>
      <c r="I697" s="27">
        <f t="shared" si="90"/>
        <v>2018</v>
      </c>
      <c r="J697" s="6" t="s">
        <v>41</v>
      </c>
      <c r="K697" s="6">
        <v>64</v>
      </c>
      <c r="L697" s="6" t="s">
        <v>3634</v>
      </c>
      <c r="M697" s="6">
        <f>VLOOKUP(A697,JUMLAH_DAKWAAN!$A$1:$C$905,3,FALSE)</f>
        <v>1</v>
      </c>
      <c r="N697" s="6" t="s">
        <v>3635</v>
      </c>
      <c r="O697" s="6" t="s">
        <v>3636</v>
      </c>
      <c r="P697" s="6" t="s">
        <v>3637</v>
      </c>
      <c r="Q697" s="6" t="s">
        <v>1974</v>
      </c>
      <c r="R697" s="6" t="s">
        <v>1066</v>
      </c>
      <c r="S697" s="6" t="s">
        <v>1067</v>
      </c>
      <c r="T697" s="6" t="s">
        <v>85</v>
      </c>
      <c r="U697" s="6" t="s">
        <v>1068</v>
      </c>
      <c r="V697" s="6" t="str">
        <f>IFERROR(VLOOKUP(Q697,JUDGE_STATUS!$A$1:$E$97,2,0),"")</f>
        <v>KARIR</v>
      </c>
      <c r="W697" s="6" t="str">
        <f>IFERROR(VLOOKUP(R697,JUDGE_STATUS!$A$1:$E$97,2,0),"")</f>
        <v>KARIR</v>
      </c>
      <c r="X697" s="6" t="str">
        <f>IFERROR(VLOOKUP(S697,JUDGE_STATUS!$A$1:$E$97,2,0),"")</f>
        <v>KARIR</v>
      </c>
      <c r="Y697" s="6" t="str">
        <f>IFERROR(VLOOKUP(T697,JUDGE_STATUS!$A$1:$E$97,2,0),"")</f>
        <v>ADHOC</v>
      </c>
      <c r="Z697" s="6" t="str">
        <f>IFERROR(VLOOKUP(U697,JUDGE_STATUS!$A$1:$E$97,2,0),"")</f>
        <v>ADHOC</v>
      </c>
      <c r="AA697" s="6">
        <f t="shared" si="93"/>
        <v>5</v>
      </c>
      <c r="AB697" s="6">
        <f t="shared" si="94"/>
        <v>3</v>
      </c>
      <c r="AC697" s="6">
        <f t="shared" si="95"/>
        <v>2</v>
      </c>
      <c r="AD697" s="20">
        <f t="shared" si="96"/>
        <v>0.4</v>
      </c>
      <c r="AE697" s="21">
        <f t="shared" si="91"/>
        <v>0</v>
      </c>
      <c r="AF697" s="6" t="s">
        <v>1324</v>
      </c>
      <c r="AG697" s="6"/>
      <c r="AH697" s="6"/>
      <c r="AI697" s="6"/>
      <c r="AJ697" s="6"/>
      <c r="AK697" s="6"/>
      <c r="AL697" s="6"/>
      <c r="AM697" s="6"/>
      <c r="AN697" s="6"/>
      <c r="AO697" s="6"/>
      <c r="AP697" s="6"/>
      <c r="AQ697" s="6"/>
      <c r="AR697" s="6">
        <f t="shared" si="97"/>
        <v>1</v>
      </c>
      <c r="AS697" s="6" t="s">
        <v>1070</v>
      </c>
      <c r="AT697" s="6"/>
      <c r="AU697" s="6"/>
      <c r="AV697" s="6">
        <f t="shared" si="92"/>
        <v>1</v>
      </c>
      <c r="AW697" s="22"/>
    </row>
    <row r="698" spans="1:49" x14ac:dyDescent="0.25">
      <c r="A698" s="16" t="s">
        <v>3638</v>
      </c>
      <c r="B698" s="17">
        <v>2</v>
      </c>
      <c r="C698" s="17">
        <v>100000000</v>
      </c>
      <c r="D698" s="17">
        <v>0.33333333333333298</v>
      </c>
      <c r="E698" s="17">
        <v>0</v>
      </c>
      <c r="F698" s="17">
        <v>0</v>
      </c>
      <c r="G698" s="18" t="s">
        <v>3639</v>
      </c>
      <c r="H698" s="19">
        <v>41549</v>
      </c>
      <c r="I698" s="27">
        <f t="shared" si="90"/>
        <v>2013</v>
      </c>
      <c r="J698" s="6" t="s">
        <v>1129</v>
      </c>
      <c r="K698" s="6">
        <v>75</v>
      </c>
      <c r="L698" s="6" t="s">
        <v>3640</v>
      </c>
      <c r="M698" s="6">
        <f>VLOOKUP(A698,JUMLAH_DAKWAAN!$A$1:$C$905,3,FALSE)</f>
        <v>1</v>
      </c>
      <c r="N698" s="6" t="s">
        <v>3641</v>
      </c>
      <c r="O698" s="6" t="s">
        <v>3543</v>
      </c>
      <c r="P698" s="6" t="s">
        <v>1455</v>
      </c>
      <c r="Q698" s="6" t="s">
        <v>981</v>
      </c>
      <c r="R698" s="6" t="s">
        <v>1158</v>
      </c>
      <c r="S698" s="6" t="s">
        <v>1159</v>
      </c>
      <c r="T698" s="6" t="s">
        <v>84</v>
      </c>
      <c r="U698" s="6" t="s">
        <v>48</v>
      </c>
      <c r="V698" s="6" t="str">
        <f>IFERROR(VLOOKUP(Q698,JUDGE_STATUS!$A$1:$E$97,2,0),"")</f>
        <v>KARIR</v>
      </c>
      <c r="W698" s="6" t="str">
        <f>IFERROR(VLOOKUP(R698,JUDGE_STATUS!$A$1:$E$97,2,0),"")</f>
        <v>KARIR</v>
      </c>
      <c r="X698" s="6" t="str">
        <f>IFERROR(VLOOKUP(S698,JUDGE_STATUS!$A$1:$E$97,2,0),"")</f>
        <v>KARIR</v>
      </c>
      <c r="Y698" s="6" t="str">
        <f>IFERROR(VLOOKUP(T698,JUDGE_STATUS!$A$1:$E$97,2,0),"")</f>
        <v>ADHOC</v>
      </c>
      <c r="Z698" s="6" t="str">
        <f>IFERROR(VLOOKUP(U698,JUDGE_STATUS!$A$1:$E$97,2,0),"")</f>
        <v>ADHOC</v>
      </c>
      <c r="AA698" s="6">
        <f t="shared" si="93"/>
        <v>5</v>
      </c>
      <c r="AB698" s="6">
        <f t="shared" si="94"/>
        <v>3</v>
      </c>
      <c r="AC698" s="6">
        <f t="shared" si="95"/>
        <v>2</v>
      </c>
      <c r="AD698" s="20">
        <f t="shared" si="96"/>
        <v>0.4</v>
      </c>
      <c r="AE698" s="21">
        <f t="shared" si="91"/>
        <v>0</v>
      </c>
      <c r="AF698" s="6" t="s">
        <v>1089</v>
      </c>
      <c r="AG698" s="6"/>
      <c r="AH698" s="6"/>
      <c r="AI698" s="6"/>
      <c r="AJ698" s="6"/>
      <c r="AK698" s="6"/>
      <c r="AL698" s="6"/>
      <c r="AM698" s="6"/>
      <c r="AN698" s="6"/>
      <c r="AO698" s="6"/>
      <c r="AP698" s="6"/>
      <c r="AQ698" s="6"/>
      <c r="AR698" s="6">
        <f t="shared" si="97"/>
        <v>1</v>
      </c>
      <c r="AS698" s="6" t="s">
        <v>1909</v>
      </c>
      <c r="AT698" s="6" t="s">
        <v>1118</v>
      </c>
      <c r="AU698" s="6"/>
      <c r="AV698" s="6">
        <f t="shared" si="92"/>
        <v>2</v>
      </c>
      <c r="AW698" s="22"/>
    </row>
    <row r="699" spans="1:49" x14ac:dyDescent="0.25">
      <c r="A699" s="16" t="s">
        <v>3642</v>
      </c>
      <c r="B699" s="17">
        <v>8</v>
      </c>
      <c r="C699" s="17">
        <v>5000000000</v>
      </c>
      <c r="D699" s="17">
        <v>0.5</v>
      </c>
      <c r="E699" s="17">
        <v>0</v>
      </c>
      <c r="F699" s="17">
        <v>0</v>
      </c>
      <c r="G699" s="18" t="s">
        <v>3643</v>
      </c>
      <c r="H699" s="19">
        <v>41814</v>
      </c>
      <c r="I699" s="27">
        <f t="shared" si="90"/>
        <v>2014</v>
      </c>
      <c r="J699" s="6" t="s">
        <v>1715</v>
      </c>
      <c r="K699" s="6">
        <v>139</v>
      </c>
      <c r="L699" s="6" t="s">
        <v>3644</v>
      </c>
      <c r="M699" s="6">
        <f>VLOOKUP(A699,JUMLAH_DAKWAAN!$A$1:$C$905,3,FALSE)</f>
        <v>2</v>
      </c>
      <c r="N699" s="6" t="s">
        <v>3645</v>
      </c>
      <c r="O699" s="6" t="s">
        <v>3646</v>
      </c>
      <c r="P699" s="6" t="s">
        <v>3647</v>
      </c>
      <c r="Q699" s="6" t="s">
        <v>653</v>
      </c>
      <c r="R699" s="6" t="s">
        <v>652</v>
      </c>
      <c r="S699" s="6" t="s">
        <v>48</v>
      </c>
      <c r="T699" s="6"/>
      <c r="U699" s="6"/>
      <c r="V699" s="6" t="str">
        <f>IFERROR(VLOOKUP(Q699,JUDGE_STATUS!$A$1:$E$97,2,0),"")</f>
        <v>KARIR</v>
      </c>
      <c r="W699" s="6" t="str">
        <f>IFERROR(VLOOKUP(R699,JUDGE_STATUS!$A$1:$E$97,2,0),"")</f>
        <v>KARIR</v>
      </c>
      <c r="X699" s="6" t="str">
        <f>IFERROR(VLOOKUP(S699,JUDGE_STATUS!$A$1:$E$97,2,0),"")</f>
        <v>ADHOC</v>
      </c>
      <c r="Y699" s="6" t="str">
        <f>IFERROR(VLOOKUP(T699,JUDGE_STATUS!$A$1:$E$97,2,0),"")</f>
        <v/>
      </c>
      <c r="Z699" s="6" t="str">
        <f>IFERROR(VLOOKUP(U699,JUDGE_STATUS!$A$1:$E$97,2,0),"")</f>
        <v/>
      </c>
      <c r="AA699" s="6">
        <f t="shared" si="93"/>
        <v>3</v>
      </c>
      <c r="AB699" s="6">
        <f t="shared" si="94"/>
        <v>2</v>
      </c>
      <c r="AC699" s="6">
        <f t="shared" si="95"/>
        <v>1</v>
      </c>
      <c r="AD699" s="20">
        <f t="shared" si="96"/>
        <v>0.33333333333333331</v>
      </c>
      <c r="AE699" s="21">
        <f t="shared" si="91"/>
        <v>0</v>
      </c>
      <c r="AF699" s="6" t="s">
        <v>1463</v>
      </c>
      <c r="AG699" s="6" t="s">
        <v>1922</v>
      </c>
      <c r="AH699" s="6" t="s">
        <v>397</v>
      </c>
      <c r="AI699" s="6" t="s">
        <v>3648</v>
      </c>
      <c r="AJ699" s="6"/>
      <c r="AK699" s="6"/>
      <c r="AL699" s="6"/>
      <c r="AM699" s="6"/>
      <c r="AN699" s="6"/>
      <c r="AO699" s="6"/>
      <c r="AP699" s="6"/>
      <c r="AQ699" s="6"/>
      <c r="AR699" s="6">
        <f t="shared" si="97"/>
        <v>4</v>
      </c>
      <c r="AS699" s="6" t="s">
        <v>1109</v>
      </c>
      <c r="AT699" s="6" t="s">
        <v>1294</v>
      </c>
      <c r="AU699" s="6"/>
      <c r="AV699" s="6">
        <f t="shared" si="92"/>
        <v>2</v>
      </c>
      <c r="AW699" s="22"/>
    </row>
    <row r="700" spans="1:49" x14ac:dyDescent="0.25">
      <c r="A700" s="16" t="s">
        <v>3649</v>
      </c>
      <c r="B700" s="17">
        <v>3</v>
      </c>
      <c r="C700" s="17">
        <v>50000000</v>
      </c>
      <c r="D700" s="17">
        <v>1</v>
      </c>
      <c r="E700" s="17">
        <v>251000000</v>
      </c>
      <c r="F700" s="17">
        <v>0.5</v>
      </c>
      <c r="G700" s="18" t="s">
        <v>3650</v>
      </c>
      <c r="H700" s="19">
        <v>42173</v>
      </c>
      <c r="I700" s="27">
        <f t="shared" si="90"/>
        <v>2015</v>
      </c>
      <c r="J700" s="6"/>
      <c r="K700" s="6">
        <v>148</v>
      </c>
      <c r="L700" s="6" t="s">
        <v>3651</v>
      </c>
      <c r="M700" s="6">
        <f>VLOOKUP(A700,JUMLAH_DAKWAAN!$A$1:$C$905,3,FALSE)</f>
        <v>1</v>
      </c>
      <c r="N700" s="6" t="s">
        <v>3652</v>
      </c>
      <c r="O700" s="6" t="s">
        <v>1410</v>
      </c>
      <c r="P700" s="6" t="s">
        <v>3653</v>
      </c>
      <c r="Q700" s="6" t="s">
        <v>1033</v>
      </c>
      <c r="R700" s="6" t="s">
        <v>1034</v>
      </c>
      <c r="S700" s="6" t="s">
        <v>85</v>
      </c>
      <c r="T700" s="6"/>
      <c r="U700" s="6"/>
      <c r="V700" s="6" t="str">
        <f>IFERROR(VLOOKUP(Q700,JUDGE_STATUS!$A$1:$E$97,2,0),"")</f>
        <v>KARIR</v>
      </c>
      <c r="W700" s="6" t="str">
        <f>IFERROR(VLOOKUP(R700,JUDGE_STATUS!$A$1:$E$97,2,0),"")</f>
        <v>KARIR</v>
      </c>
      <c r="X700" s="6" t="str">
        <f>IFERROR(VLOOKUP(S700,JUDGE_STATUS!$A$1:$E$97,2,0),"")</f>
        <v>ADHOC</v>
      </c>
      <c r="Y700" s="6" t="str">
        <f>IFERROR(VLOOKUP(T700,JUDGE_STATUS!$A$1:$E$97,2,0),"")</f>
        <v/>
      </c>
      <c r="Z700" s="6" t="str">
        <f>IFERROR(VLOOKUP(U700,JUDGE_STATUS!$A$1:$E$97,2,0),"")</f>
        <v/>
      </c>
      <c r="AA700" s="6">
        <f t="shared" si="93"/>
        <v>3</v>
      </c>
      <c r="AB700" s="6">
        <f t="shared" si="94"/>
        <v>2</v>
      </c>
      <c r="AC700" s="6">
        <f t="shared" si="95"/>
        <v>1</v>
      </c>
      <c r="AD700" s="20">
        <f t="shared" si="96"/>
        <v>0.33333333333333331</v>
      </c>
      <c r="AE700" s="21">
        <f t="shared" si="91"/>
        <v>0</v>
      </c>
      <c r="AF700" s="6" t="s">
        <v>1160</v>
      </c>
      <c r="AG700" s="6"/>
      <c r="AH700" s="6"/>
      <c r="AI700" s="6"/>
      <c r="AJ700" s="6"/>
      <c r="AK700" s="6"/>
      <c r="AL700" s="6"/>
      <c r="AM700" s="6"/>
      <c r="AN700" s="6"/>
      <c r="AO700" s="6"/>
      <c r="AP700" s="6"/>
      <c r="AQ700" s="6"/>
      <c r="AR700" s="6">
        <f t="shared" si="97"/>
        <v>1</v>
      </c>
      <c r="AS700" s="6" t="s">
        <v>1109</v>
      </c>
      <c r="AT700" s="6" t="s">
        <v>1350</v>
      </c>
      <c r="AU700" s="6"/>
      <c r="AV700" s="6">
        <f t="shared" si="92"/>
        <v>2</v>
      </c>
      <c r="AW700" s="22"/>
    </row>
    <row r="701" spans="1:49" x14ac:dyDescent="0.25">
      <c r="A701" s="16" t="s">
        <v>3654</v>
      </c>
      <c r="B701" s="17">
        <v>7</v>
      </c>
      <c r="C701" s="17">
        <v>500000000</v>
      </c>
      <c r="D701" s="17">
        <v>0.16666666666666699</v>
      </c>
      <c r="E701" s="17">
        <v>204686223777</v>
      </c>
      <c r="F701" s="17">
        <v>2</v>
      </c>
      <c r="G701" s="18" t="s">
        <v>3655</v>
      </c>
      <c r="H701" s="19">
        <v>42538</v>
      </c>
      <c r="I701" s="27">
        <f t="shared" si="90"/>
        <v>2016</v>
      </c>
      <c r="J701" s="6" t="s">
        <v>705</v>
      </c>
      <c r="K701" s="6">
        <v>201</v>
      </c>
      <c r="L701" s="6" t="s">
        <v>3593</v>
      </c>
      <c r="M701" s="6">
        <f>VLOOKUP(A701,JUMLAH_DAKWAAN!$A$1:$C$905,3,FALSE)</f>
        <v>1</v>
      </c>
      <c r="N701" s="6" t="s">
        <v>3656</v>
      </c>
      <c r="O701" s="6" t="s">
        <v>1620</v>
      </c>
      <c r="P701" s="6" t="s">
        <v>3595</v>
      </c>
      <c r="Q701" s="6" t="s">
        <v>1167</v>
      </c>
      <c r="R701" s="6" t="s">
        <v>1301</v>
      </c>
      <c r="S701" s="6" t="s">
        <v>1158</v>
      </c>
      <c r="T701" s="6" t="s">
        <v>108</v>
      </c>
      <c r="U701" s="6" t="s">
        <v>1058</v>
      </c>
      <c r="V701" s="6" t="str">
        <f>IFERROR(VLOOKUP(Q701,JUDGE_STATUS!$A$1:$E$97,2,0),"")</f>
        <v>KARIR</v>
      </c>
      <c r="W701" s="6" t="str">
        <f>IFERROR(VLOOKUP(R701,JUDGE_STATUS!$A$1:$E$97,2,0),"")</f>
        <v>KARIR</v>
      </c>
      <c r="X701" s="6" t="str">
        <f>IFERROR(VLOOKUP(S701,JUDGE_STATUS!$A$1:$E$97,2,0),"")</f>
        <v>KARIR</v>
      </c>
      <c r="Y701" s="6" t="str">
        <f>IFERROR(VLOOKUP(T701,JUDGE_STATUS!$A$1:$E$97,2,0),"")</f>
        <v>ADHOC</v>
      </c>
      <c r="Z701" s="6" t="str">
        <f>IFERROR(VLOOKUP(U701,JUDGE_STATUS!$A$1:$E$97,2,0),"")</f>
        <v>ADHOC</v>
      </c>
      <c r="AA701" s="6">
        <f t="shared" si="93"/>
        <v>5</v>
      </c>
      <c r="AB701" s="6">
        <f t="shared" si="94"/>
        <v>3</v>
      </c>
      <c r="AC701" s="6">
        <f t="shared" si="95"/>
        <v>2</v>
      </c>
      <c r="AD701" s="20">
        <f t="shared" si="96"/>
        <v>0.4</v>
      </c>
      <c r="AE701" s="21">
        <f t="shared" si="91"/>
        <v>0</v>
      </c>
      <c r="AF701" s="6" t="s">
        <v>1117</v>
      </c>
      <c r="AG701" s="6"/>
      <c r="AH701" s="6"/>
      <c r="AI701" s="6"/>
      <c r="AJ701" s="6"/>
      <c r="AK701" s="6"/>
      <c r="AL701" s="6"/>
      <c r="AM701" s="6"/>
      <c r="AN701" s="6"/>
      <c r="AO701" s="6"/>
      <c r="AP701" s="6"/>
      <c r="AQ701" s="6"/>
      <c r="AR701" s="6">
        <f t="shared" si="97"/>
        <v>1</v>
      </c>
      <c r="AS701" s="6" t="s">
        <v>56</v>
      </c>
      <c r="AT701" s="6"/>
      <c r="AU701" s="6"/>
      <c r="AV701" s="6">
        <f t="shared" si="92"/>
        <v>1</v>
      </c>
      <c r="AW701" s="22"/>
    </row>
    <row r="702" spans="1:49" x14ac:dyDescent="0.25">
      <c r="A702" s="16" t="s">
        <v>3657</v>
      </c>
      <c r="B702" s="17">
        <v>0</v>
      </c>
      <c r="C702" s="17">
        <v>0</v>
      </c>
      <c r="D702" s="17">
        <v>0</v>
      </c>
      <c r="E702" s="17">
        <v>0</v>
      </c>
      <c r="F702" s="17">
        <v>0</v>
      </c>
      <c r="G702" s="18" t="s">
        <v>3658</v>
      </c>
      <c r="H702" s="19">
        <v>42830</v>
      </c>
      <c r="I702" s="27">
        <f t="shared" si="90"/>
        <v>2017</v>
      </c>
      <c r="J702" s="6" t="s">
        <v>1778</v>
      </c>
      <c r="K702" s="6">
        <v>153</v>
      </c>
      <c r="L702" s="6" t="s">
        <v>3659</v>
      </c>
      <c r="M702" s="6">
        <f>VLOOKUP(A702,JUMLAH_DAKWAAN!$A$1:$C$905,3,FALSE)</f>
        <v>1</v>
      </c>
      <c r="N702" s="6" t="s">
        <v>3660</v>
      </c>
      <c r="O702" s="6" t="s">
        <v>3661</v>
      </c>
      <c r="P702" s="6" t="s">
        <v>3662</v>
      </c>
      <c r="Q702" s="6" t="s">
        <v>1218</v>
      </c>
      <c r="R702" s="6" t="s">
        <v>1034</v>
      </c>
      <c r="S702" s="6" t="s">
        <v>85</v>
      </c>
      <c r="T702" s="6"/>
      <c r="U702" s="6"/>
      <c r="V702" s="6" t="str">
        <f>IFERROR(VLOOKUP(Q702,JUDGE_STATUS!$A$1:$E$97,2,0),"")</f>
        <v>KARIR</v>
      </c>
      <c r="W702" s="6" t="str">
        <f>IFERROR(VLOOKUP(R702,JUDGE_STATUS!$A$1:$E$97,2,0),"")</f>
        <v>KARIR</v>
      </c>
      <c r="X702" s="6" t="str">
        <f>IFERROR(VLOOKUP(S702,JUDGE_STATUS!$A$1:$E$97,2,0),"")</f>
        <v>ADHOC</v>
      </c>
      <c r="Y702" s="6" t="str">
        <f>IFERROR(VLOOKUP(T702,JUDGE_STATUS!$A$1:$E$97,2,0),"")</f>
        <v/>
      </c>
      <c r="Z702" s="6" t="str">
        <f>IFERROR(VLOOKUP(U702,JUDGE_STATUS!$A$1:$E$97,2,0),"")</f>
        <v/>
      </c>
      <c r="AA702" s="6">
        <f t="shared" si="93"/>
        <v>3</v>
      </c>
      <c r="AB702" s="6">
        <f t="shared" si="94"/>
        <v>2</v>
      </c>
      <c r="AC702" s="6">
        <f t="shared" si="95"/>
        <v>1</v>
      </c>
      <c r="AD702" s="20">
        <f t="shared" si="96"/>
        <v>0.33333333333333331</v>
      </c>
      <c r="AE702" s="21">
        <f t="shared" si="91"/>
        <v>0</v>
      </c>
      <c r="AF702" s="6" t="s">
        <v>426</v>
      </c>
      <c r="AG702" s="6"/>
      <c r="AH702" s="6"/>
      <c r="AI702" s="6"/>
      <c r="AJ702" s="6"/>
      <c r="AK702" s="6"/>
      <c r="AL702" s="6"/>
      <c r="AM702" s="6"/>
      <c r="AN702" s="6"/>
      <c r="AO702" s="6"/>
      <c r="AP702" s="6"/>
      <c r="AQ702" s="6"/>
      <c r="AR702" s="6">
        <f t="shared" si="97"/>
        <v>1</v>
      </c>
      <c r="AS702" s="6" t="s">
        <v>1151</v>
      </c>
      <c r="AT702" s="6"/>
      <c r="AU702" s="6"/>
      <c r="AV702" s="6">
        <f t="shared" si="92"/>
        <v>1</v>
      </c>
      <c r="AW702" s="22"/>
    </row>
    <row r="703" spans="1:49" x14ac:dyDescent="0.25">
      <c r="A703" s="16" t="s">
        <v>3663</v>
      </c>
      <c r="B703" s="17">
        <v>5.5</v>
      </c>
      <c r="C703" s="17">
        <v>250000000</v>
      </c>
      <c r="D703" s="17">
        <v>0.25</v>
      </c>
      <c r="E703" s="17">
        <v>0</v>
      </c>
      <c r="F703" s="17">
        <v>0</v>
      </c>
      <c r="G703" s="18" t="s">
        <v>3664</v>
      </c>
      <c r="H703" s="19">
        <v>43292</v>
      </c>
      <c r="I703" s="27">
        <f t="shared" si="90"/>
        <v>2018</v>
      </c>
      <c r="J703" s="6" t="s">
        <v>1224</v>
      </c>
      <c r="K703" s="6">
        <v>298</v>
      </c>
      <c r="L703" s="6" t="s">
        <v>3665</v>
      </c>
      <c r="M703" s="6">
        <f>VLOOKUP(A703,JUMLAH_DAKWAAN!$A$1:$C$905,3,FALSE)</f>
        <v>1</v>
      </c>
      <c r="N703" s="6" t="s">
        <v>3666</v>
      </c>
      <c r="O703" s="6"/>
      <c r="P703" s="6" t="s">
        <v>3667</v>
      </c>
      <c r="Q703" s="6" t="s">
        <v>1167</v>
      </c>
      <c r="R703" s="6" t="s">
        <v>1801</v>
      </c>
      <c r="S703" s="6" t="s">
        <v>1187</v>
      </c>
      <c r="T703" s="6" t="s">
        <v>64</v>
      </c>
      <c r="U703" s="6" t="s">
        <v>1210</v>
      </c>
      <c r="V703" s="6" t="str">
        <f>IFERROR(VLOOKUP(Q703,JUDGE_STATUS!$A$1:$E$97,2,0),"")</f>
        <v>KARIR</v>
      </c>
      <c r="W703" s="6" t="str">
        <f>IFERROR(VLOOKUP(R703,JUDGE_STATUS!$A$1:$E$97,2,0),"")</f>
        <v>KARIR</v>
      </c>
      <c r="X703" s="6" t="str">
        <f>IFERROR(VLOOKUP(S703,JUDGE_STATUS!$A$1:$E$97,2,0),"")</f>
        <v>KARIR</v>
      </c>
      <c r="Y703" s="6" t="str">
        <f>IFERROR(VLOOKUP(T703,JUDGE_STATUS!$A$1:$E$97,2,0),"")</f>
        <v>ADHOC</v>
      </c>
      <c r="Z703" s="6" t="str">
        <f>IFERROR(VLOOKUP(U703,JUDGE_STATUS!$A$1:$E$97,2,0),"")</f>
        <v>ADHOC</v>
      </c>
      <c r="AA703" s="6">
        <f t="shared" si="93"/>
        <v>5</v>
      </c>
      <c r="AB703" s="6">
        <f t="shared" si="94"/>
        <v>3</v>
      </c>
      <c r="AC703" s="6">
        <f t="shared" si="95"/>
        <v>2</v>
      </c>
      <c r="AD703" s="20">
        <f t="shared" si="96"/>
        <v>0.4</v>
      </c>
      <c r="AE703" s="21">
        <f t="shared" si="91"/>
        <v>0</v>
      </c>
      <c r="AF703" s="6" t="s">
        <v>1220</v>
      </c>
      <c r="AG703" s="6"/>
      <c r="AH703" s="6"/>
      <c r="AI703" s="6"/>
      <c r="AJ703" s="6"/>
      <c r="AK703" s="6"/>
      <c r="AL703" s="6"/>
      <c r="AM703" s="6"/>
      <c r="AN703" s="6"/>
      <c r="AO703" s="6"/>
      <c r="AP703" s="6"/>
      <c r="AQ703" s="6"/>
      <c r="AR703" s="6">
        <f t="shared" si="97"/>
        <v>1</v>
      </c>
      <c r="AS703" s="6" t="s">
        <v>1150</v>
      </c>
      <c r="AT703" s="6"/>
      <c r="AU703" s="6"/>
      <c r="AV703" s="6">
        <f t="shared" si="92"/>
        <v>1</v>
      </c>
      <c r="AW703" s="22"/>
    </row>
    <row r="704" spans="1:49" x14ac:dyDescent="0.25">
      <c r="A704" s="16" t="s">
        <v>3663</v>
      </c>
      <c r="B704" s="17">
        <v>5.5</v>
      </c>
      <c r="C704" s="17">
        <v>250000000</v>
      </c>
      <c r="D704" s="17">
        <v>0.25</v>
      </c>
      <c r="E704" s="17">
        <v>0</v>
      </c>
      <c r="F704" s="17">
        <v>0</v>
      </c>
      <c r="G704" s="18" t="s">
        <v>3668</v>
      </c>
      <c r="H704" s="19">
        <v>43292</v>
      </c>
      <c r="I704" s="27">
        <f t="shared" si="90"/>
        <v>2018</v>
      </c>
      <c r="J704" s="6" t="s">
        <v>1224</v>
      </c>
      <c r="K704" s="6">
        <v>298</v>
      </c>
      <c r="L704" s="6" t="s">
        <v>3665</v>
      </c>
      <c r="M704" s="6">
        <f>VLOOKUP(A704,JUMLAH_DAKWAAN!$A$1:$C$905,3,FALSE)</f>
        <v>1</v>
      </c>
      <c r="N704" s="6" t="s">
        <v>3666</v>
      </c>
      <c r="O704" s="6"/>
      <c r="P704" s="6" t="s">
        <v>3667</v>
      </c>
      <c r="Q704" s="6" t="s">
        <v>1167</v>
      </c>
      <c r="R704" s="6" t="s">
        <v>1801</v>
      </c>
      <c r="S704" s="6" t="s">
        <v>1187</v>
      </c>
      <c r="T704" s="6" t="s">
        <v>64</v>
      </c>
      <c r="U704" s="6" t="s">
        <v>1210</v>
      </c>
      <c r="V704" s="6" t="str">
        <f>IFERROR(VLOOKUP(Q704,JUDGE_STATUS!$A$1:$E$97,2,0),"")</f>
        <v>KARIR</v>
      </c>
      <c r="W704" s="6" t="str">
        <f>IFERROR(VLOOKUP(R704,JUDGE_STATUS!$A$1:$E$97,2,0),"")</f>
        <v>KARIR</v>
      </c>
      <c r="X704" s="6" t="str">
        <f>IFERROR(VLOOKUP(S704,JUDGE_STATUS!$A$1:$E$97,2,0),"")</f>
        <v>KARIR</v>
      </c>
      <c r="Y704" s="6" t="str">
        <f>IFERROR(VLOOKUP(T704,JUDGE_STATUS!$A$1:$E$97,2,0),"")</f>
        <v>ADHOC</v>
      </c>
      <c r="Z704" s="6" t="str">
        <f>IFERROR(VLOOKUP(U704,JUDGE_STATUS!$A$1:$E$97,2,0),"")</f>
        <v>ADHOC</v>
      </c>
      <c r="AA704" s="6">
        <f t="shared" si="93"/>
        <v>5</v>
      </c>
      <c r="AB704" s="6">
        <f t="shared" si="94"/>
        <v>3</v>
      </c>
      <c r="AC704" s="6">
        <f t="shared" si="95"/>
        <v>2</v>
      </c>
      <c r="AD704" s="20">
        <f t="shared" si="96"/>
        <v>0.4</v>
      </c>
      <c r="AE704" s="21">
        <f t="shared" si="91"/>
        <v>0</v>
      </c>
      <c r="AF704" s="6" t="s">
        <v>1220</v>
      </c>
      <c r="AG704" s="6"/>
      <c r="AH704" s="6"/>
      <c r="AI704" s="6"/>
      <c r="AJ704" s="6"/>
      <c r="AK704" s="6"/>
      <c r="AL704" s="6"/>
      <c r="AM704" s="6"/>
      <c r="AN704" s="6"/>
      <c r="AO704" s="6"/>
      <c r="AP704" s="6"/>
      <c r="AQ704" s="6"/>
      <c r="AR704" s="6">
        <f t="shared" si="97"/>
        <v>1</v>
      </c>
      <c r="AS704" s="6" t="s">
        <v>1150</v>
      </c>
      <c r="AT704" s="6"/>
      <c r="AU704" s="6"/>
      <c r="AV704" s="6">
        <f t="shared" si="92"/>
        <v>1</v>
      </c>
      <c r="AW704" s="22"/>
    </row>
    <row r="705" spans="1:49" x14ac:dyDescent="0.25">
      <c r="A705" s="16" t="s">
        <v>3669</v>
      </c>
      <c r="B705" s="17">
        <v>6.5</v>
      </c>
      <c r="C705" s="17">
        <v>250000000</v>
      </c>
      <c r="D705" s="17">
        <v>0.25</v>
      </c>
      <c r="E705" s="17">
        <v>0</v>
      </c>
      <c r="F705" s="17">
        <v>0</v>
      </c>
      <c r="G705" s="18" t="s">
        <v>3670</v>
      </c>
      <c r="H705" s="19">
        <v>41555</v>
      </c>
      <c r="I705" s="27">
        <f t="shared" si="90"/>
        <v>2013</v>
      </c>
      <c r="J705" s="6" t="s">
        <v>429</v>
      </c>
      <c r="K705" s="6">
        <v>142</v>
      </c>
      <c r="L705" s="6" t="s">
        <v>3671</v>
      </c>
      <c r="M705" s="6">
        <f>VLOOKUP(A705,JUMLAH_DAKWAAN!$A$1:$C$905,3,FALSE)</f>
        <v>1</v>
      </c>
      <c r="N705" s="6" t="s">
        <v>3672</v>
      </c>
      <c r="O705" s="6" t="s">
        <v>3673</v>
      </c>
      <c r="P705" s="6" t="s">
        <v>3674</v>
      </c>
      <c r="Q705" s="6" t="s">
        <v>653</v>
      </c>
      <c r="R705" s="6" t="s">
        <v>652</v>
      </c>
      <c r="S705" s="6" t="s">
        <v>84</v>
      </c>
      <c r="T705" s="6"/>
      <c r="U705" s="6"/>
      <c r="V705" s="6" t="str">
        <f>IFERROR(VLOOKUP(Q705,JUDGE_STATUS!$A$1:$E$97,2,0),"")</f>
        <v>KARIR</v>
      </c>
      <c r="W705" s="6" t="str">
        <f>IFERROR(VLOOKUP(R705,JUDGE_STATUS!$A$1:$E$97,2,0),"")</f>
        <v>KARIR</v>
      </c>
      <c r="X705" s="6" t="str">
        <f>IFERROR(VLOOKUP(S705,JUDGE_STATUS!$A$1:$E$97,2,0),"")</f>
        <v>ADHOC</v>
      </c>
      <c r="Y705" s="6" t="str">
        <f>IFERROR(VLOOKUP(T705,JUDGE_STATUS!$A$1:$E$97,2,0),"")</f>
        <v/>
      </c>
      <c r="Z705" s="6" t="str">
        <f>IFERROR(VLOOKUP(U705,JUDGE_STATUS!$A$1:$E$97,2,0),"")</f>
        <v/>
      </c>
      <c r="AA705" s="6">
        <f t="shared" si="93"/>
        <v>3</v>
      </c>
      <c r="AB705" s="6">
        <f t="shared" si="94"/>
        <v>2</v>
      </c>
      <c r="AC705" s="6">
        <f t="shared" si="95"/>
        <v>1</v>
      </c>
      <c r="AD705" s="20">
        <f t="shared" si="96"/>
        <v>0.33333333333333331</v>
      </c>
      <c r="AE705" s="21">
        <f t="shared" si="91"/>
        <v>0</v>
      </c>
      <c r="AF705" s="6" t="s">
        <v>3675</v>
      </c>
      <c r="AG705" s="6"/>
      <c r="AH705" s="6"/>
      <c r="AI705" s="6"/>
      <c r="AJ705" s="6"/>
      <c r="AK705" s="6"/>
      <c r="AL705" s="6"/>
      <c r="AM705" s="6"/>
      <c r="AN705" s="6"/>
      <c r="AO705" s="6"/>
      <c r="AP705" s="6"/>
      <c r="AQ705" s="6"/>
      <c r="AR705" s="6">
        <f t="shared" si="97"/>
        <v>1</v>
      </c>
      <c r="AS705" s="6" t="s">
        <v>55</v>
      </c>
      <c r="AT705" s="6" t="s">
        <v>56</v>
      </c>
      <c r="AU705" s="6"/>
      <c r="AV705" s="6">
        <f t="shared" si="92"/>
        <v>2</v>
      </c>
      <c r="AW705" s="22"/>
    </row>
    <row r="706" spans="1:49" x14ac:dyDescent="0.25">
      <c r="A706" s="16" t="s">
        <v>3676</v>
      </c>
      <c r="B706" s="17">
        <v>8</v>
      </c>
      <c r="C706" s="17">
        <v>5000000000</v>
      </c>
      <c r="D706" s="17">
        <v>0.5</v>
      </c>
      <c r="E706" s="17">
        <v>0</v>
      </c>
      <c r="F706" s="17">
        <v>0</v>
      </c>
      <c r="G706" s="18" t="s">
        <v>3677</v>
      </c>
      <c r="H706" s="19">
        <v>41814</v>
      </c>
      <c r="I706" s="27">
        <f t="shared" si="90"/>
        <v>2014</v>
      </c>
      <c r="J706" s="6" t="s">
        <v>41</v>
      </c>
      <c r="K706" s="6">
        <v>139</v>
      </c>
      <c r="L706" s="6" t="s">
        <v>3678</v>
      </c>
      <c r="M706" s="6">
        <f>VLOOKUP(A706,JUMLAH_DAKWAAN!$A$1:$C$905,3,FALSE)</f>
        <v>2</v>
      </c>
      <c r="N706" s="6" t="s">
        <v>3679</v>
      </c>
      <c r="O706" s="6" t="s">
        <v>3680</v>
      </c>
      <c r="P706" s="6" t="s">
        <v>3647</v>
      </c>
      <c r="Q706" s="6" t="s">
        <v>652</v>
      </c>
      <c r="R706" s="6" t="s">
        <v>653</v>
      </c>
      <c r="S706" s="6" t="s">
        <v>48</v>
      </c>
      <c r="T706" s="6"/>
      <c r="U706" s="6"/>
      <c r="V706" s="6" t="str">
        <f>IFERROR(VLOOKUP(Q706,JUDGE_STATUS!$A$1:$E$97,2,0),"")</f>
        <v>KARIR</v>
      </c>
      <c r="W706" s="6" t="str">
        <f>IFERROR(VLOOKUP(R706,JUDGE_STATUS!$A$1:$E$97,2,0),"")</f>
        <v>KARIR</v>
      </c>
      <c r="X706" s="6" t="str">
        <f>IFERROR(VLOOKUP(S706,JUDGE_STATUS!$A$1:$E$97,2,0),"")</f>
        <v>ADHOC</v>
      </c>
      <c r="Y706" s="6" t="str">
        <f>IFERROR(VLOOKUP(T706,JUDGE_STATUS!$A$1:$E$97,2,0),"")</f>
        <v/>
      </c>
      <c r="Z706" s="6" t="str">
        <f>IFERROR(VLOOKUP(U706,JUDGE_STATUS!$A$1:$E$97,2,0),"")</f>
        <v/>
      </c>
      <c r="AA706" s="6">
        <f t="shared" si="93"/>
        <v>3</v>
      </c>
      <c r="AB706" s="6">
        <f t="shared" si="94"/>
        <v>2</v>
      </c>
      <c r="AC706" s="6">
        <f t="shared" si="95"/>
        <v>1</v>
      </c>
      <c r="AD706" s="20">
        <f t="shared" si="96"/>
        <v>0.33333333333333331</v>
      </c>
      <c r="AE706" s="21">
        <f t="shared" si="91"/>
        <v>0</v>
      </c>
      <c r="AF706" s="6" t="s">
        <v>1463</v>
      </c>
      <c r="AG706" s="6" t="s">
        <v>1922</v>
      </c>
      <c r="AH706" s="6" t="s">
        <v>397</v>
      </c>
      <c r="AI706" s="6" t="s">
        <v>3648</v>
      </c>
      <c r="AJ706" s="6"/>
      <c r="AK706" s="6"/>
      <c r="AL706" s="6"/>
      <c r="AM706" s="6"/>
      <c r="AN706" s="6"/>
      <c r="AO706" s="6"/>
      <c r="AP706" s="6"/>
      <c r="AQ706" s="6"/>
      <c r="AR706" s="6">
        <f t="shared" si="97"/>
        <v>4</v>
      </c>
      <c r="AS706" s="6" t="s">
        <v>128</v>
      </c>
      <c r="AT706" s="6" t="s">
        <v>1608</v>
      </c>
      <c r="AU706" s="6"/>
      <c r="AV706" s="6">
        <f t="shared" si="92"/>
        <v>2</v>
      </c>
      <c r="AW706" s="22"/>
    </row>
    <row r="707" spans="1:49" x14ac:dyDescent="0.25">
      <c r="A707" s="16" t="s">
        <v>3681</v>
      </c>
      <c r="B707" s="17">
        <v>1.3333333333333299</v>
      </c>
      <c r="C707" s="17">
        <v>50000000</v>
      </c>
      <c r="D707" s="17">
        <v>8.3333333333333301E-2</v>
      </c>
      <c r="E707" s="17">
        <v>0</v>
      </c>
      <c r="F707" s="17">
        <v>0</v>
      </c>
      <c r="G707" s="18" t="s">
        <v>3682</v>
      </c>
      <c r="H707" s="19">
        <v>42173</v>
      </c>
      <c r="I707" s="27">
        <f t="shared" ref="I707:I770" si="98">YEAR(H707)</f>
        <v>2015</v>
      </c>
      <c r="J707" s="6" t="s">
        <v>1205</v>
      </c>
      <c r="K707" s="6">
        <v>146</v>
      </c>
      <c r="L707" s="6" t="s">
        <v>3683</v>
      </c>
      <c r="M707" s="6">
        <f>VLOOKUP(A707,JUMLAH_DAKWAAN!$A$1:$C$905,3,FALSE)</f>
        <v>1</v>
      </c>
      <c r="N707" s="6" t="s">
        <v>3684</v>
      </c>
      <c r="O707" s="6" t="s">
        <v>1410</v>
      </c>
      <c r="P707" s="6" t="s">
        <v>3685</v>
      </c>
      <c r="Q707" s="6" t="s">
        <v>1115</v>
      </c>
      <c r="R707" s="6" t="s">
        <v>1134</v>
      </c>
      <c r="S707" s="6" t="s">
        <v>108</v>
      </c>
      <c r="T707" s="6"/>
      <c r="U707" s="6"/>
      <c r="V707" s="6" t="str">
        <f>IFERROR(VLOOKUP(Q707,JUDGE_STATUS!$A$1:$E$97,2,0),"")</f>
        <v>KARIR</v>
      </c>
      <c r="W707" s="6" t="str">
        <f>IFERROR(VLOOKUP(R707,JUDGE_STATUS!$A$1:$E$97,2,0),"")</f>
        <v>KARIR</v>
      </c>
      <c r="X707" s="6" t="str">
        <f>IFERROR(VLOOKUP(S707,JUDGE_STATUS!$A$1:$E$97,2,0),"")</f>
        <v>ADHOC</v>
      </c>
      <c r="Y707" s="6" t="str">
        <f>IFERROR(VLOOKUP(T707,JUDGE_STATUS!$A$1:$E$97,2,0),"")</f>
        <v/>
      </c>
      <c r="Z707" s="6" t="str">
        <f>IFERROR(VLOOKUP(U707,JUDGE_STATUS!$A$1:$E$97,2,0),"")</f>
        <v/>
      </c>
      <c r="AA707" s="6">
        <f t="shared" si="93"/>
        <v>3</v>
      </c>
      <c r="AB707" s="6">
        <f t="shared" si="94"/>
        <v>2</v>
      </c>
      <c r="AC707" s="6">
        <f t="shared" si="95"/>
        <v>1</v>
      </c>
      <c r="AD707" s="20">
        <f t="shared" si="96"/>
        <v>0.33333333333333331</v>
      </c>
      <c r="AE707" s="21">
        <f t="shared" ref="AE707:AE770" si="99">IF(AD707&gt;=0.5,1,0)</f>
        <v>0</v>
      </c>
      <c r="AF707" s="6" t="s">
        <v>2104</v>
      </c>
      <c r="AG707" s="6"/>
      <c r="AH707" s="6"/>
      <c r="AI707" s="6"/>
      <c r="AJ707" s="6"/>
      <c r="AK707" s="6"/>
      <c r="AL707" s="6"/>
      <c r="AM707" s="6"/>
      <c r="AN707" s="6"/>
      <c r="AO707" s="6"/>
      <c r="AP707" s="6"/>
      <c r="AQ707" s="6"/>
      <c r="AR707" s="6">
        <f t="shared" si="97"/>
        <v>1</v>
      </c>
      <c r="AS707" s="6" t="s">
        <v>1369</v>
      </c>
      <c r="AT707" s="6" t="s">
        <v>1350</v>
      </c>
      <c r="AU707" s="6"/>
      <c r="AV707" s="6">
        <f t="shared" ref="AV707:AV770" si="100">COUNTA(AS707:AU707)</f>
        <v>2</v>
      </c>
      <c r="AW707" s="22"/>
    </row>
    <row r="708" spans="1:49" x14ac:dyDescent="0.25">
      <c r="A708" s="16" t="s">
        <v>3686</v>
      </c>
      <c r="B708" s="17">
        <v>4</v>
      </c>
      <c r="C708" s="17">
        <v>150000000</v>
      </c>
      <c r="D708" s="17">
        <v>0.25</v>
      </c>
      <c r="E708" s="17">
        <v>0</v>
      </c>
      <c r="F708" s="17">
        <v>0</v>
      </c>
      <c r="G708" s="18" t="s">
        <v>3687</v>
      </c>
      <c r="H708" s="19">
        <v>42544</v>
      </c>
      <c r="I708" s="27">
        <f t="shared" si="98"/>
        <v>2016</v>
      </c>
      <c r="J708" s="6" t="s">
        <v>2884</v>
      </c>
      <c r="K708" s="6">
        <v>83</v>
      </c>
      <c r="L708" s="6" t="s">
        <v>3688</v>
      </c>
      <c r="M708" s="6">
        <f>VLOOKUP(A708,JUMLAH_DAKWAAN!$A$1:$C$905,3,FALSE)</f>
        <v>1</v>
      </c>
      <c r="N708" s="6" t="s">
        <v>3689</v>
      </c>
      <c r="O708" s="6" t="s">
        <v>3690</v>
      </c>
      <c r="P708" s="6" t="s">
        <v>1244</v>
      </c>
      <c r="Q708" s="6" t="s">
        <v>1276</v>
      </c>
      <c r="R708" s="6" t="s">
        <v>1301</v>
      </c>
      <c r="S708" s="6" t="s">
        <v>1042</v>
      </c>
      <c r="T708" s="6" t="s">
        <v>1044</v>
      </c>
      <c r="U708" s="6" t="s">
        <v>1045</v>
      </c>
      <c r="V708" s="6" t="str">
        <f>IFERROR(VLOOKUP(Q708,JUDGE_STATUS!$A$1:$E$97,2,0),"")</f>
        <v>KARIR</v>
      </c>
      <c r="W708" s="6" t="str">
        <f>IFERROR(VLOOKUP(R708,JUDGE_STATUS!$A$1:$E$97,2,0),"")</f>
        <v>KARIR</v>
      </c>
      <c r="X708" s="6" t="str">
        <f>IFERROR(VLOOKUP(S708,JUDGE_STATUS!$A$1:$E$97,2,0),"")</f>
        <v>KARIR</v>
      </c>
      <c r="Y708" s="6" t="str">
        <f>IFERROR(VLOOKUP(T708,JUDGE_STATUS!$A$1:$E$97,2,0),"")</f>
        <v>ADHOC</v>
      </c>
      <c r="Z708" s="6" t="str">
        <f>IFERROR(VLOOKUP(U708,JUDGE_STATUS!$A$1:$E$97,2,0),"")</f>
        <v>ADHOC</v>
      </c>
      <c r="AA708" s="6">
        <f t="shared" si="93"/>
        <v>5</v>
      </c>
      <c r="AB708" s="6">
        <f t="shared" si="94"/>
        <v>3</v>
      </c>
      <c r="AC708" s="6">
        <f t="shared" si="95"/>
        <v>2</v>
      </c>
      <c r="AD708" s="20">
        <f t="shared" si="96"/>
        <v>0.4</v>
      </c>
      <c r="AE708" s="21">
        <f t="shared" si="99"/>
        <v>0</v>
      </c>
      <c r="AF708" s="6" t="s">
        <v>1137</v>
      </c>
      <c r="AG708" s="6"/>
      <c r="AH708" s="6"/>
      <c r="AI708" s="6"/>
      <c r="AJ708" s="6"/>
      <c r="AK708" s="6"/>
      <c r="AL708" s="6"/>
      <c r="AM708" s="6"/>
      <c r="AN708" s="6"/>
      <c r="AO708" s="6"/>
      <c r="AP708" s="6"/>
      <c r="AQ708" s="6"/>
      <c r="AR708" s="6">
        <f t="shared" si="97"/>
        <v>1</v>
      </c>
      <c r="AS708" s="6" t="s">
        <v>465</v>
      </c>
      <c r="AT708" s="6"/>
      <c r="AU708" s="6"/>
      <c r="AV708" s="6">
        <f t="shared" si="100"/>
        <v>1</v>
      </c>
      <c r="AW708" s="22"/>
    </row>
    <row r="709" spans="1:49" x14ac:dyDescent="0.25">
      <c r="A709" s="16" t="s">
        <v>3691</v>
      </c>
      <c r="B709" s="17">
        <v>3</v>
      </c>
      <c r="C709" s="17">
        <v>100000000</v>
      </c>
      <c r="D709" s="17">
        <v>0.25</v>
      </c>
      <c r="E709" s="17">
        <v>0</v>
      </c>
      <c r="F709" s="17">
        <v>0</v>
      </c>
      <c r="G709" s="18" t="s">
        <v>3692</v>
      </c>
      <c r="H709" s="19">
        <v>42837</v>
      </c>
      <c r="I709" s="27">
        <f t="shared" si="98"/>
        <v>2017</v>
      </c>
      <c r="J709" s="6" t="s">
        <v>41</v>
      </c>
      <c r="K709" s="6">
        <v>110</v>
      </c>
      <c r="L709" s="6" t="s">
        <v>3693</v>
      </c>
      <c r="M709" s="6">
        <f>VLOOKUP(A709,JUMLAH_DAKWAAN!$A$1:$C$905,3,FALSE)</f>
        <v>1</v>
      </c>
      <c r="N709" s="6" t="s">
        <v>3694</v>
      </c>
      <c r="O709" s="6" t="s">
        <v>1645</v>
      </c>
      <c r="P709" s="6" t="s">
        <v>2999</v>
      </c>
      <c r="Q709" s="6" t="s">
        <v>1043</v>
      </c>
      <c r="R709" s="6" t="s">
        <v>1125</v>
      </c>
      <c r="S709" s="6" t="s">
        <v>2466</v>
      </c>
      <c r="T709" s="6" t="s">
        <v>64</v>
      </c>
      <c r="U709" s="6" t="s">
        <v>1045</v>
      </c>
      <c r="V709" s="6" t="str">
        <f>IFERROR(VLOOKUP(Q709,JUDGE_STATUS!$A$1:$E$97,2,0),"")</f>
        <v>KARIR</v>
      </c>
      <c r="W709" s="6" t="str">
        <f>IFERROR(VLOOKUP(R709,JUDGE_STATUS!$A$1:$E$97,2,0),"")</f>
        <v>KARIR</v>
      </c>
      <c r="X709" s="6" t="str">
        <f>IFERROR(VLOOKUP(S709,JUDGE_STATUS!$A$1:$E$97,2,0),"")</f>
        <v>KARIR</v>
      </c>
      <c r="Y709" s="6" t="str">
        <f>IFERROR(VLOOKUP(T709,JUDGE_STATUS!$A$1:$E$97,2,0),"")</f>
        <v>ADHOC</v>
      </c>
      <c r="Z709" s="6" t="str">
        <f>IFERROR(VLOOKUP(U709,JUDGE_STATUS!$A$1:$E$97,2,0),"")</f>
        <v>ADHOC</v>
      </c>
      <c r="AA709" s="6">
        <f t="shared" si="93"/>
        <v>5</v>
      </c>
      <c r="AB709" s="6">
        <f t="shared" si="94"/>
        <v>3</v>
      </c>
      <c r="AC709" s="6">
        <f t="shared" si="95"/>
        <v>2</v>
      </c>
      <c r="AD709" s="20">
        <f t="shared" si="96"/>
        <v>0.4</v>
      </c>
      <c r="AE709" s="21">
        <f t="shared" si="99"/>
        <v>0</v>
      </c>
      <c r="AF709" s="6" t="s">
        <v>1211</v>
      </c>
      <c r="AG709" s="6"/>
      <c r="AH709" s="6"/>
      <c r="AI709" s="6"/>
      <c r="AJ709" s="6"/>
      <c r="AK709" s="6"/>
      <c r="AL709" s="6"/>
      <c r="AM709" s="6"/>
      <c r="AN709" s="6"/>
      <c r="AO709" s="6"/>
      <c r="AP709" s="6"/>
      <c r="AQ709" s="6"/>
      <c r="AR709" s="6">
        <f t="shared" si="97"/>
        <v>1</v>
      </c>
      <c r="AS709" s="6" t="s">
        <v>1150</v>
      </c>
      <c r="AT709" s="6"/>
      <c r="AU709" s="6"/>
      <c r="AV709" s="6">
        <f t="shared" si="100"/>
        <v>1</v>
      </c>
      <c r="AW709" s="22"/>
    </row>
    <row r="710" spans="1:49" x14ac:dyDescent="0.25">
      <c r="A710" s="16" t="s">
        <v>3695</v>
      </c>
      <c r="B710" s="17">
        <v>4.6666666666666696</v>
      </c>
      <c r="C710" s="17">
        <v>250000000</v>
      </c>
      <c r="D710" s="17">
        <v>0.25</v>
      </c>
      <c r="E710" s="17">
        <v>0</v>
      </c>
      <c r="F710" s="17">
        <v>0</v>
      </c>
      <c r="G710" s="18" t="s">
        <v>3696</v>
      </c>
      <c r="H710" s="19">
        <v>43292</v>
      </c>
      <c r="I710" s="27">
        <f t="shared" si="98"/>
        <v>2018</v>
      </c>
      <c r="J710" s="6" t="s">
        <v>41</v>
      </c>
      <c r="K710" s="6">
        <v>112</v>
      </c>
      <c r="L710" s="6" t="s">
        <v>3697</v>
      </c>
      <c r="M710" s="6">
        <f>VLOOKUP(A710,JUMLAH_DAKWAAN!$A$1:$C$905,3,FALSE)</f>
        <v>1</v>
      </c>
      <c r="N710" s="6" t="s">
        <v>3698</v>
      </c>
      <c r="O710" s="6" t="s">
        <v>3538</v>
      </c>
      <c r="P710" s="6" t="s">
        <v>3667</v>
      </c>
      <c r="Q710" s="6" t="s">
        <v>1167</v>
      </c>
      <c r="R710" s="6" t="s">
        <v>1801</v>
      </c>
      <c r="S710" s="6" t="s">
        <v>1187</v>
      </c>
      <c r="T710" s="6" t="s">
        <v>64</v>
      </c>
      <c r="U710" s="6" t="s">
        <v>1210</v>
      </c>
      <c r="V710" s="6" t="str">
        <f>IFERROR(VLOOKUP(Q710,JUDGE_STATUS!$A$1:$E$97,2,0),"")</f>
        <v>KARIR</v>
      </c>
      <c r="W710" s="6" t="str">
        <f>IFERROR(VLOOKUP(R710,JUDGE_STATUS!$A$1:$E$97,2,0),"")</f>
        <v>KARIR</v>
      </c>
      <c r="X710" s="6" t="str">
        <f>IFERROR(VLOOKUP(S710,JUDGE_STATUS!$A$1:$E$97,2,0),"")</f>
        <v>KARIR</v>
      </c>
      <c r="Y710" s="6" t="str">
        <f>IFERROR(VLOOKUP(T710,JUDGE_STATUS!$A$1:$E$97,2,0),"")</f>
        <v>ADHOC</v>
      </c>
      <c r="Z710" s="6" t="str">
        <f>IFERROR(VLOOKUP(U710,JUDGE_STATUS!$A$1:$E$97,2,0),"")</f>
        <v>ADHOC</v>
      </c>
      <c r="AA710" s="6">
        <f t="shared" si="93"/>
        <v>5</v>
      </c>
      <c r="AB710" s="6">
        <f t="shared" si="94"/>
        <v>3</v>
      </c>
      <c r="AC710" s="6">
        <f t="shared" si="95"/>
        <v>2</v>
      </c>
      <c r="AD710" s="20">
        <f t="shared" si="96"/>
        <v>0.4</v>
      </c>
      <c r="AE710" s="21">
        <f t="shared" si="99"/>
        <v>0</v>
      </c>
      <c r="AF710" s="6" t="s">
        <v>1632</v>
      </c>
      <c r="AG710" s="6"/>
      <c r="AH710" s="6"/>
      <c r="AI710" s="6"/>
      <c r="AJ710" s="6"/>
      <c r="AK710" s="6"/>
      <c r="AL710" s="6"/>
      <c r="AM710" s="6"/>
      <c r="AN710" s="6"/>
      <c r="AO710" s="6"/>
      <c r="AP710" s="6"/>
      <c r="AQ710" s="6"/>
      <c r="AR710" s="6">
        <f t="shared" si="97"/>
        <v>1</v>
      </c>
      <c r="AS710" s="6" t="s">
        <v>1489</v>
      </c>
      <c r="AT710" s="6"/>
      <c r="AU710" s="6"/>
      <c r="AV710" s="6">
        <f t="shared" si="100"/>
        <v>1</v>
      </c>
      <c r="AW710" s="22"/>
    </row>
    <row r="711" spans="1:49" x14ac:dyDescent="0.25">
      <c r="A711" s="16" t="s">
        <v>3699</v>
      </c>
      <c r="B711" s="17">
        <v>6.5</v>
      </c>
      <c r="C711" s="17">
        <v>250000000</v>
      </c>
      <c r="D711" s="17">
        <v>0.25</v>
      </c>
      <c r="E711" s="17">
        <v>0</v>
      </c>
      <c r="F711" s="17">
        <v>0</v>
      </c>
      <c r="G711" s="18" t="s">
        <v>3700</v>
      </c>
      <c r="H711" s="19">
        <v>41555</v>
      </c>
      <c r="I711" s="27">
        <f t="shared" si="98"/>
        <v>2013</v>
      </c>
      <c r="J711" s="6" t="s">
        <v>1010</v>
      </c>
      <c r="K711" s="6">
        <v>142</v>
      </c>
      <c r="L711" s="6" t="s">
        <v>3701</v>
      </c>
      <c r="M711" s="6">
        <f>VLOOKUP(A711,JUMLAH_DAKWAAN!$A$1:$C$905,3,FALSE)</f>
        <v>1</v>
      </c>
      <c r="N711" s="6" t="s">
        <v>3702</v>
      </c>
      <c r="O711" s="6" t="s">
        <v>3363</v>
      </c>
      <c r="P711" s="6" t="s">
        <v>3674</v>
      </c>
      <c r="Q711" s="6" t="s">
        <v>653</v>
      </c>
      <c r="R711" s="6" t="s">
        <v>652</v>
      </c>
      <c r="S711" s="6" t="s">
        <v>84</v>
      </c>
      <c r="T711" s="6"/>
      <c r="U711" s="6"/>
      <c r="V711" s="6" t="str">
        <f>IFERROR(VLOOKUP(Q711,JUDGE_STATUS!$A$1:$E$97,2,0),"")</f>
        <v>KARIR</v>
      </c>
      <c r="W711" s="6" t="str">
        <f>IFERROR(VLOOKUP(R711,JUDGE_STATUS!$A$1:$E$97,2,0),"")</f>
        <v>KARIR</v>
      </c>
      <c r="X711" s="6" t="str">
        <f>IFERROR(VLOOKUP(S711,JUDGE_STATUS!$A$1:$E$97,2,0),"")</f>
        <v>ADHOC</v>
      </c>
      <c r="Y711" s="6" t="str">
        <f>IFERROR(VLOOKUP(T711,JUDGE_STATUS!$A$1:$E$97,2,0),"")</f>
        <v/>
      </c>
      <c r="Z711" s="6" t="str">
        <f>IFERROR(VLOOKUP(U711,JUDGE_STATUS!$A$1:$E$97,2,0),"")</f>
        <v/>
      </c>
      <c r="AA711" s="6">
        <f t="shared" si="93"/>
        <v>3</v>
      </c>
      <c r="AB711" s="6">
        <f t="shared" si="94"/>
        <v>2</v>
      </c>
      <c r="AC711" s="6">
        <f t="shared" si="95"/>
        <v>1</v>
      </c>
      <c r="AD711" s="20">
        <f t="shared" si="96"/>
        <v>0.33333333333333331</v>
      </c>
      <c r="AE711" s="21">
        <f t="shared" si="99"/>
        <v>0</v>
      </c>
      <c r="AF711" s="6" t="s">
        <v>3675</v>
      </c>
      <c r="AG711" s="6"/>
      <c r="AH711" s="6"/>
      <c r="AI711" s="6"/>
      <c r="AJ711" s="6"/>
      <c r="AK711" s="6"/>
      <c r="AL711" s="6"/>
      <c r="AM711" s="6"/>
      <c r="AN711" s="6"/>
      <c r="AO711" s="6"/>
      <c r="AP711" s="6"/>
      <c r="AQ711" s="6"/>
      <c r="AR711" s="6">
        <f t="shared" si="97"/>
        <v>1</v>
      </c>
      <c r="AS711" s="6" t="s">
        <v>65</v>
      </c>
      <c r="AT711" s="6" t="s">
        <v>86</v>
      </c>
      <c r="AU711" s="6"/>
      <c r="AV711" s="6">
        <f t="shared" si="100"/>
        <v>2</v>
      </c>
      <c r="AW711" s="22"/>
    </row>
    <row r="712" spans="1:49" x14ac:dyDescent="0.25">
      <c r="A712" s="16" t="s">
        <v>3703</v>
      </c>
      <c r="B712" s="17">
        <v>2</v>
      </c>
      <c r="C712" s="17">
        <v>100000000</v>
      </c>
      <c r="D712" s="17">
        <v>0.33333333333333298</v>
      </c>
      <c r="E712" s="17">
        <v>882862500</v>
      </c>
      <c r="F712" s="17">
        <v>1</v>
      </c>
      <c r="G712" s="18" t="s">
        <v>3704</v>
      </c>
      <c r="H712" s="19">
        <v>41814</v>
      </c>
      <c r="I712" s="27">
        <f t="shared" si="98"/>
        <v>2014</v>
      </c>
      <c r="J712" s="6" t="s">
        <v>1143</v>
      </c>
      <c r="K712" s="6">
        <v>132</v>
      </c>
      <c r="L712" s="6" t="s">
        <v>3705</v>
      </c>
      <c r="M712" s="6">
        <f>VLOOKUP(A712,JUMLAH_DAKWAAN!$A$1:$C$905,3,FALSE)</f>
        <v>1</v>
      </c>
      <c r="N712" s="6" t="s">
        <v>3706</v>
      </c>
      <c r="O712" s="6" t="s">
        <v>3707</v>
      </c>
      <c r="P712" s="6" t="s">
        <v>3708</v>
      </c>
      <c r="Q712" s="6" t="s">
        <v>1158</v>
      </c>
      <c r="R712" s="6" t="s">
        <v>1159</v>
      </c>
      <c r="S712" s="6" t="s">
        <v>84</v>
      </c>
      <c r="T712" s="6"/>
      <c r="U712" s="6"/>
      <c r="V712" s="6" t="str">
        <f>IFERROR(VLOOKUP(Q712,JUDGE_STATUS!$A$1:$E$97,2,0),"")</f>
        <v>KARIR</v>
      </c>
      <c r="W712" s="6" t="str">
        <f>IFERROR(VLOOKUP(R712,JUDGE_STATUS!$A$1:$E$97,2,0),"")</f>
        <v>KARIR</v>
      </c>
      <c r="X712" s="6" t="str">
        <f>IFERROR(VLOOKUP(S712,JUDGE_STATUS!$A$1:$E$97,2,0),"")</f>
        <v>ADHOC</v>
      </c>
      <c r="Y712" s="6" t="str">
        <f>IFERROR(VLOOKUP(T712,JUDGE_STATUS!$A$1:$E$97,2,0),"")</f>
        <v/>
      </c>
      <c r="Z712" s="6" t="str">
        <f>IFERROR(VLOOKUP(U712,JUDGE_STATUS!$A$1:$E$97,2,0),"")</f>
        <v/>
      </c>
      <c r="AA712" s="6">
        <f t="shared" si="93"/>
        <v>3</v>
      </c>
      <c r="AB712" s="6">
        <f t="shared" si="94"/>
        <v>2</v>
      </c>
      <c r="AC712" s="6">
        <f t="shared" si="95"/>
        <v>1</v>
      </c>
      <c r="AD712" s="20">
        <f t="shared" si="96"/>
        <v>0.33333333333333331</v>
      </c>
      <c r="AE712" s="21">
        <f t="shared" si="99"/>
        <v>0</v>
      </c>
      <c r="AF712" s="6" t="s">
        <v>2653</v>
      </c>
      <c r="AG712" s="6" t="s">
        <v>2034</v>
      </c>
      <c r="AH712" s="6" t="s">
        <v>1724</v>
      </c>
      <c r="AI712" s="6" t="s">
        <v>3709</v>
      </c>
      <c r="AJ712" s="6" t="s">
        <v>3710</v>
      </c>
      <c r="AK712" s="6"/>
      <c r="AL712" s="6"/>
      <c r="AM712" s="6"/>
      <c r="AN712" s="6"/>
      <c r="AO712" s="6"/>
      <c r="AP712" s="6"/>
      <c r="AQ712" s="6"/>
      <c r="AR712" s="6">
        <f t="shared" si="97"/>
        <v>5</v>
      </c>
      <c r="AS712" s="6" t="s">
        <v>128</v>
      </c>
      <c r="AT712" s="6" t="s">
        <v>1608</v>
      </c>
      <c r="AU712" s="6"/>
      <c r="AV712" s="6">
        <f t="shared" si="100"/>
        <v>2</v>
      </c>
      <c r="AW712" s="22"/>
    </row>
    <row r="713" spans="1:49" x14ac:dyDescent="0.25">
      <c r="A713" s="16" t="s">
        <v>3703</v>
      </c>
      <c r="B713" s="17">
        <v>2</v>
      </c>
      <c r="C713" s="17">
        <v>100000000</v>
      </c>
      <c r="D713" s="17">
        <v>0.33333333333333298</v>
      </c>
      <c r="E713" s="17">
        <v>882862500</v>
      </c>
      <c r="F713" s="17">
        <v>1</v>
      </c>
      <c r="G713" s="18" t="s">
        <v>3711</v>
      </c>
      <c r="H713" s="19">
        <v>41814</v>
      </c>
      <c r="I713" s="27">
        <f t="shared" si="98"/>
        <v>2014</v>
      </c>
      <c r="J713" s="6" t="s">
        <v>1143</v>
      </c>
      <c r="K713" s="6">
        <v>132</v>
      </c>
      <c r="L713" s="6" t="s">
        <v>3705</v>
      </c>
      <c r="M713" s="6">
        <f>VLOOKUP(A713,JUMLAH_DAKWAAN!$A$1:$C$905,3,FALSE)</f>
        <v>1</v>
      </c>
      <c r="N713" s="6" t="s">
        <v>3706</v>
      </c>
      <c r="O713" s="6" t="s">
        <v>3707</v>
      </c>
      <c r="P713" s="6" t="s">
        <v>3708</v>
      </c>
      <c r="Q713" s="6" t="s">
        <v>1158</v>
      </c>
      <c r="R713" s="6" t="s">
        <v>1159</v>
      </c>
      <c r="S713" s="6" t="s">
        <v>84</v>
      </c>
      <c r="T713" s="6"/>
      <c r="U713" s="6"/>
      <c r="V713" s="6" t="str">
        <f>IFERROR(VLOOKUP(Q713,JUDGE_STATUS!$A$1:$E$97,2,0),"")</f>
        <v>KARIR</v>
      </c>
      <c r="W713" s="6" t="str">
        <f>IFERROR(VLOOKUP(R713,JUDGE_STATUS!$A$1:$E$97,2,0),"")</f>
        <v>KARIR</v>
      </c>
      <c r="X713" s="6" t="str">
        <f>IFERROR(VLOOKUP(S713,JUDGE_STATUS!$A$1:$E$97,2,0),"")</f>
        <v>ADHOC</v>
      </c>
      <c r="Y713" s="6" t="str">
        <f>IFERROR(VLOOKUP(T713,JUDGE_STATUS!$A$1:$E$97,2,0),"")</f>
        <v/>
      </c>
      <c r="Z713" s="6" t="str">
        <f>IFERROR(VLOOKUP(U713,JUDGE_STATUS!$A$1:$E$97,2,0),"")</f>
        <v/>
      </c>
      <c r="AA713" s="6">
        <f t="shared" si="93"/>
        <v>3</v>
      </c>
      <c r="AB713" s="6">
        <f t="shared" si="94"/>
        <v>2</v>
      </c>
      <c r="AC713" s="6">
        <f t="shared" si="95"/>
        <v>1</v>
      </c>
      <c r="AD713" s="20">
        <f t="shared" si="96"/>
        <v>0.33333333333333331</v>
      </c>
      <c r="AE713" s="21">
        <f t="shared" si="99"/>
        <v>0</v>
      </c>
      <c r="AF713" s="6" t="s">
        <v>2653</v>
      </c>
      <c r="AG713" s="6" t="s">
        <v>2034</v>
      </c>
      <c r="AH713" s="6" t="s">
        <v>1724</v>
      </c>
      <c r="AI713" s="6" t="s">
        <v>3709</v>
      </c>
      <c r="AJ713" s="6" t="s">
        <v>3710</v>
      </c>
      <c r="AK713" s="6"/>
      <c r="AL713" s="6"/>
      <c r="AM713" s="6"/>
      <c r="AN713" s="6"/>
      <c r="AO713" s="6"/>
      <c r="AP713" s="6"/>
      <c r="AQ713" s="6"/>
      <c r="AR713" s="6">
        <f t="shared" si="97"/>
        <v>5</v>
      </c>
      <c r="AS713" s="6" t="s">
        <v>128</v>
      </c>
      <c r="AT713" s="6" t="s">
        <v>1608</v>
      </c>
      <c r="AU713" s="6"/>
      <c r="AV713" s="6">
        <f t="shared" si="100"/>
        <v>2</v>
      </c>
      <c r="AW713" s="22"/>
    </row>
    <row r="714" spans="1:49" x14ac:dyDescent="0.25">
      <c r="A714" s="16" t="s">
        <v>3712</v>
      </c>
      <c r="B714" s="17"/>
      <c r="C714" s="17"/>
      <c r="D714" s="17"/>
      <c r="E714" s="17"/>
      <c r="F714" s="17"/>
      <c r="G714" s="18" t="s">
        <v>3713</v>
      </c>
      <c r="H714" s="19">
        <v>42173</v>
      </c>
      <c r="I714" s="27">
        <f t="shared" si="98"/>
        <v>2015</v>
      </c>
      <c r="J714" s="6" t="s">
        <v>1205</v>
      </c>
      <c r="K714" s="6">
        <v>146</v>
      </c>
      <c r="L714" s="6" t="s">
        <v>3683</v>
      </c>
      <c r="M714" s="6">
        <f>VLOOKUP(A714,JUMLAH_DAKWAAN!$A$1:$C$905,3,FALSE)</f>
        <v>1</v>
      </c>
      <c r="N714" s="6"/>
      <c r="O714" s="6" t="s">
        <v>1636</v>
      </c>
      <c r="P714" s="6" t="s">
        <v>3685</v>
      </c>
      <c r="Q714" s="6" t="s">
        <v>1134</v>
      </c>
      <c r="R714" s="6" t="s">
        <v>1503</v>
      </c>
      <c r="S714" s="6" t="s">
        <v>108</v>
      </c>
      <c r="T714" s="6"/>
      <c r="U714" s="6"/>
      <c r="V714" s="6" t="str">
        <f>IFERROR(VLOOKUP(Q714,JUDGE_STATUS!$A$1:$E$97,2,0),"")</f>
        <v>KARIR</v>
      </c>
      <c r="W714" s="6" t="str">
        <f>IFERROR(VLOOKUP(R714,JUDGE_STATUS!$A$1:$E$97,2,0),"")</f>
        <v>KARIR</v>
      </c>
      <c r="X714" s="6" t="str">
        <f>IFERROR(VLOOKUP(S714,JUDGE_STATUS!$A$1:$E$97,2,0),"")</f>
        <v>ADHOC</v>
      </c>
      <c r="Y714" s="6" t="str">
        <f>IFERROR(VLOOKUP(T714,JUDGE_STATUS!$A$1:$E$97,2,0),"")</f>
        <v/>
      </c>
      <c r="Z714" s="6" t="str">
        <f>IFERROR(VLOOKUP(U714,JUDGE_STATUS!$A$1:$E$97,2,0),"")</f>
        <v/>
      </c>
      <c r="AA714" s="6">
        <f t="shared" si="93"/>
        <v>3</v>
      </c>
      <c r="AB714" s="6">
        <f t="shared" si="94"/>
        <v>2</v>
      </c>
      <c r="AC714" s="6">
        <f t="shared" si="95"/>
        <v>1</v>
      </c>
      <c r="AD714" s="20">
        <f t="shared" si="96"/>
        <v>0.33333333333333331</v>
      </c>
      <c r="AE714" s="21">
        <f t="shared" si="99"/>
        <v>0</v>
      </c>
      <c r="AF714" s="6" t="s">
        <v>515</v>
      </c>
      <c r="AG714" s="6"/>
      <c r="AH714" s="6"/>
      <c r="AI714" s="6"/>
      <c r="AJ714" s="6"/>
      <c r="AK714" s="6"/>
      <c r="AL714" s="6"/>
      <c r="AM714" s="6"/>
      <c r="AN714" s="6"/>
      <c r="AO714" s="6"/>
      <c r="AP714" s="6"/>
      <c r="AQ714" s="6"/>
      <c r="AR714" s="6">
        <f t="shared" si="97"/>
        <v>1</v>
      </c>
      <c r="AS714" s="6" t="s">
        <v>128</v>
      </c>
      <c r="AT714" s="6" t="s">
        <v>1369</v>
      </c>
      <c r="AU714" s="6"/>
      <c r="AV714" s="6">
        <f t="shared" si="100"/>
        <v>2</v>
      </c>
      <c r="AW714" s="22">
        <v>1</v>
      </c>
    </row>
    <row r="715" spans="1:49" x14ac:dyDescent="0.25">
      <c r="A715" s="16" t="s">
        <v>3714</v>
      </c>
      <c r="B715" s="17">
        <v>5</v>
      </c>
      <c r="C715" s="17">
        <v>200000000</v>
      </c>
      <c r="D715" s="17">
        <v>0.25</v>
      </c>
      <c r="E715" s="17">
        <v>4360875500</v>
      </c>
      <c r="F715" s="17">
        <v>1</v>
      </c>
      <c r="G715" s="18" t="s">
        <v>3715</v>
      </c>
      <c r="H715" s="19">
        <v>42576</v>
      </c>
      <c r="I715" s="27">
        <f t="shared" si="98"/>
        <v>2016</v>
      </c>
      <c r="J715" s="6" t="s">
        <v>41</v>
      </c>
      <c r="K715" s="6">
        <v>171</v>
      </c>
      <c r="L715" s="6" t="s">
        <v>2885</v>
      </c>
      <c r="M715" s="6">
        <f>VLOOKUP(A715,JUMLAH_DAKWAAN!$A$1:$C$905,3,FALSE)</f>
        <v>1</v>
      </c>
      <c r="N715" s="6" t="s">
        <v>3716</v>
      </c>
      <c r="O715" s="6" t="s">
        <v>2357</v>
      </c>
      <c r="P715" s="6" t="s">
        <v>3717</v>
      </c>
      <c r="Q715" s="6" t="s">
        <v>1125</v>
      </c>
      <c r="R715" s="6" t="s">
        <v>1043</v>
      </c>
      <c r="S715" s="6" t="s">
        <v>3718</v>
      </c>
      <c r="T715" s="6" t="s">
        <v>64</v>
      </c>
      <c r="U715" s="6" t="s">
        <v>63</v>
      </c>
      <c r="V715" s="6" t="str">
        <f>IFERROR(VLOOKUP(Q715,JUDGE_STATUS!$A$1:$E$97,2,0),"")</f>
        <v>KARIR</v>
      </c>
      <c r="W715" s="6" t="str">
        <f>IFERROR(VLOOKUP(R715,JUDGE_STATUS!$A$1:$E$97,2,0),"")</f>
        <v>KARIR</v>
      </c>
      <c r="X715" s="6" t="str">
        <f>IFERROR(VLOOKUP(S715,JUDGE_STATUS!$A$1:$E$97,2,0),"")</f>
        <v>KARIR</v>
      </c>
      <c r="Y715" s="6" t="str">
        <f>IFERROR(VLOOKUP(T715,JUDGE_STATUS!$A$1:$E$97,2,0),"")</f>
        <v>ADHOC</v>
      </c>
      <c r="Z715" s="6" t="str">
        <f>IFERROR(VLOOKUP(U715,JUDGE_STATUS!$A$1:$E$97,2,0),"")</f>
        <v>ADHOC</v>
      </c>
      <c r="AA715" s="6">
        <f t="shared" si="93"/>
        <v>5</v>
      </c>
      <c r="AB715" s="6">
        <f t="shared" si="94"/>
        <v>3</v>
      </c>
      <c r="AC715" s="6">
        <f t="shared" si="95"/>
        <v>2</v>
      </c>
      <c r="AD715" s="20">
        <f t="shared" si="96"/>
        <v>0.4</v>
      </c>
      <c r="AE715" s="21">
        <f t="shared" si="99"/>
        <v>0</v>
      </c>
      <c r="AF715" s="6" t="s">
        <v>1928</v>
      </c>
      <c r="AG715" s="6"/>
      <c r="AH715" s="6"/>
      <c r="AI715" s="6"/>
      <c r="AJ715" s="6"/>
      <c r="AK715" s="6"/>
      <c r="AL715" s="6"/>
      <c r="AM715" s="6"/>
      <c r="AN715" s="6"/>
      <c r="AO715" s="6"/>
      <c r="AP715" s="6"/>
      <c r="AQ715" s="6"/>
      <c r="AR715" s="6">
        <f t="shared" si="97"/>
        <v>1</v>
      </c>
      <c r="AS715" s="6" t="s">
        <v>1332</v>
      </c>
      <c r="AT715" s="6"/>
      <c r="AU715" s="6"/>
      <c r="AV715" s="6">
        <f t="shared" si="100"/>
        <v>1</v>
      </c>
      <c r="AW715" s="22"/>
    </row>
    <row r="716" spans="1:49" x14ac:dyDescent="0.25">
      <c r="A716" s="16" t="s">
        <v>3719</v>
      </c>
      <c r="B716" s="17">
        <v>1.5</v>
      </c>
      <c r="C716" s="17">
        <v>50000000</v>
      </c>
      <c r="D716" s="17">
        <v>0.16666666666666699</v>
      </c>
      <c r="E716" s="17">
        <v>487838486</v>
      </c>
      <c r="F716" s="17">
        <v>1</v>
      </c>
      <c r="G716" s="18" t="s">
        <v>3720</v>
      </c>
      <c r="H716" s="19">
        <v>42843</v>
      </c>
      <c r="I716" s="27">
        <f t="shared" si="98"/>
        <v>2017</v>
      </c>
      <c r="J716" s="6" t="s">
        <v>1143</v>
      </c>
      <c r="K716" s="6">
        <v>90</v>
      </c>
      <c r="L716" s="6" t="s">
        <v>1052</v>
      </c>
      <c r="M716" s="6">
        <f>VLOOKUP(A716,JUMLAH_DAKWAAN!$A$1:$C$905,3,FALSE)</f>
        <v>1</v>
      </c>
      <c r="N716" s="6" t="s">
        <v>3721</v>
      </c>
      <c r="O716" s="6" t="s">
        <v>2127</v>
      </c>
      <c r="P716" s="6" t="s">
        <v>2604</v>
      </c>
      <c r="Q716" s="6" t="s">
        <v>1417</v>
      </c>
      <c r="R716" s="6" t="s">
        <v>1228</v>
      </c>
      <c r="S716" s="6" t="s">
        <v>108</v>
      </c>
      <c r="T716" s="6"/>
      <c r="U716" s="6"/>
      <c r="V716" s="6" t="str">
        <f>IFERROR(VLOOKUP(Q716,JUDGE_STATUS!$A$1:$E$97,2,0),"")</f>
        <v>KARIR</v>
      </c>
      <c r="W716" s="6" t="str">
        <f>IFERROR(VLOOKUP(R716,JUDGE_STATUS!$A$1:$E$97,2,0),"")</f>
        <v>KARIR</v>
      </c>
      <c r="X716" s="6" t="str">
        <f>IFERROR(VLOOKUP(S716,JUDGE_STATUS!$A$1:$E$97,2,0),"")</f>
        <v>ADHOC</v>
      </c>
      <c r="Y716" s="6" t="str">
        <f>IFERROR(VLOOKUP(T716,JUDGE_STATUS!$A$1:$E$97,2,0),"")</f>
        <v/>
      </c>
      <c r="Z716" s="6" t="str">
        <f>IFERROR(VLOOKUP(U716,JUDGE_STATUS!$A$1:$E$97,2,0),"")</f>
        <v/>
      </c>
      <c r="AA716" s="6">
        <f t="shared" si="93"/>
        <v>3</v>
      </c>
      <c r="AB716" s="6">
        <f t="shared" si="94"/>
        <v>2</v>
      </c>
      <c r="AC716" s="6">
        <f t="shared" si="95"/>
        <v>1</v>
      </c>
      <c r="AD716" s="20">
        <f t="shared" si="96"/>
        <v>0.33333333333333331</v>
      </c>
      <c r="AE716" s="21">
        <f t="shared" si="99"/>
        <v>0</v>
      </c>
      <c r="AF716" s="6" t="s">
        <v>3722</v>
      </c>
      <c r="AG716" s="6"/>
      <c r="AH716" s="6"/>
      <c r="AI716" s="6"/>
      <c r="AJ716" s="6"/>
      <c r="AK716" s="6"/>
      <c r="AL716" s="6"/>
      <c r="AM716" s="6"/>
      <c r="AN716" s="6"/>
      <c r="AO716" s="6"/>
      <c r="AP716" s="6"/>
      <c r="AQ716" s="6"/>
      <c r="AR716" s="6">
        <f t="shared" si="97"/>
        <v>1</v>
      </c>
      <c r="AS716" s="6" t="s">
        <v>465</v>
      </c>
      <c r="AT716" s="6"/>
      <c r="AU716" s="6"/>
      <c r="AV716" s="6">
        <f t="shared" si="100"/>
        <v>1</v>
      </c>
      <c r="AW716" s="22"/>
    </row>
    <row r="717" spans="1:49" x14ac:dyDescent="0.25">
      <c r="A717" s="16" t="s">
        <v>3719</v>
      </c>
      <c r="B717" s="17">
        <v>2.5</v>
      </c>
      <c r="C717" s="17">
        <v>50000000</v>
      </c>
      <c r="D717" s="17">
        <v>0.16666666666666699</v>
      </c>
      <c r="E717" s="17">
        <v>487838486</v>
      </c>
      <c r="F717" s="17">
        <v>1</v>
      </c>
      <c r="G717" s="18" t="s">
        <v>3723</v>
      </c>
      <c r="H717" s="19">
        <v>42843</v>
      </c>
      <c r="I717" s="27">
        <f t="shared" si="98"/>
        <v>2017</v>
      </c>
      <c r="J717" s="6" t="s">
        <v>1143</v>
      </c>
      <c r="K717" s="6">
        <v>90</v>
      </c>
      <c r="L717" s="6" t="s">
        <v>1052</v>
      </c>
      <c r="M717" s="6">
        <f>VLOOKUP(A717,JUMLAH_DAKWAAN!$A$1:$C$905,3,FALSE)</f>
        <v>1</v>
      </c>
      <c r="N717" s="6" t="s">
        <v>3721</v>
      </c>
      <c r="O717" s="6" t="s">
        <v>2127</v>
      </c>
      <c r="P717" s="6" t="s">
        <v>2604</v>
      </c>
      <c r="Q717" s="6" t="s">
        <v>1417</v>
      </c>
      <c r="R717" s="6" t="s">
        <v>1228</v>
      </c>
      <c r="S717" s="6" t="s">
        <v>108</v>
      </c>
      <c r="T717" s="6"/>
      <c r="U717" s="6"/>
      <c r="V717" s="6" t="str">
        <f>IFERROR(VLOOKUP(Q717,JUDGE_STATUS!$A$1:$E$97,2,0),"")</f>
        <v>KARIR</v>
      </c>
      <c r="W717" s="6" t="str">
        <f>IFERROR(VLOOKUP(R717,JUDGE_STATUS!$A$1:$E$97,2,0),"")</f>
        <v>KARIR</v>
      </c>
      <c r="X717" s="6" t="str">
        <f>IFERROR(VLOOKUP(S717,JUDGE_STATUS!$A$1:$E$97,2,0),"")</f>
        <v>ADHOC</v>
      </c>
      <c r="Y717" s="6" t="str">
        <f>IFERROR(VLOOKUP(T717,JUDGE_STATUS!$A$1:$E$97,2,0),"")</f>
        <v/>
      </c>
      <c r="Z717" s="6" t="str">
        <f>IFERROR(VLOOKUP(U717,JUDGE_STATUS!$A$1:$E$97,2,0),"")</f>
        <v/>
      </c>
      <c r="AA717" s="6">
        <f t="shared" si="93"/>
        <v>3</v>
      </c>
      <c r="AB717" s="6">
        <f t="shared" si="94"/>
        <v>2</v>
      </c>
      <c r="AC717" s="6">
        <f t="shared" si="95"/>
        <v>1</v>
      </c>
      <c r="AD717" s="20">
        <f t="shared" si="96"/>
        <v>0.33333333333333331</v>
      </c>
      <c r="AE717" s="21">
        <f t="shared" si="99"/>
        <v>0</v>
      </c>
      <c r="AF717" s="6" t="s">
        <v>3722</v>
      </c>
      <c r="AG717" s="6"/>
      <c r="AH717" s="6"/>
      <c r="AI717" s="6"/>
      <c r="AJ717" s="6"/>
      <c r="AK717" s="6"/>
      <c r="AL717" s="6"/>
      <c r="AM717" s="6"/>
      <c r="AN717" s="6"/>
      <c r="AO717" s="6"/>
      <c r="AP717" s="6"/>
      <c r="AQ717" s="6"/>
      <c r="AR717" s="6">
        <f t="shared" si="97"/>
        <v>1</v>
      </c>
      <c r="AS717" s="6" t="s">
        <v>465</v>
      </c>
      <c r="AT717" s="6"/>
      <c r="AU717" s="6"/>
      <c r="AV717" s="6">
        <f t="shared" si="100"/>
        <v>1</v>
      </c>
      <c r="AW717" s="22"/>
    </row>
    <row r="718" spans="1:49" x14ac:dyDescent="0.25">
      <c r="A718" s="16" t="s">
        <v>3724</v>
      </c>
      <c r="B718" s="17">
        <v>3.5</v>
      </c>
      <c r="C718" s="17">
        <v>50000000</v>
      </c>
      <c r="D718" s="17">
        <v>0.16666666666666699</v>
      </c>
      <c r="E718" s="17">
        <v>4776976193</v>
      </c>
      <c r="F718" s="17">
        <v>0.5</v>
      </c>
      <c r="G718" s="18" t="s">
        <v>3725</v>
      </c>
      <c r="H718" s="19">
        <v>43299</v>
      </c>
      <c r="I718" s="27">
        <f t="shared" si="98"/>
        <v>2018</v>
      </c>
      <c r="J718" s="6" t="s">
        <v>1103</v>
      </c>
      <c r="K718" s="6">
        <v>148</v>
      </c>
      <c r="L718" s="6" t="s">
        <v>3726</v>
      </c>
      <c r="M718" s="6">
        <f>VLOOKUP(A718,JUMLAH_DAKWAAN!$A$1:$C$905,3,FALSE)</f>
        <v>1</v>
      </c>
      <c r="N718" s="6" t="s">
        <v>3727</v>
      </c>
      <c r="O718" s="6" t="s">
        <v>3728</v>
      </c>
      <c r="P718" s="6" t="s">
        <v>3729</v>
      </c>
      <c r="Q718" s="6" t="s">
        <v>1167</v>
      </c>
      <c r="R718" s="6" t="s">
        <v>1801</v>
      </c>
      <c r="S718" s="6" t="s">
        <v>64</v>
      </c>
      <c r="T718" s="6"/>
      <c r="U718" s="6"/>
      <c r="V718" s="6" t="str">
        <f>IFERROR(VLOOKUP(Q718,JUDGE_STATUS!$A$1:$E$97,2,0),"")</f>
        <v>KARIR</v>
      </c>
      <c r="W718" s="6" t="str">
        <f>IFERROR(VLOOKUP(R718,JUDGE_STATUS!$A$1:$E$97,2,0),"")</f>
        <v>KARIR</v>
      </c>
      <c r="X718" s="6" t="str">
        <f>IFERROR(VLOOKUP(S718,JUDGE_STATUS!$A$1:$E$97,2,0),"")</f>
        <v>ADHOC</v>
      </c>
      <c r="Y718" s="6" t="str">
        <f>IFERROR(VLOOKUP(T718,JUDGE_STATUS!$A$1:$E$97,2,0),"")</f>
        <v/>
      </c>
      <c r="Z718" s="6" t="str">
        <f>IFERROR(VLOOKUP(U718,JUDGE_STATUS!$A$1:$E$97,2,0),"")</f>
        <v/>
      </c>
      <c r="AA718" s="6">
        <f t="shared" si="93"/>
        <v>3</v>
      </c>
      <c r="AB718" s="6">
        <f t="shared" si="94"/>
        <v>2</v>
      </c>
      <c r="AC718" s="6">
        <f t="shared" si="95"/>
        <v>1</v>
      </c>
      <c r="AD718" s="20">
        <f t="shared" si="96"/>
        <v>0.33333333333333331</v>
      </c>
      <c r="AE718" s="21">
        <f t="shared" si="99"/>
        <v>0</v>
      </c>
      <c r="AF718" s="6" t="s">
        <v>3730</v>
      </c>
      <c r="AG718" s="6"/>
      <c r="AH718" s="6"/>
      <c r="AI718" s="6"/>
      <c r="AJ718" s="6"/>
      <c r="AK718" s="6"/>
      <c r="AL718" s="6"/>
      <c r="AM718" s="6"/>
      <c r="AN718" s="6"/>
      <c r="AO718" s="6"/>
      <c r="AP718" s="6"/>
      <c r="AQ718" s="6"/>
      <c r="AR718" s="6">
        <f t="shared" si="97"/>
        <v>1</v>
      </c>
      <c r="AS718" s="6" t="s">
        <v>1887</v>
      </c>
      <c r="AT718" s="6"/>
      <c r="AU718" s="6"/>
      <c r="AV718" s="6">
        <f t="shared" si="100"/>
        <v>1</v>
      </c>
      <c r="AW718" s="22"/>
    </row>
    <row r="719" spans="1:49" x14ac:dyDescent="0.25">
      <c r="A719" s="16" t="s">
        <v>3732</v>
      </c>
      <c r="B719" s="17">
        <v>2</v>
      </c>
      <c r="C719" s="17">
        <v>50000000</v>
      </c>
      <c r="D719" s="17">
        <v>8.3333333333333301E-2</v>
      </c>
      <c r="E719" s="17">
        <v>0</v>
      </c>
      <c r="F719" s="17">
        <v>0</v>
      </c>
      <c r="G719" s="18" t="s">
        <v>3733</v>
      </c>
      <c r="H719" s="19">
        <v>41332</v>
      </c>
      <c r="I719" s="27">
        <f t="shared" si="98"/>
        <v>2013</v>
      </c>
      <c r="J719" s="6" t="s">
        <v>1129</v>
      </c>
      <c r="K719" s="6">
        <v>182</v>
      </c>
      <c r="L719" s="6" t="s">
        <v>3734</v>
      </c>
      <c r="M719" s="6">
        <f>VLOOKUP(A719,JUMLAH_DAKWAAN!$A$1:$C$905,3,FALSE)</f>
        <v>1</v>
      </c>
      <c r="N719" s="6" t="s">
        <v>3735</v>
      </c>
      <c r="O719" s="6" t="s">
        <v>3736</v>
      </c>
      <c r="P719" s="6" t="s">
        <v>3737</v>
      </c>
      <c r="Q719" s="6" t="s">
        <v>981</v>
      </c>
      <c r="R719" s="6" t="s">
        <v>653</v>
      </c>
      <c r="S719" s="6" t="s">
        <v>63</v>
      </c>
      <c r="T719" s="6"/>
      <c r="U719" s="6"/>
      <c r="V719" s="6" t="str">
        <f>IFERROR(VLOOKUP(Q719,JUDGE_STATUS!$A$1:$E$97,2,0),"")</f>
        <v>KARIR</v>
      </c>
      <c r="W719" s="6" t="str">
        <f>IFERROR(VLOOKUP(R719,JUDGE_STATUS!$A$1:$E$97,2,0),"")</f>
        <v>KARIR</v>
      </c>
      <c r="X719" s="6" t="str">
        <f>IFERROR(VLOOKUP(S719,JUDGE_STATUS!$A$1:$E$97,2,0),"")</f>
        <v>ADHOC</v>
      </c>
      <c r="Y719" s="6" t="str">
        <f>IFERROR(VLOOKUP(T719,JUDGE_STATUS!$A$1:$E$97,2,0),"")</f>
        <v/>
      </c>
      <c r="Z719" s="6" t="str">
        <f>IFERROR(VLOOKUP(U719,JUDGE_STATUS!$A$1:$E$97,2,0),"")</f>
        <v/>
      </c>
      <c r="AA719" s="6">
        <f t="shared" si="93"/>
        <v>3</v>
      </c>
      <c r="AB719" s="6">
        <f t="shared" si="94"/>
        <v>2</v>
      </c>
      <c r="AC719" s="6">
        <f t="shared" si="95"/>
        <v>1</v>
      </c>
      <c r="AD719" s="20">
        <f t="shared" si="96"/>
        <v>0.33333333333333331</v>
      </c>
      <c r="AE719" s="21">
        <f t="shared" si="99"/>
        <v>0</v>
      </c>
      <c r="AF719" s="6" t="s">
        <v>414</v>
      </c>
      <c r="AG719" s="6" t="s">
        <v>3738</v>
      </c>
      <c r="AH719" s="6" t="s">
        <v>3739</v>
      </c>
      <c r="AI719" s="6"/>
      <c r="AJ719" s="6"/>
      <c r="AK719" s="6"/>
      <c r="AL719" s="6"/>
      <c r="AM719" s="6"/>
      <c r="AN719" s="6"/>
      <c r="AO719" s="6"/>
      <c r="AP719" s="6"/>
      <c r="AQ719" s="6"/>
      <c r="AR719" s="6">
        <f t="shared" si="97"/>
        <v>3</v>
      </c>
      <c r="AS719" s="6" t="s">
        <v>1151</v>
      </c>
      <c r="AT719" s="6" t="s">
        <v>128</v>
      </c>
      <c r="AU719" s="6"/>
      <c r="AV719" s="6">
        <f t="shared" si="100"/>
        <v>2</v>
      </c>
      <c r="AW719" s="22"/>
    </row>
    <row r="720" spans="1:49" x14ac:dyDescent="0.25">
      <c r="A720" s="16" t="s">
        <v>3740</v>
      </c>
      <c r="B720" s="17"/>
      <c r="C720" s="17"/>
      <c r="D720" s="17"/>
      <c r="E720" s="17"/>
      <c r="F720" s="17"/>
      <c r="G720" s="18" t="s">
        <v>3741</v>
      </c>
      <c r="H720" s="19">
        <v>41667</v>
      </c>
      <c r="I720" s="27">
        <f t="shared" si="98"/>
        <v>2014</v>
      </c>
      <c r="J720" s="6"/>
      <c r="K720" s="6">
        <v>113</v>
      </c>
      <c r="L720" s="6" t="s">
        <v>2548</v>
      </c>
      <c r="M720" s="6">
        <f>VLOOKUP(A720,JUMLAH_DAKWAAN!$A$1:$C$905,3,FALSE)</f>
        <v>1</v>
      </c>
      <c r="N720" s="6" t="s">
        <v>2548</v>
      </c>
      <c r="O720" s="6" t="s">
        <v>1106</v>
      </c>
      <c r="P720" s="6" t="s">
        <v>1020</v>
      </c>
      <c r="Q720" s="6" t="s">
        <v>2414</v>
      </c>
      <c r="R720" s="6" t="s">
        <v>2244</v>
      </c>
      <c r="S720" s="6" t="s">
        <v>84</v>
      </c>
      <c r="T720" s="6"/>
      <c r="U720" s="6"/>
      <c r="V720" s="6" t="str">
        <f>IFERROR(VLOOKUP(Q720,JUDGE_STATUS!$A$1:$E$97,2,0),"")</f>
        <v>KARIR</v>
      </c>
      <c r="W720" s="6" t="str">
        <f>IFERROR(VLOOKUP(R720,JUDGE_STATUS!$A$1:$E$97,2,0),"")</f>
        <v>KARIR</v>
      </c>
      <c r="X720" s="6" t="str">
        <f>IFERROR(VLOOKUP(S720,JUDGE_STATUS!$A$1:$E$97,2,0),"")</f>
        <v>ADHOC</v>
      </c>
      <c r="Y720" s="6" t="str">
        <f>IFERROR(VLOOKUP(T720,JUDGE_STATUS!$A$1:$E$97,2,0),"")</f>
        <v/>
      </c>
      <c r="Z720" s="6" t="str">
        <f>IFERROR(VLOOKUP(U720,JUDGE_STATUS!$A$1:$E$97,2,0),"")</f>
        <v/>
      </c>
      <c r="AA720" s="6">
        <f t="shared" si="93"/>
        <v>3</v>
      </c>
      <c r="AB720" s="6">
        <f t="shared" si="94"/>
        <v>2</v>
      </c>
      <c r="AC720" s="6">
        <f t="shared" si="95"/>
        <v>1</v>
      </c>
      <c r="AD720" s="20">
        <f t="shared" si="96"/>
        <v>0.33333333333333331</v>
      </c>
      <c r="AE720" s="21">
        <f t="shared" si="99"/>
        <v>0</v>
      </c>
      <c r="AF720" s="6" t="s">
        <v>3739</v>
      </c>
      <c r="AG720" s="6" t="s">
        <v>1463</v>
      </c>
      <c r="AH720" s="6" t="s">
        <v>261</v>
      </c>
      <c r="AI720" s="6"/>
      <c r="AJ720" s="6"/>
      <c r="AK720" s="6"/>
      <c r="AL720" s="6"/>
      <c r="AM720" s="6"/>
      <c r="AN720" s="6"/>
      <c r="AO720" s="6"/>
      <c r="AP720" s="6"/>
      <c r="AQ720" s="6"/>
      <c r="AR720" s="6">
        <f t="shared" si="97"/>
        <v>3</v>
      </c>
      <c r="AS720" s="6" t="s">
        <v>66</v>
      </c>
      <c r="AT720" s="6" t="s">
        <v>1080</v>
      </c>
      <c r="AU720" s="6"/>
      <c r="AV720" s="6">
        <f t="shared" si="100"/>
        <v>2</v>
      </c>
      <c r="AW720" s="22">
        <v>1</v>
      </c>
    </row>
    <row r="721" spans="1:49" x14ac:dyDescent="0.25">
      <c r="A721" s="16" t="s">
        <v>3742</v>
      </c>
      <c r="B721" s="17">
        <v>1.3333333333333299</v>
      </c>
      <c r="C721" s="17">
        <v>50000000</v>
      </c>
      <c r="D721" s="17">
        <v>1</v>
      </c>
      <c r="E721" s="17">
        <v>0</v>
      </c>
      <c r="F721" s="17">
        <v>0</v>
      </c>
      <c r="G721" s="18" t="s">
        <v>3743</v>
      </c>
      <c r="H721" s="19">
        <v>42038</v>
      </c>
      <c r="I721" s="27">
        <f t="shared" si="98"/>
        <v>2015</v>
      </c>
      <c r="J721" s="6" t="s">
        <v>41</v>
      </c>
      <c r="K721" s="6">
        <v>76</v>
      </c>
      <c r="L721" s="6" t="s">
        <v>3744</v>
      </c>
      <c r="M721" s="6">
        <f>VLOOKUP(A721,JUMLAH_DAKWAAN!$A$1:$C$905,3,FALSE)</f>
        <v>1</v>
      </c>
      <c r="N721" s="6" t="s">
        <v>3745</v>
      </c>
      <c r="O721" s="6" t="s">
        <v>1030</v>
      </c>
      <c r="P721" s="6" t="s">
        <v>1731</v>
      </c>
      <c r="Q721" s="6" t="s">
        <v>1032</v>
      </c>
      <c r="R721" s="6" t="s">
        <v>653</v>
      </c>
      <c r="S721" s="6" t="s">
        <v>85</v>
      </c>
      <c r="T721" s="6"/>
      <c r="U721" s="6"/>
      <c r="V721" s="6" t="str">
        <f>IFERROR(VLOOKUP(Q721,JUDGE_STATUS!$A$1:$E$97,2,0),"")</f>
        <v>KARIR</v>
      </c>
      <c r="W721" s="6" t="str">
        <f>IFERROR(VLOOKUP(R721,JUDGE_STATUS!$A$1:$E$97,2,0),"")</f>
        <v>KARIR</v>
      </c>
      <c r="X721" s="6" t="str">
        <f>IFERROR(VLOOKUP(S721,JUDGE_STATUS!$A$1:$E$97,2,0),"")</f>
        <v>ADHOC</v>
      </c>
      <c r="Y721" s="6" t="str">
        <f>IFERROR(VLOOKUP(T721,JUDGE_STATUS!$A$1:$E$97,2,0),"")</f>
        <v/>
      </c>
      <c r="Z721" s="6" t="str">
        <f>IFERROR(VLOOKUP(U721,JUDGE_STATUS!$A$1:$E$97,2,0),"")</f>
        <v/>
      </c>
      <c r="AA721" s="6">
        <f t="shared" si="93"/>
        <v>3</v>
      </c>
      <c r="AB721" s="6">
        <f t="shared" si="94"/>
        <v>2</v>
      </c>
      <c r="AC721" s="6">
        <f t="shared" si="95"/>
        <v>1</v>
      </c>
      <c r="AD721" s="20">
        <f t="shared" si="96"/>
        <v>0.33333333333333331</v>
      </c>
      <c r="AE721" s="21">
        <f t="shared" si="99"/>
        <v>0</v>
      </c>
      <c r="AF721" s="6" t="s">
        <v>3675</v>
      </c>
      <c r="AG721" s="6"/>
      <c r="AH721" s="6"/>
      <c r="AI721" s="6"/>
      <c r="AJ721" s="6"/>
      <c r="AK721" s="6"/>
      <c r="AL721" s="6"/>
      <c r="AM721" s="6"/>
      <c r="AN721" s="6"/>
      <c r="AO721" s="6"/>
      <c r="AP721" s="6"/>
      <c r="AQ721" s="6"/>
      <c r="AR721" s="6">
        <f t="shared" si="97"/>
        <v>1</v>
      </c>
      <c r="AS721" s="6" t="s">
        <v>1118</v>
      </c>
      <c r="AT721" s="6" t="s">
        <v>1179</v>
      </c>
      <c r="AU721" s="6"/>
      <c r="AV721" s="6">
        <f t="shared" si="100"/>
        <v>2</v>
      </c>
      <c r="AW721" s="22"/>
    </row>
    <row r="722" spans="1:49" x14ac:dyDescent="0.25">
      <c r="A722" s="16" t="s">
        <v>3746</v>
      </c>
      <c r="B722" s="17">
        <v>2</v>
      </c>
      <c r="C722" s="17">
        <v>200000000</v>
      </c>
      <c r="D722" s="17">
        <v>0.25</v>
      </c>
      <c r="E722" s="17">
        <v>0</v>
      </c>
      <c r="F722" s="17">
        <v>0</v>
      </c>
      <c r="G722" s="18" t="s">
        <v>3747</v>
      </c>
      <c r="H722" s="19">
        <v>42395</v>
      </c>
      <c r="I722" s="27">
        <f t="shared" si="98"/>
        <v>2016</v>
      </c>
      <c r="J722" s="6" t="s">
        <v>429</v>
      </c>
      <c r="K722" s="6">
        <v>141</v>
      </c>
      <c r="L722" s="6" t="s">
        <v>1765</v>
      </c>
      <c r="M722" s="6">
        <f>VLOOKUP(A722,JUMLAH_DAKWAAN!$A$1:$C$905,3,FALSE)</f>
        <v>1</v>
      </c>
      <c r="N722" s="6" t="s">
        <v>3748</v>
      </c>
      <c r="O722" s="6" t="s">
        <v>1590</v>
      </c>
      <c r="P722" s="6" t="s">
        <v>2186</v>
      </c>
      <c r="Q722" s="6" t="s">
        <v>1116</v>
      </c>
      <c r="R722" s="6" t="s">
        <v>1043</v>
      </c>
      <c r="S722" s="6" t="s">
        <v>63</v>
      </c>
      <c r="T722" s="6"/>
      <c r="U722" s="6"/>
      <c r="V722" s="6" t="str">
        <f>IFERROR(VLOOKUP(Q722,JUDGE_STATUS!$A$1:$E$97,2,0),"")</f>
        <v>KARIR</v>
      </c>
      <c r="W722" s="6" t="str">
        <f>IFERROR(VLOOKUP(R722,JUDGE_STATUS!$A$1:$E$97,2,0),"")</f>
        <v>KARIR</v>
      </c>
      <c r="X722" s="6" t="str">
        <f>IFERROR(VLOOKUP(S722,JUDGE_STATUS!$A$1:$E$97,2,0),"")</f>
        <v>ADHOC</v>
      </c>
      <c r="Y722" s="6" t="str">
        <f>IFERROR(VLOOKUP(T722,JUDGE_STATUS!$A$1:$E$97,2,0),"")</f>
        <v/>
      </c>
      <c r="Z722" s="6" t="str">
        <f>IFERROR(VLOOKUP(U722,JUDGE_STATUS!$A$1:$E$97,2,0),"")</f>
        <v/>
      </c>
      <c r="AA722" s="6">
        <f t="shared" si="93"/>
        <v>3</v>
      </c>
      <c r="AB722" s="6">
        <f t="shared" si="94"/>
        <v>2</v>
      </c>
      <c r="AC722" s="6">
        <f t="shared" si="95"/>
        <v>1</v>
      </c>
      <c r="AD722" s="20">
        <f t="shared" si="96"/>
        <v>0.33333333333333331</v>
      </c>
      <c r="AE722" s="21">
        <f t="shared" si="99"/>
        <v>0</v>
      </c>
      <c r="AF722" s="6" t="s">
        <v>3407</v>
      </c>
      <c r="AG722" s="6"/>
      <c r="AH722" s="6"/>
      <c r="AI722" s="6"/>
      <c r="AJ722" s="6"/>
      <c r="AK722" s="6"/>
      <c r="AL722" s="6"/>
      <c r="AM722" s="6"/>
      <c r="AN722" s="6"/>
      <c r="AO722" s="6"/>
      <c r="AP722" s="6"/>
      <c r="AQ722" s="6"/>
      <c r="AR722" s="6">
        <f t="shared" si="97"/>
        <v>1</v>
      </c>
      <c r="AS722" s="6" t="s">
        <v>1294</v>
      </c>
      <c r="AT722" s="6" t="s">
        <v>1608</v>
      </c>
      <c r="AU722" s="6"/>
      <c r="AV722" s="6">
        <f t="shared" si="100"/>
        <v>2</v>
      </c>
      <c r="AW722" s="22"/>
    </row>
    <row r="723" spans="1:49" x14ac:dyDescent="0.25">
      <c r="A723" s="16" t="s">
        <v>3749</v>
      </c>
      <c r="B723" s="17">
        <v>2.5</v>
      </c>
      <c r="C723" s="17">
        <v>100000000</v>
      </c>
      <c r="D723" s="17">
        <v>0.25</v>
      </c>
      <c r="E723" s="17">
        <v>1126610125</v>
      </c>
      <c r="F723" s="17">
        <v>1</v>
      </c>
      <c r="G723" s="18" t="s">
        <v>3750</v>
      </c>
      <c r="H723" s="19">
        <v>42741</v>
      </c>
      <c r="I723" s="27">
        <f t="shared" si="98"/>
        <v>2017</v>
      </c>
      <c r="J723" s="6" t="s">
        <v>41</v>
      </c>
      <c r="K723" s="6">
        <v>157</v>
      </c>
      <c r="L723" s="6" t="s">
        <v>3751</v>
      </c>
      <c r="M723" s="6">
        <f>VLOOKUP(A723,JUMLAH_DAKWAAN!$A$1:$C$905,3,FALSE)</f>
        <v>1</v>
      </c>
      <c r="N723" s="6" t="s">
        <v>3752</v>
      </c>
      <c r="O723" s="6" t="s">
        <v>3753</v>
      </c>
      <c r="P723" s="6" t="s">
        <v>2571</v>
      </c>
      <c r="Q723" s="6" t="s">
        <v>1042</v>
      </c>
      <c r="R723" s="6" t="s">
        <v>1219</v>
      </c>
      <c r="S723" s="6" t="s">
        <v>1068</v>
      </c>
      <c r="T723" s="6"/>
      <c r="U723" s="6"/>
      <c r="V723" s="6" t="str">
        <f>IFERROR(VLOOKUP(Q723,JUDGE_STATUS!$A$1:$E$97,2,0),"")</f>
        <v>KARIR</v>
      </c>
      <c r="W723" s="6" t="str">
        <f>IFERROR(VLOOKUP(R723,JUDGE_STATUS!$A$1:$E$97,2,0),"")</f>
        <v>KARIR</v>
      </c>
      <c r="X723" s="6" t="str">
        <f>IFERROR(VLOOKUP(S723,JUDGE_STATUS!$A$1:$E$97,2,0),"")</f>
        <v>ADHOC</v>
      </c>
      <c r="Y723" s="6" t="str">
        <f>IFERROR(VLOOKUP(T723,JUDGE_STATUS!$A$1:$E$97,2,0),"")</f>
        <v/>
      </c>
      <c r="Z723" s="6" t="str">
        <f>IFERROR(VLOOKUP(U723,JUDGE_STATUS!$A$1:$E$97,2,0),"")</f>
        <v/>
      </c>
      <c r="AA723" s="6">
        <f t="shared" si="93"/>
        <v>3</v>
      </c>
      <c r="AB723" s="6">
        <f t="shared" si="94"/>
        <v>2</v>
      </c>
      <c r="AC723" s="6">
        <f t="shared" si="95"/>
        <v>1</v>
      </c>
      <c r="AD723" s="20">
        <f t="shared" si="96"/>
        <v>0.33333333333333331</v>
      </c>
      <c r="AE723" s="21">
        <f t="shared" si="99"/>
        <v>0</v>
      </c>
      <c r="AF723" s="6" t="s">
        <v>1423</v>
      </c>
      <c r="AG723" s="6"/>
      <c r="AH723" s="6"/>
      <c r="AI723" s="6"/>
      <c r="AJ723" s="6"/>
      <c r="AK723" s="6"/>
      <c r="AL723" s="6"/>
      <c r="AM723" s="6"/>
      <c r="AN723" s="6"/>
      <c r="AO723" s="6"/>
      <c r="AP723" s="6"/>
      <c r="AQ723" s="6"/>
      <c r="AR723" s="6">
        <f t="shared" si="97"/>
        <v>1</v>
      </c>
      <c r="AS723" s="6" t="s">
        <v>1221</v>
      </c>
      <c r="AT723" s="6"/>
      <c r="AU723" s="6"/>
      <c r="AV723" s="6">
        <f t="shared" si="100"/>
        <v>1</v>
      </c>
      <c r="AW723" s="22"/>
    </row>
    <row r="724" spans="1:49" x14ac:dyDescent="0.25">
      <c r="A724" s="16" t="s">
        <v>3754</v>
      </c>
      <c r="B724" s="17">
        <v>5</v>
      </c>
      <c r="C724" s="17">
        <v>200000000</v>
      </c>
      <c r="D724" s="17">
        <v>0.16666666666666699</v>
      </c>
      <c r="E724" s="17">
        <v>0</v>
      </c>
      <c r="F724" s="17">
        <v>0</v>
      </c>
      <c r="G724" s="18" t="s">
        <v>3755</v>
      </c>
      <c r="H724" s="19">
        <v>43122</v>
      </c>
      <c r="I724" s="27">
        <f t="shared" si="98"/>
        <v>2018</v>
      </c>
      <c r="J724" s="6" t="s">
        <v>41</v>
      </c>
      <c r="K724" s="6">
        <v>114</v>
      </c>
      <c r="L724" s="6" t="s">
        <v>3756</v>
      </c>
      <c r="M724" s="6">
        <f>VLOOKUP(A724,JUMLAH_DAKWAAN!$A$1:$C$905,3,FALSE)</f>
        <v>1</v>
      </c>
      <c r="N724" s="6" t="s">
        <v>3757</v>
      </c>
      <c r="O724" s="6" t="s">
        <v>3417</v>
      </c>
      <c r="P724" s="6" t="s">
        <v>3758</v>
      </c>
      <c r="Q724" s="6" t="s">
        <v>1769</v>
      </c>
      <c r="R724" s="6" t="s">
        <v>1770</v>
      </c>
      <c r="S724" s="6" t="s">
        <v>1068</v>
      </c>
      <c r="T724" s="6"/>
      <c r="U724" s="6"/>
      <c r="V724" s="6" t="str">
        <f>IFERROR(VLOOKUP(Q724,JUDGE_STATUS!$A$1:$E$97,2,0),"")</f>
        <v>KARIR</v>
      </c>
      <c r="W724" s="6" t="str">
        <f>IFERROR(VLOOKUP(R724,JUDGE_STATUS!$A$1:$E$97,2,0),"")</f>
        <v>KARIR</v>
      </c>
      <c r="X724" s="6" t="str">
        <f>IFERROR(VLOOKUP(S724,JUDGE_STATUS!$A$1:$E$97,2,0),"")</f>
        <v>ADHOC</v>
      </c>
      <c r="Y724" s="6" t="str">
        <f>IFERROR(VLOOKUP(T724,JUDGE_STATUS!$A$1:$E$97,2,0),"")</f>
        <v/>
      </c>
      <c r="Z724" s="6" t="str">
        <f>IFERROR(VLOOKUP(U724,JUDGE_STATUS!$A$1:$E$97,2,0),"")</f>
        <v/>
      </c>
      <c r="AA724" s="6">
        <f t="shared" si="93"/>
        <v>3</v>
      </c>
      <c r="AB724" s="6">
        <f t="shared" si="94"/>
        <v>2</v>
      </c>
      <c r="AC724" s="6">
        <f t="shared" si="95"/>
        <v>1</v>
      </c>
      <c r="AD724" s="20">
        <f t="shared" si="96"/>
        <v>0.33333333333333331</v>
      </c>
      <c r="AE724" s="21">
        <f t="shared" si="99"/>
        <v>0</v>
      </c>
      <c r="AF724" s="6" t="s">
        <v>426</v>
      </c>
      <c r="AG724" s="6"/>
      <c r="AH724" s="6"/>
      <c r="AI724" s="6"/>
      <c r="AJ724" s="6"/>
      <c r="AK724" s="6"/>
      <c r="AL724" s="6"/>
      <c r="AM724" s="6"/>
      <c r="AN724" s="6"/>
      <c r="AO724" s="6"/>
      <c r="AP724" s="6"/>
      <c r="AQ724" s="6"/>
      <c r="AR724" s="6">
        <f t="shared" si="97"/>
        <v>1</v>
      </c>
      <c r="AS724" s="6" t="s">
        <v>1195</v>
      </c>
      <c r="AT724" s="6"/>
      <c r="AU724" s="6"/>
      <c r="AV724" s="6">
        <f t="shared" si="100"/>
        <v>1</v>
      </c>
      <c r="AW724" s="22"/>
    </row>
    <row r="725" spans="1:49" x14ac:dyDescent="0.25">
      <c r="A725" s="16" t="s">
        <v>3759</v>
      </c>
      <c r="B725" s="17">
        <v>2</v>
      </c>
      <c r="C725" s="17">
        <v>50000000</v>
      </c>
      <c r="D725" s="17">
        <v>0.25</v>
      </c>
      <c r="E725" s="17">
        <v>0</v>
      </c>
      <c r="F725" s="17">
        <v>0</v>
      </c>
      <c r="G725" s="18" t="s">
        <v>3760</v>
      </c>
      <c r="H725" s="19">
        <v>41558</v>
      </c>
      <c r="I725" s="27">
        <f t="shared" si="98"/>
        <v>2013</v>
      </c>
      <c r="J725" s="6" t="s">
        <v>1143</v>
      </c>
      <c r="K725" s="6">
        <v>66</v>
      </c>
      <c r="L725" s="6" t="s">
        <v>3761</v>
      </c>
      <c r="M725" s="6">
        <f>VLOOKUP(A725,JUMLAH_DAKWAAN!$A$1:$C$905,3,FALSE)</f>
        <v>1</v>
      </c>
      <c r="N725" s="6" t="s">
        <v>3762</v>
      </c>
      <c r="O725" s="6" t="s">
        <v>814</v>
      </c>
      <c r="P725" s="6" t="s">
        <v>1455</v>
      </c>
      <c r="Q725" s="6" t="s">
        <v>283</v>
      </c>
      <c r="R725" s="6" t="s">
        <v>181</v>
      </c>
      <c r="S725" s="6" t="s">
        <v>1087</v>
      </c>
      <c r="T725" s="6" t="s">
        <v>84</v>
      </c>
      <c r="U725" s="6" t="s">
        <v>47</v>
      </c>
      <c r="V725" s="6" t="str">
        <f>IFERROR(VLOOKUP(Q725,JUDGE_STATUS!$A$1:$E$97,2,0),"")</f>
        <v>KARIR</v>
      </c>
      <c r="W725" s="6" t="str">
        <f>IFERROR(VLOOKUP(R725,JUDGE_STATUS!$A$1:$E$97,2,0),"")</f>
        <v>KARIR</v>
      </c>
      <c r="X725" s="6" t="str">
        <f>IFERROR(VLOOKUP(S725,JUDGE_STATUS!$A$1:$E$97,2,0),"")</f>
        <v>KARIR</v>
      </c>
      <c r="Y725" s="6" t="str">
        <f>IFERROR(VLOOKUP(T725,JUDGE_STATUS!$A$1:$E$97,2,0),"")</f>
        <v>ADHOC</v>
      </c>
      <c r="Z725" s="6" t="str">
        <f>IFERROR(VLOOKUP(U725,JUDGE_STATUS!$A$1:$E$97,2,0),"")</f>
        <v>ADHOC</v>
      </c>
      <c r="AA725" s="6">
        <f t="shared" si="93"/>
        <v>5</v>
      </c>
      <c r="AB725" s="6">
        <f t="shared" si="94"/>
        <v>3</v>
      </c>
      <c r="AC725" s="6">
        <f t="shared" si="95"/>
        <v>2</v>
      </c>
      <c r="AD725" s="20">
        <f t="shared" si="96"/>
        <v>0.4</v>
      </c>
      <c r="AE725" s="21">
        <f t="shared" si="99"/>
        <v>0</v>
      </c>
      <c r="AF725" s="6" t="s">
        <v>1089</v>
      </c>
      <c r="AG725" s="6"/>
      <c r="AH725" s="6"/>
      <c r="AI725" s="6"/>
      <c r="AJ725" s="6"/>
      <c r="AK725" s="6"/>
      <c r="AL725" s="6"/>
      <c r="AM725" s="6"/>
      <c r="AN725" s="6"/>
      <c r="AO725" s="6"/>
      <c r="AP725" s="6"/>
      <c r="AQ725" s="6"/>
      <c r="AR725" s="6">
        <f t="shared" si="97"/>
        <v>1</v>
      </c>
      <c r="AS725" s="6" t="s">
        <v>100</v>
      </c>
      <c r="AT725" s="6" t="s">
        <v>256</v>
      </c>
      <c r="AU725" s="6"/>
      <c r="AV725" s="6">
        <f t="shared" si="100"/>
        <v>2</v>
      </c>
      <c r="AW725" s="22"/>
    </row>
    <row r="726" spans="1:49" x14ac:dyDescent="0.25">
      <c r="A726" s="16" t="s">
        <v>3763</v>
      </c>
      <c r="B726" s="17">
        <v>1.6666666666666701</v>
      </c>
      <c r="C726" s="17">
        <v>200000000</v>
      </c>
      <c r="D726" s="17">
        <v>0.25</v>
      </c>
      <c r="E726" s="17">
        <v>0</v>
      </c>
      <c r="F726" s="17">
        <v>0</v>
      </c>
      <c r="G726" s="18" t="s">
        <v>3764</v>
      </c>
      <c r="H726" s="19">
        <v>41828</v>
      </c>
      <c r="I726" s="27">
        <f t="shared" si="98"/>
        <v>2014</v>
      </c>
      <c r="J726" s="6" t="s">
        <v>41</v>
      </c>
      <c r="K726" s="6">
        <v>135</v>
      </c>
      <c r="L726" s="6" t="s">
        <v>3765</v>
      </c>
      <c r="M726" s="6">
        <f>VLOOKUP(A726,JUMLAH_DAKWAAN!$A$1:$C$905,3,FALSE)</f>
        <v>1</v>
      </c>
      <c r="N726" s="6" t="s">
        <v>3766</v>
      </c>
      <c r="O726" s="6" t="s">
        <v>3767</v>
      </c>
      <c r="P726" s="6" t="s">
        <v>2376</v>
      </c>
      <c r="Q726" s="6" t="s">
        <v>1219</v>
      </c>
      <c r="R726" s="6" t="s">
        <v>48</v>
      </c>
      <c r="S726" s="6" t="s">
        <v>108</v>
      </c>
      <c r="T726" s="6"/>
      <c r="U726" s="6"/>
      <c r="V726" s="6" t="str">
        <f>IFERROR(VLOOKUP(Q726,JUDGE_STATUS!$A$1:$E$97,2,0),"")</f>
        <v>KARIR</v>
      </c>
      <c r="W726" s="6" t="str">
        <f>IFERROR(VLOOKUP(R726,JUDGE_STATUS!$A$1:$E$97,2,0),"")</f>
        <v>ADHOC</v>
      </c>
      <c r="X726" s="6" t="str">
        <f>IFERROR(VLOOKUP(S726,JUDGE_STATUS!$A$1:$E$97,2,0),"")</f>
        <v>ADHOC</v>
      </c>
      <c r="Y726" s="6" t="str">
        <f>IFERROR(VLOOKUP(T726,JUDGE_STATUS!$A$1:$E$97,2,0),"")</f>
        <v/>
      </c>
      <c r="Z726" s="6" t="str">
        <f>IFERROR(VLOOKUP(U726,JUDGE_STATUS!$A$1:$E$97,2,0),"")</f>
        <v/>
      </c>
      <c r="AA726" s="6">
        <f t="shared" si="93"/>
        <v>3</v>
      </c>
      <c r="AB726" s="6">
        <f t="shared" si="94"/>
        <v>1</v>
      </c>
      <c r="AC726" s="6">
        <f t="shared" si="95"/>
        <v>2</v>
      </c>
      <c r="AD726" s="20">
        <f t="shared" si="96"/>
        <v>0.66666666666666663</v>
      </c>
      <c r="AE726" s="21">
        <f t="shared" si="99"/>
        <v>1</v>
      </c>
      <c r="AF726" s="6" t="s">
        <v>826</v>
      </c>
      <c r="AG726" s="6" t="s">
        <v>677</v>
      </c>
      <c r="AH726" s="6" t="s">
        <v>397</v>
      </c>
      <c r="AI726" s="6" t="s">
        <v>3768</v>
      </c>
      <c r="AJ726" s="6"/>
      <c r="AK726" s="6"/>
      <c r="AL726" s="6"/>
      <c r="AM726" s="6"/>
      <c r="AN726" s="6"/>
      <c r="AO726" s="6"/>
      <c r="AP726" s="6"/>
      <c r="AQ726" s="6"/>
      <c r="AR726" s="6">
        <f t="shared" si="97"/>
        <v>4</v>
      </c>
      <c r="AS726" s="6" t="s">
        <v>1109</v>
      </c>
      <c r="AT726" s="6" t="s">
        <v>1294</v>
      </c>
      <c r="AU726" s="6"/>
      <c r="AV726" s="6">
        <f t="shared" si="100"/>
        <v>2</v>
      </c>
      <c r="AW726" s="22"/>
    </row>
    <row r="727" spans="1:49" x14ac:dyDescent="0.25">
      <c r="A727" s="16" t="s">
        <v>3769</v>
      </c>
      <c r="B727" s="17">
        <v>1.3333333333333299</v>
      </c>
      <c r="C727" s="17">
        <v>50000000</v>
      </c>
      <c r="D727" s="17">
        <v>8.3333333333333301E-2</v>
      </c>
      <c r="E727" s="17">
        <v>0</v>
      </c>
      <c r="F727" s="17">
        <v>0</v>
      </c>
      <c r="G727" s="18" t="s">
        <v>3770</v>
      </c>
      <c r="H727" s="19">
        <v>42173</v>
      </c>
      <c r="I727" s="27">
        <f t="shared" si="98"/>
        <v>2015</v>
      </c>
      <c r="J727" s="6" t="s">
        <v>1205</v>
      </c>
      <c r="K727" s="6">
        <v>140</v>
      </c>
      <c r="L727" s="6" t="s">
        <v>3683</v>
      </c>
      <c r="M727" s="6">
        <f>VLOOKUP(A727,JUMLAH_DAKWAAN!$A$1:$C$905,3,FALSE)</f>
        <v>1</v>
      </c>
      <c r="N727" s="6" t="s">
        <v>3771</v>
      </c>
      <c r="O727" s="6" t="s">
        <v>1546</v>
      </c>
      <c r="P727" s="6" t="s">
        <v>3772</v>
      </c>
      <c r="Q727" s="6" t="s">
        <v>1503</v>
      </c>
      <c r="R727" s="6" t="s">
        <v>1115</v>
      </c>
      <c r="S727" s="6" t="s">
        <v>108</v>
      </c>
      <c r="T727" s="6"/>
      <c r="U727" s="6"/>
      <c r="V727" s="6" t="str">
        <f>IFERROR(VLOOKUP(Q727,JUDGE_STATUS!$A$1:$E$97,2,0),"")</f>
        <v>KARIR</v>
      </c>
      <c r="W727" s="6" t="str">
        <f>IFERROR(VLOOKUP(R727,JUDGE_STATUS!$A$1:$E$97,2,0),"")</f>
        <v>KARIR</v>
      </c>
      <c r="X727" s="6" t="str">
        <f>IFERROR(VLOOKUP(S727,JUDGE_STATUS!$A$1:$E$97,2,0),"")</f>
        <v>ADHOC</v>
      </c>
      <c r="Y727" s="6" t="str">
        <f>IFERROR(VLOOKUP(T727,JUDGE_STATUS!$A$1:$E$97,2,0),"")</f>
        <v/>
      </c>
      <c r="Z727" s="6" t="str">
        <f>IFERROR(VLOOKUP(U727,JUDGE_STATUS!$A$1:$E$97,2,0),"")</f>
        <v/>
      </c>
      <c r="AA727" s="6">
        <f t="shared" si="93"/>
        <v>3</v>
      </c>
      <c r="AB727" s="6">
        <f t="shared" si="94"/>
        <v>2</v>
      </c>
      <c r="AC727" s="6">
        <f t="shared" si="95"/>
        <v>1</v>
      </c>
      <c r="AD727" s="20">
        <f t="shared" si="96"/>
        <v>0.33333333333333331</v>
      </c>
      <c r="AE727" s="21">
        <f t="shared" si="99"/>
        <v>0</v>
      </c>
      <c r="AF727" s="6" t="s">
        <v>515</v>
      </c>
      <c r="AG727" s="6"/>
      <c r="AH727" s="6"/>
      <c r="AI727" s="6"/>
      <c r="AJ727" s="6"/>
      <c r="AK727" s="6"/>
      <c r="AL727" s="6"/>
      <c r="AM727" s="6"/>
      <c r="AN727" s="6"/>
      <c r="AO727" s="6"/>
      <c r="AP727" s="6"/>
      <c r="AQ727" s="6"/>
      <c r="AR727" s="6">
        <f t="shared" si="97"/>
        <v>1</v>
      </c>
      <c r="AS727" s="6" t="s">
        <v>65</v>
      </c>
      <c r="AT727" s="6" t="s">
        <v>128</v>
      </c>
      <c r="AU727" s="6"/>
      <c r="AV727" s="6">
        <f t="shared" si="100"/>
        <v>2</v>
      </c>
      <c r="AW727" s="22"/>
    </row>
    <row r="728" spans="1:49" x14ac:dyDescent="0.25">
      <c r="A728" s="16" t="s">
        <v>3773</v>
      </c>
      <c r="B728" s="17">
        <v>5</v>
      </c>
      <c r="C728" s="17">
        <v>200000000</v>
      </c>
      <c r="D728" s="17">
        <v>8.3333333333333301E-2</v>
      </c>
      <c r="E728" s="17">
        <v>0</v>
      </c>
      <c r="F728" s="17">
        <v>0</v>
      </c>
      <c r="G728" s="18" t="s">
        <v>3774</v>
      </c>
      <c r="H728" s="19">
        <v>42576</v>
      </c>
      <c r="I728" s="27">
        <f t="shared" si="98"/>
        <v>2016</v>
      </c>
      <c r="J728" s="6" t="s">
        <v>41</v>
      </c>
      <c r="K728" s="6">
        <v>94</v>
      </c>
      <c r="L728" s="6" t="s">
        <v>3775</v>
      </c>
      <c r="M728" s="6">
        <f>VLOOKUP(A728,JUMLAH_DAKWAAN!$A$1:$C$905,3,FALSE)</f>
        <v>1</v>
      </c>
      <c r="N728" s="6" t="s">
        <v>3776</v>
      </c>
      <c r="O728" s="6" t="s">
        <v>3377</v>
      </c>
      <c r="P728" s="6" t="s">
        <v>3377</v>
      </c>
      <c r="Q728" s="6" t="s">
        <v>1057</v>
      </c>
      <c r="R728" s="6" t="s">
        <v>1032</v>
      </c>
      <c r="S728" s="6" t="s">
        <v>1368</v>
      </c>
      <c r="T728" s="6" t="s">
        <v>1177</v>
      </c>
      <c r="U728" s="6" t="s">
        <v>1210</v>
      </c>
      <c r="V728" s="6" t="str">
        <f>IFERROR(VLOOKUP(Q728,JUDGE_STATUS!$A$1:$E$97,2,0),"")</f>
        <v>KARIR</v>
      </c>
      <c r="W728" s="6" t="str">
        <f>IFERROR(VLOOKUP(R728,JUDGE_STATUS!$A$1:$E$97,2,0),"")</f>
        <v>KARIR</v>
      </c>
      <c r="X728" s="6" t="str">
        <f>IFERROR(VLOOKUP(S728,JUDGE_STATUS!$A$1:$E$97,2,0),"")</f>
        <v>KARIR</v>
      </c>
      <c r="Y728" s="6" t="str">
        <f>IFERROR(VLOOKUP(T728,JUDGE_STATUS!$A$1:$E$97,2,0),"")</f>
        <v>ADHOC</v>
      </c>
      <c r="Z728" s="6" t="str">
        <f>IFERROR(VLOOKUP(U728,JUDGE_STATUS!$A$1:$E$97,2,0),"")</f>
        <v>ADHOC</v>
      </c>
      <c r="AA728" s="6">
        <f t="shared" si="93"/>
        <v>5</v>
      </c>
      <c r="AB728" s="6">
        <f t="shared" si="94"/>
        <v>3</v>
      </c>
      <c r="AC728" s="6">
        <f t="shared" si="95"/>
        <v>2</v>
      </c>
      <c r="AD728" s="20">
        <f t="shared" si="96"/>
        <v>0.4</v>
      </c>
      <c r="AE728" s="21">
        <f t="shared" si="99"/>
        <v>0</v>
      </c>
      <c r="AF728" s="6" t="s">
        <v>1211</v>
      </c>
      <c r="AG728" s="6"/>
      <c r="AH728" s="6"/>
      <c r="AI728" s="6"/>
      <c r="AJ728" s="6"/>
      <c r="AK728" s="6"/>
      <c r="AL728" s="6"/>
      <c r="AM728" s="6"/>
      <c r="AN728" s="6"/>
      <c r="AO728" s="6"/>
      <c r="AP728" s="6"/>
      <c r="AQ728" s="6"/>
      <c r="AR728" s="6">
        <f t="shared" si="97"/>
        <v>1</v>
      </c>
      <c r="AS728" s="6" t="s">
        <v>1048</v>
      </c>
      <c r="AT728" s="6"/>
      <c r="AU728" s="6"/>
      <c r="AV728" s="6">
        <f t="shared" si="100"/>
        <v>1</v>
      </c>
      <c r="AW728" s="22"/>
    </row>
    <row r="729" spans="1:49" x14ac:dyDescent="0.25">
      <c r="A729" s="16" t="s">
        <v>3773</v>
      </c>
      <c r="B729" s="17">
        <v>5</v>
      </c>
      <c r="C729" s="17">
        <v>200000000</v>
      </c>
      <c r="D729" s="17">
        <v>8.3333333333333301E-2</v>
      </c>
      <c r="E729" s="17">
        <v>0</v>
      </c>
      <c r="F729" s="17">
        <v>0</v>
      </c>
      <c r="G729" s="18" t="s">
        <v>3777</v>
      </c>
      <c r="H729" s="19">
        <v>42576</v>
      </c>
      <c r="I729" s="27">
        <f t="shared" si="98"/>
        <v>2016</v>
      </c>
      <c r="J729" s="6" t="s">
        <v>41</v>
      </c>
      <c r="K729" s="6">
        <v>94</v>
      </c>
      <c r="L729" s="6" t="s">
        <v>3775</v>
      </c>
      <c r="M729" s="6">
        <f>VLOOKUP(A729,JUMLAH_DAKWAAN!$A$1:$C$905,3,FALSE)</f>
        <v>1</v>
      </c>
      <c r="N729" s="6" t="s">
        <v>3776</v>
      </c>
      <c r="O729" s="6" t="s">
        <v>3377</v>
      </c>
      <c r="P729" s="6" t="s">
        <v>3377</v>
      </c>
      <c r="Q729" s="6" t="s">
        <v>1057</v>
      </c>
      <c r="R729" s="6" t="s">
        <v>1032</v>
      </c>
      <c r="S729" s="6" t="s">
        <v>1368</v>
      </c>
      <c r="T729" s="6" t="s">
        <v>1177</v>
      </c>
      <c r="U729" s="6" t="s">
        <v>1210</v>
      </c>
      <c r="V729" s="6" t="str">
        <f>IFERROR(VLOOKUP(Q729,JUDGE_STATUS!$A$1:$E$97,2,0),"")</f>
        <v>KARIR</v>
      </c>
      <c r="W729" s="6" t="str">
        <f>IFERROR(VLOOKUP(R729,JUDGE_STATUS!$A$1:$E$97,2,0),"")</f>
        <v>KARIR</v>
      </c>
      <c r="X729" s="6" t="str">
        <f>IFERROR(VLOOKUP(S729,JUDGE_STATUS!$A$1:$E$97,2,0),"")</f>
        <v>KARIR</v>
      </c>
      <c r="Y729" s="6" t="str">
        <f>IFERROR(VLOOKUP(T729,JUDGE_STATUS!$A$1:$E$97,2,0),"")</f>
        <v>ADHOC</v>
      </c>
      <c r="Z729" s="6" t="str">
        <f>IFERROR(VLOOKUP(U729,JUDGE_STATUS!$A$1:$E$97,2,0),"")</f>
        <v>ADHOC</v>
      </c>
      <c r="AA729" s="6">
        <f t="shared" si="93"/>
        <v>5</v>
      </c>
      <c r="AB729" s="6">
        <f t="shared" si="94"/>
        <v>3</v>
      </c>
      <c r="AC729" s="6">
        <f t="shared" si="95"/>
        <v>2</v>
      </c>
      <c r="AD729" s="20">
        <f t="shared" si="96"/>
        <v>0.4</v>
      </c>
      <c r="AE729" s="21">
        <f t="shared" si="99"/>
        <v>0</v>
      </c>
      <c r="AF729" s="6" t="s">
        <v>1211</v>
      </c>
      <c r="AG729" s="6"/>
      <c r="AH729" s="6"/>
      <c r="AI729" s="6"/>
      <c r="AJ729" s="6"/>
      <c r="AK729" s="6"/>
      <c r="AL729" s="6"/>
      <c r="AM729" s="6"/>
      <c r="AN729" s="6"/>
      <c r="AO729" s="6"/>
      <c r="AP729" s="6"/>
      <c r="AQ729" s="6"/>
      <c r="AR729" s="6">
        <f t="shared" si="97"/>
        <v>1</v>
      </c>
      <c r="AS729" s="6" t="s">
        <v>1048</v>
      </c>
      <c r="AT729" s="6"/>
      <c r="AU729" s="6"/>
      <c r="AV729" s="6">
        <f t="shared" si="100"/>
        <v>1</v>
      </c>
      <c r="AW729" s="22"/>
    </row>
    <row r="730" spans="1:49" x14ac:dyDescent="0.25">
      <c r="A730" s="16" t="s">
        <v>3773</v>
      </c>
      <c r="B730" s="17">
        <v>5</v>
      </c>
      <c r="C730" s="17">
        <v>200000000</v>
      </c>
      <c r="D730" s="17">
        <v>8.3333333333333301E-2</v>
      </c>
      <c r="E730" s="17">
        <v>0</v>
      </c>
      <c r="F730" s="17">
        <v>0</v>
      </c>
      <c r="G730" s="18" t="s">
        <v>3778</v>
      </c>
      <c r="H730" s="19">
        <v>42576</v>
      </c>
      <c r="I730" s="27">
        <f t="shared" si="98"/>
        <v>2016</v>
      </c>
      <c r="J730" s="6" t="s">
        <v>41</v>
      </c>
      <c r="K730" s="6">
        <v>94</v>
      </c>
      <c r="L730" s="6" t="s">
        <v>3775</v>
      </c>
      <c r="M730" s="6">
        <f>VLOOKUP(A730,JUMLAH_DAKWAAN!$A$1:$C$905,3,FALSE)</f>
        <v>1</v>
      </c>
      <c r="N730" s="6" t="s">
        <v>3776</v>
      </c>
      <c r="O730" s="6" t="s">
        <v>3377</v>
      </c>
      <c r="P730" s="6" t="s">
        <v>3377</v>
      </c>
      <c r="Q730" s="6" t="s">
        <v>1057</v>
      </c>
      <c r="R730" s="6" t="s">
        <v>1032</v>
      </c>
      <c r="S730" s="6" t="s">
        <v>1368</v>
      </c>
      <c r="T730" s="6" t="s">
        <v>1177</v>
      </c>
      <c r="U730" s="6" t="s">
        <v>1210</v>
      </c>
      <c r="V730" s="6" t="str">
        <f>IFERROR(VLOOKUP(Q730,JUDGE_STATUS!$A$1:$E$97,2,0),"")</f>
        <v>KARIR</v>
      </c>
      <c r="W730" s="6" t="str">
        <f>IFERROR(VLOOKUP(R730,JUDGE_STATUS!$A$1:$E$97,2,0),"")</f>
        <v>KARIR</v>
      </c>
      <c r="X730" s="6" t="str">
        <f>IFERROR(VLOOKUP(S730,JUDGE_STATUS!$A$1:$E$97,2,0),"")</f>
        <v>KARIR</v>
      </c>
      <c r="Y730" s="6" t="str">
        <f>IFERROR(VLOOKUP(T730,JUDGE_STATUS!$A$1:$E$97,2,0),"")</f>
        <v>ADHOC</v>
      </c>
      <c r="Z730" s="6" t="str">
        <f>IFERROR(VLOOKUP(U730,JUDGE_STATUS!$A$1:$E$97,2,0),"")</f>
        <v>ADHOC</v>
      </c>
      <c r="AA730" s="6">
        <f t="shared" si="93"/>
        <v>5</v>
      </c>
      <c r="AB730" s="6">
        <f t="shared" si="94"/>
        <v>3</v>
      </c>
      <c r="AC730" s="6">
        <f t="shared" si="95"/>
        <v>2</v>
      </c>
      <c r="AD730" s="20">
        <f t="shared" si="96"/>
        <v>0.4</v>
      </c>
      <c r="AE730" s="21">
        <f t="shared" si="99"/>
        <v>0</v>
      </c>
      <c r="AF730" s="6" t="s">
        <v>1211</v>
      </c>
      <c r="AG730" s="6"/>
      <c r="AH730" s="6"/>
      <c r="AI730" s="6"/>
      <c r="AJ730" s="6"/>
      <c r="AK730" s="6"/>
      <c r="AL730" s="6"/>
      <c r="AM730" s="6"/>
      <c r="AN730" s="6"/>
      <c r="AO730" s="6"/>
      <c r="AP730" s="6"/>
      <c r="AQ730" s="6"/>
      <c r="AR730" s="6">
        <f t="shared" si="97"/>
        <v>1</v>
      </c>
      <c r="AS730" s="6" t="s">
        <v>1048</v>
      </c>
      <c r="AT730" s="6"/>
      <c r="AU730" s="6"/>
      <c r="AV730" s="6">
        <f t="shared" si="100"/>
        <v>1</v>
      </c>
      <c r="AW730" s="22"/>
    </row>
    <row r="731" spans="1:49" x14ac:dyDescent="0.25">
      <c r="A731" s="16" t="s">
        <v>3779</v>
      </c>
      <c r="B731" s="17">
        <v>4.25</v>
      </c>
      <c r="C731" s="17">
        <v>200000000</v>
      </c>
      <c r="D731" s="17">
        <v>0.16666666666666699</v>
      </c>
      <c r="E731" s="17">
        <v>0</v>
      </c>
      <c r="F731" s="17">
        <v>0</v>
      </c>
      <c r="G731" s="18" t="s">
        <v>3780</v>
      </c>
      <c r="H731" s="19">
        <v>42846</v>
      </c>
      <c r="I731" s="27">
        <f t="shared" si="98"/>
        <v>2017</v>
      </c>
      <c r="J731" s="6" t="s">
        <v>41</v>
      </c>
      <c r="K731" s="6">
        <v>87</v>
      </c>
      <c r="L731" s="6" t="s">
        <v>3781</v>
      </c>
      <c r="M731" s="6">
        <f>VLOOKUP(A731,JUMLAH_DAKWAAN!$A$1:$C$905,3,FALSE)</f>
        <v>1</v>
      </c>
      <c r="N731" s="6" t="s">
        <v>3782</v>
      </c>
      <c r="O731" s="6" t="s">
        <v>3783</v>
      </c>
      <c r="P731" s="6" t="s">
        <v>2604</v>
      </c>
      <c r="Q731" s="6" t="s">
        <v>1042</v>
      </c>
      <c r="R731" s="6" t="s">
        <v>1219</v>
      </c>
      <c r="S731" s="6" t="s">
        <v>1218</v>
      </c>
      <c r="T731" s="6" t="s">
        <v>85</v>
      </c>
      <c r="U731" s="6" t="s">
        <v>1044</v>
      </c>
      <c r="V731" s="6" t="str">
        <f>IFERROR(VLOOKUP(Q731,JUDGE_STATUS!$A$1:$E$97,2,0),"")</f>
        <v>KARIR</v>
      </c>
      <c r="W731" s="6" t="str">
        <f>IFERROR(VLOOKUP(R731,JUDGE_STATUS!$A$1:$E$97,2,0),"")</f>
        <v>KARIR</v>
      </c>
      <c r="X731" s="6" t="str">
        <f>IFERROR(VLOOKUP(S731,JUDGE_STATUS!$A$1:$E$97,2,0),"")</f>
        <v>KARIR</v>
      </c>
      <c r="Y731" s="6" t="str">
        <f>IFERROR(VLOOKUP(T731,JUDGE_STATUS!$A$1:$E$97,2,0),"")</f>
        <v>ADHOC</v>
      </c>
      <c r="Z731" s="6" t="str">
        <f>IFERROR(VLOOKUP(U731,JUDGE_STATUS!$A$1:$E$97,2,0),"")</f>
        <v>ADHOC</v>
      </c>
      <c r="AA731" s="6">
        <f t="shared" si="93"/>
        <v>5</v>
      </c>
      <c r="AB731" s="6">
        <f t="shared" si="94"/>
        <v>3</v>
      </c>
      <c r="AC731" s="6">
        <f t="shared" si="95"/>
        <v>2</v>
      </c>
      <c r="AD731" s="20">
        <f t="shared" si="96"/>
        <v>0.4</v>
      </c>
      <c r="AE731" s="21">
        <f t="shared" si="99"/>
        <v>0</v>
      </c>
      <c r="AF731" s="6" t="s">
        <v>1632</v>
      </c>
      <c r="AG731" s="6"/>
      <c r="AH731" s="6"/>
      <c r="AI731" s="6"/>
      <c r="AJ731" s="6"/>
      <c r="AK731" s="6"/>
      <c r="AL731" s="6"/>
      <c r="AM731" s="6"/>
      <c r="AN731" s="6"/>
      <c r="AO731" s="6"/>
      <c r="AP731" s="6"/>
      <c r="AQ731" s="6"/>
      <c r="AR731" s="6">
        <f t="shared" si="97"/>
        <v>1</v>
      </c>
      <c r="AS731" s="6" t="s">
        <v>1071</v>
      </c>
      <c r="AT731" s="6"/>
      <c r="AU731" s="6"/>
      <c r="AV731" s="6">
        <f t="shared" si="100"/>
        <v>1</v>
      </c>
      <c r="AW731" s="22"/>
    </row>
    <row r="732" spans="1:49" x14ac:dyDescent="0.25">
      <c r="A732" s="16" t="s">
        <v>3784</v>
      </c>
      <c r="B732" s="17">
        <v>6</v>
      </c>
      <c r="C732" s="17">
        <v>200000000</v>
      </c>
      <c r="D732" s="17">
        <v>0.25</v>
      </c>
      <c r="E732" s="17">
        <v>1050000000</v>
      </c>
      <c r="F732" s="17">
        <v>0.33333333333333298</v>
      </c>
      <c r="G732" s="18" t="s">
        <v>3785</v>
      </c>
      <c r="H732" s="19">
        <v>43300</v>
      </c>
      <c r="I732" s="27">
        <f t="shared" si="98"/>
        <v>2018</v>
      </c>
      <c r="J732" s="6" t="s">
        <v>1224</v>
      </c>
      <c r="K732" s="6">
        <v>290</v>
      </c>
      <c r="L732" s="6" t="s">
        <v>3786</v>
      </c>
      <c r="M732" s="6">
        <f>VLOOKUP(A732,JUMLAH_DAKWAAN!$A$1:$C$905,3,FALSE)</f>
        <v>1</v>
      </c>
      <c r="N732" s="6" t="s">
        <v>3787</v>
      </c>
      <c r="O732" s="6"/>
      <c r="P732" s="6" t="s">
        <v>3788</v>
      </c>
      <c r="Q732" s="6" t="s">
        <v>1176</v>
      </c>
      <c r="R732" s="6" t="s">
        <v>1175</v>
      </c>
      <c r="S732" s="6" t="s">
        <v>1769</v>
      </c>
      <c r="T732" s="6" t="s">
        <v>1177</v>
      </c>
      <c r="U732" s="6" t="s">
        <v>63</v>
      </c>
      <c r="V732" s="6" t="str">
        <f>IFERROR(VLOOKUP(Q732,JUDGE_STATUS!$A$1:$E$97,2,0),"")</f>
        <v>KARIR</v>
      </c>
      <c r="W732" s="6" t="str">
        <f>IFERROR(VLOOKUP(R732,JUDGE_STATUS!$A$1:$E$97,2,0),"")</f>
        <v>KARIR</v>
      </c>
      <c r="X732" s="6" t="str">
        <f>IFERROR(VLOOKUP(S732,JUDGE_STATUS!$A$1:$E$97,2,0),"")</f>
        <v>KARIR</v>
      </c>
      <c r="Y732" s="6" t="str">
        <f>IFERROR(VLOOKUP(T732,JUDGE_STATUS!$A$1:$E$97,2,0),"")</f>
        <v>ADHOC</v>
      </c>
      <c r="Z732" s="6" t="str">
        <f>IFERROR(VLOOKUP(U732,JUDGE_STATUS!$A$1:$E$97,2,0),"")</f>
        <v>ADHOC</v>
      </c>
      <c r="AA732" s="6">
        <f t="shared" si="93"/>
        <v>5</v>
      </c>
      <c r="AB732" s="6">
        <f t="shared" si="94"/>
        <v>3</v>
      </c>
      <c r="AC732" s="6">
        <f t="shared" si="95"/>
        <v>2</v>
      </c>
      <c r="AD732" s="20">
        <f t="shared" si="96"/>
        <v>0.4</v>
      </c>
      <c r="AE732" s="21">
        <f t="shared" si="99"/>
        <v>0</v>
      </c>
      <c r="AF732" s="6" t="s">
        <v>1232</v>
      </c>
      <c r="AG732" s="6"/>
      <c r="AH732" s="6"/>
      <c r="AI732" s="6"/>
      <c r="AJ732" s="6"/>
      <c r="AK732" s="6"/>
      <c r="AL732" s="6"/>
      <c r="AM732" s="6"/>
      <c r="AN732" s="6"/>
      <c r="AO732" s="6"/>
      <c r="AP732" s="6"/>
      <c r="AQ732" s="6"/>
      <c r="AR732" s="6">
        <f t="shared" si="97"/>
        <v>1</v>
      </c>
      <c r="AS732" s="6" t="s">
        <v>1178</v>
      </c>
      <c r="AT732" s="6"/>
      <c r="AU732" s="6"/>
      <c r="AV732" s="6">
        <f t="shared" si="100"/>
        <v>1</v>
      </c>
      <c r="AW732" s="22"/>
    </row>
    <row r="733" spans="1:49" x14ac:dyDescent="0.25">
      <c r="A733" s="16" t="s">
        <v>3789</v>
      </c>
      <c r="B733" s="17">
        <v>7</v>
      </c>
      <c r="C733" s="17">
        <v>200000000</v>
      </c>
      <c r="D733" s="17">
        <v>0.25</v>
      </c>
      <c r="E733" s="17">
        <v>974500000</v>
      </c>
      <c r="F733" s="17">
        <v>1</v>
      </c>
      <c r="G733" s="18" t="s">
        <v>3790</v>
      </c>
      <c r="H733" s="19">
        <v>41558</v>
      </c>
      <c r="I733" s="27">
        <f t="shared" si="98"/>
        <v>2013</v>
      </c>
      <c r="J733" s="6" t="s">
        <v>1129</v>
      </c>
      <c r="K733" s="6">
        <v>167</v>
      </c>
      <c r="L733" s="6" t="s">
        <v>3791</v>
      </c>
      <c r="M733" s="6">
        <f>VLOOKUP(A733,JUMLAH_DAKWAAN!$A$1:$C$905,3,FALSE)</f>
        <v>2</v>
      </c>
      <c r="N733" s="6" t="s">
        <v>3792</v>
      </c>
      <c r="O733" s="6" t="s">
        <v>2449</v>
      </c>
      <c r="P733" s="6" t="s">
        <v>3793</v>
      </c>
      <c r="Q733" s="6" t="s">
        <v>981</v>
      </c>
      <c r="R733" s="6" t="s">
        <v>652</v>
      </c>
      <c r="S733" s="6" t="s">
        <v>653</v>
      </c>
      <c r="T733" s="6" t="s">
        <v>85</v>
      </c>
      <c r="U733" s="6" t="s">
        <v>108</v>
      </c>
      <c r="V733" s="6" t="str">
        <f>IFERROR(VLOOKUP(Q733,JUDGE_STATUS!$A$1:$E$97,2,0),"")</f>
        <v>KARIR</v>
      </c>
      <c r="W733" s="6" t="str">
        <f>IFERROR(VLOOKUP(R733,JUDGE_STATUS!$A$1:$E$97,2,0),"")</f>
        <v>KARIR</v>
      </c>
      <c r="X733" s="6" t="str">
        <f>IFERROR(VLOOKUP(S733,JUDGE_STATUS!$A$1:$E$97,2,0),"")</f>
        <v>KARIR</v>
      </c>
      <c r="Y733" s="6" t="str">
        <f>IFERROR(VLOOKUP(T733,JUDGE_STATUS!$A$1:$E$97,2,0),"")</f>
        <v>ADHOC</v>
      </c>
      <c r="Z733" s="6" t="str">
        <f>IFERROR(VLOOKUP(U733,JUDGE_STATUS!$A$1:$E$97,2,0),"")</f>
        <v>ADHOC</v>
      </c>
      <c r="AA733" s="6">
        <f t="shared" si="93"/>
        <v>5</v>
      </c>
      <c r="AB733" s="6">
        <f t="shared" si="94"/>
        <v>3</v>
      </c>
      <c r="AC733" s="6">
        <f t="shared" si="95"/>
        <v>2</v>
      </c>
      <c r="AD733" s="20">
        <f t="shared" si="96"/>
        <v>0.4</v>
      </c>
      <c r="AE733" s="21">
        <f t="shared" si="99"/>
        <v>0</v>
      </c>
      <c r="AF733" s="6" t="s">
        <v>1463</v>
      </c>
      <c r="AG733" s="6"/>
      <c r="AH733" s="6"/>
      <c r="AI733" s="6"/>
      <c r="AJ733" s="6"/>
      <c r="AK733" s="6"/>
      <c r="AL733" s="6"/>
      <c r="AM733" s="6"/>
      <c r="AN733" s="6"/>
      <c r="AO733" s="6"/>
      <c r="AP733" s="6"/>
      <c r="AQ733" s="6"/>
      <c r="AR733" s="6">
        <f t="shared" si="97"/>
        <v>1</v>
      </c>
      <c r="AS733" s="6" t="s">
        <v>109</v>
      </c>
      <c r="AT733" s="6" t="s">
        <v>87</v>
      </c>
      <c r="AU733" s="6"/>
      <c r="AV733" s="6">
        <f t="shared" si="100"/>
        <v>2</v>
      </c>
      <c r="AW733" s="22"/>
    </row>
    <row r="734" spans="1:49" x14ac:dyDescent="0.25">
      <c r="A734" s="16" t="s">
        <v>3794</v>
      </c>
      <c r="B734" s="17">
        <v>4</v>
      </c>
      <c r="C734" s="17">
        <v>200000000</v>
      </c>
      <c r="D734" s="17">
        <v>0.25</v>
      </c>
      <c r="E734" s="17">
        <v>1493375000</v>
      </c>
      <c r="F734" s="17">
        <v>0</v>
      </c>
      <c r="G734" s="18" t="s">
        <v>3795</v>
      </c>
      <c r="H734" s="19">
        <v>41835</v>
      </c>
      <c r="I734" s="27">
        <f t="shared" si="98"/>
        <v>2014</v>
      </c>
      <c r="J734" s="6" t="s">
        <v>1103</v>
      </c>
      <c r="K734" s="6">
        <v>132</v>
      </c>
      <c r="L734" s="6" t="s">
        <v>3796</v>
      </c>
      <c r="M734" s="6">
        <f>VLOOKUP(A734,JUMLAH_DAKWAAN!$A$1:$C$905,3,FALSE)</f>
        <v>1</v>
      </c>
      <c r="N734" s="6" t="s">
        <v>3797</v>
      </c>
      <c r="O734" s="6" t="s">
        <v>3798</v>
      </c>
      <c r="P734" s="6" t="s">
        <v>3614</v>
      </c>
      <c r="Q734" s="6" t="s">
        <v>1158</v>
      </c>
      <c r="R734" s="6" t="s">
        <v>1159</v>
      </c>
      <c r="S734" s="6" t="s">
        <v>85</v>
      </c>
      <c r="T734" s="6"/>
      <c r="U734" s="6"/>
      <c r="V734" s="6" t="str">
        <f>IFERROR(VLOOKUP(Q734,JUDGE_STATUS!$A$1:$E$97,2,0),"")</f>
        <v>KARIR</v>
      </c>
      <c r="W734" s="6" t="str">
        <f>IFERROR(VLOOKUP(R734,JUDGE_STATUS!$A$1:$E$97,2,0),"")</f>
        <v>KARIR</v>
      </c>
      <c r="X734" s="6" t="str">
        <f>IFERROR(VLOOKUP(S734,JUDGE_STATUS!$A$1:$E$97,2,0),"")</f>
        <v>ADHOC</v>
      </c>
      <c r="Y734" s="6" t="str">
        <f>IFERROR(VLOOKUP(T734,JUDGE_STATUS!$A$1:$E$97,2,0),"")</f>
        <v/>
      </c>
      <c r="Z734" s="6" t="str">
        <f>IFERROR(VLOOKUP(U734,JUDGE_STATUS!$A$1:$E$97,2,0),"")</f>
        <v/>
      </c>
      <c r="AA734" s="6">
        <f t="shared" si="93"/>
        <v>3</v>
      </c>
      <c r="AB734" s="6">
        <f t="shared" si="94"/>
        <v>2</v>
      </c>
      <c r="AC734" s="6">
        <f t="shared" si="95"/>
        <v>1</v>
      </c>
      <c r="AD734" s="20">
        <f t="shared" si="96"/>
        <v>0.33333333333333331</v>
      </c>
      <c r="AE734" s="21">
        <f t="shared" si="99"/>
        <v>0</v>
      </c>
      <c r="AF734" s="6" t="s">
        <v>516</v>
      </c>
      <c r="AG734" s="6" t="s">
        <v>3517</v>
      </c>
      <c r="AH734" s="6" t="s">
        <v>3799</v>
      </c>
      <c r="AI734" s="6" t="s">
        <v>3325</v>
      </c>
      <c r="AJ734" s="6" t="s">
        <v>3800</v>
      </c>
      <c r="AK734" s="6" t="s">
        <v>3518</v>
      </c>
      <c r="AL734" s="6" t="s">
        <v>3434</v>
      </c>
      <c r="AM734" s="6"/>
      <c r="AN734" s="6"/>
      <c r="AO734" s="6"/>
      <c r="AP734" s="6"/>
      <c r="AQ734" s="6"/>
      <c r="AR734" s="6">
        <f t="shared" si="97"/>
        <v>7</v>
      </c>
      <c r="AS734" s="6" t="s">
        <v>1195</v>
      </c>
      <c r="AT734" s="6"/>
      <c r="AU734" s="6"/>
      <c r="AV734" s="6">
        <f t="shared" si="100"/>
        <v>1</v>
      </c>
      <c r="AW734" s="22"/>
    </row>
    <row r="735" spans="1:49" x14ac:dyDescent="0.25">
      <c r="A735" s="16" t="s">
        <v>3801</v>
      </c>
      <c r="B735" s="17">
        <v>1.3333333333333299</v>
      </c>
      <c r="C735" s="17">
        <v>50000000</v>
      </c>
      <c r="D735" s="17">
        <v>8.3333333333333301E-2</v>
      </c>
      <c r="E735" s="17">
        <v>0</v>
      </c>
      <c r="F735" s="17">
        <v>0</v>
      </c>
      <c r="G735" s="18" t="s">
        <v>3802</v>
      </c>
      <c r="H735" s="19">
        <v>42173</v>
      </c>
      <c r="I735" s="27">
        <f t="shared" si="98"/>
        <v>2015</v>
      </c>
      <c r="J735" s="6" t="s">
        <v>1205</v>
      </c>
      <c r="K735" s="6">
        <v>146</v>
      </c>
      <c r="L735" s="6" t="s">
        <v>3683</v>
      </c>
      <c r="M735" s="6">
        <f>VLOOKUP(A735,JUMLAH_DAKWAAN!$A$1:$C$905,3,FALSE)</f>
        <v>1</v>
      </c>
      <c r="N735" s="6" t="s">
        <v>3803</v>
      </c>
      <c r="O735" s="6" t="s">
        <v>1524</v>
      </c>
      <c r="P735" s="6" t="s">
        <v>3685</v>
      </c>
      <c r="Q735" s="6" t="s">
        <v>1115</v>
      </c>
      <c r="R735" s="6" t="s">
        <v>1503</v>
      </c>
      <c r="S735" s="6" t="s">
        <v>127</v>
      </c>
      <c r="T735" s="6"/>
      <c r="U735" s="6"/>
      <c r="V735" s="6" t="str">
        <f>IFERROR(VLOOKUP(Q735,JUDGE_STATUS!$A$1:$E$97,2,0),"")</f>
        <v>KARIR</v>
      </c>
      <c r="W735" s="6" t="str">
        <f>IFERROR(VLOOKUP(R735,JUDGE_STATUS!$A$1:$E$97,2,0),"")</f>
        <v>KARIR</v>
      </c>
      <c r="X735" s="6" t="str">
        <f>IFERROR(VLOOKUP(S735,JUDGE_STATUS!$A$1:$E$97,2,0),"")</f>
        <v>ADHOC</v>
      </c>
      <c r="Y735" s="6" t="str">
        <f>IFERROR(VLOOKUP(T735,JUDGE_STATUS!$A$1:$E$97,2,0),"")</f>
        <v/>
      </c>
      <c r="Z735" s="6" t="str">
        <f>IFERROR(VLOOKUP(U735,JUDGE_STATUS!$A$1:$E$97,2,0),"")</f>
        <v/>
      </c>
      <c r="AA735" s="6">
        <f t="shared" si="93"/>
        <v>3</v>
      </c>
      <c r="AB735" s="6">
        <f t="shared" si="94"/>
        <v>2</v>
      </c>
      <c r="AC735" s="6">
        <f t="shared" si="95"/>
        <v>1</v>
      </c>
      <c r="AD735" s="20">
        <f t="shared" si="96"/>
        <v>0.33333333333333331</v>
      </c>
      <c r="AE735" s="21">
        <f t="shared" si="99"/>
        <v>0</v>
      </c>
      <c r="AF735" s="6" t="s">
        <v>515</v>
      </c>
      <c r="AG735" s="6"/>
      <c r="AH735" s="6"/>
      <c r="AI735" s="6"/>
      <c r="AJ735" s="6"/>
      <c r="AK735" s="6"/>
      <c r="AL735" s="6"/>
      <c r="AM735" s="6"/>
      <c r="AN735" s="6"/>
      <c r="AO735" s="6"/>
      <c r="AP735" s="6"/>
      <c r="AQ735" s="6"/>
      <c r="AR735" s="6">
        <f t="shared" si="97"/>
        <v>1</v>
      </c>
      <c r="AS735" s="6" t="s">
        <v>65</v>
      </c>
      <c r="AT735" s="6" t="s">
        <v>128</v>
      </c>
      <c r="AU735" s="6"/>
      <c r="AV735" s="6">
        <f t="shared" si="100"/>
        <v>2</v>
      </c>
      <c r="AW735" s="22"/>
    </row>
    <row r="736" spans="1:49" x14ac:dyDescent="0.25">
      <c r="A736" s="16" t="s">
        <v>3804</v>
      </c>
      <c r="B736" s="17"/>
      <c r="C736" s="17"/>
      <c r="D736" s="17"/>
      <c r="E736" s="17">
        <v>34387335952</v>
      </c>
      <c r="F736" s="17">
        <v>0</v>
      </c>
      <c r="G736" s="18" t="s">
        <v>3805</v>
      </c>
      <c r="H736" s="19">
        <v>42577</v>
      </c>
      <c r="I736" s="27">
        <f t="shared" si="98"/>
        <v>2016</v>
      </c>
      <c r="J736" s="6" t="s">
        <v>41</v>
      </c>
      <c r="K736" s="6">
        <v>141</v>
      </c>
      <c r="L736" s="6" t="s">
        <v>3806</v>
      </c>
      <c r="M736" s="6">
        <f>VLOOKUP(A736,JUMLAH_DAKWAAN!$A$1:$C$905,3,FALSE)</f>
        <v>1</v>
      </c>
      <c r="N736" s="6" t="s">
        <v>3807</v>
      </c>
      <c r="O736" s="6" t="s">
        <v>3808</v>
      </c>
      <c r="P736" s="6" t="s">
        <v>3809</v>
      </c>
      <c r="Q736" s="6" t="s">
        <v>1057</v>
      </c>
      <c r="R736" s="6" t="s">
        <v>1368</v>
      </c>
      <c r="S736" s="6" t="s">
        <v>1177</v>
      </c>
      <c r="T736" s="6"/>
      <c r="U736" s="6"/>
      <c r="V736" s="6" t="str">
        <f>IFERROR(VLOOKUP(Q736,JUDGE_STATUS!$A$1:$E$97,2,0),"")</f>
        <v>KARIR</v>
      </c>
      <c r="W736" s="6" t="str">
        <f>IFERROR(VLOOKUP(R736,JUDGE_STATUS!$A$1:$E$97,2,0),"")</f>
        <v>KARIR</v>
      </c>
      <c r="X736" s="6" t="str">
        <f>IFERROR(VLOOKUP(S736,JUDGE_STATUS!$A$1:$E$97,2,0),"")</f>
        <v>ADHOC</v>
      </c>
      <c r="Y736" s="6" t="str">
        <f>IFERROR(VLOOKUP(T736,JUDGE_STATUS!$A$1:$E$97,2,0),"")</f>
        <v/>
      </c>
      <c r="Z736" s="6" t="str">
        <f>IFERROR(VLOOKUP(U736,JUDGE_STATUS!$A$1:$E$97,2,0),"")</f>
        <v/>
      </c>
      <c r="AA736" s="6">
        <f t="shared" si="93"/>
        <v>3</v>
      </c>
      <c r="AB736" s="6">
        <f t="shared" si="94"/>
        <v>2</v>
      </c>
      <c r="AC736" s="6">
        <f t="shared" si="95"/>
        <v>1</v>
      </c>
      <c r="AD736" s="20">
        <f t="shared" si="96"/>
        <v>0.33333333333333331</v>
      </c>
      <c r="AE736" s="21">
        <f t="shared" si="99"/>
        <v>0</v>
      </c>
      <c r="AF736" s="6" t="s">
        <v>515</v>
      </c>
      <c r="AG736" s="6"/>
      <c r="AH736" s="6"/>
      <c r="AI736" s="6"/>
      <c r="AJ736" s="6"/>
      <c r="AK736" s="6"/>
      <c r="AL736" s="6"/>
      <c r="AM736" s="6"/>
      <c r="AN736" s="6"/>
      <c r="AO736" s="6"/>
      <c r="AP736" s="6"/>
      <c r="AQ736" s="6"/>
      <c r="AR736" s="6">
        <f t="shared" si="97"/>
        <v>1</v>
      </c>
      <c r="AS736" s="6" t="s">
        <v>1195</v>
      </c>
      <c r="AT736" s="6"/>
      <c r="AU736" s="6"/>
      <c r="AV736" s="6">
        <f t="shared" si="100"/>
        <v>1</v>
      </c>
      <c r="AW736" s="22">
        <v>1</v>
      </c>
    </row>
    <row r="737" spans="1:49" x14ac:dyDescent="0.25">
      <c r="A737" s="16" t="s">
        <v>3810</v>
      </c>
      <c r="B737" s="17">
        <v>2.5</v>
      </c>
      <c r="C737" s="17">
        <v>50000000</v>
      </c>
      <c r="D737" s="17">
        <v>0.16666666666666699</v>
      </c>
      <c r="E737" s="17">
        <v>212329206</v>
      </c>
      <c r="F737" s="17">
        <v>0.5</v>
      </c>
      <c r="G737" s="18" t="s">
        <v>3811</v>
      </c>
      <c r="H737" s="19">
        <v>42846</v>
      </c>
      <c r="I737" s="27">
        <f t="shared" si="98"/>
        <v>2017</v>
      </c>
      <c r="J737" s="6" t="s">
        <v>41</v>
      </c>
      <c r="K737" s="6">
        <v>82</v>
      </c>
      <c r="L737" s="6" t="s">
        <v>2388</v>
      </c>
      <c r="M737" s="6">
        <f>VLOOKUP(A737,JUMLAH_DAKWAAN!$A$1:$C$905,3,FALSE)</f>
        <v>1</v>
      </c>
      <c r="N737" s="6" t="s">
        <v>3812</v>
      </c>
      <c r="O737" s="6" t="s">
        <v>3149</v>
      </c>
      <c r="P737" s="6" t="s">
        <v>3505</v>
      </c>
      <c r="Q737" s="6" t="s">
        <v>1228</v>
      </c>
      <c r="R737" s="6" t="s">
        <v>1417</v>
      </c>
      <c r="S737" s="6" t="s">
        <v>1058</v>
      </c>
      <c r="T737" s="6"/>
      <c r="U737" s="6"/>
      <c r="V737" s="6" t="str">
        <f>IFERROR(VLOOKUP(Q737,JUDGE_STATUS!$A$1:$E$97,2,0),"")</f>
        <v>KARIR</v>
      </c>
      <c r="W737" s="6" t="str">
        <f>IFERROR(VLOOKUP(R737,JUDGE_STATUS!$A$1:$E$97,2,0),"")</f>
        <v>KARIR</v>
      </c>
      <c r="X737" s="6" t="str">
        <f>IFERROR(VLOOKUP(S737,JUDGE_STATUS!$A$1:$E$97,2,0),"")</f>
        <v>ADHOC</v>
      </c>
      <c r="Y737" s="6" t="str">
        <f>IFERROR(VLOOKUP(T737,JUDGE_STATUS!$A$1:$E$97,2,0),"")</f>
        <v/>
      </c>
      <c r="Z737" s="6" t="str">
        <f>IFERROR(VLOOKUP(U737,JUDGE_STATUS!$A$1:$E$97,2,0),"")</f>
        <v/>
      </c>
      <c r="AA737" s="6">
        <f t="shared" si="93"/>
        <v>3</v>
      </c>
      <c r="AB737" s="6">
        <f t="shared" si="94"/>
        <v>2</v>
      </c>
      <c r="AC737" s="6">
        <f t="shared" si="95"/>
        <v>1</v>
      </c>
      <c r="AD737" s="20">
        <f t="shared" si="96"/>
        <v>0.33333333333333331</v>
      </c>
      <c r="AE737" s="21">
        <f t="shared" si="99"/>
        <v>0</v>
      </c>
      <c r="AF737" s="6" t="s">
        <v>1246</v>
      </c>
      <c r="AG737" s="6"/>
      <c r="AH737" s="6"/>
      <c r="AI737" s="6"/>
      <c r="AJ737" s="6"/>
      <c r="AK737" s="6"/>
      <c r="AL737" s="6"/>
      <c r="AM737" s="6"/>
      <c r="AN737" s="6"/>
      <c r="AO737" s="6"/>
      <c r="AP737" s="6"/>
      <c r="AQ737" s="6"/>
      <c r="AR737" s="6">
        <f t="shared" si="97"/>
        <v>1</v>
      </c>
      <c r="AS737" s="6" t="s">
        <v>56</v>
      </c>
      <c r="AT737" s="6"/>
      <c r="AU737" s="6"/>
      <c r="AV737" s="6">
        <f t="shared" si="100"/>
        <v>1</v>
      </c>
      <c r="AW737" s="22"/>
    </row>
    <row r="738" spans="1:49" x14ac:dyDescent="0.25">
      <c r="A738" s="16" t="s">
        <v>3813</v>
      </c>
      <c r="B738" s="17">
        <v>7</v>
      </c>
      <c r="C738" s="17">
        <v>300000000</v>
      </c>
      <c r="D738" s="17">
        <v>0.33333333333333298</v>
      </c>
      <c r="E738" s="17">
        <v>7302841604</v>
      </c>
      <c r="F738" s="17">
        <v>0</v>
      </c>
      <c r="G738" s="18" t="s">
        <v>3814</v>
      </c>
      <c r="H738" s="19">
        <v>43300</v>
      </c>
      <c r="I738" s="27">
        <f t="shared" si="98"/>
        <v>2018</v>
      </c>
      <c r="J738" s="6" t="s">
        <v>1224</v>
      </c>
      <c r="K738" s="6">
        <v>290</v>
      </c>
      <c r="L738" s="6" t="s">
        <v>3786</v>
      </c>
      <c r="M738" s="6">
        <f>VLOOKUP(A738,JUMLAH_DAKWAAN!$A$1:$C$905,3,FALSE)</f>
        <v>1</v>
      </c>
      <c r="N738" s="6" t="s">
        <v>3815</v>
      </c>
      <c r="O738" s="6"/>
      <c r="P738" s="6" t="s">
        <v>2959</v>
      </c>
      <c r="Q738" s="6" t="s">
        <v>1176</v>
      </c>
      <c r="R738" s="6" t="s">
        <v>1175</v>
      </c>
      <c r="S738" s="6" t="s">
        <v>1769</v>
      </c>
      <c r="T738" s="6" t="s">
        <v>1177</v>
      </c>
      <c r="U738" s="6" t="s">
        <v>63</v>
      </c>
      <c r="V738" s="6" t="str">
        <f>IFERROR(VLOOKUP(Q738,JUDGE_STATUS!$A$1:$E$97,2,0),"")</f>
        <v>KARIR</v>
      </c>
      <c r="W738" s="6" t="str">
        <f>IFERROR(VLOOKUP(R738,JUDGE_STATUS!$A$1:$E$97,2,0),"")</f>
        <v>KARIR</v>
      </c>
      <c r="X738" s="6" t="str">
        <f>IFERROR(VLOOKUP(S738,JUDGE_STATUS!$A$1:$E$97,2,0),"")</f>
        <v>KARIR</v>
      </c>
      <c r="Y738" s="6" t="str">
        <f>IFERROR(VLOOKUP(T738,JUDGE_STATUS!$A$1:$E$97,2,0),"")</f>
        <v>ADHOC</v>
      </c>
      <c r="Z738" s="6" t="str">
        <f>IFERROR(VLOOKUP(U738,JUDGE_STATUS!$A$1:$E$97,2,0),"")</f>
        <v>ADHOC</v>
      </c>
      <c r="AA738" s="6">
        <f t="shared" si="93"/>
        <v>5</v>
      </c>
      <c r="AB738" s="6">
        <f t="shared" si="94"/>
        <v>3</v>
      </c>
      <c r="AC738" s="6">
        <f t="shared" si="95"/>
        <v>2</v>
      </c>
      <c r="AD738" s="20">
        <f t="shared" si="96"/>
        <v>0.4</v>
      </c>
      <c r="AE738" s="21">
        <f t="shared" si="99"/>
        <v>0</v>
      </c>
      <c r="AF738" s="6" t="s">
        <v>1232</v>
      </c>
      <c r="AG738" s="6"/>
      <c r="AH738" s="6"/>
      <c r="AI738" s="6"/>
      <c r="AJ738" s="6"/>
      <c r="AK738" s="6"/>
      <c r="AL738" s="6"/>
      <c r="AM738" s="6"/>
      <c r="AN738" s="6"/>
      <c r="AO738" s="6"/>
      <c r="AP738" s="6"/>
      <c r="AQ738" s="6"/>
      <c r="AR738" s="6">
        <f t="shared" si="97"/>
        <v>1</v>
      </c>
      <c r="AS738" s="6" t="s">
        <v>1941</v>
      </c>
      <c r="AT738" s="6"/>
      <c r="AU738" s="6"/>
      <c r="AV738" s="6">
        <f t="shared" si="100"/>
        <v>1</v>
      </c>
      <c r="AW738" s="22"/>
    </row>
    <row r="739" spans="1:49" x14ac:dyDescent="0.25">
      <c r="A739" s="16" t="s">
        <v>3816</v>
      </c>
      <c r="B739" s="17">
        <v>6</v>
      </c>
      <c r="C739" s="17">
        <v>100000000</v>
      </c>
      <c r="D739" s="17">
        <v>0.25</v>
      </c>
      <c r="E739" s="17">
        <v>300000000</v>
      </c>
      <c r="F739" s="17">
        <v>0.5</v>
      </c>
      <c r="G739" s="18" t="s">
        <v>3817</v>
      </c>
      <c r="H739" s="19">
        <v>41571</v>
      </c>
      <c r="I739" s="27">
        <f t="shared" si="98"/>
        <v>2013</v>
      </c>
      <c r="J739" s="6" t="s">
        <v>41</v>
      </c>
      <c r="K739" s="6">
        <v>138</v>
      </c>
      <c r="L739" s="6" t="s">
        <v>3818</v>
      </c>
      <c r="M739" s="6">
        <f>VLOOKUP(A739,JUMLAH_DAKWAAN!$A$1:$C$905,3,FALSE)</f>
        <v>1</v>
      </c>
      <c r="N739" s="6" t="s">
        <v>3819</v>
      </c>
      <c r="O739" s="6" t="s">
        <v>2449</v>
      </c>
      <c r="P739" s="6" t="s">
        <v>3820</v>
      </c>
      <c r="Q739" s="6" t="s">
        <v>2310</v>
      </c>
      <c r="R739" s="6" t="s">
        <v>2282</v>
      </c>
      <c r="S739" s="6" t="s">
        <v>1159</v>
      </c>
      <c r="T739" s="6" t="s">
        <v>63</v>
      </c>
      <c r="U739" s="6" t="s">
        <v>64</v>
      </c>
      <c r="V739" s="6" t="str">
        <f>IFERROR(VLOOKUP(Q739,JUDGE_STATUS!$A$1:$E$97,2,0),"")</f>
        <v>KARIR</v>
      </c>
      <c r="W739" s="6" t="str">
        <f>IFERROR(VLOOKUP(R739,JUDGE_STATUS!$A$1:$E$97,2,0),"")</f>
        <v>KARIR</v>
      </c>
      <c r="X739" s="6" t="str">
        <f>IFERROR(VLOOKUP(S739,JUDGE_STATUS!$A$1:$E$97,2,0),"")</f>
        <v>KARIR</v>
      </c>
      <c r="Y739" s="6" t="str">
        <f>IFERROR(VLOOKUP(T739,JUDGE_STATUS!$A$1:$E$97,2,0),"")</f>
        <v>ADHOC</v>
      </c>
      <c r="Z739" s="6" t="str">
        <f>IFERROR(VLOOKUP(U739,JUDGE_STATUS!$A$1:$E$97,2,0),"")</f>
        <v>ADHOC</v>
      </c>
      <c r="AA739" s="6">
        <f t="shared" si="93"/>
        <v>5</v>
      </c>
      <c r="AB739" s="6">
        <f t="shared" si="94"/>
        <v>3</v>
      </c>
      <c r="AC739" s="6">
        <f t="shared" si="95"/>
        <v>2</v>
      </c>
      <c r="AD739" s="20">
        <f t="shared" si="96"/>
        <v>0.4</v>
      </c>
      <c r="AE739" s="21">
        <f t="shared" si="99"/>
        <v>0</v>
      </c>
      <c r="AF739" s="6" t="s">
        <v>1089</v>
      </c>
      <c r="AG739" s="6"/>
      <c r="AH739" s="6"/>
      <c r="AI739" s="6"/>
      <c r="AJ739" s="6"/>
      <c r="AK739" s="6"/>
      <c r="AL739" s="6"/>
      <c r="AM739" s="6"/>
      <c r="AN739" s="6"/>
      <c r="AO739" s="6"/>
      <c r="AP739" s="6"/>
      <c r="AQ739" s="6"/>
      <c r="AR739" s="6">
        <f t="shared" si="97"/>
        <v>1</v>
      </c>
      <c r="AS739" s="6" t="s">
        <v>66</v>
      </c>
      <c r="AT739" s="6" t="s">
        <v>256</v>
      </c>
      <c r="AU739" s="6"/>
      <c r="AV739" s="6">
        <f t="shared" si="100"/>
        <v>2</v>
      </c>
      <c r="AW739" s="22"/>
    </row>
    <row r="740" spans="1:49" x14ac:dyDescent="0.25">
      <c r="A740" s="16" t="s">
        <v>3821</v>
      </c>
      <c r="B740" s="17">
        <v>4</v>
      </c>
      <c r="C740" s="17">
        <v>200000000</v>
      </c>
      <c r="D740" s="17">
        <v>0.25</v>
      </c>
      <c r="E740" s="17">
        <v>1952500000</v>
      </c>
      <c r="F740" s="17">
        <v>0</v>
      </c>
      <c r="G740" s="18" t="s">
        <v>3822</v>
      </c>
      <c r="H740" s="19">
        <v>41835</v>
      </c>
      <c r="I740" s="27">
        <f t="shared" si="98"/>
        <v>2014</v>
      </c>
      <c r="J740" s="6" t="s">
        <v>184</v>
      </c>
      <c r="K740" s="6">
        <v>141</v>
      </c>
      <c r="L740" s="6" t="s">
        <v>3823</v>
      </c>
      <c r="M740" s="6">
        <f>VLOOKUP(A740,JUMLAH_DAKWAAN!$A$1:$C$905,3,FALSE)</f>
        <v>1</v>
      </c>
      <c r="N740" s="6" t="s">
        <v>3824</v>
      </c>
      <c r="O740" s="6" t="s">
        <v>3368</v>
      </c>
      <c r="P740" s="6" t="s">
        <v>3707</v>
      </c>
      <c r="Q740" s="6" t="s">
        <v>1158</v>
      </c>
      <c r="R740" s="6" t="s">
        <v>1159</v>
      </c>
      <c r="S740" s="6" t="s">
        <v>85</v>
      </c>
      <c r="T740" s="6"/>
      <c r="U740" s="6"/>
      <c r="V740" s="6" t="str">
        <f>IFERROR(VLOOKUP(Q740,JUDGE_STATUS!$A$1:$E$97,2,0),"")</f>
        <v>KARIR</v>
      </c>
      <c r="W740" s="6" t="str">
        <f>IFERROR(VLOOKUP(R740,JUDGE_STATUS!$A$1:$E$97,2,0),"")</f>
        <v>KARIR</v>
      </c>
      <c r="X740" s="6" t="str">
        <f>IFERROR(VLOOKUP(S740,JUDGE_STATUS!$A$1:$E$97,2,0),"")</f>
        <v>ADHOC</v>
      </c>
      <c r="Y740" s="6" t="str">
        <f>IFERROR(VLOOKUP(T740,JUDGE_STATUS!$A$1:$E$97,2,0),"")</f>
        <v/>
      </c>
      <c r="Z740" s="6" t="str">
        <f>IFERROR(VLOOKUP(U740,JUDGE_STATUS!$A$1:$E$97,2,0),"")</f>
        <v/>
      </c>
      <c r="AA740" s="6">
        <f t="shared" si="93"/>
        <v>3</v>
      </c>
      <c r="AB740" s="6">
        <f t="shared" si="94"/>
        <v>2</v>
      </c>
      <c r="AC740" s="6">
        <f t="shared" si="95"/>
        <v>1</v>
      </c>
      <c r="AD740" s="20">
        <f t="shared" si="96"/>
        <v>0.33333333333333331</v>
      </c>
      <c r="AE740" s="21">
        <f t="shared" si="99"/>
        <v>0</v>
      </c>
      <c r="AF740" s="6" t="s">
        <v>516</v>
      </c>
      <c r="AG740" s="6" t="s">
        <v>3517</v>
      </c>
      <c r="AH740" s="6" t="s">
        <v>3799</v>
      </c>
      <c r="AI740" s="6" t="s">
        <v>3325</v>
      </c>
      <c r="AJ740" s="6" t="s">
        <v>3800</v>
      </c>
      <c r="AK740" s="6" t="s">
        <v>3518</v>
      </c>
      <c r="AL740" s="6" t="s">
        <v>3434</v>
      </c>
      <c r="AM740" s="6"/>
      <c r="AN740" s="6"/>
      <c r="AO740" s="6"/>
      <c r="AP740" s="6"/>
      <c r="AQ740" s="6"/>
      <c r="AR740" s="6">
        <f t="shared" si="97"/>
        <v>7</v>
      </c>
      <c r="AS740" s="6" t="s">
        <v>109</v>
      </c>
      <c r="AT740" s="6"/>
      <c r="AU740" s="6"/>
      <c r="AV740" s="6">
        <f t="shared" si="100"/>
        <v>1</v>
      </c>
      <c r="AW740" s="22"/>
    </row>
    <row r="741" spans="1:49" x14ac:dyDescent="0.25">
      <c r="A741" s="16" t="s">
        <v>3825</v>
      </c>
      <c r="B741" s="17">
        <v>1.3333333333333299</v>
      </c>
      <c r="C741" s="17">
        <v>50000000</v>
      </c>
      <c r="D741" s="17">
        <v>8.3333333333333301E-2</v>
      </c>
      <c r="E741" s="17">
        <v>0</v>
      </c>
      <c r="F741" s="17">
        <v>0</v>
      </c>
      <c r="G741" s="18" t="s">
        <v>3826</v>
      </c>
      <c r="H741" s="19">
        <v>42173</v>
      </c>
      <c r="I741" s="27">
        <f t="shared" si="98"/>
        <v>2015</v>
      </c>
      <c r="J741" s="6" t="s">
        <v>1205</v>
      </c>
      <c r="K741" s="6">
        <v>146</v>
      </c>
      <c r="L741" s="6" t="s">
        <v>3683</v>
      </c>
      <c r="M741" s="6">
        <f>VLOOKUP(A741,JUMLAH_DAKWAAN!$A$1:$C$905,3,FALSE)</f>
        <v>1</v>
      </c>
      <c r="N741" s="6" t="s">
        <v>3827</v>
      </c>
      <c r="O741" s="6" t="s">
        <v>1524</v>
      </c>
      <c r="P741" s="6" t="s">
        <v>3685</v>
      </c>
      <c r="Q741" s="6" t="s">
        <v>1503</v>
      </c>
      <c r="R741" s="6" t="s">
        <v>1134</v>
      </c>
      <c r="S741" s="6" t="s">
        <v>127</v>
      </c>
      <c r="T741" s="6"/>
      <c r="U741" s="6"/>
      <c r="V741" s="6" t="str">
        <f>IFERROR(VLOOKUP(Q741,JUDGE_STATUS!$A$1:$E$97,2,0),"")</f>
        <v>KARIR</v>
      </c>
      <c r="W741" s="6" t="str">
        <f>IFERROR(VLOOKUP(R741,JUDGE_STATUS!$A$1:$E$97,2,0),"")</f>
        <v>KARIR</v>
      </c>
      <c r="X741" s="6" t="str">
        <f>IFERROR(VLOOKUP(S741,JUDGE_STATUS!$A$1:$E$97,2,0),"")</f>
        <v>ADHOC</v>
      </c>
      <c r="Y741" s="6" t="str">
        <f>IFERROR(VLOOKUP(T741,JUDGE_STATUS!$A$1:$E$97,2,0),"")</f>
        <v/>
      </c>
      <c r="Z741" s="6" t="str">
        <f>IFERROR(VLOOKUP(U741,JUDGE_STATUS!$A$1:$E$97,2,0),"")</f>
        <v/>
      </c>
      <c r="AA741" s="6">
        <f t="shared" si="93"/>
        <v>3</v>
      </c>
      <c r="AB741" s="6">
        <f t="shared" si="94"/>
        <v>2</v>
      </c>
      <c r="AC741" s="6">
        <f t="shared" si="95"/>
        <v>1</v>
      </c>
      <c r="AD741" s="20">
        <f t="shared" si="96"/>
        <v>0.33333333333333331</v>
      </c>
      <c r="AE741" s="21">
        <f t="shared" si="99"/>
        <v>0</v>
      </c>
      <c r="AF741" s="6" t="s">
        <v>515</v>
      </c>
      <c r="AG741" s="6"/>
      <c r="AH741" s="6"/>
      <c r="AI741" s="6"/>
      <c r="AJ741" s="6"/>
      <c r="AK741" s="6"/>
      <c r="AL741" s="6"/>
      <c r="AM741" s="6"/>
      <c r="AN741" s="6"/>
      <c r="AO741" s="6"/>
      <c r="AP741" s="6"/>
      <c r="AQ741" s="6"/>
      <c r="AR741" s="6">
        <f t="shared" si="97"/>
        <v>1</v>
      </c>
      <c r="AS741" s="6" t="s">
        <v>1332</v>
      </c>
      <c r="AT741" s="6" t="s">
        <v>87</v>
      </c>
      <c r="AU741" s="6"/>
      <c r="AV741" s="6">
        <f t="shared" si="100"/>
        <v>2</v>
      </c>
      <c r="AW741" s="22"/>
    </row>
    <row r="742" spans="1:49" x14ac:dyDescent="0.25">
      <c r="A742" s="16" t="s">
        <v>3828</v>
      </c>
      <c r="B742" s="17">
        <v>6</v>
      </c>
      <c r="C742" s="17">
        <v>500000000</v>
      </c>
      <c r="D742" s="17">
        <v>0.33333333333333298</v>
      </c>
      <c r="E742" s="17">
        <v>67469845882</v>
      </c>
      <c r="F742" s="17">
        <v>3</v>
      </c>
      <c r="G742" s="18" t="s">
        <v>3829</v>
      </c>
      <c r="H742" s="19">
        <v>42578</v>
      </c>
      <c r="I742" s="27">
        <f t="shared" si="98"/>
        <v>2016</v>
      </c>
      <c r="J742" s="6" t="s">
        <v>41</v>
      </c>
      <c r="K742" s="6">
        <v>141</v>
      </c>
      <c r="L742" s="6" t="s">
        <v>3830</v>
      </c>
      <c r="M742" s="6">
        <f>VLOOKUP(A742,JUMLAH_DAKWAAN!$A$1:$C$905,3,FALSE)</f>
        <v>1</v>
      </c>
      <c r="N742" s="6" t="s">
        <v>3831</v>
      </c>
      <c r="O742" s="6" t="s">
        <v>3832</v>
      </c>
      <c r="P742" s="6" t="s">
        <v>3833</v>
      </c>
      <c r="Q742" s="6" t="s">
        <v>1125</v>
      </c>
      <c r="R742" s="6" t="s">
        <v>3718</v>
      </c>
      <c r="S742" s="6" t="s">
        <v>1043</v>
      </c>
      <c r="T742" s="6" t="s">
        <v>64</v>
      </c>
      <c r="U742" s="6" t="s">
        <v>63</v>
      </c>
      <c r="V742" s="6" t="str">
        <f>IFERROR(VLOOKUP(Q742,JUDGE_STATUS!$A$1:$E$97,2,0),"")</f>
        <v>KARIR</v>
      </c>
      <c r="W742" s="6" t="str">
        <f>IFERROR(VLOOKUP(R742,JUDGE_STATUS!$A$1:$E$97,2,0),"")</f>
        <v>KARIR</v>
      </c>
      <c r="X742" s="6" t="str">
        <f>IFERROR(VLOOKUP(S742,JUDGE_STATUS!$A$1:$E$97,2,0),"")</f>
        <v>KARIR</v>
      </c>
      <c r="Y742" s="6" t="str">
        <f>IFERROR(VLOOKUP(T742,JUDGE_STATUS!$A$1:$E$97,2,0),"")</f>
        <v>ADHOC</v>
      </c>
      <c r="Z742" s="6" t="str">
        <f>IFERROR(VLOOKUP(U742,JUDGE_STATUS!$A$1:$E$97,2,0),"")</f>
        <v>ADHOC</v>
      </c>
      <c r="AA742" s="6">
        <f t="shared" si="93"/>
        <v>5</v>
      </c>
      <c r="AB742" s="6">
        <f t="shared" si="94"/>
        <v>3</v>
      </c>
      <c r="AC742" s="6">
        <f t="shared" si="95"/>
        <v>2</v>
      </c>
      <c r="AD742" s="20">
        <f t="shared" si="96"/>
        <v>0.4</v>
      </c>
      <c r="AE742" s="21">
        <f t="shared" si="99"/>
        <v>0</v>
      </c>
      <c r="AF742" s="6" t="s">
        <v>3085</v>
      </c>
      <c r="AG742" s="6"/>
      <c r="AH742" s="6"/>
      <c r="AI742" s="6"/>
      <c r="AJ742" s="6"/>
      <c r="AK742" s="6"/>
      <c r="AL742" s="6"/>
      <c r="AM742" s="6"/>
      <c r="AN742" s="6"/>
      <c r="AO742" s="6"/>
      <c r="AP742" s="6"/>
      <c r="AQ742" s="6"/>
      <c r="AR742" s="6">
        <f t="shared" si="97"/>
        <v>1</v>
      </c>
      <c r="AS742" s="6" t="s">
        <v>128</v>
      </c>
      <c r="AT742" s="6"/>
      <c r="AU742" s="6"/>
      <c r="AV742" s="6">
        <f t="shared" si="100"/>
        <v>1</v>
      </c>
      <c r="AW742" s="22"/>
    </row>
    <row r="743" spans="1:49" x14ac:dyDescent="0.25">
      <c r="A743" s="16" t="s">
        <v>3834</v>
      </c>
      <c r="B743" s="17">
        <v>1</v>
      </c>
      <c r="C743" s="17">
        <v>50000000</v>
      </c>
      <c r="D743" s="17">
        <v>0.16666666666666699</v>
      </c>
      <c r="E743" s="17">
        <v>0</v>
      </c>
      <c r="F743" s="17">
        <v>0</v>
      </c>
      <c r="G743" s="18" t="s">
        <v>3835</v>
      </c>
      <c r="H743" s="19">
        <v>42846</v>
      </c>
      <c r="I743" s="27">
        <f t="shared" si="98"/>
        <v>2017</v>
      </c>
      <c r="J743" s="6" t="s">
        <v>41</v>
      </c>
      <c r="K743" s="6">
        <v>82</v>
      </c>
      <c r="L743" s="6" t="s">
        <v>2388</v>
      </c>
      <c r="M743" s="6">
        <f>VLOOKUP(A743,JUMLAH_DAKWAAN!$A$1:$C$905,3,FALSE)</f>
        <v>1</v>
      </c>
      <c r="N743" s="6" t="s">
        <v>3836</v>
      </c>
      <c r="O743" s="6" t="s">
        <v>2127</v>
      </c>
      <c r="P743" s="6" t="s">
        <v>3505</v>
      </c>
      <c r="Q743" s="6" t="s">
        <v>1228</v>
      </c>
      <c r="R743" s="6" t="s">
        <v>1417</v>
      </c>
      <c r="S743" s="6" t="s">
        <v>1058</v>
      </c>
      <c r="T743" s="6"/>
      <c r="U743" s="6"/>
      <c r="V743" s="6" t="str">
        <f>IFERROR(VLOOKUP(Q743,JUDGE_STATUS!$A$1:$E$97,2,0),"")</f>
        <v>KARIR</v>
      </c>
      <c r="W743" s="6" t="str">
        <f>IFERROR(VLOOKUP(R743,JUDGE_STATUS!$A$1:$E$97,2,0),"")</f>
        <v>KARIR</v>
      </c>
      <c r="X743" s="6" t="str">
        <f>IFERROR(VLOOKUP(S743,JUDGE_STATUS!$A$1:$E$97,2,0),"")</f>
        <v>ADHOC</v>
      </c>
      <c r="Y743" s="6" t="str">
        <f>IFERROR(VLOOKUP(T743,JUDGE_STATUS!$A$1:$E$97,2,0),"")</f>
        <v/>
      </c>
      <c r="Z743" s="6" t="str">
        <f>IFERROR(VLOOKUP(U743,JUDGE_STATUS!$A$1:$E$97,2,0),"")</f>
        <v/>
      </c>
      <c r="AA743" s="6">
        <f t="shared" si="93"/>
        <v>3</v>
      </c>
      <c r="AB743" s="6">
        <f t="shared" si="94"/>
        <v>2</v>
      </c>
      <c r="AC743" s="6">
        <f t="shared" si="95"/>
        <v>1</v>
      </c>
      <c r="AD743" s="20">
        <f t="shared" si="96"/>
        <v>0.33333333333333331</v>
      </c>
      <c r="AE743" s="21">
        <f t="shared" si="99"/>
        <v>0</v>
      </c>
      <c r="AF743" s="6" t="s">
        <v>1246</v>
      </c>
      <c r="AG743" s="6"/>
      <c r="AH743" s="6"/>
      <c r="AI743" s="6"/>
      <c r="AJ743" s="6"/>
      <c r="AK743" s="6"/>
      <c r="AL743" s="6"/>
      <c r="AM743" s="6"/>
      <c r="AN743" s="6"/>
      <c r="AO743" s="6"/>
      <c r="AP743" s="6"/>
      <c r="AQ743" s="6"/>
      <c r="AR743" s="6">
        <f t="shared" si="97"/>
        <v>1</v>
      </c>
      <c r="AS743" s="6" t="s">
        <v>465</v>
      </c>
      <c r="AT743" s="6"/>
      <c r="AU743" s="6"/>
      <c r="AV743" s="6">
        <f t="shared" si="100"/>
        <v>1</v>
      </c>
      <c r="AW743" s="22"/>
    </row>
    <row r="744" spans="1:49" x14ac:dyDescent="0.25">
      <c r="A744" s="16" t="s">
        <v>3837</v>
      </c>
      <c r="B744" s="17">
        <v>1</v>
      </c>
      <c r="C744" s="17">
        <v>50000000</v>
      </c>
      <c r="D744" s="17">
        <v>0.25</v>
      </c>
      <c r="E744" s="17">
        <v>2545289620.29</v>
      </c>
      <c r="F744" s="17">
        <v>1</v>
      </c>
      <c r="G744" s="18" t="s">
        <v>3838</v>
      </c>
      <c r="H744" s="19">
        <v>43301</v>
      </c>
      <c r="I744" s="27">
        <f t="shared" si="98"/>
        <v>2018</v>
      </c>
      <c r="J744" s="6" t="s">
        <v>1224</v>
      </c>
      <c r="K744" s="6">
        <v>289</v>
      </c>
      <c r="L744" s="6" t="s">
        <v>3839</v>
      </c>
      <c r="M744" s="6">
        <f>VLOOKUP(A744,JUMLAH_DAKWAAN!$A$1:$C$905,3,FALSE)</f>
        <v>1</v>
      </c>
      <c r="N744" s="6" t="s">
        <v>3840</v>
      </c>
      <c r="O744" s="6"/>
      <c r="P744" s="6" t="s">
        <v>3354</v>
      </c>
      <c r="Q744" s="6" t="s">
        <v>1230</v>
      </c>
      <c r="R744" s="6" t="s">
        <v>1228</v>
      </c>
      <c r="S744" s="6" t="s">
        <v>108</v>
      </c>
      <c r="T744" s="6"/>
      <c r="U744" s="6"/>
      <c r="V744" s="6" t="str">
        <f>IFERROR(VLOOKUP(Q744,JUDGE_STATUS!$A$1:$E$97,2,0),"")</f>
        <v>KARIR</v>
      </c>
      <c r="W744" s="6" t="str">
        <f>IFERROR(VLOOKUP(R744,JUDGE_STATUS!$A$1:$E$97,2,0),"")</f>
        <v>KARIR</v>
      </c>
      <c r="X744" s="6" t="str">
        <f>IFERROR(VLOOKUP(S744,JUDGE_STATUS!$A$1:$E$97,2,0),"")</f>
        <v>ADHOC</v>
      </c>
      <c r="Y744" s="6" t="str">
        <f>IFERROR(VLOOKUP(T744,JUDGE_STATUS!$A$1:$E$97,2,0),"")</f>
        <v/>
      </c>
      <c r="Z744" s="6" t="str">
        <f>IFERROR(VLOOKUP(U744,JUDGE_STATUS!$A$1:$E$97,2,0),"")</f>
        <v/>
      </c>
      <c r="AA744" s="6">
        <f t="shared" si="93"/>
        <v>3</v>
      </c>
      <c r="AB744" s="6">
        <f t="shared" si="94"/>
        <v>2</v>
      </c>
      <c r="AC744" s="6">
        <f t="shared" si="95"/>
        <v>1</v>
      </c>
      <c r="AD744" s="20">
        <f t="shared" si="96"/>
        <v>0.33333333333333331</v>
      </c>
      <c r="AE744" s="21">
        <f t="shared" si="99"/>
        <v>0</v>
      </c>
      <c r="AF744" s="6" t="s">
        <v>3722</v>
      </c>
      <c r="AG744" s="6"/>
      <c r="AH744" s="6"/>
      <c r="AI744" s="6"/>
      <c r="AJ744" s="6"/>
      <c r="AK744" s="6"/>
      <c r="AL744" s="6"/>
      <c r="AM744" s="6"/>
      <c r="AN744" s="6"/>
      <c r="AO744" s="6"/>
      <c r="AP744" s="6"/>
      <c r="AQ744" s="6"/>
      <c r="AR744" s="6">
        <f t="shared" si="97"/>
        <v>1</v>
      </c>
      <c r="AS744" s="6" t="s">
        <v>1536</v>
      </c>
      <c r="AT744" s="6"/>
      <c r="AU744" s="6"/>
      <c r="AV744" s="6">
        <f t="shared" si="100"/>
        <v>1</v>
      </c>
      <c r="AW744" s="22"/>
    </row>
    <row r="745" spans="1:49" x14ac:dyDescent="0.25">
      <c r="A745" s="16" t="s">
        <v>3841</v>
      </c>
      <c r="B745" s="17">
        <v>3</v>
      </c>
      <c r="C745" s="17">
        <v>200000000</v>
      </c>
      <c r="D745" s="17">
        <v>0.25</v>
      </c>
      <c r="E745" s="17">
        <v>0</v>
      </c>
      <c r="F745" s="17">
        <v>0</v>
      </c>
      <c r="G745" s="18" t="s">
        <v>3842</v>
      </c>
      <c r="H745" s="19">
        <v>41572</v>
      </c>
      <c r="I745" s="27">
        <f t="shared" si="98"/>
        <v>2013</v>
      </c>
      <c r="J745" s="6" t="s">
        <v>1129</v>
      </c>
      <c r="K745" s="6">
        <v>55</v>
      </c>
      <c r="L745" s="6" t="s">
        <v>3843</v>
      </c>
      <c r="M745" s="6">
        <f>VLOOKUP(A745,JUMLAH_DAKWAAN!$A$1:$C$905,3,FALSE)</f>
        <v>1</v>
      </c>
      <c r="N745" s="6" t="s">
        <v>3844</v>
      </c>
      <c r="O745" s="6" t="s">
        <v>3845</v>
      </c>
      <c r="P745" s="6" t="s">
        <v>2620</v>
      </c>
      <c r="Q745" s="6" t="s">
        <v>181</v>
      </c>
      <c r="R745" s="6" t="s">
        <v>2310</v>
      </c>
      <c r="S745" s="6" t="s">
        <v>1087</v>
      </c>
      <c r="T745" s="6" t="s">
        <v>47</v>
      </c>
      <c r="U745" s="6" t="s">
        <v>108</v>
      </c>
      <c r="V745" s="6" t="str">
        <f>IFERROR(VLOOKUP(Q745,JUDGE_STATUS!$A$1:$E$97,2,0),"")</f>
        <v>KARIR</v>
      </c>
      <c r="W745" s="6" t="str">
        <f>IFERROR(VLOOKUP(R745,JUDGE_STATUS!$A$1:$E$97,2,0),"")</f>
        <v>KARIR</v>
      </c>
      <c r="X745" s="6" t="str">
        <f>IFERROR(VLOOKUP(S745,JUDGE_STATUS!$A$1:$E$97,2,0),"")</f>
        <v>KARIR</v>
      </c>
      <c r="Y745" s="6" t="str">
        <f>IFERROR(VLOOKUP(T745,JUDGE_STATUS!$A$1:$E$97,2,0),"")</f>
        <v>ADHOC</v>
      </c>
      <c r="Z745" s="6" t="str">
        <f>IFERROR(VLOOKUP(U745,JUDGE_STATUS!$A$1:$E$97,2,0),"")</f>
        <v>ADHOC</v>
      </c>
      <c r="AA745" s="6">
        <f t="shared" si="93"/>
        <v>5</v>
      </c>
      <c r="AB745" s="6">
        <f t="shared" si="94"/>
        <v>3</v>
      </c>
      <c r="AC745" s="6">
        <f t="shared" si="95"/>
        <v>2</v>
      </c>
      <c r="AD745" s="20">
        <f t="shared" si="96"/>
        <v>0.4</v>
      </c>
      <c r="AE745" s="21">
        <f t="shared" si="99"/>
        <v>0</v>
      </c>
      <c r="AF745" s="6" t="s">
        <v>2078</v>
      </c>
      <c r="AG745" s="6"/>
      <c r="AH745" s="6"/>
      <c r="AI745" s="6"/>
      <c r="AJ745" s="6"/>
      <c r="AK745" s="6"/>
      <c r="AL745" s="6"/>
      <c r="AM745" s="6"/>
      <c r="AN745" s="6"/>
      <c r="AO745" s="6"/>
      <c r="AP745" s="6"/>
      <c r="AQ745" s="6"/>
      <c r="AR745" s="6">
        <f t="shared" si="97"/>
        <v>1</v>
      </c>
      <c r="AS745" s="6" t="s">
        <v>128</v>
      </c>
      <c r="AT745" s="6" t="s">
        <v>100</v>
      </c>
      <c r="AU745" s="6"/>
      <c r="AV745" s="6">
        <f t="shared" si="100"/>
        <v>2</v>
      </c>
      <c r="AW745" s="22"/>
    </row>
    <row r="746" spans="1:49" x14ac:dyDescent="0.25">
      <c r="A746" s="16" t="s">
        <v>3846</v>
      </c>
      <c r="B746" s="17">
        <v>4</v>
      </c>
      <c r="C746" s="17">
        <v>100000000</v>
      </c>
      <c r="D746" s="17">
        <v>0.16666666666666699</v>
      </c>
      <c r="E746" s="17">
        <v>0</v>
      </c>
      <c r="F746" s="17">
        <v>0</v>
      </c>
      <c r="G746" s="18" t="s">
        <v>3847</v>
      </c>
      <c r="H746" s="19">
        <v>41835</v>
      </c>
      <c r="I746" s="27">
        <f t="shared" si="98"/>
        <v>2014</v>
      </c>
      <c r="J746" s="6" t="s">
        <v>1103</v>
      </c>
      <c r="K746" s="6">
        <v>141</v>
      </c>
      <c r="L746" s="6" t="s">
        <v>3848</v>
      </c>
      <c r="M746" s="6">
        <f>VLOOKUP(A746,JUMLAH_DAKWAAN!$A$1:$C$905,3,FALSE)</f>
        <v>1</v>
      </c>
      <c r="N746" s="6" t="s">
        <v>3849</v>
      </c>
      <c r="O746" s="6" t="s">
        <v>3798</v>
      </c>
      <c r="P746" s="6" t="s">
        <v>3707</v>
      </c>
      <c r="Q746" s="6" t="s">
        <v>1159</v>
      </c>
      <c r="R746" s="6" t="s">
        <v>1158</v>
      </c>
      <c r="S746" s="6" t="s">
        <v>85</v>
      </c>
      <c r="T746" s="6"/>
      <c r="U746" s="6"/>
      <c r="V746" s="6" t="str">
        <f>IFERROR(VLOOKUP(Q746,JUDGE_STATUS!$A$1:$E$97,2,0),"")</f>
        <v>KARIR</v>
      </c>
      <c r="W746" s="6" t="str">
        <f>IFERROR(VLOOKUP(R746,JUDGE_STATUS!$A$1:$E$97,2,0),"")</f>
        <v>KARIR</v>
      </c>
      <c r="X746" s="6" t="str">
        <f>IFERROR(VLOOKUP(S746,JUDGE_STATUS!$A$1:$E$97,2,0),"")</f>
        <v>ADHOC</v>
      </c>
      <c r="Y746" s="6" t="str">
        <f>IFERROR(VLOOKUP(T746,JUDGE_STATUS!$A$1:$E$97,2,0),"")</f>
        <v/>
      </c>
      <c r="Z746" s="6" t="str">
        <f>IFERROR(VLOOKUP(U746,JUDGE_STATUS!$A$1:$E$97,2,0),"")</f>
        <v/>
      </c>
      <c r="AA746" s="6">
        <f t="shared" si="93"/>
        <v>3</v>
      </c>
      <c r="AB746" s="6">
        <f t="shared" si="94"/>
        <v>2</v>
      </c>
      <c r="AC746" s="6">
        <f t="shared" si="95"/>
        <v>1</v>
      </c>
      <c r="AD746" s="20">
        <f t="shared" si="96"/>
        <v>0.33333333333333331</v>
      </c>
      <c r="AE746" s="21">
        <f t="shared" si="99"/>
        <v>0</v>
      </c>
      <c r="AF746" s="6" t="s">
        <v>516</v>
      </c>
      <c r="AG746" s="6" t="s">
        <v>3517</v>
      </c>
      <c r="AH746" s="6" t="s">
        <v>3799</v>
      </c>
      <c r="AI746" s="6" t="s">
        <v>3325</v>
      </c>
      <c r="AJ746" s="6" t="s">
        <v>3800</v>
      </c>
      <c r="AK746" s="6" t="s">
        <v>3518</v>
      </c>
      <c r="AL746" s="6" t="s">
        <v>3434</v>
      </c>
      <c r="AM746" s="6"/>
      <c r="AN746" s="6"/>
      <c r="AO746" s="6"/>
      <c r="AP746" s="6"/>
      <c r="AQ746" s="6"/>
      <c r="AR746" s="6">
        <f t="shared" si="97"/>
        <v>7</v>
      </c>
      <c r="AS746" s="6" t="s">
        <v>1195</v>
      </c>
      <c r="AT746" s="6" t="s">
        <v>1080</v>
      </c>
      <c r="AU746" s="6"/>
      <c r="AV746" s="6">
        <f t="shared" si="100"/>
        <v>2</v>
      </c>
      <c r="AW746" s="22"/>
    </row>
    <row r="747" spans="1:49" x14ac:dyDescent="0.25">
      <c r="A747" s="16" t="s">
        <v>3850</v>
      </c>
      <c r="B747" s="17">
        <v>1.3333333333333299</v>
      </c>
      <c r="C747" s="17">
        <v>50000000</v>
      </c>
      <c r="D747" s="17">
        <v>8.3333333333333301E-2</v>
      </c>
      <c r="E747" s="17">
        <v>0</v>
      </c>
      <c r="F747" s="17">
        <v>0</v>
      </c>
      <c r="G747" s="18" t="s">
        <v>3851</v>
      </c>
      <c r="H747" s="19">
        <v>42173</v>
      </c>
      <c r="I747" s="27">
        <f t="shared" si="98"/>
        <v>2015</v>
      </c>
      <c r="J747" s="6" t="s">
        <v>1205</v>
      </c>
      <c r="K747" s="6">
        <v>146</v>
      </c>
      <c r="L747" s="6" t="s">
        <v>3683</v>
      </c>
      <c r="M747" s="6">
        <f>VLOOKUP(A747,JUMLAH_DAKWAAN!$A$1:$C$905,3,FALSE)</f>
        <v>1</v>
      </c>
      <c r="N747" s="6" t="s">
        <v>3852</v>
      </c>
      <c r="O747" s="6" t="s">
        <v>3853</v>
      </c>
      <c r="P747" s="6" t="s">
        <v>3685</v>
      </c>
      <c r="Q747" s="6" t="s">
        <v>1134</v>
      </c>
      <c r="R747" s="6" t="s">
        <v>1503</v>
      </c>
      <c r="S747" s="6" t="s">
        <v>127</v>
      </c>
      <c r="T747" s="6"/>
      <c r="U747" s="6"/>
      <c r="V747" s="6" t="str">
        <f>IFERROR(VLOOKUP(Q747,JUDGE_STATUS!$A$1:$E$97,2,0),"")</f>
        <v>KARIR</v>
      </c>
      <c r="W747" s="6" t="str">
        <f>IFERROR(VLOOKUP(R747,JUDGE_STATUS!$A$1:$E$97,2,0),"")</f>
        <v>KARIR</v>
      </c>
      <c r="X747" s="6" t="str">
        <f>IFERROR(VLOOKUP(S747,JUDGE_STATUS!$A$1:$E$97,2,0),"")</f>
        <v>ADHOC</v>
      </c>
      <c r="Y747" s="6" t="str">
        <f>IFERROR(VLOOKUP(T747,JUDGE_STATUS!$A$1:$E$97,2,0),"")</f>
        <v/>
      </c>
      <c r="Z747" s="6" t="str">
        <f>IFERROR(VLOOKUP(U747,JUDGE_STATUS!$A$1:$E$97,2,0),"")</f>
        <v/>
      </c>
      <c r="AA747" s="6">
        <f t="shared" si="93"/>
        <v>3</v>
      </c>
      <c r="AB747" s="6">
        <f t="shared" si="94"/>
        <v>2</v>
      </c>
      <c r="AC747" s="6">
        <f t="shared" si="95"/>
        <v>1</v>
      </c>
      <c r="AD747" s="20">
        <f t="shared" si="96"/>
        <v>0.33333333333333331</v>
      </c>
      <c r="AE747" s="21">
        <f t="shared" si="99"/>
        <v>0</v>
      </c>
      <c r="AF747" s="6" t="s">
        <v>515</v>
      </c>
      <c r="AG747" s="6"/>
      <c r="AH747" s="6"/>
      <c r="AI747" s="6"/>
      <c r="AJ747" s="6"/>
      <c r="AK747" s="6"/>
      <c r="AL747" s="6"/>
      <c r="AM747" s="6"/>
      <c r="AN747" s="6"/>
      <c r="AO747" s="6"/>
      <c r="AP747" s="6"/>
      <c r="AQ747" s="6"/>
      <c r="AR747" s="6">
        <f t="shared" si="97"/>
        <v>1</v>
      </c>
      <c r="AS747" s="6" t="s">
        <v>86</v>
      </c>
      <c r="AT747" s="6" t="s">
        <v>87</v>
      </c>
      <c r="AU747" s="6"/>
      <c r="AV747" s="6">
        <f t="shared" si="100"/>
        <v>2</v>
      </c>
      <c r="AW747" s="22"/>
    </row>
    <row r="748" spans="1:49" x14ac:dyDescent="0.25">
      <c r="A748" s="16" t="s">
        <v>3854</v>
      </c>
      <c r="B748" s="17">
        <v>5</v>
      </c>
      <c r="C748" s="17">
        <v>300000000</v>
      </c>
      <c r="D748" s="17">
        <v>0.16666666666666699</v>
      </c>
      <c r="E748" s="17">
        <v>0</v>
      </c>
      <c r="F748" s="17">
        <v>0</v>
      </c>
      <c r="G748" s="18" t="s">
        <v>3855</v>
      </c>
      <c r="H748" s="19">
        <v>42585</v>
      </c>
      <c r="I748" s="27">
        <f t="shared" si="98"/>
        <v>2016</v>
      </c>
      <c r="J748" s="6" t="s">
        <v>1773</v>
      </c>
      <c r="K748" s="6">
        <v>99</v>
      </c>
      <c r="L748" s="6" t="s">
        <v>3856</v>
      </c>
      <c r="M748" s="6">
        <f>VLOOKUP(A748,JUMLAH_DAKWAAN!$A$1:$C$905,3,FALSE)</f>
        <v>1</v>
      </c>
      <c r="N748" s="6" t="s">
        <v>3857</v>
      </c>
      <c r="O748" s="6" t="s">
        <v>3858</v>
      </c>
      <c r="P748" s="6" t="s">
        <v>3859</v>
      </c>
      <c r="Q748" s="6" t="s">
        <v>1175</v>
      </c>
      <c r="R748" s="6" t="s">
        <v>1032</v>
      </c>
      <c r="S748" s="6" t="s">
        <v>1057</v>
      </c>
      <c r="T748" s="6" t="s">
        <v>1177</v>
      </c>
      <c r="U748" s="6" t="s">
        <v>1210</v>
      </c>
      <c r="V748" s="6" t="str">
        <f>IFERROR(VLOOKUP(Q748,JUDGE_STATUS!$A$1:$E$97,2,0),"")</f>
        <v>KARIR</v>
      </c>
      <c r="W748" s="6" t="str">
        <f>IFERROR(VLOOKUP(R748,JUDGE_STATUS!$A$1:$E$97,2,0),"")</f>
        <v>KARIR</v>
      </c>
      <c r="X748" s="6" t="str">
        <f>IFERROR(VLOOKUP(S748,JUDGE_STATUS!$A$1:$E$97,2,0),"")</f>
        <v>KARIR</v>
      </c>
      <c r="Y748" s="6" t="str">
        <f>IFERROR(VLOOKUP(T748,JUDGE_STATUS!$A$1:$E$97,2,0),"")</f>
        <v>ADHOC</v>
      </c>
      <c r="Z748" s="6" t="str">
        <f>IFERROR(VLOOKUP(U748,JUDGE_STATUS!$A$1:$E$97,2,0),"")</f>
        <v>ADHOC</v>
      </c>
      <c r="AA748" s="6">
        <f t="shared" si="93"/>
        <v>5</v>
      </c>
      <c r="AB748" s="6">
        <f t="shared" si="94"/>
        <v>3</v>
      </c>
      <c r="AC748" s="6">
        <f t="shared" si="95"/>
        <v>2</v>
      </c>
      <c r="AD748" s="20">
        <f t="shared" si="96"/>
        <v>0.4</v>
      </c>
      <c r="AE748" s="21">
        <f t="shared" si="99"/>
        <v>0</v>
      </c>
      <c r="AF748" s="6" t="s">
        <v>1092</v>
      </c>
      <c r="AG748" s="6"/>
      <c r="AH748" s="6"/>
      <c r="AI748" s="6"/>
      <c r="AJ748" s="6"/>
      <c r="AK748" s="6"/>
      <c r="AL748" s="6"/>
      <c r="AM748" s="6"/>
      <c r="AN748" s="6"/>
      <c r="AO748" s="6"/>
      <c r="AP748" s="6"/>
      <c r="AQ748" s="6"/>
      <c r="AR748" s="6">
        <f t="shared" si="97"/>
        <v>1</v>
      </c>
      <c r="AS748" s="6" t="s">
        <v>1608</v>
      </c>
      <c r="AT748" s="6"/>
      <c r="AU748" s="6"/>
      <c r="AV748" s="6">
        <f t="shared" si="100"/>
        <v>1</v>
      </c>
      <c r="AW748" s="22"/>
    </row>
    <row r="749" spans="1:49" x14ac:dyDescent="0.25">
      <c r="A749" s="16" t="s">
        <v>3860</v>
      </c>
      <c r="B749" s="17">
        <v>1.1666666666666701</v>
      </c>
      <c r="C749" s="17">
        <v>50000000</v>
      </c>
      <c r="D749" s="17">
        <v>8.3333333333333301E-2</v>
      </c>
      <c r="E749" s="17">
        <v>919916047.17999995</v>
      </c>
      <c r="F749" s="17">
        <v>0.33333333333333298</v>
      </c>
      <c r="G749" s="18" t="s">
        <v>3861</v>
      </c>
      <c r="H749" s="19">
        <v>42846</v>
      </c>
      <c r="I749" s="27">
        <f t="shared" si="98"/>
        <v>2017</v>
      </c>
      <c r="J749" s="6" t="s">
        <v>41</v>
      </c>
      <c r="K749" s="6">
        <v>110</v>
      </c>
      <c r="L749" s="6" t="s">
        <v>2388</v>
      </c>
      <c r="M749" s="6">
        <f>VLOOKUP(A749,JUMLAH_DAKWAAN!$A$1:$C$905,3,FALSE)</f>
        <v>1</v>
      </c>
      <c r="N749" s="6" t="s">
        <v>3862</v>
      </c>
      <c r="O749" s="6" t="s">
        <v>2923</v>
      </c>
      <c r="P749" s="6" t="s">
        <v>2923</v>
      </c>
      <c r="Q749" s="6" t="s">
        <v>1056</v>
      </c>
      <c r="R749" s="6" t="s">
        <v>1417</v>
      </c>
      <c r="S749" s="6" t="s">
        <v>108</v>
      </c>
      <c r="T749" s="6"/>
      <c r="U749" s="6"/>
      <c r="V749" s="6" t="str">
        <f>IFERROR(VLOOKUP(Q749,JUDGE_STATUS!$A$1:$E$97,2,0),"")</f>
        <v>KARIR</v>
      </c>
      <c r="W749" s="6" t="str">
        <f>IFERROR(VLOOKUP(R749,JUDGE_STATUS!$A$1:$E$97,2,0),"")</f>
        <v>KARIR</v>
      </c>
      <c r="X749" s="6" t="str">
        <f>IFERROR(VLOOKUP(S749,JUDGE_STATUS!$A$1:$E$97,2,0),"")</f>
        <v>ADHOC</v>
      </c>
      <c r="Y749" s="6" t="str">
        <f>IFERROR(VLOOKUP(T749,JUDGE_STATUS!$A$1:$E$97,2,0),"")</f>
        <v/>
      </c>
      <c r="Z749" s="6" t="str">
        <f>IFERROR(VLOOKUP(U749,JUDGE_STATUS!$A$1:$E$97,2,0),"")</f>
        <v/>
      </c>
      <c r="AA749" s="6">
        <f t="shared" ref="AA749:AA811" si="101">COUNTA(Q749:U749)</f>
        <v>3</v>
      </c>
      <c r="AB749" s="6">
        <f t="shared" ref="AB749:AB811" si="102">COUNTIF($V749:$Z749,"KARIR")</f>
        <v>2</v>
      </c>
      <c r="AC749" s="6">
        <f t="shared" ref="AC749:AC811" si="103">COUNTIF($V749:$Z749,"ADHOC")</f>
        <v>1</v>
      </c>
      <c r="AD749" s="20">
        <f t="shared" ref="AD749:AD811" si="104">AC749/AA749</f>
        <v>0.33333333333333331</v>
      </c>
      <c r="AE749" s="21">
        <f t="shared" si="99"/>
        <v>0</v>
      </c>
      <c r="AF749" s="6" t="s">
        <v>1246</v>
      </c>
      <c r="AG749" s="6"/>
      <c r="AH749" s="6"/>
      <c r="AI749" s="6"/>
      <c r="AJ749" s="6"/>
      <c r="AK749" s="6"/>
      <c r="AL749" s="6"/>
      <c r="AM749" s="6"/>
      <c r="AN749" s="6"/>
      <c r="AO749" s="6"/>
      <c r="AP749" s="6"/>
      <c r="AQ749" s="6"/>
      <c r="AR749" s="6">
        <f t="shared" ref="AR749:AR811" si="105">COUNTA(AF749:AQ749)</f>
        <v>1</v>
      </c>
      <c r="AS749" s="6" t="s">
        <v>1536</v>
      </c>
      <c r="AT749" s="6"/>
      <c r="AU749" s="6"/>
      <c r="AV749" s="6">
        <f t="shared" si="100"/>
        <v>1</v>
      </c>
      <c r="AW749" s="22"/>
    </row>
    <row r="750" spans="1:49" x14ac:dyDescent="0.25">
      <c r="A750" s="16" t="s">
        <v>3863</v>
      </c>
      <c r="B750" s="17">
        <v>1</v>
      </c>
      <c r="C750" s="17">
        <v>50000000</v>
      </c>
      <c r="D750" s="17">
        <v>0.25</v>
      </c>
      <c r="E750" s="17">
        <v>0</v>
      </c>
      <c r="F750" s="17">
        <v>0</v>
      </c>
      <c r="G750" s="18" t="s">
        <v>3864</v>
      </c>
      <c r="H750" s="19">
        <v>43301</v>
      </c>
      <c r="I750" s="27">
        <f t="shared" si="98"/>
        <v>2018</v>
      </c>
      <c r="J750" s="6" t="s">
        <v>41</v>
      </c>
      <c r="K750" s="6">
        <v>108</v>
      </c>
      <c r="L750" s="6" t="s">
        <v>3839</v>
      </c>
      <c r="M750" s="6">
        <f>VLOOKUP(A750,JUMLAH_DAKWAAN!$A$1:$C$905,3,FALSE)</f>
        <v>1</v>
      </c>
      <c r="N750" s="6" t="s">
        <v>3865</v>
      </c>
      <c r="O750" s="6" t="s">
        <v>3866</v>
      </c>
      <c r="P750" s="6" t="s">
        <v>3483</v>
      </c>
      <c r="Q750" s="6" t="s">
        <v>1230</v>
      </c>
      <c r="R750" s="6" t="s">
        <v>1228</v>
      </c>
      <c r="S750" s="6" t="s">
        <v>108</v>
      </c>
      <c r="T750" s="6"/>
      <c r="U750" s="6"/>
      <c r="V750" s="6" t="str">
        <f>IFERROR(VLOOKUP(Q750,JUDGE_STATUS!$A$1:$E$97,2,0),"")</f>
        <v>KARIR</v>
      </c>
      <c r="W750" s="6" t="str">
        <f>IFERROR(VLOOKUP(R750,JUDGE_STATUS!$A$1:$E$97,2,0),"")</f>
        <v>KARIR</v>
      </c>
      <c r="X750" s="6" t="str">
        <f>IFERROR(VLOOKUP(S750,JUDGE_STATUS!$A$1:$E$97,2,0),"")</f>
        <v>ADHOC</v>
      </c>
      <c r="Y750" s="6" t="str">
        <f>IFERROR(VLOOKUP(T750,JUDGE_STATUS!$A$1:$E$97,2,0),"")</f>
        <v/>
      </c>
      <c r="Z750" s="6" t="str">
        <f>IFERROR(VLOOKUP(U750,JUDGE_STATUS!$A$1:$E$97,2,0),"")</f>
        <v/>
      </c>
      <c r="AA750" s="6">
        <f t="shared" si="101"/>
        <v>3</v>
      </c>
      <c r="AB750" s="6">
        <f t="shared" si="102"/>
        <v>2</v>
      </c>
      <c r="AC750" s="6">
        <f t="shared" si="103"/>
        <v>1</v>
      </c>
      <c r="AD750" s="20">
        <f t="shared" si="104"/>
        <v>0.33333333333333331</v>
      </c>
      <c r="AE750" s="21">
        <f t="shared" si="99"/>
        <v>0</v>
      </c>
      <c r="AF750" s="6" t="s">
        <v>3722</v>
      </c>
      <c r="AG750" s="6"/>
      <c r="AH750" s="6"/>
      <c r="AI750" s="6"/>
      <c r="AJ750" s="6"/>
      <c r="AK750" s="6"/>
      <c r="AL750" s="6"/>
      <c r="AM750" s="6"/>
      <c r="AN750" s="6"/>
      <c r="AO750" s="6"/>
      <c r="AP750" s="6"/>
      <c r="AQ750" s="6"/>
      <c r="AR750" s="6">
        <f t="shared" si="105"/>
        <v>1</v>
      </c>
      <c r="AS750" s="6" t="s">
        <v>1233</v>
      </c>
      <c r="AT750" s="6"/>
      <c r="AU750" s="6"/>
      <c r="AV750" s="6">
        <f t="shared" si="100"/>
        <v>1</v>
      </c>
      <c r="AW750" s="22"/>
    </row>
    <row r="751" spans="1:49" x14ac:dyDescent="0.25">
      <c r="A751" s="16" t="s">
        <v>3867</v>
      </c>
      <c r="B751" s="17">
        <v>1</v>
      </c>
      <c r="C751" s="17">
        <v>50000000</v>
      </c>
      <c r="D751" s="17">
        <v>0.25</v>
      </c>
      <c r="E751" s="17">
        <v>0</v>
      </c>
      <c r="F751" s="17">
        <v>0</v>
      </c>
      <c r="G751" s="18" t="s">
        <v>3868</v>
      </c>
      <c r="H751" s="19">
        <v>41577</v>
      </c>
      <c r="I751" s="27">
        <f t="shared" si="98"/>
        <v>2013</v>
      </c>
      <c r="J751" s="6" t="s">
        <v>647</v>
      </c>
      <c r="K751" s="6">
        <v>103</v>
      </c>
      <c r="L751" s="6" t="s">
        <v>3869</v>
      </c>
      <c r="M751" s="6">
        <f>VLOOKUP(A751,JUMLAH_DAKWAAN!$A$1:$C$905,3,FALSE)</f>
        <v>1</v>
      </c>
      <c r="N751" s="6" t="s">
        <v>3870</v>
      </c>
      <c r="O751" s="6" t="s">
        <v>3363</v>
      </c>
      <c r="P751" s="6" t="s">
        <v>3871</v>
      </c>
      <c r="Q751" s="6" t="s">
        <v>2282</v>
      </c>
      <c r="R751" s="6" t="s">
        <v>1158</v>
      </c>
      <c r="S751" s="6" t="s">
        <v>1159</v>
      </c>
      <c r="T751" s="6" t="s">
        <v>47</v>
      </c>
      <c r="U751" s="6" t="s">
        <v>108</v>
      </c>
      <c r="V751" s="6" t="str">
        <f>IFERROR(VLOOKUP(Q751,JUDGE_STATUS!$A$1:$E$97,2,0),"")</f>
        <v>KARIR</v>
      </c>
      <c r="W751" s="6" t="str">
        <f>IFERROR(VLOOKUP(R751,JUDGE_STATUS!$A$1:$E$97,2,0),"")</f>
        <v>KARIR</v>
      </c>
      <c r="X751" s="6" t="str">
        <f>IFERROR(VLOOKUP(S751,JUDGE_STATUS!$A$1:$E$97,2,0),"")</f>
        <v>KARIR</v>
      </c>
      <c r="Y751" s="6" t="str">
        <f>IFERROR(VLOOKUP(T751,JUDGE_STATUS!$A$1:$E$97,2,0),"")</f>
        <v>ADHOC</v>
      </c>
      <c r="Z751" s="6" t="str">
        <f>IFERROR(VLOOKUP(U751,JUDGE_STATUS!$A$1:$E$97,2,0),"")</f>
        <v>ADHOC</v>
      </c>
      <c r="AA751" s="6">
        <f t="shared" si="101"/>
        <v>5</v>
      </c>
      <c r="AB751" s="6">
        <f t="shared" si="102"/>
        <v>3</v>
      </c>
      <c r="AC751" s="6">
        <f t="shared" si="103"/>
        <v>2</v>
      </c>
      <c r="AD751" s="20">
        <f t="shared" si="104"/>
        <v>0.4</v>
      </c>
      <c r="AE751" s="21">
        <f t="shared" si="99"/>
        <v>0</v>
      </c>
      <c r="AF751" s="6" t="s">
        <v>1001</v>
      </c>
      <c r="AG751" s="6"/>
      <c r="AH751" s="6"/>
      <c r="AI751" s="6"/>
      <c r="AJ751" s="6"/>
      <c r="AK751" s="6"/>
      <c r="AL751" s="6"/>
      <c r="AM751" s="6"/>
      <c r="AN751" s="6"/>
      <c r="AO751" s="6"/>
      <c r="AP751" s="6"/>
      <c r="AQ751" s="6"/>
      <c r="AR751" s="6">
        <f t="shared" si="105"/>
        <v>1</v>
      </c>
      <c r="AS751" s="6" t="s">
        <v>128</v>
      </c>
      <c r="AT751" s="6" t="s">
        <v>1118</v>
      </c>
      <c r="AU751" s="6"/>
      <c r="AV751" s="6">
        <f t="shared" si="100"/>
        <v>2</v>
      </c>
      <c r="AW751" s="22"/>
    </row>
    <row r="752" spans="1:49" x14ac:dyDescent="0.25">
      <c r="A752" s="16" t="s">
        <v>3872</v>
      </c>
      <c r="B752" s="17">
        <v>8</v>
      </c>
      <c r="C752" s="17">
        <v>800000000</v>
      </c>
      <c r="D752" s="17">
        <v>0.5</v>
      </c>
      <c r="E752" s="17">
        <v>0</v>
      </c>
      <c r="F752" s="17">
        <v>0</v>
      </c>
      <c r="G752" s="18" t="s">
        <v>3873</v>
      </c>
      <c r="H752" s="19">
        <v>41835</v>
      </c>
      <c r="I752" s="27">
        <f t="shared" si="98"/>
        <v>2014</v>
      </c>
      <c r="J752" s="6" t="s">
        <v>1715</v>
      </c>
      <c r="K752" s="6">
        <v>120</v>
      </c>
      <c r="L752" s="6" t="s">
        <v>3874</v>
      </c>
      <c r="M752" s="6">
        <f>VLOOKUP(A752,JUMLAH_DAKWAAN!$A$1:$C$905,3,FALSE)</f>
        <v>3</v>
      </c>
      <c r="N752" s="6" t="s">
        <v>3875</v>
      </c>
      <c r="O752" s="6" t="s">
        <v>3876</v>
      </c>
      <c r="P752" s="6" t="s">
        <v>3877</v>
      </c>
      <c r="Q752" s="6" t="s">
        <v>1301</v>
      </c>
      <c r="R752" s="6" t="s">
        <v>1219</v>
      </c>
      <c r="S752" s="6" t="s">
        <v>1159</v>
      </c>
      <c r="T752" s="6" t="s">
        <v>47</v>
      </c>
      <c r="U752" s="6" t="s">
        <v>108</v>
      </c>
      <c r="V752" s="6" t="str">
        <f>IFERROR(VLOOKUP(Q752,JUDGE_STATUS!$A$1:$E$97,2,0),"")</f>
        <v>KARIR</v>
      </c>
      <c r="W752" s="6" t="str">
        <f>IFERROR(VLOOKUP(R752,JUDGE_STATUS!$A$1:$E$97,2,0),"")</f>
        <v>KARIR</v>
      </c>
      <c r="X752" s="6" t="str">
        <f>IFERROR(VLOOKUP(S752,JUDGE_STATUS!$A$1:$E$97,2,0),"")</f>
        <v>KARIR</v>
      </c>
      <c r="Y752" s="6" t="str">
        <f>IFERROR(VLOOKUP(T752,JUDGE_STATUS!$A$1:$E$97,2,0),"")</f>
        <v>ADHOC</v>
      </c>
      <c r="Z752" s="6" t="str">
        <f>IFERROR(VLOOKUP(U752,JUDGE_STATUS!$A$1:$E$97,2,0),"")</f>
        <v>ADHOC</v>
      </c>
      <c r="AA752" s="6">
        <f t="shared" si="101"/>
        <v>5</v>
      </c>
      <c r="AB752" s="6">
        <f t="shared" si="102"/>
        <v>3</v>
      </c>
      <c r="AC752" s="6">
        <f t="shared" si="103"/>
        <v>2</v>
      </c>
      <c r="AD752" s="20">
        <f t="shared" si="104"/>
        <v>0.4</v>
      </c>
      <c r="AE752" s="21">
        <f t="shared" si="99"/>
        <v>0</v>
      </c>
      <c r="AF752" s="6" t="s">
        <v>1091</v>
      </c>
      <c r="AG752" s="6" t="s">
        <v>1097</v>
      </c>
      <c r="AH752" s="6" t="s">
        <v>3878</v>
      </c>
      <c r="AI752" s="6" t="s">
        <v>2793</v>
      </c>
      <c r="AJ752" s="6" t="s">
        <v>1100</v>
      </c>
      <c r="AK752" s="6" t="s">
        <v>1096</v>
      </c>
      <c r="AL752" s="6"/>
      <c r="AM752" s="6"/>
      <c r="AN752" s="6"/>
      <c r="AO752" s="6"/>
      <c r="AP752" s="6"/>
      <c r="AQ752" s="6"/>
      <c r="AR752" s="6">
        <f t="shared" si="105"/>
        <v>6</v>
      </c>
      <c r="AS752" s="6" t="s">
        <v>1151</v>
      </c>
      <c r="AT752" s="6" t="s">
        <v>1350</v>
      </c>
      <c r="AU752" s="6"/>
      <c r="AV752" s="6">
        <f t="shared" si="100"/>
        <v>2</v>
      </c>
      <c r="AW752" s="22"/>
    </row>
    <row r="753" spans="1:49" x14ac:dyDescent="0.25">
      <c r="A753" s="16" t="s">
        <v>3879</v>
      </c>
      <c r="B753" s="17">
        <v>1.3333333333333299</v>
      </c>
      <c r="C753" s="17">
        <v>50000000</v>
      </c>
      <c r="D753" s="17">
        <v>8.3333333333333301E-2</v>
      </c>
      <c r="E753" s="17">
        <v>0</v>
      </c>
      <c r="F753" s="17">
        <v>0</v>
      </c>
      <c r="G753" s="18" t="s">
        <v>3880</v>
      </c>
      <c r="H753" s="19">
        <v>42173</v>
      </c>
      <c r="I753" s="27">
        <f t="shared" si="98"/>
        <v>2015</v>
      </c>
      <c r="J753" s="6" t="s">
        <v>1205</v>
      </c>
      <c r="K753" s="6">
        <v>146</v>
      </c>
      <c r="L753" s="6" t="s">
        <v>3881</v>
      </c>
      <c r="M753" s="6">
        <f>VLOOKUP(A753,JUMLAH_DAKWAAN!$A$1:$C$905,3,FALSE)</f>
        <v>1</v>
      </c>
      <c r="N753" s="6" t="s">
        <v>3882</v>
      </c>
      <c r="O753" s="6" t="s">
        <v>1893</v>
      </c>
      <c r="P753" s="6" t="s">
        <v>3685</v>
      </c>
      <c r="Q753" s="6" t="s">
        <v>1134</v>
      </c>
      <c r="R753" s="6" t="s">
        <v>1115</v>
      </c>
      <c r="S753" s="6" t="s">
        <v>127</v>
      </c>
      <c r="T753" s="6"/>
      <c r="U753" s="6"/>
      <c r="V753" s="6" t="str">
        <f>IFERROR(VLOOKUP(Q753,JUDGE_STATUS!$A$1:$E$97,2,0),"")</f>
        <v>KARIR</v>
      </c>
      <c r="W753" s="6" t="str">
        <f>IFERROR(VLOOKUP(R753,JUDGE_STATUS!$A$1:$E$97,2,0),"")</f>
        <v>KARIR</v>
      </c>
      <c r="X753" s="6" t="str">
        <f>IFERROR(VLOOKUP(S753,JUDGE_STATUS!$A$1:$E$97,2,0),"")</f>
        <v>ADHOC</v>
      </c>
      <c r="Y753" s="6" t="str">
        <f>IFERROR(VLOOKUP(T753,JUDGE_STATUS!$A$1:$E$97,2,0),"")</f>
        <v/>
      </c>
      <c r="Z753" s="6" t="str">
        <f>IFERROR(VLOOKUP(U753,JUDGE_STATUS!$A$1:$E$97,2,0),"")</f>
        <v/>
      </c>
      <c r="AA753" s="6">
        <f t="shared" si="101"/>
        <v>3</v>
      </c>
      <c r="AB753" s="6">
        <f t="shared" si="102"/>
        <v>2</v>
      </c>
      <c r="AC753" s="6">
        <f t="shared" si="103"/>
        <v>1</v>
      </c>
      <c r="AD753" s="20">
        <f t="shared" si="104"/>
        <v>0.33333333333333331</v>
      </c>
      <c r="AE753" s="21">
        <f t="shared" si="99"/>
        <v>0</v>
      </c>
      <c r="AF753" s="6" t="s">
        <v>515</v>
      </c>
      <c r="AG753" s="6"/>
      <c r="AH753" s="6"/>
      <c r="AI753" s="6"/>
      <c r="AJ753" s="6"/>
      <c r="AK753" s="6"/>
      <c r="AL753" s="6"/>
      <c r="AM753" s="6"/>
      <c r="AN753" s="6"/>
      <c r="AO753" s="6"/>
      <c r="AP753" s="6"/>
      <c r="AQ753" s="6"/>
      <c r="AR753" s="6">
        <f t="shared" si="105"/>
        <v>1</v>
      </c>
      <c r="AS753" s="6" t="s">
        <v>86</v>
      </c>
      <c r="AT753" s="6" t="s">
        <v>87</v>
      </c>
      <c r="AU753" s="6"/>
      <c r="AV753" s="6">
        <f t="shared" si="100"/>
        <v>2</v>
      </c>
      <c r="AW753" s="22"/>
    </row>
    <row r="754" spans="1:49" x14ac:dyDescent="0.25">
      <c r="A754" s="16" t="s">
        <v>3883</v>
      </c>
      <c r="B754" s="17">
        <v>4</v>
      </c>
      <c r="C754" s="17">
        <v>200000000</v>
      </c>
      <c r="D754" s="17">
        <v>0</v>
      </c>
      <c r="E754" s="17">
        <v>0</v>
      </c>
      <c r="F754" s="17">
        <v>0</v>
      </c>
      <c r="G754" s="18" t="s">
        <v>3884</v>
      </c>
      <c r="H754" s="19">
        <v>42592</v>
      </c>
      <c r="I754" s="27">
        <f t="shared" si="98"/>
        <v>2016</v>
      </c>
      <c r="J754" s="6" t="s">
        <v>41</v>
      </c>
      <c r="K754" s="6">
        <v>134</v>
      </c>
      <c r="L754" s="6" t="s">
        <v>1121</v>
      </c>
      <c r="M754" s="6">
        <f>VLOOKUP(A754,JUMLAH_DAKWAAN!$A$1:$C$905,3,FALSE)</f>
        <v>1</v>
      </c>
      <c r="N754" s="6" t="s">
        <v>3885</v>
      </c>
      <c r="O754" s="6" t="s">
        <v>3886</v>
      </c>
      <c r="P754" s="6" t="s">
        <v>3887</v>
      </c>
      <c r="Q754" s="6" t="s">
        <v>1167</v>
      </c>
      <c r="R754" s="6" t="s">
        <v>1158</v>
      </c>
      <c r="S754" s="6" t="s">
        <v>1058</v>
      </c>
      <c r="T754" s="6"/>
      <c r="U754" s="6"/>
      <c r="V754" s="6" t="str">
        <f>IFERROR(VLOOKUP(Q754,JUDGE_STATUS!$A$1:$E$97,2,0),"")</f>
        <v>KARIR</v>
      </c>
      <c r="W754" s="6" t="str">
        <f>IFERROR(VLOOKUP(R754,JUDGE_STATUS!$A$1:$E$97,2,0),"")</f>
        <v>KARIR</v>
      </c>
      <c r="X754" s="6" t="str">
        <f>IFERROR(VLOOKUP(S754,JUDGE_STATUS!$A$1:$E$97,2,0),"")</f>
        <v>ADHOC</v>
      </c>
      <c r="Y754" s="6" t="str">
        <f>IFERROR(VLOOKUP(T754,JUDGE_STATUS!$A$1:$E$97,2,0),"")</f>
        <v/>
      </c>
      <c r="Z754" s="6" t="str">
        <f>IFERROR(VLOOKUP(U754,JUDGE_STATUS!$A$1:$E$97,2,0),"")</f>
        <v/>
      </c>
      <c r="AA754" s="6">
        <f t="shared" si="101"/>
        <v>3</v>
      </c>
      <c r="AB754" s="6">
        <f t="shared" si="102"/>
        <v>2</v>
      </c>
      <c r="AC754" s="6">
        <f t="shared" si="103"/>
        <v>1</v>
      </c>
      <c r="AD754" s="20">
        <f t="shared" si="104"/>
        <v>0.33333333333333331</v>
      </c>
      <c r="AE754" s="21">
        <f t="shared" si="99"/>
        <v>0</v>
      </c>
      <c r="AF754" s="6" t="s">
        <v>1126</v>
      </c>
      <c r="AG754" s="6"/>
      <c r="AH754" s="6"/>
      <c r="AI754" s="6"/>
      <c r="AJ754" s="6"/>
      <c r="AK754" s="6"/>
      <c r="AL754" s="6"/>
      <c r="AM754" s="6"/>
      <c r="AN754" s="6"/>
      <c r="AO754" s="6"/>
      <c r="AP754" s="6"/>
      <c r="AQ754" s="6"/>
      <c r="AR754" s="6">
        <f t="shared" si="105"/>
        <v>1</v>
      </c>
      <c r="AS754" s="6" t="s">
        <v>1118</v>
      </c>
      <c r="AT754" s="6"/>
      <c r="AU754" s="6"/>
      <c r="AV754" s="6">
        <f t="shared" si="100"/>
        <v>1</v>
      </c>
      <c r="AW754" s="22"/>
    </row>
    <row r="755" spans="1:49" x14ac:dyDescent="0.25">
      <c r="A755" s="16" t="s">
        <v>3888</v>
      </c>
      <c r="B755" s="17">
        <v>1.1666666666666701</v>
      </c>
      <c r="C755" s="17">
        <v>50000000</v>
      </c>
      <c r="D755" s="17">
        <v>8.3333333333333301E-2</v>
      </c>
      <c r="E755" s="17">
        <v>118827500</v>
      </c>
      <c r="F755" s="17">
        <v>0</v>
      </c>
      <c r="G755" s="18" t="s">
        <v>3889</v>
      </c>
      <c r="H755" s="19">
        <v>42846</v>
      </c>
      <c r="I755" s="27">
        <f t="shared" si="98"/>
        <v>2017</v>
      </c>
      <c r="J755" s="6" t="s">
        <v>41</v>
      </c>
      <c r="K755" s="6">
        <v>87</v>
      </c>
      <c r="L755" s="6" t="s">
        <v>2388</v>
      </c>
      <c r="M755" s="6">
        <f>VLOOKUP(A755,JUMLAH_DAKWAAN!$A$1:$C$905,3,FALSE)</f>
        <v>1</v>
      </c>
      <c r="N755" s="6" t="s">
        <v>3890</v>
      </c>
      <c r="O755" s="6" t="s">
        <v>2635</v>
      </c>
      <c r="P755" s="6" t="s">
        <v>2604</v>
      </c>
      <c r="Q755" s="6" t="s">
        <v>1056</v>
      </c>
      <c r="R755" s="6" t="s">
        <v>1417</v>
      </c>
      <c r="S755" s="6" t="s">
        <v>108</v>
      </c>
      <c r="T755" s="6"/>
      <c r="U755" s="6"/>
      <c r="V755" s="6" t="str">
        <f>IFERROR(VLOOKUP(Q755,JUDGE_STATUS!$A$1:$E$97,2,0),"")</f>
        <v>KARIR</v>
      </c>
      <c r="W755" s="6" t="str">
        <f>IFERROR(VLOOKUP(R755,JUDGE_STATUS!$A$1:$E$97,2,0),"")</f>
        <v>KARIR</v>
      </c>
      <c r="X755" s="6" t="str">
        <f>IFERROR(VLOOKUP(S755,JUDGE_STATUS!$A$1:$E$97,2,0),"")</f>
        <v>ADHOC</v>
      </c>
      <c r="Y755" s="6" t="str">
        <f>IFERROR(VLOOKUP(T755,JUDGE_STATUS!$A$1:$E$97,2,0),"")</f>
        <v/>
      </c>
      <c r="Z755" s="6" t="str">
        <f>IFERROR(VLOOKUP(U755,JUDGE_STATUS!$A$1:$E$97,2,0),"")</f>
        <v/>
      </c>
      <c r="AA755" s="6">
        <f t="shared" si="101"/>
        <v>3</v>
      </c>
      <c r="AB755" s="6">
        <f t="shared" si="102"/>
        <v>2</v>
      </c>
      <c r="AC755" s="6">
        <f t="shared" si="103"/>
        <v>1</v>
      </c>
      <c r="AD755" s="20">
        <f t="shared" si="104"/>
        <v>0.33333333333333331</v>
      </c>
      <c r="AE755" s="21">
        <f t="shared" si="99"/>
        <v>0</v>
      </c>
      <c r="AF755" s="6" t="s">
        <v>1246</v>
      </c>
      <c r="AG755" s="6"/>
      <c r="AH755" s="6"/>
      <c r="AI755" s="6"/>
      <c r="AJ755" s="6"/>
      <c r="AK755" s="6"/>
      <c r="AL755" s="6"/>
      <c r="AM755" s="6"/>
      <c r="AN755" s="6"/>
      <c r="AO755" s="6"/>
      <c r="AP755" s="6"/>
      <c r="AQ755" s="6"/>
      <c r="AR755" s="6">
        <f t="shared" si="105"/>
        <v>1</v>
      </c>
      <c r="AS755" s="6" t="s">
        <v>256</v>
      </c>
      <c r="AT755" s="6"/>
      <c r="AU755" s="6"/>
      <c r="AV755" s="6">
        <f t="shared" si="100"/>
        <v>1</v>
      </c>
      <c r="AW755" s="22"/>
    </row>
    <row r="756" spans="1:49" x14ac:dyDescent="0.25">
      <c r="A756" s="16" t="s">
        <v>3891</v>
      </c>
      <c r="B756" s="17">
        <v>1</v>
      </c>
      <c r="C756" s="17">
        <v>50000000</v>
      </c>
      <c r="D756" s="17">
        <v>0.25</v>
      </c>
      <c r="E756" s="17">
        <v>0</v>
      </c>
      <c r="F756" s="17">
        <v>0</v>
      </c>
      <c r="G756" s="18" t="s">
        <v>3892</v>
      </c>
      <c r="H756" s="19">
        <v>43301</v>
      </c>
      <c r="I756" s="27">
        <f t="shared" si="98"/>
        <v>2018</v>
      </c>
      <c r="J756" s="6" t="s">
        <v>41</v>
      </c>
      <c r="K756" s="6">
        <v>108</v>
      </c>
      <c r="L756" s="6" t="s">
        <v>3839</v>
      </c>
      <c r="M756" s="6">
        <f>VLOOKUP(A756,JUMLAH_DAKWAAN!$A$1:$C$905,3,FALSE)</f>
        <v>1</v>
      </c>
      <c r="N756" s="6" t="s">
        <v>3893</v>
      </c>
      <c r="O756" s="6" t="s">
        <v>3894</v>
      </c>
      <c r="P756" s="6" t="s">
        <v>3483</v>
      </c>
      <c r="Q756" s="6" t="s">
        <v>1230</v>
      </c>
      <c r="R756" s="6" t="s">
        <v>1228</v>
      </c>
      <c r="S756" s="6" t="s">
        <v>108</v>
      </c>
      <c r="T756" s="6"/>
      <c r="U756" s="6"/>
      <c r="V756" s="6" t="str">
        <f>IFERROR(VLOOKUP(Q756,JUDGE_STATUS!$A$1:$E$97,2,0),"")</f>
        <v>KARIR</v>
      </c>
      <c r="W756" s="6" t="str">
        <f>IFERROR(VLOOKUP(R756,JUDGE_STATUS!$A$1:$E$97,2,0),"")</f>
        <v>KARIR</v>
      </c>
      <c r="X756" s="6" t="str">
        <f>IFERROR(VLOOKUP(S756,JUDGE_STATUS!$A$1:$E$97,2,0),"")</f>
        <v>ADHOC</v>
      </c>
      <c r="Y756" s="6" t="str">
        <f>IFERROR(VLOOKUP(T756,JUDGE_STATUS!$A$1:$E$97,2,0),"")</f>
        <v/>
      </c>
      <c r="Z756" s="6" t="str">
        <f>IFERROR(VLOOKUP(U756,JUDGE_STATUS!$A$1:$E$97,2,0),"")</f>
        <v/>
      </c>
      <c r="AA756" s="6">
        <f t="shared" si="101"/>
        <v>3</v>
      </c>
      <c r="AB756" s="6">
        <f t="shared" si="102"/>
        <v>2</v>
      </c>
      <c r="AC756" s="6">
        <f t="shared" si="103"/>
        <v>1</v>
      </c>
      <c r="AD756" s="20">
        <f t="shared" si="104"/>
        <v>0.33333333333333331</v>
      </c>
      <c r="AE756" s="21">
        <f t="shared" si="99"/>
        <v>0</v>
      </c>
      <c r="AF756" s="6" t="s">
        <v>3722</v>
      </c>
      <c r="AG756" s="6"/>
      <c r="AH756" s="6"/>
      <c r="AI756" s="6"/>
      <c r="AJ756" s="6"/>
      <c r="AK756" s="6"/>
      <c r="AL756" s="6"/>
      <c r="AM756" s="6"/>
      <c r="AN756" s="6"/>
      <c r="AO756" s="6"/>
      <c r="AP756" s="6"/>
      <c r="AQ756" s="6"/>
      <c r="AR756" s="6">
        <f t="shared" si="105"/>
        <v>1</v>
      </c>
      <c r="AS756" s="6" t="s">
        <v>1887</v>
      </c>
      <c r="AT756" s="6"/>
      <c r="AU756" s="6"/>
      <c r="AV756" s="6">
        <f t="shared" si="100"/>
        <v>1</v>
      </c>
      <c r="AW756" s="22"/>
    </row>
    <row r="757" spans="1:49" x14ac:dyDescent="0.25">
      <c r="A757" s="16" t="s">
        <v>3895</v>
      </c>
      <c r="B757" s="17">
        <v>2</v>
      </c>
      <c r="C757" s="17">
        <v>100000000</v>
      </c>
      <c r="D757" s="17">
        <v>0.5</v>
      </c>
      <c r="E757" s="17">
        <v>0</v>
      </c>
      <c r="F757" s="17">
        <v>0</v>
      </c>
      <c r="G757" s="18" t="s">
        <v>3896</v>
      </c>
      <c r="H757" s="19">
        <v>41579</v>
      </c>
      <c r="I757" s="27">
        <f t="shared" si="98"/>
        <v>2013</v>
      </c>
      <c r="J757" s="6" t="s">
        <v>41</v>
      </c>
      <c r="K757" s="6">
        <v>122</v>
      </c>
      <c r="L757" s="6" t="s">
        <v>3897</v>
      </c>
      <c r="M757" s="6">
        <f>VLOOKUP(A757,JUMLAH_DAKWAAN!$A$1:$C$905,3,FALSE)</f>
        <v>1</v>
      </c>
      <c r="N757" s="6" t="s">
        <v>3898</v>
      </c>
      <c r="O757" s="6" t="s">
        <v>2344</v>
      </c>
      <c r="P757" s="6" t="s">
        <v>3422</v>
      </c>
      <c r="Q757" s="6" t="s">
        <v>1158</v>
      </c>
      <c r="R757" s="6" t="s">
        <v>1159</v>
      </c>
      <c r="S757" s="6" t="s">
        <v>84</v>
      </c>
      <c r="T757" s="6"/>
      <c r="U757" s="6"/>
      <c r="V757" s="6" t="str">
        <f>IFERROR(VLOOKUP(Q757,JUDGE_STATUS!$A$1:$E$97,2,0),"")</f>
        <v>KARIR</v>
      </c>
      <c r="W757" s="6" t="str">
        <f>IFERROR(VLOOKUP(R757,JUDGE_STATUS!$A$1:$E$97,2,0),"")</f>
        <v>KARIR</v>
      </c>
      <c r="X757" s="6" t="str">
        <f>IFERROR(VLOOKUP(S757,JUDGE_STATUS!$A$1:$E$97,2,0),"")</f>
        <v>ADHOC</v>
      </c>
      <c r="Y757" s="6" t="str">
        <f>IFERROR(VLOOKUP(T757,JUDGE_STATUS!$A$1:$E$97,2,0),"")</f>
        <v/>
      </c>
      <c r="Z757" s="6" t="str">
        <f>IFERROR(VLOOKUP(U757,JUDGE_STATUS!$A$1:$E$97,2,0),"")</f>
        <v/>
      </c>
      <c r="AA757" s="6">
        <f t="shared" si="101"/>
        <v>3</v>
      </c>
      <c r="AB757" s="6">
        <f t="shared" si="102"/>
        <v>2</v>
      </c>
      <c r="AC757" s="6">
        <f t="shared" si="103"/>
        <v>1</v>
      </c>
      <c r="AD757" s="20">
        <f t="shared" si="104"/>
        <v>0.33333333333333331</v>
      </c>
      <c r="AE757" s="21">
        <f t="shared" si="99"/>
        <v>0</v>
      </c>
      <c r="AF757" s="6" t="s">
        <v>2109</v>
      </c>
      <c r="AG757" s="6"/>
      <c r="AH757" s="6"/>
      <c r="AI757" s="6"/>
      <c r="AJ757" s="6"/>
      <c r="AK757" s="6"/>
      <c r="AL757" s="6"/>
      <c r="AM757" s="6"/>
      <c r="AN757" s="6"/>
      <c r="AO757" s="6"/>
      <c r="AP757" s="6"/>
      <c r="AQ757" s="6"/>
      <c r="AR757" s="6">
        <f t="shared" si="105"/>
        <v>1</v>
      </c>
      <c r="AS757" s="6" t="s">
        <v>56</v>
      </c>
      <c r="AT757" s="6" t="s">
        <v>87</v>
      </c>
      <c r="AU757" s="6"/>
      <c r="AV757" s="6">
        <f t="shared" si="100"/>
        <v>2</v>
      </c>
      <c r="AW757" s="22"/>
    </row>
    <row r="758" spans="1:49" x14ac:dyDescent="0.25">
      <c r="A758" s="16" t="s">
        <v>3899</v>
      </c>
      <c r="B758" s="17"/>
      <c r="C758" s="17"/>
      <c r="D758" s="17"/>
      <c r="E758" s="17"/>
      <c r="F758" s="17"/>
      <c r="G758" s="18" t="s">
        <v>3900</v>
      </c>
      <c r="H758" s="19">
        <v>41836</v>
      </c>
      <c r="I758" s="27">
        <f t="shared" si="98"/>
        <v>2014</v>
      </c>
      <c r="J758" s="6" t="s">
        <v>184</v>
      </c>
      <c r="K758" s="6">
        <v>140</v>
      </c>
      <c r="L758" s="6" t="s">
        <v>3901</v>
      </c>
      <c r="M758" s="6">
        <f>VLOOKUP(A758,JUMLAH_DAKWAAN!$A$1:$C$905,3,FALSE)</f>
        <v>1</v>
      </c>
      <c r="N758" s="6"/>
      <c r="O758" s="6" t="s">
        <v>3902</v>
      </c>
      <c r="P758" s="6" t="s">
        <v>3707</v>
      </c>
      <c r="Q758" s="6" t="s">
        <v>1301</v>
      </c>
      <c r="R758" s="6" t="s">
        <v>1219</v>
      </c>
      <c r="S758" s="6" t="s">
        <v>652</v>
      </c>
      <c r="T758" s="6" t="s">
        <v>84</v>
      </c>
      <c r="U758" s="6" t="s">
        <v>108</v>
      </c>
      <c r="V758" s="6" t="str">
        <f>IFERROR(VLOOKUP(Q758,JUDGE_STATUS!$A$1:$E$97,2,0),"")</f>
        <v>KARIR</v>
      </c>
      <c r="W758" s="6" t="str">
        <f>IFERROR(VLOOKUP(R758,JUDGE_STATUS!$A$1:$E$97,2,0),"")</f>
        <v>KARIR</v>
      </c>
      <c r="X758" s="6" t="str">
        <f>IFERROR(VLOOKUP(S758,JUDGE_STATUS!$A$1:$E$97,2,0),"")</f>
        <v>KARIR</v>
      </c>
      <c r="Y758" s="6" t="str">
        <f>IFERROR(VLOOKUP(T758,JUDGE_STATUS!$A$1:$E$97,2,0),"")</f>
        <v>ADHOC</v>
      </c>
      <c r="Z758" s="6" t="str">
        <f>IFERROR(VLOOKUP(U758,JUDGE_STATUS!$A$1:$E$97,2,0),"")</f>
        <v>ADHOC</v>
      </c>
      <c r="AA758" s="6">
        <f t="shared" si="101"/>
        <v>5</v>
      </c>
      <c r="AB758" s="6">
        <f t="shared" si="102"/>
        <v>3</v>
      </c>
      <c r="AC758" s="6">
        <f t="shared" si="103"/>
        <v>2</v>
      </c>
      <c r="AD758" s="20">
        <f t="shared" si="104"/>
        <v>0.4</v>
      </c>
      <c r="AE758" s="21">
        <f t="shared" si="99"/>
        <v>0</v>
      </c>
      <c r="AF758" s="6" t="s">
        <v>696</v>
      </c>
      <c r="AG758" s="6" t="s">
        <v>3471</v>
      </c>
      <c r="AH758" s="6" t="s">
        <v>1819</v>
      </c>
      <c r="AI758" s="6" t="s">
        <v>1324</v>
      </c>
      <c r="AJ758" s="6" t="s">
        <v>3903</v>
      </c>
      <c r="AK758" s="6" t="s">
        <v>3904</v>
      </c>
      <c r="AL758" s="6" t="s">
        <v>3905</v>
      </c>
      <c r="AM758" s="6"/>
      <c r="AN758" s="6"/>
      <c r="AO758" s="6"/>
      <c r="AP758" s="6"/>
      <c r="AQ758" s="6"/>
      <c r="AR758" s="6">
        <f t="shared" si="105"/>
        <v>7</v>
      </c>
      <c r="AS758" s="6" t="s">
        <v>56</v>
      </c>
      <c r="AT758" s="6"/>
      <c r="AU758" s="6"/>
      <c r="AV758" s="6">
        <f t="shared" si="100"/>
        <v>1</v>
      </c>
      <c r="AW758" s="22">
        <v>1</v>
      </c>
    </row>
    <row r="759" spans="1:49" x14ac:dyDescent="0.25">
      <c r="A759" s="16" t="s">
        <v>3906</v>
      </c>
      <c r="B759" s="17">
        <v>1.3333333333333299</v>
      </c>
      <c r="C759" s="17">
        <v>50000000</v>
      </c>
      <c r="D759" s="17">
        <v>8.3333333333333301E-2</v>
      </c>
      <c r="E759" s="17">
        <v>0</v>
      </c>
      <c r="F759" s="17">
        <v>0</v>
      </c>
      <c r="G759" s="18" t="s">
        <v>3907</v>
      </c>
      <c r="H759" s="19">
        <v>42173</v>
      </c>
      <c r="I759" s="27">
        <f t="shared" si="98"/>
        <v>2015</v>
      </c>
      <c r="J759" s="6" t="s">
        <v>1205</v>
      </c>
      <c r="K759" s="6">
        <v>146</v>
      </c>
      <c r="L759" s="6" t="s">
        <v>3881</v>
      </c>
      <c r="M759" s="6">
        <f>VLOOKUP(A759,JUMLAH_DAKWAAN!$A$1:$C$905,3,FALSE)</f>
        <v>1</v>
      </c>
      <c r="N759" s="6" t="s">
        <v>3908</v>
      </c>
      <c r="O759" s="6" t="s">
        <v>1245</v>
      </c>
      <c r="P759" s="6" t="s">
        <v>3685</v>
      </c>
      <c r="Q759" s="6" t="s">
        <v>1115</v>
      </c>
      <c r="R759" s="6" t="s">
        <v>1134</v>
      </c>
      <c r="S759" s="6" t="s">
        <v>108</v>
      </c>
      <c r="T759" s="6"/>
      <c r="U759" s="6"/>
      <c r="V759" s="6" t="str">
        <f>IFERROR(VLOOKUP(Q759,JUDGE_STATUS!$A$1:$E$97,2,0),"")</f>
        <v>KARIR</v>
      </c>
      <c r="W759" s="6" t="str">
        <f>IFERROR(VLOOKUP(R759,JUDGE_STATUS!$A$1:$E$97,2,0),"")</f>
        <v>KARIR</v>
      </c>
      <c r="X759" s="6" t="str">
        <f>IFERROR(VLOOKUP(S759,JUDGE_STATUS!$A$1:$E$97,2,0),"")</f>
        <v>ADHOC</v>
      </c>
      <c r="Y759" s="6" t="str">
        <f>IFERROR(VLOOKUP(T759,JUDGE_STATUS!$A$1:$E$97,2,0),"")</f>
        <v/>
      </c>
      <c r="Z759" s="6" t="str">
        <f>IFERROR(VLOOKUP(U759,JUDGE_STATUS!$A$1:$E$97,2,0),"")</f>
        <v/>
      </c>
      <c r="AA759" s="6">
        <f t="shared" si="101"/>
        <v>3</v>
      </c>
      <c r="AB759" s="6">
        <f t="shared" si="102"/>
        <v>2</v>
      </c>
      <c r="AC759" s="6">
        <f t="shared" si="103"/>
        <v>1</v>
      </c>
      <c r="AD759" s="20">
        <f t="shared" si="104"/>
        <v>0.33333333333333331</v>
      </c>
      <c r="AE759" s="21">
        <f t="shared" si="99"/>
        <v>0</v>
      </c>
      <c r="AF759" s="6" t="s">
        <v>515</v>
      </c>
      <c r="AG759" s="6"/>
      <c r="AH759" s="6"/>
      <c r="AI759" s="6"/>
      <c r="AJ759" s="6"/>
      <c r="AK759" s="6"/>
      <c r="AL759" s="6"/>
      <c r="AM759" s="6"/>
      <c r="AN759" s="6"/>
      <c r="AO759" s="6"/>
      <c r="AP759" s="6"/>
      <c r="AQ759" s="6"/>
      <c r="AR759" s="6">
        <f t="shared" si="105"/>
        <v>1</v>
      </c>
      <c r="AS759" s="6" t="s">
        <v>1048</v>
      </c>
      <c r="AT759" s="6" t="s">
        <v>65</v>
      </c>
      <c r="AU759" s="6"/>
      <c r="AV759" s="6">
        <f t="shared" si="100"/>
        <v>2</v>
      </c>
      <c r="AW759" s="22"/>
    </row>
    <row r="760" spans="1:49" x14ac:dyDescent="0.25">
      <c r="A760" s="16" t="s">
        <v>3909</v>
      </c>
      <c r="B760" s="17">
        <v>3</v>
      </c>
      <c r="C760" s="17">
        <v>100000000</v>
      </c>
      <c r="D760" s="17">
        <v>0.16666666666666699</v>
      </c>
      <c r="E760" s="17">
        <v>0</v>
      </c>
      <c r="F760" s="17">
        <v>0</v>
      </c>
      <c r="G760" s="18" t="s">
        <v>3910</v>
      </c>
      <c r="H760" s="19">
        <v>42592</v>
      </c>
      <c r="I760" s="27">
        <f t="shared" si="98"/>
        <v>2016</v>
      </c>
      <c r="J760" s="6" t="s">
        <v>1143</v>
      </c>
      <c r="K760" s="6">
        <v>134</v>
      </c>
      <c r="L760" s="6" t="s">
        <v>2388</v>
      </c>
      <c r="M760" s="6">
        <f>VLOOKUP(A760,JUMLAH_DAKWAAN!$A$1:$C$905,3,FALSE)</f>
        <v>1</v>
      </c>
      <c r="N760" s="6" t="s">
        <v>3911</v>
      </c>
      <c r="O760" s="6" t="s">
        <v>3912</v>
      </c>
      <c r="P760" s="6" t="s">
        <v>3887</v>
      </c>
      <c r="Q760" s="6" t="s">
        <v>1158</v>
      </c>
      <c r="R760" s="6" t="s">
        <v>1167</v>
      </c>
      <c r="S760" s="6" t="s">
        <v>1058</v>
      </c>
      <c r="T760" s="6"/>
      <c r="U760" s="6"/>
      <c r="V760" s="6" t="str">
        <f>IFERROR(VLOOKUP(Q760,JUDGE_STATUS!$A$1:$E$97,2,0),"")</f>
        <v>KARIR</v>
      </c>
      <c r="W760" s="6" t="str">
        <f>IFERROR(VLOOKUP(R760,JUDGE_STATUS!$A$1:$E$97,2,0),"")</f>
        <v>KARIR</v>
      </c>
      <c r="X760" s="6" t="str">
        <f>IFERROR(VLOOKUP(S760,JUDGE_STATUS!$A$1:$E$97,2,0),"")</f>
        <v>ADHOC</v>
      </c>
      <c r="Y760" s="6" t="str">
        <f>IFERROR(VLOOKUP(T760,JUDGE_STATUS!$A$1:$E$97,2,0),"")</f>
        <v/>
      </c>
      <c r="Z760" s="6" t="str">
        <f>IFERROR(VLOOKUP(U760,JUDGE_STATUS!$A$1:$E$97,2,0),"")</f>
        <v/>
      </c>
      <c r="AA760" s="6">
        <f t="shared" si="101"/>
        <v>3</v>
      </c>
      <c r="AB760" s="6">
        <f t="shared" si="102"/>
        <v>2</v>
      </c>
      <c r="AC760" s="6">
        <f t="shared" si="103"/>
        <v>1</v>
      </c>
      <c r="AD760" s="20">
        <f t="shared" si="104"/>
        <v>0.33333333333333331</v>
      </c>
      <c r="AE760" s="21">
        <f t="shared" si="99"/>
        <v>0</v>
      </c>
      <c r="AF760" s="6" t="s">
        <v>1160</v>
      </c>
      <c r="AG760" s="6"/>
      <c r="AH760" s="6"/>
      <c r="AI760" s="6"/>
      <c r="AJ760" s="6"/>
      <c r="AK760" s="6"/>
      <c r="AL760" s="6"/>
      <c r="AM760" s="6"/>
      <c r="AN760" s="6"/>
      <c r="AO760" s="6"/>
      <c r="AP760" s="6"/>
      <c r="AQ760" s="6"/>
      <c r="AR760" s="6">
        <f t="shared" si="105"/>
        <v>1</v>
      </c>
      <c r="AS760" s="6" t="s">
        <v>256</v>
      </c>
      <c r="AT760" s="6"/>
      <c r="AU760" s="6"/>
      <c r="AV760" s="6">
        <f t="shared" si="100"/>
        <v>1</v>
      </c>
      <c r="AW760" s="22"/>
    </row>
    <row r="761" spans="1:49" x14ac:dyDescent="0.25">
      <c r="A761" s="16" t="s">
        <v>3913</v>
      </c>
      <c r="B761" s="17">
        <v>3</v>
      </c>
      <c r="C761" s="17">
        <v>100000000</v>
      </c>
      <c r="D761" s="17">
        <v>0.16666666666666699</v>
      </c>
      <c r="E761" s="17">
        <v>0</v>
      </c>
      <c r="F761" s="17">
        <v>0</v>
      </c>
      <c r="G761" s="18" t="s">
        <v>3914</v>
      </c>
      <c r="H761" s="19">
        <v>42853</v>
      </c>
      <c r="I761" s="27">
        <f t="shared" si="98"/>
        <v>2017</v>
      </c>
      <c r="J761" s="6" t="s">
        <v>1205</v>
      </c>
      <c r="K761" s="6">
        <v>138</v>
      </c>
      <c r="L761" s="6" t="s">
        <v>2885</v>
      </c>
      <c r="M761" s="6">
        <f>VLOOKUP(A761,JUMLAH_DAKWAAN!$A$1:$C$905,3,FALSE)</f>
        <v>1</v>
      </c>
      <c r="N761" s="6" t="s">
        <v>3915</v>
      </c>
      <c r="O761" s="6" t="s">
        <v>3916</v>
      </c>
      <c r="P761" s="6" t="s">
        <v>1251</v>
      </c>
      <c r="Q761" s="6" t="s">
        <v>1219</v>
      </c>
      <c r="R761" s="6" t="s">
        <v>1218</v>
      </c>
      <c r="S761" s="6" t="s">
        <v>1187</v>
      </c>
      <c r="T761" s="6" t="s">
        <v>85</v>
      </c>
      <c r="U761" s="6" t="s">
        <v>1068</v>
      </c>
      <c r="V761" s="6" t="str">
        <f>IFERROR(VLOOKUP(Q761,JUDGE_STATUS!$A$1:$E$97,2,0),"")</f>
        <v>KARIR</v>
      </c>
      <c r="W761" s="6" t="str">
        <f>IFERROR(VLOOKUP(R761,JUDGE_STATUS!$A$1:$E$97,2,0),"")</f>
        <v>KARIR</v>
      </c>
      <c r="X761" s="6" t="str">
        <f>IFERROR(VLOOKUP(S761,JUDGE_STATUS!$A$1:$E$97,2,0),"")</f>
        <v>KARIR</v>
      </c>
      <c r="Y761" s="6" t="str">
        <f>IFERROR(VLOOKUP(T761,JUDGE_STATUS!$A$1:$E$97,2,0),"")</f>
        <v>ADHOC</v>
      </c>
      <c r="Z761" s="6" t="str">
        <f>IFERROR(VLOOKUP(U761,JUDGE_STATUS!$A$1:$E$97,2,0),"")</f>
        <v>ADHOC</v>
      </c>
      <c r="AA761" s="6">
        <f t="shared" si="101"/>
        <v>5</v>
      </c>
      <c r="AB761" s="6">
        <f t="shared" si="102"/>
        <v>3</v>
      </c>
      <c r="AC761" s="6">
        <f t="shared" si="103"/>
        <v>2</v>
      </c>
      <c r="AD761" s="20">
        <f t="shared" si="104"/>
        <v>0.4</v>
      </c>
      <c r="AE761" s="21">
        <f t="shared" si="99"/>
        <v>0</v>
      </c>
      <c r="AF761" s="6" t="s">
        <v>1098</v>
      </c>
      <c r="AG761" s="6"/>
      <c r="AH761" s="6"/>
      <c r="AI761" s="6"/>
      <c r="AJ761" s="6"/>
      <c r="AK761" s="6"/>
      <c r="AL761" s="6"/>
      <c r="AM761" s="6"/>
      <c r="AN761" s="6"/>
      <c r="AO761" s="6"/>
      <c r="AP761" s="6"/>
      <c r="AQ761" s="6"/>
      <c r="AR761" s="6">
        <f t="shared" si="105"/>
        <v>1</v>
      </c>
      <c r="AS761" s="6" t="s">
        <v>1151</v>
      </c>
      <c r="AT761" s="6"/>
      <c r="AU761" s="6"/>
      <c r="AV761" s="6">
        <f t="shared" si="100"/>
        <v>1</v>
      </c>
      <c r="AW761" s="22"/>
    </row>
    <row r="762" spans="1:49" x14ac:dyDescent="0.25">
      <c r="A762" s="16" t="s">
        <v>3917</v>
      </c>
      <c r="B762" s="17">
        <v>10</v>
      </c>
      <c r="C762" s="17">
        <v>500000000</v>
      </c>
      <c r="D762" s="17">
        <v>0.25</v>
      </c>
      <c r="E762" s="17">
        <v>0</v>
      </c>
      <c r="F762" s="17">
        <v>0</v>
      </c>
      <c r="G762" s="18" t="s">
        <v>3918</v>
      </c>
      <c r="H762" s="19">
        <v>43301</v>
      </c>
      <c r="I762" s="27">
        <f t="shared" si="98"/>
        <v>2018</v>
      </c>
      <c r="J762" s="6" t="s">
        <v>41</v>
      </c>
      <c r="K762" s="6">
        <v>138</v>
      </c>
      <c r="L762" s="6" t="s">
        <v>3919</v>
      </c>
      <c r="M762" s="6">
        <f>VLOOKUP(A762,JUMLAH_DAKWAAN!$A$1:$C$905,3,FALSE)</f>
        <v>1</v>
      </c>
      <c r="N762" s="6" t="s">
        <v>3920</v>
      </c>
      <c r="O762" s="6" t="s">
        <v>3921</v>
      </c>
      <c r="P762" s="6" t="s">
        <v>3922</v>
      </c>
      <c r="Q762" s="6" t="s">
        <v>1186</v>
      </c>
      <c r="R762" s="6" t="s">
        <v>1175</v>
      </c>
      <c r="S762" s="6" t="s">
        <v>1176</v>
      </c>
      <c r="T762" s="6" t="s">
        <v>63</v>
      </c>
      <c r="U762" s="6" t="s">
        <v>1177</v>
      </c>
      <c r="V762" s="6" t="str">
        <f>IFERROR(VLOOKUP(Q762,JUDGE_STATUS!$A$1:$E$97,2,0),"")</f>
        <v>KARIR</v>
      </c>
      <c r="W762" s="6" t="str">
        <f>IFERROR(VLOOKUP(R762,JUDGE_STATUS!$A$1:$E$97,2,0),"")</f>
        <v>KARIR</v>
      </c>
      <c r="X762" s="6" t="str">
        <f>IFERROR(VLOOKUP(S762,JUDGE_STATUS!$A$1:$E$97,2,0),"")</f>
        <v>KARIR</v>
      </c>
      <c r="Y762" s="6" t="str">
        <f>IFERROR(VLOOKUP(T762,JUDGE_STATUS!$A$1:$E$97,2,0),"")</f>
        <v>ADHOC</v>
      </c>
      <c r="Z762" s="6" t="str">
        <f>IFERROR(VLOOKUP(U762,JUDGE_STATUS!$A$1:$E$97,2,0),"")</f>
        <v>ADHOC</v>
      </c>
      <c r="AA762" s="6">
        <f t="shared" si="101"/>
        <v>5</v>
      </c>
      <c r="AB762" s="6">
        <f t="shared" si="102"/>
        <v>3</v>
      </c>
      <c r="AC762" s="6">
        <f t="shared" si="103"/>
        <v>2</v>
      </c>
      <c r="AD762" s="20">
        <f t="shared" si="104"/>
        <v>0.4</v>
      </c>
      <c r="AE762" s="21">
        <f t="shared" si="99"/>
        <v>0</v>
      </c>
      <c r="AF762" s="6" t="s">
        <v>2519</v>
      </c>
      <c r="AG762" s="6"/>
      <c r="AH762" s="6"/>
      <c r="AI762" s="6"/>
      <c r="AJ762" s="6"/>
      <c r="AK762" s="6"/>
      <c r="AL762" s="6"/>
      <c r="AM762" s="6"/>
      <c r="AN762" s="6"/>
      <c r="AO762" s="6"/>
      <c r="AP762" s="6"/>
      <c r="AQ762" s="6"/>
      <c r="AR762" s="6">
        <f t="shared" si="105"/>
        <v>1</v>
      </c>
      <c r="AS762" s="6" t="s">
        <v>1221</v>
      </c>
      <c r="AT762" s="6"/>
      <c r="AU762" s="6"/>
      <c r="AV762" s="6">
        <f t="shared" si="100"/>
        <v>1</v>
      </c>
      <c r="AW762" s="22"/>
    </row>
    <row r="763" spans="1:49" x14ac:dyDescent="0.25">
      <c r="A763" s="16" t="s">
        <v>3917</v>
      </c>
      <c r="B763" s="17">
        <v>10</v>
      </c>
      <c r="C763" s="17">
        <v>500000000</v>
      </c>
      <c r="D763" s="17">
        <v>0.25</v>
      </c>
      <c r="E763" s="17">
        <v>0</v>
      </c>
      <c r="F763" s="17">
        <v>0</v>
      </c>
      <c r="G763" s="18" t="s">
        <v>3923</v>
      </c>
      <c r="H763" s="19">
        <v>43301</v>
      </c>
      <c r="I763" s="27">
        <f t="shared" si="98"/>
        <v>2018</v>
      </c>
      <c r="J763" s="6" t="s">
        <v>41</v>
      </c>
      <c r="K763" s="6">
        <v>138</v>
      </c>
      <c r="L763" s="6" t="s">
        <v>3919</v>
      </c>
      <c r="M763" s="6">
        <f>VLOOKUP(A763,JUMLAH_DAKWAAN!$A$1:$C$905,3,FALSE)</f>
        <v>1</v>
      </c>
      <c r="N763" s="6" t="s">
        <v>3920</v>
      </c>
      <c r="O763" s="6" t="s">
        <v>3921</v>
      </c>
      <c r="P763" s="6" t="s">
        <v>3922</v>
      </c>
      <c r="Q763" s="6" t="s">
        <v>1186</v>
      </c>
      <c r="R763" s="6" t="s">
        <v>1175</v>
      </c>
      <c r="S763" s="6" t="s">
        <v>1176</v>
      </c>
      <c r="T763" s="6" t="s">
        <v>63</v>
      </c>
      <c r="U763" s="6" t="s">
        <v>1177</v>
      </c>
      <c r="V763" s="6" t="str">
        <f>IFERROR(VLOOKUP(Q763,JUDGE_STATUS!$A$1:$E$97,2,0),"")</f>
        <v>KARIR</v>
      </c>
      <c r="W763" s="6" t="str">
        <f>IFERROR(VLOOKUP(R763,JUDGE_STATUS!$A$1:$E$97,2,0),"")</f>
        <v>KARIR</v>
      </c>
      <c r="X763" s="6" t="str">
        <f>IFERROR(VLOOKUP(S763,JUDGE_STATUS!$A$1:$E$97,2,0),"")</f>
        <v>KARIR</v>
      </c>
      <c r="Y763" s="6" t="str">
        <f>IFERROR(VLOOKUP(T763,JUDGE_STATUS!$A$1:$E$97,2,0),"")</f>
        <v>ADHOC</v>
      </c>
      <c r="Z763" s="6" t="str">
        <f>IFERROR(VLOOKUP(U763,JUDGE_STATUS!$A$1:$E$97,2,0),"")</f>
        <v>ADHOC</v>
      </c>
      <c r="AA763" s="6">
        <f t="shared" si="101"/>
        <v>5</v>
      </c>
      <c r="AB763" s="6">
        <f t="shared" si="102"/>
        <v>3</v>
      </c>
      <c r="AC763" s="6">
        <f t="shared" si="103"/>
        <v>2</v>
      </c>
      <c r="AD763" s="20">
        <f t="shared" si="104"/>
        <v>0.4</v>
      </c>
      <c r="AE763" s="21">
        <f t="shared" si="99"/>
        <v>0</v>
      </c>
      <c r="AF763" s="6" t="s">
        <v>2519</v>
      </c>
      <c r="AG763" s="6"/>
      <c r="AH763" s="6"/>
      <c r="AI763" s="6"/>
      <c r="AJ763" s="6"/>
      <c r="AK763" s="6"/>
      <c r="AL763" s="6"/>
      <c r="AM763" s="6"/>
      <c r="AN763" s="6"/>
      <c r="AO763" s="6"/>
      <c r="AP763" s="6"/>
      <c r="AQ763" s="6"/>
      <c r="AR763" s="6">
        <f t="shared" si="105"/>
        <v>1</v>
      </c>
      <c r="AS763" s="6" t="s">
        <v>1221</v>
      </c>
      <c r="AT763" s="6"/>
      <c r="AU763" s="6"/>
      <c r="AV763" s="6">
        <f t="shared" si="100"/>
        <v>1</v>
      </c>
      <c r="AW763" s="22"/>
    </row>
    <row r="764" spans="1:49" x14ac:dyDescent="0.25">
      <c r="A764" s="16" t="s">
        <v>3924</v>
      </c>
      <c r="B764" s="17">
        <v>3</v>
      </c>
      <c r="C764" s="17">
        <v>150000000</v>
      </c>
      <c r="D764" s="17">
        <v>0.25</v>
      </c>
      <c r="E764" s="17">
        <v>0</v>
      </c>
      <c r="F764" s="17">
        <v>0</v>
      </c>
      <c r="G764" s="18" t="s">
        <v>3925</v>
      </c>
      <c r="H764" s="19">
        <v>41598</v>
      </c>
      <c r="I764" s="27">
        <f t="shared" si="98"/>
        <v>2013</v>
      </c>
      <c r="J764" s="6" t="s">
        <v>41</v>
      </c>
      <c r="K764" s="6">
        <v>145</v>
      </c>
      <c r="L764" s="6" t="s">
        <v>3926</v>
      </c>
      <c r="M764" s="6">
        <f>VLOOKUP(A764,JUMLAH_DAKWAAN!$A$1:$C$905,3,FALSE)</f>
        <v>1</v>
      </c>
      <c r="N764" s="6" t="s">
        <v>3927</v>
      </c>
      <c r="O764" s="6" t="s">
        <v>3928</v>
      </c>
      <c r="P764" s="6" t="s">
        <v>3929</v>
      </c>
      <c r="Q764" s="6" t="s">
        <v>1087</v>
      </c>
      <c r="R764" s="6" t="s">
        <v>652</v>
      </c>
      <c r="S764" s="6" t="s">
        <v>653</v>
      </c>
      <c r="T764" s="6" t="s">
        <v>85</v>
      </c>
      <c r="U764" s="6" t="s">
        <v>84</v>
      </c>
      <c r="V764" s="6" t="str">
        <f>IFERROR(VLOOKUP(Q764,JUDGE_STATUS!$A$1:$E$97,2,0),"")</f>
        <v>KARIR</v>
      </c>
      <c r="W764" s="6" t="str">
        <f>IFERROR(VLOOKUP(R764,JUDGE_STATUS!$A$1:$E$97,2,0),"")</f>
        <v>KARIR</v>
      </c>
      <c r="X764" s="6" t="str">
        <f>IFERROR(VLOOKUP(S764,JUDGE_STATUS!$A$1:$E$97,2,0),"")</f>
        <v>KARIR</v>
      </c>
      <c r="Y764" s="6" t="str">
        <f>IFERROR(VLOOKUP(T764,JUDGE_STATUS!$A$1:$E$97,2,0),"")</f>
        <v>ADHOC</v>
      </c>
      <c r="Z764" s="6" t="str">
        <f>IFERROR(VLOOKUP(U764,JUDGE_STATUS!$A$1:$E$97,2,0),"")</f>
        <v>ADHOC</v>
      </c>
      <c r="AA764" s="6">
        <f t="shared" si="101"/>
        <v>5</v>
      </c>
      <c r="AB764" s="6">
        <f t="shared" si="102"/>
        <v>3</v>
      </c>
      <c r="AC764" s="6">
        <f t="shared" si="103"/>
        <v>2</v>
      </c>
      <c r="AD764" s="20">
        <f t="shared" si="104"/>
        <v>0.4</v>
      </c>
      <c r="AE764" s="21">
        <f t="shared" si="99"/>
        <v>0</v>
      </c>
      <c r="AF764" s="6" t="s">
        <v>477</v>
      </c>
      <c r="AG764" s="6"/>
      <c r="AH764" s="6"/>
      <c r="AI764" s="6"/>
      <c r="AJ764" s="6"/>
      <c r="AK764" s="6"/>
      <c r="AL764" s="6"/>
      <c r="AM764" s="6"/>
      <c r="AN764" s="6"/>
      <c r="AO764" s="6"/>
      <c r="AP764" s="6"/>
      <c r="AQ764" s="6"/>
      <c r="AR764" s="6">
        <f t="shared" si="105"/>
        <v>1</v>
      </c>
      <c r="AS764" s="6" t="s">
        <v>86</v>
      </c>
      <c r="AT764" s="6" t="s">
        <v>256</v>
      </c>
      <c r="AU764" s="6"/>
      <c r="AV764" s="6">
        <f t="shared" si="100"/>
        <v>2</v>
      </c>
      <c r="AW764" s="22"/>
    </row>
    <row r="765" spans="1:49" x14ac:dyDescent="0.25">
      <c r="A765" s="16" t="s">
        <v>3930</v>
      </c>
      <c r="B765" s="17">
        <v>2.6666666666666701</v>
      </c>
      <c r="C765" s="17">
        <v>50000000</v>
      </c>
      <c r="D765" s="17">
        <v>0.25</v>
      </c>
      <c r="E765" s="17">
        <v>8543856</v>
      </c>
      <c r="F765" s="17">
        <v>0.16666666666666699</v>
      </c>
      <c r="G765" s="18" t="s">
        <v>3931</v>
      </c>
      <c r="H765" s="19">
        <v>41837</v>
      </c>
      <c r="I765" s="27">
        <f t="shared" si="98"/>
        <v>2014</v>
      </c>
      <c r="J765" s="6" t="s">
        <v>41</v>
      </c>
      <c r="K765" s="6">
        <v>126</v>
      </c>
      <c r="L765" s="6" t="s">
        <v>3932</v>
      </c>
      <c r="M765" s="6">
        <f>VLOOKUP(A765,JUMLAH_DAKWAAN!$A$1:$C$905,3,FALSE)</f>
        <v>1</v>
      </c>
      <c r="N765" s="6" t="s">
        <v>3933</v>
      </c>
      <c r="O765" s="6" t="s">
        <v>3934</v>
      </c>
      <c r="P765" s="6" t="s">
        <v>2376</v>
      </c>
      <c r="Q765" s="6" t="s">
        <v>1219</v>
      </c>
      <c r="R765" s="6" t="s">
        <v>1301</v>
      </c>
      <c r="S765" s="6" t="s">
        <v>48</v>
      </c>
      <c r="T765" s="6"/>
      <c r="U765" s="6"/>
      <c r="V765" s="6" t="str">
        <f>IFERROR(VLOOKUP(Q765,JUDGE_STATUS!$A$1:$E$97,2,0),"")</f>
        <v>KARIR</v>
      </c>
      <c r="W765" s="6" t="str">
        <f>IFERROR(VLOOKUP(R765,JUDGE_STATUS!$A$1:$E$97,2,0),"")</f>
        <v>KARIR</v>
      </c>
      <c r="X765" s="6" t="str">
        <f>IFERROR(VLOOKUP(S765,JUDGE_STATUS!$A$1:$E$97,2,0),"")</f>
        <v>ADHOC</v>
      </c>
      <c r="Y765" s="6" t="str">
        <f>IFERROR(VLOOKUP(T765,JUDGE_STATUS!$A$1:$E$97,2,0),"")</f>
        <v/>
      </c>
      <c r="Z765" s="6" t="str">
        <f>IFERROR(VLOOKUP(U765,JUDGE_STATUS!$A$1:$E$97,2,0),"")</f>
        <v/>
      </c>
      <c r="AA765" s="6">
        <f t="shared" si="101"/>
        <v>3</v>
      </c>
      <c r="AB765" s="6">
        <f t="shared" si="102"/>
        <v>2</v>
      </c>
      <c r="AC765" s="6">
        <f t="shared" si="103"/>
        <v>1</v>
      </c>
      <c r="AD765" s="20">
        <f t="shared" si="104"/>
        <v>0.33333333333333331</v>
      </c>
      <c r="AE765" s="21">
        <f t="shared" si="99"/>
        <v>0</v>
      </c>
      <c r="AF765" s="6" t="s">
        <v>1444</v>
      </c>
      <c r="AG765" s="6" t="s">
        <v>3935</v>
      </c>
      <c r="AH765" s="6" t="s">
        <v>3936</v>
      </c>
      <c r="AI765" s="6" t="s">
        <v>3937</v>
      </c>
      <c r="AJ765" s="6" t="s">
        <v>1615</v>
      </c>
      <c r="AK765" s="6"/>
      <c r="AL765" s="6"/>
      <c r="AM765" s="6"/>
      <c r="AN765" s="6"/>
      <c r="AO765" s="6"/>
      <c r="AP765" s="6"/>
      <c r="AQ765" s="6"/>
      <c r="AR765" s="6">
        <f t="shared" si="105"/>
        <v>5</v>
      </c>
      <c r="AS765" s="6" t="s">
        <v>1118</v>
      </c>
      <c r="AT765" s="6"/>
      <c r="AU765" s="6"/>
      <c r="AV765" s="6">
        <f t="shared" si="100"/>
        <v>1</v>
      </c>
      <c r="AW765" s="22"/>
    </row>
    <row r="766" spans="1:49" x14ac:dyDescent="0.25">
      <c r="A766" s="16" t="s">
        <v>3938</v>
      </c>
      <c r="B766" s="17">
        <v>1.3333333333333299</v>
      </c>
      <c r="C766" s="17">
        <v>50000000</v>
      </c>
      <c r="D766" s="17">
        <v>8.3333333333333301E-2</v>
      </c>
      <c r="E766" s="17">
        <v>0</v>
      </c>
      <c r="F766" s="17">
        <v>0</v>
      </c>
      <c r="G766" s="18" t="s">
        <v>3939</v>
      </c>
      <c r="H766" s="19">
        <v>42173</v>
      </c>
      <c r="I766" s="27">
        <f t="shared" si="98"/>
        <v>2015</v>
      </c>
      <c r="J766" s="6" t="s">
        <v>1205</v>
      </c>
      <c r="K766" s="6">
        <v>146</v>
      </c>
      <c r="L766" s="6" t="s">
        <v>3683</v>
      </c>
      <c r="M766" s="6">
        <f>VLOOKUP(A766,JUMLAH_DAKWAAN!$A$1:$C$905,3,FALSE)</f>
        <v>1</v>
      </c>
      <c r="N766" s="6" t="s">
        <v>3940</v>
      </c>
      <c r="O766" s="6" t="s">
        <v>1524</v>
      </c>
      <c r="P766" s="6" t="s">
        <v>3685</v>
      </c>
      <c r="Q766" s="6" t="s">
        <v>1503</v>
      </c>
      <c r="R766" s="6" t="s">
        <v>1134</v>
      </c>
      <c r="S766" s="6" t="s">
        <v>108</v>
      </c>
      <c r="T766" s="6"/>
      <c r="U766" s="6"/>
      <c r="V766" s="6" t="str">
        <f>IFERROR(VLOOKUP(Q766,JUDGE_STATUS!$A$1:$E$97,2,0),"")</f>
        <v>KARIR</v>
      </c>
      <c r="W766" s="6" t="str">
        <f>IFERROR(VLOOKUP(R766,JUDGE_STATUS!$A$1:$E$97,2,0),"")</f>
        <v>KARIR</v>
      </c>
      <c r="X766" s="6" t="str">
        <f>IFERROR(VLOOKUP(S766,JUDGE_STATUS!$A$1:$E$97,2,0),"")</f>
        <v>ADHOC</v>
      </c>
      <c r="Y766" s="6" t="str">
        <f>IFERROR(VLOOKUP(T766,JUDGE_STATUS!$A$1:$E$97,2,0),"")</f>
        <v/>
      </c>
      <c r="Z766" s="6" t="str">
        <f>IFERROR(VLOOKUP(U766,JUDGE_STATUS!$A$1:$E$97,2,0),"")</f>
        <v/>
      </c>
      <c r="AA766" s="6">
        <f t="shared" si="101"/>
        <v>3</v>
      </c>
      <c r="AB766" s="6">
        <f t="shared" si="102"/>
        <v>2</v>
      </c>
      <c r="AC766" s="6">
        <f t="shared" si="103"/>
        <v>1</v>
      </c>
      <c r="AD766" s="20">
        <f t="shared" si="104"/>
        <v>0.33333333333333331</v>
      </c>
      <c r="AE766" s="21">
        <f t="shared" si="99"/>
        <v>0</v>
      </c>
      <c r="AF766" s="6" t="s">
        <v>515</v>
      </c>
      <c r="AG766" s="6"/>
      <c r="AH766" s="6"/>
      <c r="AI766" s="6"/>
      <c r="AJ766" s="6"/>
      <c r="AK766" s="6"/>
      <c r="AL766" s="6"/>
      <c r="AM766" s="6"/>
      <c r="AN766" s="6"/>
      <c r="AO766" s="6"/>
      <c r="AP766" s="6"/>
      <c r="AQ766" s="6"/>
      <c r="AR766" s="6">
        <f t="shared" si="105"/>
        <v>1</v>
      </c>
      <c r="AS766" s="6" t="s">
        <v>1048</v>
      </c>
      <c r="AT766" s="6" t="s">
        <v>65</v>
      </c>
      <c r="AU766" s="6"/>
      <c r="AV766" s="6">
        <f t="shared" si="100"/>
        <v>2</v>
      </c>
      <c r="AW766" s="22"/>
    </row>
    <row r="767" spans="1:49" x14ac:dyDescent="0.25">
      <c r="A767" s="16" t="s">
        <v>3941</v>
      </c>
      <c r="B767" s="17">
        <v>7</v>
      </c>
      <c r="C767" s="17">
        <v>250000000</v>
      </c>
      <c r="D767" s="17">
        <v>0.16666666666666699</v>
      </c>
      <c r="E767" s="17">
        <v>0</v>
      </c>
      <c r="F767" s="17">
        <v>0</v>
      </c>
      <c r="G767" s="18" t="s">
        <v>3942</v>
      </c>
      <c r="H767" s="19">
        <v>42594</v>
      </c>
      <c r="I767" s="27">
        <f t="shared" si="98"/>
        <v>2016</v>
      </c>
      <c r="J767" s="6" t="s">
        <v>184</v>
      </c>
      <c r="K767" s="6">
        <v>139</v>
      </c>
      <c r="L767" s="6" t="s">
        <v>3943</v>
      </c>
      <c r="M767" s="6">
        <f>VLOOKUP(A767,JUMLAH_DAKWAAN!$A$1:$C$905,3,FALSE)</f>
        <v>1</v>
      </c>
      <c r="N767" s="6" t="s">
        <v>3944</v>
      </c>
      <c r="O767" s="6" t="s">
        <v>3808</v>
      </c>
      <c r="P767" s="6" t="s">
        <v>3886</v>
      </c>
      <c r="Q767" s="6" t="s">
        <v>1276</v>
      </c>
      <c r="R767" s="6" t="s">
        <v>1043</v>
      </c>
      <c r="S767" s="6" t="s">
        <v>1125</v>
      </c>
      <c r="T767" s="6" t="s">
        <v>64</v>
      </c>
      <c r="U767" s="6" t="s">
        <v>63</v>
      </c>
      <c r="V767" s="6" t="str">
        <f>IFERROR(VLOOKUP(Q767,JUDGE_STATUS!$A$1:$E$97,2,0),"")</f>
        <v>KARIR</v>
      </c>
      <c r="W767" s="6" t="str">
        <f>IFERROR(VLOOKUP(R767,JUDGE_STATUS!$A$1:$E$97,2,0),"")</f>
        <v>KARIR</v>
      </c>
      <c r="X767" s="6" t="str">
        <f>IFERROR(VLOOKUP(S767,JUDGE_STATUS!$A$1:$E$97,2,0),"")</f>
        <v>KARIR</v>
      </c>
      <c r="Y767" s="6" t="str">
        <f>IFERROR(VLOOKUP(T767,JUDGE_STATUS!$A$1:$E$97,2,0),"")</f>
        <v>ADHOC</v>
      </c>
      <c r="Z767" s="6" t="str">
        <f>IFERROR(VLOOKUP(U767,JUDGE_STATUS!$A$1:$E$97,2,0),"")</f>
        <v>ADHOC</v>
      </c>
      <c r="AA767" s="6">
        <f t="shared" si="101"/>
        <v>5</v>
      </c>
      <c r="AB767" s="6">
        <f t="shared" si="102"/>
        <v>3</v>
      </c>
      <c r="AC767" s="6">
        <f t="shared" si="103"/>
        <v>2</v>
      </c>
      <c r="AD767" s="20">
        <f t="shared" si="104"/>
        <v>0.4</v>
      </c>
      <c r="AE767" s="21">
        <f t="shared" si="99"/>
        <v>0</v>
      </c>
      <c r="AF767" s="6" t="s">
        <v>1098</v>
      </c>
      <c r="AG767" s="6"/>
      <c r="AH767" s="6"/>
      <c r="AI767" s="6"/>
      <c r="AJ767" s="6"/>
      <c r="AK767" s="6"/>
      <c r="AL767" s="6"/>
      <c r="AM767" s="6"/>
      <c r="AN767" s="6"/>
      <c r="AO767" s="6"/>
      <c r="AP767" s="6"/>
      <c r="AQ767" s="6"/>
      <c r="AR767" s="6">
        <f t="shared" si="105"/>
        <v>1</v>
      </c>
      <c r="AS767" s="6" t="s">
        <v>1151</v>
      </c>
      <c r="AT767" s="6"/>
      <c r="AU767" s="6"/>
      <c r="AV767" s="6">
        <f t="shared" si="100"/>
        <v>1</v>
      </c>
      <c r="AW767" s="22"/>
    </row>
    <row r="768" spans="1:49" x14ac:dyDescent="0.25">
      <c r="A768" s="16" t="s">
        <v>3945</v>
      </c>
      <c r="B768" s="17">
        <v>3</v>
      </c>
      <c r="C768" s="17">
        <v>100000000</v>
      </c>
      <c r="D768" s="17">
        <v>0.25</v>
      </c>
      <c r="E768" s="17">
        <v>0</v>
      </c>
      <c r="F768" s="17">
        <v>0</v>
      </c>
      <c r="G768" s="18" t="s">
        <v>3946</v>
      </c>
      <c r="H768" s="19">
        <v>42857</v>
      </c>
      <c r="I768" s="27">
        <f t="shared" si="98"/>
        <v>2017</v>
      </c>
      <c r="J768" s="6" t="s">
        <v>41</v>
      </c>
      <c r="K768" s="6">
        <v>245</v>
      </c>
      <c r="L768" s="6" t="s">
        <v>3947</v>
      </c>
      <c r="M768" s="6">
        <f>VLOOKUP(A768,JUMLAH_DAKWAAN!$A$1:$C$905,3,FALSE)</f>
        <v>1</v>
      </c>
      <c r="N768" s="6" t="s">
        <v>3948</v>
      </c>
      <c r="O768" s="6" t="s">
        <v>1165</v>
      </c>
      <c r="P768" s="6" t="s">
        <v>3949</v>
      </c>
      <c r="Q768" s="6" t="s">
        <v>1167</v>
      </c>
      <c r="R768" s="6" t="s">
        <v>1187</v>
      </c>
      <c r="S768" s="6" t="s">
        <v>1218</v>
      </c>
      <c r="T768" s="6" t="s">
        <v>64</v>
      </c>
      <c r="U768" s="6" t="s">
        <v>1045</v>
      </c>
      <c r="V768" s="6" t="str">
        <f>IFERROR(VLOOKUP(Q768,JUDGE_STATUS!$A$1:$E$97,2,0),"")</f>
        <v>KARIR</v>
      </c>
      <c r="W768" s="6" t="str">
        <f>IFERROR(VLOOKUP(R768,JUDGE_STATUS!$A$1:$E$97,2,0),"")</f>
        <v>KARIR</v>
      </c>
      <c r="X768" s="6" t="str">
        <f>IFERROR(VLOOKUP(S768,JUDGE_STATUS!$A$1:$E$97,2,0),"")</f>
        <v>KARIR</v>
      </c>
      <c r="Y768" s="6" t="str">
        <f>IFERROR(VLOOKUP(T768,JUDGE_STATUS!$A$1:$E$97,2,0),"")</f>
        <v>ADHOC</v>
      </c>
      <c r="Z768" s="6" t="str">
        <f>IFERROR(VLOOKUP(U768,JUDGE_STATUS!$A$1:$E$97,2,0),"")</f>
        <v>ADHOC</v>
      </c>
      <c r="AA768" s="6">
        <f t="shared" si="101"/>
        <v>5</v>
      </c>
      <c r="AB768" s="6">
        <f t="shared" si="102"/>
        <v>3</v>
      </c>
      <c r="AC768" s="6">
        <f t="shared" si="103"/>
        <v>2</v>
      </c>
      <c r="AD768" s="20">
        <f t="shared" si="104"/>
        <v>0.4</v>
      </c>
      <c r="AE768" s="21">
        <f t="shared" si="99"/>
        <v>0</v>
      </c>
      <c r="AF768" s="6" t="s">
        <v>1423</v>
      </c>
      <c r="AG768" s="6"/>
      <c r="AH768" s="6"/>
      <c r="AI768" s="6"/>
      <c r="AJ768" s="6"/>
      <c r="AK768" s="6"/>
      <c r="AL768" s="6"/>
      <c r="AM768" s="6"/>
      <c r="AN768" s="6"/>
      <c r="AO768" s="6"/>
      <c r="AP768" s="6"/>
      <c r="AQ768" s="6"/>
      <c r="AR768" s="6">
        <f t="shared" si="105"/>
        <v>1</v>
      </c>
      <c r="AS768" s="6" t="s">
        <v>1743</v>
      </c>
      <c r="AT768" s="6"/>
      <c r="AU768" s="6"/>
      <c r="AV768" s="6">
        <f t="shared" si="100"/>
        <v>1</v>
      </c>
      <c r="AW768" s="22"/>
    </row>
    <row r="769" spans="1:49" x14ac:dyDescent="0.25">
      <c r="A769" s="16" t="s">
        <v>3950</v>
      </c>
      <c r="B769" s="17">
        <v>5</v>
      </c>
      <c r="C769" s="17">
        <v>200000000</v>
      </c>
      <c r="D769" s="17">
        <v>0.16666666666666699</v>
      </c>
      <c r="E769" s="17">
        <v>0</v>
      </c>
      <c r="F769" s="17">
        <v>0</v>
      </c>
      <c r="G769" s="18" t="s">
        <v>3951</v>
      </c>
      <c r="H769" s="19">
        <v>41604</v>
      </c>
      <c r="I769" s="27">
        <f t="shared" si="98"/>
        <v>2013</v>
      </c>
      <c r="J769" s="6" t="s">
        <v>1129</v>
      </c>
      <c r="K769" s="6">
        <v>169</v>
      </c>
      <c r="L769" s="6" t="s">
        <v>3952</v>
      </c>
      <c r="M769" s="6">
        <f>VLOOKUP(A769,JUMLAH_DAKWAAN!$A$1:$C$905,3,FALSE)</f>
        <v>1</v>
      </c>
      <c r="N769" s="6" t="s">
        <v>3953</v>
      </c>
      <c r="O769" s="6" t="s">
        <v>3336</v>
      </c>
      <c r="P769" s="6" t="s">
        <v>3487</v>
      </c>
      <c r="Q769" s="6" t="s">
        <v>652</v>
      </c>
      <c r="R769" s="6" t="s">
        <v>2244</v>
      </c>
      <c r="S769" s="6" t="s">
        <v>653</v>
      </c>
      <c r="T769" s="6" t="s">
        <v>48</v>
      </c>
      <c r="U769" s="6" t="s">
        <v>85</v>
      </c>
      <c r="V769" s="6" t="str">
        <f>IFERROR(VLOOKUP(Q769,JUDGE_STATUS!$A$1:$E$97,2,0),"")</f>
        <v>KARIR</v>
      </c>
      <c r="W769" s="6" t="str">
        <f>IFERROR(VLOOKUP(R769,JUDGE_STATUS!$A$1:$E$97,2,0),"")</f>
        <v>KARIR</v>
      </c>
      <c r="X769" s="6" t="str">
        <f>IFERROR(VLOOKUP(S769,JUDGE_STATUS!$A$1:$E$97,2,0),"")</f>
        <v>KARIR</v>
      </c>
      <c r="Y769" s="6" t="str">
        <f>IFERROR(VLOOKUP(T769,JUDGE_STATUS!$A$1:$E$97,2,0),"")</f>
        <v>ADHOC</v>
      </c>
      <c r="Z769" s="6" t="str">
        <f>IFERROR(VLOOKUP(U769,JUDGE_STATUS!$A$1:$E$97,2,0),"")</f>
        <v>ADHOC</v>
      </c>
      <c r="AA769" s="6">
        <f t="shared" si="101"/>
        <v>5</v>
      </c>
      <c r="AB769" s="6">
        <f t="shared" si="102"/>
        <v>3</v>
      </c>
      <c r="AC769" s="6">
        <f t="shared" si="103"/>
        <v>2</v>
      </c>
      <c r="AD769" s="20">
        <f t="shared" si="104"/>
        <v>0.4</v>
      </c>
      <c r="AE769" s="21">
        <f t="shared" si="99"/>
        <v>0</v>
      </c>
      <c r="AF769" s="6" t="s">
        <v>1463</v>
      </c>
      <c r="AG769" s="6"/>
      <c r="AH769" s="6"/>
      <c r="AI769" s="6"/>
      <c r="AJ769" s="6"/>
      <c r="AK769" s="6"/>
      <c r="AL769" s="6"/>
      <c r="AM769" s="6"/>
      <c r="AN769" s="6"/>
      <c r="AO769" s="6"/>
      <c r="AP769" s="6"/>
      <c r="AQ769" s="6"/>
      <c r="AR769" s="6">
        <f t="shared" si="105"/>
        <v>1</v>
      </c>
      <c r="AS769" s="6" t="s">
        <v>66</v>
      </c>
      <c r="AT769" s="6" t="s">
        <v>100</v>
      </c>
      <c r="AU769" s="6"/>
      <c r="AV769" s="6">
        <f t="shared" si="100"/>
        <v>2</v>
      </c>
      <c r="AW769" s="22"/>
    </row>
    <row r="770" spans="1:49" x14ac:dyDescent="0.25">
      <c r="A770" s="16" t="s">
        <v>3954</v>
      </c>
      <c r="B770" s="17">
        <v>2.6666666666666701</v>
      </c>
      <c r="C770" s="17">
        <v>50000000</v>
      </c>
      <c r="D770" s="17">
        <v>0.25</v>
      </c>
      <c r="E770" s="17">
        <v>0</v>
      </c>
      <c r="F770" s="17">
        <v>0</v>
      </c>
      <c r="G770" s="18" t="s">
        <v>3955</v>
      </c>
      <c r="H770" s="19">
        <v>41837</v>
      </c>
      <c r="I770" s="27">
        <f t="shared" si="98"/>
        <v>2014</v>
      </c>
      <c r="J770" s="6" t="s">
        <v>41</v>
      </c>
      <c r="K770" s="6">
        <v>126</v>
      </c>
      <c r="L770" s="6" t="s">
        <v>3956</v>
      </c>
      <c r="M770" s="6">
        <f>VLOOKUP(A770,JUMLAH_DAKWAAN!$A$1:$C$905,3,FALSE)</f>
        <v>1</v>
      </c>
      <c r="N770" s="6" t="s">
        <v>3957</v>
      </c>
      <c r="O770" s="6" t="s">
        <v>3958</v>
      </c>
      <c r="P770" s="6" t="s">
        <v>2376</v>
      </c>
      <c r="Q770" s="6" t="s">
        <v>1219</v>
      </c>
      <c r="R770" s="6" t="s">
        <v>1301</v>
      </c>
      <c r="S770" s="6" t="s">
        <v>48</v>
      </c>
      <c r="T770" s="6"/>
      <c r="U770" s="6"/>
      <c r="V770" s="6" t="str">
        <f>IFERROR(VLOOKUP(Q770,JUDGE_STATUS!$A$1:$E$97,2,0),"")</f>
        <v>KARIR</v>
      </c>
      <c r="W770" s="6" t="str">
        <f>IFERROR(VLOOKUP(R770,JUDGE_STATUS!$A$1:$E$97,2,0),"")</f>
        <v>KARIR</v>
      </c>
      <c r="X770" s="6" t="str">
        <f>IFERROR(VLOOKUP(S770,JUDGE_STATUS!$A$1:$E$97,2,0),"")</f>
        <v>ADHOC</v>
      </c>
      <c r="Y770" s="6" t="str">
        <f>IFERROR(VLOOKUP(T770,JUDGE_STATUS!$A$1:$E$97,2,0),"")</f>
        <v/>
      </c>
      <c r="Z770" s="6" t="str">
        <f>IFERROR(VLOOKUP(U770,JUDGE_STATUS!$A$1:$E$97,2,0),"")</f>
        <v/>
      </c>
      <c r="AA770" s="6">
        <f t="shared" si="101"/>
        <v>3</v>
      </c>
      <c r="AB770" s="6">
        <f t="shared" si="102"/>
        <v>2</v>
      </c>
      <c r="AC770" s="6">
        <f t="shared" si="103"/>
        <v>1</v>
      </c>
      <c r="AD770" s="20">
        <f t="shared" si="104"/>
        <v>0.33333333333333331</v>
      </c>
      <c r="AE770" s="21">
        <f t="shared" si="99"/>
        <v>0</v>
      </c>
      <c r="AF770" s="6" t="s">
        <v>1444</v>
      </c>
      <c r="AG770" s="6" t="s">
        <v>3935</v>
      </c>
      <c r="AH770" s="6" t="s">
        <v>3936</v>
      </c>
      <c r="AI770" s="6" t="s">
        <v>3937</v>
      </c>
      <c r="AJ770" s="6" t="s">
        <v>1615</v>
      </c>
      <c r="AK770" s="6"/>
      <c r="AL770" s="6"/>
      <c r="AM770" s="6"/>
      <c r="AN770" s="6"/>
      <c r="AO770" s="6"/>
      <c r="AP770" s="6"/>
      <c r="AQ770" s="6"/>
      <c r="AR770" s="6">
        <f t="shared" si="105"/>
        <v>5</v>
      </c>
      <c r="AS770" s="6" t="s">
        <v>1608</v>
      </c>
      <c r="AT770" s="6"/>
      <c r="AU770" s="6"/>
      <c r="AV770" s="6">
        <f t="shared" si="100"/>
        <v>1</v>
      </c>
      <c r="AW770" s="22"/>
    </row>
    <row r="771" spans="1:49" x14ac:dyDescent="0.25">
      <c r="A771" s="16" t="s">
        <v>3959</v>
      </c>
      <c r="B771" s="17">
        <v>4.5</v>
      </c>
      <c r="C771" s="17">
        <v>150000000</v>
      </c>
      <c r="D771" s="17">
        <v>0.25</v>
      </c>
      <c r="E771" s="17">
        <v>0</v>
      </c>
      <c r="F771" s="17">
        <v>0</v>
      </c>
      <c r="G771" s="18" t="s">
        <v>3960</v>
      </c>
      <c r="H771" s="19">
        <v>42184</v>
      </c>
      <c r="I771" s="27">
        <f t="shared" ref="I771:I834" si="106">YEAR(H771)</f>
        <v>2015</v>
      </c>
      <c r="J771" s="6" t="s">
        <v>429</v>
      </c>
      <c r="K771" s="6">
        <v>143</v>
      </c>
      <c r="L771" s="6" t="s">
        <v>3961</v>
      </c>
      <c r="M771" s="6">
        <f>VLOOKUP(A771,JUMLAH_DAKWAAN!$A$1:$C$905,3,FALSE)</f>
        <v>1</v>
      </c>
      <c r="N771" s="6" t="s">
        <v>3962</v>
      </c>
      <c r="O771" s="6" t="s">
        <v>1524</v>
      </c>
      <c r="P771" s="6" t="s">
        <v>3963</v>
      </c>
      <c r="Q771" s="6" t="s">
        <v>1503</v>
      </c>
      <c r="R771" s="6" t="s">
        <v>1149</v>
      </c>
      <c r="S771" s="6" t="s">
        <v>1032</v>
      </c>
      <c r="T771" s="6" t="s">
        <v>85</v>
      </c>
      <c r="U771" s="6" t="s">
        <v>127</v>
      </c>
      <c r="V771" s="6" t="str">
        <f>IFERROR(VLOOKUP(Q771,JUDGE_STATUS!$A$1:$E$97,2,0),"")</f>
        <v>KARIR</v>
      </c>
      <c r="W771" s="6" t="str">
        <f>IFERROR(VLOOKUP(R771,JUDGE_STATUS!$A$1:$E$97,2,0),"")</f>
        <v>KARIR</v>
      </c>
      <c r="X771" s="6" t="str">
        <f>IFERROR(VLOOKUP(S771,JUDGE_STATUS!$A$1:$E$97,2,0),"")</f>
        <v>KARIR</v>
      </c>
      <c r="Y771" s="6" t="str">
        <f>IFERROR(VLOOKUP(T771,JUDGE_STATUS!$A$1:$E$97,2,0),"")</f>
        <v>ADHOC</v>
      </c>
      <c r="Z771" s="6" t="str">
        <f>IFERROR(VLOOKUP(U771,JUDGE_STATUS!$A$1:$E$97,2,0),"")</f>
        <v>ADHOC</v>
      </c>
      <c r="AA771" s="6">
        <f t="shared" si="101"/>
        <v>5</v>
      </c>
      <c r="AB771" s="6">
        <f t="shared" si="102"/>
        <v>3</v>
      </c>
      <c r="AC771" s="6">
        <f t="shared" si="103"/>
        <v>2</v>
      </c>
      <c r="AD771" s="20">
        <f t="shared" si="104"/>
        <v>0.4</v>
      </c>
      <c r="AE771" s="21">
        <f t="shared" ref="AE771:AE834" si="107">IF(AD771&gt;=0.5,1,0)</f>
        <v>0</v>
      </c>
      <c r="AF771" s="6" t="s">
        <v>1046</v>
      </c>
      <c r="AG771" s="6"/>
      <c r="AH771" s="6"/>
      <c r="AI771" s="6"/>
      <c r="AJ771" s="6"/>
      <c r="AK771" s="6"/>
      <c r="AL771" s="6"/>
      <c r="AM771" s="6"/>
      <c r="AN771" s="6"/>
      <c r="AO771" s="6"/>
      <c r="AP771" s="6"/>
      <c r="AQ771" s="6"/>
      <c r="AR771" s="6">
        <f t="shared" si="105"/>
        <v>1</v>
      </c>
      <c r="AS771" s="6" t="s">
        <v>465</v>
      </c>
      <c r="AT771" s="6" t="s">
        <v>109</v>
      </c>
      <c r="AU771" s="6"/>
      <c r="AV771" s="6">
        <f t="shared" ref="AV771:AV834" si="108">COUNTA(AS771:AU771)</f>
        <v>2</v>
      </c>
      <c r="AW771" s="22"/>
    </row>
    <row r="772" spans="1:49" x14ac:dyDescent="0.25">
      <c r="A772" s="16" t="s">
        <v>3964</v>
      </c>
      <c r="B772" s="17">
        <v>1</v>
      </c>
      <c r="C772" s="17">
        <v>50000000</v>
      </c>
      <c r="D772" s="17">
        <v>0.25</v>
      </c>
      <c r="E772" s="17">
        <v>0</v>
      </c>
      <c r="F772" s="17">
        <v>0</v>
      </c>
      <c r="G772" s="18" t="s">
        <v>3965</v>
      </c>
      <c r="H772" s="19">
        <v>42598</v>
      </c>
      <c r="I772" s="27">
        <f t="shared" si="106"/>
        <v>2016</v>
      </c>
      <c r="J772" s="6" t="s">
        <v>41</v>
      </c>
      <c r="K772" s="6">
        <v>127</v>
      </c>
      <c r="L772" s="6" t="s">
        <v>2388</v>
      </c>
      <c r="M772" s="6">
        <f>VLOOKUP(A772,JUMLAH_DAKWAAN!$A$1:$C$905,3,FALSE)</f>
        <v>1</v>
      </c>
      <c r="N772" s="6" t="s">
        <v>3966</v>
      </c>
      <c r="O772" s="6" t="s">
        <v>1551</v>
      </c>
      <c r="P772" s="6" t="s">
        <v>3967</v>
      </c>
      <c r="Q772" s="6" t="s">
        <v>1032</v>
      </c>
      <c r="R772" s="6" t="s">
        <v>1175</v>
      </c>
      <c r="S772" s="6" t="s">
        <v>1210</v>
      </c>
      <c r="T772" s="6"/>
      <c r="U772" s="6"/>
      <c r="V772" s="6" t="str">
        <f>IFERROR(VLOOKUP(Q772,JUDGE_STATUS!$A$1:$E$97,2,0),"")</f>
        <v>KARIR</v>
      </c>
      <c r="W772" s="6" t="str">
        <f>IFERROR(VLOOKUP(R772,JUDGE_STATUS!$A$1:$E$97,2,0),"")</f>
        <v>KARIR</v>
      </c>
      <c r="X772" s="6" t="str">
        <f>IFERROR(VLOOKUP(S772,JUDGE_STATUS!$A$1:$E$97,2,0),"")</f>
        <v>ADHOC</v>
      </c>
      <c r="Y772" s="6" t="str">
        <f>IFERROR(VLOOKUP(T772,JUDGE_STATUS!$A$1:$E$97,2,0),"")</f>
        <v/>
      </c>
      <c r="Z772" s="6" t="str">
        <f>IFERROR(VLOOKUP(U772,JUDGE_STATUS!$A$1:$E$97,2,0),"")</f>
        <v/>
      </c>
      <c r="AA772" s="6">
        <f t="shared" si="101"/>
        <v>3</v>
      </c>
      <c r="AB772" s="6">
        <f t="shared" si="102"/>
        <v>2</v>
      </c>
      <c r="AC772" s="6">
        <f t="shared" si="103"/>
        <v>1</v>
      </c>
      <c r="AD772" s="20">
        <f t="shared" si="104"/>
        <v>0.33333333333333331</v>
      </c>
      <c r="AE772" s="21">
        <f t="shared" si="107"/>
        <v>0</v>
      </c>
      <c r="AF772" s="6" t="s">
        <v>1246</v>
      </c>
      <c r="AG772" s="6"/>
      <c r="AH772" s="6"/>
      <c r="AI772" s="6"/>
      <c r="AJ772" s="6"/>
      <c r="AK772" s="6"/>
      <c r="AL772" s="6"/>
      <c r="AM772" s="6"/>
      <c r="AN772" s="6"/>
      <c r="AO772" s="6"/>
      <c r="AP772" s="6"/>
      <c r="AQ772" s="6"/>
      <c r="AR772" s="6">
        <f t="shared" si="105"/>
        <v>1</v>
      </c>
      <c r="AS772" s="6" t="s">
        <v>1369</v>
      </c>
      <c r="AT772" s="6" t="s">
        <v>1456</v>
      </c>
      <c r="AU772" s="6"/>
      <c r="AV772" s="6">
        <f t="shared" si="108"/>
        <v>2</v>
      </c>
      <c r="AW772" s="22"/>
    </row>
    <row r="773" spans="1:49" x14ac:dyDescent="0.25">
      <c r="A773" s="16" t="s">
        <v>3968</v>
      </c>
      <c r="B773" s="17">
        <v>2</v>
      </c>
      <c r="C773" s="17">
        <v>100000000</v>
      </c>
      <c r="D773" s="17">
        <v>0.25</v>
      </c>
      <c r="E773" s="17">
        <v>0</v>
      </c>
      <c r="F773" s="17">
        <v>0</v>
      </c>
      <c r="G773" s="18" t="s">
        <v>3969</v>
      </c>
      <c r="H773" s="19">
        <v>42857</v>
      </c>
      <c r="I773" s="27">
        <f t="shared" si="106"/>
        <v>2017</v>
      </c>
      <c r="J773" s="6" t="s">
        <v>41</v>
      </c>
      <c r="K773" s="6">
        <v>135</v>
      </c>
      <c r="L773" s="6" t="s">
        <v>3947</v>
      </c>
      <c r="M773" s="6">
        <f>VLOOKUP(A773,JUMLAH_DAKWAAN!$A$1:$C$905,3,FALSE)</f>
        <v>1</v>
      </c>
      <c r="N773" s="6" t="s">
        <v>3970</v>
      </c>
      <c r="O773" s="6" t="s">
        <v>3971</v>
      </c>
      <c r="P773" s="6" t="s">
        <v>3972</v>
      </c>
      <c r="Q773" s="6" t="s">
        <v>1167</v>
      </c>
      <c r="R773" s="6" t="s">
        <v>1218</v>
      </c>
      <c r="S773" s="6" t="s">
        <v>1187</v>
      </c>
      <c r="T773" s="6" t="s">
        <v>64</v>
      </c>
      <c r="U773" s="6" t="s">
        <v>1045</v>
      </c>
      <c r="V773" s="6" t="str">
        <f>IFERROR(VLOOKUP(Q773,JUDGE_STATUS!$A$1:$E$97,2,0),"")</f>
        <v>KARIR</v>
      </c>
      <c r="W773" s="6" t="str">
        <f>IFERROR(VLOOKUP(R773,JUDGE_STATUS!$A$1:$E$97,2,0),"")</f>
        <v>KARIR</v>
      </c>
      <c r="X773" s="6" t="str">
        <f>IFERROR(VLOOKUP(S773,JUDGE_STATUS!$A$1:$E$97,2,0),"")</f>
        <v>KARIR</v>
      </c>
      <c r="Y773" s="6" t="str">
        <f>IFERROR(VLOOKUP(T773,JUDGE_STATUS!$A$1:$E$97,2,0),"")</f>
        <v>ADHOC</v>
      </c>
      <c r="Z773" s="6" t="str">
        <f>IFERROR(VLOOKUP(U773,JUDGE_STATUS!$A$1:$E$97,2,0),"")</f>
        <v>ADHOC</v>
      </c>
      <c r="AA773" s="6">
        <f t="shared" si="101"/>
        <v>5</v>
      </c>
      <c r="AB773" s="6">
        <f t="shared" si="102"/>
        <v>3</v>
      </c>
      <c r="AC773" s="6">
        <f t="shared" si="103"/>
        <v>2</v>
      </c>
      <c r="AD773" s="20">
        <f t="shared" si="104"/>
        <v>0.4</v>
      </c>
      <c r="AE773" s="21">
        <f t="shared" si="107"/>
        <v>0</v>
      </c>
      <c r="AF773" s="6" t="s">
        <v>1423</v>
      </c>
      <c r="AG773" s="6"/>
      <c r="AH773" s="6"/>
      <c r="AI773" s="6"/>
      <c r="AJ773" s="6"/>
      <c r="AK773" s="6"/>
      <c r="AL773" s="6"/>
      <c r="AM773" s="6"/>
      <c r="AN773" s="6"/>
      <c r="AO773" s="6"/>
      <c r="AP773" s="6"/>
      <c r="AQ773" s="6"/>
      <c r="AR773" s="6">
        <f t="shared" si="105"/>
        <v>1</v>
      </c>
      <c r="AS773" s="6" t="s">
        <v>128</v>
      </c>
      <c r="AT773" s="6"/>
      <c r="AU773" s="6"/>
      <c r="AV773" s="6">
        <f t="shared" si="108"/>
        <v>1</v>
      </c>
      <c r="AW773" s="22"/>
    </row>
    <row r="774" spans="1:49" x14ac:dyDescent="0.25">
      <c r="A774" s="16" t="s">
        <v>3973</v>
      </c>
      <c r="B774" s="17">
        <v>3</v>
      </c>
      <c r="C774" s="17">
        <v>50000000</v>
      </c>
      <c r="D774" s="17">
        <v>8.3333333333333301E-2</v>
      </c>
      <c r="E774" s="17">
        <v>0</v>
      </c>
      <c r="F774" s="17">
        <v>0</v>
      </c>
      <c r="G774" s="18" t="s">
        <v>1772</v>
      </c>
      <c r="H774" s="19">
        <v>43318</v>
      </c>
      <c r="I774" s="27">
        <f t="shared" si="106"/>
        <v>2018</v>
      </c>
      <c r="J774" s="6" t="s">
        <v>41</v>
      </c>
      <c r="K774" s="6">
        <v>156</v>
      </c>
      <c r="L774" s="6" t="s">
        <v>3974</v>
      </c>
      <c r="M774" s="6">
        <f>VLOOKUP(A774,JUMLAH_DAKWAAN!$A$1:$C$905,3,FALSE)</f>
        <v>1</v>
      </c>
      <c r="N774" s="6" t="s">
        <v>3975</v>
      </c>
      <c r="O774" s="6" t="s">
        <v>3788</v>
      </c>
      <c r="P774" s="6" t="s">
        <v>3976</v>
      </c>
      <c r="Q774" s="6" t="s">
        <v>1769</v>
      </c>
      <c r="R774" s="6" t="s">
        <v>1770</v>
      </c>
      <c r="S774" s="6" t="s">
        <v>1176</v>
      </c>
      <c r="T774" s="6" t="s">
        <v>1177</v>
      </c>
      <c r="U774" s="6" t="s">
        <v>63</v>
      </c>
      <c r="V774" s="6" t="str">
        <f>IFERROR(VLOOKUP(Q774,JUDGE_STATUS!$A$1:$E$97,2,0),"")</f>
        <v>KARIR</v>
      </c>
      <c r="W774" s="6" t="str">
        <f>IFERROR(VLOOKUP(R774,JUDGE_STATUS!$A$1:$E$97,2,0),"")</f>
        <v>KARIR</v>
      </c>
      <c r="X774" s="6" t="str">
        <f>IFERROR(VLOOKUP(S774,JUDGE_STATUS!$A$1:$E$97,2,0),"")</f>
        <v>KARIR</v>
      </c>
      <c r="Y774" s="6" t="str">
        <f>IFERROR(VLOOKUP(T774,JUDGE_STATUS!$A$1:$E$97,2,0),"")</f>
        <v>ADHOC</v>
      </c>
      <c r="Z774" s="6" t="str">
        <f>IFERROR(VLOOKUP(U774,JUDGE_STATUS!$A$1:$E$97,2,0),"")</f>
        <v>ADHOC</v>
      </c>
      <c r="AA774" s="6">
        <f t="shared" si="101"/>
        <v>5</v>
      </c>
      <c r="AB774" s="6">
        <f t="shared" si="102"/>
        <v>3</v>
      </c>
      <c r="AC774" s="6">
        <f t="shared" si="103"/>
        <v>2</v>
      </c>
      <c r="AD774" s="20">
        <f t="shared" si="104"/>
        <v>0.4</v>
      </c>
      <c r="AE774" s="21">
        <f t="shared" si="107"/>
        <v>0</v>
      </c>
      <c r="AF774" s="6" t="s">
        <v>1098</v>
      </c>
      <c r="AG774" s="6"/>
      <c r="AH774" s="6"/>
      <c r="AI774" s="6"/>
      <c r="AJ774" s="6"/>
      <c r="AK774" s="6"/>
      <c r="AL774" s="6"/>
      <c r="AM774" s="6"/>
      <c r="AN774" s="6"/>
      <c r="AO774" s="6"/>
      <c r="AP774" s="6"/>
      <c r="AQ774" s="6"/>
      <c r="AR774" s="6">
        <f t="shared" si="105"/>
        <v>1</v>
      </c>
      <c r="AS774" s="6" t="s">
        <v>1195</v>
      </c>
      <c r="AT774" s="6"/>
      <c r="AU774" s="6"/>
      <c r="AV774" s="6">
        <f t="shared" si="108"/>
        <v>1</v>
      </c>
      <c r="AW774" s="22"/>
    </row>
    <row r="775" spans="1:49" x14ac:dyDescent="0.25">
      <c r="A775" s="16" t="s">
        <v>3977</v>
      </c>
      <c r="B775" s="17">
        <v>1</v>
      </c>
      <c r="C775" s="17">
        <v>50000000</v>
      </c>
      <c r="D775" s="17">
        <v>0.25</v>
      </c>
      <c r="E775" s="17">
        <v>314000000</v>
      </c>
      <c r="F775" s="17">
        <v>1</v>
      </c>
      <c r="G775" s="18" t="s">
        <v>3978</v>
      </c>
      <c r="H775" s="19">
        <v>41605</v>
      </c>
      <c r="I775" s="27">
        <f t="shared" si="106"/>
        <v>2013</v>
      </c>
      <c r="J775" s="6" t="s">
        <v>1715</v>
      </c>
      <c r="K775" s="6">
        <v>140</v>
      </c>
      <c r="L775" s="6" t="s">
        <v>3979</v>
      </c>
      <c r="M775" s="6">
        <f>VLOOKUP(A775,JUMLAH_DAKWAAN!$A$1:$C$905,3,FALSE)</f>
        <v>2</v>
      </c>
      <c r="N775" s="6" t="s">
        <v>3980</v>
      </c>
      <c r="O775" s="6" t="s">
        <v>3981</v>
      </c>
      <c r="P775" s="6" t="s">
        <v>2798</v>
      </c>
      <c r="Q775" s="6" t="s">
        <v>2244</v>
      </c>
      <c r="R775" s="6" t="s">
        <v>48</v>
      </c>
      <c r="S775" s="6" t="s">
        <v>127</v>
      </c>
      <c r="T775" s="6"/>
      <c r="U775" s="6"/>
      <c r="V775" s="6" t="str">
        <f>IFERROR(VLOOKUP(Q775,JUDGE_STATUS!$A$1:$E$97,2,0),"")</f>
        <v>KARIR</v>
      </c>
      <c r="W775" s="6" t="str">
        <f>IFERROR(VLOOKUP(R775,JUDGE_STATUS!$A$1:$E$97,2,0),"")</f>
        <v>ADHOC</v>
      </c>
      <c r="X775" s="6" t="str">
        <f>IFERROR(VLOOKUP(S775,JUDGE_STATUS!$A$1:$E$97,2,0),"")</f>
        <v>ADHOC</v>
      </c>
      <c r="Y775" s="6" t="str">
        <f>IFERROR(VLOOKUP(T775,JUDGE_STATUS!$A$1:$E$97,2,0),"")</f>
        <v/>
      </c>
      <c r="Z775" s="6" t="str">
        <f>IFERROR(VLOOKUP(U775,JUDGE_STATUS!$A$1:$E$97,2,0),"")</f>
        <v/>
      </c>
      <c r="AA775" s="6">
        <f t="shared" si="101"/>
        <v>3</v>
      </c>
      <c r="AB775" s="6">
        <f t="shared" si="102"/>
        <v>1</v>
      </c>
      <c r="AC775" s="6">
        <f t="shared" si="103"/>
        <v>2</v>
      </c>
      <c r="AD775" s="20">
        <f t="shared" si="104"/>
        <v>0.66666666666666663</v>
      </c>
      <c r="AE775" s="21">
        <f t="shared" si="107"/>
        <v>1</v>
      </c>
      <c r="AF775" s="6" t="s">
        <v>3982</v>
      </c>
      <c r="AG775" s="6"/>
      <c r="AH775" s="6"/>
      <c r="AI775" s="6"/>
      <c r="AJ775" s="6"/>
      <c r="AK775" s="6"/>
      <c r="AL775" s="6"/>
      <c r="AM775" s="6"/>
      <c r="AN775" s="6"/>
      <c r="AO775" s="6"/>
      <c r="AP775" s="6"/>
      <c r="AQ775" s="6"/>
      <c r="AR775" s="6">
        <f t="shared" si="105"/>
        <v>1</v>
      </c>
      <c r="AS775" s="6" t="s">
        <v>65</v>
      </c>
      <c r="AT775" s="6" t="s">
        <v>1179</v>
      </c>
      <c r="AU775" s="6"/>
      <c r="AV775" s="6">
        <f t="shared" si="108"/>
        <v>2</v>
      </c>
      <c r="AW775" s="22"/>
    </row>
    <row r="776" spans="1:49" x14ac:dyDescent="0.25">
      <c r="A776" s="16" t="s">
        <v>3977</v>
      </c>
      <c r="B776" s="17">
        <v>1.5</v>
      </c>
      <c r="C776" s="17">
        <v>50000000</v>
      </c>
      <c r="D776" s="17">
        <v>0.25</v>
      </c>
      <c r="E776" s="17">
        <v>314000000</v>
      </c>
      <c r="F776" s="17">
        <v>1</v>
      </c>
      <c r="G776" s="18" t="s">
        <v>3983</v>
      </c>
      <c r="H776" s="19">
        <v>41605</v>
      </c>
      <c r="I776" s="27">
        <f t="shared" si="106"/>
        <v>2013</v>
      </c>
      <c r="J776" s="6" t="s">
        <v>1715</v>
      </c>
      <c r="K776" s="6">
        <v>140</v>
      </c>
      <c r="L776" s="6" t="s">
        <v>3979</v>
      </c>
      <c r="M776" s="6">
        <f>VLOOKUP(A776,JUMLAH_DAKWAAN!$A$1:$C$905,3,FALSE)</f>
        <v>2</v>
      </c>
      <c r="N776" s="6" t="s">
        <v>3980</v>
      </c>
      <c r="O776" s="6" t="s">
        <v>3981</v>
      </c>
      <c r="P776" s="6" t="s">
        <v>2798</v>
      </c>
      <c r="Q776" s="6" t="s">
        <v>2244</v>
      </c>
      <c r="R776" s="6" t="s">
        <v>48</v>
      </c>
      <c r="S776" s="6" t="s">
        <v>127</v>
      </c>
      <c r="T776" s="6"/>
      <c r="U776" s="6"/>
      <c r="V776" s="6" t="str">
        <f>IFERROR(VLOOKUP(Q776,JUDGE_STATUS!$A$1:$E$97,2,0),"")</f>
        <v>KARIR</v>
      </c>
      <c r="W776" s="6" t="str">
        <f>IFERROR(VLOOKUP(R776,JUDGE_STATUS!$A$1:$E$97,2,0),"")</f>
        <v>ADHOC</v>
      </c>
      <c r="X776" s="6" t="str">
        <f>IFERROR(VLOOKUP(S776,JUDGE_STATUS!$A$1:$E$97,2,0),"")</f>
        <v>ADHOC</v>
      </c>
      <c r="Y776" s="6" t="str">
        <f>IFERROR(VLOOKUP(T776,JUDGE_STATUS!$A$1:$E$97,2,0),"")</f>
        <v/>
      </c>
      <c r="Z776" s="6" t="str">
        <f>IFERROR(VLOOKUP(U776,JUDGE_STATUS!$A$1:$E$97,2,0),"")</f>
        <v/>
      </c>
      <c r="AA776" s="6">
        <f t="shared" si="101"/>
        <v>3</v>
      </c>
      <c r="AB776" s="6">
        <f t="shared" si="102"/>
        <v>1</v>
      </c>
      <c r="AC776" s="6">
        <f t="shared" si="103"/>
        <v>2</v>
      </c>
      <c r="AD776" s="20">
        <f t="shared" si="104"/>
        <v>0.66666666666666663</v>
      </c>
      <c r="AE776" s="21">
        <f t="shared" si="107"/>
        <v>1</v>
      </c>
      <c r="AF776" s="6" t="s">
        <v>3982</v>
      </c>
      <c r="AG776" s="6"/>
      <c r="AH776" s="6"/>
      <c r="AI776" s="6"/>
      <c r="AJ776" s="6"/>
      <c r="AK776" s="6"/>
      <c r="AL776" s="6"/>
      <c r="AM776" s="6"/>
      <c r="AN776" s="6"/>
      <c r="AO776" s="6"/>
      <c r="AP776" s="6"/>
      <c r="AQ776" s="6"/>
      <c r="AR776" s="6">
        <f t="shared" si="105"/>
        <v>1</v>
      </c>
      <c r="AS776" s="6" t="s">
        <v>65</v>
      </c>
      <c r="AT776" s="6" t="s">
        <v>1179</v>
      </c>
      <c r="AU776" s="6"/>
      <c r="AV776" s="6">
        <f t="shared" si="108"/>
        <v>2</v>
      </c>
      <c r="AW776" s="22"/>
    </row>
    <row r="777" spans="1:49" x14ac:dyDescent="0.25">
      <c r="A777" s="16" t="s">
        <v>3984</v>
      </c>
      <c r="B777" s="17">
        <v>5</v>
      </c>
      <c r="C777" s="17">
        <v>250000000</v>
      </c>
      <c r="D777" s="17">
        <v>0.25</v>
      </c>
      <c r="E777" s="17">
        <v>4198734981</v>
      </c>
      <c r="F777" s="17">
        <v>2</v>
      </c>
      <c r="G777" s="18" t="s">
        <v>3985</v>
      </c>
      <c r="H777" s="19">
        <v>41858</v>
      </c>
      <c r="I777" s="27">
        <f t="shared" si="106"/>
        <v>2014</v>
      </c>
      <c r="J777" s="6" t="s">
        <v>3531</v>
      </c>
      <c r="K777" s="6">
        <v>109</v>
      </c>
      <c r="L777" s="6" t="s">
        <v>3986</v>
      </c>
      <c r="M777" s="6">
        <f>VLOOKUP(A777,JUMLAH_DAKWAAN!$A$1:$C$905,3,FALSE)</f>
        <v>1</v>
      </c>
      <c r="N777" s="6" t="s">
        <v>3987</v>
      </c>
      <c r="O777" s="6" t="s">
        <v>3988</v>
      </c>
      <c r="P777" s="6" t="s">
        <v>3614</v>
      </c>
      <c r="Q777" s="6" t="s">
        <v>2072</v>
      </c>
      <c r="R777" s="6" t="s">
        <v>652</v>
      </c>
      <c r="S777" s="6" t="s">
        <v>64</v>
      </c>
      <c r="T777" s="6"/>
      <c r="U777" s="6"/>
      <c r="V777" s="6" t="str">
        <f>IFERROR(VLOOKUP(Q777,JUDGE_STATUS!$A$1:$E$97,2,0),"")</f>
        <v>KARIR</v>
      </c>
      <c r="W777" s="6" t="str">
        <f>IFERROR(VLOOKUP(R777,JUDGE_STATUS!$A$1:$E$97,2,0),"")</f>
        <v>KARIR</v>
      </c>
      <c r="X777" s="6" t="str">
        <f>IFERROR(VLOOKUP(S777,JUDGE_STATUS!$A$1:$E$97,2,0),"")</f>
        <v>ADHOC</v>
      </c>
      <c r="Y777" s="6" t="str">
        <f>IFERROR(VLOOKUP(T777,JUDGE_STATUS!$A$1:$E$97,2,0),"")</f>
        <v/>
      </c>
      <c r="Z777" s="6" t="str">
        <f>IFERROR(VLOOKUP(U777,JUDGE_STATUS!$A$1:$E$97,2,0),"")</f>
        <v/>
      </c>
      <c r="AA777" s="6">
        <f t="shared" si="101"/>
        <v>3</v>
      </c>
      <c r="AB777" s="6">
        <f t="shared" si="102"/>
        <v>2</v>
      </c>
      <c r="AC777" s="6">
        <f t="shared" si="103"/>
        <v>1</v>
      </c>
      <c r="AD777" s="20">
        <f t="shared" si="104"/>
        <v>0.33333333333333331</v>
      </c>
      <c r="AE777" s="21">
        <f t="shared" si="107"/>
        <v>0</v>
      </c>
      <c r="AF777" s="6" t="s">
        <v>666</v>
      </c>
      <c r="AG777" s="6" t="s">
        <v>2709</v>
      </c>
      <c r="AH777" s="6" t="s">
        <v>3616</v>
      </c>
      <c r="AI777" s="6" t="s">
        <v>3617</v>
      </c>
      <c r="AJ777" s="6" t="s">
        <v>1117</v>
      </c>
      <c r="AK777" s="6"/>
      <c r="AL777" s="6"/>
      <c r="AM777" s="6"/>
      <c r="AN777" s="6"/>
      <c r="AO777" s="6"/>
      <c r="AP777" s="6"/>
      <c r="AQ777" s="6"/>
      <c r="AR777" s="6">
        <f t="shared" si="105"/>
        <v>5</v>
      </c>
      <c r="AS777" s="6" t="s">
        <v>65</v>
      </c>
      <c r="AT777" s="6" t="s">
        <v>109</v>
      </c>
      <c r="AU777" s="6"/>
      <c r="AV777" s="6">
        <f t="shared" si="108"/>
        <v>2</v>
      </c>
      <c r="AW777" s="22"/>
    </row>
    <row r="778" spans="1:49" x14ac:dyDescent="0.25">
      <c r="A778" s="16" t="s">
        <v>3989</v>
      </c>
      <c r="B778" s="17">
        <v>1.3333333333333299</v>
      </c>
      <c r="C778" s="17">
        <v>50000000</v>
      </c>
      <c r="D778" s="17">
        <v>8.3333333333333301E-2</v>
      </c>
      <c r="E778" s="17">
        <v>0</v>
      </c>
      <c r="F778" s="17">
        <v>0</v>
      </c>
      <c r="G778" s="18" t="s">
        <v>3990</v>
      </c>
      <c r="H778" s="19">
        <v>42184</v>
      </c>
      <c r="I778" s="27">
        <f t="shared" si="106"/>
        <v>2015</v>
      </c>
      <c r="J778" s="6" t="s">
        <v>1778</v>
      </c>
      <c r="K778" s="6">
        <v>206</v>
      </c>
      <c r="L778" s="6" t="s">
        <v>3991</v>
      </c>
      <c r="M778" s="6">
        <f>VLOOKUP(A778,JUMLAH_DAKWAAN!$A$1:$C$905,3,FALSE)</f>
        <v>1</v>
      </c>
      <c r="N778" s="6" t="s">
        <v>3992</v>
      </c>
      <c r="O778" s="6" t="s">
        <v>1041</v>
      </c>
      <c r="P778" s="6" t="s">
        <v>1201</v>
      </c>
      <c r="Q778" s="6" t="s">
        <v>1033</v>
      </c>
      <c r="R778" s="6" t="s">
        <v>1034</v>
      </c>
      <c r="S778" s="6" t="s">
        <v>108</v>
      </c>
      <c r="T778" s="6"/>
      <c r="U778" s="6"/>
      <c r="V778" s="6" t="str">
        <f>IFERROR(VLOOKUP(Q778,JUDGE_STATUS!$A$1:$E$97,2,0),"")</f>
        <v>KARIR</v>
      </c>
      <c r="W778" s="6" t="str">
        <f>IFERROR(VLOOKUP(R778,JUDGE_STATUS!$A$1:$E$97,2,0),"")</f>
        <v>KARIR</v>
      </c>
      <c r="X778" s="6" t="str">
        <f>IFERROR(VLOOKUP(S778,JUDGE_STATUS!$A$1:$E$97,2,0),"")</f>
        <v>ADHOC</v>
      </c>
      <c r="Y778" s="6" t="str">
        <f>IFERROR(VLOOKUP(T778,JUDGE_STATUS!$A$1:$E$97,2,0),"")</f>
        <v/>
      </c>
      <c r="Z778" s="6" t="str">
        <f>IFERROR(VLOOKUP(U778,JUDGE_STATUS!$A$1:$E$97,2,0),"")</f>
        <v/>
      </c>
      <c r="AA778" s="6">
        <f t="shared" si="101"/>
        <v>3</v>
      </c>
      <c r="AB778" s="6">
        <f t="shared" si="102"/>
        <v>2</v>
      </c>
      <c r="AC778" s="6">
        <f t="shared" si="103"/>
        <v>1</v>
      </c>
      <c r="AD778" s="20">
        <f t="shared" si="104"/>
        <v>0.33333333333333331</v>
      </c>
      <c r="AE778" s="21">
        <f t="shared" si="107"/>
        <v>0</v>
      </c>
      <c r="AF778" s="6" t="s">
        <v>2034</v>
      </c>
      <c r="AG778" s="6"/>
      <c r="AH778" s="6"/>
      <c r="AI778" s="6"/>
      <c r="AJ778" s="6"/>
      <c r="AK778" s="6"/>
      <c r="AL778" s="6"/>
      <c r="AM778" s="6"/>
      <c r="AN778" s="6"/>
      <c r="AO778" s="6"/>
      <c r="AP778" s="6"/>
      <c r="AQ778" s="6"/>
      <c r="AR778" s="6">
        <f t="shared" si="105"/>
        <v>1</v>
      </c>
      <c r="AS778" s="6" t="s">
        <v>56</v>
      </c>
      <c r="AT778" s="6" t="s">
        <v>109</v>
      </c>
      <c r="AU778" s="6"/>
      <c r="AV778" s="6">
        <f t="shared" si="108"/>
        <v>2</v>
      </c>
      <c r="AW778" s="22"/>
    </row>
    <row r="779" spans="1:49" x14ac:dyDescent="0.25">
      <c r="A779" s="16" t="s">
        <v>3993</v>
      </c>
      <c r="B779" s="17">
        <v>2.5</v>
      </c>
      <c r="C779" s="17">
        <v>50000000</v>
      </c>
      <c r="D779" s="17">
        <v>0.16666666666666699</v>
      </c>
      <c r="E779" s="17">
        <v>0</v>
      </c>
      <c r="F779" s="17">
        <v>0</v>
      </c>
      <c r="G779" s="18" t="s">
        <v>3994</v>
      </c>
      <c r="H779" s="19">
        <v>42601</v>
      </c>
      <c r="I779" s="27">
        <f t="shared" si="106"/>
        <v>2016</v>
      </c>
      <c r="J779" s="6" t="s">
        <v>41</v>
      </c>
      <c r="K779" s="6">
        <v>94</v>
      </c>
      <c r="L779" s="6" t="s">
        <v>3995</v>
      </c>
      <c r="M779" s="6">
        <f>VLOOKUP(A779,JUMLAH_DAKWAAN!$A$1:$C$905,3,FALSE)</f>
        <v>1</v>
      </c>
      <c r="N779" s="6" t="s">
        <v>3996</v>
      </c>
      <c r="O779" s="6" t="s">
        <v>3832</v>
      </c>
      <c r="P779" s="6" t="s">
        <v>3997</v>
      </c>
      <c r="Q779" s="6" t="s">
        <v>1043</v>
      </c>
      <c r="R779" s="6" t="s">
        <v>1125</v>
      </c>
      <c r="S779" s="6" t="s">
        <v>3718</v>
      </c>
      <c r="T779" s="6" t="s">
        <v>64</v>
      </c>
      <c r="U779" s="6" t="s">
        <v>63</v>
      </c>
      <c r="V779" s="6" t="str">
        <f>IFERROR(VLOOKUP(Q779,JUDGE_STATUS!$A$1:$E$97,2,0),"")</f>
        <v>KARIR</v>
      </c>
      <c r="W779" s="6" t="str">
        <f>IFERROR(VLOOKUP(R779,JUDGE_STATUS!$A$1:$E$97,2,0),"")</f>
        <v>KARIR</v>
      </c>
      <c r="X779" s="6" t="str">
        <f>IFERROR(VLOOKUP(S779,JUDGE_STATUS!$A$1:$E$97,2,0),"")</f>
        <v>KARIR</v>
      </c>
      <c r="Y779" s="6" t="str">
        <f>IFERROR(VLOOKUP(T779,JUDGE_STATUS!$A$1:$E$97,2,0),"")</f>
        <v>ADHOC</v>
      </c>
      <c r="Z779" s="6" t="str">
        <f>IFERROR(VLOOKUP(U779,JUDGE_STATUS!$A$1:$E$97,2,0),"")</f>
        <v>ADHOC</v>
      </c>
      <c r="AA779" s="6">
        <f t="shared" si="101"/>
        <v>5</v>
      </c>
      <c r="AB779" s="6">
        <f t="shared" si="102"/>
        <v>3</v>
      </c>
      <c r="AC779" s="6">
        <f t="shared" si="103"/>
        <v>2</v>
      </c>
      <c r="AD779" s="20">
        <f t="shared" si="104"/>
        <v>0.4</v>
      </c>
      <c r="AE779" s="21">
        <f t="shared" si="107"/>
        <v>0</v>
      </c>
      <c r="AF779" s="6" t="s">
        <v>1757</v>
      </c>
      <c r="AG779" s="6"/>
      <c r="AH779" s="6"/>
      <c r="AI779" s="6"/>
      <c r="AJ779" s="6"/>
      <c r="AK779" s="6"/>
      <c r="AL779" s="6"/>
      <c r="AM779" s="6"/>
      <c r="AN779" s="6"/>
      <c r="AO779" s="6"/>
      <c r="AP779" s="6"/>
      <c r="AQ779" s="6"/>
      <c r="AR779" s="6">
        <f t="shared" si="105"/>
        <v>1</v>
      </c>
      <c r="AS779" s="6" t="s">
        <v>1525</v>
      </c>
      <c r="AT779" s="6"/>
      <c r="AU779" s="6"/>
      <c r="AV779" s="6">
        <f t="shared" si="108"/>
        <v>1</v>
      </c>
      <c r="AW779" s="22"/>
    </row>
    <row r="780" spans="1:49" x14ac:dyDescent="0.25">
      <c r="A780" s="16" t="s">
        <v>3993</v>
      </c>
      <c r="B780" s="17">
        <v>2</v>
      </c>
      <c r="C780" s="17">
        <v>50000000</v>
      </c>
      <c r="D780" s="17">
        <v>0.16666666666666699</v>
      </c>
      <c r="E780" s="17">
        <v>0</v>
      </c>
      <c r="F780" s="17">
        <v>0</v>
      </c>
      <c r="G780" s="18" t="s">
        <v>3998</v>
      </c>
      <c r="H780" s="19">
        <v>42601</v>
      </c>
      <c r="I780" s="27">
        <f t="shared" si="106"/>
        <v>2016</v>
      </c>
      <c r="J780" s="6" t="s">
        <v>41</v>
      </c>
      <c r="K780" s="6">
        <v>94</v>
      </c>
      <c r="L780" s="6" t="s">
        <v>3995</v>
      </c>
      <c r="M780" s="6">
        <f>VLOOKUP(A780,JUMLAH_DAKWAAN!$A$1:$C$905,3,FALSE)</f>
        <v>1</v>
      </c>
      <c r="N780" s="6" t="s">
        <v>3996</v>
      </c>
      <c r="O780" s="6" t="s">
        <v>3832</v>
      </c>
      <c r="P780" s="6" t="s">
        <v>3997</v>
      </c>
      <c r="Q780" s="6" t="s">
        <v>1043</v>
      </c>
      <c r="R780" s="6" t="s">
        <v>1125</v>
      </c>
      <c r="S780" s="6" t="s">
        <v>3718</v>
      </c>
      <c r="T780" s="6" t="s">
        <v>64</v>
      </c>
      <c r="U780" s="6" t="s">
        <v>63</v>
      </c>
      <c r="V780" s="6" t="str">
        <f>IFERROR(VLOOKUP(Q780,JUDGE_STATUS!$A$1:$E$97,2,0),"")</f>
        <v>KARIR</v>
      </c>
      <c r="W780" s="6" t="str">
        <f>IFERROR(VLOOKUP(R780,JUDGE_STATUS!$A$1:$E$97,2,0),"")</f>
        <v>KARIR</v>
      </c>
      <c r="X780" s="6" t="str">
        <f>IFERROR(VLOOKUP(S780,JUDGE_STATUS!$A$1:$E$97,2,0),"")</f>
        <v>KARIR</v>
      </c>
      <c r="Y780" s="6" t="str">
        <f>IFERROR(VLOOKUP(T780,JUDGE_STATUS!$A$1:$E$97,2,0),"")</f>
        <v>ADHOC</v>
      </c>
      <c r="Z780" s="6" t="str">
        <f>IFERROR(VLOOKUP(U780,JUDGE_STATUS!$A$1:$E$97,2,0),"")</f>
        <v>ADHOC</v>
      </c>
      <c r="AA780" s="6">
        <f t="shared" si="101"/>
        <v>5</v>
      </c>
      <c r="AB780" s="6">
        <f t="shared" si="102"/>
        <v>3</v>
      </c>
      <c r="AC780" s="6">
        <f t="shared" si="103"/>
        <v>2</v>
      </c>
      <c r="AD780" s="20">
        <f t="shared" si="104"/>
        <v>0.4</v>
      </c>
      <c r="AE780" s="21">
        <f t="shared" si="107"/>
        <v>0</v>
      </c>
      <c r="AF780" s="6" t="s">
        <v>1757</v>
      </c>
      <c r="AG780" s="6"/>
      <c r="AH780" s="6"/>
      <c r="AI780" s="6"/>
      <c r="AJ780" s="6"/>
      <c r="AK780" s="6"/>
      <c r="AL780" s="6"/>
      <c r="AM780" s="6"/>
      <c r="AN780" s="6"/>
      <c r="AO780" s="6"/>
      <c r="AP780" s="6"/>
      <c r="AQ780" s="6"/>
      <c r="AR780" s="6">
        <f t="shared" si="105"/>
        <v>1</v>
      </c>
      <c r="AS780" s="6" t="s">
        <v>1525</v>
      </c>
      <c r="AT780" s="6"/>
      <c r="AU780" s="6"/>
      <c r="AV780" s="6">
        <f t="shared" si="108"/>
        <v>1</v>
      </c>
      <c r="AW780" s="22"/>
    </row>
    <row r="781" spans="1:49" x14ac:dyDescent="0.25">
      <c r="A781" s="16" t="s">
        <v>3999</v>
      </c>
      <c r="B781" s="17">
        <v>2</v>
      </c>
      <c r="C781" s="17">
        <v>100000000</v>
      </c>
      <c r="D781" s="17">
        <v>0.25</v>
      </c>
      <c r="E781" s="17">
        <v>70895471670.75</v>
      </c>
      <c r="F781" s="17">
        <v>0</v>
      </c>
      <c r="G781" s="18" t="s">
        <v>4000</v>
      </c>
      <c r="H781" s="19">
        <v>42857</v>
      </c>
      <c r="I781" s="27">
        <f t="shared" si="106"/>
        <v>2017</v>
      </c>
      <c r="J781" s="6" t="s">
        <v>41</v>
      </c>
      <c r="K781" s="6">
        <v>135</v>
      </c>
      <c r="L781" s="6" t="s">
        <v>3947</v>
      </c>
      <c r="M781" s="6">
        <f>VLOOKUP(A781,JUMLAH_DAKWAAN!$A$1:$C$905,3,FALSE)</f>
        <v>1</v>
      </c>
      <c r="N781" s="6" t="s">
        <v>4001</v>
      </c>
      <c r="O781" s="6" t="s">
        <v>1287</v>
      </c>
      <c r="P781" s="6" t="s">
        <v>3972</v>
      </c>
      <c r="Q781" s="6" t="s">
        <v>1167</v>
      </c>
      <c r="R781" s="6" t="s">
        <v>1187</v>
      </c>
      <c r="S781" s="6" t="s">
        <v>1218</v>
      </c>
      <c r="T781" s="6" t="s">
        <v>64</v>
      </c>
      <c r="U781" s="6" t="s">
        <v>1045</v>
      </c>
      <c r="V781" s="6" t="str">
        <f>IFERROR(VLOOKUP(Q781,JUDGE_STATUS!$A$1:$E$97,2,0),"")</f>
        <v>KARIR</v>
      </c>
      <c r="W781" s="6" t="str">
        <f>IFERROR(VLOOKUP(R781,JUDGE_STATUS!$A$1:$E$97,2,0),"")</f>
        <v>KARIR</v>
      </c>
      <c r="X781" s="6" t="str">
        <f>IFERROR(VLOOKUP(S781,JUDGE_STATUS!$A$1:$E$97,2,0),"")</f>
        <v>KARIR</v>
      </c>
      <c r="Y781" s="6" t="str">
        <f>IFERROR(VLOOKUP(T781,JUDGE_STATUS!$A$1:$E$97,2,0),"")</f>
        <v>ADHOC</v>
      </c>
      <c r="Z781" s="6" t="str">
        <f>IFERROR(VLOOKUP(U781,JUDGE_STATUS!$A$1:$E$97,2,0),"")</f>
        <v>ADHOC</v>
      </c>
      <c r="AA781" s="6">
        <f t="shared" si="101"/>
        <v>5</v>
      </c>
      <c r="AB781" s="6">
        <f t="shared" si="102"/>
        <v>3</v>
      </c>
      <c r="AC781" s="6">
        <f t="shared" si="103"/>
        <v>2</v>
      </c>
      <c r="AD781" s="20">
        <f t="shared" si="104"/>
        <v>0.4</v>
      </c>
      <c r="AE781" s="21">
        <f t="shared" si="107"/>
        <v>0</v>
      </c>
      <c r="AF781" s="6" t="s">
        <v>1423</v>
      </c>
      <c r="AG781" s="6"/>
      <c r="AH781" s="6"/>
      <c r="AI781" s="6"/>
      <c r="AJ781" s="6"/>
      <c r="AK781" s="6"/>
      <c r="AL781" s="6"/>
      <c r="AM781" s="6"/>
      <c r="AN781" s="6"/>
      <c r="AO781" s="6"/>
      <c r="AP781" s="6"/>
      <c r="AQ781" s="6"/>
      <c r="AR781" s="6">
        <f t="shared" si="105"/>
        <v>1</v>
      </c>
      <c r="AS781" s="6" t="s">
        <v>1150</v>
      </c>
      <c r="AT781" s="6"/>
      <c r="AU781" s="6"/>
      <c r="AV781" s="6">
        <f t="shared" si="108"/>
        <v>1</v>
      </c>
      <c r="AW781" s="22"/>
    </row>
    <row r="782" spans="1:49" x14ac:dyDescent="0.25">
      <c r="A782" s="16" t="s">
        <v>4002</v>
      </c>
      <c r="B782" s="17">
        <v>8</v>
      </c>
      <c r="C782" s="17">
        <v>1000000000</v>
      </c>
      <c r="D782" s="17">
        <v>0.33333333333333298</v>
      </c>
      <c r="E782" s="17">
        <v>0</v>
      </c>
      <c r="F782" s="17">
        <v>0</v>
      </c>
      <c r="G782" s="18" t="s">
        <v>4003</v>
      </c>
      <c r="H782" s="19">
        <v>43320</v>
      </c>
      <c r="I782" s="27">
        <f t="shared" si="106"/>
        <v>2018</v>
      </c>
      <c r="J782" s="6" t="s">
        <v>1224</v>
      </c>
      <c r="K782" s="6">
        <v>270</v>
      </c>
      <c r="L782" s="6" t="s">
        <v>4004</v>
      </c>
      <c r="M782" s="6">
        <f>VLOOKUP(A782,JUMLAH_DAKWAAN!$A$1:$C$905,3,FALSE)</f>
        <v>1</v>
      </c>
      <c r="N782" s="6" t="s">
        <v>4005</v>
      </c>
      <c r="O782" s="6"/>
      <c r="P782" s="6" t="s">
        <v>4006</v>
      </c>
      <c r="Q782" s="6" t="s">
        <v>1175</v>
      </c>
      <c r="R782" s="6" t="s">
        <v>1176</v>
      </c>
      <c r="S782" s="6" t="s">
        <v>1769</v>
      </c>
      <c r="T782" s="6" t="s">
        <v>1177</v>
      </c>
      <c r="U782" s="6" t="s">
        <v>1210</v>
      </c>
      <c r="V782" s="6" t="str">
        <f>IFERROR(VLOOKUP(Q782,JUDGE_STATUS!$A$1:$E$97,2,0),"")</f>
        <v>KARIR</v>
      </c>
      <c r="W782" s="6" t="str">
        <f>IFERROR(VLOOKUP(R782,JUDGE_STATUS!$A$1:$E$97,2,0),"")</f>
        <v>KARIR</v>
      </c>
      <c r="X782" s="6" t="str">
        <f>IFERROR(VLOOKUP(S782,JUDGE_STATUS!$A$1:$E$97,2,0),"")</f>
        <v>KARIR</v>
      </c>
      <c r="Y782" s="6" t="str">
        <f>IFERROR(VLOOKUP(T782,JUDGE_STATUS!$A$1:$E$97,2,0),"")</f>
        <v>ADHOC</v>
      </c>
      <c r="Z782" s="6" t="str">
        <f>IFERROR(VLOOKUP(U782,JUDGE_STATUS!$A$1:$E$97,2,0),"")</f>
        <v>ADHOC</v>
      </c>
      <c r="AA782" s="6">
        <f t="shared" si="101"/>
        <v>5</v>
      </c>
      <c r="AB782" s="6">
        <f t="shared" si="102"/>
        <v>3</v>
      </c>
      <c r="AC782" s="6">
        <f t="shared" si="103"/>
        <v>2</v>
      </c>
      <c r="AD782" s="20">
        <f t="shared" si="104"/>
        <v>0.4</v>
      </c>
      <c r="AE782" s="21">
        <f t="shared" si="107"/>
        <v>0</v>
      </c>
      <c r="AF782" s="6" t="s">
        <v>1632</v>
      </c>
      <c r="AG782" s="6"/>
      <c r="AH782" s="6"/>
      <c r="AI782" s="6"/>
      <c r="AJ782" s="6"/>
      <c r="AK782" s="6"/>
      <c r="AL782" s="6"/>
      <c r="AM782" s="6"/>
      <c r="AN782" s="6"/>
      <c r="AO782" s="6"/>
      <c r="AP782" s="6"/>
      <c r="AQ782" s="6"/>
      <c r="AR782" s="6">
        <f t="shared" si="105"/>
        <v>1</v>
      </c>
      <c r="AS782" s="6" t="s">
        <v>1178</v>
      </c>
      <c r="AT782" s="6"/>
      <c r="AU782" s="6"/>
      <c r="AV782" s="6">
        <f t="shared" si="108"/>
        <v>1</v>
      </c>
      <c r="AW782" s="22"/>
    </row>
    <row r="783" spans="1:49" x14ac:dyDescent="0.25">
      <c r="A783" s="16" t="s">
        <v>4007</v>
      </c>
      <c r="B783" s="17">
        <v>2</v>
      </c>
      <c r="C783" s="17">
        <v>50000000</v>
      </c>
      <c r="D783" s="17">
        <v>0.25</v>
      </c>
      <c r="E783" s="17">
        <v>0</v>
      </c>
      <c r="F783" s="17">
        <v>0</v>
      </c>
      <c r="G783" s="18" t="s">
        <v>4008</v>
      </c>
      <c r="H783" s="19">
        <v>41605</v>
      </c>
      <c r="I783" s="27">
        <f t="shared" si="106"/>
        <v>2013</v>
      </c>
      <c r="J783" s="6" t="s">
        <v>1205</v>
      </c>
      <c r="K783" s="6">
        <v>140</v>
      </c>
      <c r="L783" s="6" t="s">
        <v>4009</v>
      </c>
      <c r="M783" s="6">
        <f>VLOOKUP(A783,JUMLAH_DAKWAAN!$A$1:$C$905,3,FALSE)</f>
        <v>2</v>
      </c>
      <c r="N783" s="6" t="s">
        <v>4010</v>
      </c>
      <c r="O783" s="6" t="s">
        <v>4011</v>
      </c>
      <c r="P783" s="6" t="s">
        <v>2798</v>
      </c>
      <c r="Q783" s="6" t="s">
        <v>1088</v>
      </c>
      <c r="R783" s="6" t="s">
        <v>127</v>
      </c>
      <c r="S783" s="6" t="s">
        <v>48</v>
      </c>
      <c r="T783" s="6"/>
      <c r="U783" s="6"/>
      <c r="V783" s="6" t="str">
        <f>IFERROR(VLOOKUP(Q783,JUDGE_STATUS!$A$1:$E$97,2,0),"")</f>
        <v>KARIR</v>
      </c>
      <c r="W783" s="6" t="str">
        <f>IFERROR(VLOOKUP(R783,JUDGE_STATUS!$A$1:$E$97,2,0),"")</f>
        <v>ADHOC</v>
      </c>
      <c r="X783" s="6" t="str">
        <f>IFERROR(VLOOKUP(S783,JUDGE_STATUS!$A$1:$E$97,2,0),"")</f>
        <v>ADHOC</v>
      </c>
      <c r="Y783" s="6" t="str">
        <f>IFERROR(VLOOKUP(T783,JUDGE_STATUS!$A$1:$E$97,2,0),"")</f>
        <v/>
      </c>
      <c r="Z783" s="6" t="str">
        <f>IFERROR(VLOOKUP(U783,JUDGE_STATUS!$A$1:$E$97,2,0),"")</f>
        <v/>
      </c>
      <c r="AA783" s="6">
        <f t="shared" si="101"/>
        <v>3</v>
      </c>
      <c r="AB783" s="6">
        <f t="shared" si="102"/>
        <v>1</v>
      </c>
      <c r="AC783" s="6">
        <f t="shared" si="103"/>
        <v>2</v>
      </c>
      <c r="AD783" s="20">
        <f t="shared" si="104"/>
        <v>0.66666666666666663</v>
      </c>
      <c r="AE783" s="21">
        <f t="shared" si="107"/>
        <v>1</v>
      </c>
      <c r="AF783" s="6" t="s">
        <v>3982</v>
      </c>
      <c r="AG783" s="6"/>
      <c r="AH783" s="6"/>
      <c r="AI783" s="6"/>
      <c r="AJ783" s="6"/>
      <c r="AK783" s="6"/>
      <c r="AL783" s="6"/>
      <c r="AM783" s="6"/>
      <c r="AN783" s="6"/>
      <c r="AO783" s="6"/>
      <c r="AP783" s="6"/>
      <c r="AQ783" s="6"/>
      <c r="AR783" s="6">
        <f t="shared" si="105"/>
        <v>1</v>
      </c>
      <c r="AS783" s="6" t="s">
        <v>128</v>
      </c>
      <c r="AT783" s="6" t="s">
        <v>1369</v>
      </c>
      <c r="AU783" s="6"/>
      <c r="AV783" s="6">
        <f t="shared" si="108"/>
        <v>2</v>
      </c>
      <c r="AW783" s="22"/>
    </row>
    <row r="784" spans="1:49" x14ac:dyDescent="0.25">
      <c r="A784" s="16" t="s">
        <v>4007</v>
      </c>
      <c r="B784" s="17">
        <v>2</v>
      </c>
      <c r="C784" s="17">
        <v>50000000</v>
      </c>
      <c r="D784" s="17">
        <v>0.25</v>
      </c>
      <c r="E784" s="17">
        <v>0</v>
      </c>
      <c r="F784" s="17">
        <v>0</v>
      </c>
      <c r="G784" s="18" t="s">
        <v>4012</v>
      </c>
      <c r="H784" s="19">
        <v>41605</v>
      </c>
      <c r="I784" s="27">
        <f t="shared" si="106"/>
        <v>2013</v>
      </c>
      <c r="J784" s="6" t="s">
        <v>1205</v>
      </c>
      <c r="K784" s="6">
        <v>140</v>
      </c>
      <c r="L784" s="6" t="s">
        <v>4009</v>
      </c>
      <c r="M784" s="6">
        <f>VLOOKUP(A784,JUMLAH_DAKWAAN!$A$1:$C$905,3,FALSE)</f>
        <v>2</v>
      </c>
      <c r="N784" s="6" t="s">
        <v>4010</v>
      </c>
      <c r="O784" s="6" t="s">
        <v>4011</v>
      </c>
      <c r="P784" s="6" t="s">
        <v>2798</v>
      </c>
      <c r="Q784" s="6" t="s">
        <v>1088</v>
      </c>
      <c r="R784" s="6" t="s">
        <v>127</v>
      </c>
      <c r="S784" s="6" t="s">
        <v>48</v>
      </c>
      <c r="T784" s="6"/>
      <c r="U784" s="6"/>
      <c r="V784" s="6" t="str">
        <f>IFERROR(VLOOKUP(Q784,JUDGE_STATUS!$A$1:$E$97,2,0),"")</f>
        <v>KARIR</v>
      </c>
      <c r="W784" s="6" t="str">
        <f>IFERROR(VLOOKUP(R784,JUDGE_STATUS!$A$1:$E$97,2,0),"")</f>
        <v>ADHOC</v>
      </c>
      <c r="X784" s="6" t="str">
        <f>IFERROR(VLOOKUP(S784,JUDGE_STATUS!$A$1:$E$97,2,0),"")</f>
        <v>ADHOC</v>
      </c>
      <c r="Y784" s="6" t="str">
        <f>IFERROR(VLOOKUP(T784,JUDGE_STATUS!$A$1:$E$97,2,0),"")</f>
        <v/>
      </c>
      <c r="Z784" s="6" t="str">
        <f>IFERROR(VLOOKUP(U784,JUDGE_STATUS!$A$1:$E$97,2,0),"")</f>
        <v/>
      </c>
      <c r="AA784" s="6">
        <f t="shared" si="101"/>
        <v>3</v>
      </c>
      <c r="AB784" s="6">
        <f t="shared" si="102"/>
        <v>1</v>
      </c>
      <c r="AC784" s="6">
        <f t="shared" si="103"/>
        <v>2</v>
      </c>
      <c r="AD784" s="20">
        <f t="shared" si="104"/>
        <v>0.66666666666666663</v>
      </c>
      <c r="AE784" s="21">
        <f t="shared" si="107"/>
        <v>1</v>
      </c>
      <c r="AF784" s="6" t="s">
        <v>3982</v>
      </c>
      <c r="AG784" s="6"/>
      <c r="AH784" s="6"/>
      <c r="AI784" s="6"/>
      <c r="AJ784" s="6"/>
      <c r="AK784" s="6"/>
      <c r="AL784" s="6"/>
      <c r="AM784" s="6"/>
      <c r="AN784" s="6"/>
      <c r="AO784" s="6"/>
      <c r="AP784" s="6"/>
      <c r="AQ784" s="6"/>
      <c r="AR784" s="6">
        <f t="shared" si="105"/>
        <v>1</v>
      </c>
      <c r="AS784" s="6" t="s">
        <v>128</v>
      </c>
      <c r="AT784" s="6" t="s">
        <v>1369</v>
      </c>
      <c r="AU784" s="6"/>
      <c r="AV784" s="6">
        <f t="shared" si="108"/>
        <v>2</v>
      </c>
      <c r="AW784" s="22"/>
    </row>
    <row r="785" spans="1:49" x14ac:dyDescent="0.25">
      <c r="A785" s="16" t="s">
        <v>4013</v>
      </c>
      <c r="B785" s="17">
        <v>3</v>
      </c>
      <c r="C785" s="17">
        <v>100000000</v>
      </c>
      <c r="D785" s="17">
        <v>0.16666666666666699</v>
      </c>
      <c r="E785" s="17">
        <v>0</v>
      </c>
      <c r="F785" s="17">
        <v>0</v>
      </c>
      <c r="G785" s="18" t="s">
        <v>4014</v>
      </c>
      <c r="H785" s="19">
        <v>41863</v>
      </c>
      <c r="I785" s="27">
        <f t="shared" si="106"/>
        <v>2014</v>
      </c>
      <c r="J785" s="6" t="s">
        <v>41</v>
      </c>
      <c r="K785" s="6">
        <v>121</v>
      </c>
      <c r="L785" s="6" t="s">
        <v>4015</v>
      </c>
      <c r="M785" s="6">
        <f>VLOOKUP(A785,JUMLAH_DAKWAAN!$A$1:$C$905,3,FALSE)</f>
        <v>1</v>
      </c>
      <c r="N785" s="6" t="s">
        <v>4016</v>
      </c>
      <c r="O785" s="6" t="s">
        <v>4017</v>
      </c>
      <c r="P785" s="6" t="s">
        <v>4018</v>
      </c>
      <c r="Q785" s="6" t="s">
        <v>653</v>
      </c>
      <c r="R785" s="6" t="s">
        <v>652</v>
      </c>
      <c r="S785" s="6" t="s">
        <v>47</v>
      </c>
      <c r="T785" s="6"/>
      <c r="U785" s="6"/>
      <c r="V785" s="6" t="str">
        <f>IFERROR(VLOOKUP(Q785,JUDGE_STATUS!$A$1:$E$97,2,0),"")</f>
        <v>KARIR</v>
      </c>
      <c r="W785" s="6" t="str">
        <f>IFERROR(VLOOKUP(R785,JUDGE_STATUS!$A$1:$E$97,2,0),"")</f>
        <v>KARIR</v>
      </c>
      <c r="X785" s="6" t="str">
        <f>IFERROR(VLOOKUP(S785,JUDGE_STATUS!$A$1:$E$97,2,0),"")</f>
        <v>ADHOC</v>
      </c>
      <c r="Y785" s="6" t="str">
        <f>IFERROR(VLOOKUP(T785,JUDGE_STATUS!$A$1:$E$97,2,0),"")</f>
        <v/>
      </c>
      <c r="Z785" s="6" t="str">
        <f>IFERROR(VLOOKUP(U785,JUDGE_STATUS!$A$1:$E$97,2,0),"")</f>
        <v/>
      </c>
      <c r="AA785" s="6">
        <f t="shared" si="101"/>
        <v>3</v>
      </c>
      <c r="AB785" s="6">
        <f t="shared" si="102"/>
        <v>2</v>
      </c>
      <c r="AC785" s="6">
        <f t="shared" si="103"/>
        <v>1</v>
      </c>
      <c r="AD785" s="20">
        <f t="shared" si="104"/>
        <v>0.33333333333333331</v>
      </c>
      <c r="AE785" s="21">
        <f t="shared" si="107"/>
        <v>0</v>
      </c>
      <c r="AF785" s="6" t="s">
        <v>3407</v>
      </c>
      <c r="AG785" s="6" t="s">
        <v>1001</v>
      </c>
      <c r="AH785" s="6" t="s">
        <v>2980</v>
      </c>
      <c r="AI785" s="6" t="s">
        <v>2653</v>
      </c>
      <c r="AJ785" s="6" t="s">
        <v>4019</v>
      </c>
      <c r="AK785" s="6" t="s">
        <v>3710</v>
      </c>
      <c r="AL785" s="6"/>
      <c r="AM785" s="6"/>
      <c r="AN785" s="6"/>
      <c r="AO785" s="6"/>
      <c r="AP785" s="6"/>
      <c r="AQ785" s="6"/>
      <c r="AR785" s="6">
        <f t="shared" si="105"/>
        <v>6</v>
      </c>
      <c r="AS785" s="6" t="s">
        <v>86</v>
      </c>
      <c r="AT785" s="6"/>
      <c r="AU785" s="6"/>
      <c r="AV785" s="6">
        <f t="shared" si="108"/>
        <v>1</v>
      </c>
      <c r="AW785" s="22"/>
    </row>
    <row r="786" spans="1:49" x14ac:dyDescent="0.25">
      <c r="A786" s="16" t="s">
        <v>4020</v>
      </c>
      <c r="B786" s="17">
        <v>1</v>
      </c>
      <c r="C786" s="17">
        <v>50000000</v>
      </c>
      <c r="D786" s="17">
        <v>0.25</v>
      </c>
      <c r="E786" s="17">
        <v>3966614600</v>
      </c>
      <c r="F786" s="17">
        <v>0</v>
      </c>
      <c r="G786" s="18" t="s">
        <v>3327</v>
      </c>
      <c r="H786" s="19">
        <v>42186</v>
      </c>
      <c r="I786" s="27">
        <f t="shared" si="106"/>
        <v>2015</v>
      </c>
      <c r="J786" s="6" t="s">
        <v>41</v>
      </c>
      <c r="K786" s="6">
        <v>126</v>
      </c>
      <c r="L786" s="6" t="s">
        <v>4021</v>
      </c>
      <c r="M786" s="6">
        <f>VLOOKUP(A786,JUMLAH_DAKWAAN!$A$1:$C$905,3,FALSE)</f>
        <v>1</v>
      </c>
      <c r="N786" s="6" t="s">
        <v>4022</v>
      </c>
      <c r="O786" s="6" t="s">
        <v>1590</v>
      </c>
      <c r="P786" s="6" t="s">
        <v>2985</v>
      </c>
      <c r="Q786" s="6" t="s">
        <v>1033</v>
      </c>
      <c r="R786" s="6" t="s">
        <v>1034</v>
      </c>
      <c r="S786" s="6" t="s">
        <v>85</v>
      </c>
      <c r="T786" s="6"/>
      <c r="U786" s="6"/>
      <c r="V786" s="6" t="str">
        <f>IFERROR(VLOOKUP(Q786,JUDGE_STATUS!$A$1:$E$97,2,0),"")</f>
        <v>KARIR</v>
      </c>
      <c r="W786" s="6" t="str">
        <f>IFERROR(VLOOKUP(R786,JUDGE_STATUS!$A$1:$E$97,2,0),"")</f>
        <v>KARIR</v>
      </c>
      <c r="X786" s="6" t="str">
        <f>IFERROR(VLOOKUP(S786,JUDGE_STATUS!$A$1:$E$97,2,0),"")</f>
        <v>ADHOC</v>
      </c>
      <c r="Y786" s="6" t="str">
        <f>IFERROR(VLOOKUP(T786,JUDGE_STATUS!$A$1:$E$97,2,0),"")</f>
        <v/>
      </c>
      <c r="Z786" s="6" t="str">
        <f>IFERROR(VLOOKUP(U786,JUDGE_STATUS!$A$1:$E$97,2,0),"")</f>
        <v/>
      </c>
      <c r="AA786" s="6">
        <f t="shared" si="101"/>
        <v>3</v>
      </c>
      <c r="AB786" s="6">
        <f t="shared" si="102"/>
        <v>2</v>
      </c>
      <c r="AC786" s="6">
        <f t="shared" si="103"/>
        <v>1</v>
      </c>
      <c r="AD786" s="20">
        <f t="shared" si="104"/>
        <v>0.33333333333333331</v>
      </c>
      <c r="AE786" s="21">
        <f t="shared" si="107"/>
        <v>0</v>
      </c>
      <c r="AF786" s="6" t="s">
        <v>826</v>
      </c>
      <c r="AG786" s="6"/>
      <c r="AH786" s="6"/>
      <c r="AI786" s="6"/>
      <c r="AJ786" s="6"/>
      <c r="AK786" s="6"/>
      <c r="AL786" s="6"/>
      <c r="AM786" s="6"/>
      <c r="AN786" s="6"/>
      <c r="AO786" s="6"/>
      <c r="AP786" s="6"/>
      <c r="AQ786" s="6"/>
      <c r="AR786" s="6">
        <f t="shared" si="105"/>
        <v>1</v>
      </c>
      <c r="AS786" s="6" t="s">
        <v>465</v>
      </c>
      <c r="AT786" s="6" t="s">
        <v>1456</v>
      </c>
      <c r="AU786" s="6"/>
      <c r="AV786" s="6">
        <f t="shared" si="108"/>
        <v>2</v>
      </c>
      <c r="AW786" s="22"/>
    </row>
    <row r="787" spans="1:49" x14ac:dyDescent="0.25">
      <c r="A787" s="16" t="s">
        <v>4023</v>
      </c>
      <c r="B787" s="17">
        <v>3.5</v>
      </c>
      <c r="C787" s="17">
        <v>100000000</v>
      </c>
      <c r="D787" s="17">
        <v>0.16666666666666699</v>
      </c>
      <c r="E787" s="17">
        <v>0</v>
      </c>
      <c r="F787" s="17">
        <v>0</v>
      </c>
      <c r="G787" s="18" t="s">
        <v>4024</v>
      </c>
      <c r="H787" s="19">
        <v>42604</v>
      </c>
      <c r="I787" s="27">
        <f t="shared" si="106"/>
        <v>2016</v>
      </c>
      <c r="J787" s="6" t="s">
        <v>184</v>
      </c>
      <c r="K787" s="6">
        <v>84</v>
      </c>
      <c r="L787" s="6" t="s">
        <v>4025</v>
      </c>
      <c r="M787" s="6">
        <f>VLOOKUP(A787,JUMLAH_DAKWAAN!$A$1:$C$905,3,FALSE)</f>
        <v>1</v>
      </c>
      <c r="N787" s="6" t="s">
        <v>4026</v>
      </c>
      <c r="O787" s="6" t="s">
        <v>4027</v>
      </c>
      <c r="P787" s="6" t="s">
        <v>4028</v>
      </c>
      <c r="Q787" s="6" t="s">
        <v>1125</v>
      </c>
      <c r="R787" s="6" t="s">
        <v>1043</v>
      </c>
      <c r="S787" s="6" t="s">
        <v>1167</v>
      </c>
      <c r="T787" s="6" t="s">
        <v>64</v>
      </c>
      <c r="U787" s="6" t="s">
        <v>63</v>
      </c>
      <c r="V787" s="6" t="str">
        <f>IFERROR(VLOOKUP(Q787,JUDGE_STATUS!$A$1:$E$97,2,0),"")</f>
        <v>KARIR</v>
      </c>
      <c r="W787" s="6" t="str">
        <f>IFERROR(VLOOKUP(R787,JUDGE_STATUS!$A$1:$E$97,2,0),"")</f>
        <v>KARIR</v>
      </c>
      <c r="X787" s="6" t="str">
        <f>IFERROR(VLOOKUP(S787,JUDGE_STATUS!$A$1:$E$97,2,0),"")</f>
        <v>KARIR</v>
      </c>
      <c r="Y787" s="6" t="str">
        <f>IFERROR(VLOOKUP(T787,JUDGE_STATUS!$A$1:$E$97,2,0),"")</f>
        <v>ADHOC</v>
      </c>
      <c r="Z787" s="6" t="str">
        <f>IFERROR(VLOOKUP(U787,JUDGE_STATUS!$A$1:$E$97,2,0),"")</f>
        <v>ADHOC</v>
      </c>
      <c r="AA787" s="6">
        <f t="shared" si="101"/>
        <v>5</v>
      </c>
      <c r="AB787" s="6">
        <f t="shared" si="102"/>
        <v>3</v>
      </c>
      <c r="AC787" s="6">
        <f t="shared" si="103"/>
        <v>2</v>
      </c>
      <c r="AD787" s="20">
        <f t="shared" si="104"/>
        <v>0.4</v>
      </c>
      <c r="AE787" s="21">
        <f t="shared" si="107"/>
        <v>0</v>
      </c>
      <c r="AF787" s="6" t="s">
        <v>1211</v>
      </c>
      <c r="AG787" s="6"/>
      <c r="AH787" s="6"/>
      <c r="AI787" s="6"/>
      <c r="AJ787" s="6"/>
      <c r="AK787" s="6"/>
      <c r="AL787" s="6"/>
      <c r="AM787" s="6"/>
      <c r="AN787" s="6"/>
      <c r="AO787" s="6"/>
      <c r="AP787" s="6"/>
      <c r="AQ787" s="6"/>
      <c r="AR787" s="6">
        <f t="shared" si="105"/>
        <v>1</v>
      </c>
      <c r="AS787" s="6" t="s">
        <v>86</v>
      </c>
      <c r="AT787" s="6"/>
      <c r="AU787" s="6"/>
      <c r="AV787" s="6">
        <f t="shared" si="108"/>
        <v>1</v>
      </c>
      <c r="AW787" s="22"/>
    </row>
    <row r="788" spans="1:49" x14ac:dyDescent="0.25">
      <c r="A788" s="16" t="s">
        <v>4029</v>
      </c>
      <c r="B788" s="17">
        <v>5</v>
      </c>
      <c r="C788" s="17">
        <v>100000000</v>
      </c>
      <c r="D788" s="17">
        <v>0.25</v>
      </c>
      <c r="E788" s="17">
        <v>0</v>
      </c>
      <c r="F788" s="17">
        <v>0</v>
      </c>
      <c r="G788" s="18" t="s">
        <v>4030</v>
      </c>
      <c r="H788" s="19">
        <v>42857</v>
      </c>
      <c r="I788" s="27">
        <f t="shared" si="106"/>
        <v>2017</v>
      </c>
      <c r="J788" s="6" t="s">
        <v>4031</v>
      </c>
      <c r="K788" s="6">
        <v>135</v>
      </c>
      <c r="L788" s="6" t="s">
        <v>3947</v>
      </c>
      <c r="M788" s="6">
        <f>VLOOKUP(A788,JUMLAH_DAKWAAN!$A$1:$C$905,3,FALSE)</f>
        <v>1</v>
      </c>
      <c r="N788" s="6" t="s">
        <v>4032</v>
      </c>
      <c r="O788" s="6" t="s">
        <v>3533</v>
      </c>
      <c r="P788" s="6" t="s">
        <v>3972</v>
      </c>
      <c r="Q788" s="6" t="s">
        <v>1167</v>
      </c>
      <c r="R788" s="6" t="s">
        <v>1187</v>
      </c>
      <c r="S788" s="6" t="s">
        <v>1218</v>
      </c>
      <c r="T788" s="6" t="s">
        <v>64</v>
      </c>
      <c r="U788" s="6" t="s">
        <v>1045</v>
      </c>
      <c r="V788" s="6" t="str">
        <f>IFERROR(VLOOKUP(Q788,JUDGE_STATUS!$A$1:$E$97,2,0),"")</f>
        <v>KARIR</v>
      </c>
      <c r="W788" s="6" t="str">
        <f>IFERROR(VLOOKUP(R788,JUDGE_STATUS!$A$1:$E$97,2,0),"")</f>
        <v>KARIR</v>
      </c>
      <c r="X788" s="6" t="str">
        <f>IFERROR(VLOOKUP(S788,JUDGE_STATUS!$A$1:$E$97,2,0),"")</f>
        <v>KARIR</v>
      </c>
      <c r="Y788" s="6" t="str">
        <f>IFERROR(VLOOKUP(T788,JUDGE_STATUS!$A$1:$E$97,2,0),"")</f>
        <v>ADHOC</v>
      </c>
      <c r="Z788" s="6" t="str">
        <f>IFERROR(VLOOKUP(U788,JUDGE_STATUS!$A$1:$E$97,2,0),"")</f>
        <v>ADHOC</v>
      </c>
      <c r="AA788" s="6">
        <f t="shared" si="101"/>
        <v>5</v>
      </c>
      <c r="AB788" s="6">
        <f t="shared" si="102"/>
        <v>3</v>
      </c>
      <c r="AC788" s="6">
        <f t="shared" si="103"/>
        <v>2</v>
      </c>
      <c r="AD788" s="20">
        <f t="shared" si="104"/>
        <v>0.4</v>
      </c>
      <c r="AE788" s="21">
        <f t="shared" si="107"/>
        <v>0</v>
      </c>
      <c r="AF788" s="6" t="s">
        <v>1423</v>
      </c>
      <c r="AG788" s="6"/>
      <c r="AH788" s="6"/>
      <c r="AI788" s="6"/>
      <c r="AJ788" s="6"/>
      <c r="AK788" s="6"/>
      <c r="AL788" s="6"/>
      <c r="AM788" s="6"/>
      <c r="AN788" s="6"/>
      <c r="AO788" s="6"/>
      <c r="AP788" s="6"/>
      <c r="AQ788" s="6"/>
      <c r="AR788" s="6">
        <f t="shared" si="105"/>
        <v>1</v>
      </c>
      <c r="AS788" s="6" t="s">
        <v>86</v>
      </c>
      <c r="AT788" s="6"/>
      <c r="AU788" s="6"/>
      <c r="AV788" s="6">
        <f t="shared" si="108"/>
        <v>1</v>
      </c>
      <c r="AW788" s="22"/>
    </row>
    <row r="789" spans="1:49" x14ac:dyDescent="0.25">
      <c r="A789" s="16" t="s">
        <v>4033</v>
      </c>
      <c r="B789" s="17"/>
      <c r="C789" s="17"/>
      <c r="D789" s="17"/>
      <c r="E789" s="17"/>
      <c r="F789" s="17"/>
      <c r="G789" s="18" t="s">
        <v>4034</v>
      </c>
      <c r="H789" s="19">
        <v>43320</v>
      </c>
      <c r="I789" s="27">
        <f t="shared" si="106"/>
        <v>2018</v>
      </c>
      <c r="J789" s="6" t="s">
        <v>1139</v>
      </c>
      <c r="K789" s="6">
        <v>270</v>
      </c>
      <c r="L789" s="6" t="s">
        <v>4035</v>
      </c>
      <c r="M789" s="6">
        <f>VLOOKUP(A789,JUMLAH_DAKWAAN!$A$1:$C$905,3,FALSE)</f>
        <v>1</v>
      </c>
      <c r="N789" s="6"/>
      <c r="O789" s="6"/>
      <c r="P789" s="6" t="s">
        <v>4036</v>
      </c>
      <c r="Q789" s="6" t="s">
        <v>1228</v>
      </c>
      <c r="R789" s="6" t="s">
        <v>1230</v>
      </c>
      <c r="S789" s="6" t="s">
        <v>108</v>
      </c>
      <c r="T789" s="6"/>
      <c r="U789" s="6"/>
      <c r="V789" s="6" t="str">
        <f>IFERROR(VLOOKUP(Q789,JUDGE_STATUS!$A$1:$E$97,2,0),"")</f>
        <v>KARIR</v>
      </c>
      <c r="W789" s="6" t="str">
        <f>IFERROR(VLOOKUP(R789,JUDGE_STATUS!$A$1:$E$97,2,0),"")</f>
        <v>KARIR</v>
      </c>
      <c r="X789" s="6" t="str">
        <f>IFERROR(VLOOKUP(S789,JUDGE_STATUS!$A$1:$E$97,2,0),"")</f>
        <v>ADHOC</v>
      </c>
      <c r="Y789" s="6" t="str">
        <f>IFERROR(VLOOKUP(T789,JUDGE_STATUS!$A$1:$E$97,2,0),"")</f>
        <v/>
      </c>
      <c r="Z789" s="6" t="str">
        <f>IFERROR(VLOOKUP(U789,JUDGE_STATUS!$A$1:$E$97,2,0),"")</f>
        <v/>
      </c>
      <c r="AA789" s="6">
        <f t="shared" si="101"/>
        <v>3</v>
      </c>
      <c r="AB789" s="6">
        <f t="shared" si="102"/>
        <v>2</v>
      </c>
      <c r="AC789" s="6">
        <f t="shared" si="103"/>
        <v>1</v>
      </c>
      <c r="AD789" s="20">
        <f t="shared" si="104"/>
        <v>0.33333333333333331</v>
      </c>
      <c r="AE789" s="21">
        <f t="shared" si="107"/>
        <v>0</v>
      </c>
      <c r="AF789" s="6" t="s">
        <v>4037</v>
      </c>
      <c r="AG789" s="6"/>
      <c r="AH789" s="6"/>
      <c r="AI789" s="6"/>
      <c r="AJ789" s="6"/>
      <c r="AK789" s="6"/>
      <c r="AL789" s="6"/>
      <c r="AM789" s="6"/>
      <c r="AN789" s="6"/>
      <c r="AO789" s="6"/>
      <c r="AP789" s="6"/>
      <c r="AQ789" s="6"/>
      <c r="AR789" s="6">
        <f t="shared" si="105"/>
        <v>1</v>
      </c>
      <c r="AS789" s="6" t="s">
        <v>1536</v>
      </c>
      <c r="AT789" s="6"/>
      <c r="AU789" s="6"/>
      <c r="AV789" s="6">
        <f t="shared" si="108"/>
        <v>1</v>
      </c>
      <c r="AW789" s="22">
        <v>1</v>
      </c>
    </row>
    <row r="790" spans="1:49" x14ac:dyDescent="0.25">
      <c r="A790" s="16" t="s">
        <v>4038</v>
      </c>
      <c r="B790" s="17">
        <v>2</v>
      </c>
      <c r="C790" s="17">
        <v>50000000</v>
      </c>
      <c r="D790" s="17">
        <v>8.3333333333333301E-2</v>
      </c>
      <c r="E790" s="17">
        <v>0</v>
      </c>
      <c r="F790" s="17">
        <v>0</v>
      </c>
      <c r="G790" s="18" t="s">
        <v>4039</v>
      </c>
      <c r="H790" s="19">
        <v>41332</v>
      </c>
      <c r="I790" s="27">
        <f t="shared" si="106"/>
        <v>2013</v>
      </c>
      <c r="J790" s="6" t="s">
        <v>1129</v>
      </c>
      <c r="K790" s="6">
        <v>182</v>
      </c>
      <c r="L790" s="6" t="s">
        <v>4040</v>
      </c>
      <c r="M790" s="6">
        <f>VLOOKUP(A790,JUMLAH_DAKWAAN!$A$1:$C$905,3,FALSE)</f>
        <v>1</v>
      </c>
      <c r="N790" s="6" t="s">
        <v>4041</v>
      </c>
      <c r="O790" s="6" t="s">
        <v>3251</v>
      </c>
      <c r="P790" s="6" t="s">
        <v>3737</v>
      </c>
      <c r="Q790" s="6" t="s">
        <v>653</v>
      </c>
      <c r="R790" s="6" t="s">
        <v>981</v>
      </c>
      <c r="S790" s="6" t="s">
        <v>63</v>
      </c>
      <c r="T790" s="6"/>
      <c r="U790" s="6"/>
      <c r="V790" s="6" t="str">
        <f>IFERROR(VLOOKUP(Q790,JUDGE_STATUS!$A$1:$E$97,2,0),"")</f>
        <v>KARIR</v>
      </c>
      <c r="W790" s="6" t="str">
        <f>IFERROR(VLOOKUP(R790,JUDGE_STATUS!$A$1:$E$97,2,0),"")</f>
        <v>KARIR</v>
      </c>
      <c r="X790" s="6" t="str">
        <f>IFERROR(VLOOKUP(S790,JUDGE_STATUS!$A$1:$E$97,2,0),"")</f>
        <v>ADHOC</v>
      </c>
      <c r="Y790" s="6" t="str">
        <f>IFERROR(VLOOKUP(T790,JUDGE_STATUS!$A$1:$E$97,2,0),"")</f>
        <v/>
      </c>
      <c r="Z790" s="6" t="str">
        <f>IFERROR(VLOOKUP(U790,JUDGE_STATUS!$A$1:$E$97,2,0),"")</f>
        <v/>
      </c>
      <c r="AA790" s="6">
        <f t="shared" si="101"/>
        <v>3</v>
      </c>
      <c r="AB790" s="6">
        <f t="shared" si="102"/>
        <v>2</v>
      </c>
      <c r="AC790" s="6">
        <f t="shared" si="103"/>
        <v>1</v>
      </c>
      <c r="AD790" s="20">
        <f t="shared" si="104"/>
        <v>0.33333333333333331</v>
      </c>
      <c r="AE790" s="21">
        <f t="shared" si="107"/>
        <v>0</v>
      </c>
      <c r="AF790" s="6" t="s">
        <v>666</v>
      </c>
      <c r="AG790" s="6"/>
      <c r="AH790" s="6"/>
      <c r="AI790" s="6"/>
      <c r="AJ790" s="6"/>
      <c r="AK790" s="6"/>
      <c r="AL790" s="6"/>
      <c r="AM790" s="6"/>
      <c r="AN790" s="6"/>
      <c r="AO790" s="6"/>
      <c r="AP790" s="6"/>
      <c r="AQ790" s="6"/>
      <c r="AR790" s="6">
        <f t="shared" si="105"/>
        <v>1</v>
      </c>
      <c r="AS790" s="6" t="s">
        <v>100</v>
      </c>
      <c r="AT790" s="6" t="s">
        <v>1350</v>
      </c>
      <c r="AU790" s="6"/>
      <c r="AV790" s="6">
        <f t="shared" si="108"/>
        <v>2</v>
      </c>
      <c r="AW790" s="22"/>
    </row>
    <row r="791" spans="1:49" x14ac:dyDescent="0.25">
      <c r="A791" s="16" t="s">
        <v>4042</v>
      </c>
      <c r="B791" s="17">
        <v>5</v>
      </c>
      <c r="C791" s="17">
        <v>150000000</v>
      </c>
      <c r="D791" s="17">
        <v>0.33333333333333298</v>
      </c>
      <c r="E791" s="17">
        <v>0</v>
      </c>
      <c r="F791" s="17">
        <v>0</v>
      </c>
      <c r="G791" s="18" t="s">
        <v>4043</v>
      </c>
      <c r="H791" s="19">
        <v>41667</v>
      </c>
      <c r="I791" s="27">
        <f t="shared" si="106"/>
        <v>2014</v>
      </c>
      <c r="J791" s="6" t="s">
        <v>41</v>
      </c>
      <c r="K791" s="6">
        <v>113</v>
      </c>
      <c r="L791" s="6" t="s">
        <v>2548</v>
      </c>
      <c r="M791" s="6">
        <f>VLOOKUP(A791,JUMLAH_DAKWAAN!$A$1:$C$905,3,FALSE)</f>
        <v>1</v>
      </c>
      <c r="N791" s="6" t="s">
        <v>4044</v>
      </c>
      <c r="O791" s="6" t="s">
        <v>4045</v>
      </c>
      <c r="P791" s="6" t="s">
        <v>1020</v>
      </c>
      <c r="Q791" s="6" t="s">
        <v>2244</v>
      </c>
      <c r="R791" s="6" t="s">
        <v>2414</v>
      </c>
      <c r="S791" s="6" t="s">
        <v>84</v>
      </c>
      <c r="T791" s="6"/>
      <c r="U791" s="6"/>
      <c r="V791" s="6" t="str">
        <f>IFERROR(VLOOKUP(Q791,JUDGE_STATUS!$A$1:$E$97,2,0),"")</f>
        <v>KARIR</v>
      </c>
      <c r="W791" s="6" t="str">
        <f>IFERROR(VLOOKUP(R791,JUDGE_STATUS!$A$1:$E$97,2,0),"")</f>
        <v>KARIR</v>
      </c>
      <c r="X791" s="6" t="str">
        <f>IFERROR(VLOOKUP(S791,JUDGE_STATUS!$A$1:$E$97,2,0),"")</f>
        <v>ADHOC</v>
      </c>
      <c r="Y791" s="6" t="str">
        <f>IFERROR(VLOOKUP(T791,JUDGE_STATUS!$A$1:$E$97,2,0),"")</f>
        <v/>
      </c>
      <c r="Z791" s="6" t="str">
        <f>IFERROR(VLOOKUP(U791,JUDGE_STATUS!$A$1:$E$97,2,0),"")</f>
        <v/>
      </c>
      <c r="AA791" s="6">
        <f t="shared" si="101"/>
        <v>3</v>
      </c>
      <c r="AB791" s="6">
        <f t="shared" si="102"/>
        <v>2</v>
      </c>
      <c r="AC791" s="6">
        <f t="shared" si="103"/>
        <v>1</v>
      </c>
      <c r="AD791" s="20">
        <f t="shared" si="104"/>
        <v>0.33333333333333331</v>
      </c>
      <c r="AE791" s="21">
        <f t="shared" si="107"/>
        <v>0</v>
      </c>
      <c r="AF791" s="6" t="s">
        <v>1463</v>
      </c>
      <c r="AG791" s="6" t="s">
        <v>261</v>
      </c>
      <c r="AH791" s="6" t="s">
        <v>542</v>
      </c>
      <c r="AI791" s="6" t="s">
        <v>3739</v>
      </c>
      <c r="AJ791" s="6"/>
      <c r="AK791" s="6"/>
      <c r="AL791" s="6"/>
      <c r="AM791" s="6"/>
      <c r="AN791" s="6"/>
      <c r="AO791" s="6"/>
      <c r="AP791" s="6"/>
      <c r="AQ791" s="6"/>
      <c r="AR791" s="6">
        <f t="shared" si="105"/>
        <v>4</v>
      </c>
      <c r="AS791" s="6" t="s">
        <v>1151</v>
      </c>
      <c r="AT791" s="6" t="s">
        <v>109</v>
      </c>
      <c r="AU791" s="6"/>
      <c r="AV791" s="6">
        <f t="shared" si="108"/>
        <v>2</v>
      </c>
      <c r="AW791" s="22"/>
    </row>
    <row r="792" spans="1:49" x14ac:dyDescent="0.25">
      <c r="A792" s="16" t="s">
        <v>4046</v>
      </c>
      <c r="B792" s="17">
        <v>1.3333333333333299</v>
      </c>
      <c r="C792" s="17">
        <v>50000000</v>
      </c>
      <c r="D792" s="17">
        <v>8.3333333333333301E-2</v>
      </c>
      <c r="E792" s="17">
        <v>0</v>
      </c>
      <c r="F792" s="17">
        <v>0</v>
      </c>
      <c r="G792" s="18" t="s">
        <v>4047</v>
      </c>
      <c r="H792" s="19">
        <v>42038</v>
      </c>
      <c r="I792" s="27">
        <f t="shared" si="106"/>
        <v>2015</v>
      </c>
      <c r="J792" s="6" t="s">
        <v>41</v>
      </c>
      <c r="K792" s="6">
        <v>76</v>
      </c>
      <c r="L792" s="6" t="s">
        <v>4048</v>
      </c>
      <c r="M792" s="6">
        <f>VLOOKUP(A792,JUMLAH_DAKWAAN!$A$1:$C$905,3,FALSE)</f>
        <v>1</v>
      </c>
      <c r="N792" s="6" t="s">
        <v>4049</v>
      </c>
      <c r="O792" s="6" t="s">
        <v>4050</v>
      </c>
      <c r="P792" s="6" t="s">
        <v>1731</v>
      </c>
      <c r="Q792" s="6" t="s">
        <v>653</v>
      </c>
      <c r="R792" s="6" t="s">
        <v>1032</v>
      </c>
      <c r="S792" s="6" t="s">
        <v>85</v>
      </c>
      <c r="T792" s="6"/>
      <c r="U792" s="6"/>
      <c r="V792" s="6" t="str">
        <f>IFERROR(VLOOKUP(Q792,JUDGE_STATUS!$A$1:$E$97,2,0),"")</f>
        <v>KARIR</v>
      </c>
      <c r="W792" s="6" t="str">
        <f>IFERROR(VLOOKUP(R792,JUDGE_STATUS!$A$1:$E$97,2,0),"")</f>
        <v>KARIR</v>
      </c>
      <c r="X792" s="6" t="str">
        <f>IFERROR(VLOOKUP(S792,JUDGE_STATUS!$A$1:$E$97,2,0),"")</f>
        <v>ADHOC</v>
      </c>
      <c r="Y792" s="6" t="str">
        <f>IFERROR(VLOOKUP(T792,JUDGE_STATUS!$A$1:$E$97,2,0),"")</f>
        <v/>
      </c>
      <c r="Z792" s="6" t="str">
        <f>IFERROR(VLOOKUP(U792,JUDGE_STATUS!$A$1:$E$97,2,0),"")</f>
        <v/>
      </c>
      <c r="AA792" s="6">
        <f t="shared" si="101"/>
        <v>3</v>
      </c>
      <c r="AB792" s="6">
        <f t="shared" si="102"/>
        <v>2</v>
      </c>
      <c r="AC792" s="6">
        <f t="shared" si="103"/>
        <v>1</v>
      </c>
      <c r="AD792" s="20">
        <f t="shared" si="104"/>
        <v>0.33333333333333331</v>
      </c>
      <c r="AE792" s="21">
        <f t="shared" si="107"/>
        <v>0</v>
      </c>
      <c r="AF792" s="6" t="s">
        <v>3675</v>
      </c>
      <c r="AG792" s="6"/>
      <c r="AH792" s="6"/>
      <c r="AI792" s="6"/>
      <c r="AJ792" s="6"/>
      <c r="AK792" s="6"/>
      <c r="AL792" s="6"/>
      <c r="AM792" s="6"/>
      <c r="AN792" s="6"/>
      <c r="AO792" s="6"/>
      <c r="AP792" s="6"/>
      <c r="AQ792" s="6"/>
      <c r="AR792" s="6">
        <f t="shared" si="105"/>
        <v>1</v>
      </c>
      <c r="AS792" s="6" t="s">
        <v>1118</v>
      </c>
      <c r="AT792" s="6" t="s">
        <v>1179</v>
      </c>
      <c r="AU792" s="6"/>
      <c r="AV792" s="6">
        <f t="shared" si="108"/>
        <v>2</v>
      </c>
      <c r="AW792" s="22"/>
    </row>
    <row r="793" spans="1:49" x14ac:dyDescent="0.25">
      <c r="A793" s="16" t="s">
        <v>4051</v>
      </c>
      <c r="B793" s="17">
        <v>2</v>
      </c>
      <c r="C793" s="17">
        <v>200000000</v>
      </c>
      <c r="D793" s="17">
        <v>0.25</v>
      </c>
      <c r="E793" s="17">
        <v>0</v>
      </c>
      <c r="F793" s="17">
        <v>0</v>
      </c>
      <c r="G793" s="18" t="s">
        <v>4052</v>
      </c>
      <c r="H793" s="19">
        <v>42395</v>
      </c>
      <c r="I793" s="27">
        <f t="shared" si="106"/>
        <v>2016</v>
      </c>
      <c r="J793" s="6" t="s">
        <v>41</v>
      </c>
      <c r="K793" s="6">
        <v>141</v>
      </c>
      <c r="L793" s="6" t="s">
        <v>1765</v>
      </c>
      <c r="M793" s="6">
        <f>VLOOKUP(A793,JUMLAH_DAKWAAN!$A$1:$C$905,3,FALSE)</f>
        <v>1</v>
      </c>
      <c r="N793" s="6" t="s">
        <v>4053</v>
      </c>
      <c r="O793" s="6" t="s">
        <v>1590</v>
      </c>
      <c r="P793" s="6" t="s">
        <v>2186</v>
      </c>
      <c r="Q793" s="6" t="s">
        <v>1043</v>
      </c>
      <c r="R793" s="6" t="s">
        <v>1116</v>
      </c>
      <c r="S793" s="6" t="s">
        <v>85</v>
      </c>
      <c r="T793" s="6"/>
      <c r="U793" s="6"/>
      <c r="V793" s="6" t="str">
        <f>IFERROR(VLOOKUP(Q793,JUDGE_STATUS!$A$1:$E$97,2,0),"")</f>
        <v>KARIR</v>
      </c>
      <c r="W793" s="6" t="str">
        <f>IFERROR(VLOOKUP(R793,JUDGE_STATUS!$A$1:$E$97,2,0),"")</f>
        <v>KARIR</v>
      </c>
      <c r="X793" s="6" t="str">
        <f>IFERROR(VLOOKUP(S793,JUDGE_STATUS!$A$1:$E$97,2,0),"")</f>
        <v>ADHOC</v>
      </c>
      <c r="Y793" s="6" t="str">
        <f>IFERROR(VLOOKUP(T793,JUDGE_STATUS!$A$1:$E$97,2,0),"")</f>
        <v/>
      </c>
      <c r="Z793" s="6" t="str">
        <f>IFERROR(VLOOKUP(U793,JUDGE_STATUS!$A$1:$E$97,2,0),"")</f>
        <v/>
      </c>
      <c r="AA793" s="6">
        <f t="shared" si="101"/>
        <v>3</v>
      </c>
      <c r="AB793" s="6">
        <f t="shared" si="102"/>
        <v>2</v>
      </c>
      <c r="AC793" s="6">
        <f t="shared" si="103"/>
        <v>1</v>
      </c>
      <c r="AD793" s="20">
        <f t="shared" si="104"/>
        <v>0.33333333333333331</v>
      </c>
      <c r="AE793" s="21">
        <f t="shared" si="107"/>
        <v>0</v>
      </c>
      <c r="AF793" s="6" t="s">
        <v>3407</v>
      </c>
      <c r="AG793" s="6"/>
      <c r="AH793" s="6"/>
      <c r="AI793" s="6"/>
      <c r="AJ793" s="6"/>
      <c r="AK793" s="6"/>
      <c r="AL793" s="6"/>
      <c r="AM793" s="6"/>
      <c r="AN793" s="6"/>
      <c r="AO793" s="6"/>
      <c r="AP793" s="6"/>
      <c r="AQ793" s="6"/>
      <c r="AR793" s="6">
        <f t="shared" si="105"/>
        <v>1</v>
      </c>
      <c r="AS793" s="6" t="s">
        <v>1109</v>
      </c>
      <c r="AT793" s="6" t="s">
        <v>1608</v>
      </c>
      <c r="AU793" s="6"/>
      <c r="AV793" s="6">
        <f t="shared" si="108"/>
        <v>2</v>
      </c>
      <c r="AW793" s="22"/>
    </row>
    <row r="794" spans="1:49" x14ac:dyDescent="0.25">
      <c r="A794" s="16" t="s">
        <v>4054</v>
      </c>
      <c r="B794" s="17">
        <v>1.75</v>
      </c>
      <c r="C794" s="17">
        <v>100000000</v>
      </c>
      <c r="D794" s="17">
        <v>0.16666666666666699</v>
      </c>
      <c r="E794" s="17">
        <v>761714358</v>
      </c>
      <c r="F794" s="17">
        <v>0.66666666666666696</v>
      </c>
      <c r="G794" s="18" t="s">
        <v>4055</v>
      </c>
      <c r="H794" s="19">
        <v>42741</v>
      </c>
      <c r="I794" s="27">
        <f t="shared" si="106"/>
        <v>2017</v>
      </c>
      <c r="J794" s="6" t="s">
        <v>41</v>
      </c>
      <c r="K794" s="6">
        <v>124</v>
      </c>
      <c r="L794" s="6" t="s">
        <v>3751</v>
      </c>
      <c r="M794" s="6">
        <f>VLOOKUP(A794,JUMLAH_DAKWAAN!$A$1:$C$905,3,FALSE)</f>
        <v>1</v>
      </c>
      <c r="N794" s="6" t="s">
        <v>4056</v>
      </c>
      <c r="O794" s="6" t="s">
        <v>3753</v>
      </c>
      <c r="P794" s="6" t="s">
        <v>4057</v>
      </c>
      <c r="Q794" s="6" t="s">
        <v>1042</v>
      </c>
      <c r="R794" s="6" t="s">
        <v>1219</v>
      </c>
      <c r="S794" s="6" t="s">
        <v>1068</v>
      </c>
      <c r="T794" s="6"/>
      <c r="U794" s="6"/>
      <c r="V794" s="6" t="str">
        <f>IFERROR(VLOOKUP(Q794,JUDGE_STATUS!$A$1:$E$97,2,0),"")</f>
        <v>KARIR</v>
      </c>
      <c r="W794" s="6" t="str">
        <f>IFERROR(VLOOKUP(R794,JUDGE_STATUS!$A$1:$E$97,2,0),"")</f>
        <v>KARIR</v>
      </c>
      <c r="X794" s="6" t="str">
        <f>IFERROR(VLOOKUP(S794,JUDGE_STATUS!$A$1:$E$97,2,0),"")</f>
        <v>ADHOC</v>
      </c>
      <c r="Y794" s="6" t="str">
        <f>IFERROR(VLOOKUP(T794,JUDGE_STATUS!$A$1:$E$97,2,0),"")</f>
        <v/>
      </c>
      <c r="Z794" s="6" t="str">
        <f>IFERROR(VLOOKUP(U794,JUDGE_STATUS!$A$1:$E$97,2,0),"")</f>
        <v/>
      </c>
      <c r="AA794" s="6">
        <f t="shared" si="101"/>
        <v>3</v>
      </c>
      <c r="AB794" s="6">
        <f t="shared" si="102"/>
        <v>2</v>
      </c>
      <c r="AC794" s="6">
        <f t="shared" si="103"/>
        <v>1</v>
      </c>
      <c r="AD794" s="20">
        <f t="shared" si="104"/>
        <v>0.33333333333333331</v>
      </c>
      <c r="AE794" s="21">
        <f t="shared" si="107"/>
        <v>0</v>
      </c>
      <c r="AF794" s="6" t="s">
        <v>1423</v>
      </c>
      <c r="AG794" s="6"/>
      <c r="AH794" s="6"/>
      <c r="AI794" s="6"/>
      <c r="AJ794" s="6"/>
      <c r="AK794" s="6"/>
      <c r="AL794" s="6"/>
      <c r="AM794" s="6"/>
      <c r="AN794" s="6"/>
      <c r="AO794" s="6"/>
      <c r="AP794" s="6"/>
      <c r="AQ794" s="6"/>
      <c r="AR794" s="6">
        <f t="shared" si="105"/>
        <v>1</v>
      </c>
      <c r="AS794" s="6" t="s">
        <v>1221</v>
      </c>
      <c r="AT794" s="6"/>
      <c r="AU794" s="6"/>
      <c r="AV794" s="6">
        <f t="shared" si="108"/>
        <v>1</v>
      </c>
      <c r="AW794" s="22"/>
    </row>
    <row r="795" spans="1:49" x14ac:dyDescent="0.25">
      <c r="A795" s="16" t="s">
        <v>4058</v>
      </c>
      <c r="B795" s="17">
        <v>1</v>
      </c>
      <c r="C795" s="17">
        <v>50000000</v>
      </c>
      <c r="D795" s="17">
        <v>0.16666666666666699</v>
      </c>
      <c r="E795" s="17">
        <v>7847967125</v>
      </c>
      <c r="F795" s="17">
        <v>0</v>
      </c>
      <c r="G795" s="18" t="s">
        <v>4059</v>
      </c>
      <c r="H795" s="19">
        <v>43124</v>
      </c>
      <c r="I795" s="27">
        <f t="shared" si="106"/>
        <v>2018</v>
      </c>
      <c r="J795" s="6" t="s">
        <v>41</v>
      </c>
      <c r="K795" s="6">
        <v>148</v>
      </c>
      <c r="L795" s="6" t="s">
        <v>1140</v>
      </c>
      <c r="M795" s="6">
        <f>VLOOKUP(A795,JUMLAH_DAKWAAN!$A$1:$C$905,3,FALSE)</f>
        <v>1</v>
      </c>
      <c r="N795" s="6" t="s">
        <v>4060</v>
      </c>
      <c r="O795" s="6" t="s">
        <v>1748</v>
      </c>
      <c r="P795" s="6" t="s">
        <v>4061</v>
      </c>
      <c r="Q795" s="6" t="s">
        <v>1228</v>
      </c>
      <c r="R795" s="6" t="s">
        <v>1056</v>
      </c>
      <c r="S795" s="6" t="s">
        <v>108</v>
      </c>
      <c r="T795" s="6"/>
      <c r="U795" s="6"/>
      <c r="V795" s="6" t="str">
        <f>IFERROR(VLOOKUP(Q795,JUDGE_STATUS!$A$1:$E$97,2,0),"")</f>
        <v>KARIR</v>
      </c>
      <c r="W795" s="6" t="str">
        <f>IFERROR(VLOOKUP(R795,JUDGE_STATUS!$A$1:$E$97,2,0),"")</f>
        <v>KARIR</v>
      </c>
      <c r="X795" s="6" t="str">
        <f>IFERROR(VLOOKUP(S795,JUDGE_STATUS!$A$1:$E$97,2,0),"")</f>
        <v>ADHOC</v>
      </c>
      <c r="Y795" s="6" t="str">
        <f>IFERROR(VLOOKUP(T795,JUDGE_STATUS!$A$1:$E$97,2,0),"")</f>
        <v/>
      </c>
      <c r="Z795" s="6" t="str">
        <f>IFERROR(VLOOKUP(U795,JUDGE_STATUS!$A$1:$E$97,2,0),"")</f>
        <v/>
      </c>
      <c r="AA795" s="6">
        <f t="shared" si="101"/>
        <v>3</v>
      </c>
      <c r="AB795" s="6">
        <f t="shared" si="102"/>
        <v>2</v>
      </c>
      <c r="AC795" s="6">
        <f t="shared" si="103"/>
        <v>1</v>
      </c>
      <c r="AD795" s="20">
        <f t="shared" si="104"/>
        <v>0.33333333333333331</v>
      </c>
      <c r="AE795" s="21">
        <f t="shared" si="107"/>
        <v>0</v>
      </c>
      <c r="AF795" s="6" t="s">
        <v>1394</v>
      </c>
      <c r="AG795" s="6"/>
      <c r="AH795" s="6"/>
      <c r="AI795" s="6"/>
      <c r="AJ795" s="6"/>
      <c r="AK795" s="6"/>
      <c r="AL795" s="6"/>
      <c r="AM795" s="6"/>
      <c r="AN795" s="6"/>
      <c r="AO795" s="6"/>
      <c r="AP795" s="6"/>
      <c r="AQ795" s="6"/>
      <c r="AR795" s="6">
        <f t="shared" si="105"/>
        <v>1</v>
      </c>
      <c r="AS795" s="6" t="s">
        <v>1887</v>
      </c>
      <c r="AT795" s="6"/>
      <c r="AU795" s="6"/>
      <c r="AV795" s="6">
        <f t="shared" si="108"/>
        <v>1</v>
      </c>
      <c r="AW795" s="22"/>
    </row>
    <row r="796" spans="1:49" x14ac:dyDescent="0.25">
      <c r="A796" s="16" t="s">
        <v>4062</v>
      </c>
      <c r="B796" s="17">
        <v>7</v>
      </c>
      <c r="C796" s="17">
        <v>30000000</v>
      </c>
      <c r="D796" s="17">
        <v>0.25</v>
      </c>
      <c r="E796" s="17">
        <v>0</v>
      </c>
      <c r="F796" s="17">
        <v>0</v>
      </c>
      <c r="G796" s="18" t="s">
        <v>4063</v>
      </c>
      <c r="H796" s="19">
        <v>43473</v>
      </c>
      <c r="I796" s="27">
        <f t="shared" si="106"/>
        <v>2019</v>
      </c>
      <c r="J796" s="6" t="s">
        <v>1224</v>
      </c>
      <c r="K796" s="6">
        <v>117</v>
      </c>
      <c r="L796" s="6" t="s">
        <v>4064</v>
      </c>
      <c r="M796" s="6">
        <f>VLOOKUP(A796,JUMLAH_DAKWAAN!$A$1:$C$905,3,FALSE)</f>
        <v>1</v>
      </c>
      <c r="N796" s="6" t="s">
        <v>4065</v>
      </c>
      <c r="O796" s="6"/>
      <c r="P796" s="6" t="s">
        <v>1263</v>
      </c>
      <c r="Q796" s="6" t="s">
        <v>1264</v>
      </c>
      <c r="R796" s="6" t="s">
        <v>1136</v>
      </c>
      <c r="S796" s="6" t="s">
        <v>1265</v>
      </c>
      <c r="T796" s="6" t="s">
        <v>1044</v>
      </c>
      <c r="U796" s="6" t="s">
        <v>1058</v>
      </c>
      <c r="V796" s="6" t="str">
        <f>IFERROR(VLOOKUP(Q796,JUDGE_STATUS!$A$1:$E$97,2,0),"")</f>
        <v>KARIR</v>
      </c>
      <c r="W796" s="6" t="str">
        <f>IFERROR(VLOOKUP(R796,JUDGE_STATUS!$A$1:$E$97,2,0),"")</f>
        <v>KARIR</v>
      </c>
      <c r="X796" s="6" t="str">
        <f>IFERROR(VLOOKUP(S796,JUDGE_STATUS!$A$1:$E$97,2,0),"")</f>
        <v>KARIR</v>
      </c>
      <c r="Y796" s="6" t="str">
        <f>IFERROR(VLOOKUP(T796,JUDGE_STATUS!$A$1:$E$97,2,0),"")</f>
        <v>ADHOC</v>
      </c>
      <c r="Z796" s="6" t="str">
        <f>IFERROR(VLOOKUP(U796,JUDGE_STATUS!$A$1:$E$97,2,0),"")</f>
        <v>ADHOC</v>
      </c>
      <c r="AA796" s="6">
        <f t="shared" si="101"/>
        <v>5</v>
      </c>
      <c r="AB796" s="6">
        <f t="shared" si="102"/>
        <v>3</v>
      </c>
      <c r="AC796" s="6">
        <f t="shared" si="103"/>
        <v>2</v>
      </c>
      <c r="AD796" s="20">
        <f t="shared" si="104"/>
        <v>0.4</v>
      </c>
      <c r="AE796" s="21">
        <f t="shared" si="107"/>
        <v>0</v>
      </c>
      <c r="AF796" s="6" t="s">
        <v>1232</v>
      </c>
      <c r="AG796" s="6"/>
      <c r="AH796" s="6"/>
      <c r="AI796" s="6"/>
      <c r="AJ796" s="6"/>
      <c r="AK796" s="6"/>
      <c r="AL796" s="6"/>
      <c r="AM796" s="6"/>
      <c r="AN796" s="6"/>
      <c r="AO796" s="6"/>
      <c r="AP796" s="6"/>
      <c r="AQ796" s="6"/>
      <c r="AR796" s="6">
        <f t="shared" si="105"/>
        <v>1</v>
      </c>
      <c r="AS796" s="6" t="s">
        <v>1150</v>
      </c>
      <c r="AT796" s="6"/>
      <c r="AU796" s="6"/>
      <c r="AV796" s="6">
        <f t="shared" si="108"/>
        <v>1</v>
      </c>
      <c r="AW796" s="22"/>
    </row>
    <row r="797" spans="1:49" x14ac:dyDescent="0.25">
      <c r="A797" s="16" t="s">
        <v>4066</v>
      </c>
      <c r="B797" s="17">
        <v>1.5</v>
      </c>
      <c r="C797" s="17">
        <v>50000000</v>
      </c>
      <c r="D797" s="17">
        <v>0.25</v>
      </c>
      <c r="E797" s="17">
        <v>117000000</v>
      </c>
      <c r="F797" s="17">
        <v>0.5</v>
      </c>
      <c r="G797" s="18" t="s">
        <v>4067</v>
      </c>
      <c r="H797" s="19">
        <v>41605</v>
      </c>
      <c r="I797" s="27">
        <f t="shared" si="106"/>
        <v>2013</v>
      </c>
      <c r="J797" s="6" t="s">
        <v>1143</v>
      </c>
      <c r="K797" s="6">
        <v>138</v>
      </c>
      <c r="L797" s="6" t="s">
        <v>4068</v>
      </c>
      <c r="M797" s="6">
        <f>VLOOKUP(A797,JUMLAH_DAKWAAN!$A$1:$C$905,3,FALSE)</f>
        <v>1</v>
      </c>
      <c r="N797" s="6" t="s">
        <v>4069</v>
      </c>
      <c r="O797" s="6" t="s">
        <v>4011</v>
      </c>
      <c r="P797" s="6" t="s">
        <v>3929</v>
      </c>
      <c r="Q797" s="6" t="s">
        <v>1158</v>
      </c>
      <c r="R797" s="6" t="s">
        <v>85</v>
      </c>
      <c r="S797" s="6" t="s">
        <v>127</v>
      </c>
      <c r="T797" s="6"/>
      <c r="U797" s="6"/>
      <c r="V797" s="6" t="str">
        <f>IFERROR(VLOOKUP(Q797,JUDGE_STATUS!$A$1:$E$97,2,0),"")</f>
        <v>KARIR</v>
      </c>
      <c r="W797" s="6" t="str">
        <f>IFERROR(VLOOKUP(R797,JUDGE_STATUS!$A$1:$E$97,2,0),"")</f>
        <v>ADHOC</v>
      </c>
      <c r="X797" s="6" t="str">
        <f>IFERROR(VLOOKUP(S797,JUDGE_STATUS!$A$1:$E$97,2,0),"")</f>
        <v>ADHOC</v>
      </c>
      <c r="Y797" s="6" t="str">
        <f>IFERROR(VLOOKUP(T797,JUDGE_STATUS!$A$1:$E$97,2,0),"")</f>
        <v/>
      </c>
      <c r="Z797" s="6" t="str">
        <f>IFERROR(VLOOKUP(U797,JUDGE_STATUS!$A$1:$E$97,2,0),"")</f>
        <v/>
      </c>
      <c r="AA797" s="6">
        <f t="shared" si="101"/>
        <v>3</v>
      </c>
      <c r="AB797" s="6">
        <f t="shared" si="102"/>
        <v>1</v>
      </c>
      <c r="AC797" s="6">
        <f t="shared" si="103"/>
        <v>2</v>
      </c>
      <c r="AD797" s="20">
        <f t="shared" si="104"/>
        <v>0.66666666666666663</v>
      </c>
      <c r="AE797" s="21">
        <f t="shared" si="107"/>
        <v>1</v>
      </c>
      <c r="AF797" s="6" t="s">
        <v>3982</v>
      </c>
      <c r="AG797" s="6"/>
      <c r="AH797" s="6"/>
      <c r="AI797" s="6"/>
      <c r="AJ797" s="6"/>
      <c r="AK797" s="6"/>
      <c r="AL797" s="6"/>
      <c r="AM797" s="6"/>
      <c r="AN797" s="6"/>
      <c r="AO797" s="6"/>
      <c r="AP797" s="6"/>
      <c r="AQ797" s="6"/>
      <c r="AR797" s="6">
        <f t="shared" si="105"/>
        <v>1</v>
      </c>
      <c r="AS797" s="6" t="s">
        <v>1118</v>
      </c>
      <c r="AT797" s="6" t="s">
        <v>100</v>
      </c>
      <c r="AU797" s="6"/>
      <c r="AV797" s="6">
        <f t="shared" si="108"/>
        <v>2</v>
      </c>
      <c r="AW797" s="22"/>
    </row>
    <row r="798" spans="1:49" x14ac:dyDescent="0.25">
      <c r="A798" s="16" t="s">
        <v>4070</v>
      </c>
      <c r="B798" s="17">
        <v>2</v>
      </c>
      <c r="C798" s="17">
        <v>5000000</v>
      </c>
      <c r="D798" s="17">
        <v>8.3333333333333301E-2</v>
      </c>
      <c r="E798" s="17">
        <v>217546000</v>
      </c>
      <c r="F798" s="17">
        <v>0.5</v>
      </c>
      <c r="G798" s="18" t="s">
        <v>4071</v>
      </c>
      <c r="H798" s="19">
        <v>41863</v>
      </c>
      <c r="I798" s="27">
        <f t="shared" si="106"/>
        <v>2014</v>
      </c>
      <c r="J798" s="6" t="s">
        <v>41</v>
      </c>
      <c r="K798" s="6">
        <v>125</v>
      </c>
      <c r="L798" s="6" t="s">
        <v>4072</v>
      </c>
      <c r="M798" s="6">
        <f>VLOOKUP(A798,JUMLAH_DAKWAAN!$A$1:$C$905,3,FALSE)</f>
        <v>1</v>
      </c>
      <c r="N798" s="6" t="s">
        <v>4073</v>
      </c>
      <c r="O798" s="6" t="s">
        <v>4074</v>
      </c>
      <c r="P798" s="6" t="s">
        <v>4075</v>
      </c>
      <c r="Q798" s="6" t="s">
        <v>653</v>
      </c>
      <c r="R798" s="6" t="s">
        <v>652</v>
      </c>
      <c r="S798" s="6" t="s">
        <v>47</v>
      </c>
      <c r="T798" s="6"/>
      <c r="U798" s="6"/>
      <c r="V798" s="6" t="str">
        <f>IFERROR(VLOOKUP(Q798,JUDGE_STATUS!$A$1:$E$97,2,0),"")</f>
        <v>KARIR</v>
      </c>
      <c r="W798" s="6" t="str">
        <f>IFERROR(VLOOKUP(R798,JUDGE_STATUS!$A$1:$E$97,2,0),"")</f>
        <v>KARIR</v>
      </c>
      <c r="X798" s="6" t="str">
        <f>IFERROR(VLOOKUP(S798,JUDGE_STATUS!$A$1:$E$97,2,0),"")</f>
        <v>ADHOC</v>
      </c>
      <c r="Y798" s="6" t="str">
        <f>IFERROR(VLOOKUP(T798,JUDGE_STATUS!$A$1:$E$97,2,0),"")</f>
        <v/>
      </c>
      <c r="Z798" s="6" t="str">
        <f>IFERROR(VLOOKUP(U798,JUDGE_STATUS!$A$1:$E$97,2,0),"")</f>
        <v/>
      </c>
      <c r="AA798" s="6">
        <f t="shared" si="101"/>
        <v>3</v>
      </c>
      <c r="AB798" s="6">
        <f t="shared" si="102"/>
        <v>2</v>
      </c>
      <c r="AC798" s="6">
        <f t="shared" si="103"/>
        <v>1</v>
      </c>
      <c r="AD798" s="20">
        <f t="shared" si="104"/>
        <v>0.33333333333333331</v>
      </c>
      <c r="AE798" s="21">
        <f t="shared" si="107"/>
        <v>0</v>
      </c>
      <c r="AF798" s="6" t="s">
        <v>3407</v>
      </c>
      <c r="AG798" s="6" t="s">
        <v>4076</v>
      </c>
      <c r="AH798" s="6" t="s">
        <v>1001</v>
      </c>
      <c r="AI798" s="6" t="s">
        <v>4077</v>
      </c>
      <c r="AJ798" s="6" t="s">
        <v>3800</v>
      </c>
      <c r="AK798" s="6" t="s">
        <v>2346</v>
      </c>
      <c r="AL798" s="6" t="s">
        <v>2653</v>
      </c>
      <c r="AM798" s="6" t="s">
        <v>4019</v>
      </c>
      <c r="AN798" s="6" t="s">
        <v>3710</v>
      </c>
      <c r="AO798" s="6"/>
      <c r="AP798" s="6"/>
      <c r="AQ798" s="6"/>
      <c r="AR798" s="6">
        <f t="shared" si="105"/>
        <v>9</v>
      </c>
      <c r="AS798" s="6" t="s">
        <v>1109</v>
      </c>
      <c r="AT798" s="6"/>
      <c r="AU798" s="6"/>
      <c r="AV798" s="6">
        <f t="shared" si="108"/>
        <v>1</v>
      </c>
      <c r="AW798" s="22"/>
    </row>
    <row r="799" spans="1:49" x14ac:dyDescent="0.25">
      <c r="A799" s="16" t="s">
        <v>4078</v>
      </c>
      <c r="B799" s="17">
        <v>1</v>
      </c>
      <c r="C799" s="17">
        <v>50000000</v>
      </c>
      <c r="D799" s="25">
        <v>0</v>
      </c>
      <c r="E799" s="17">
        <v>10878037000</v>
      </c>
      <c r="F799" s="17">
        <v>0</v>
      </c>
      <c r="G799" s="18" t="s">
        <v>4079</v>
      </c>
      <c r="H799" s="19">
        <v>42186</v>
      </c>
      <c r="I799" s="27">
        <f t="shared" si="106"/>
        <v>2015</v>
      </c>
      <c r="J799" s="6" t="s">
        <v>41</v>
      </c>
      <c r="K799" s="6">
        <v>133</v>
      </c>
      <c r="L799" s="6" t="s">
        <v>4080</v>
      </c>
      <c r="M799" s="6">
        <f>VLOOKUP(A799,JUMLAH_DAKWAAN!$A$1:$C$905,3,FALSE)</f>
        <v>1</v>
      </c>
      <c r="N799" s="6" t="s">
        <v>4081</v>
      </c>
      <c r="O799" s="6" t="s">
        <v>2911</v>
      </c>
      <c r="P799" s="6" t="s">
        <v>3685</v>
      </c>
      <c r="Q799" s="6" t="s">
        <v>1034</v>
      </c>
      <c r="R799" s="6" t="s">
        <v>1033</v>
      </c>
      <c r="S799" s="6" t="s">
        <v>85</v>
      </c>
      <c r="T799" s="6"/>
      <c r="U799" s="6"/>
      <c r="V799" s="6" t="str">
        <f>IFERROR(VLOOKUP(Q799,JUDGE_STATUS!$A$1:$E$97,2,0),"")</f>
        <v>KARIR</v>
      </c>
      <c r="W799" s="6" t="str">
        <f>IFERROR(VLOOKUP(R799,JUDGE_STATUS!$A$1:$E$97,2,0),"")</f>
        <v>KARIR</v>
      </c>
      <c r="X799" s="6" t="str">
        <f>IFERROR(VLOOKUP(S799,JUDGE_STATUS!$A$1:$E$97,2,0),"")</f>
        <v>ADHOC</v>
      </c>
      <c r="Y799" s="6" t="str">
        <f>IFERROR(VLOOKUP(T799,JUDGE_STATUS!$A$1:$E$97,2,0),"")</f>
        <v/>
      </c>
      <c r="Z799" s="6" t="str">
        <f>IFERROR(VLOOKUP(U799,JUDGE_STATUS!$A$1:$E$97,2,0),"")</f>
        <v/>
      </c>
      <c r="AA799" s="6">
        <f t="shared" si="101"/>
        <v>3</v>
      </c>
      <c r="AB799" s="6">
        <f t="shared" si="102"/>
        <v>2</v>
      </c>
      <c r="AC799" s="6">
        <f t="shared" si="103"/>
        <v>1</v>
      </c>
      <c r="AD799" s="20">
        <f t="shared" si="104"/>
        <v>0.33333333333333331</v>
      </c>
      <c r="AE799" s="21">
        <f t="shared" si="107"/>
        <v>0</v>
      </c>
      <c r="AF799" s="6" t="s">
        <v>1202</v>
      </c>
      <c r="AG799" s="6"/>
      <c r="AH799" s="6"/>
      <c r="AI799" s="6"/>
      <c r="AJ799" s="6"/>
      <c r="AK799" s="6"/>
      <c r="AL799" s="6"/>
      <c r="AM799" s="6"/>
      <c r="AN799" s="6"/>
      <c r="AO799" s="6"/>
      <c r="AP799" s="6"/>
      <c r="AQ799" s="6"/>
      <c r="AR799" s="6">
        <f t="shared" si="105"/>
        <v>1</v>
      </c>
      <c r="AS799" s="6" t="s">
        <v>465</v>
      </c>
      <c r="AT799" s="6" t="s">
        <v>1456</v>
      </c>
      <c r="AU799" s="6"/>
      <c r="AV799" s="6">
        <f t="shared" si="108"/>
        <v>2</v>
      </c>
      <c r="AW799" s="22"/>
    </row>
    <row r="800" spans="1:49" x14ac:dyDescent="0.25">
      <c r="A800" s="16" t="s">
        <v>4082</v>
      </c>
      <c r="B800" s="17">
        <v>1.25</v>
      </c>
      <c r="C800" s="17">
        <v>50000000</v>
      </c>
      <c r="D800" s="17">
        <v>8.3333333333333301E-2</v>
      </c>
      <c r="E800" s="17">
        <v>0</v>
      </c>
      <c r="F800" s="17">
        <v>0</v>
      </c>
      <c r="G800" s="18" t="s">
        <v>4083</v>
      </c>
      <c r="H800" s="19">
        <v>42605</v>
      </c>
      <c r="I800" s="27">
        <f t="shared" si="106"/>
        <v>2016</v>
      </c>
      <c r="J800" s="6" t="s">
        <v>1143</v>
      </c>
      <c r="K800" s="6">
        <v>107</v>
      </c>
      <c r="L800" s="6" t="s">
        <v>4084</v>
      </c>
      <c r="M800" s="6">
        <f>VLOOKUP(A800,JUMLAH_DAKWAAN!$A$1:$C$905,3,FALSE)</f>
        <v>1</v>
      </c>
      <c r="N800" s="6" t="s">
        <v>4085</v>
      </c>
      <c r="O800" s="6" t="s">
        <v>4027</v>
      </c>
      <c r="P800" s="6" t="s">
        <v>3050</v>
      </c>
      <c r="Q800" s="6" t="s">
        <v>1034</v>
      </c>
      <c r="R800" s="6" t="s">
        <v>1042</v>
      </c>
      <c r="S800" s="6" t="s">
        <v>85</v>
      </c>
      <c r="T800" s="6"/>
      <c r="U800" s="6"/>
      <c r="V800" s="6" t="str">
        <f>IFERROR(VLOOKUP(Q800,JUDGE_STATUS!$A$1:$E$97,2,0),"")</f>
        <v>KARIR</v>
      </c>
      <c r="W800" s="6" t="str">
        <f>IFERROR(VLOOKUP(R800,JUDGE_STATUS!$A$1:$E$97,2,0),"")</f>
        <v>KARIR</v>
      </c>
      <c r="X800" s="6" t="str">
        <f>IFERROR(VLOOKUP(S800,JUDGE_STATUS!$A$1:$E$97,2,0),"")</f>
        <v>ADHOC</v>
      </c>
      <c r="Y800" s="6" t="str">
        <f>IFERROR(VLOOKUP(T800,JUDGE_STATUS!$A$1:$E$97,2,0),"")</f>
        <v/>
      </c>
      <c r="Z800" s="6" t="str">
        <f>IFERROR(VLOOKUP(U800,JUDGE_STATUS!$A$1:$E$97,2,0),"")</f>
        <v/>
      </c>
      <c r="AA800" s="6">
        <f t="shared" si="101"/>
        <v>3</v>
      </c>
      <c r="AB800" s="6">
        <f t="shared" si="102"/>
        <v>2</v>
      </c>
      <c r="AC800" s="6">
        <f t="shared" si="103"/>
        <v>1</v>
      </c>
      <c r="AD800" s="20">
        <f t="shared" si="104"/>
        <v>0.33333333333333331</v>
      </c>
      <c r="AE800" s="21">
        <f t="shared" si="107"/>
        <v>0</v>
      </c>
      <c r="AF800" s="6" t="s">
        <v>1202</v>
      </c>
      <c r="AG800" s="6"/>
      <c r="AH800" s="6"/>
      <c r="AI800" s="6"/>
      <c r="AJ800" s="6"/>
      <c r="AK800" s="6"/>
      <c r="AL800" s="6"/>
      <c r="AM800" s="6"/>
      <c r="AN800" s="6"/>
      <c r="AO800" s="6"/>
      <c r="AP800" s="6"/>
      <c r="AQ800" s="6"/>
      <c r="AR800" s="6">
        <f t="shared" si="105"/>
        <v>1</v>
      </c>
      <c r="AS800" s="6" t="s">
        <v>109</v>
      </c>
      <c r="AT800" s="6"/>
      <c r="AU800" s="6"/>
      <c r="AV800" s="6">
        <f t="shared" si="108"/>
        <v>1</v>
      </c>
      <c r="AW800" s="22"/>
    </row>
    <row r="801" spans="1:49" x14ac:dyDescent="0.25">
      <c r="A801" s="16" t="s">
        <v>4086</v>
      </c>
      <c r="B801" s="17">
        <v>1</v>
      </c>
      <c r="C801" s="17">
        <v>50000000</v>
      </c>
      <c r="D801" s="17">
        <v>8.3333333333333301E-2</v>
      </c>
      <c r="E801" s="17">
        <v>0</v>
      </c>
      <c r="F801" s="17">
        <v>0</v>
      </c>
      <c r="G801" s="18" t="s">
        <v>4087</v>
      </c>
      <c r="H801" s="19">
        <v>42857</v>
      </c>
      <c r="I801" s="27">
        <f t="shared" si="106"/>
        <v>2017</v>
      </c>
      <c r="J801" s="6" t="s">
        <v>41</v>
      </c>
      <c r="K801" s="6">
        <v>141</v>
      </c>
      <c r="L801" s="6" t="s">
        <v>4088</v>
      </c>
      <c r="M801" s="6">
        <f>VLOOKUP(A801,JUMLAH_DAKWAAN!$A$1:$C$905,3,FALSE)</f>
        <v>1</v>
      </c>
      <c r="N801" s="6" t="s">
        <v>4089</v>
      </c>
      <c r="O801" s="6" t="s">
        <v>3387</v>
      </c>
      <c r="P801" s="6" t="s">
        <v>1311</v>
      </c>
      <c r="Q801" s="6" t="s">
        <v>1218</v>
      </c>
      <c r="R801" s="6" t="s">
        <v>1219</v>
      </c>
      <c r="S801" s="6" t="s">
        <v>85</v>
      </c>
      <c r="T801" s="6"/>
      <c r="U801" s="6"/>
      <c r="V801" s="6" t="str">
        <f>IFERROR(VLOOKUP(Q801,JUDGE_STATUS!$A$1:$E$97,2,0),"")</f>
        <v>KARIR</v>
      </c>
      <c r="W801" s="6" t="str">
        <f>IFERROR(VLOOKUP(R801,JUDGE_STATUS!$A$1:$E$97,2,0),"")</f>
        <v>KARIR</v>
      </c>
      <c r="X801" s="6" t="str">
        <f>IFERROR(VLOOKUP(S801,JUDGE_STATUS!$A$1:$E$97,2,0),"")</f>
        <v>ADHOC</v>
      </c>
      <c r="Y801" s="6" t="str">
        <f>IFERROR(VLOOKUP(T801,JUDGE_STATUS!$A$1:$E$97,2,0),"")</f>
        <v/>
      </c>
      <c r="Z801" s="6" t="str">
        <f>IFERROR(VLOOKUP(U801,JUDGE_STATUS!$A$1:$E$97,2,0),"")</f>
        <v/>
      </c>
      <c r="AA801" s="6">
        <f t="shared" si="101"/>
        <v>3</v>
      </c>
      <c r="AB801" s="6">
        <f t="shared" si="102"/>
        <v>2</v>
      </c>
      <c r="AC801" s="6">
        <f t="shared" si="103"/>
        <v>1</v>
      </c>
      <c r="AD801" s="20">
        <f t="shared" si="104"/>
        <v>0.33333333333333331</v>
      </c>
      <c r="AE801" s="21">
        <f t="shared" si="107"/>
        <v>0</v>
      </c>
      <c r="AF801" s="6" t="s">
        <v>1126</v>
      </c>
      <c r="AG801" s="6"/>
      <c r="AH801" s="6"/>
      <c r="AI801" s="6"/>
      <c r="AJ801" s="6"/>
      <c r="AK801" s="6"/>
      <c r="AL801" s="6"/>
      <c r="AM801" s="6"/>
      <c r="AN801" s="6"/>
      <c r="AO801" s="6"/>
      <c r="AP801" s="6"/>
      <c r="AQ801" s="6"/>
      <c r="AR801" s="6">
        <f t="shared" si="105"/>
        <v>1</v>
      </c>
      <c r="AS801" s="6" t="s">
        <v>1221</v>
      </c>
      <c r="AT801" s="6"/>
      <c r="AU801" s="6"/>
      <c r="AV801" s="6">
        <f t="shared" si="108"/>
        <v>1</v>
      </c>
      <c r="AW801" s="22"/>
    </row>
    <row r="802" spans="1:49" x14ac:dyDescent="0.25">
      <c r="A802" s="16" t="s">
        <v>4090</v>
      </c>
      <c r="B802" s="17">
        <v>5.5</v>
      </c>
      <c r="C802" s="17">
        <v>100000000</v>
      </c>
      <c r="D802" s="17">
        <v>0.16666666666666699</v>
      </c>
      <c r="E802" s="17">
        <v>2050000000</v>
      </c>
      <c r="F802" s="17">
        <v>2</v>
      </c>
      <c r="G802" s="18" t="s">
        <v>4091</v>
      </c>
      <c r="H802" s="19">
        <v>43320</v>
      </c>
      <c r="I802" s="27">
        <f t="shared" si="106"/>
        <v>2018</v>
      </c>
      <c r="J802" s="6" t="s">
        <v>1224</v>
      </c>
      <c r="K802" s="6">
        <v>270</v>
      </c>
      <c r="L802" s="6" t="s">
        <v>4035</v>
      </c>
      <c r="M802" s="6">
        <f>VLOOKUP(A802,JUMLAH_DAKWAAN!$A$1:$C$905,3,FALSE)</f>
        <v>1</v>
      </c>
      <c r="N802" s="6" t="s">
        <v>4092</v>
      </c>
      <c r="O802" s="6" t="s">
        <v>1351</v>
      </c>
      <c r="P802" s="6" t="s">
        <v>4093</v>
      </c>
      <c r="Q802" s="6" t="s">
        <v>1230</v>
      </c>
      <c r="R802" s="6" t="s">
        <v>1228</v>
      </c>
      <c r="S802" s="6" t="s">
        <v>108</v>
      </c>
      <c r="T802" s="6"/>
      <c r="U802" s="6"/>
      <c r="V802" s="6" t="str">
        <f>IFERROR(VLOOKUP(Q802,JUDGE_STATUS!$A$1:$E$97,2,0),"")</f>
        <v>KARIR</v>
      </c>
      <c r="W802" s="6" t="str">
        <f>IFERROR(VLOOKUP(R802,JUDGE_STATUS!$A$1:$E$97,2,0),"")</f>
        <v>KARIR</v>
      </c>
      <c r="X802" s="6" t="str">
        <f>IFERROR(VLOOKUP(S802,JUDGE_STATUS!$A$1:$E$97,2,0),"")</f>
        <v>ADHOC</v>
      </c>
      <c r="Y802" s="6" t="str">
        <f>IFERROR(VLOOKUP(T802,JUDGE_STATUS!$A$1:$E$97,2,0),"")</f>
        <v/>
      </c>
      <c r="Z802" s="6" t="str">
        <f>IFERROR(VLOOKUP(U802,JUDGE_STATUS!$A$1:$E$97,2,0),"")</f>
        <v/>
      </c>
      <c r="AA802" s="6">
        <f t="shared" si="101"/>
        <v>3</v>
      </c>
      <c r="AB802" s="6">
        <f t="shared" si="102"/>
        <v>2</v>
      </c>
      <c r="AC802" s="6">
        <f t="shared" si="103"/>
        <v>1</v>
      </c>
      <c r="AD802" s="20">
        <f t="shared" si="104"/>
        <v>0.33333333333333331</v>
      </c>
      <c r="AE802" s="21">
        <f t="shared" si="107"/>
        <v>0</v>
      </c>
      <c r="AF802" s="6" t="s">
        <v>4037</v>
      </c>
      <c r="AG802" s="6"/>
      <c r="AH802" s="6"/>
      <c r="AI802" s="6"/>
      <c r="AJ802" s="6"/>
      <c r="AK802" s="6"/>
      <c r="AL802" s="6"/>
      <c r="AM802" s="6"/>
      <c r="AN802" s="6"/>
      <c r="AO802" s="6"/>
      <c r="AP802" s="6"/>
      <c r="AQ802" s="6"/>
      <c r="AR802" s="6">
        <f t="shared" si="105"/>
        <v>1</v>
      </c>
      <c r="AS802" s="6" t="s">
        <v>1233</v>
      </c>
      <c r="AT802" s="6"/>
      <c r="AU802" s="6"/>
      <c r="AV802" s="6">
        <f t="shared" si="108"/>
        <v>1</v>
      </c>
      <c r="AW802" s="22"/>
    </row>
    <row r="803" spans="1:49" x14ac:dyDescent="0.25">
      <c r="A803" s="16" t="s">
        <v>4094</v>
      </c>
      <c r="B803" s="17">
        <v>4.5</v>
      </c>
      <c r="C803" s="17">
        <v>200000000</v>
      </c>
      <c r="D803" s="17">
        <v>0.25</v>
      </c>
      <c r="E803" s="17">
        <v>0</v>
      </c>
      <c r="F803" s="17">
        <v>0</v>
      </c>
      <c r="G803" s="18" t="s">
        <v>4095</v>
      </c>
      <c r="H803" s="19">
        <v>41605</v>
      </c>
      <c r="I803" s="27">
        <f t="shared" si="106"/>
        <v>2013</v>
      </c>
      <c r="J803" s="6" t="s">
        <v>41</v>
      </c>
      <c r="K803" s="6">
        <v>78</v>
      </c>
      <c r="L803" s="6" t="s">
        <v>4096</v>
      </c>
      <c r="M803" s="6">
        <f>VLOOKUP(A803,JUMLAH_DAKWAAN!$A$1:$C$905,3,FALSE)</f>
        <v>2</v>
      </c>
      <c r="N803" s="6" t="s">
        <v>4097</v>
      </c>
      <c r="O803" s="6" t="s">
        <v>4098</v>
      </c>
      <c r="P803" s="6" t="s">
        <v>4099</v>
      </c>
      <c r="Q803" s="6" t="s">
        <v>181</v>
      </c>
      <c r="R803" s="6" t="s">
        <v>1158</v>
      </c>
      <c r="S803" s="6" t="s">
        <v>1087</v>
      </c>
      <c r="T803" s="6" t="s">
        <v>63</v>
      </c>
      <c r="U803" s="6" t="s">
        <v>64</v>
      </c>
      <c r="V803" s="6" t="str">
        <f>IFERROR(VLOOKUP(Q803,JUDGE_STATUS!$A$1:$E$97,2,0),"")</f>
        <v>KARIR</v>
      </c>
      <c r="W803" s="6" t="str">
        <f>IFERROR(VLOOKUP(R803,JUDGE_STATUS!$A$1:$E$97,2,0),"")</f>
        <v>KARIR</v>
      </c>
      <c r="X803" s="6" t="str">
        <f>IFERROR(VLOOKUP(S803,JUDGE_STATUS!$A$1:$E$97,2,0),"")</f>
        <v>KARIR</v>
      </c>
      <c r="Y803" s="6" t="str">
        <f>IFERROR(VLOOKUP(T803,JUDGE_STATUS!$A$1:$E$97,2,0),"")</f>
        <v>ADHOC</v>
      </c>
      <c r="Z803" s="6" t="str">
        <f>IFERROR(VLOOKUP(U803,JUDGE_STATUS!$A$1:$E$97,2,0),"")</f>
        <v>ADHOC</v>
      </c>
      <c r="AA803" s="6">
        <f t="shared" si="101"/>
        <v>5</v>
      </c>
      <c r="AB803" s="6">
        <f t="shared" si="102"/>
        <v>3</v>
      </c>
      <c r="AC803" s="6">
        <f t="shared" si="103"/>
        <v>2</v>
      </c>
      <c r="AD803" s="20">
        <f t="shared" si="104"/>
        <v>0.4</v>
      </c>
      <c r="AE803" s="21">
        <f t="shared" si="107"/>
        <v>0</v>
      </c>
      <c r="AF803" s="6" t="s">
        <v>1089</v>
      </c>
      <c r="AG803" s="6"/>
      <c r="AH803" s="6"/>
      <c r="AI803" s="6"/>
      <c r="AJ803" s="6"/>
      <c r="AK803" s="6"/>
      <c r="AL803" s="6"/>
      <c r="AM803" s="6"/>
      <c r="AN803" s="6"/>
      <c r="AO803" s="6"/>
      <c r="AP803" s="6"/>
      <c r="AQ803" s="6"/>
      <c r="AR803" s="6">
        <f t="shared" si="105"/>
        <v>1</v>
      </c>
      <c r="AS803" s="6" t="s">
        <v>1118</v>
      </c>
      <c r="AT803" s="6" t="s">
        <v>1179</v>
      </c>
      <c r="AU803" s="6"/>
      <c r="AV803" s="6">
        <f t="shared" si="108"/>
        <v>2</v>
      </c>
      <c r="AW803" s="22"/>
    </row>
    <row r="804" spans="1:49" x14ac:dyDescent="0.25">
      <c r="A804" s="16" t="s">
        <v>4094</v>
      </c>
      <c r="B804" s="17">
        <v>4.5</v>
      </c>
      <c r="C804" s="17">
        <v>200000000</v>
      </c>
      <c r="D804" s="17">
        <v>0.25</v>
      </c>
      <c r="E804" s="17">
        <v>0</v>
      </c>
      <c r="F804" s="17">
        <v>0</v>
      </c>
      <c r="G804" s="18" t="s">
        <v>4100</v>
      </c>
      <c r="H804" s="19">
        <v>41605</v>
      </c>
      <c r="I804" s="27">
        <f t="shared" si="106"/>
        <v>2013</v>
      </c>
      <c r="J804" s="6" t="s">
        <v>41</v>
      </c>
      <c r="K804" s="6">
        <v>78</v>
      </c>
      <c r="L804" s="6" t="s">
        <v>4096</v>
      </c>
      <c r="M804" s="6">
        <f>VLOOKUP(A804,JUMLAH_DAKWAAN!$A$1:$C$905,3,FALSE)</f>
        <v>2</v>
      </c>
      <c r="N804" s="6" t="s">
        <v>4097</v>
      </c>
      <c r="O804" s="6" t="s">
        <v>4098</v>
      </c>
      <c r="P804" s="6" t="s">
        <v>4099</v>
      </c>
      <c r="Q804" s="6" t="s">
        <v>181</v>
      </c>
      <c r="R804" s="6" t="s">
        <v>1158</v>
      </c>
      <c r="S804" s="6" t="s">
        <v>1087</v>
      </c>
      <c r="T804" s="6" t="s">
        <v>63</v>
      </c>
      <c r="U804" s="6" t="s">
        <v>64</v>
      </c>
      <c r="V804" s="6" t="str">
        <f>IFERROR(VLOOKUP(Q804,JUDGE_STATUS!$A$1:$E$97,2,0),"")</f>
        <v>KARIR</v>
      </c>
      <c r="W804" s="6" t="str">
        <f>IFERROR(VLOOKUP(R804,JUDGE_STATUS!$A$1:$E$97,2,0),"")</f>
        <v>KARIR</v>
      </c>
      <c r="X804" s="6" t="str">
        <f>IFERROR(VLOOKUP(S804,JUDGE_STATUS!$A$1:$E$97,2,0),"")</f>
        <v>KARIR</v>
      </c>
      <c r="Y804" s="6" t="str">
        <f>IFERROR(VLOOKUP(T804,JUDGE_STATUS!$A$1:$E$97,2,0),"")</f>
        <v>ADHOC</v>
      </c>
      <c r="Z804" s="6" t="str">
        <f>IFERROR(VLOOKUP(U804,JUDGE_STATUS!$A$1:$E$97,2,0),"")</f>
        <v>ADHOC</v>
      </c>
      <c r="AA804" s="6">
        <f t="shared" si="101"/>
        <v>5</v>
      </c>
      <c r="AB804" s="6">
        <f t="shared" si="102"/>
        <v>3</v>
      </c>
      <c r="AC804" s="6">
        <f t="shared" si="103"/>
        <v>2</v>
      </c>
      <c r="AD804" s="20">
        <f t="shared" si="104"/>
        <v>0.4</v>
      </c>
      <c r="AE804" s="21">
        <f t="shared" si="107"/>
        <v>0</v>
      </c>
      <c r="AF804" s="6" t="s">
        <v>1089</v>
      </c>
      <c r="AG804" s="6"/>
      <c r="AH804" s="6"/>
      <c r="AI804" s="6"/>
      <c r="AJ804" s="6"/>
      <c r="AK804" s="6"/>
      <c r="AL804" s="6"/>
      <c r="AM804" s="6"/>
      <c r="AN804" s="6"/>
      <c r="AO804" s="6"/>
      <c r="AP804" s="6"/>
      <c r="AQ804" s="6"/>
      <c r="AR804" s="6">
        <f t="shared" si="105"/>
        <v>1</v>
      </c>
      <c r="AS804" s="6" t="s">
        <v>1118</v>
      </c>
      <c r="AT804" s="6" t="s">
        <v>1179</v>
      </c>
      <c r="AU804" s="6"/>
      <c r="AV804" s="6">
        <f t="shared" si="108"/>
        <v>2</v>
      </c>
      <c r="AW804" s="22"/>
    </row>
    <row r="805" spans="1:49" x14ac:dyDescent="0.25">
      <c r="A805" s="16" t="s">
        <v>4101</v>
      </c>
      <c r="B805" s="17">
        <v>2.5</v>
      </c>
      <c r="C805" s="17">
        <v>100000000</v>
      </c>
      <c r="D805" s="17">
        <v>0.16666666666666699</v>
      </c>
      <c r="E805" s="17">
        <v>175441184</v>
      </c>
      <c r="F805" s="17">
        <v>0</v>
      </c>
      <c r="G805" s="18" t="s">
        <v>4102</v>
      </c>
      <c r="H805" s="19">
        <v>41863</v>
      </c>
      <c r="I805" s="27">
        <f t="shared" si="106"/>
        <v>2014</v>
      </c>
      <c r="J805" s="6" t="s">
        <v>41</v>
      </c>
      <c r="K805" s="6">
        <v>121</v>
      </c>
      <c r="L805" s="6" t="s">
        <v>4103</v>
      </c>
      <c r="M805" s="6">
        <f>VLOOKUP(A805,JUMLAH_DAKWAAN!$A$1:$C$905,3,FALSE)</f>
        <v>1</v>
      </c>
      <c r="N805" s="6" t="s">
        <v>4104</v>
      </c>
      <c r="O805" s="6" t="s">
        <v>1239</v>
      </c>
      <c r="P805" s="6" t="s">
        <v>4018</v>
      </c>
      <c r="Q805" s="6" t="s">
        <v>652</v>
      </c>
      <c r="R805" s="6" t="s">
        <v>653</v>
      </c>
      <c r="S805" s="6" t="s">
        <v>47</v>
      </c>
      <c r="T805" s="6"/>
      <c r="U805" s="6"/>
      <c r="V805" s="6" t="str">
        <f>IFERROR(VLOOKUP(Q805,JUDGE_STATUS!$A$1:$E$97,2,0),"")</f>
        <v>KARIR</v>
      </c>
      <c r="W805" s="6" t="str">
        <f>IFERROR(VLOOKUP(R805,JUDGE_STATUS!$A$1:$E$97,2,0),"")</f>
        <v>KARIR</v>
      </c>
      <c r="X805" s="6" t="str">
        <f>IFERROR(VLOOKUP(S805,JUDGE_STATUS!$A$1:$E$97,2,0),"")</f>
        <v>ADHOC</v>
      </c>
      <c r="Y805" s="6" t="str">
        <f>IFERROR(VLOOKUP(T805,JUDGE_STATUS!$A$1:$E$97,2,0),"")</f>
        <v/>
      </c>
      <c r="Z805" s="6" t="str">
        <f>IFERROR(VLOOKUP(U805,JUDGE_STATUS!$A$1:$E$97,2,0),"")</f>
        <v/>
      </c>
      <c r="AA805" s="6">
        <f t="shared" si="101"/>
        <v>3</v>
      </c>
      <c r="AB805" s="6">
        <f t="shared" si="102"/>
        <v>2</v>
      </c>
      <c r="AC805" s="6">
        <f t="shared" si="103"/>
        <v>1</v>
      </c>
      <c r="AD805" s="20">
        <f t="shared" si="104"/>
        <v>0.33333333333333331</v>
      </c>
      <c r="AE805" s="21">
        <f t="shared" si="107"/>
        <v>0</v>
      </c>
      <c r="AF805" s="6" t="s">
        <v>3407</v>
      </c>
      <c r="AG805" s="6" t="s">
        <v>4076</v>
      </c>
      <c r="AH805" s="6" t="s">
        <v>1001</v>
      </c>
      <c r="AI805" s="6" t="s">
        <v>4077</v>
      </c>
      <c r="AJ805" s="6" t="s">
        <v>3432</v>
      </c>
      <c r="AK805" s="6" t="s">
        <v>2980</v>
      </c>
      <c r="AL805" s="6" t="s">
        <v>2653</v>
      </c>
      <c r="AM805" s="6" t="s">
        <v>4019</v>
      </c>
      <c r="AN805" s="6" t="s">
        <v>3710</v>
      </c>
      <c r="AO805" s="6"/>
      <c r="AP805" s="6"/>
      <c r="AQ805" s="6"/>
      <c r="AR805" s="6">
        <f t="shared" si="105"/>
        <v>9</v>
      </c>
      <c r="AS805" s="6" t="s">
        <v>1369</v>
      </c>
      <c r="AT805" s="6"/>
      <c r="AU805" s="6"/>
      <c r="AV805" s="6">
        <f t="shared" si="108"/>
        <v>1</v>
      </c>
      <c r="AW805" s="22"/>
    </row>
    <row r="806" spans="1:49" x14ac:dyDescent="0.25">
      <c r="A806" s="16" t="s">
        <v>4105</v>
      </c>
      <c r="B806" s="17">
        <v>4</v>
      </c>
      <c r="C806" s="17">
        <v>50000000</v>
      </c>
      <c r="D806" s="17">
        <v>0.16666666666666699</v>
      </c>
      <c r="E806" s="17">
        <v>0</v>
      </c>
      <c r="F806" s="17">
        <v>0</v>
      </c>
      <c r="G806" s="18" t="s">
        <v>4106</v>
      </c>
      <c r="H806" s="19">
        <v>42186</v>
      </c>
      <c r="I806" s="27">
        <f t="shared" si="106"/>
        <v>2015</v>
      </c>
      <c r="J806" s="6"/>
      <c r="K806" s="6">
        <v>141</v>
      </c>
      <c r="L806" s="6" t="s">
        <v>4107</v>
      </c>
      <c r="M806" s="6">
        <f>VLOOKUP(A806,JUMLAH_DAKWAAN!$A$1:$C$905,3,FALSE)</f>
        <v>1</v>
      </c>
      <c r="N806" s="6" t="s">
        <v>4108</v>
      </c>
      <c r="O806" s="6" t="s">
        <v>1410</v>
      </c>
      <c r="P806" s="6" t="s">
        <v>3963</v>
      </c>
      <c r="Q806" s="6" t="s">
        <v>1158</v>
      </c>
      <c r="R806" s="6" t="s">
        <v>1159</v>
      </c>
      <c r="S806" s="6" t="s">
        <v>108</v>
      </c>
      <c r="T806" s="6"/>
      <c r="U806" s="6"/>
      <c r="V806" s="6" t="str">
        <f>IFERROR(VLOOKUP(Q806,JUDGE_STATUS!$A$1:$E$97,2,0),"")</f>
        <v>KARIR</v>
      </c>
      <c r="W806" s="6" t="str">
        <f>IFERROR(VLOOKUP(R806,JUDGE_STATUS!$A$1:$E$97,2,0),"")</f>
        <v>KARIR</v>
      </c>
      <c r="X806" s="6" t="str">
        <f>IFERROR(VLOOKUP(S806,JUDGE_STATUS!$A$1:$E$97,2,0),"")</f>
        <v>ADHOC</v>
      </c>
      <c r="Y806" s="6" t="str">
        <f>IFERROR(VLOOKUP(T806,JUDGE_STATUS!$A$1:$E$97,2,0),"")</f>
        <v/>
      </c>
      <c r="Z806" s="6" t="str">
        <f>IFERROR(VLOOKUP(U806,JUDGE_STATUS!$A$1:$E$97,2,0),"")</f>
        <v/>
      </c>
      <c r="AA806" s="6">
        <f t="shared" si="101"/>
        <v>3</v>
      </c>
      <c r="AB806" s="6">
        <f t="shared" si="102"/>
        <v>2</v>
      </c>
      <c r="AC806" s="6">
        <f t="shared" si="103"/>
        <v>1</v>
      </c>
      <c r="AD806" s="20">
        <f t="shared" si="104"/>
        <v>0.33333333333333331</v>
      </c>
      <c r="AE806" s="21">
        <f t="shared" si="107"/>
        <v>0</v>
      </c>
      <c r="AF806" s="6" t="s">
        <v>1160</v>
      </c>
      <c r="AG806" s="6"/>
      <c r="AH806" s="6"/>
      <c r="AI806" s="6"/>
      <c r="AJ806" s="6"/>
      <c r="AK806" s="6"/>
      <c r="AL806" s="6"/>
      <c r="AM806" s="6"/>
      <c r="AN806" s="6"/>
      <c r="AO806" s="6"/>
      <c r="AP806" s="6"/>
      <c r="AQ806" s="6"/>
      <c r="AR806" s="6">
        <f t="shared" si="105"/>
        <v>1</v>
      </c>
      <c r="AS806" s="6" t="s">
        <v>1048</v>
      </c>
      <c r="AT806" s="6" t="s">
        <v>100</v>
      </c>
      <c r="AU806" s="6"/>
      <c r="AV806" s="6">
        <f t="shared" si="108"/>
        <v>2</v>
      </c>
      <c r="AW806" s="22"/>
    </row>
    <row r="807" spans="1:49" x14ac:dyDescent="0.25">
      <c r="A807" s="16" t="s">
        <v>4109</v>
      </c>
      <c r="B807" s="17">
        <v>1.3333333333333299</v>
      </c>
      <c r="C807" s="17">
        <v>50000000</v>
      </c>
      <c r="D807" s="17">
        <v>8.3333333333333301E-2</v>
      </c>
      <c r="E807" s="17">
        <v>9000000</v>
      </c>
      <c r="F807" s="17">
        <v>8.3333333333333301E-2</v>
      </c>
      <c r="G807" s="18" t="s">
        <v>4110</v>
      </c>
      <c r="H807" s="19">
        <v>42605</v>
      </c>
      <c r="I807" s="27">
        <f t="shared" si="106"/>
        <v>2016</v>
      </c>
      <c r="J807" s="6" t="s">
        <v>41</v>
      </c>
      <c r="K807" s="6">
        <v>107</v>
      </c>
      <c r="L807" s="6" t="s">
        <v>4111</v>
      </c>
      <c r="M807" s="6">
        <f>VLOOKUP(A807,JUMLAH_DAKWAAN!$A$1:$C$905,3,FALSE)</f>
        <v>1</v>
      </c>
      <c r="N807" s="6" t="s">
        <v>4112</v>
      </c>
      <c r="O807" s="6" t="s">
        <v>4027</v>
      </c>
      <c r="P807" s="6" t="s">
        <v>3050</v>
      </c>
      <c r="Q807" s="6" t="s">
        <v>1034</v>
      </c>
      <c r="R807" s="6" t="s">
        <v>1042</v>
      </c>
      <c r="S807" s="6" t="s">
        <v>85</v>
      </c>
      <c r="T807" s="6"/>
      <c r="U807" s="6"/>
      <c r="V807" s="6" t="str">
        <f>IFERROR(VLOOKUP(Q807,JUDGE_STATUS!$A$1:$E$97,2,0),"")</f>
        <v>KARIR</v>
      </c>
      <c r="W807" s="6" t="str">
        <f>IFERROR(VLOOKUP(R807,JUDGE_STATUS!$A$1:$E$97,2,0),"")</f>
        <v>KARIR</v>
      </c>
      <c r="X807" s="6" t="str">
        <f>IFERROR(VLOOKUP(S807,JUDGE_STATUS!$A$1:$E$97,2,0),"")</f>
        <v>ADHOC</v>
      </c>
      <c r="Y807" s="6" t="str">
        <f>IFERROR(VLOOKUP(T807,JUDGE_STATUS!$A$1:$E$97,2,0),"")</f>
        <v/>
      </c>
      <c r="Z807" s="6" t="str">
        <f>IFERROR(VLOOKUP(U807,JUDGE_STATUS!$A$1:$E$97,2,0),"")</f>
        <v/>
      </c>
      <c r="AA807" s="6">
        <f t="shared" si="101"/>
        <v>3</v>
      </c>
      <c r="AB807" s="6">
        <f t="shared" si="102"/>
        <v>2</v>
      </c>
      <c r="AC807" s="6">
        <f t="shared" si="103"/>
        <v>1</v>
      </c>
      <c r="AD807" s="20">
        <f t="shared" si="104"/>
        <v>0.33333333333333331</v>
      </c>
      <c r="AE807" s="21">
        <f t="shared" si="107"/>
        <v>0</v>
      </c>
      <c r="AF807" s="6" t="s">
        <v>1202</v>
      </c>
      <c r="AG807" s="6"/>
      <c r="AH807" s="6"/>
      <c r="AI807" s="6"/>
      <c r="AJ807" s="6"/>
      <c r="AK807" s="6"/>
      <c r="AL807" s="6"/>
      <c r="AM807" s="6"/>
      <c r="AN807" s="6"/>
      <c r="AO807" s="6"/>
      <c r="AP807" s="6"/>
      <c r="AQ807" s="6"/>
      <c r="AR807" s="6">
        <f t="shared" si="105"/>
        <v>1</v>
      </c>
      <c r="AS807" s="6" t="s">
        <v>109</v>
      </c>
      <c r="AT807" s="6"/>
      <c r="AU807" s="6"/>
      <c r="AV807" s="6">
        <f t="shared" si="108"/>
        <v>1</v>
      </c>
      <c r="AW807" s="22"/>
    </row>
    <row r="808" spans="1:49" x14ac:dyDescent="0.25">
      <c r="A808" s="16" t="s">
        <v>4113</v>
      </c>
      <c r="B808" s="17">
        <v>1.5</v>
      </c>
      <c r="C808" s="17">
        <v>50000000</v>
      </c>
      <c r="D808" s="17">
        <v>8.3333333333333301E-2</v>
      </c>
      <c r="E808" s="17">
        <v>0</v>
      </c>
      <c r="F808" s="17">
        <v>0</v>
      </c>
      <c r="G808" s="18" t="s">
        <v>4114</v>
      </c>
      <c r="H808" s="19">
        <v>42857</v>
      </c>
      <c r="I808" s="27">
        <f t="shared" si="106"/>
        <v>2017</v>
      </c>
      <c r="J808" s="6" t="s">
        <v>1143</v>
      </c>
      <c r="K808" s="6">
        <v>141</v>
      </c>
      <c r="L808" s="6" t="s">
        <v>1121</v>
      </c>
      <c r="M808" s="6">
        <f>VLOOKUP(A808,JUMLAH_DAKWAAN!$A$1:$C$905,3,FALSE)</f>
        <v>1</v>
      </c>
      <c r="N808" s="6" t="s">
        <v>4115</v>
      </c>
      <c r="O808" s="6" t="s">
        <v>4116</v>
      </c>
      <c r="P808" s="6" t="s">
        <v>1311</v>
      </c>
      <c r="Q808" s="6" t="s">
        <v>1218</v>
      </c>
      <c r="R808" s="6" t="s">
        <v>1219</v>
      </c>
      <c r="S808" s="6" t="s">
        <v>85</v>
      </c>
      <c r="T808" s="6"/>
      <c r="U808" s="6"/>
      <c r="V808" s="6" t="str">
        <f>IFERROR(VLOOKUP(Q808,JUDGE_STATUS!$A$1:$E$97,2,0),"")</f>
        <v>KARIR</v>
      </c>
      <c r="W808" s="6" t="str">
        <f>IFERROR(VLOOKUP(R808,JUDGE_STATUS!$A$1:$E$97,2,0),"")</f>
        <v>KARIR</v>
      </c>
      <c r="X808" s="6" t="str">
        <f>IFERROR(VLOOKUP(S808,JUDGE_STATUS!$A$1:$E$97,2,0),"")</f>
        <v>ADHOC</v>
      </c>
      <c r="Y808" s="6" t="str">
        <f>IFERROR(VLOOKUP(T808,JUDGE_STATUS!$A$1:$E$97,2,0),"")</f>
        <v/>
      </c>
      <c r="Z808" s="6" t="str">
        <f>IFERROR(VLOOKUP(U808,JUDGE_STATUS!$A$1:$E$97,2,0),"")</f>
        <v/>
      </c>
      <c r="AA808" s="6">
        <f t="shared" si="101"/>
        <v>3</v>
      </c>
      <c r="AB808" s="6">
        <f t="shared" si="102"/>
        <v>2</v>
      </c>
      <c r="AC808" s="6">
        <f t="shared" si="103"/>
        <v>1</v>
      </c>
      <c r="AD808" s="20">
        <f t="shared" si="104"/>
        <v>0.33333333333333331</v>
      </c>
      <c r="AE808" s="21">
        <f t="shared" si="107"/>
        <v>0</v>
      </c>
      <c r="AF808" s="6" t="s">
        <v>1126</v>
      </c>
      <c r="AG808" s="6"/>
      <c r="AH808" s="6"/>
      <c r="AI808" s="6"/>
      <c r="AJ808" s="6"/>
      <c r="AK808" s="6"/>
      <c r="AL808" s="6"/>
      <c r="AM808" s="6"/>
      <c r="AN808" s="6"/>
      <c r="AO808" s="6"/>
      <c r="AP808" s="6"/>
      <c r="AQ808" s="6"/>
      <c r="AR808" s="6">
        <f t="shared" si="105"/>
        <v>1</v>
      </c>
      <c r="AS808" s="6" t="s">
        <v>1071</v>
      </c>
      <c r="AT808" s="6"/>
      <c r="AU808" s="6"/>
      <c r="AV808" s="6">
        <f t="shared" si="108"/>
        <v>1</v>
      </c>
      <c r="AW808" s="22"/>
    </row>
    <row r="809" spans="1:49" x14ac:dyDescent="0.25">
      <c r="A809" s="16" t="s">
        <v>4117</v>
      </c>
      <c r="B809" s="17">
        <v>6</v>
      </c>
      <c r="C809" s="17">
        <v>150000000</v>
      </c>
      <c r="D809" s="17">
        <v>0.16666666666666699</v>
      </c>
      <c r="E809" s="17">
        <v>4950000000</v>
      </c>
      <c r="F809" s="17">
        <v>3</v>
      </c>
      <c r="G809" s="18" t="s">
        <v>4118</v>
      </c>
      <c r="H809" s="19">
        <v>43320</v>
      </c>
      <c r="I809" s="27">
        <f t="shared" si="106"/>
        <v>2018</v>
      </c>
      <c r="J809" s="6" t="s">
        <v>1224</v>
      </c>
      <c r="K809" s="6">
        <v>270</v>
      </c>
      <c r="L809" s="6" t="s">
        <v>4035</v>
      </c>
      <c r="M809" s="6">
        <f>VLOOKUP(A809,JUMLAH_DAKWAAN!$A$1:$C$905,3,FALSE)</f>
        <v>1</v>
      </c>
      <c r="N809" s="6" t="s">
        <v>4119</v>
      </c>
      <c r="O809" s="6"/>
      <c r="P809" s="6" t="s">
        <v>2929</v>
      </c>
      <c r="Q809" s="6" t="s">
        <v>1228</v>
      </c>
      <c r="R809" s="6" t="s">
        <v>1230</v>
      </c>
      <c r="S809" s="6" t="s">
        <v>108</v>
      </c>
      <c r="T809" s="6"/>
      <c r="U809" s="6"/>
      <c r="V809" s="6" t="str">
        <f>IFERROR(VLOOKUP(Q809,JUDGE_STATUS!$A$1:$E$97,2,0),"")</f>
        <v>KARIR</v>
      </c>
      <c r="W809" s="6" t="str">
        <f>IFERROR(VLOOKUP(R809,JUDGE_STATUS!$A$1:$E$97,2,0),"")</f>
        <v>KARIR</v>
      </c>
      <c r="X809" s="6" t="str">
        <f>IFERROR(VLOOKUP(S809,JUDGE_STATUS!$A$1:$E$97,2,0),"")</f>
        <v>ADHOC</v>
      </c>
      <c r="Y809" s="6" t="str">
        <f>IFERROR(VLOOKUP(T809,JUDGE_STATUS!$A$1:$E$97,2,0),"")</f>
        <v/>
      </c>
      <c r="Z809" s="6" t="str">
        <f>IFERROR(VLOOKUP(U809,JUDGE_STATUS!$A$1:$E$97,2,0),"")</f>
        <v/>
      </c>
      <c r="AA809" s="6">
        <f t="shared" si="101"/>
        <v>3</v>
      </c>
      <c r="AB809" s="6">
        <f t="shared" si="102"/>
        <v>2</v>
      </c>
      <c r="AC809" s="6">
        <f t="shared" si="103"/>
        <v>1</v>
      </c>
      <c r="AD809" s="20">
        <f t="shared" si="104"/>
        <v>0.33333333333333331</v>
      </c>
      <c r="AE809" s="21">
        <f t="shared" si="107"/>
        <v>0</v>
      </c>
      <c r="AF809" s="6" t="s">
        <v>4037</v>
      </c>
      <c r="AG809" s="6"/>
      <c r="AH809" s="6"/>
      <c r="AI809" s="6"/>
      <c r="AJ809" s="6"/>
      <c r="AK809" s="6"/>
      <c r="AL809" s="6"/>
      <c r="AM809" s="6"/>
      <c r="AN809" s="6"/>
      <c r="AO809" s="6"/>
      <c r="AP809" s="6"/>
      <c r="AQ809" s="6"/>
      <c r="AR809" s="6">
        <f t="shared" si="105"/>
        <v>1</v>
      </c>
      <c r="AS809" s="6" t="s">
        <v>1887</v>
      </c>
      <c r="AT809" s="6"/>
      <c r="AU809" s="6"/>
      <c r="AV809" s="6">
        <f t="shared" si="108"/>
        <v>1</v>
      </c>
      <c r="AW809" s="22"/>
    </row>
    <row r="810" spans="1:49" x14ac:dyDescent="0.25">
      <c r="A810" s="16" t="s">
        <v>4120</v>
      </c>
      <c r="B810" s="17">
        <v>4</v>
      </c>
      <c r="C810" s="17">
        <v>250000000</v>
      </c>
      <c r="D810" s="17">
        <v>0.5</v>
      </c>
      <c r="E810" s="17">
        <v>0</v>
      </c>
      <c r="F810" s="17">
        <v>0</v>
      </c>
      <c r="G810" s="18" t="s">
        <v>4121</v>
      </c>
      <c r="H810" s="19">
        <v>41221</v>
      </c>
      <c r="I810" s="27">
        <f t="shared" si="106"/>
        <v>2012</v>
      </c>
      <c r="J810" s="6" t="s">
        <v>429</v>
      </c>
      <c r="K810" s="6">
        <v>133</v>
      </c>
      <c r="L810" s="6" t="s">
        <v>4122</v>
      </c>
      <c r="M810" s="6">
        <f>VLOOKUP(A810,JUMLAH_DAKWAAN!$A$1:$C$905,3,FALSE)</f>
        <v>1</v>
      </c>
      <c r="N810" s="6" t="s">
        <v>4123</v>
      </c>
      <c r="O810" s="6" t="s">
        <v>4124</v>
      </c>
      <c r="P810" s="6" t="s">
        <v>4125</v>
      </c>
      <c r="Q810" s="6" t="s">
        <v>126</v>
      </c>
      <c r="R810" s="6" t="s">
        <v>652</v>
      </c>
      <c r="S810" s="6" t="s">
        <v>653</v>
      </c>
      <c r="T810" s="6" t="s">
        <v>84</v>
      </c>
      <c r="U810" s="6" t="s">
        <v>85</v>
      </c>
      <c r="V810" s="6" t="str">
        <f>IFERROR(VLOOKUP(Q810,JUDGE_STATUS!$A$1:$E$97,2,0),"")</f>
        <v>KARIR</v>
      </c>
      <c r="W810" s="6" t="str">
        <f>IFERROR(VLOOKUP(R810,JUDGE_STATUS!$A$1:$E$97,2,0),"")</f>
        <v>KARIR</v>
      </c>
      <c r="X810" s="6" t="str">
        <f>IFERROR(VLOOKUP(S810,JUDGE_STATUS!$A$1:$E$97,2,0),"")</f>
        <v>KARIR</v>
      </c>
      <c r="Y810" s="6" t="str">
        <f>IFERROR(VLOOKUP(T810,JUDGE_STATUS!$A$1:$E$97,2,0),"")</f>
        <v>ADHOC</v>
      </c>
      <c r="Z810" s="6" t="str">
        <f>IFERROR(VLOOKUP(U810,JUDGE_STATUS!$A$1:$E$97,2,0),"")</f>
        <v>ADHOC</v>
      </c>
      <c r="AA810" s="6">
        <f t="shared" si="101"/>
        <v>5</v>
      </c>
      <c r="AB810" s="6">
        <f t="shared" si="102"/>
        <v>3</v>
      </c>
      <c r="AC810" s="6">
        <f t="shared" si="103"/>
        <v>2</v>
      </c>
      <c r="AD810" s="20">
        <f t="shared" si="104"/>
        <v>0.4</v>
      </c>
      <c r="AE810" s="21">
        <f t="shared" si="107"/>
        <v>0</v>
      </c>
      <c r="AF810" s="6" t="s">
        <v>2032</v>
      </c>
      <c r="AG810" s="6"/>
      <c r="AH810" s="6"/>
      <c r="AI810" s="6"/>
      <c r="AJ810" s="6"/>
      <c r="AK810" s="6"/>
      <c r="AL810" s="6"/>
      <c r="AM810" s="6"/>
      <c r="AN810" s="6"/>
      <c r="AO810" s="6"/>
      <c r="AP810" s="6"/>
      <c r="AQ810" s="6"/>
      <c r="AR810" s="6">
        <f t="shared" si="105"/>
        <v>1</v>
      </c>
      <c r="AS810" s="6" t="s">
        <v>128</v>
      </c>
      <c r="AT810" s="6" t="s">
        <v>66</v>
      </c>
      <c r="AU810" s="6"/>
      <c r="AV810" s="6">
        <f t="shared" si="108"/>
        <v>2</v>
      </c>
      <c r="AW810" s="22"/>
    </row>
    <row r="811" spans="1:49" x14ac:dyDescent="0.25">
      <c r="A811" s="16" t="s">
        <v>4126</v>
      </c>
      <c r="B811" s="17">
        <v>2</v>
      </c>
      <c r="C811" s="17">
        <v>50000000</v>
      </c>
      <c r="D811" s="17">
        <v>0.16666666666666699</v>
      </c>
      <c r="E811" s="17">
        <v>0</v>
      </c>
      <c r="F811" s="17">
        <v>0</v>
      </c>
      <c r="G811" s="18" t="s">
        <v>4127</v>
      </c>
      <c r="H811" s="19">
        <v>41611</v>
      </c>
      <c r="I811" s="27">
        <f t="shared" si="106"/>
        <v>2013</v>
      </c>
      <c r="J811" s="6" t="s">
        <v>1205</v>
      </c>
      <c r="K811" s="6">
        <v>77</v>
      </c>
      <c r="L811" s="6" t="s">
        <v>4128</v>
      </c>
      <c r="M811" s="6">
        <f>VLOOKUP(A811,JUMLAH_DAKWAAN!$A$1:$C$905,3,FALSE)</f>
        <v>1</v>
      </c>
      <c r="N811" s="6" t="s">
        <v>4129</v>
      </c>
      <c r="O811" s="6" t="s">
        <v>4130</v>
      </c>
      <c r="P811" s="6" t="s">
        <v>4131</v>
      </c>
      <c r="Q811" s="6" t="s">
        <v>2310</v>
      </c>
      <c r="R811" s="6" t="s">
        <v>2282</v>
      </c>
      <c r="S811" s="6" t="s">
        <v>1159</v>
      </c>
      <c r="T811" s="6" t="s">
        <v>48</v>
      </c>
      <c r="U811" s="6" t="s">
        <v>127</v>
      </c>
      <c r="V811" s="6" t="str">
        <f>IFERROR(VLOOKUP(Q811,JUDGE_STATUS!$A$1:$E$97,2,0),"")</f>
        <v>KARIR</v>
      </c>
      <c r="W811" s="6" t="str">
        <f>IFERROR(VLOOKUP(R811,JUDGE_STATUS!$A$1:$E$97,2,0),"")</f>
        <v>KARIR</v>
      </c>
      <c r="X811" s="6" t="str">
        <f>IFERROR(VLOOKUP(S811,JUDGE_STATUS!$A$1:$E$97,2,0),"")</f>
        <v>KARIR</v>
      </c>
      <c r="Y811" s="6" t="str">
        <f>IFERROR(VLOOKUP(T811,JUDGE_STATUS!$A$1:$E$97,2,0),"")</f>
        <v>ADHOC</v>
      </c>
      <c r="Z811" s="6" t="str">
        <f>IFERROR(VLOOKUP(U811,JUDGE_STATUS!$A$1:$E$97,2,0),"")</f>
        <v>ADHOC</v>
      </c>
      <c r="AA811" s="6">
        <f t="shared" si="101"/>
        <v>5</v>
      </c>
      <c r="AB811" s="6">
        <f t="shared" si="102"/>
        <v>3</v>
      </c>
      <c r="AC811" s="6">
        <f t="shared" si="103"/>
        <v>2</v>
      </c>
      <c r="AD811" s="20">
        <f t="shared" si="104"/>
        <v>0.4</v>
      </c>
      <c r="AE811" s="21">
        <f t="shared" si="107"/>
        <v>0</v>
      </c>
      <c r="AF811" s="6" t="s">
        <v>477</v>
      </c>
      <c r="AG811" s="6"/>
      <c r="AH811" s="6"/>
      <c r="AI811" s="6"/>
      <c r="AJ811" s="6"/>
      <c r="AK811" s="6"/>
      <c r="AL811" s="6"/>
      <c r="AM811" s="6"/>
      <c r="AN811" s="6"/>
      <c r="AO811" s="6"/>
      <c r="AP811" s="6"/>
      <c r="AQ811" s="6"/>
      <c r="AR811" s="6">
        <f t="shared" si="105"/>
        <v>1</v>
      </c>
      <c r="AS811" s="6" t="s">
        <v>55</v>
      </c>
      <c r="AT811" s="6" t="s">
        <v>100</v>
      </c>
      <c r="AU811" s="6"/>
      <c r="AV811" s="6">
        <f t="shared" si="108"/>
        <v>2</v>
      </c>
      <c r="AW811" s="22"/>
    </row>
    <row r="812" spans="1:49" x14ac:dyDescent="0.25">
      <c r="A812" s="16" t="s">
        <v>4132</v>
      </c>
      <c r="B812" s="17">
        <v>4.5</v>
      </c>
      <c r="C812" s="17">
        <v>200000000</v>
      </c>
      <c r="D812" s="17">
        <v>0.33333333333333298</v>
      </c>
      <c r="E812" s="17">
        <v>0</v>
      </c>
      <c r="F812" s="17">
        <v>0</v>
      </c>
      <c r="G812" s="18" t="s">
        <v>4133</v>
      </c>
      <c r="H812" s="19">
        <v>41863</v>
      </c>
      <c r="I812" s="27">
        <f t="shared" si="106"/>
        <v>2014</v>
      </c>
      <c r="J812" s="6" t="s">
        <v>41</v>
      </c>
      <c r="K812" s="6">
        <v>78</v>
      </c>
      <c r="L812" s="6" t="s">
        <v>4134</v>
      </c>
      <c r="M812" s="6">
        <f>VLOOKUP(A812,JUMLAH_DAKWAAN!$A$1:$C$905,3,FALSE)</f>
        <v>1</v>
      </c>
      <c r="N812" s="6" t="s">
        <v>4135</v>
      </c>
      <c r="O812" s="6" t="s">
        <v>1691</v>
      </c>
      <c r="P812" s="6" t="s">
        <v>4136</v>
      </c>
      <c r="Q812" s="6" t="s">
        <v>2072</v>
      </c>
      <c r="R812" s="6" t="s">
        <v>653</v>
      </c>
      <c r="S812" s="6" t="s">
        <v>652</v>
      </c>
      <c r="T812" s="6" t="s">
        <v>47</v>
      </c>
      <c r="U812" s="6" t="s">
        <v>127</v>
      </c>
      <c r="V812" s="6" t="str">
        <f>IFERROR(VLOOKUP(Q812,JUDGE_STATUS!$A$1:$E$97,2,0),"")</f>
        <v>KARIR</v>
      </c>
      <c r="W812" s="6" t="str">
        <f>IFERROR(VLOOKUP(R812,JUDGE_STATUS!$A$1:$E$97,2,0),"")</f>
        <v>KARIR</v>
      </c>
      <c r="X812" s="6" t="str">
        <f>IFERROR(VLOOKUP(S812,JUDGE_STATUS!$A$1:$E$97,2,0),"")</f>
        <v>KARIR</v>
      </c>
      <c r="Y812" s="6" t="str">
        <f>IFERROR(VLOOKUP(T812,JUDGE_STATUS!$A$1:$E$97,2,0),"")</f>
        <v>ADHOC</v>
      </c>
      <c r="Z812" s="6" t="str">
        <f>IFERROR(VLOOKUP(U812,JUDGE_STATUS!$A$1:$E$97,2,0),"")</f>
        <v>ADHOC</v>
      </c>
      <c r="AA812" s="6">
        <f t="shared" ref="AA812:AA874" si="109">COUNTA(Q812:U812)</f>
        <v>5</v>
      </c>
      <c r="AB812" s="6">
        <f t="shared" ref="AB812:AB874" si="110">COUNTIF($V812:$Z812,"KARIR")</f>
        <v>3</v>
      </c>
      <c r="AC812" s="6">
        <f t="shared" ref="AC812:AC874" si="111">COUNTIF($V812:$Z812,"ADHOC")</f>
        <v>2</v>
      </c>
      <c r="AD812" s="20">
        <f t="shared" ref="AD812:AD874" si="112">AC812/AA812</f>
        <v>0.4</v>
      </c>
      <c r="AE812" s="21">
        <f t="shared" si="107"/>
        <v>0</v>
      </c>
      <c r="AF812" s="6" t="s">
        <v>385</v>
      </c>
      <c r="AG812" s="6" t="s">
        <v>4137</v>
      </c>
      <c r="AH812" s="6" t="s">
        <v>4138</v>
      </c>
      <c r="AI812" s="6" t="s">
        <v>2123</v>
      </c>
      <c r="AJ812" s="6"/>
      <c r="AK812" s="6"/>
      <c r="AL812" s="6"/>
      <c r="AM812" s="6"/>
      <c r="AN812" s="6"/>
      <c r="AO812" s="6"/>
      <c r="AP812" s="6"/>
      <c r="AQ812" s="6"/>
      <c r="AR812" s="6">
        <f t="shared" ref="AR812:AR874" si="113">COUNTA(AF812:AQ812)</f>
        <v>4</v>
      </c>
      <c r="AS812" s="6" t="s">
        <v>1456</v>
      </c>
      <c r="AT812" s="6"/>
      <c r="AU812" s="6"/>
      <c r="AV812" s="6">
        <f t="shared" si="108"/>
        <v>1</v>
      </c>
      <c r="AW812" s="22"/>
    </row>
    <row r="813" spans="1:49" x14ac:dyDescent="0.25">
      <c r="A813" s="16" t="s">
        <v>4139</v>
      </c>
      <c r="B813" s="17"/>
      <c r="C813" s="17"/>
      <c r="D813" s="17"/>
      <c r="E813" s="17"/>
      <c r="F813" s="17"/>
      <c r="G813" s="18" t="s">
        <v>4140</v>
      </c>
      <c r="H813" s="19">
        <v>42187</v>
      </c>
      <c r="I813" s="27">
        <f t="shared" si="106"/>
        <v>2015</v>
      </c>
      <c r="J813" s="6" t="s">
        <v>1778</v>
      </c>
      <c r="K813" s="6">
        <v>144</v>
      </c>
      <c r="L813" s="6" t="s">
        <v>4141</v>
      </c>
      <c r="M813" s="6">
        <f>VLOOKUP(A813,JUMLAH_DAKWAAN!$A$1:$C$905,3,FALSE)</f>
        <v>1</v>
      </c>
      <c r="N813" s="6"/>
      <c r="O813" s="6" t="s">
        <v>1524</v>
      </c>
      <c r="P813" s="6" t="s">
        <v>2911</v>
      </c>
      <c r="Q813" s="6" t="s">
        <v>1032</v>
      </c>
      <c r="R813" s="6" t="s">
        <v>1503</v>
      </c>
      <c r="S813" s="6" t="s">
        <v>1149</v>
      </c>
      <c r="T813" s="6" t="s">
        <v>4142</v>
      </c>
      <c r="U813" s="6" t="s">
        <v>127</v>
      </c>
      <c r="V813" s="6" t="str">
        <f>IFERROR(VLOOKUP(Q813,JUDGE_STATUS!$A$1:$E$97,2,0),"")</f>
        <v>KARIR</v>
      </c>
      <c r="W813" s="6" t="str">
        <f>IFERROR(VLOOKUP(R813,JUDGE_STATUS!$A$1:$E$97,2,0),"")</f>
        <v>KARIR</v>
      </c>
      <c r="X813" s="6" t="str">
        <f>IFERROR(VLOOKUP(S813,JUDGE_STATUS!$A$1:$E$97,2,0),"")</f>
        <v>KARIR</v>
      </c>
      <c r="Y813" s="6" t="str">
        <f>IFERROR(VLOOKUP(T813,JUDGE_STATUS!$A$1:$E$97,2,0),"")</f>
        <v>KARIR</v>
      </c>
      <c r="Z813" s="6" t="str">
        <f>IFERROR(VLOOKUP(U813,JUDGE_STATUS!$A$1:$E$97,2,0),"")</f>
        <v>ADHOC</v>
      </c>
      <c r="AA813" s="6">
        <f t="shared" si="109"/>
        <v>5</v>
      </c>
      <c r="AB813" s="6">
        <f t="shared" si="110"/>
        <v>4</v>
      </c>
      <c r="AC813" s="6">
        <f t="shared" si="111"/>
        <v>1</v>
      </c>
      <c r="AD813" s="20">
        <f t="shared" si="112"/>
        <v>0.2</v>
      </c>
      <c r="AE813" s="21">
        <f t="shared" si="107"/>
        <v>0</v>
      </c>
      <c r="AF813" s="6" t="s">
        <v>1094</v>
      </c>
      <c r="AG813" s="6"/>
      <c r="AH813" s="6"/>
      <c r="AI813" s="6"/>
      <c r="AJ813" s="6"/>
      <c r="AK813" s="6"/>
      <c r="AL813" s="6"/>
      <c r="AM813" s="6"/>
      <c r="AN813" s="6"/>
      <c r="AO813" s="6"/>
      <c r="AP813" s="6"/>
      <c r="AQ813" s="6"/>
      <c r="AR813" s="6">
        <f t="shared" si="113"/>
        <v>1</v>
      </c>
      <c r="AS813" s="6" t="s">
        <v>1047</v>
      </c>
      <c r="AT813" s="6" t="s">
        <v>56</v>
      </c>
      <c r="AU813" s="6"/>
      <c r="AV813" s="6">
        <f t="shared" si="108"/>
        <v>2</v>
      </c>
      <c r="AW813" s="22">
        <v>1</v>
      </c>
    </row>
    <row r="814" spans="1:49" x14ac:dyDescent="0.25">
      <c r="A814" s="16" t="s">
        <v>4143</v>
      </c>
      <c r="B814" s="17">
        <v>1.25</v>
      </c>
      <c r="C814" s="17">
        <v>50000000</v>
      </c>
      <c r="D814" s="17">
        <v>8.3333333333333301E-2</v>
      </c>
      <c r="E814" s="17">
        <v>0</v>
      </c>
      <c r="F814" s="17">
        <v>0</v>
      </c>
      <c r="G814" s="18" t="s">
        <v>4144</v>
      </c>
      <c r="H814" s="19">
        <v>42605</v>
      </c>
      <c r="I814" s="27">
        <f t="shared" si="106"/>
        <v>2016</v>
      </c>
      <c r="J814" s="6" t="s">
        <v>1143</v>
      </c>
      <c r="K814" s="6">
        <v>107</v>
      </c>
      <c r="L814" s="6" t="s">
        <v>4084</v>
      </c>
      <c r="M814" s="6">
        <f>VLOOKUP(A814,JUMLAH_DAKWAAN!$A$1:$C$905,3,FALSE)</f>
        <v>1</v>
      </c>
      <c r="N814" s="6" t="s">
        <v>4145</v>
      </c>
      <c r="O814" s="6" t="s">
        <v>4027</v>
      </c>
      <c r="P814" s="6" t="s">
        <v>3050</v>
      </c>
      <c r="Q814" s="6" t="s">
        <v>1034</v>
      </c>
      <c r="R814" s="6" t="s">
        <v>1042</v>
      </c>
      <c r="S814" s="6" t="s">
        <v>85</v>
      </c>
      <c r="T814" s="6"/>
      <c r="U814" s="6"/>
      <c r="V814" s="6" t="str">
        <f>IFERROR(VLOOKUP(Q814,JUDGE_STATUS!$A$1:$E$97,2,0),"")</f>
        <v>KARIR</v>
      </c>
      <c r="W814" s="6" t="str">
        <f>IFERROR(VLOOKUP(R814,JUDGE_STATUS!$A$1:$E$97,2,0),"")</f>
        <v>KARIR</v>
      </c>
      <c r="X814" s="6" t="str">
        <f>IFERROR(VLOOKUP(S814,JUDGE_STATUS!$A$1:$E$97,2,0),"")</f>
        <v>ADHOC</v>
      </c>
      <c r="Y814" s="6" t="str">
        <f>IFERROR(VLOOKUP(T814,JUDGE_STATUS!$A$1:$E$97,2,0),"")</f>
        <v/>
      </c>
      <c r="Z814" s="6" t="str">
        <f>IFERROR(VLOOKUP(U814,JUDGE_STATUS!$A$1:$E$97,2,0),"")</f>
        <v/>
      </c>
      <c r="AA814" s="6">
        <f t="shared" si="109"/>
        <v>3</v>
      </c>
      <c r="AB814" s="6">
        <f t="shared" si="110"/>
        <v>2</v>
      </c>
      <c r="AC814" s="6">
        <f t="shared" si="111"/>
        <v>1</v>
      </c>
      <c r="AD814" s="20">
        <f t="shared" si="112"/>
        <v>0.33333333333333331</v>
      </c>
      <c r="AE814" s="21">
        <f t="shared" si="107"/>
        <v>0</v>
      </c>
      <c r="AF814" s="6" t="s">
        <v>1202</v>
      </c>
      <c r="AG814" s="6"/>
      <c r="AH814" s="6"/>
      <c r="AI814" s="6"/>
      <c r="AJ814" s="6"/>
      <c r="AK814" s="6"/>
      <c r="AL814" s="6"/>
      <c r="AM814" s="6"/>
      <c r="AN814" s="6"/>
      <c r="AO814" s="6"/>
      <c r="AP814" s="6"/>
      <c r="AQ814" s="6"/>
      <c r="AR814" s="6">
        <f t="shared" si="113"/>
        <v>1</v>
      </c>
      <c r="AS814" s="6" t="s">
        <v>109</v>
      </c>
      <c r="AT814" s="6"/>
      <c r="AU814" s="6"/>
      <c r="AV814" s="6">
        <f t="shared" si="108"/>
        <v>1</v>
      </c>
      <c r="AW814" s="22"/>
    </row>
    <row r="815" spans="1:49" x14ac:dyDescent="0.25">
      <c r="A815" s="16" t="s">
        <v>4146</v>
      </c>
      <c r="B815" s="17">
        <v>4</v>
      </c>
      <c r="C815" s="17">
        <v>150000000</v>
      </c>
      <c r="D815" s="17">
        <v>0.25</v>
      </c>
      <c r="E815" s="17">
        <v>0</v>
      </c>
      <c r="F815" s="17">
        <v>0</v>
      </c>
      <c r="G815" s="18" t="s">
        <v>4147</v>
      </c>
      <c r="H815" s="19">
        <v>42867</v>
      </c>
      <c r="I815" s="27">
        <f t="shared" si="106"/>
        <v>2017</v>
      </c>
      <c r="J815" s="6" t="s">
        <v>41</v>
      </c>
      <c r="K815" s="6">
        <v>80</v>
      </c>
      <c r="L815" s="6" t="s">
        <v>4148</v>
      </c>
      <c r="M815" s="6">
        <f>VLOOKUP(A815,JUMLAH_DAKWAAN!$A$1:$C$905,3,FALSE)</f>
        <v>1</v>
      </c>
      <c r="N815" s="6" t="s">
        <v>4149</v>
      </c>
      <c r="O815" s="6" t="s">
        <v>4150</v>
      </c>
      <c r="P815" s="6" t="s">
        <v>2999</v>
      </c>
      <c r="Q815" s="6" t="s">
        <v>1125</v>
      </c>
      <c r="R815" s="6" t="s">
        <v>1167</v>
      </c>
      <c r="S815" s="6" t="s">
        <v>1043</v>
      </c>
      <c r="T815" s="6" t="s">
        <v>1044</v>
      </c>
      <c r="U815" s="6" t="s">
        <v>1045</v>
      </c>
      <c r="V815" s="6" t="str">
        <f>IFERROR(VLOOKUP(Q815,JUDGE_STATUS!$A$1:$E$97,2,0),"")</f>
        <v>KARIR</v>
      </c>
      <c r="W815" s="6" t="str">
        <f>IFERROR(VLOOKUP(R815,JUDGE_STATUS!$A$1:$E$97,2,0),"")</f>
        <v>KARIR</v>
      </c>
      <c r="X815" s="6" t="str">
        <f>IFERROR(VLOOKUP(S815,JUDGE_STATUS!$A$1:$E$97,2,0),"")</f>
        <v>KARIR</v>
      </c>
      <c r="Y815" s="6" t="str">
        <f>IFERROR(VLOOKUP(T815,JUDGE_STATUS!$A$1:$E$97,2,0),"")</f>
        <v>ADHOC</v>
      </c>
      <c r="Z815" s="6" t="str">
        <f>IFERROR(VLOOKUP(U815,JUDGE_STATUS!$A$1:$E$97,2,0),"")</f>
        <v>ADHOC</v>
      </c>
      <c r="AA815" s="6">
        <f t="shared" si="109"/>
        <v>5</v>
      </c>
      <c r="AB815" s="6">
        <f t="shared" si="110"/>
        <v>3</v>
      </c>
      <c r="AC815" s="6">
        <f t="shared" si="111"/>
        <v>2</v>
      </c>
      <c r="AD815" s="20">
        <f t="shared" si="112"/>
        <v>0.4</v>
      </c>
      <c r="AE815" s="21">
        <f t="shared" si="107"/>
        <v>0</v>
      </c>
      <c r="AF815" s="6" t="s">
        <v>1871</v>
      </c>
      <c r="AG815" s="6"/>
      <c r="AH815" s="6"/>
      <c r="AI815" s="6"/>
      <c r="AJ815" s="6"/>
      <c r="AK815" s="6"/>
      <c r="AL815" s="6"/>
      <c r="AM815" s="6"/>
      <c r="AN815" s="6"/>
      <c r="AO815" s="6"/>
      <c r="AP815" s="6"/>
      <c r="AQ815" s="6"/>
      <c r="AR815" s="6">
        <f t="shared" si="113"/>
        <v>1</v>
      </c>
      <c r="AS815" s="6" t="s">
        <v>1047</v>
      </c>
      <c r="AT815" s="6" t="s">
        <v>109</v>
      </c>
      <c r="AU815" s="6"/>
      <c r="AV815" s="6">
        <f t="shared" si="108"/>
        <v>2</v>
      </c>
      <c r="AW815" s="22"/>
    </row>
    <row r="816" spans="1:49" x14ac:dyDescent="0.25">
      <c r="A816" s="16" t="s">
        <v>4151</v>
      </c>
      <c r="B816" s="17">
        <v>6</v>
      </c>
      <c r="C816" s="17">
        <v>500000000</v>
      </c>
      <c r="D816" s="17">
        <v>0.25</v>
      </c>
      <c r="E816" s="17">
        <v>0</v>
      </c>
      <c r="F816" s="17">
        <v>0</v>
      </c>
      <c r="G816" s="18" t="s">
        <v>4152</v>
      </c>
      <c r="H816" s="19">
        <v>43332</v>
      </c>
      <c r="I816" s="27">
        <f t="shared" si="106"/>
        <v>2018</v>
      </c>
      <c r="J816" s="6" t="s">
        <v>41</v>
      </c>
      <c r="K816" s="6">
        <v>108</v>
      </c>
      <c r="L816" s="6" t="s">
        <v>4153</v>
      </c>
      <c r="M816" s="6">
        <f>VLOOKUP(A816,JUMLAH_DAKWAAN!$A$1:$C$905,3,FALSE)</f>
        <v>1</v>
      </c>
      <c r="N816" s="6" t="s">
        <v>4154</v>
      </c>
      <c r="O816" s="6" t="s">
        <v>2365</v>
      </c>
      <c r="P816" s="6" t="s">
        <v>3387</v>
      </c>
      <c r="Q816" s="6" t="s">
        <v>1186</v>
      </c>
      <c r="R816" s="6" t="s">
        <v>1175</v>
      </c>
      <c r="S816" s="6" t="s">
        <v>1136</v>
      </c>
      <c r="T816" s="6" t="s">
        <v>63</v>
      </c>
      <c r="U816" s="6" t="s">
        <v>1045</v>
      </c>
      <c r="V816" s="6" t="str">
        <f>IFERROR(VLOOKUP(Q816,JUDGE_STATUS!$A$1:$E$97,2,0),"")</f>
        <v>KARIR</v>
      </c>
      <c r="W816" s="6" t="str">
        <f>IFERROR(VLOOKUP(R816,JUDGE_STATUS!$A$1:$E$97,2,0),"")</f>
        <v>KARIR</v>
      </c>
      <c r="X816" s="6" t="str">
        <f>IFERROR(VLOOKUP(S816,JUDGE_STATUS!$A$1:$E$97,2,0),"")</f>
        <v>KARIR</v>
      </c>
      <c r="Y816" s="6" t="str">
        <f>IFERROR(VLOOKUP(T816,JUDGE_STATUS!$A$1:$E$97,2,0),"")</f>
        <v>ADHOC</v>
      </c>
      <c r="Z816" s="6" t="str">
        <f>IFERROR(VLOOKUP(U816,JUDGE_STATUS!$A$1:$E$97,2,0),"")</f>
        <v>ADHOC</v>
      </c>
      <c r="AA816" s="6">
        <f t="shared" si="109"/>
        <v>5</v>
      </c>
      <c r="AB816" s="6">
        <f t="shared" si="110"/>
        <v>3</v>
      </c>
      <c r="AC816" s="6">
        <f t="shared" si="111"/>
        <v>2</v>
      </c>
      <c r="AD816" s="20">
        <f t="shared" si="112"/>
        <v>0.4</v>
      </c>
      <c r="AE816" s="21">
        <f t="shared" si="107"/>
        <v>0</v>
      </c>
      <c r="AF816" s="6" t="s">
        <v>1871</v>
      </c>
      <c r="AG816" s="6"/>
      <c r="AH816" s="6"/>
      <c r="AI816" s="6"/>
      <c r="AJ816" s="6"/>
      <c r="AK816" s="6"/>
      <c r="AL816" s="6"/>
      <c r="AM816" s="6"/>
      <c r="AN816" s="6"/>
      <c r="AO816" s="6"/>
      <c r="AP816" s="6"/>
      <c r="AQ816" s="6"/>
      <c r="AR816" s="6">
        <f t="shared" si="113"/>
        <v>1</v>
      </c>
      <c r="AS816" s="6" t="s">
        <v>55</v>
      </c>
      <c r="AT816" s="6"/>
      <c r="AU816" s="6"/>
      <c r="AV816" s="6">
        <f t="shared" si="108"/>
        <v>1</v>
      </c>
      <c r="AW816" s="22"/>
    </row>
    <row r="817" spans="1:49" x14ac:dyDescent="0.25">
      <c r="A817" s="16" t="s">
        <v>4155</v>
      </c>
      <c r="B817" s="17">
        <v>2.5</v>
      </c>
      <c r="C817" s="17">
        <v>300000000</v>
      </c>
      <c r="D817" s="17">
        <v>0.25</v>
      </c>
      <c r="E817" s="17">
        <v>7305200</v>
      </c>
      <c r="F817" s="17">
        <v>2</v>
      </c>
      <c r="G817" s="18" t="s">
        <v>4156</v>
      </c>
      <c r="H817" s="19">
        <v>41618</v>
      </c>
      <c r="I817" s="27">
        <f t="shared" si="106"/>
        <v>2013</v>
      </c>
      <c r="J817" s="6" t="s">
        <v>1010</v>
      </c>
      <c r="K817" s="6">
        <v>141</v>
      </c>
      <c r="L817" s="6" t="s">
        <v>4157</v>
      </c>
      <c r="M817" s="6">
        <f>VLOOKUP(A817,JUMLAH_DAKWAAN!$A$1:$C$905,3,FALSE)</f>
        <v>1</v>
      </c>
      <c r="N817" s="6" t="s">
        <v>4158</v>
      </c>
      <c r="O817" s="6" t="s">
        <v>4159</v>
      </c>
      <c r="P817" s="6" t="s">
        <v>4160</v>
      </c>
      <c r="Q817" s="6" t="s">
        <v>981</v>
      </c>
      <c r="R817" s="6" t="s">
        <v>1088</v>
      </c>
      <c r="S817" s="6" t="s">
        <v>127</v>
      </c>
      <c r="T817" s="6"/>
      <c r="U817" s="6"/>
      <c r="V817" s="6" t="str">
        <f>IFERROR(VLOOKUP(Q817,JUDGE_STATUS!$A$1:$E$97,2,0),"")</f>
        <v>KARIR</v>
      </c>
      <c r="W817" s="6" t="str">
        <f>IFERROR(VLOOKUP(R817,JUDGE_STATUS!$A$1:$E$97,2,0),"")</f>
        <v>KARIR</v>
      </c>
      <c r="X817" s="6" t="str">
        <f>IFERROR(VLOOKUP(S817,JUDGE_STATUS!$A$1:$E$97,2,0),"")</f>
        <v>ADHOC</v>
      </c>
      <c r="Y817" s="6" t="str">
        <f>IFERROR(VLOOKUP(T817,JUDGE_STATUS!$A$1:$E$97,2,0),"")</f>
        <v/>
      </c>
      <c r="Z817" s="6" t="str">
        <f>IFERROR(VLOOKUP(U817,JUDGE_STATUS!$A$1:$E$97,2,0),"")</f>
        <v/>
      </c>
      <c r="AA817" s="6">
        <f t="shared" si="109"/>
        <v>3</v>
      </c>
      <c r="AB817" s="6">
        <f t="shared" si="110"/>
        <v>2</v>
      </c>
      <c r="AC817" s="6">
        <f t="shared" si="111"/>
        <v>1</v>
      </c>
      <c r="AD817" s="20">
        <f t="shared" si="112"/>
        <v>0.33333333333333331</v>
      </c>
      <c r="AE817" s="21">
        <f t="shared" si="107"/>
        <v>0</v>
      </c>
      <c r="AF817" s="6" t="s">
        <v>1001</v>
      </c>
      <c r="AG817" s="6"/>
      <c r="AH817" s="6"/>
      <c r="AI817" s="6"/>
      <c r="AJ817" s="6"/>
      <c r="AK817" s="6"/>
      <c r="AL817" s="6"/>
      <c r="AM817" s="6"/>
      <c r="AN817" s="6"/>
      <c r="AO817" s="6"/>
      <c r="AP817" s="6"/>
      <c r="AQ817" s="6"/>
      <c r="AR817" s="6">
        <f t="shared" si="113"/>
        <v>1</v>
      </c>
      <c r="AS817" s="6" t="s">
        <v>66</v>
      </c>
      <c r="AT817" s="6" t="s">
        <v>100</v>
      </c>
      <c r="AU817" s="6"/>
      <c r="AV817" s="6">
        <f t="shared" si="108"/>
        <v>2</v>
      </c>
      <c r="AW817" s="22"/>
    </row>
    <row r="818" spans="1:49" x14ac:dyDescent="0.25">
      <c r="A818" s="16" t="s">
        <v>4155</v>
      </c>
      <c r="B818" s="17">
        <v>2.5</v>
      </c>
      <c r="C818" s="17">
        <v>300000000</v>
      </c>
      <c r="D818" s="17">
        <v>0.25</v>
      </c>
      <c r="E818" s="17">
        <v>7305200</v>
      </c>
      <c r="F818" s="17">
        <v>2</v>
      </c>
      <c r="G818" s="18" t="s">
        <v>4161</v>
      </c>
      <c r="H818" s="19">
        <v>41618</v>
      </c>
      <c r="I818" s="27">
        <f t="shared" si="106"/>
        <v>2013</v>
      </c>
      <c r="J818" s="6" t="s">
        <v>1010</v>
      </c>
      <c r="K818" s="6">
        <v>141</v>
      </c>
      <c r="L818" s="6" t="s">
        <v>4157</v>
      </c>
      <c r="M818" s="6">
        <f>VLOOKUP(A818,JUMLAH_DAKWAAN!$A$1:$C$905,3,FALSE)</f>
        <v>1</v>
      </c>
      <c r="N818" s="6" t="s">
        <v>4158</v>
      </c>
      <c r="O818" s="6" t="s">
        <v>4159</v>
      </c>
      <c r="P818" s="6" t="s">
        <v>4160</v>
      </c>
      <c r="Q818" s="6" t="s">
        <v>981</v>
      </c>
      <c r="R818" s="6" t="s">
        <v>1088</v>
      </c>
      <c r="S818" s="6" t="s">
        <v>127</v>
      </c>
      <c r="T818" s="6"/>
      <c r="U818" s="6"/>
      <c r="V818" s="6" t="str">
        <f>IFERROR(VLOOKUP(Q818,JUDGE_STATUS!$A$1:$E$97,2,0),"")</f>
        <v>KARIR</v>
      </c>
      <c r="W818" s="6" t="str">
        <f>IFERROR(VLOOKUP(R818,JUDGE_STATUS!$A$1:$E$97,2,0),"")</f>
        <v>KARIR</v>
      </c>
      <c r="X818" s="6" t="str">
        <f>IFERROR(VLOOKUP(S818,JUDGE_STATUS!$A$1:$E$97,2,0),"")</f>
        <v>ADHOC</v>
      </c>
      <c r="Y818" s="6" t="str">
        <f>IFERROR(VLOOKUP(T818,JUDGE_STATUS!$A$1:$E$97,2,0),"")</f>
        <v/>
      </c>
      <c r="Z818" s="6" t="str">
        <f>IFERROR(VLOOKUP(U818,JUDGE_STATUS!$A$1:$E$97,2,0),"")</f>
        <v/>
      </c>
      <c r="AA818" s="6">
        <f t="shared" si="109"/>
        <v>3</v>
      </c>
      <c r="AB818" s="6">
        <f t="shared" si="110"/>
        <v>2</v>
      </c>
      <c r="AC818" s="6">
        <f t="shared" si="111"/>
        <v>1</v>
      </c>
      <c r="AD818" s="20">
        <f t="shared" si="112"/>
        <v>0.33333333333333331</v>
      </c>
      <c r="AE818" s="21">
        <f t="shared" si="107"/>
        <v>0</v>
      </c>
      <c r="AF818" s="6" t="s">
        <v>1001</v>
      </c>
      <c r="AG818" s="6"/>
      <c r="AH818" s="6"/>
      <c r="AI818" s="6"/>
      <c r="AJ818" s="6"/>
      <c r="AK818" s="6"/>
      <c r="AL818" s="6"/>
      <c r="AM818" s="6"/>
      <c r="AN818" s="6"/>
      <c r="AO818" s="6"/>
      <c r="AP818" s="6"/>
      <c r="AQ818" s="6"/>
      <c r="AR818" s="6">
        <f t="shared" si="113"/>
        <v>1</v>
      </c>
      <c r="AS818" s="6" t="s">
        <v>66</v>
      </c>
      <c r="AT818" s="6" t="s">
        <v>100</v>
      </c>
      <c r="AU818" s="6"/>
      <c r="AV818" s="6">
        <f t="shared" si="108"/>
        <v>2</v>
      </c>
      <c r="AW818" s="22"/>
    </row>
    <row r="819" spans="1:49" x14ac:dyDescent="0.25">
      <c r="A819" s="16" t="s">
        <v>4162</v>
      </c>
      <c r="B819" s="17"/>
      <c r="C819" s="17"/>
      <c r="D819" s="17"/>
      <c r="E819" s="17"/>
      <c r="F819" s="17"/>
      <c r="G819" s="18" t="s">
        <v>4163</v>
      </c>
      <c r="H819" s="19">
        <v>41864</v>
      </c>
      <c r="I819" s="27">
        <f t="shared" si="106"/>
        <v>2014</v>
      </c>
      <c r="J819" s="6" t="s">
        <v>41</v>
      </c>
      <c r="K819" s="6">
        <v>140</v>
      </c>
      <c r="L819" s="6" t="s">
        <v>4164</v>
      </c>
      <c r="M819" s="6">
        <f>VLOOKUP(A819,JUMLAH_DAKWAAN!$A$1:$C$905,3,FALSE)</f>
        <v>1</v>
      </c>
      <c r="N819" s="6" t="s">
        <v>2548</v>
      </c>
      <c r="O819" s="6" t="s">
        <v>4045</v>
      </c>
      <c r="P819" s="6" t="s">
        <v>1691</v>
      </c>
      <c r="Q819" s="6" t="s">
        <v>2072</v>
      </c>
      <c r="R819" s="6" t="s">
        <v>653</v>
      </c>
      <c r="S819" s="6" t="s">
        <v>652</v>
      </c>
      <c r="T819" s="6" t="s">
        <v>47</v>
      </c>
      <c r="U819" s="6" t="s">
        <v>127</v>
      </c>
      <c r="V819" s="6" t="str">
        <f>IFERROR(VLOOKUP(Q819,JUDGE_STATUS!$A$1:$E$97,2,0),"")</f>
        <v>KARIR</v>
      </c>
      <c r="W819" s="6" t="str">
        <f>IFERROR(VLOOKUP(R819,JUDGE_STATUS!$A$1:$E$97,2,0),"")</f>
        <v>KARIR</v>
      </c>
      <c r="X819" s="6" t="str">
        <f>IFERROR(VLOOKUP(S819,JUDGE_STATUS!$A$1:$E$97,2,0),"")</f>
        <v>KARIR</v>
      </c>
      <c r="Y819" s="6" t="str">
        <f>IFERROR(VLOOKUP(T819,JUDGE_STATUS!$A$1:$E$97,2,0),"")</f>
        <v>ADHOC</v>
      </c>
      <c r="Z819" s="6" t="str">
        <f>IFERROR(VLOOKUP(U819,JUDGE_STATUS!$A$1:$E$97,2,0),"")</f>
        <v>ADHOC</v>
      </c>
      <c r="AA819" s="6">
        <f t="shared" si="109"/>
        <v>5</v>
      </c>
      <c r="AB819" s="6">
        <f t="shared" si="110"/>
        <v>3</v>
      </c>
      <c r="AC819" s="6">
        <f t="shared" si="111"/>
        <v>2</v>
      </c>
      <c r="AD819" s="20">
        <f t="shared" si="112"/>
        <v>0.4</v>
      </c>
      <c r="AE819" s="21">
        <f t="shared" si="107"/>
        <v>0</v>
      </c>
      <c r="AF819" s="6" t="s">
        <v>1732</v>
      </c>
      <c r="AG819" s="6" t="s">
        <v>1094</v>
      </c>
      <c r="AH819" s="6" t="s">
        <v>2415</v>
      </c>
      <c r="AI819" s="6" t="s">
        <v>4165</v>
      </c>
      <c r="AJ819" s="6" t="s">
        <v>1220</v>
      </c>
      <c r="AK819" s="6" t="s">
        <v>4166</v>
      </c>
      <c r="AL819" s="6" t="s">
        <v>4167</v>
      </c>
      <c r="AM819" s="6"/>
      <c r="AN819" s="6"/>
      <c r="AO819" s="6"/>
      <c r="AP819" s="6"/>
      <c r="AQ819" s="6"/>
      <c r="AR819" s="6">
        <f t="shared" si="113"/>
        <v>7</v>
      </c>
      <c r="AS819" s="6" t="s">
        <v>256</v>
      </c>
      <c r="AT819" s="6"/>
      <c r="AU819" s="6"/>
      <c r="AV819" s="6">
        <f t="shared" si="108"/>
        <v>1</v>
      </c>
      <c r="AW819" s="22">
        <v>1</v>
      </c>
    </row>
    <row r="820" spans="1:49" x14ac:dyDescent="0.25">
      <c r="A820" s="16" t="s">
        <v>4168</v>
      </c>
      <c r="B820" s="17">
        <v>5</v>
      </c>
      <c r="C820" s="17">
        <v>150000000</v>
      </c>
      <c r="D820" s="17">
        <v>0.25</v>
      </c>
      <c r="E820" s="17">
        <v>4904662400</v>
      </c>
      <c r="F820" s="17">
        <v>1</v>
      </c>
      <c r="G820" s="18" t="s">
        <v>4169</v>
      </c>
      <c r="H820" s="19">
        <v>42187</v>
      </c>
      <c r="I820" s="27">
        <f t="shared" si="106"/>
        <v>2015</v>
      </c>
      <c r="J820" s="6" t="s">
        <v>41</v>
      </c>
      <c r="K820" s="6">
        <v>144</v>
      </c>
      <c r="L820" s="6" t="s">
        <v>4141</v>
      </c>
      <c r="M820" s="6">
        <f>VLOOKUP(A820,JUMLAH_DAKWAAN!$A$1:$C$905,3,FALSE)</f>
        <v>1</v>
      </c>
      <c r="N820" s="6" t="s">
        <v>4170</v>
      </c>
      <c r="O820" s="6" t="s">
        <v>4171</v>
      </c>
      <c r="P820" s="6" t="s">
        <v>2911</v>
      </c>
      <c r="Q820" s="6" t="s">
        <v>1503</v>
      </c>
      <c r="R820" s="6" t="s">
        <v>1032</v>
      </c>
      <c r="S820" s="6" t="s">
        <v>1033</v>
      </c>
      <c r="T820" s="6" t="s">
        <v>85</v>
      </c>
      <c r="U820" s="6" t="s">
        <v>127</v>
      </c>
      <c r="V820" s="6" t="str">
        <f>IFERROR(VLOOKUP(Q820,JUDGE_STATUS!$A$1:$E$97,2,0),"")</f>
        <v>KARIR</v>
      </c>
      <c r="W820" s="6" t="str">
        <f>IFERROR(VLOOKUP(R820,JUDGE_STATUS!$A$1:$E$97,2,0),"")</f>
        <v>KARIR</v>
      </c>
      <c r="X820" s="6" t="str">
        <f>IFERROR(VLOOKUP(S820,JUDGE_STATUS!$A$1:$E$97,2,0),"")</f>
        <v>KARIR</v>
      </c>
      <c r="Y820" s="6" t="str">
        <f>IFERROR(VLOOKUP(T820,JUDGE_STATUS!$A$1:$E$97,2,0),"")</f>
        <v>ADHOC</v>
      </c>
      <c r="Z820" s="6" t="str">
        <f>IFERROR(VLOOKUP(U820,JUDGE_STATUS!$A$1:$E$97,2,0),"")</f>
        <v>ADHOC</v>
      </c>
      <c r="AA820" s="6">
        <f t="shared" si="109"/>
        <v>5</v>
      </c>
      <c r="AB820" s="6">
        <f t="shared" si="110"/>
        <v>3</v>
      </c>
      <c r="AC820" s="6">
        <f t="shared" si="111"/>
        <v>2</v>
      </c>
      <c r="AD820" s="20">
        <f t="shared" si="112"/>
        <v>0.4</v>
      </c>
      <c r="AE820" s="21">
        <f t="shared" si="107"/>
        <v>0</v>
      </c>
      <c r="AF820" s="6" t="s">
        <v>3231</v>
      </c>
      <c r="AG820" s="6"/>
      <c r="AH820" s="6"/>
      <c r="AI820" s="6"/>
      <c r="AJ820" s="6"/>
      <c r="AK820" s="6"/>
      <c r="AL820" s="6"/>
      <c r="AM820" s="6"/>
      <c r="AN820" s="6"/>
      <c r="AO820" s="6"/>
      <c r="AP820" s="6"/>
      <c r="AQ820" s="6"/>
      <c r="AR820" s="6">
        <f t="shared" si="113"/>
        <v>1</v>
      </c>
      <c r="AS820" s="6" t="s">
        <v>1047</v>
      </c>
      <c r="AT820" s="6" t="s">
        <v>56</v>
      </c>
      <c r="AU820" s="6"/>
      <c r="AV820" s="6">
        <f t="shared" si="108"/>
        <v>2</v>
      </c>
      <c r="AW820" s="22"/>
    </row>
    <row r="821" spans="1:49" x14ac:dyDescent="0.25">
      <c r="A821" s="16" t="s">
        <v>4172</v>
      </c>
      <c r="B821" s="17">
        <v>1.6666666666666701</v>
      </c>
      <c r="C821" s="17">
        <v>50000000</v>
      </c>
      <c r="D821" s="17">
        <v>8.3333333333333301E-2</v>
      </c>
      <c r="E821" s="17">
        <v>60000000</v>
      </c>
      <c r="F821" s="17">
        <v>0.25</v>
      </c>
      <c r="G821" s="18" t="s">
        <v>4173</v>
      </c>
      <c r="H821" s="19">
        <v>42605</v>
      </c>
      <c r="I821" s="27">
        <f t="shared" si="106"/>
        <v>2016</v>
      </c>
      <c r="J821" s="6" t="s">
        <v>41</v>
      </c>
      <c r="K821" s="6">
        <v>107</v>
      </c>
      <c r="L821" s="6" t="s">
        <v>4111</v>
      </c>
      <c r="M821" s="6">
        <f>VLOOKUP(A821,JUMLAH_DAKWAAN!$A$1:$C$905,3,FALSE)</f>
        <v>1</v>
      </c>
      <c r="N821" s="6" t="s">
        <v>4174</v>
      </c>
      <c r="O821" s="6" t="s">
        <v>4175</v>
      </c>
      <c r="P821" s="6" t="s">
        <v>3050</v>
      </c>
      <c r="Q821" s="6" t="s">
        <v>1034</v>
      </c>
      <c r="R821" s="6" t="s">
        <v>1042</v>
      </c>
      <c r="S821" s="6" t="s">
        <v>85</v>
      </c>
      <c r="T821" s="6"/>
      <c r="U821" s="6"/>
      <c r="V821" s="6" t="str">
        <f>IFERROR(VLOOKUP(Q821,JUDGE_STATUS!$A$1:$E$97,2,0),"")</f>
        <v>KARIR</v>
      </c>
      <c r="W821" s="6" t="str">
        <f>IFERROR(VLOOKUP(R821,JUDGE_STATUS!$A$1:$E$97,2,0),"")</f>
        <v>KARIR</v>
      </c>
      <c r="X821" s="6" t="str">
        <f>IFERROR(VLOOKUP(S821,JUDGE_STATUS!$A$1:$E$97,2,0),"")</f>
        <v>ADHOC</v>
      </c>
      <c r="Y821" s="6" t="str">
        <f>IFERROR(VLOOKUP(T821,JUDGE_STATUS!$A$1:$E$97,2,0),"")</f>
        <v/>
      </c>
      <c r="Z821" s="6" t="str">
        <f>IFERROR(VLOOKUP(U821,JUDGE_STATUS!$A$1:$E$97,2,0),"")</f>
        <v/>
      </c>
      <c r="AA821" s="6">
        <f t="shared" si="109"/>
        <v>3</v>
      </c>
      <c r="AB821" s="6">
        <f t="shared" si="110"/>
        <v>2</v>
      </c>
      <c r="AC821" s="6">
        <f t="shared" si="111"/>
        <v>1</v>
      </c>
      <c r="AD821" s="20">
        <f t="shared" si="112"/>
        <v>0.33333333333333331</v>
      </c>
      <c r="AE821" s="21">
        <f t="shared" si="107"/>
        <v>0</v>
      </c>
      <c r="AF821" s="6" t="s">
        <v>1202</v>
      </c>
      <c r="AG821" s="6"/>
      <c r="AH821" s="6"/>
      <c r="AI821" s="6"/>
      <c r="AJ821" s="6"/>
      <c r="AK821" s="6"/>
      <c r="AL821" s="6"/>
      <c r="AM821" s="6"/>
      <c r="AN821" s="6"/>
      <c r="AO821" s="6"/>
      <c r="AP821" s="6"/>
      <c r="AQ821" s="6"/>
      <c r="AR821" s="6">
        <f t="shared" si="113"/>
        <v>1</v>
      </c>
      <c r="AS821" s="6" t="s">
        <v>109</v>
      </c>
      <c r="AT821" s="6"/>
      <c r="AU821" s="6"/>
      <c r="AV821" s="6">
        <f t="shared" si="108"/>
        <v>1</v>
      </c>
      <c r="AW821" s="22"/>
    </row>
    <row r="822" spans="1:49" x14ac:dyDescent="0.25">
      <c r="A822" s="16" t="s">
        <v>4176</v>
      </c>
      <c r="B822" s="17">
        <v>3</v>
      </c>
      <c r="C822" s="17">
        <v>150000000</v>
      </c>
      <c r="D822" s="17">
        <v>0.33333333333333298</v>
      </c>
      <c r="E822" s="17">
        <v>660177170</v>
      </c>
      <c r="F822" s="17">
        <v>0.66666666666666696</v>
      </c>
      <c r="G822" s="18" t="s">
        <v>4177</v>
      </c>
      <c r="H822" s="19">
        <v>42870</v>
      </c>
      <c r="I822" s="27">
        <f t="shared" si="106"/>
        <v>2017</v>
      </c>
      <c r="J822" s="6" t="s">
        <v>41</v>
      </c>
      <c r="K822" s="6">
        <v>119</v>
      </c>
      <c r="L822" s="6" t="s">
        <v>4178</v>
      </c>
      <c r="M822" s="6">
        <f>VLOOKUP(A822,JUMLAH_DAKWAAN!$A$1:$C$905,3,FALSE)</f>
        <v>1</v>
      </c>
      <c r="N822" s="6" t="s">
        <v>4179</v>
      </c>
      <c r="O822" s="6" t="s">
        <v>1939</v>
      </c>
      <c r="P822" s="6" t="s">
        <v>3753</v>
      </c>
      <c r="Q822" s="6" t="s">
        <v>1219</v>
      </c>
      <c r="R822" s="6" t="s">
        <v>1218</v>
      </c>
      <c r="S822" s="6" t="s">
        <v>1044</v>
      </c>
      <c r="T822" s="6"/>
      <c r="U822" s="6"/>
      <c r="V822" s="6" t="str">
        <f>IFERROR(VLOOKUP(Q822,JUDGE_STATUS!$A$1:$E$97,2,0),"")</f>
        <v>KARIR</v>
      </c>
      <c r="W822" s="6" t="str">
        <f>IFERROR(VLOOKUP(R822,JUDGE_STATUS!$A$1:$E$97,2,0),"")</f>
        <v>KARIR</v>
      </c>
      <c r="X822" s="6" t="str">
        <f>IFERROR(VLOOKUP(S822,JUDGE_STATUS!$A$1:$E$97,2,0),"")</f>
        <v>ADHOC</v>
      </c>
      <c r="Y822" s="6" t="str">
        <f>IFERROR(VLOOKUP(T822,JUDGE_STATUS!$A$1:$E$97,2,0),"")</f>
        <v/>
      </c>
      <c r="Z822" s="6" t="str">
        <f>IFERROR(VLOOKUP(U822,JUDGE_STATUS!$A$1:$E$97,2,0),"")</f>
        <v/>
      </c>
      <c r="AA822" s="6">
        <f t="shared" si="109"/>
        <v>3</v>
      </c>
      <c r="AB822" s="6">
        <f t="shared" si="110"/>
        <v>2</v>
      </c>
      <c r="AC822" s="6">
        <f t="shared" si="111"/>
        <v>1</v>
      </c>
      <c r="AD822" s="20">
        <f t="shared" si="112"/>
        <v>0.33333333333333331</v>
      </c>
      <c r="AE822" s="21">
        <f t="shared" si="107"/>
        <v>0</v>
      </c>
      <c r="AF822" s="6" t="s">
        <v>4180</v>
      </c>
      <c r="AG822" s="6"/>
      <c r="AH822" s="6"/>
      <c r="AI822" s="6"/>
      <c r="AJ822" s="6"/>
      <c r="AK822" s="6"/>
      <c r="AL822" s="6"/>
      <c r="AM822" s="6"/>
      <c r="AN822" s="6"/>
      <c r="AO822" s="6"/>
      <c r="AP822" s="6"/>
      <c r="AQ822" s="6"/>
      <c r="AR822" s="6">
        <f t="shared" si="113"/>
        <v>1</v>
      </c>
      <c r="AS822" s="6" t="s">
        <v>1071</v>
      </c>
      <c r="AT822" s="6"/>
      <c r="AU822" s="6"/>
      <c r="AV822" s="6">
        <f t="shared" si="108"/>
        <v>1</v>
      </c>
      <c r="AW822" s="22"/>
    </row>
    <row r="823" spans="1:49" x14ac:dyDescent="0.25">
      <c r="A823" s="16" t="s">
        <v>4181</v>
      </c>
      <c r="B823" s="17">
        <v>1.5</v>
      </c>
      <c r="C823" s="17">
        <v>5000000</v>
      </c>
      <c r="D823" s="17">
        <v>0.16666666666666699</v>
      </c>
      <c r="E823" s="17">
        <v>893667250</v>
      </c>
      <c r="F823" s="17">
        <v>0.16666666666666699</v>
      </c>
      <c r="G823" s="18" t="s">
        <v>4182</v>
      </c>
      <c r="H823" s="19">
        <v>43342</v>
      </c>
      <c r="I823" s="27">
        <f t="shared" si="106"/>
        <v>2018</v>
      </c>
      <c r="J823" s="6" t="s">
        <v>1291</v>
      </c>
      <c r="K823" s="6">
        <v>248</v>
      </c>
      <c r="L823" s="6" t="s">
        <v>4183</v>
      </c>
      <c r="M823" s="6">
        <f>VLOOKUP(A823,JUMLAH_DAKWAAN!$A$1:$C$905,3,FALSE)</f>
        <v>1</v>
      </c>
      <c r="N823" s="6" t="s">
        <v>4184</v>
      </c>
      <c r="O823" s="6" t="s">
        <v>1351</v>
      </c>
      <c r="P823" s="6" t="s">
        <v>3976</v>
      </c>
      <c r="Q823" s="6" t="s">
        <v>1769</v>
      </c>
      <c r="R823" s="6" t="s">
        <v>1770</v>
      </c>
      <c r="S823" s="6" t="s">
        <v>1177</v>
      </c>
      <c r="T823" s="6"/>
      <c r="U823" s="6"/>
      <c r="V823" s="6" t="str">
        <f>IFERROR(VLOOKUP(Q823,JUDGE_STATUS!$A$1:$E$97,2,0),"")</f>
        <v>KARIR</v>
      </c>
      <c r="W823" s="6" t="str">
        <f>IFERROR(VLOOKUP(R823,JUDGE_STATUS!$A$1:$E$97,2,0),"")</f>
        <v>KARIR</v>
      </c>
      <c r="X823" s="6" t="str">
        <f>IFERROR(VLOOKUP(S823,JUDGE_STATUS!$A$1:$E$97,2,0),"")</f>
        <v>ADHOC</v>
      </c>
      <c r="Y823" s="6" t="str">
        <f>IFERROR(VLOOKUP(T823,JUDGE_STATUS!$A$1:$E$97,2,0),"")</f>
        <v/>
      </c>
      <c r="Z823" s="6" t="str">
        <f>IFERROR(VLOOKUP(U823,JUDGE_STATUS!$A$1:$E$97,2,0),"")</f>
        <v/>
      </c>
      <c r="AA823" s="6">
        <f t="shared" si="109"/>
        <v>3</v>
      </c>
      <c r="AB823" s="6">
        <f t="shared" si="110"/>
        <v>2</v>
      </c>
      <c r="AC823" s="6">
        <f t="shared" si="111"/>
        <v>1</v>
      </c>
      <c r="AD823" s="20">
        <f t="shared" si="112"/>
        <v>0.33333333333333331</v>
      </c>
      <c r="AE823" s="21">
        <f t="shared" si="107"/>
        <v>0</v>
      </c>
      <c r="AF823" s="6" t="s">
        <v>1627</v>
      </c>
      <c r="AG823" s="6"/>
      <c r="AH823" s="6"/>
      <c r="AI823" s="6"/>
      <c r="AJ823" s="6"/>
      <c r="AK823" s="6"/>
      <c r="AL823" s="6"/>
      <c r="AM823" s="6"/>
      <c r="AN823" s="6"/>
      <c r="AO823" s="6"/>
      <c r="AP823" s="6"/>
      <c r="AQ823" s="6"/>
      <c r="AR823" s="6">
        <f t="shared" si="113"/>
        <v>1</v>
      </c>
      <c r="AS823" s="6" t="s">
        <v>1195</v>
      </c>
      <c r="AT823" s="6"/>
      <c r="AU823" s="6"/>
      <c r="AV823" s="6">
        <f t="shared" si="108"/>
        <v>1</v>
      </c>
      <c r="AW823" s="22"/>
    </row>
    <row r="824" spans="1:49" x14ac:dyDescent="0.25">
      <c r="A824" s="16" t="s">
        <v>4185</v>
      </c>
      <c r="B824" s="17" t="s">
        <v>274</v>
      </c>
      <c r="C824" s="17" t="s">
        <v>274</v>
      </c>
      <c r="D824" s="17" t="s">
        <v>274</v>
      </c>
      <c r="E824" s="17" t="s">
        <v>274</v>
      </c>
      <c r="F824" s="17" t="s">
        <v>274</v>
      </c>
      <c r="G824" s="18" t="s">
        <v>4186</v>
      </c>
      <c r="H824" s="19">
        <v>41621</v>
      </c>
      <c r="I824" s="27">
        <f t="shared" si="106"/>
        <v>2013</v>
      </c>
      <c r="J824" s="6" t="s">
        <v>41</v>
      </c>
      <c r="K824" s="6">
        <v>38</v>
      </c>
      <c r="L824" s="6" t="s">
        <v>4187</v>
      </c>
      <c r="M824" s="6">
        <f>VLOOKUP(A824,JUMLAH_DAKWAAN!$A$1:$C$905,3,FALSE)</f>
        <v>2</v>
      </c>
      <c r="N824" s="6" t="s">
        <v>4188</v>
      </c>
      <c r="O824" s="6" t="s">
        <v>3008</v>
      </c>
      <c r="P824" s="6" t="s">
        <v>4189</v>
      </c>
      <c r="Q824" s="6" t="s">
        <v>981</v>
      </c>
      <c r="R824" s="6" t="s">
        <v>1087</v>
      </c>
      <c r="S824" s="6" t="s">
        <v>127</v>
      </c>
      <c r="T824" s="6"/>
      <c r="U824" s="6"/>
      <c r="V824" s="6" t="str">
        <f>IFERROR(VLOOKUP(Q824,JUDGE_STATUS!$A$1:$E$97,2,0),"")</f>
        <v>KARIR</v>
      </c>
      <c r="W824" s="6" t="str">
        <f>IFERROR(VLOOKUP(R824,JUDGE_STATUS!$A$1:$E$97,2,0),"")</f>
        <v>KARIR</v>
      </c>
      <c r="X824" s="6" t="str">
        <f>IFERROR(VLOOKUP(S824,JUDGE_STATUS!$A$1:$E$97,2,0),"")</f>
        <v>ADHOC</v>
      </c>
      <c r="Y824" s="6" t="str">
        <f>IFERROR(VLOOKUP(T824,JUDGE_STATUS!$A$1:$E$97,2,0),"")</f>
        <v/>
      </c>
      <c r="Z824" s="6" t="str">
        <f>IFERROR(VLOOKUP(U824,JUDGE_STATUS!$A$1:$E$97,2,0),"")</f>
        <v/>
      </c>
      <c r="AA824" s="6">
        <f t="shared" si="109"/>
        <v>3</v>
      </c>
      <c r="AB824" s="6">
        <f t="shared" si="110"/>
        <v>2</v>
      </c>
      <c r="AC824" s="6">
        <f t="shared" si="111"/>
        <v>1</v>
      </c>
      <c r="AD824" s="20">
        <f t="shared" si="112"/>
        <v>0.33333333333333331</v>
      </c>
      <c r="AE824" s="21">
        <f t="shared" si="107"/>
        <v>0</v>
      </c>
      <c r="AF824" s="6" t="s">
        <v>1463</v>
      </c>
      <c r="AG824" s="6"/>
      <c r="AH824" s="6"/>
      <c r="AI824" s="6"/>
      <c r="AJ824" s="6"/>
      <c r="AK824" s="6"/>
      <c r="AL824" s="6"/>
      <c r="AM824" s="6"/>
      <c r="AN824" s="6"/>
      <c r="AO824" s="6"/>
      <c r="AP824" s="6"/>
      <c r="AQ824" s="6"/>
      <c r="AR824" s="6">
        <f t="shared" si="113"/>
        <v>1</v>
      </c>
      <c r="AS824" s="6" t="s">
        <v>65</v>
      </c>
      <c r="AT824" s="6" t="s">
        <v>55</v>
      </c>
      <c r="AU824" s="6"/>
      <c r="AV824" s="6">
        <f t="shared" si="108"/>
        <v>2</v>
      </c>
      <c r="AW824" s="22">
        <v>1</v>
      </c>
    </row>
    <row r="825" spans="1:49" x14ac:dyDescent="0.25">
      <c r="A825" s="16" t="s">
        <v>4190</v>
      </c>
      <c r="B825" s="17">
        <v>2</v>
      </c>
      <c r="C825" s="17">
        <v>50000000</v>
      </c>
      <c r="D825" s="17">
        <v>8.3333333333333301E-2</v>
      </c>
      <c r="E825" s="17">
        <v>0</v>
      </c>
      <c r="F825" s="17">
        <v>0</v>
      </c>
      <c r="G825" s="18" t="s">
        <v>4191</v>
      </c>
      <c r="H825" s="19">
        <v>41865</v>
      </c>
      <c r="I825" s="27">
        <f t="shared" si="106"/>
        <v>2014</v>
      </c>
      <c r="J825" s="6" t="s">
        <v>41</v>
      </c>
      <c r="K825" s="6">
        <v>119</v>
      </c>
      <c r="L825" s="6" t="s">
        <v>4192</v>
      </c>
      <c r="M825" s="6">
        <f>VLOOKUP(A825,JUMLAH_DAKWAAN!$A$1:$C$905,3,FALSE)</f>
        <v>1</v>
      </c>
      <c r="N825" s="6" t="s">
        <v>4193</v>
      </c>
      <c r="O825" s="6" t="s">
        <v>1494</v>
      </c>
      <c r="P825" s="6" t="s">
        <v>4018</v>
      </c>
      <c r="Q825" s="6" t="s">
        <v>652</v>
      </c>
      <c r="R825" s="6" t="s">
        <v>653</v>
      </c>
      <c r="S825" s="6" t="s">
        <v>47</v>
      </c>
      <c r="T825" s="6"/>
      <c r="U825" s="6"/>
      <c r="V825" s="6" t="str">
        <f>IFERROR(VLOOKUP(Q825,JUDGE_STATUS!$A$1:$E$97,2,0),"")</f>
        <v>KARIR</v>
      </c>
      <c r="W825" s="6" t="str">
        <f>IFERROR(VLOOKUP(R825,JUDGE_STATUS!$A$1:$E$97,2,0),"")</f>
        <v>KARIR</v>
      </c>
      <c r="X825" s="6" t="str">
        <f>IFERROR(VLOOKUP(S825,JUDGE_STATUS!$A$1:$E$97,2,0),"")</f>
        <v>ADHOC</v>
      </c>
      <c r="Y825" s="6" t="str">
        <f>IFERROR(VLOOKUP(T825,JUDGE_STATUS!$A$1:$E$97,2,0),"")</f>
        <v/>
      </c>
      <c r="Z825" s="6" t="str">
        <f>IFERROR(VLOOKUP(U825,JUDGE_STATUS!$A$1:$E$97,2,0),"")</f>
        <v/>
      </c>
      <c r="AA825" s="6">
        <f t="shared" si="109"/>
        <v>3</v>
      </c>
      <c r="AB825" s="6">
        <f t="shared" si="110"/>
        <v>2</v>
      </c>
      <c r="AC825" s="6">
        <f t="shared" si="111"/>
        <v>1</v>
      </c>
      <c r="AD825" s="20">
        <f t="shared" si="112"/>
        <v>0.33333333333333331</v>
      </c>
      <c r="AE825" s="21">
        <f t="shared" si="107"/>
        <v>0</v>
      </c>
      <c r="AF825" s="6" t="s">
        <v>3407</v>
      </c>
      <c r="AG825" s="6" t="s">
        <v>1001</v>
      </c>
      <c r="AH825" s="6" t="s">
        <v>2980</v>
      </c>
      <c r="AI825" s="6" t="s">
        <v>2653</v>
      </c>
      <c r="AJ825" s="6" t="s">
        <v>1724</v>
      </c>
      <c r="AK825" s="6" t="s">
        <v>3710</v>
      </c>
      <c r="AL825" s="6"/>
      <c r="AM825" s="6"/>
      <c r="AN825" s="6"/>
      <c r="AO825" s="6"/>
      <c r="AP825" s="6"/>
      <c r="AQ825" s="6"/>
      <c r="AR825" s="6">
        <f t="shared" si="113"/>
        <v>6</v>
      </c>
      <c r="AS825" s="6" t="s">
        <v>1080</v>
      </c>
      <c r="AT825" s="6" t="s">
        <v>109</v>
      </c>
      <c r="AU825" s="6"/>
      <c r="AV825" s="6">
        <f t="shared" si="108"/>
        <v>2</v>
      </c>
      <c r="AW825" s="22"/>
    </row>
    <row r="826" spans="1:49" x14ac:dyDescent="0.25">
      <c r="A826" s="16" t="s">
        <v>4194</v>
      </c>
      <c r="B826" s="17">
        <v>1</v>
      </c>
      <c r="C826" s="17">
        <v>50000000</v>
      </c>
      <c r="D826" s="17">
        <v>0.16666666666666699</v>
      </c>
      <c r="E826" s="17">
        <v>0</v>
      </c>
      <c r="F826" s="17">
        <v>0</v>
      </c>
      <c r="G826" s="18" t="s">
        <v>4195</v>
      </c>
      <c r="H826" s="19">
        <v>42193</v>
      </c>
      <c r="I826" s="27">
        <f t="shared" si="106"/>
        <v>2015</v>
      </c>
      <c r="J826" s="6" t="s">
        <v>1778</v>
      </c>
      <c r="K826" s="6">
        <v>134</v>
      </c>
      <c r="L826" s="6" t="s">
        <v>4196</v>
      </c>
      <c r="M826" s="6">
        <f>VLOOKUP(A826,JUMLAH_DAKWAAN!$A$1:$C$905,3,FALSE)</f>
        <v>1</v>
      </c>
      <c r="N826" s="6" t="s">
        <v>4197</v>
      </c>
      <c r="O826" s="6" t="s">
        <v>4198</v>
      </c>
      <c r="P826" s="6" t="s">
        <v>3963</v>
      </c>
      <c r="Q826" s="6" t="s">
        <v>1301</v>
      </c>
      <c r="R826" s="6" t="s">
        <v>1219</v>
      </c>
      <c r="S826" s="6" t="s">
        <v>85</v>
      </c>
      <c r="T826" s="6"/>
      <c r="U826" s="6"/>
      <c r="V826" s="6" t="str">
        <f>IFERROR(VLOOKUP(Q826,JUDGE_STATUS!$A$1:$E$97,2,0),"")</f>
        <v>KARIR</v>
      </c>
      <c r="W826" s="6" t="str">
        <f>IFERROR(VLOOKUP(R826,JUDGE_STATUS!$A$1:$E$97,2,0),"")</f>
        <v>KARIR</v>
      </c>
      <c r="X826" s="6" t="str">
        <f>IFERROR(VLOOKUP(S826,JUDGE_STATUS!$A$1:$E$97,2,0),"")</f>
        <v>ADHOC</v>
      </c>
      <c r="Y826" s="6" t="str">
        <f>IFERROR(VLOOKUP(T826,JUDGE_STATUS!$A$1:$E$97,2,0),"")</f>
        <v/>
      </c>
      <c r="Z826" s="6" t="str">
        <f>IFERROR(VLOOKUP(U826,JUDGE_STATUS!$A$1:$E$97,2,0),"")</f>
        <v/>
      </c>
      <c r="AA826" s="6">
        <f t="shared" si="109"/>
        <v>3</v>
      </c>
      <c r="AB826" s="6">
        <f t="shared" si="110"/>
        <v>2</v>
      </c>
      <c r="AC826" s="6">
        <f t="shared" si="111"/>
        <v>1</v>
      </c>
      <c r="AD826" s="20">
        <f t="shared" si="112"/>
        <v>0.33333333333333331</v>
      </c>
      <c r="AE826" s="21">
        <f t="shared" si="107"/>
        <v>0</v>
      </c>
      <c r="AF826" s="6" t="s">
        <v>2558</v>
      </c>
      <c r="AG826" s="6"/>
      <c r="AH826" s="6"/>
      <c r="AI826" s="6"/>
      <c r="AJ826" s="6"/>
      <c r="AK826" s="6"/>
      <c r="AL826" s="6"/>
      <c r="AM826" s="6"/>
      <c r="AN826" s="6"/>
      <c r="AO826" s="6"/>
      <c r="AP826" s="6"/>
      <c r="AQ826" s="6"/>
      <c r="AR826" s="6">
        <f t="shared" si="113"/>
        <v>1</v>
      </c>
      <c r="AS826" s="6" t="s">
        <v>256</v>
      </c>
      <c r="AT826" s="6" t="s">
        <v>109</v>
      </c>
      <c r="AU826" s="6"/>
      <c r="AV826" s="6">
        <f t="shared" si="108"/>
        <v>2</v>
      </c>
      <c r="AW826" s="22"/>
    </row>
    <row r="827" spans="1:49" x14ac:dyDescent="0.25">
      <c r="A827" s="16" t="s">
        <v>4199</v>
      </c>
      <c r="B827" s="17">
        <v>1.25</v>
      </c>
      <c r="C827" s="17">
        <v>50000000</v>
      </c>
      <c r="D827" s="17">
        <v>8.3333333333333301E-2</v>
      </c>
      <c r="E827" s="17">
        <v>0</v>
      </c>
      <c r="F827" s="17">
        <v>0</v>
      </c>
      <c r="G827" s="18" t="s">
        <v>4200</v>
      </c>
      <c r="H827" s="19">
        <v>42605</v>
      </c>
      <c r="I827" s="27">
        <f t="shared" si="106"/>
        <v>2016</v>
      </c>
      <c r="J827" s="6" t="s">
        <v>1143</v>
      </c>
      <c r="K827" s="6">
        <v>107</v>
      </c>
      <c r="L827" s="6" t="s">
        <v>4084</v>
      </c>
      <c r="M827" s="6">
        <f>VLOOKUP(A827,JUMLAH_DAKWAAN!$A$1:$C$905,3,FALSE)</f>
        <v>1</v>
      </c>
      <c r="N827" s="6" t="s">
        <v>4201</v>
      </c>
      <c r="O827" s="6" t="s">
        <v>4202</v>
      </c>
      <c r="P827" s="6" t="s">
        <v>3050</v>
      </c>
      <c r="Q827" s="6" t="s">
        <v>1042</v>
      </c>
      <c r="R827" s="6" t="s">
        <v>1034</v>
      </c>
      <c r="S827" s="6" t="s">
        <v>1045</v>
      </c>
      <c r="T827" s="6"/>
      <c r="U827" s="6"/>
      <c r="V827" s="6" t="str">
        <f>IFERROR(VLOOKUP(Q827,JUDGE_STATUS!$A$1:$E$97,2,0),"")</f>
        <v>KARIR</v>
      </c>
      <c r="W827" s="6" t="str">
        <f>IFERROR(VLOOKUP(R827,JUDGE_STATUS!$A$1:$E$97,2,0),"")</f>
        <v>KARIR</v>
      </c>
      <c r="X827" s="6" t="str">
        <f>IFERROR(VLOOKUP(S827,JUDGE_STATUS!$A$1:$E$97,2,0),"")</f>
        <v>ADHOC</v>
      </c>
      <c r="Y827" s="6" t="str">
        <f>IFERROR(VLOOKUP(T827,JUDGE_STATUS!$A$1:$E$97,2,0),"")</f>
        <v/>
      </c>
      <c r="Z827" s="6" t="str">
        <f>IFERROR(VLOOKUP(U827,JUDGE_STATUS!$A$1:$E$97,2,0),"")</f>
        <v/>
      </c>
      <c r="AA827" s="6">
        <f t="shared" si="109"/>
        <v>3</v>
      </c>
      <c r="AB827" s="6">
        <f t="shared" si="110"/>
        <v>2</v>
      </c>
      <c r="AC827" s="6">
        <f t="shared" si="111"/>
        <v>1</v>
      </c>
      <c r="AD827" s="20">
        <f t="shared" si="112"/>
        <v>0.33333333333333331</v>
      </c>
      <c r="AE827" s="21">
        <f t="shared" si="107"/>
        <v>0</v>
      </c>
      <c r="AF827" s="6" t="s">
        <v>1202</v>
      </c>
      <c r="AG827" s="6"/>
      <c r="AH827" s="6"/>
      <c r="AI827" s="6"/>
      <c r="AJ827" s="6"/>
      <c r="AK827" s="6"/>
      <c r="AL827" s="6"/>
      <c r="AM827" s="6"/>
      <c r="AN827" s="6"/>
      <c r="AO827" s="6"/>
      <c r="AP827" s="6"/>
      <c r="AQ827" s="6"/>
      <c r="AR827" s="6">
        <f t="shared" si="113"/>
        <v>1</v>
      </c>
      <c r="AS827" s="6" t="s">
        <v>1047</v>
      </c>
      <c r="AT827" s="6"/>
      <c r="AU827" s="6"/>
      <c r="AV827" s="6">
        <f t="shared" si="108"/>
        <v>1</v>
      </c>
      <c r="AW827" s="22"/>
    </row>
    <row r="828" spans="1:49" x14ac:dyDescent="0.25">
      <c r="A828" s="16" t="s">
        <v>4203</v>
      </c>
      <c r="B828" s="17">
        <v>7</v>
      </c>
      <c r="C828" s="17">
        <v>400000000</v>
      </c>
      <c r="D828" s="17">
        <v>0.25</v>
      </c>
      <c r="E828" s="17">
        <v>0</v>
      </c>
      <c r="F828" s="17">
        <v>0</v>
      </c>
      <c r="G828" s="18" t="s">
        <v>4204</v>
      </c>
      <c r="H828" s="19">
        <v>42879</v>
      </c>
      <c r="I828" s="27">
        <f t="shared" si="106"/>
        <v>2017</v>
      </c>
      <c r="J828" s="6" t="s">
        <v>2784</v>
      </c>
      <c r="K828" s="6">
        <v>96</v>
      </c>
      <c r="L828" s="6" t="s">
        <v>4205</v>
      </c>
      <c r="M828" s="6">
        <f>VLOOKUP(A828,JUMLAH_DAKWAAN!$A$1:$C$905,3,FALSE)</f>
        <v>1</v>
      </c>
      <c r="N828" s="6" t="s">
        <v>4206</v>
      </c>
      <c r="O828" s="6" t="s">
        <v>1551</v>
      </c>
      <c r="P828" s="6" t="s">
        <v>3562</v>
      </c>
      <c r="Q828" s="6" t="s">
        <v>1553</v>
      </c>
      <c r="R828" s="6" t="s">
        <v>1125</v>
      </c>
      <c r="S828" s="6" t="s">
        <v>1167</v>
      </c>
      <c r="T828" s="6" t="s">
        <v>64</v>
      </c>
      <c r="U828" s="6" t="s">
        <v>1045</v>
      </c>
      <c r="V828" s="6" t="str">
        <f>IFERROR(VLOOKUP(Q828,JUDGE_STATUS!$A$1:$E$97,2,0),"")</f>
        <v>KARIR</v>
      </c>
      <c r="W828" s="6" t="str">
        <f>IFERROR(VLOOKUP(R828,JUDGE_STATUS!$A$1:$E$97,2,0),"")</f>
        <v>KARIR</v>
      </c>
      <c r="X828" s="6" t="str">
        <f>IFERROR(VLOOKUP(S828,JUDGE_STATUS!$A$1:$E$97,2,0),"")</f>
        <v>KARIR</v>
      </c>
      <c r="Y828" s="6" t="str">
        <f>IFERROR(VLOOKUP(T828,JUDGE_STATUS!$A$1:$E$97,2,0),"")</f>
        <v>ADHOC</v>
      </c>
      <c r="Z828" s="6" t="str">
        <f>IFERROR(VLOOKUP(U828,JUDGE_STATUS!$A$1:$E$97,2,0),"")</f>
        <v>ADHOC</v>
      </c>
      <c r="AA828" s="6">
        <f t="shared" si="109"/>
        <v>5</v>
      </c>
      <c r="AB828" s="6">
        <f t="shared" si="110"/>
        <v>3</v>
      </c>
      <c r="AC828" s="6">
        <f t="shared" si="111"/>
        <v>2</v>
      </c>
      <c r="AD828" s="20">
        <f t="shared" si="112"/>
        <v>0.4</v>
      </c>
      <c r="AE828" s="21">
        <f t="shared" si="107"/>
        <v>0</v>
      </c>
      <c r="AF828" s="6" t="s">
        <v>1188</v>
      </c>
      <c r="AG828" s="6"/>
      <c r="AH828" s="6"/>
      <c r="AI828" s="6"/>
      <c r="AJ828" s="6"/>
      <c r="AK828" s="6"/>
      <c r="AL828" s="6"/>
      <c r="AM828" s="6"/>
      <c r="AN828" s="6"/>
      <c r="AO828" s="6"/>
      <c r="AP828" s="6"/>
      <c r="AQ828" s="6"/>
      <c r="AR828" s="6">
        <f t="shared" si="113"/>
        <v>1</v>
      </c>
      <c r="AS828" s="6" t="s">
        <v>2925</v>
      </c>
      <c r="AT828" s="6"/>
      <c r="AU828" s="6"/>
      <c r="AV828" s="6">
        <f t="shared" si="108"/>
        <v>1</v>
      </c>
      <c r="AW828" s="22"/>
    </row>
    <row r="829" spans="1:49" x14ac:dyDescent="0.25">
      <c r="A829" s="16" t="s">
        <v>4207</v>
      </c>
      <c r="B829" s="17">
        <v>1.5</v>
      </c>
      <c r="C829" s="17">
        <v>50000000</v>
      </c>
      <c r="D829" s="17">
        <v>0.16666666666666699</v>
      </c>
      <c r="E829" s="17">
        <v>70000000</v>
      </c>
      <c r="F829" s="17">
        <v>0.33333333333333298</v>
      </c>
      <c r="G829" s="18" t="s">
        <v>4208</v>
      </c>
      <c r="H829" s="19">
        <v>43342</v>
      </c>
      <c r="I829" s="27">
        <f t="shared" si="106"/>
        <v>2018</v>
      </c>
      <c r="J829" s="6" t="s">
        <v>41</v>
      </c>
      <c r="K829" s="6">
        <v>132</v>
      </c>
      <c r="L829" s="6" t="s">
        <v>4183</v>
      </c>
      <c r="M829" s="6">
        <f>VLOOKUP(A829,JUMLAH_DAKWAAN!$A$1:$C$905,3,FALSE)</f>
        <v>1</v>
      </c>
      <c r="N829" s="6" t="s">
        <v>4209</v>
      </c>
      <c r="O829" s="6" t="s">
        <v>4210</v>
      </c>
      <c r="P829" s="6" t="s">
        <v>3976</v>
      </c>
      <c r="Q829" s="6" t="s">
        <v>1769</v>
      </c>
      <c r="R829" s="6" t="s">
        <v>1228</v>
      </c>
      <c r="S829" s="6" t="s">
        <v>1177</v>
      </c>
      <c r="T829" s="6"/>
      <c r="U829" s="6"/>
      <c r="V829" s="6" t="str">
        <f>IFERROR(VLOOKUP(Q829,JUDGE_STATUS!$A$1:$E$97,2,0),"")</f>
        <v>KARIR</v>
      </c>
      <c r="W829" s="6" t="str">
        <f>IFERROR(VLOOKUP(R829,JUDGE_STATUS!$A$1:$E$97,2,0),"")</f>
        <v>KARIR</v>
      </c>
      <c r="X829" s="6" t="str">
        <f>IFERROR(VLOOKUP(S829,JUDGE_STATUS!$A$1:$E$97,2,0),"")</f>
        <v>ADHOC</v>
      </c>
      <c r="Y829" s="6" t="str">
        <f>IFERROR(VLOOKUP(T829,JUDGE_STATUS!$A$1:$E$97,2,0),"")</f>
        <v/>
      </c>
      <c r="Z829" s="6" t="str">
        <f>IFERROR(VLOOKUP(U829,JUDGE_STATUS!$A$1:$E$97,2,0),"")</f>
        <v/>
      </c>
      <c r="AA829" s="6">
        <f t="shared" si="109"/>
        <v>3</v>
      </c>
      <c r="AB829" s="6">
        <f t="shared" si="110"/>
        <v>2</v>
      </c>
      <c r="AC829" s="6">
        <f t="shared" si="111"/>
        <v>1</v>
      </c>
      <c r="AD829" s="20">
        <f t="shared" si="112"/>
        <v>0.33333333333333331</v>
      </c>
      <c r="AE829" s="21">
        <f t="shared" si="107"/>
        <v>0</v>
      </c>
      <c r="AF829" s="6" t="s">
        <v>1627</v>
      </c>
      <c r="AG829" s="6"/>
      <c r="AH829" s="6"/>
      <c r="AI829" s="6"/>
      <c r="AJ829" s="6"/>
      <c r="AK829" s="6"/>
      <c r="AL829" s="6"/>
      <c r="AM829" s="6"/>
      <c r="AN829" s="6"/>
      <c r="AO829" s="6"/>
      <c r="AP829" s="6"/>
      <c r="AQ829" s="6"/>
      <c r="AR829" s="6">
        <f t="shared" si="113"/>
        <v>1</v>
      </c>
      <c r="AS829" s="6" t="s">
        <v>1941</v>
      </c>
      <c r="AT829" s="6"/>
      <c r="AU829" s="6"/>
      <c r="AV829" s="6">
        <f t="shared" si="108"/>
        <v>1</v>
      </c>
      <c r="AW829" s="22"/>
    </row>
    <row r="830" spans="1:49" x14ac:dyDescent="0.25">
      <c r="A830" s="16" t="s">
        <v>4211</v>
      </c>
      <c r="B830" s="17">
        <v>2.5</v>
      </c>
      <c r="C830" s="17">
        <v>100000000</v>
      </c>
      <c r="D830" s="17">
        <v>0.25</v>
      </c>
      <c r="E830" s="17">
        <v>758749500</v>
      </c>
      <c r="F830" s="17">
        <v>1</v>
      </c>
      <c r="G830" s="18" t="s">
        <v>4212</v>
      </c>
      <c r="H830" s="19">
        <v>41621</v>
      </c>
      <c r="I830" s="27">
        <f t="shared" si="106"/>
        <v>2013</v>
      </c>
      <c r="J830" s="6" t="s">
        <v>1715</v>
      </c>
      <c r="K830" s="6">
        <v>150</v>
      </c>
      <c r="L830" s="6" t="s">
        <v>4213</v>
      </c>
      <c r="M830" s="6">
        <f>VLOOKUP(A830,JUMLAH_DAKWAAN!$A$1:$C$905,3,FALSE)</f>
        <v>2</v>
      </c>
      <c r="N830" s="6" t="s">
        <v>4214</v>
      </c>
      <c r="O830" s="6" t="s">
        <v>2198</v>
      </c>
      <c r="P830" s="6" t="s">
        <v>3573</v>
      </c>
      <c r="Q830" s="6" t="s">
        <v>1087</v>
      </c>
      <c r="R830" s="6" t="s">
        <v>981</v>
      </c>
      <c r="S830" s="6" t="s">
        <v>127</v>
      </c>
      <c r="T830" s="6"/>
      <c r="U830" s="6"/>
      <c r="V830" s="6" t="str">
        <f>IFERROR(VLOOKUP(Q830,JUDGE_STATUS!$A$1:$E$97,2,0),"")</f>
        <v>KARIR</v>
      </c>
      <c r="W830" s="6" t="str">
        <f>IFERROR(VLOOKUP(R830,JUDGE_STATUS!$A$1:$E$97,2,0),"")</f>
        <v>KARIR</v>
      </c>
      <c r="X830" s="6" t="str">
        <f>IFERROR(VLOOKUP(S830,JUDGE_STATUS!$A$1:$E$97,2,0),"")</f>
        <v>ADHOC</v>
      </c>
      <c r="Y830" s="6" t="str">
        <f>IFERROR(VLOOKUP(T830,JUDGE_STATUS!$A$1:$E$97,2,0),"")</f>
        <v/>
      </c>
      <c r="Z830" s="6" t="str">
        <f>IFERROR(VLOOKUP(U830,JUDGE_STATUS!$A$1:$E$97,2,0),"")</f>
        <v/>
      </c>
      <c r="AA830" s="6">
        <f t="shared" si="109"/>
        <v>3</v>
      </c>
      <c r="AB830" s="6">
        <f t="shared" si="110"/>
        <v>2</v>
      </c>
      <c r="AC830" s="6">
        <f t="shared" si="111"/>
        <v>1</v>
      </c>
      <c r="AD830" s="20">
        <f t="shared" si="112"/>
        <v>0.33333333333333331</v>
      </c>
      <c r="AE830" s="21">
        <f t="shared" si="107"/>
        <v>0</v>
      </c>
      <c r="AF830" s="6" t="s">
        <v>1463</v>
      </c>
      <c r="AG830" s="6"/>
      <c r="AH830" s="6"/>
      <c r="AI830" s="6"/>
      <c r="AJ830" s="6"/>
      <c r="AK830" s="6"/>
      <c r="AL830" s="6"/>
      <c r="AM830" s="6"/>
      <c r="AN830" s="6"/>
      <c r="AO830" s="6"/>
      <c r="AP830" s="6"/>
      <c r="AQ830" s="6"/>
      <c r="AR830" s="6">
        <f t="shared" si="113"/>
        <v>1</v>
      </c>
      <c r="AS830" s="6" t="s">
        <v>1608</v>
      </c>
      <c r="AT830" s="6" t="s">
        <v>86</v>
      </c>
      <c r="AU830" s="6"/>
      <c r="AV830" s="6">
        <f t="shared" si="108"/>
        <v>2</v>
      </c>
      <c r="AW830" s="22"/>
    </row>
    <row r="831" spans="1:49" x14ac:dyDescent="0.25">
      <c r="A831" s="16" t="s">
        <v>4215</v>
      </c>
      <c r="B831" s="17">
        <v>1</v>
      </c>
      <c r="C831" s="17">
        <v>0</v>
      </c>
      <c r="D831" s="17">
        <v>0</v>
      </c>
      <c r="E831" s="17">
        <v>0</v>
      </c>
      <c r="F831" s="17">
        <v>0</v>
      </c>
      <c r="G831" s="18" t="s">
        <v>4216</v>
      </c>
      <c r="H831" s="19">
        <v>41865</v>
      </c>
      <c r="I831" s="27">
        <f t="shared" si="106"/>
        <v>2014</v>
      </c>
      <c r="J831" s="6" t="s">
        <v>41</v>
      </c>
      <c r="K831" s="6">
        <v>123</v>
      </c>
      <c r="L831" s="6" t="s">
        <v>4217</v>
      </c>
      <c r="M831" s="6">
        <f>VLOOKUP(A831,JUMLAH_DAKWAAN!$A$1:$C$905,3,FALSE)</f>
        <v>1</v>
      </c>
      <c r="N831" s="6" t="s">
        <v>4218</v>
      </c>
      <c r="O831" s="6" t="s">
        <v>1607</v>
      </c>
      <c r="P831" s="6" t="s">
        <v>4075</v>
      </c>
      <c r="Q831" s="6" t="s">
        <v>652</v>
      </c>
      <c r="R831" s="6" t="s">
        <v>653</v>
      </c>
      <c r="S831" s="6" t="s">
        <v>47</v>
      </c>
      <c r="T831" s="6"/>
      <c r="U831" s="6"/>
      <c r="V831" s="6" t="str">
        <f>IFERROR(VLOOKUP(Q831,JUDGE_STATUS!$A$1:$E$97,2,0),"")</f>
        <v>KARIR</v>
      </c>
      <c r="W831" s="6" t="str">
        <f>IFERROR(VLOOKUP(R831,JUDGE_STATUS!$A$1:$E$97,2,0),"")</f>
        <v>KARIR</v>
      </c>
      <c r="X831" s="6" t="str">
        <f>IFERROR(VLOOKUP(S831,JUDGE_STATUS!$A$1:$E$97,2,0),"")</f>
        <v>ADHOC</v>
      </c>
      <c r="Y831" s="6" t="str">
        <f>IFERROR(VLOOKUP(T831,JUDGE_STATUS!$A$1:$E$97,2,0),"")</f>
        <v/>
      </c>
      <c r="Z831" s="6" t="str">
        <f>IFERROR(VLOOKUP(U831,JUDGE_STATUS!$A$1:$E$97,2,0),"")</f>
        <v/>
      </c>
      <c r="AA831" s="6">
        <f t="shared" si="109"/>
        <v>3</v>
      </c>
      <c r="AB831" s="6">
        <f t="shared" si="110"/>
        <v>2</v>
      </c>
      <c r="AC831" s="6">
        <f t="shared" si="111"/>
        <v>1</v>
      </c>
      <c r="AD831" s="20">
        <f t="shared" si="112"/>
        <v>0.33333333333333331</v>
      </c>
      <c r="AE831" s="21">
        <f t="shared" si="107"/>
        <v>0</v>
      </c>
      <c r="AF831" s="6" t="s">
        <v>3407</v>
      </c>
      <c r="AG831" s="6" t="s">
        <v>4076</v>
      </c>
      <c r="AH831" s="6" t="s">
        <v>1001</v>
      </c>
      <c r="AI831" s="6" t="s">
        <v>4077</v>
      </c>
      <c r="AJ831" s="6" t="s">
        <v>3432</v>
      </c>
      <c r="AK831" s="6" t="s">
        <v>2346</v>
      </c>
      <c r="AL831" s="6" t="s">
        <v>2653</v>
      </c>
      <c r="AM831" s="6" t="s">
        <v>1724</v>
      </c>
      <c r="AN831" s="6" t="s">
        <v>3710</v>
      </c>
      <c r="AO831" s="6"/>
      <c r="AP831" s="6"/>
      <c r="AQ831" s="6"/>
      <c r="AR831" s="6">
        <f t="shared" si="113"/>
        <v>9</v>
      </c>
      <c r="AS831" s="6" t="s">
        <v>1151</v>
      </c>
      <c r="AT831" s="6" t="s">
        <v>128</v>
      </c>
      <c r="AU831" s="6"/>
      <c r="AV831" s="6">
        <f t="shared" si="108"/>
        <v>2</v>
      </c>
      <c r="AW831" s="22"/>
    </row>
    <row r="832" spans="1:49" x14ac:dyDescent="0.25">
      <c r="A832" s="16" t="s">
        <v>4219</v>
      </c>
      <c r="B832" s="17">
        <v>3</v>
      </c>
      <c r="C832" s="17">
        <v>150000000</v>
      </c>
      <c r="D832" s="17">
        <v>0.16666666666666699</v>
      </c>
      <c r="E832" s="17">
        <v>0</v>
      </c>
      <c r="F832" s="17">
        <v>0</v>
      </c>
      <c r="G832" s="18" t="s">
        <v>4220</v>
      </c>
      <c r="H832" s="19">
        <v>42194</v>
      </c>
      <c r="I832" s="27">
        <f t="shared" si="106"/>
        <v>2015</v>
      </c>
      <c r="J832" s="6" t="s">
        <v>1354</v>
      </c>
      <c r="K832" s="6">
        <v>141</v>
      </c>
      <c r="L832" s="6" t="s">
        <v>4221</v>
      </c>
      <c r="M832" s="6">
        <f>VLOOKUP(A832,JUMLAH_DAKWAAN!$A$1:$C$905,3,FALSE)</f>
        <v>1</v>
      </c>
      <c r="N832" s="6" t="s">
        <v>4222</v>
      </c>
      <c r="O832" s="6" t="s">
        <v>1524</v>
      </c>
      <c r="P832" s="6" t="s">
        <v>4223</v>
      </c>
      <c r="Q832" s="6" t="s">
        <v>1159</v>
      </c>
      <c r="R832" s="6" t="s">
        <v>1158</v>
      </c>
      <c r="S832" s="6" t="s">
        <v>1503</v>
      </c>
      <c r="T832" s="6" t="s">
        <v>85</v>
      </c>
      <c r="U832" s="6" t="s">
        <v>127</v>
      </c>
      <c r="V832" s="6" t="str">
        <f>IFERROR(VLOOKUP(Q832,JUDGE_STATUS!$A$1:$E$97,2,0),"")</f>
        <v>KARIR</v>
      </c>
      <c r="W832" s="6" t="str">
        <f>IFERROR(VLOOKUP(R832,JUDGE_STATUS!$A$1:$E$97,2,0),"")</f>
        <v>KARIR</v>
      </c>
      <c r="X832" s="6" t="str">
        <f>IFERROR(VLOOKUP(S832,JUDGE_STATUS!$A$1:$E$97,2,0),"")</f>
        <v>KARIR</v>
      </c>
      <c r="Y832" s="6" t="str">
        <f>IFERROR(VLOOKUP(T832,JUDGE_STATUS!$A$1:$E$97,2,0),"")</f>
        <v>ADHOC</v>
      </c>
      <c r="Z832" s="6" t="str">
        <f>IFERROR(VLOOKUP(U832,JUDGE_STATUS!$A$1:$E$97,2,0),"")</f>
        <v>ADHOC</v>
      </c>
      <c r="AA832" s="6">
        <f t="shared" si="109"/>
        <v>5</v>
      </c>
      <c r="AB832" s="6">
        <f t="shared" si="110"/>
        <v>3</v>
      </c>
      <c r="AC832" s="6">
        <f t="shared" si="111"/>
        <v>2</v>
      </c>
      <c r="AD832" s="20">
        <f t="shared" si="112"/>
        <v>0.4</v>
      </c>
      <c r="AE832" s="21">
        <f t="shared" si="107"/>
        <v>0</v>
      </c>
      <c r="AF832" s="6" t="s">
        <v>1093</v>
      </c>
      <c r="AG832" s="6"/>
      <c r="AH832" s="6"/>
      <c r="AI832" s="6"/>
      <c r="AJ832" s="6"/>
      <c r="AK832" s="6"/>
      <c r="AL832" s="6"/>
      <c r="AM832" s="6"/>
      <c r="AN832" s="6"/>
      <c r="AO832" s="6"/>
      <c r="AP832" s="6"/>
      <c r="AQ832" s="6"/>
      <c r="AR832" s="6">
        <f t="shared" si="113"/>
        <v>1</v>
      </c>
      <c r="AS832" s="6" t="s">
        <v>256</v>
      </c>
      <c r="AT832" s="6" t="s">
        <v>109</v>
      </c>
      <c r="AU832" s="6"/>
      <c r="AV832" s="6">
        <f t="shared" si="108"/>
        <v>2</v>
      </c>
      <c r="AW832" s="22"/>
    </row>
    <row r="833" spans="1:49" x14ac:dyDescent="0.25">
      <c r="A833" s="16" t="s">
        <v>4224</v>
      </c>
      <c r="B833" s="17">
        <v>0</v>
      </c>
      <c r="C833" s="17">
        <v>0</v>
      </c>
      <c r="D833" s="17">
        <v>0</v>
      </c>
      <c r="E833" s="17">
        <v>0</v>
      </c>
      <c r="F833" s="17">
        <v>0</v>
      </c>
      <c r="G833" s="18" t="s">
        <v>4225</v>
      </c>
      <c r="H833" s="19">
        <v>42605</v>
      </c>
      <c r="I833" s="27">
        <f t="shared" si="106"/>
        <v>2016</v>
      </c>
      <c r="J833" s="6" t="s">
        <v>1143</v>
      </c>
      <c r="K833" s="6">
        <v>107</v>
      </c>
      <c r="L833" s="6" t="s">
        <v>4111</v>
      </c>
      <c r="M833" s="6">
        <f>VLOOKUP(A833,JUMLAH_DAKWAAN!$A$1:$C$905,3,FALSE)</f>
        <v>1</v>
      </c>
      <c r="N833" s="6" t="s">
        <v>4226</v>
      </c>
      <c r="O833" s="6" t="s">
        <v>4202</v>
      </c>
      <c r="P833" s="6" t="s">
        <v>3050</v>
      </c>
      <c r="Q833" s="6" t="s">
        <v>1042</v>
      </c>
      <c r="R833" s="6" t="s">
        <v>1034</v>
      </c>
      <c r="S833" s="6" t="s">
        <v>1045</v>
      </c>
      <c r="T833" s="6"/>
      <c r="U833" s="6"/>
      <c r="V833" s="6" t="str">
        <f>IFERROR(VLOOKUP(Q833,JUDGE_STATUS!$A$1:$E$97,2,0),"")</f>
        <v>KARIR</v>
      </c>
      <c r="W833" s="6" t="str">
        <f>IFERROR(VLOOKUP(R833,JUDGE_STATUS!$A$1:$E$97,2,0),"")</f>
        <v>KARIR</v>
      </c>
      <c r="X833" s="6" t="str">
        <f>IFERROR(VLOOKUP(S833,JUDGE_STATUS!$A$1:$E$97,2,0),"")</f>
        <v>ADHOC</v>
      </c>
      <c r="Y833" s="6" t="str">
        <f>IFERROR(VLOOKUP(T833,JUDGE_STATUS!$A$1:$E$97,2,0),"")</f>
        <v/>
      </c>
      <c r="Z833" s="6" t="str">
        <f>IFERROR(VLOOKUP(U833,JUDGE_STATUS!$A$1:$E$97,2,0),"")</f>
        <v/>
      </c>
      <c r="AA833" s="6">
        <f t="shared" si="109"/>
        <v>3</v>
      </c>
      <c r="AB833" s="6">
        <f t="shared" si="110"/>
        <v>2</v>
      </c>
      <c r="AC833" s="6">
        <f t="shared" si="111"/>
        <v>1</v>
      </c>
      <c r="AD833" s="20">
        <f t="shared" si="112"/>
        <v>0.33333333333333331</v>
      </c>
      <c r="AE833" s="21">
        <f t="shared" si="107"/>
        <v>0</v>
      </c>
      <c r="AF833" s="6" t="s">
        <v>1202</v>
      </c>
      <c r="AG833" s="6"/>
      <c r="AH833" s="6"/>
      <c r="AI833" s="6"/>
      <c r="AJ833" s="6"/>
      <c r="AK833" s="6"/>
      <c r="AL833" s="6"/>
      <c r="AM833" s="6"/>
      <c r="AN833" s="6"/>
      <c r="AO833" s="6"/>
      <c r="AP833" s="6"/>
      <c r="AQ833" s="6"/>
      <c r="AR833" s="6">
        <f t="shared" si="113"/>
        <v>1</v>
      </c>
      <c r="AS833" s="6" t="s">
        <v>1047</v>
      </c>
      <c r="AT833" s="6"/>
      <c r="AU833" s="6"/>
      <c r="AV833" s="6">
        <f t="shared" si="108"/>
        <v>1</v>
      </c>
      <c r="AW833" s="22"/>
    </row>
    <row r="834" spans="1:49" x14ac:dyDescent="0.25">
      <c r="A834" s="16" t="s">
        <v>4227</v>
      </c>
      <c r="B834" s="17">
        <v>5</v>
      </c>
      <c r="C834" s="17">
        <v>200000000</v>
      </c>
      <c r="D834" s="17">
        <v>0.16666666666666699</v>
      </c>
      <c r="E834" s="17">
        <v>0</v>
      </c>
      <c r="F834" s="17">
        <v>0</v>
      </c>
      <c r="G834" s="18" t="s">
        <v>4228</v>
      </c>
      <c r="H834" s="19">
        <v>42879</v>
      </c>
      <c r="I834" s="27">
        <f t="shared" si="106"/>
        <v>2017</v>
      </c>
      <c r="J834" s="6" t="s">
        <v>2784</v>
      </c>
      <c r="K834" s="6">
        <v>96</v>
      </c>
      <c r="L834" s="6" t="s">
        <v>4205</v>
      </c>
      <c r="M834" s="6">
        <f>VLOOKUP(A834,JUMLAH_DAKWAAN!$A$1:$C$905,3,FALSE)</f>
        <v>1</v>
      </c>
      <c r="N834" s="6" t="s">
        <v>4229</v>
      </c>
      <c r="O834" s="6" t="s">
        <v>4230</v>
      </c>
      <c r="P834" s="6" t="s">
        <v>3562</v>
      </c>
      <c r="Q834" s="6" t="s">
        <v>1553</v>
      </c>
      <c r="R834" s="6" t="s">
        <v>1125</v>
      </c>
      <c r="S834" s="6" t="s">
        <v>1167</v>
      </c>
      <c r="T834" s="6" t="s">
        <v>64</v>
      </c>
      <c r="U834" s="6" t="s">
        <v>1045</v>
      </c>
      <c r="V834" s="6" t="str">
        <f>IFERROR(VLOOKUP(Q834,JUDGE_STATUS!$A$1:$E$97,2,0),"")</f>
        <v>KARIR</v>
      </c>
      <c r="W834" s="6" t="str">
        <f>IFERROR(VLOOKUP(R834,JUDGE_STATUS!$A$1:$E$97,2,0),"")</f>
        <v>KARIR</v>
      </c>
      <c r="X834" s="6" t="str">
        <f>IFERROR(VLOOKUP(S834,JUDGE_STATUS!$A$1:$E$97,2,0),"")</f>
        <v>KARIR</v>
      </c>
      <c r="Y834" s="6" t="str">
        <f>IFERROR(VLOOKUP(T834,JUDGE_STATUS!$A$1:$E$97,2,0),"")</f>
        <v>ADHOC</v>
      </c>
      <c r="Z834" s="6" t="str">
        <f>IFERROR(VLOOKUP(U834,JUDGE_STATUS!$A$1:$E$97,2,0),"")</f>
        <v>ADHOC</v>
      </c>
      <c r="AA834" s="6">
        <f t="shared" si="109"/>
        <v>5</v>
      </c>
      <c r="AB834" s="6">
        <f t="shared" si="110"/>
        <v>3</v>
      </c>
      <c r="AC834" s="6">
        <f t="shared" si="111"/>
        <v>2</v>
      </c>
      <c r="AD834" s="20">
        <f t="shared" si="112"/>
        <v>0.4</v>
      </c>
      <c r="AE834" s="21">
        <f t="shared" si="107"/>
        <v>0</v>
      </c>
      <c r="AF834" s="6" t="s">
        <v>1188</v>
      </c>
      <c r="AG834" s="6"/>
      <c r="AH834" s="6"/>
      <c r="AI834" s="6"/>
      <c r="AJ834" s="6"/>
      <c r="AK834" s="6"/>
      <c r="AL834" s="6"/>
      <c r="AM834" s="6"/>
      <c r="AN834" s="6"/>
      <c r="AO834" s="6"/>
      <c r="AP834" s="6"/>
      <c r="AQ834" s="6"/>
      <c r="AR834" s="6">
        <f t="shared" si="113"/>
        <v>1</v>
      </c>
      <c r="AS834" s="6" t="s">
        <v>1178</v>
      </c>
      <c r="AT834" s="6"/>
      <c r="AU834" s="6"/>
      <c r="AV834" s="6">
        <f t="shared" si="108"/>
        <v>1</v>
      </c>
      <c r="AW834" s="22"/>
    </row>
    <row r="835" spans="1:49" x14ac:dyDescent="0.25">
      <c r="A835" s="16" t="s">
        <v>4231</v>
      </c>
      <c r="B835" s="17">
        <v>8</v>
      </c>
      <c r="C835" s="17">
        <v>300000000</v>
      </c>
      <c r="D835" s="17">
        <v>0.25</v>
      </c>
      <c r="E835" s="17">
        <v>1006000000</v>
      </c>
      <c r="F835" s="17">
        <v>1</v>
      </c>
      <c r="G835" s="18" t="s">
        <v>4232</v>
      </c>
      <c r="H835" s="19">
        <v>43356</v>
      </c>
      <c r="I835" s="27">
        <f t="shared" ref="I835:I898" si="114">YEAR(H835)</f>
        <v>2018</v>
      </c>
      <c r="J835" s="6" t="s">
        <v>41</v>
      </c>
      <c r="K835" s="6">
        <v>144</v>
      </c>
      <c r="L835" s="6" t="s">
        <v>4233</v>
      </c>
      <c r="M835" s="6">
        <f>VLOOKUP(A835,JUMLAH_DAKWAAN!$A$1:$C$905,3,FALSE)</f>
        <v>1</v>
      </c>
      <c r="N835" s="6" t="s">
        <v>4234</v>
      </c>
      <c r="O835" s="6" t="s">
        <v>4235</v>
      </c>
      <c r="P835" s="6" t="s">
        <v>4236</v>
      </c>
      <c r="Q835" s="6" t="s">
        <v>1067</v>
      </c>
      <c r="R835" s="6" t="s">
        <v>1974</v>
      </c>
      <c r="S835" s="6" t="s">
        <v>1066</v>
      </c>
      <c r="T835" s="6" t="s">
        <v>85</v>
      </c>
      <c r="U835" s="6" t="s">
        <v>1068</v>
      </c>
      <c r="V835" s="6" t="str">
        <f>IFERROR(VLOOKUP(Q835,JUDGE_STATUS!$A$1:$E$97,2,0),"")</f>
        <v>KARIR</v>
      </c>
      <c r="W835" s="6" t="str">
        <f>IFERROR(VLOOKUP(R835,JUDGE_STATUS!$A$1:$E$97,2,0),"")</f>
        <v>KARIR</v>
      </c>
      <c r="X835" s="6" t="str">
        <f>IFERROR(VLOOKUP(S835,JUDGE_STATUS!$A$1:$E$97,2,0),"")</f>
        <v>KARIR</v>
      </c>
      <c r="Y835" s="6" t="str">
        <f>IFERROR(VLOOKUP(T835,JUDGE_STATUS!$A$1:$E$97,2,0),"")</f>
        <v>ADHOC</v>
      </c>
      <c r="Z835" s="6" t="str">
        <f>IFERROR(VLOOKUP(U835,JUDGE_STATUS!$A$1:$E$97,2,0),"")</f>
        <v>ADHOC</v>
      </c>
      <c r="AA835" s="6">
        <f t="shared" si="109"/>
        <v>5</v>
      </c>
      <c r="AB835" s="6">
        <f t="shared" si="110"/>
        <v>3</v>
      </c>
      <c r="AC835" s="6">
        <f t="shared" si="111"/>
        <v>2</v>
      </c>
      <c r="AD835" s="20">
        <f t="shared" si="112"/>
        <v>0.4</v>
      </c>
      <c r="AE835" s="21">
        <f t="shared" ref="AE835:AE898" si="115">IF(AD835&gt;=0.5,1,0)</f>
        <v>0</v>
      </c>
      <c r="AF835" s="6" t="s">
        <v>2519</v>
      </c>
      <c r="AG835" s="6"/>
      <c r="AH835" s="6"/>
      <c r="AI835" s="6"/>
      <c r="AJ835" s="6"/>
      <c r="AK835" s="6"/>
      <c r="AL835" s="6"/>
      <c r="AM835" s="6"/>
      <c r="AN835" s="6"/>
      <c r="AO835" s="6"/>
      <c r="AP835" s="6"/>
      <c r="AQ835" s="6"/>
      <c r="AR835" s="6">
        <f t="shared" si="113"/>
        <v>1</v>
      </c>
      <c r="AS835" s="6" t="s">
        <v>1151</v>
      </c>
      <c r="AT835" s="6"/>
      <c r="AU835" s="6"/>
      <c r="AV835" s="6">
        <f t="shared" ref="AV835:AV898" si="116">COUNTA(AS835:AU835)</f>
        <v>1</v>
      </c>
      <c r="AW835" s="22"/>
    </row>
    <row r="836" spans="1:49" x14ac:dyDescent="0.25">
      <c r="A836" s="16" t="s">
        <v>4237</v>
      </c>
      <c r="B836" s="17">
        <v>2.6666666666666701</v>
      </c>
      <c r="C836" s="17">
        <v>150000000</v>
      </c>
      <c r="D836" s="17">
        <v>0.25</v>
      </c>
      <c r="E836" s="17">
        <v>0</v>
      </c>
      <c r="F836" s="17">
        <v>0</v>
      </c>
      <c r="G836" s="18" t="s">
        <v>4238</v>
      </c>
      <c r="H836" s="19">
        <v>41233</v>
      </c>
      <c r="I836" s="27">
        <f t="shared" si="114"/>
        <v>2012</v>
      </c>
      <c r="J836" s="6" t="s">
        <v>41</v>
      </c>
      <c r="K836" s="6">
        <v>76</v>
      </c>
      <c r="L836" s="6" t="s">
        <v>4239</v>
      </c>
      <c r="M836" s="6">
        <f>VLOOKUP(A836,JUMLAH_DAKWAAN!$A$1:$C$905,3,FALSE)</f>
        <v>1</v>
      </c>
      <c r="N836" s="6" t="s">
        <v>4240</v>
      </c>
      <c r="O836" s="6" t="s">
        <v>773</v>
      </c>
      <c r="P836" s="6" t="s">
        <v>4241</v>
      </c>
      <c r="Q836" s="6" t="s">
        <v>283</v>
      </c>
      <c r="R836" s="6" t="s">
        <v>181</v>
      </c>
      <c r="S836" s="6" t="s">
        <v>84</v>
      </c>
      <c r="T836" s="6" t="s">
        <v>47</v>
      </c>
      <c r="U836" s="6" t="s">
        <v>108</v>
      </c>
      <c r="V836" s="6" t="str">
        <f>IFERROR(VLOOKUP(Q836,JUDGE_STATUS!$A$1:$E$97,2,0),"")</f>
        <v>KARIR</v>
      </c>
      <c r="W836" s="6" t="str">
        <f>IFERROR(VLOOKUP(R836,JUDGE_STATUS!$A$1:$E$97,2,0),"")</f>
        <v>KARIR</v>
      </c>
      <c r="X836" s="6" t="str">
        <f>IFERROR(VLOOKUP(S836,JUDGE_STATUS!$A$1:$E$97,2,0),"")</f>
        <v>ADHOC</v>
      </c>
      <c r="Y836" s="6" t="str">
        <f>IFERROR(VLOOKUP(T836,JUDGE_STATUS!$A$1:$E$97,2,0),"")</f>
        <v>ADHOC</v>
      </c>
      <c r="Z836" s="6" t="str">
        <f>IFERROR(VLOOKUP(U836,JUDGE_STATUS!$A$1:$E$97,2,0),"")</f>
        <v>ADHOC</v>
      </c>
      <c r="AA836" s="6">
        <f t="shared" si="109"/>
        <v>5</v>
      </c>
      <c r="AB836" s="6">
        <f t="shared" si="110"/>
        <v>2</v>
      </c>
      <c r="AC836" s="6">
        <f t="shared" si="111"/>
        <v>3</v>
      </c>
      <c r="AD836" s="20">
        <f t="shared" si="112"/>
        <v>0.6</v>
      </c>
      <c r="AE836" s="21">
        <f t="shared" si="115"/>
        <v>1</v>
      </c>
      <c r="AF836" s="6" t="s">
        <v>870</v>
      </c>
      <c r="AG836" s="6"/>
      <c r="AH836" s="6"/>
      <c r="AI836" s="6"/>
      <c r="AJ836" s="6"/>
      <c r="AK836" s="6"/>
      <c r="AL836" s="6"/>
      <c r="AM836" s="6"/>
      <c r="AN836" s="6"/>
      <c r="AO836" s="6"/>
      <c r="AP836" s="6"/>
      <c r="AQ836" s="6"/>
      <c r="AR836" s="6">
        <f t="shared" si="113"/>
        <v>1</v>
      </c>
      <c r="AS836" s="6" t="s">
        <v>256</v>
      </c>
      <c r="AT836" s="6" t="s">
        <v>87</v>
      </c>
      <c r="AU836" s="6"/>
      <c r="AV836" s="6">
        <f t="shared" si="116"/>
        <v>2</v>
      </c>
      <c r="AW836" s="22"/>
    </row>
    <row r="837" spans="1:49" x14ac:dyDescent="0.25">
      <c r="A837" s="16" t="s">
        <v>4242</v>
      </c>
      <c r="B837" s="17">
        <v>5</v>
      </c>
      <c r="C837" s="17">
        <v>250000000</v>
      </c>
      <c r="D837" s="17">
        <v>0.16666666666666699</v>
      </c>
      <c r="E837" s="17">
        <v>5810906113</v>
      </c>
      <c r="F837" s="17">
        <v>2</v>
      </c>
      <c r="G837" s="18" t="s">
        <v>4243</v>
      </c>
      <c r="H837" s="19">
        <v>41624</v>
      </c>
      <c r="I837" s="27">
        <f t="shared" si="114"/>
        <v>2013</v>
      </c>
      <c r="J837" s="6" t="s">
        <v>1010</v>
      </c>
      <c r="K837" s="6">
        <v>112</v>
      </c>
      <c r="L837" s="6" t="s">
        <v>4244</v>
      </c>
      <c r="M837" s="6">
        <f>VLOOKUP(A837,JUMLAH_DAKWAAN!$A$1:$C$905,3,FALSE)</f>
        <v>2</v>
      </c>
      <c r="N837" s="6" t="s">
        <v>4245</v>
      </c>
      <c r="O837" s="6" t="s">
        <v>4246</v>
      </c>
      <c r="P837" s="6" t="s">
        <v>4247</v>
      </c>
      <c r="Q837" s="6" t="s">
        <v>652</v>
      </c>
      <c r="R837" s="6" t="s">
        <v>653</v>
      </c>
      <c r="S837" s="6" t="s">
        <v>85</v>
      </c>
      <c r="T837" s="6"/>
      <c r="U837" s="6"/>
      <c r="V837" s="6" t="str">
        <f>IFERROR(VLOOKUP(Q837,JUDGE_STATUS!$A$1:$E$97,2,0),"")</f>
        <v>KARIR</v>
      </c>
      <c r="W837" s="6" t="str">
        <f>IFERROR(VLOOKUP(R837,JUDGE_STATUS!$A$1:$E$97,2,0),"")</f>
        <v>KARIR</v>
      </c>
      <c r="X837" s="6" t="str">
        <f>IFERROR(VLOOKUP(S837,JUDGE_STATUS!$A$1:$E$97,2,0),"")</f>
        <v>ADHOC</v>
      </c>
      <c r="Y837" s="6" t="str">
        <f>IFERROR(VLOOKUP(T837,JUDGE_STATUS!$A$1:$E$97,2,0),"")</f>
        <v/>
      </c>
      <c r="Z837" s="6" t="str">
        <f>IFERROR(VLOOKUP(U837,JUDGE_STATUS!$A$1:$E$97,2,0),"")</f>
        <v/>
      </c>
      <c r="AA837" s="6">
        <f t="shared" si="109"/>
        <v>3</v>
      </c>
      <c r="AB837" s="6">
        <f t="shared" si="110"/>
        <v>2</v>
      </c>
      <c r="AC837" s="6">
        <f t="shared" si="111"/>
        <v>1</v>
      </c>
      <c r="AD837" s="20">
        <f t="shared" si="112"/>
        <v>0.33333333333333331</v>
      </c>
      <c r="AE837" s="21">
        <f t="shared" si="115"/>
        <v>0</v>
      </c>
      <c r="AF837" s="6" t="s">
        <v>2707</v>
      </c>
      <c r="AG837" s="6"/>
      <c r="AH837" s="6"/>
      <c r="AI837" s="6"/>
      <c r="AJ837" s="6"/>
      <c r="AK837" s="6"/>
      <c r="AL837" s="6"/>
      <c r="AM837" s="6"/>
      <c r="AN837" s="6"/>
      <c r="AO837" s="6"/>
      <c r="AP837" s="6"/>
      <c r="AQ837" s="6"/>
      <c r="AR837" s="6">
        <f t="shared" si="113"/>
        <v>1</v>
      </c>
      <c r="AS837" s="6" t="s">
        <v>1179</v>
      </c>
      <c r="AT837" s="6" t="s">
        <v>87</v>
      </c>
      <c r="AU837" s="6"/>
      <c r="AV837" s="6">
        <f t="shared" si="116"/>
        <v>2</v>
      </c>
      <c r="AW837" s="22"/>
    </row>
    <row r="838" spans="1:49" x14ac:dyDescent="0.25">
      <c r="A838" s="16" t="s">
        <v>4248</v>
      </c>
      <c r="B838" s="17">
        <v>2</v>
      </c>
      <c r="C838" s="17">
        <v>50000000</v>
      </c>
      <c r="D838" s="17">
        <v>8.3333333333333301E-2</v>
      </c>
      <c r="E838" s="17">
        <v>0</v>
      </c>
      <c r="F838" s="17">
        <v>0</v>
      </c>
      <c r="G838" s="18" t="s">
        <v>3342</v>
      </c>
      <c r="H838" s="19">
        <v>41865</v>
      </c>
      <c r="I838" s="27">
        <f t="shared" si="114"/>
        <v>2014</v>
      </c>
      <c r="J838" s="6" t="s">
        <v>41</v>
      </c>
      <c r="K838" s="6">
        <v>119</v>
      </c>
      <c r="L838" s="6" t="s">
        <v>4249</v>
      </c>
      <c r="M838" s="6">
        <f>VLOOKUP(A838,JUMLAH_DAKWAAN!$A$1:$C$905,3,FALSE)</f>
        <v>1</v>
      </c>
      <c r="N838" s="6" t="s">
        <v>4250</v>
      </c>
      <c r="O838" s="6" t="s">
        <v>1564</v>
      </c>
      <c r="P838" s="6" t="s">
        <v>4018</v>
      </c>
      <c r="Q838" s="6" t="s">
        <v>653</v>
      </c>
      <c r="R838" s="6" t="s">
        <v>652</v>
      </c>
      <c r="S838" s="6" t="s">
        <v>47</v>
      </c>
      <c r="T838" s="6"/>
      <c r="U838" s="6"/>
      <c r="V838" s="6" t="str">
        <f>IFERROR(VLOOKUP(Q838,JUDGE_STATUS!$A$1:$E$97,2,0),"")</f>
        <v>KARIR</v>
      </c>
      <c r="W838" s="6" t="str">
        <f>IFERROR(VLOOKUP(R838,JUDGE_STATUS!$A$1:$E$97,2,0),"")</f>
        <v>KARIR</v>
      </c>
      <c r="X838" s="6" t="str">
        <f>IFERROR(VLOOKUP(S838,JUDGE_STATUS!$A$1:$E$97,2,0),"")</f>
        <v>ADHOC</v>
      </c>
      <c r="Y838" s="6" t="str">
        <f>IFERROR(VLOOKUP(T838,JUDGE_STATUS!$A$1:$E$97,2,0),"")</f>
        <v/>
      </c>
      <c r="Z838" s="6" t="str">
        <f>IFERROR(VLOOKUP(U838,JUDGE_STATUS!$A$1:$E$97,2,0),"")</f>
        <v/>
      </c>
      <c r="AA838" s="6">
        <f t="shared" si="109"/>
        <v>3</v>
      </c>
      <c r="AB838" s="6">
        <f t="shared" si="110"/>
        <v>2</v>
      </c>
      <c r="AC838" s="6">
        <f t="shared" si="111"/>
        <v>1</v>
      </c>
      <c r="AD838" s="20">
        <f t="shared" si="112"/>
        <v>0.33333333333333331</v>
      </c>
      <c r="AE838" s="21">
        <f t="shared" si="115"/>
        <v>0</v>
      </c>
      <c r="AF838" s="6" t="s">
        <v>3407</v>
      </c>
      <c r="AG838" s="6" t="s">
        <v>4076</v>
      </c>
      <c r="AH838" s="6" t="s">
        <v>1001</v>
      </c>
      <c r="AI838" s="6" t="s">
        <v>4077</v>
      </c>
      <c r="AJ838" s="6" t="s">
        <v>3432</v>
      </c>
      <c r="AK838" s="6" t="s">
        <v>2980</v>
      </c>
      <c r="AL838" s="6" t="s">
        <v>2653</v>
      </c>
      <c r="AM838" s="6" t="s">
        <v>1724</v>
      </c>
      <c r="AN838" s="6" t="s">
        <v>3710</v>
      </c>
      <c r="AO838" s="6"/>
      <c r="AP838" s="6"/>
      <c r="AQ838" s="6"/>
      <c r="AR838" s="6">
        <f t="shared" si="113"/>
        <v>9</v>
      </c>
      <c r="AS838" s="6" t="s">
        <v>1151</v>
      </c>
      <c r="AT838" s="6" t="s">
        <v>1350</v>
      </c>
      <c r="AU838" s="6"/>
      <c r="AV838" s="6">
        <f t="shared" si="116"/>
        <v>2</v>
      </c>
      <c r="AW838" s="22"/>
    </row>
    <row r="839" spans="1:49" x14ac:dyDescent="0.25">
      <c r="A839" s="16" t="s">
        <v>4251</v>
      </c>
      <c r="B839" s="17">
        <v>4</v>
      </c>
      <c r="C839" s="17">
        <v>150000000</v>
      </c>
      <c r="D839" s="17">
        <v>0.16666666666666699</v>
      </c>
      <c r="E839" s="17">
        <v>0</v>
      </c>
      <c r="F839" s="17">
        <v>0</v>
      </c>
      <c r="G839" s="18" t="s">
        <v>4252</v>
      </c>
      <c r="H839" s="19">
        <v>42213</v>
      </c>
      <c r="I839" s="27">
        <f t="shared" si="114"/>
        <v>2015</v>
      </c>
      <c r="J839" s="6" t="s">
        <v>184</v>
      </c>
      <c r="K839" s="6">
        <v>121</v>
      </c>
      <c r="L839" s="6" t="s">
        <v>4253</v>
      </c>
      <c r="M839" s="6">
        <f>VLOOKUP(A839,JUMLAH_DAKWAAN!$A$1:$C$905,3,FALSE)</f>
        <v>1</v>
      </c>
      <c r="N839" s="6" t="s">
        <v>4254</v>
      </c>
      <c r="O839" s="6" t="s">
        <v>4255</v>
      </c>
      <c r="P839" s="6" t="s">
        <v>3372</v>
      </c>
      <c r="Q839" s="6" t="s">
        <v>1148</v>
      </c>
      <c r="R839" s="6" t="s">
        <v>1149</v>
      </c>
      <c r="S839" s="6" t="s">
        <v>653</v>
      </c>
      <c r="T839" s="6" t="s">
        <v>64</v>
      </c>
      <c r="U839" s="6" t="s">
        <v>108</v>
      </c>
      <c r="V839" s="6" t="str">
        <f>IFERROR(VLOOKUP(Q839,JUDGE_STATUS!$A$1:$E$97,2,0),"")</f>
        <v>KARIR</v>
      </c>
      <c r="W839" s="6" t="str">
        <f>IFERROR(VLOOKUP(R839,JUDGE_STATUS!$A$1:$E$97,2,0),"")</f>
        <v>KARIR</v>
      </c>
      <c r="X839" s="6" t="str">
        <f>IFERROR(VLOOKUP(S839,JUDGE_STATUS!$A$1:$E$97,2,0),"")</f>
        <v>KARIR</v>
      </c>
      <c r="Y839" s="6" t="str">
        <f>IFERROR(VLOOKUP(T839,JUDGE_STATUS!$A$1:$E$97,2,0),"")</f>
        <v>ADHOC</v>
      </c>
      <c r="Z839" s="6" t="str">
        <f>IFERROR(VLOOKUP(U839,JUDGE_STATUS!$A$1:$E$97,2,0),"")</f>
        <v>ADHOC</v>
      </c>
      <c r="AA839" s="6">
        <f t="shared" si="109"/>
        <v>5</v>
      </c>
      <c r="AB839" s="6">
        <f t="shared" si="110"/>
        <v>3</v>
      </c>
      <c r="AC839" s="6">
        <f t="shared" si="111"/>
        <v>2</v>
      </c>
      <c r="AD839" s="20">
        <f t="shared" si="112"/>
        <v>0.4</v>
      </c>
      <c r="AE839" s="21">
        <f t="shared" si="115"/>
        <v>0</v>
      </c>
      <c r="AF839" s="6" t="s">
        <v>1089</v>
      </c>
      <c r="AG839" s="6"/>
      <c r="AH839" s="6"/>
      <c r="AI839" s="6"/>
      <c r="AJ839" s="6"/>
      <c r="AK839" s="6"/>
      <c r="AL839" s="6"/>
      <c r="AM839" s="6"/>
      <c r="AN839" s="6"/>
      <c r="AO839" s="6"/>
      <c r="AP839" s="6"/>
      <c r="AQ839" s="6"/>
      <c r="AR839" s="6">
        <f t="shared" si="113"/>
        <v>1</v>
      </c>
      <c r="AS839" s="6" t="s">
        <v>1109</v>
      </c>
      <c r="AT839" s="6" t="s">
        <v>1294</v>
      </c>
      <c r="AU839" s="6"/>
      <c r="AV839" s="6">
        <f t="shared" si="116"/>
        <v>2</v>
      </c>
      <c r="AW839" s="22"/>
    </row>
    <row r="840" spans="1:49" x14ac:dyDescent="0.25">
      <c r="A840" s="16" t="s">
        <v>4256</v>
      </c>
      <c r="B840" s="17">
        <v>0</v>
      </c>
      <c r="C840" s="17">
        <v>0</v>
      </c>
      <c r="D840" s="17">
        <v>0</v>
      </c>
      <c r="E840" s="17">
        <v>0</v>
      </c>
      <c r="F840" s="17">
        <v>0</v>
      </c>
      <c r="G840" s="18" t="s">
        <v>4257</v>
      </c>
      <c r="H840" s="19">
        <v>42607</v>
      </c>
      <c r="I840" s="27">
        <f t="shared" si="114"/>
        <v>2016</v>
      </c>
      <c r="J840" s="6" t="s">
        <v>1129</v>
      </c>
      <c r="K840" s="6">
        <v>124</v>
      </c>
      <c r="L840" s="6" t="s">
        <v>4258</v>
      </c>
      <c r="M840" s="6">
        <f>VLOOKUP(A840,JUMLAH_DAKWAAN!$A$1:$C$905,3,FALSE)</f>
        <v>1</v>
      </c>
      <c r="N840" s="6" t="s">
        <v>4259</v>
      </c>
      <c r="O840" s="6" t="s">
        <v>1621</v>
      </c>
      <c r="P840" s="6" t="s">
        <v>4260</v>
      </c>
      <c r="Q840" s="6" t="s">
        <v>1276</v>
      </c>
      <c r="R840" s="6" t="s">
        <v>1043</v>
      </c>
      <c r="S840" s="6" t="s">
        <v>1125</v>
      </c>
      <c r="T840" s="6" t="s">
        <v>63</v>
      </c>
      <c r="U840" s="6" t="s">
        <v>1044</v>
      </c>
      <c r="V840" s="6" t="str">
        <f>IFERROR(VLOOKUP(Q840,JUDGE_STATUS!$A$1:$E$97,2,0),"")</f>
        <v>KARIR</v>
      </c>
      <c r="W840" s="6" t="str">
        <f>IFERROR(VLOOKUP(R840,JUDGE_STATUS!$A$1:$E$97,2,0),"")</f>
        <v>KARIR</v>
      </c>
      <c r="X840" s="6" t="str">
        <f>IFERROR(VLOOKUP(S840,JUDGE_STATUS!$A$1:$E$97,2,0),"")</f>
        <v>KARIR</v>
      </c>
      <c r="Y840" s="6" t="str">
        <f>IFERROR(VLOOKUP(T840,JUDGE_STATUS!$A$1:$E$97,2,0),"")</f>
        <v>ADHOC</v>
      </c>
      <c r="Z840" s="6" t="str">
        <f>IFERROR(VLOOKUP(U840,JUDGE_STATUS!$A$1:$E$97,2,0),"")</f>
        <v>ADHOC</v>
      </c>
      <c r="AA840" s="6">
        <f t="shared" si="109"/>
        <v>5</v>
      </c>
      <c r="AB840" s="6">
        <f t="shared" si="110"/>
        <v>3</v>
      </c>
      <c r="AC840" s="6">
        <f t="shared" si="111"/>
        <v>2</v>
      </c>
      <c r="AD840" s="20">
        <f t="shared" si="112"/>
        <v>0.4</v>
      </c>
      <c r="AE840" s="21">
        <f t="shared" si="115"/>
        <v>0</v>
      </c>
      <c r="AF840" s="6" t="s">
        <v>4261</v>
      </c>
      <c r="AG840" s="6"/>
      <c r="AH840" s="6"/>
      <c r="AI840" s="6"/>
      <c r="AJ840" s="6"/>
      <c r="AK840" s="6"/>
      <c r="AL840" s="6"/>
      <c r="AM840" s="6"/>
      <c r="AN840" s="6"/>
      <c r="AO840" s="6"/>
      <c r="AP840" s="6"/>
      <c r="AQ840" s="6"/>
      <c r="AR840" s="6">
        <f t="shared" si="113"/>
        <v>1</v>
      </c>
      <c r="AS840" s="6" t="s">
        <v>128</v>
      </c>
      <c r="AT840" s="6"/>
      <c r="AU840" s="6"/>
      <c r="AV840" s="6">
        <f t="shared" si="116"/>
        <v>1</v>
      </c>
      <c r="AW840" s="22"/>
    </row>
    <row r="841" spans="1:49" x14ac:dyDescent="0.25">
      <c r="A841" s="16" t="s">
        <v>4262</v>
      </c>
      <c r="B841" s="17">
        <v>1</v>
      </c>
      <c r="C841" s="17">
        <v>50000000</v>
      </c>
      <c r="D841" s="17">
        <v>0.16666666666666699</v>
      </c>
      <c r="E841" s="17">
        <v>215045400</v>
      </c>
      <c r="F841" s="17">
        <v>0</v>
      </c>
      <c r="G841" s="18" t="s">
        <v>4263</v>
      </c>
      <c r="H841" s="19">
        <v>42885</v>
      </c>
      <c r="I841" s="27">
        <f t="shared" si="114"/>
        <v>2017</v>
      </c>
      <c r="J841" s="6" t="s">
        <v>41</v>
      </c>
      <c r="K841" s="6">
        <v>296</v>
      </c>
      <c r="L841" s="6" t="s">
        <v>1052</v>
      </c>
      <c r="M841" s="6">
        <f>VLOOKUP(A841,JUMLAH_DAKWAAN!$A$1:$C$905,3,FALSE)</f>
        <v>1</v>
      </c>
      <c r="N841" s="6" t="s">
        <v>4264</v>
      </c>
      <c r="O841" s="6" t="s">
        <v>1286</v>
      </c>
      <c r="P841" s="6" t="s">
        <v>1510</v>
      </c>
      <c r="Q841" s="6" t="s">
        <v>1175</v>
      </c>
      <c r="R841" s="6" t="s">
        <v>1032</v>
      </c>
      <c r="S841" s="6" t="s">
        <v>1210</v>
      </c>
      <c r="T841" s="6"/>
      <c r="U841" s="6"/>
      <c r="V841" s="6" t="str">
        <f>IFERROR(VLOOKUP(Q841,JUDGE_STATUS!$A$1:$E$97,2,0),"")</f>
        <v>KARIR</v>
      </c>
      <c r="W841" s="6" t="str">
        <f>IFERROR(VLOOKUP(R841,JUDGE_STATUS!$A$1:$E$97,2,0),"")</f>
        <v>KARIR</v>
      </c>
      <c r="X841" s="6" t="str">
        <f>IFERROR(VLOOKUP(S841,JUDGE_STATUS!$A$1:$E$97,2,0),"")</f>
        <v>ADHOC</v>
      </c>
      <c r="Y841" s="6" t="str">
        <f>IFERROR(VLOOKUP(T841,JUDGE_STATUS!$A$1:$E$97,2,0),"")</f>
        <v/>
      </c>
      <c r="Z841" s="6" t="str">
        <f>IFERROR(VLOOKUP(U841,JUDGE_STATUS!$A$1:$E$97,2,0),"")</f>
        <v/>
      </c>
      <c r="AA841" s="6">
        <f t="shared" si="109"/>
        <v>3</v>
      </c>
      <c r="AB841" s="6">
        <f t="shared" si="110"/>
        <v>2</v>
      </c>
      <c r="AC841" s="6">
        <f t="shared" si="111"/>
        <v>1</v>
      </c>
      <c r="AD841" s="20">
        <f t="shared" si="112"/>
        <v>0.33333333333333331</v>
      </c>
      <c r="AE841" s="21">
        <f t="shared" si="115"/>
        <v>0</v>
      </c>
      <c r="AF841" s="6" t="s">
        <v>1246</v>
      </c>
      <c r="AG841" s="6"/>
      <c r="AH841" s="6"/>
      <c r="AI841" s="6"/>
      <c r="AJ841" s="6"/>
      <c r="AK841" s="6"/>
      <c r="AL841" s="6"/>
      <c r="AM841" s="6"/>
      <c r="AN841" s="6"/>
      <c r="AO841" s="6"/>
      <c r="AP841" s="6"/>
      <c r="AQ841" s="6"/>
      <c r="AR841" s="6">
        <f t="shared" si="113"/>
        <v>1</v>
      </c>
      <c r="AS841" s="6" t="s">
        <v>1178</v>
      </c>
      <c r="AT841" s="6"/>
      <c r="AU841" s="6"/>
      <c r="AV841" s="6">
        <f t="shared" si="116"/>
        <v>1</v>
      </c>
      <c r="AW841" s="22"/>
    </row>
    <row r="842" spans="1:49" x14ac:dyDescent="0.25">
      <c r="A842" s="16" t="s">
        <v>4265</v>
      </c>
      <c r="B842" s="17">
        <v>4</v>
      </c>
      <c r="C842" s="17">
        <v>200000000</v>
      </c>
      <c r="D842" s="17">
        <v>8.3333333333333301E-2</v>
      </c>
      <c r="E842" s="17">
        <v>158000000</v>
      </c>
      <c r="F842" s="17">
        <v>0.5</v>
      </c>
      <c r="G842" s="18" t="s">
        <v>4266</v>
      </c>
      <c r="H842" s="19">
        <v>43356</v>
      </c>
      <c r="I842" s="27">
        <f t="shared" si="114"/>
        <v>2018</v>
      </c>
      <c r="J842" s="6" t="s">
        <v>41</v>
      </c>
      <c r="K842" s="6">
        <v>144</v>
      </c>
      <c r="L842" s="6" t="s">
        <v>4267</v>
      </c>
      <c r="M842" s="6">
        <f>VLOOKUP(A842,JUMLAH_DAKWAAN!$A$1:$C$905,3,FALSE)</f>
        <v>1</v>
      </c>
      <c r="N842" s="6" t="s">
        <v>4268</v>
      </c>
      <c r="O842" s="6" t="s">
        <v>2732</v>
      </c>
      <c r="P842" s="6" t="s">
        <v>4236</v>
      </c>
      <c r="Q842" s="6" t="s">
        <v>1066</v>
      </c>
      <c r="R842" s="6" t="s">
        <v>1067</v>
      </c>
      <c r="S842" s="6" t="s">
        <v>1974</v>
      </c>
      <c r="T842" s="6" t="s">
        <v>85</v>
      </c>
      <c r="U842" s="6" t="s">
        <v>1068</v>
      </c>
      <c r="V842" s="6" t="str">
        <f>IFERROR(VLOOKUP(Q842,JUDGE_STATUS!$A$1:$E$97,2,0),"")</f>
        <v>KARIR</v>
      </c>
      <c r="W842" s="6" t="str">
        <f>IFERROR(VLOOKUP(R842,JUDGE_STATUS!$A$1:$E$97,2,0),"")</f>
        <v>KARIR</v>
      </c>
      <c r="X842" s="6" t="str">
        <f>IFERROR(VLOOKUP(S842,JUDGE_STATUS!$A$1:$E$97,2,0),"")</f>
        <v>KARIR</v>
      </c>
      <c r="Y842" s="6" t="str">
        <f>IFERROR(VLOOKUP(T842,JUDGE_STATUS!$A$1:$E$97,2,0),"")</f>
        <v>ADHOC</v>
      </c>
      <c r="Z842" s="6" t="str">
        <f>IFERROR(VLOOKUP(U842,JUDGE_STATUS!$A$1:$E$97,2,0),"")</f>
        <v>ADHOC</v>
      </c>
      <c r="AA842" s="6">
        <f t="shared" si="109"/>
        <v>5</v>
      </c>
      <c r="AB842" s="6">
        <f t="shared" si="110"/>
        <v>3</v>
      </c>
      <c r="AC842" s="6">
        <f t="shared" si="111"/>
        <v>2</v>
      </c>
      <c r="AD842" s="20">
        <f t="shared" si="112"/>
        <v>0.4</v>
      </c>
      <c r="AE842" s="21">
        <f t="shared" si="115"/>
        <v>0</v>
      </c>
      <c r="AF842" s="6" t="s">
        <v>1100</v>
      </c>
      <c r="AG842" s="6"/>
      <c r="AH842" s="6"/>
      <c r="AI842" s="6"/>
      <c r="AJ842" s="6"/>
      <c r="AK842" s="6"/>
      <c r="AL842" s="6"/>
      <c r="AM842" s="6"/>
      <c r="AN842" s="6"/>
      <c r="AO842" s="6"/>
      <c r="AP842" s="6"/>
      <c r="AQ842" s="6"/>
      <c r="AR842" s="6">
        <f t="shared" si="113"/>
        <v>1</v>
      </c>
      <c r="AS842" s="6" t="s">
        <v>1258</v>
      </c>
      <c r="AT842" s="6"/>
      <c r="AU842" s="6"/>
      <c r="AV842" s="6">
        <f t="shared" si="116"/>
        <v>1</v>
      </c>
      <c r="AW842" s="22"/>
    </row>
    <row r="843" spans="1:49" x14ac:dyDescent="0.25">
      <c r="A843" s="16" t="s">
        <v>4269</v>
      </c>
      <c r="B843" s="17">
        <v>6</v>
      </c>
      <c r="C843" s="17">
        <v>300000000</v>
      </c>
      <c r="D843" s="17">
        <v>0.25</v>
      </c>
      <c r="E843" s="17">
        <v>830000000</v>
      </c>
      <c r="F843" s="17">
        <v>1</v>
      </c>
      <c r="G843" s="18" t="s">
        <v>4270</v>
      </c>
      <c r="H843" s="19">
        <v>41624</v>
      </c>
      <c r="I843" s="27">
        <f t="shared" si="114"/>
        <v>2013</v>
      </c>
      <c r="J843" s="6" t="s">
        <v>41</v>
      </c>
      <c r="K843" s="6">
        <v>141</v>
      </c>
      <c r="L843" s="6" t="s">
        <v>4271</v>
      </c>
      <c r="M843" s="6">
        <f>VLOOKUP(A843,JUMLAH_DAKWAAN!$A$1:$C$905,3,FALSE)</f>
        <v>2</v>
      </c>
      <c r="N843" s="6" t="s">
        <v>4272</v>
      </c>
      <c r="O843" s="6" t="s">
        <v>2350</v>
      </c>
      <c r="P843" s="6" t="s">
        <v>4273</v>
      </c>
      <c r="Q843" s="6" t="s">
        <v>1159</v>
      </c>
      <c r="R843" s="6" t="s">
        <v>1158</v>
      </c>
      <c r="S843" s="6" t="s">
        <v>2282</v>
      </c>
      <c r="T843" s="6" t="s">
        <v>63</v>
      </c>
      <c r="U843" s="6" t="s">
        <v>64</v>
      </c>
      <c r="V843" s="6" t="str">
        <f>IFERROR(VLOOKUP(Q843,JUDGE_STATUS!$A$1:$E$97,2,0),"")</f>
        <v>KARIR</v>
      </c>
      <c r="W843" s="6" t="str">
        <f>IFERROR(VLOOKUP(R843,JUDGE_STATUS!$A$1:$E$97,2,0),"")</f>
        <v>KARIR</v>
      </c>
      <c r="X843" s="6" t="str">
        <f>IFERROR(VLOOKUP(S843,JUDGE_STATUS!$A$1:$E$97,2,0),"")</f>
        <v>KARIR</v>
      </c>
      <c r="Y843" s="6" t="str">
        <f>IFERROR(VLOOKUP(T843,JUDGE_STATUS!$A$1:$E$97,2,0),"")</f>
        <v>ADHOC</v>
      </c>
      <c r="Z843" s="6" t="str">
        <f>IFERROR(VLOOKUP(U843,JUDGE_STATUS!$A$1:$E$97,2,0),"")</f>
        <v>ADHOC</v>
      </c>
      <c r="AA843" s="6">
        <f t="shared" si="109"/>
        <v>5</v>
      </c>
      <c r="AB843" s="6">
        <f t="shared" si="110"/>
        <v>3</v>
      </c>
      <c r="AC843" s="6">
        <f t="shared" si="111"/>
        <v>2</v>
      </c>
      <c r="AD843" s="20">
        <f t="shared" si="112"/>
        <v>0.4</v>
      </c>
      <c r="AE843" s="21">
        <f t="shared" si="115"/>
        <v>0</v>
      </c>
      <c r="AF843" s="6" t="s">
        <v>1463</v>
      </c>
      <c r="AG843" s="6"/>
      <c r="AH843" s="6"/>
      <c r="AI843" s="6"/>
      <c r="AJ843" s="6"/>
      <c r="AK843" s="6"/>
      <c r="AL843" s="6"/>
      <c r="AM843" s="6"/>
      <c r="AN843" s="6"/>
      <c r="AO843" s="6"/>
      <c r="AP843" s="6"/>
      <c r="AQ843" s="6"/>
      <c r="AR843" s="6">
        <f t="shared" si="113"/>
        <v>1</v>
      </c>
      <c r="AS843" s="6" t="s">
        <v>1369</v>
      </c>
      <c r="AT843" s="6" t="s">
        <v>1456</v>
      </c>
      <c r="AU843" s="6"/>
      <c r="AV843" s="6">
        <f t="shared" si="116"/>
        <v>2</v>
      </c>
      <c r="AW843" s="22"/>
    </row>
    <row r="844" spans="1:49" x14ac:dyDescent="0.25">
      <c r="A844" s="16" t="s">
        <v>4274</v>
      </c>
      <c r="B844" s="17">
        <v>1.5</v>
      </c>
      <c r="C844" s="17">
        <v>50000000</v>
      </c>
      <c r="D844" s="17">
        <v>8.3333333333333301E-2</v>
      </c>
      <c r="E844" s="17">
        <v>0</v>
      </c>
      <c r="F844" s="17">
        <v>0</v>
      </c>
      <c r="G844" s="18" t="s">
        <v>4275</v>
      </c>
      <c r="H844" s="19">
        <v>41865</v>
      </c>
      <c r="I844" s="27">
        <f t="shared" si="114"/>
        <v>2014</v>
      </c>
      <c r="J844" s="6" t="s">
        <v>41</v>
      </c>
      <c r="K844" s="6">
        <v>123</v>
      </c>
      <c r="L844" s="6" t="s">
        <v>4276</v>
      </c>
      <c r="M844" s="6">
        <f>VLOOKUP(A844,JUMLAH_DAKWAAN!$A$1:$C$905,3,FALSE)</f>
        <v>1</v>
      </c>
      <c r="N844" s="6" t="s">
        <v>4277</v>
      </c>
      <c r="O844" s="6" t="s">
        <v>1238</v>
      </c>
      <c r="P844" s="6" t="s">
        <v>4075</v>
      </c>
      <c r="Q844" s="6" t="s">
        <v>653</v>
      </c>
      <c r="R844" s="6" t="s">
        <v>652</v>
      </c>
      <c r="S844" s="6" t="s">
        <v>47</v>
      </c>
      <c r="T844" s="6"/>
      <c r="U844" s="6"/>
      <c r="V844" s="6" t="str">
        <f>IFERROR(VLOOKUP(Q844,JUDGE_STATUS!$A$1:$E$97,2,0),"")</f>
        <v>KARIR</v>
      </c>
      <c r="W844" s="6" t="str">
        <f>IFERROR(VLOOKUP(R844,JUDGE_STATUS!$A$1:$E$97,2,0),"")</f>
        <v>KARIR</v>
      </c>
      <c r="X844" s="6" t="str">
        <f>IFERROR(VLOOKUP(S844,JUDGE_STATUS!$A$1:$E$97,2,0),"")</f>
        <v>ADHOC</v>
      </c>
      <c r="Y844" s="6" t="str">
        <f>IFERROR(VLOOKUP(T844,JUDGE_STATUS!$A$1:$E$97,2,0),"")</f>
        <v/>
      </c>
      <c r="Z844" s="6" t="str">
        <f>IFERROR(VLOOKUP(U844,JUDGE_STATUS!$A$1:$E$97,2,0),"")</f>
        <v/>
      </c>
      <c r="AA844" s="6">
        <f t="shared" si="109"/>
        <v>3</v>
      </c>
      <c r="AB844" s="6">
        <f t="shared" si="110"/>
        <v>2</v>
      </c>
      <c r="AC844" s="6">
        <f t="shared" si="111"/>
        <v>1</v>
      </c>
      <c r="AD844" s="20">
        <f t="shared" si="112"/>
        <v>0.33333333333333331</v>
      </c>
      <c r="AE844" s="21">
        <f t="shared" si="115"/>
        <v>0</v>
      </c>
      <c r="AF844" s="6" t="s">
        <v>3407</v>
      </c>
      <c r="AG844" s="6" t="s">
        <v>4076</v>
      </c>
      <c r="AH844" s="6" t="s">
        <v>1001</v>
      </c>
      <c r="AI844" s="6" t="s">
        <v>4077</v>
      </c>
      <c r="AJ844" s="6" t="s">
        <v>3800</v>
      </c>
      <c r="AK844" s="6" t="s">
        <v>2980</v>
      </c>
      <c r="AL844" s="6" t="s">
        <v>2653</v>
      </c>
      <c r="AM844" s="6" t="s">
        <v>4019</v>
      </c>
      <c r="AN844" s="6" t="s">
        <v>3710</v>
      </c>
      <c r="AO844" s="6"/>
      <c r="AP844" s="6"/>
      <c r="AQ844" s="6"/>
      <c r="AR844" s="6">
        <f t="shared" si="113"/>
        <v>9</v>
      </c>
      <c r="AS844" s="6" t="s">
        <v>65</v>
      </c>
      <c r="AT844" s="6" t="s">
        <v>128</v>
      </c>
      <c r="AU844" s="6"/>
      <c r="AV844" s="6">
        <f t="shared" si="116"/>
        <v>2</v>
      </c>
      <c r="AW844" s="22"/>
    </row>
    <row r="845" spans="1:49" x14ac:dyDescent="0.25">
      <c r="A845" s="16" t="s">
        <v>4278</v>
      </c>
      <c r="B845" s="17">
        <v>3</v>
      </c>
      <c r="C845" s="17">
        <v>150000000</v>
      </c>
      <c r="D845" s="17">
        <v>0.16666666666666699</v>
      </c>
      <c r="E845" s="17">
        <v>639035800</v>
      </c>
      <c r="F845" s="17">
        <v>1</v>
      </c>
      <c r="G845" s="18" t="s">
        <v>4279</v>
      </c>
      <c r="H845" s="19">
        <v>42215</v>
      </c>
      <c r="I845" s="27">
        <f t="shared" si="114"/>
        <v>2015</v>
      </c>
      <c r="J845" s="6" t="s">
        <v>41</v>
      </c>
      <c r="K845" s="6">
        <v>95</v>
      </c>
      <c r="L845" s="6" t="s">
        <v>4280</v>
      </c>
      <c r="M845" s="6">
        <f>VLOOKUP(A845,JUMLAH_DAKWAAN!$A$1:$C$905,3,FALSE)</f>
        <v>1</v>
      </c>
      <c r="N845" s="6" t="s">
        <v>4281</v>
      </c>
      <c r="O845" s="6" t="s">
        <v>2154</v>
      </c>
      <c r="P845" s="6" t="s">
        <v>1307</v>
      </c>
      <c r="Q845" s="6" t="s">
        <v>1148</v>
      </c>
      <c r="R845" s="6" t="s">
        <v>1149</v>
      </c>
      <c r="S845" s="6" t="s">
        <v>108</v>
      </c>
      <c r="T845" s="6"/>
      <c r="U845" s="6"/>
      <c r="V845" s="6" t="str">
        <f>IFERROR(VLOOKUP(Q845,JUDGE_STATUS!$A$1:$E$97,2,0),"")</f>
        <v>KARIR</v>
      </c>
      <c r="W845" s="6" t="str">
        <f>IFERROR(VLOOKUP(R845,JUDGE_STATUS!$A$1:$E$97,2,0),"")</f>
        <v>KARIR</v>
      </c>
      <c r="X845" s="6" t="str">
        <f>IFERROR(VLOOKUP(S845,JUDGE_STATUS!$A$1:$E$97,2,0),"")</f>
        <v>ADHOC</v>
      </c>
      <c r="Y845" s="6" t="str">
        <f>IFERROR(VLOOKUP(T845,JUDGE_STATUS!$A$1:$E$97,2,0),"")</f>
        <v/>
      </c>
      <c r="Z845" s="6" t="str">
        <f>IFERROR(VLOOKUP(U845,JUDGE_STATUS!$A$1:$E$97,2,0),"")</f>
        <v/>
      </c>
      <c r="AA845" s="6">
        <f t="shared" si="109"/>
        <v>3</v>
      </c>
      <c r="AB845" s="6">
        <f t="shared" si="110"/>
        <v>2</v>
      </c>
      <c r="AC845" s="6">
        <f t="shared" si="111"/>
        <v>1</v>
      </c>
      <c r="AD845" s="20">
        <f t="shared" si="112"/>
        <v>0.33333333333333331</v>
      </c>
      <c r="AE845" s="21">
        <f t="shared" si="115"/>
        <v>0</v>
      </c>
      <c r="AF845" s="6" t="s">
        <v>1358</v>
      </c>
      <c r="AG845" s="6"/>
      <c r="AH845" s="6"/>
      <c r="AI845" s="6"/>
      <c r="AJ845" s="6"/>
      <c r="AK845" s="6"/>
      <c r="AL845" s="6"/>
      <c r="AM845" s="6"/>
      <c r="AN845" s="6"/>
      <c r="AO845" s="6"/>
      <c r="AP845" s="6"/>
      <c r="AQ845" s="6"/>
      <c r="AR845" s="6">
        <f t="shared" si="113"/>
        <v>1</v>
      </c>
      <c r="AS845" s="6" t="s">
        <v>86</v>
      </c>
      <c r="AT845" s="6" t="s">
        <v>1369</v>
      </c>
      <c r="AU845" s="6"/>
      <c r="AV845" s="6">
        <f t="shared" si="116"/>
        <v>2</v>
      </c>
      <c r="AW845" s="22"/>
    </row>
    <row r="846" spans="1:49" x14ac:dyDescent="0.25">
      <c r="A846" s="16" t="s">
        <v>4282</v>
      </c>
      <c r="B846" s="17">
        <v>7</v>
      </c>
      <c r="C846" s="17">
        <v>300000000</v>
      </c>
      <c r="D846" s="17">
        <v>0.25</v>
      </c>
      <c r="E846" s="17">
        <v>0</v>
      </c>
      <c r="F846" s="17">
        <v>0</v>
      </c>
      <c r="G846" s="18" t="s">
        <v>4283</v>
      </c>
      <c r="H846" s="19">
        <v>42608</v>
      </c>
      <c r="I846" s="27">
        <f t="shared" si="114"/>
        <v>2016</v>
      </c>
      <c r="J846" s="6" t="s">
        <v>41</v>
      </c>
      <c r="K846" s="6">
        <v>104</v>
      </c>
      <c r="L846" s="6" t="s">
        <v>4284</v>
      </c>
      <c r="M846" s="6">
        <f>VLOOKUP(A846,JUMLAH_DAKWAAN!$A$1:$C$905,3,FALSE)</f>
        <v>1</v>
      </c>
      <c r="N846" s="6" t="s">
        <v>4285</v>
      </c>
      <c r="O846" s="6" t="s">
        <v>3595</v>
      </c>
      <c r="P846" s="6" t="s">
        <v>3050</v>
      </c>
      <c r="Q846" s="6" t="s">
        <v>1276</v>
      </c>
      <c r="R846" s="6" t="s">
        <v>1032</v>
      </c>
      <c r="S846" s="6" t="s">
        <v>1175</v>
      </c>
      <c r="T846" s="6" t="s">
        <v>1177</v>
      </c>
      <c r="U846" s="6" t="s">
        <v>1210</v>
      </c>
      <c r="V846" s="6" t="str">
        <f>IFERROR(VLOOKUP(Q846,JUDGE_STATUS!$A$1:$E$97,2,0),"")</f>
        <v>KARIR</v>
      </c>
      <c r="W846" s="6" t="str">
        <f>IFERROR(VLOOKUP(R846,JUDGE_STATUS!$A$1:$E$97,2,0),"")</f>
        <v>KARIR</v>
      </c>
      <c r="X846" s="6" t="str">
        <f>IFERROR(VLOOKUP(S846,JUDGE_STATUS!$A$1:$E$97,2,0),"")</f>
        <v>KARIR</v>
      </c>
      <c r="Y846" s="6" t="str">
        <f>IFERROR(VLOOKUP(T846,JUDGE_STATUS!$A$1:$E$97,2,0),"")</f>
        <v>ADHOC</v>
      </c>
      <c r="Z846" s="6" t="str">
        <f>IFERROR(VLOOKUP(U846,JUDGE_STATUS!$A$1:$E$97,2,0),"")</f>
        <v>ADHOC</v>
      </c>
      <c r="AA846" s="6">
        <f t="shared" si="109"/>
        <v>5</v>
      </c>
      <c r="AB846" s="6">
        <f t="shared" si="110"/>
        <v>3</v>
      </c>
      <c r="AC846" s="6">
        <f t="shared" si="111"/>
        <v>2</v>
      </c>
      <c r="AD846" s="20">
        <f t="shared" si="112"/>
        <v>0.4</v>
      </c>
      <c r="AE846" s="21">
        <f t="shared" si="115"/>
        <v>0</v>
      </c>
      <c r="AF846" s="6" t="s">
        <v>1632</v>
      </c>
      <c r="AG846" s="6"/>
      <c r="AH846" s="6"/>
      <c r="AI846" s="6"/>
      <c r="AJ846" s="6"/>
      <c r="AK846" s="6"/>
      <c r="AL846" s="6"/>
      <c r="AM846" s="6"/>
      <c r="AN846" s="6"/>
      <c r="AO846" s="6"/>
      <c r="AP846" s="6"/>
      <c r="AQ846" s="6"/>
      <c r="AR846" s="6">
        <f t="shared" si="113"/>
        <v>1</v>
      </c>
      <c r="AS846" s="6" t="s">
        <v>1608</v>
      </c>
      <c r="AT846" s="6"/>
      <c r="AU846" s="6"/>
      <c r="AV846" s="6">
        <f t="shared" si="116"/>
        <v>1</v>
      </c>
      <c r="AW846" s="22"/>
    </row>
    <row r="847" spans="1:49" x14ac:dyDescent="0.25">
      <c r="A847" s="16" t="s">
        <v>4286</v>
      </c>
      <c r="B847" s="17">
        <v>1</v>
      </c>
      <c r="C847" s="17">
        <v>50000000</v>
      </c>
      <c r="D847" s="17">
        <v>8.3333333333333301E-2</v>
      </c>
      <c r="E847" s="17">
        <v>3063000</v>
      </c>
      <c r="F847" s="17">
        <v>8.3333333333333301E-2</v>
      </c>
      <c r="G847" s="18" t="s">
        <v>4287</v>
      </c>
      <c r="H847" s="19">
        <v>42891</v>
      </c>
      <c r="I847" s="27">
        <f t="shared" si="114"/>
        <v>2017</v>
      </c>
      <c r="J847" s="6" t="s">
        <v>41</v>
      </c>
      <c r="K847" s="6">
        <v>143</v>
      </c>
      <c r="L847" s="6" t="s">
        <v>4288</v>
      </c>
      <c r="M847" s="6">
        <f>VLOOKUP(A847,JUMLAH_DAKWAAN!$A$1:$C$905,3,FALSE)</f>
        <v>1</v>
      </c>
      <c r="N847" s="6" t="s">
        <v>4289</v>
      </c>
      <c r="O847" s="6" t="s">
        <v>4290</v>
      </c>
      <c r="P847" s="6" t="s">
        <v>4291</v>
      </c>
      <c r="Q847" s="6" t="s">
        <v>1228</v>
      </c>
      <c r="R847" s="6" t="s">
        <v>1056</v>
      </c>
      <c r="S847" s="6" t="s">
        <v>108</v>
      </c>
      <c r="T847" s="6"/>
      <c r="U847" s="6"/>
      <c r="V847" s="6" t="str">
        <f>IFERROR(VLOOKUP(Q847,JUDGE_STATUS!$A$1:$E$97,2,0),"")</f>
        <v>KARIR</v>
      </c>
      <c r="W847" s="6" t="str">
        <f>IFERROR(VLOOKUP(R847,JUDGE_STATUS!$A$1:$E$97,2,0),"")</f>
        <v>KARIR</v>
      </c>
      <c r="X847" s="6" t="str">
        <f>IFERROR(VLOOKUP(S847,JUDGE_STATUS!$A$1:$E$97,2,0),"")</f>
        <v>ADHOC</v>
      </c>
      <c r="Y847" s="6" t="str">
        <f>IFERROR(VLOOKUP(T847,JUDGE_STATUS!$A$1:$E$97,2,0),"")</f>
        <v/>
      </c>
      <c r="Z847" s="6" t="str">
        <f>IFERROR(VLOOKUP(U847,JUDGE_STATUS!$A$1:$E$97,2,0),"")</f>
        <v/>
      </c>
      <c r="AA847" s="6">
        <f t="shared" si="109"/>
        <v>3</v>
      </c>
      <c r="AB847" s="6">
        <f t="shared" si="110"/>
        <v>2</v>
      </c>
      <c r="AC847" s="6">
        <f t="shared" si="111"/>
        <v>1</v>
      </c>
      <c r="AD847" s="20">
        <f t="shared" si="112"/>
        <v>0.33333333333333331</v>
      </c>
      <c r="AE847" s="21">
        <f t="shared" si="115"/>
        <v>0</v>
      </c>
      <c r="AF847" s="6" t="s">
        <v>1627</v>
      </c>
      <c r="AG847" s="6"/>
      <c r="AH847" s="6"/>
      <c r="AI847" s="6"/>
      <c r="AJ847" s="6"/>
      <c r="AK847" s="6"/>
      <c r="AL847" s="6"/>
      <c r="AM847" s="6"/>
      <c r="AN847" s="6"/>
      <c r="AO847" s="6"/>
      <c r="AP847" s="6"/>
      <c r="AQ847" s="6"/>
      <c r="AR847" s="6">
        <f t="shared" si="113"/>
        <v>1</v>
      </c>
      <c r="AS847" s="6" t="s">
        <v>1332</v>
      </c>
      <c r="AT847" s="6"/>
      <c r="AU847" s="6"/>
      <c r="AV847" s="6">
        <f t="shared" si="116"/>
        <v>1</v>
      </c>
      <c r="AW847" s="22"/>
    </row>
    <row r="848" spans="1:49" x14ac:dyDescent="0.25">
      <c r="A848" s="16" t="s">
        <v>4292</v>
      </c>
      <c r="B848" s="17">
        <v>6.5</v>
      </c>
      <c r="C848" s="17">
        <v>200000000</v>
      </c>
      <c r="D848" s="17">
        <v>1.0416666666666701</v>
      </c>
      <c r="E848" s="17">
        <v>0</v>
      </c>
      <c r="F848" s="17">
        <v>0</v>
      </c>
      <c r="G848" s="18" t="s">
        <v>4293</v>
      </c>
      <c r="H848" s="19">
        <v>43357</v>
      </c>
      <c r="I848" s="27">
        <f t="shared" si="114"/>
        <v>2018</v>
      </c>
      <c r="J848" s="6" t="s">
        <v>1291</v>
      </c>
      <c r="K848" s="6">
        <v>233</v>
      </c>
      <c r="L848" s="6" t="s">
        <v>4294</v>
      </c>
      <c r="M848" s="6">
        <f>VLOOKUP(A848,JUMLAH_DAKWAAN!$A$1:$C$905,3,FALSE)</f>
        <v>1</v>
      </c>
      <c r="N848" s="6" t="s">
        <v>4295</v>
      </c>
      <c r="O848" s="6"/>
      <c r="P848" s="6" t="s">
        <v>4236</v>
      </c>
      <c r="Q848" s="6" t="s">
        <v>1974</v>
      </c>
      <c r="R848" s="6" t="s">
        <v>1066</v>
      </c>
      <c r="S848" s="6" t="s">
        <v>1067</v>
      </c>
      <c r="T848" s="6" t="s">
        <v>85</v>
      </c>
      <c r="U848" s="6" t="s">
        <v>1068</v>
      </c>
      <c r="V848" s="6" t="str">
        <f>IFERROR(VLOOKUP(Q848,JUDGE_STATUS!$A$1:$E$97,2,0),"")</f>
        <v>KARIR</v>
      </c>
      <c r="W848" s="6" t="str">
        <f>IFERROR(VLOOKUP(R848,JUDGE_STATUS!$A$1:$E$97,2,0),"")</f>
        <v>KARIR</v>
      </c>
      <c r="X848" s="6" t="str">
        <f>IFERROR(VLOOKUP(S848,JUDGE_STATUS!$A$1:$E$97,2,0),"")</f>
        <v>KARIR</v>
      </c>
      <c r="Y848" s="6" t="str">
        <f>IFERROR(VLOOKUP(T848,JUDGE_STATUS!$A$1:$E$97,2,0),"")</f>
        <v>ADHOC</v>
      </c>
      <c r="Z848" s="6" t="str">
        <f>IFERROR(VLOOKUP(U848,JUDGE_STATUS!$A$1:$E$97,2,0),"")</f>
        <v>ADHOC</v>
      </c>
      <c r="AA848" s="6">
        <f t="shared" si="109"/>
        <v>5</v>
      </c>
      <c r="AB848" s="6">
        <f t="shared" si="110"/>
        <v>3</v>
      </c>
      <c r="AC848" s="6">
        <f t="shared" si="111"/>
        <v>2</v>
      </c>
      <c r="AD848" s="20">
        <f t="shared" si="112"/>
        <v>0.4</v>
      </c>
      <c r="AE848" s="21">
        <f t="shared" si="115"/>
        <v>0</v>
      </c>
      <c r="AF848" s="6" t="s">
        <v>1100</v>
      </c>
      <c r="AG848" s="6"/>
      <c r="AH848" s="6"/>
      <c r="AI848" s="6"/>
      <c r="AJ848" s="6"/>
      <c r="AK848" s="6"/>
      <c r="AL848" s="6"/>
      <c r="AM848" s="6"/>
      <c r="AN848" s="6"/>
      <c r="AO848" s="6"/>
      <c r="AP848" s="6"/>
      <c r="AQ848" s="6"/>
      <c r="AR848" s="6">
        <f t="shared" si="113"/>
        <v>1</v>
      </c>
      <c r="AS848" s="6" t="s">
        <v>1070</v>
      </c>
      <c r="AT848" s="6"/>
      <c r="AU848" s="6"/>
      <c r="AV848" s="6">
        <f t="shared" si="116"/>
        <v>1</v>
      </c>
      <c r="AW848" s="22"/>
    </row>
    <row r="849" spans="1:49" x14ac:dyDescent="0.25">
      <c r="A849" s="16" t="s">
        <v>4296</v>
      </c>
      <c r="B849" s="17"/>
      <c r="C849" s="17"/>
      <c r="D849" s="17"/>
      <c r="E849" s="17"/>
      <c r="F849" s="17"/>
      <c r="G849" s="18" t="s">
        <v>4297</v>
      </c>
      <c r="H849" s="19">
        <v>40893</v>
      </c>
      <c r="I849" s="27">
        <f t="shared" si="114"/>
        <v>2011</v>
      </c>
      <c r="J849" s="6" t="s">
        <v>41</v>
      </c>
      <c r="K849" s="6">
        <v>124</v>
      </c>
      <c r="L849" s="6" t="s">
        <v>4298</v>
      </c>
      <c r="M849" s="6">
        <f>VLOOKUP(A849,JUMLAH_DAKWAAN!$A$1:$C$905,3,FALSE)</f>
        <v>1</v>
      </c>
      <c r="N849" s="6" t="s">
        <v>563</v>
      </c>
      <c r="O849" s="6" t="s">
        <v>4299</v>
      </c>
      <c r="P849" s="6" t="s">
        <v>125</v>
      </c>
      <c r="Q849" s="6" t="s">
        <v>229</v>
      </c>
      <c r="R849" s="6" t="s">
        <v>181</v>
      </c>
      <c r="S849" s="6" t="s">
        <v>47</v>
      </c>
      <c r="T849" s="6"/>
      <c r="U849" s="6"/>
      <c r="V849" s="6" t="str">
        <f>IFERROR(VLOOKUP(Q849,JUDGE_STATUS!$A$1:$E$97,2,0),"")</f>
        <v>KARIR</v>
      </c>
      <c r="W849" s="6" t="str">
        <f>IFERROR(VLOOKUP(R849,JUDGE_STATUS!$A$1:$E$97,2,0),"")</f>
        <v>KARIR</v>
      </c>
      <c r="X849" s="6" t="str">
        <f>IFERROR(VLOOKUP(S849,JUDGE_STATUS!$A$1:$E$97,2,0),"")</f>
        <v>ADHOC</v>
      </c>
      <c r="Y849" s="6" t="str">
        <f>IFERROR(VLOOKUP(T849,JUDGE_STATUS!$A$1:$E$97,2,0),"")</f>
        <v/>
      </c>
      <c r="Z849" s="6" t="str">
        <f>IFERROR(VLOOKUP(U849,JUDGE_STATUS!$A$1:$E$97,2,0),"")</f>
        <v/>
      </c>
      <c r="AA849" s="6">
        <f t="shared" si="109"/>
        <v>3</v>
      </c>
      <c r="AB849" s="6">
        <f t="shared" si="110"/>
        <v>2</v>
      </c>
      <c r="AC849" s="6">
        <f t="shared" si="111"/>
        <v>1</v>
      </c>
      <c r="AD849" s="20">
        <f t="shared" si="112"/>
        <v>0.33333333333333331</v>
      </c>
      <c r="AE849" s="21">
        <f t="shared" si="115"/>
        <v>0</v>
      </c>
      <c r="AF849" s="6" t="s">
        <v>408</v>
      </c>
      <c r="AG849" s="6"/>
      <c r="AH849" s="6"/>
      <c r="AI849" s="6"/>
      <c r="AJ849" s="6"/>
      <c r="AK849" s="6"/>
      <c r="AL849" s="6"/>
      <c r="AM849" s="6"/>
      <c r="AN849" s="6"/>
      <c r="AO849" s="6"/>
      <c r="AP849" s="6"/>
      <c r="AQ849" s="6"/>
      <c r="AR849" s="6">
        <f t="shared" si="113"/>
        <v>1</v>
      </c>
      <c r="AS849" s="6" t="s">
        <v>56</v>
      </c>
      <c r="AT849" s="6" t="s">
        <v>87</v>
      </c>
      <c r="AU849" s="6"/>
      <c r="AV849" s="6">
        <f t="shared" si="116"/>
        <v>2</v>
      </c>
      <c r="AW849" s="22">
        <v>1</v>
      </c>
    </row>
    <row r="850" spans="1:49" x14ac:dyDescent="0.25">
      <c r="A850" s="16" t="s">
        <v>4300</v>
      </c>
      <c r="B850" s="17">
        <v>1.5</v>
      </c>
      <c r="C850" s="17">
        <v>100000000</v>
      </c>
      <c r="D850" s="17">
        <v>0.25</v>
      </c>
      <c r="E850" s="17">
        <v>0</v>
      </c>
      <c r="F850" s="17">
        <v>0</v>
      </c>
      <c r="G850" s="18" t="s">
        <v>4301</v>
      </c>
      <c r="H850" s="19">
        <v>41248</v>
      </c>
      <c r="I850" s="27">
        <f t="shared" si="114"/>
        <v>2012</v>
      </c>
      <c r="J850" s="6" t="s">
        <v>41</v>
      </c>
      <c r="K850" s="6">
        <v>90</v>
      </c>
      <c r="L850" s="6" t="s">
        <v>4302</v>
      </c>
      <c r="M850" s="6">
        <f>VLOOKUP(A850,JUMLAH_DAKWAAN!$A$1:$C$905,3,FALSE)</f>
        <v>1</v>
      </c>
      <c r="N850" s="6" t="s">
        <v>4303</v>
      </c>
      <c r="O850" s="6" t="s">
        <v>885</v>
      </c>
      <c r="P850" s="6" t="s">
        <v>886</v>
      </c>
      <c r="Q850" s="6" t="s">
        <v>145</v>
      </c>
      <c r="R850" s="6" t="s">
        <v>63</v>
      </c>
      <c r="S850" s="6" t="s">
        <v>64</v>
      </c>
      <c r="T850" s="6"/>
      <c r="U850" s="6"/>
      <c r="V850" s="6" t="str">
        <f>IFERROR(VLOOKUP(Q850,JUDGE_STATUS!$A$1:$E$97,2,0),"")</f>
        <v>KARIR</v>
      </c>
      <c r="W850" s="6" t="str">
        <f>IFERROR(VLOOKUP(R850,JUDGE_STATUS!$A$1:$E$97,2,0),"")</f>
        <v>ADHOC</v>
      </c>
      <c r="X850" s="6" t="str">
        <f>IFERROR(VLOOKUP(S850,JUDGE_STATUS!$A$1:$E$97,2,0),"")</f>
        <v>ADHOC</v>
      </c>
      <c r="Y850" s="6" t="str">
        <f>IFERROR(VLOOKUP(T850,JUDGE_STATUS!$A$1:$E$97,2,0),"")</f>
        <v/>
      </c>
      <c r="Z850" s="6" t="str">
        <f>IFERROR(VLOOKUP(U850,JUDGE_STATUS!$A$1:$E$97,2,0),"")</f>
        <v/>
      </c>
      <c r="AA850" s="6">
        <f t="shared" si="109"/>
        <v>3</v>
      </c>
      <c r="AB850" s="6">
        <f t="shared" si="110"/>
        <v>1</v>
      </c>
      <c r="AC850" s="6">
        <f t="shared" si="111"/>
        <v>2</v>
      </c>
      <c r="AD850" s="20">
        <f t="shared" si="112"/>
        <v>0.66666666666666663</v>
      </c>
      <c r="AE850" s="21">
        <f t="shared" si="115"/>
        <v>1</v>
      </c>
      <c r="AF850" s="6" t="s">
        <v>4304</v>
      </c>
      <c r="AG850" s="6"/>
      <c r="AH850" s="6"/>
      <c r="AI850" s="6"/>
      <c r="AJ850" s="6"/>
      <c r="AK850" s="6"/>
      <c r="AL850" s="6"/>
      <c r="AM850" s="6"/>
      <c r="AN850" s="6"/>
      <c r="AO850" s="6"/>
      <c r="AP850" s="6"/>
      <c r="AQ850" s="6"/>
      <c r="AR850" s="6">
        <f t="shared" si="113"/>
        <v>1</v>
      </c>
      <c r="AS850" s="6" t="s">
        <v>128</v>
      </c>
      <c r="AT850" s="6" t="s">
        <v>56</v>
      </c>
      <c r="AU850" s="6"/>
      <c r="AV850" s="6">
        <f t="shared" si="116"/>
        <v>2</v>
      </c>
      <c r="AW850" s="22"/>
    </row>
    <row r="851" spans="1:49" x14ac:dyDescent="0.25">
      <c r="A851" s="16" t="s">
        <v>4305</v>
      </c>
      <c r="B851" s="17">
        <v>8</v>
      </c>
      <c r="C851" s="17">
        <v>300000000</v>
      </c>
      <c r="D851" s="17">
        <v>0.25</v>
      </c>
      <c r="E851" s="17">
        <v>69438495705</v>
      </c>
      <c r="F851" s="17">
        <v>3</v>
      </c>
      <c r="G851" s="18" t="s">
        <v>4306</v>
      </c>
      <c r="H851" s="19">
        <v>41624</v>
      </c>
      <c r="I851" s="27">
        <f t="shared" si="114"/>
        <v>2013</v>
      </c>
      <c r="J851" s="6" t="s">
        <v>1715</v>
      </c>
      <c r="K851" s="6">
        <v>141</v>
      </c>
      <c r="L851" s="6" t="s">
        <v>4307</v>
      </c>
      <c r="M851" s="6">
        <f>VLOOKUP(A851,JUMLAH_DAKWAAN!$A$1:$C$905,3,FALSE)</f>
        <v>2</v>
      </c>
      <c r="N851" s="6" t="s">
        <v>4308</v>
      </c>
      <c r="O851" s="6" t="s">
        <v>2198</v>
      </c>
      <c r="P851" s="6" t="s">
        <v>4273</v>
      </c>
      <c r="Q851" s="6" t="s">
        <v>1158</v>
      </c>
      <c r="R851" s="6" t="s">
        <v>1159</v>
      </c>
      <c r="S851" s="6" t="s">
        <v>2310</v>
      </c>
      <c r="T851" s="6" t="s">
        <v>48</v>
      </c>
      <c r="U851" s="6" t="s">
        <v>127</v>
      </c>
      <c r="V851" s="6" t="str">
        <f>IFERROR(VLOOKUP(Q851,JUDGE_STATUS!$A$1:$E$97,2,0),"")</f>
        <v>KARIR</v>
      </c>
      <c r="W851" s="6" t="str">
        <f>IFERROR(VLOOKUP(R851,JUDGE_STATUS!$A$1:$E$97,2,0),"")</f>
        <v>KARIR</v>
      </c>
      <c r="X851" s="6" t="str">
        <f>IFERROR(VLOOKUP(S851,JUDGE_STATUS!$A$1:$E$97,2,0),"")</f>
        <v>KARIR</v>
      </c>
      <c r="Y851" s="6" t="str">
        <f>IFERROR(VLOOKUP(T851,JUDGE_STATUS!$A$1:$E$97,2,0),"")</f>
        <v>ADHOC</v>
      </c>
      <c r="Z851" s="6" t="str">
        <f>IFERROR(VLOOKUP(U851,JUDGE_STATUS!$A$1:$E$97,2,0),"")</f>
        <v>ADHOC</v>
      </c>
      <c r="AA851" s="6">
        <f t="shared" si="109"/>
        <v>5</v>
      </c>
      <c r="AB851" s="6">
        <f t="shared" si="110"/>
        <v>3</v>
      </c>
      <c r="AC851" s="6">
        <f t="shared" si="111"/>
        <v>2</v>
      </c>
      <c r="AD851" s="20">
        <f t="shared" si="112"/>
        <v>0.4</v>
      </c>
      <c r="AE851" s="21">
        <f t="shared" si="115"/>
        <v>0</v>
      </c>
      <c r="AF851" s="6" t="s">
        <v>2109</v>
      </c>
      <c r="AG851" s="6"/>
      <c r="AH851" s="6"/>
      <c r="AI851" s="6"/>
      <c r="AJ851" s="6"/>
      <c r="AK851" s="6"/>
      <c r="AL851" s="6"/>
      <c r="AM851" s="6"/>
      <c r="AN851" s="6"/>
      <c r="AO851" s="6"/>
      <c r="AP851" s="6"/>
      <c r="AQ851" s="6"/>
      <c r="AR851" s="6">
        <f t="shared" si="113"/>
        <v>1</v>
      </c>
      <c r="AS851" s="6" t="s">
        <v>1118</v>
      </c>
      <c r="AT851" s="6" t="s">
        <v>55</v>
      </c>
      <c r="AU851" s="6"/>
      <c r="AV851" s="6">
        <f t="shared" si="116"/>
        <v>2</v>
      </c>
      <c r="AW851" s="22"/>
    </row>
    <row r="852" spans="1:49" x14ac:dyDescent="0.25">
      <c r="A852" s="16" t="s">
        <v>4309</v>
      </c>
      <c r="B852" s="17"/>
      <c r="C852" s="17"/>
      <c r="D852" s="17"/>
      <c r="E852" s="17"/>
      <c r="F852" s="17"/>
      <c r="G852" s="18" t="s">
        <v>3313</v>
      </c>
      <c r="H852" s="19">
        <v>41865</v>
      </c>
      <c r="I852" s="27">
        <f t="shared" si="114"/>
        <v>2014</v>
      </c>
      <c r="J852" s="6" t="s">
        <v>41</v>
      </c>
      <c r="K852" s="6">
        <v>139</v>
      </c>
      <c r="L852" s="6" t="s">
        <v>4310</v>
      </c>
      <c r="M852" s="6">
        <f>VLOOKUP(A852,JUMLAH_DAKWAAN!$A$1:$C$905,3,FALSE)</f>
        <v>1</v>
      </c>
      <c r="N852" s="6" t="s">
        <v>2548</v>
      </c>
      <c r="O852" s="6" t="s">
        <v>4045</v>
      </c>
      <c r="P852" s="6" t="s">
        <v>1691</v>
      </c>
      <c r="Q852" s="6" t="s">
        <v>653</v>
      </c>
      <c r="R852" s="6" t="s">
        <v>652</v>
      </c>
      <c r="S852" s="6" t="s">
        <v>47</v>
      </c>
      <c r="T852" s="6"/>
      <c r="U852" s="6"/>
      <c r="V852" s="6" t="str">
        <f>IFERROR(VLOOKUP(Q852,JUDGE_STATUS!$A$1:$E$97,2,0),"")</f>
        <v>KARIR</v>
      </c>
      <c r="W852" s="6" t="str">
        <f>IFERROR(VLOOKUP(R852,JUDGE_STATUS!$A$1:$E$97,2,0),"")</f>
        <v>KARIR</v>
      </c>
      <c r="X852" s="6" t="str">
        <f>IFERROR(VLOOKUP(S852,JUDGE_STATUS!$A$1:$E$97,2,0),"")</f>
        <v>ADHOC</v>
      </c>
      <c r="Y852" s="6" t="str">
        <f>IFERROR(VLOOKUP(T852,JUDGE_STATUS!$A$1:$E$97,2,0),"")</f>
        <v/>
      </c>
      <c r="Z852" s="6" t="str">
        <f>IFERROR(VLOOKUP(U852,JUDGE_STATUS!$A$1:$E$97,2,0),"")</f>
        <v/>
      </c>
      <c r="AA852" s="6">
        <f t="shared" si="109"/>
        <v>3</v>
      </c>
      <c r="AB852" s="6">
        <f t="shared" si="110"/>
        <v>2</v>
      </c>
      <c r="AC852" s="6">
        <f t="shared" si="111"/>
        <v>1</v>
      </c>
      <c r="AD852" s="20">
        <f t="shared" si="112"/>
        <v>0.33333333333333331</v>
      </c>
      <c r="AE852" s="21">
        <f t="shared" si="115"/>
        <v>0</v>
      </c>
      <c r="AF852" s="6" t="s">
        <v>3407</v>
      </c>
      <c r="AG852" s="6"/>
      <c r="AH852" s="6"/>
      <c r="AI852" s="6"/>
      <c r="AJ852" s="6"/>
      <c r="AK852" s="6"/>
      <c r="AL852" s="6"/>
      <c r="AM852" s="6"/>
      <c r="AN852" s="6"/>
      <c r="AO852" s="6"/>
      <c r="AP852" s="6"/>
      <c r="AQ852" s="6"/>
      <c r="AR852" s="6">
        <f t="shared" si="113"/>
        <v>1</v>
      </c>
      <c r="AS852" s="6" t="s">
        <v>65</v>
      </c>
      <c r="AT852" s="6" t="s">
        <v>1118</v>
      </c>
      <c r="AU852" s="6"/>
      <c r="AV852" s="6">
        <f t="shared" si="116"/>
        <v>2</v>
      </c>
      <c r="AW852" s="22">
        <v>1</v>
      </c>
    </row>
    <row r="853" spans="1:49" x14ac:dyDescent="0.25">
      <c r="A853" s="16" t="s">
        <v>4311</v>
      </c>
      <c r="B853" s="17">
        <v>0</v>
      </c>
      <c r="C853" s="17">
        <v>0</v>
      </c>
      <c r="D853" s="17">
        <v>0</v>
      </c>
      <c r="E853" s="17">
        <v>0</v>
      </c>
      <c r="F853" s="17">
        <v>0</v>
      </c>
      <c r="G853" s="18" t="s">
        <v>4312</v>
      </c>
      <c r="H853" s="19">
        <v>42215</v>
      </c>
      <c r="I853" s="27">
        <f t="shared" si="114"/>
        <v>2015</v>
      </c>
      <c r="J853" s="6" t="s">
        <v>4313</v>
      </c>
      <c r="K853" s="6">
        <v>141</v>
      </c>
      <c r="L853" s="6" t="s">
        <v>4314</v>
      </c>
      <c r="M853" s="6">
        <f>VLOOKUP(A853,JUMLAH_DAKWAAN!$A$1:$C$905,3,FALSE)</f>
        <v>1</v>
      </c>
      <c r="N853" s="6" t="s">
        <v>4315</v>
      </c>
      <c r="O853" s="6" t="s">
        <v>3496</v>
      </c>
      <c r="P853" s="6" t="s">
        <v>4316</v>
      </c>
      <c r="Q853" s="6" t="s">
        <v>1503</v>
      </c>
      <c r="R853" s="6" t="s">
        <v>1034</v>
      </c>
      <c r="S853" s="6" t="s">
        <v>1115</v>
      </c>
      <c r="T853" s="6" t="s">
        <v>85</v>
      </c>
      <c r="U853" s="6" t="s">
        <v>127</v>
      </c>
      <c r="V853" s="6" t="str">
        <f>IFERROR(VLOOKUP(Q853,JUDGE_STATUS!$A$1:$E$97,2,0),"")</f>
        <v>KARIR</v>
      </c>
      <c r="W853" s="6" t="str">
        <f>IFERROR(VLOOKUP(R853,JUDGE_STATUS!$A$1:$E$97,2,0),"")</f>
        <v>KARIR</v>
      </c>
      <c r="X853" s="6" t="str">
        <f>IFERROR(VLOOKUP(S853,JUDGE_STATUS!$A$1:$E$97,2,0),"")</f>
        <v>KARIR</v>
      </c>
      <c r="Y853" s="6" t="str">
        <f>IFERROR(VLOOKUP(T853,JUDGE_STATUS!$A$1:$E$97,2,0),"")</f>
        <v>ADHOC</v>
      </c>
      <c r="Z853" s="6" t="str">
        <f>IFERROR(VLOOKUP(U853,JUDGE_STATUS!$A$1:$E$97,2,0),"")</f>
        <v>ADHOC</v>
      </c>
      <c r="AA853" s="6">
        <f t="shared" si="109"/>
        <v>5</v>
      </c>
      <c r="AB853" s="6">
        <f t="shared" si="110"/>
        <v>3</v>
      </c>
      <c r="AC853" s="6">
        <f t="shared" si="111"/>
        <v>2</v>
      </c>
      <c r="AD853" s="20">
        <f t="shared" si="112"/>
        <v>0.4</v>
      </c>
      <c r="AE853" s="21">
        <f t="shared" si="115"/>
        <v>0</v>
      </c>
      <c r="AF853" s="6" t="s">
        <v>1117</v>
      </c>
      <c r="AG853" s="6"/>
      <c r="AH853" s="6"/>
      <c r="AI853" s="6"/>
      <c r="AJ853" s="6"/>
      <c r="AK853" s="6"/>
      <c r="AL853" s="6"/>
      <c r="AM853" s="6"/>
      <c r="AN853" s="6"/>
      <c r="AO853" s="6"/>
      <c r="AP853" s="6"/>
      <c r="AQ853" s="6"/>
      <c r="AR853" s="6">
        <f t="shared" si="113"/>
        <v>1</v>
      </c>
      <c r="AS853" s="6" t="s">
        <v>1608</v>
      </c>
      <c r="AT853" s="6" t="s">
        <v>1071</v>
      </c>
      <c r="AU853" s="6"/>
      <c r="AV853" s="6">
        <f t="shared" si="116"/>
        <v>2</v>
      </c>
      <c r="AW853" s="22"/>
    </row>
    <row r="854" spans="1:49" x14ac:dyDescent="0.25">
      <c r="A854" s="16" t="s">
        <v>4317</v>
      </c>
      <c r="B854" s="17">
        <v>5.5</v>
      </c>
      <c r="C854" s="17">
        <v>150000000</v>
      </c>
      <c r="D854" s="17">
        <v>0.16666666666666699</v>
      </c>
      <c r="E854" s="17">
        <v>0</v>
      </c>
      <c r="F854" s="17">
        <v>0</v>
      </c>
      <c r="G854" s="18" t="s">
        <v>4318</v>
      </c>
      <c r="H854" s="19">
        <v>42611</v>
      </c>
      <c r="I854" s="27">
        <f t="shared" si="114"/>
        <v>2016</v>
      </c>
      <c r="J854" s="6" t="s">
        <v>1778</v>
      </c>
      <c r="K854" s="6">
        <v>101</v>
      </c>
      <c r="L854" s="6" t="s">
        <v>4319</v>
      </c>
      <c r="M854" s="6">
        <f>VLOOKUP(A854,JUMLAH_DAKWAAN!$A$1:$C$905,3,FALSE)</f>
        <v>1</v>
      </c>
      <c r="N854" s="6" t="s">
        <v>4320</v>
      </c>
      <c r="O854" s="6" t="s">
        <v>4027</v>
      </c>
      <c r="P854" s="6" t="s">
        <v>3050</v>
      </c>
      <c r="Q854" s="6" t="s">
        <v>1276</v>
      </c>
      <c r="R854" s="6" t="s">
        <v>1301</v>
      </c>
      <c r="S854" s="6" t="s">
        <v>1042</v>
      </c>
      <c r="T854" s="6" t="s">
        <v>1044</v>
      </c>
      <c r="U854" s="6" t="s">
        <v>1045</v>
      </c>
      <c r="V854" s="6" t="str">
        <f>IFERROR(VLOOKUP(Q854,JUDGE_STATUS!$A$1:$E$97,2,0),"")</f>
        <v>KARIR</v>
      </c>
      <c r="W854" s="6" t="str">
        <f>IFERROR(VLOOKUP(R854,JUDGE_STATUS!$A$1:$E$97,2,0),"")</f>
        <v>KARIR</v>
      </c>
      <c r="X854" s="6" t="str">
        <f>IFERROR(VLOOKUP(S854,JUDGE_STATUS!$A$1:$E$97,2,0),"")</f>
        <v>KARIR</v>
      </c>
      <c r="Y854" s="6" t="str">
        <f>IFERROR(VLOOKUP(T854,JUDGE_STATUS!$A$1:$E$97,2,0),"")</f>
        <v>ADHOC</v>
      </c>
      <c r="Z854" s="6" t="str">
        <f>IFERROR(VLOOKUP(U854,JUDGE_STATUS!$A$1:$E$97,2,0),"")</f>
        <v>ADHOC</v>
      </c>
      <c r="AA854" s="6">
        <f t="shared" si="109"/>
        <v>5</v>
      </c>
      <c r="AB854" s="6">
        <f t="shared" si="110"/>
        <v>3</v>
      </c>
      <c r="AC854" s="6">
        <f t="shared" si="111"/>
        <v>2</v>
      </c>
      <c r="AD854" s="20">
        <f t="shared" si="112"/>
        <v>0.4</v>
      </c>
      <c r="AE854" s="21">
        <f t="shared" si="115"/>
        <v>0</v>
      </c>
      <c r="AF854" s="6" t="s">
        <v>1757</v>
      </c>
      <c r="AG854" s="6"/>
      <c r="AH854" s="6"/>
      <c r="AI854" s="6"/>
      <c r="AJ854" s="6"/>
      <c r="AK854" s="6"/>
      <c r="AL854" s="6"/>
      <c r="AM854" s="6"/>
      <c r="AN854" s="6"/>
      <c r="AO854" s="6"/>
      <c r="AP854" s="6"/>
      <c r="AQ854" s="6"/>
      <c r="AR854" s="6">
        <f t="shared" si="113"/>
        <v>1</v>
      </c>
      <c r="AS854" s="6" t="s">
        <v>55</v>
      </c>
      <c r="AT854" s="6"/>
      <c r="AU854" s="6"/>
      <c r="AV854" s="6">
        <f t="shared" si="116"/>
        <v>1</v>
      </c>
      <c r="AW854" s="22"/>
    </row>
    <row r="855" spans="1:49" x14ac:dyDescent="0.25">
      <c r="A855" s="16" t="s">
        <v>4321</v>
      </c>
      <c r="B855" s="17">
        <v>1.1666666666666701</v>
      </c>
      <c r="C855" s="17">
        <v>50000000</v>
      </c>
      <c r="D855" s="17">
        <v>0.16666666666666699</v>
      </c>
      <c r="E855" s="17">
        <v>261013000</v>
      </c>
      <c r="F855" s="17">
        <v>0.25</v>
      </c>
      <c r="G855" s="18" t="s">
        <v>4322</v>
      </c>
      <c r="H855" s="19">
        <v>42891</v>
      </c>
      <c r="I855" s="27">
        <f t="shared" si="114"/>
        <v>2017</v>
      </c>
      <c r="J855" s="6" t="s">
        <v>41</v>
      </c>
      <c r="K855" s="6">
        <v>142</v>
      </c>
      <c r="L855" s="6" t="s">
        <v>4288</v>
      </c>
      <c r="M855" s="6">
        <f>VLOOKUP(A855,JUMLAH_DAKWAAN!$A$1:$C$905,3,FALSE)</f>
        <v>1</v>
      </c>
      <c r="N855" s="6" t="s">
        <v>4323</v>
      </c>
      <c r="O855" s="6" t="s">
        <v>4324</v>
      </c>
      <c r="P855" s="6" t="s">
        <v>1217</v>
      </c>
      <c r="Q855" s="6" t="s">
        <v>1228</v>
      </c>
      <c r="R855" s="6" t="s">
        <v>1056</v>
      </c>
      <c r="S855" s="6" t="s">
        <v>108</v>
      </c>
      <c r="T855" s="6"/>
      <c r="U855" s="6"/>
      <c r="V855" s="6" t="str">
        <f>IFERROR(VLOOKUP(Q855,JUDGE_STATUS!$A$1:$E$97,2,0),"")</f>
        <v>KARIR</v>
      </c>
      <c r="W855" s="6" t="str">
        <f>IFERROR(VLOOKUP(R855,JUDGE_STATUS!$A$1:$E$97,2,0),"")</f>
        <v>KARIR</v>
      </c>
      <c r="X855" s="6" t="str">
        <f>IFERROR(VLOOKUP(S855,JUDGE_STATUS!$A$1:$E$97,2,0),"")</f>
        <v>ADHOC</v>
      </c>
      <c r="Y855" s="6" t="str">
        <f>IFERROR(VLOOKUP(T855,JUDGE_STATUS!$A$1:$E$97,2,0),"")</f>
        <v/>
      </c>
      <c r="Z855" s="6" t="str">
        <f>IFERROR(VLOOKUP(U855,JUDGE_STATUS!$A$1:$E$97,2,0),"")</f>
        <v/>
      </c>
      <c r="AA855" s="6">
        <f t="shared" si="109"/>
        <v>3</v>
      </c>
      <c r="AB855" s="6">
        <f t="shared" si="110"/>
        <v>2</v>
      </c>
      <c r="AC855" s="6">
        <f t="shared" si="111"/>
        <v>1</v>
      </c>
      <c r="AD855" s="20">
        <f t="shared" si="112"/>
        <v>0.33333333333333331</v>
      </c>
      <c r="AE855" s="21">
        <f t="shared" si="115"/>
        <v>0</v>
      </c>
      <c r="AF855" s="6" t="s">
        <v>1376</v>
      </c>
      <c r="AG855" s="6"/>
      <c r="AH855" s="6"/>
      <c r="AI855" s="6"/>
      <c r="AJ855" s="6"/>
      <c r="AK855" s="6"/>
      <c r="AL855" s="6"/>
      <c r="AM855" s="6"/>
      <c r="AN855" s="6"/>
      <c r="AO855" s="6"/>
      <c r="AP855" s="6"/>
      <c r="AQ855" s="6"/>
      <c r="AR855" s="6">
        <f t="shared" si="113"/>
        <v>1</v>
      </c>
      <c r="AS855" s="6" t="s">
        <v>1536</v>
      </c>
      <c r="AT855" s="6"/>
      <c r="AU855" s="6"/>
      <c r="AV855" s="6">
        <f t="shared" si="116"/>
        <v>1</v>
      </c>
      <c r="AW855" s="22"/>
    </row>
    <row r="856" spans="1:49" x14ac:dyDescent="0.25">
      <c r="A856" s="16" t="s">
        <v>4325</v>
      </c>
      <c r="B856" s="17">
        <v>3</v>
      </c>
      <c r="C856" s="17">
        <v>100000000</v>
      </c>
      <c r="D856" s="17">
        <v>0.25</v>
      </c>
      <c r="E856" s="17">
        <v>0</v>
      </c>
      <c r="F856" s="17">
        <v>0</v>
      </c>
      <c r="G856" s="18" t="s">
        <v>4326</v>
      </c>
      <c r="H856" s="19">
        <v>43357</v>
      </c>
      <c r="I856" s="27">
        <f t="shared" si="114"/>
        <v>2018</v>
      </c>
      <c r="J856" s="6" t="s">
        <v>1224</v>
      </c>
      <c r="K856" s="6">
        <v>233</v>
      </c>
      <c r="L856" s="6" t="s">
        <v>4327</v>
      </c>
      <c r="M856" s="6">
        <f>VLOOKUP(A856,JUMLAH_DAKWAAN!$A$1:$C$905,3,FALSE)</f>
        <v>1</v>
      </c>
      <c r="N856" s="6" t="s">
        <v>4328</v>
      </c>
      <c r="O856" s="6"/>
      <c r="P856" s="6" t="s">
        <v>4329</v>
      </c>
      <c r="Q856" s="6" t="s">
        <v>1065</v>
      </c>
      <c r="R856" s="6" t="s">
        <v>1067</v>
      </c>
      <c r="S856" s="6" t="s">
        <v>1066</v>
      </c>
      <c r="T856" s="6" t="s">
        <v>1210</v>
      </c>
      <c r="U856" s="6" t="s">
        <v>64</v>
      </c>
      <c r="V856" s="6" t="str">
        <f>IFERROR(VLOOKUP(Q856,JUDGE_STATUS!$A$1:$E$97,2,0),"")</f>
        <v>KARIR</v>
      </c>
      <c r="W856" s="6" t="str">
        <f>IFERROR(VLOOKUP(R856,JUDGE_STATUS!$A$1:$E$97,2,0),"")</f>
        <v>KARIR</v>
      </c>
      <c r="X856" s="6" t="str">
        <f>IFERROR(VLOOKUP(S856,JUDGE_STATUS!$A$1:$E$97,2,0),"")</f>
        <v>KARIR</v>
      </c>
      <c r="Y856" s="6" t="str">
        <f>IFERROR(VLOOKUP(T856,JUDGE_STATUS!$A$1:$E$97,2,0),"")</f>
        <v>ADHOC</v>
      </c>
      <c r="Z856" s="6" t="str">
        <f>IFERROR(VLOOKUP(U856,JUDGE_STATUS!$A$1:$E$97,2,0),"")</f>
        <v>ADHOC</v>
      </c>
      <c r="AA856" s="6">
        <f t="shared" si="109"/>
        <v>5</v>
      </c>
      <c r="AB856" s="6">
        <f t="shared" si="110"/>
        <v>3</v>
      </c>
      <c r="AC856" s="6">
        <f t="shared" si="111"/>
        <v>2</v>
      </c>
      <c r="AD856" s="20">
        <f t="shared" si="112"/>
        <v>0.4</v>
      </c>
      <c r="AE856" s="21">
        <f t="shared" si="115"/>
        <v>0</v>
      </c>
      <c r="AF856" s="6" t="s">
        <v>1220</v>
      </c>
      <c r="AG856" s="6"/>
      <c r="AH856" s="6"/>
      <c r="AI856" s="6"/>
      <c r="AJ856" s="6"/>
      <c r="AK856" s="6"/>
      <c r="AL856" s="6"/>
      <c r="AM856" s="6"/>
      <c r="AN856" s="6"/>
      <c r="AO856" s="6"/>
      <c r="AP856" s="6"/>
      <c r="AQ856" s="6"/>
      <c r="AR856" s="6">
        <f t="shared" si="113"/>
        <v>1</v>
      </c>
      <c r="AS856" s="6" t="s">
        <v>2304</v>
      </c>
      <c r="AT856" s="6"/>
      <c r="AU856" s="6"/>
      <c r="AV856" s="6">
        <f t="shared" si="116"/>
        <v>1</v>
      </c>
      <c r="AW856" s="22"/>
    </row>
    <row r="857" spans="1:49" x14ac:dyDescent="0.25">
      <c r="A857" s="16" t="s">
        <v>4330</v>
      </c>
      <c r="B857" s="17">
        <v>4</v>
      </c>
      <c r="C857" s="17">
        <v>200000000</v>
      </c>
      <c r="D857" s="17">
        <v>0.16666666666666699</v>
      </c>
      <c r="E857" s="17">
        <v>0</v>
      </c>
      <c r="F857" s="17">
        <v>0</v>
      </c>
      <c r="G857" s="18" t="s">
        <v>4331</v>
      </c>
      <c r="H857" s="19">
        <v>41627</v>
      </c>
      <c r="I857" s="27">
        <f t="shared" si="114"/>
        <v>2013</v>
      </c>
      <c r="J857" s="6" t="s">
        <v>1205</v>
      </c>
      <c r="K857" s="6">
        <v>139</v>
      </c>
      <c r="L857" s="6" t="s">
        <v>4332</v>
      </c>
      <c r="M857" s="6">
        <f>VLOOKUP(A857,JUMLAH_DAKWAAN!$A$1:$C$905,3,FALSE)</f>
        <v>1</v>
      </c>
      <c r="N857" s="6" t="s">
        <v>4333</v>
      </c>
      <c r="O857" s="6" t="s">
        <v>4334</v>
      </c>
      <c r="P857" s="6" t="s">
        <v>4335</v>
      </c>
      <c r="Q857" s="6" t="s">
        <v>652</v>
      </c>
      <c r="R857" s="6" t="s">
        <v>653</v>
      </c>
      <c r="S857" s="6" t="s">
        <v>2244</v>
      </c>
      <c r="T857" s="6" t="s">
        <v>84</v>
      </c>
      <c r="U857" s="6" t="s">
        <v>85</v>
      </c>
      <c r="V857" s="6" t="str">
        <f>IFERROR(VLOOKUP(Q857,JUDGE_STATUS!$A$1:$E$97,2,0),"")</f>
        <v>KARIR</v>
      </c>
      <c r="W857" s="6" t="str">
        <f>IFERROR(VLOOKUP(R857,JUDGE_STATUS!$A$1:$E$97,2,0),"")</f>
        <v>KARIR</v>
      </c>
      <c r="X857" s="6" t="str">
        <f>IFERROR(VLOOKUP(S857,JUDGE_STATUS!$A$1:$E$97,2,0),"")</f>
        <v>KARIR</v>
      </c>
      <c r="Y857" s="6" t="str">
        <f>IFERROR(VLOOKUP(T857,JUDGE_STATUS!$A$1:$E$97,2,0),"")</f>
        <v>ADHOC</v>
      </c>
      <c r="Z857" s="6" t="str">
        <f>IFERROR(VLOOKUP(U857,JUDGE_STATUS!$A$1:$E$97,2,0),"")</f>
        <v>ADHOC</v>
      </c>
      <c r="AA857" s="6">
        <f t="shared" si="109"/>
        <v>5</v>
      </c>
      <c r="AB857" s="6">
        <f t="shared" si="110"/>
        <v>3</v>
      </c>
      <c r="AC857" s="6">
        <f t="shared" si="111"/>
        <v>2</v>
      </c>
      <c r="AD857" s="20">
        <f t="shared" si="112"/>
        <v>0.4</v>
      </c>
      <c r="AE857" s="21">
        <f t="shared" si="115"/>
        <v>0</v>
      </c>
      <c r="AF857" s="6" t="s">
        <v>2109</v>
      </c>
      <c r="AG857" s="6"/>
      <c r="AH857" s="6"/>
      <c r="AI857" s="6"/>
      <c r="AJ857" s="6"/>
      <c r="AK857" s="6"/>
      <c r="AL857" s="6"/>
      <c r="AM857" s="6"/>
      <c r="AN857" s="6"/>
      <c r="AO857" s="6"/>
      <c r="AP857" s="6"/>
      <c r="AQ857" s="6"/>
      <c r="AR857" s="6">
        <f t="shared" si="113"/>
        <v>1</v>
      </c>
      <c r="AS857" s="6" t="s">
        <v>128</v>
      </c>
      <c r="AT857" s="6" t="s">
        <v>1080</v>
      </c>
      <c r="AU857" s="6"/>
      <c r="AV857" s="6">
        <f t="shared" si="116"/>
        <v>2</v>
      </c>
      <c r="AW857" s="22"/>
    </row>
    <row r="858" spans="1:49" x14ac:dyDescent="0.25">
      <c r="A858" s="16" t="s">
        <v>4336</v>
      </c>
      <c r="B858" s="17">
        <v>3</v>
      </c>
      <c r="C858" s="17">
        <v>100000000</v>
      </c>
      <c r="D858" s="17">
        <v>0.16666666666666699</v>
      </c>
      <c r="E858" s="17">
        <v>0</v>
      </c>
      <c r="F858" s="17">
        <v>0</v>
      </c>
      <c r="G858" s="18" t="s">
        <v>4337</v>
      </c>
      <c r="H858" s="19">
        <v>41865</v>
      </c>
      <c r="I858" s="27">
        <f t="shared" si="114"/>
        <v>2014</v>
      </c>
      <c r="J858" s="6" t="s">
        <v>1715</v>
      </c>
      <c r="K858" s="6">
        <v>144</v>
      </c>
      <c r="L858" s="6" t="s">
        <v>4338</v>
      </c>
      <c r="M858" s="6">
        <f>VLOOKUP(A858,JUMLAH_DAKWAAN!$A$1:$C$905,3,FALSE)</f>
        <v>1</v>
      </c>
      <c r="N858" s="6" t="s">
        <v>4339</v>
      </c>
      <c r="O858" s="6" t="s">
        <v>4340</v>
      </c>
      <c r="P858" s="6" t="s">
        <v>4341</v>
      </c>
      <c r="Q858" s="6" t="s">
        <v>1219</v>
      </c>
      <c r="R858" s="6" t="s">
        <v>1301</v>
      </c>
      <c r="S858" s="6" t="s">
        <v>127</v>
      </c>
      <c r="T858" s="6"/>
      <c r="U858" s="6"/>
      <c r="V858" s="6" t="str">
        <f>IFERROR(VLOOKUP(Q858,JUDGE_STATUS!$A$1:$E$97,2,0),"")</f>
        <v>KARIR</v>
      </c>
      <c r="W858" s="6" t="str">
        <f>IFERROR(VLOOKUP(R858,JUDGE_STATUS!$A$1:$E$97,2,0),"")</f>
        <v>KARIR</v>
      </c>
      <c r="X858" s="6" t="str">
        <f>IFERROR(VLOOKUP(S858,JUDGE_STATUS!$A$1:$E$97,2,0),"")</f>
        <v>ADHOC</v>
      </c>
      <c r="Y858" s="6" t="str">
        <f>IFERROR(VLOOKUP(T858,JUDGE_STATUS!$A$1:$E$97,2,0),"")</f>
        <v/>
      </c>
      <c r="Z858" s="6" t="str">
        <f>IFERROR(VLOOKUP(U858,JUDGE_STATUS!$A$1:$E$97,2,0),"")</f>
        <v/>
      </c>
      <c r="AA858" s="6">
        <f t="shared" si="109"/>
        <v>3</v>
      </c>
      <c r="AB858" s="6">
        <f t="shared" si="110"/>
        <v>2</v>
      </c>
      <c r="AC858" s="6">
        <f t="shared" si="111"/>
        <v>1</v>
      </c>
      <c r="AD858" s="20">
        <f t="shared" si="112"/>
        <v>0.33333333333333331</v>
      </c>
      <c r="AE858" s="21">
        <f t="shared" si="115"/>
        <v>0</v>
      </c>
      <c r="AF858" s="6" t="s">
        <v>666</v>
      </c>
      <c r="AG858" s="6"/>
      <c r="AH858" s="6"/>
      <c r="AI858" s="6"/>
      <c r="AJ858" s="6"/>
      <c r="AK858" s="6"/>
      <c r="AL858" s="6"/>
      <c r="AM858" s="6"/>
      <c r="AN858" s="6"/>
      <c r="AO858" s="6"/>
      <c r="AP858" s="6"/>
      <c r="AQ858" s="6"/>
      <c r="AR858" s="6">
        <f t="shared" si="113"/>
        <v>1</v>
      </c>
      <c r="AS858" s="6" t="s">
        <v>87</v>
      </c>
      <c r="AT858" s="6"/>
      <c r="AU858" s="6"/>
      <c r="AV858" s="6">
        <f t="shared" si="116"/>
        <v>1</v>
      </c>
      <c r="AW858" s="22"/>
    </row>
    <row r="859" spans="1:49" x14ac:dyDescent="0.25">
      <c r="A859" s="16" t="s">
        <v>4342</v>
      </c>
      <c r="B859" s="17">
        <v>2</v>
      </c>
      <c r="C859" s="17">
        <v>100000000</v>
      </c>
      <c r="D859" s="17">
        <v>0.25</v>
      </c>
      <c r="E859" s="17">
        <v>0</v>
      </c>
      <c r="F859" s="17">
        <v>0</v>
      </c>
      <c r="G859" s="18" t="s">
        <v>4343</v>
      </c>
      <c r="H859" s="19">
        <v>42216</v>
      </c>
      <c r="I859" s="27">
        <f t="shared" si="114"/>
        <v>2015</v>
      </c>
      <c r="J859" s="6" t="s">
        <v>41</v>
      </c>
      <c r="K859" s="6">
        <v>60</v>
      </c>
      <c r="L859" s="6" t="s">
        <v>4344</v>
      </c>
      <c r="M859" s="6">
        <f>VLOOKUP(A859,JUMLAH_DAKWAAN!$A$1:$C$905,3,FALSE)</f>
        <v>1</v>
      </c>
      <c r="N859" s="6" t="s">
        <v>4345</v>
      </c>
      <c r="O859" s="6" t="s">
        <v>3017</v>
      </c>
      <c r="P859" s="6" t="s">
        <v>2454</v>
      </c>
      <c r="Q859" s="6" t="s">
        <v>1219</v>
      </c>
      <c r="R859" s="6" t="s">
        <v>1301</v>
      </c>
      <c r="S859" s="6" t="s">
        <v>1158</v>
      </c>
      <c r="T859" s="6" t="s">
        <v>64</v>
      </c>
      <c r="U859" s="6" t="s">
        <v>108</v>
      </c>
      <c r="V859" s="6" t="str">
        <f>IFERROR(VLOOKUP(Q859,JUDGE_STATUS!$A$1:$E$97,2,0),"")</f>
        <v>KARIR</v>
      </c>
      <c r="W859" s="6" t="str">
        <f>IFERROR(VLOOKUP(R859,JUDGE_STATUS!$A$1:$E$97,2,0),"")</f>
        <v>KARIR</v>
      </c>
      <c r="X859" s="6" t="str">
        <f>IFERROR(VLOOKUP(S859,JUDGE_STATUS!$A$1:$E$97,2,0),"")</f>
        <v>KARIR</v>
      </c>
      <c r="Y859" s="6" t="str">
        <f>IFERROR(VLOOKUP(T859,JUDGE_STATUS!$A$1:$E$97,2,0),"")</f>
        <v>ADHOC</v>
      </c>
      <c r="Z859" s="6" t="str">
        <f>IFERROR(VLOOKUP(U859,JUDGE_STATUS!$A$1:$E$97,2,0),"")</f>
        <v>ADHOC</v>
      </c>
      <c r="AA859" s="6">
        <f t="shared" si="109"/>
        <v>5</v>
      </c>
      <c r="AB859" s="6">
        <f t="shared" si="110"/>
        <v>3</v>
      </c>
      <c r="AC859" s="6">
        <f t="shared" si="111"/>
        <v>2</v>
      </c>
      <c r="AD859" s="20">
        <f t="shared" si="112"/>
        <v>0.4</v>
      </c>
      <c r="AE859" s="21">
        <f t="shared" si="115"/>
        <v>0</v>
      </c>
      <c r="AF859" s="6" t="s">
        <v>4137</v>
      </c>
      <c r="AG859" s="6"/>
      <c r="AH859" s="6"/>
      <c r="AI859" s="6"/>
      <c r="AJ859" s="6"/>
      <c r="AK859" s="6"/>
      <c r="AL859" s="6"/>
      <c r="AM859" s="6"/>
      <c r="AN859" s="6"/>
      <c r="AO859" s="6"/>
      <c r="AP859" s="6"/>
      <c r="AQ859" s="6"/>
      <c r="AR859" s="6">
        <f t="shared" si="113"/>
        <v>1</v>
      </c>
      <c r="AS859" s="6" t="s">
        <v>1151</v>
      </c>
      <c r="AT859" s="6" t="s">
        <v>1350</v>
      </c>
      <c r="AU859" s="6"/>
      <c r="AV859" s="6">
        <f t="shared" si="116"/>
        <v>2</v>
      </c>
      <c r="AW859" s="22"/>
    </row>
    <row r="860" spans="1:49" x14ac:dyDescent="0.25">
      <c r="A860" s="16" t="s">
        <v>4346</v>
      </c>
      <c r="B860" s="17">
        <v>4</v>
      </c>
      <c r="C860" s="17">
        <v>50000000</v>
      </c>
      <c r="D860" s="17">
        <v>0.25</v>
      </c>
      <c r="E860" s="17">
        <v>0</v>
      </c>
      <c r="F860" s="17">
        <v>0</v>
      </c>
      <c r="G860" s="18" t="s">
        <v>4347</v>
      </c>
      <c r="H860" s="19">
        <v>42612</v>
      </c>
      <c r="I860" s="27">
        <f t="shared" si="114"/>
        <v>2016</v>
      </c>
      <c r="J860" s="6" t="s">
        <v>184</v>
      </c>
      <c r="K860" s="6">
        <v>97</v>
      </c>
      <c r="L860" s="6" t="s">
        <v>4348</v>
      </c>
      <c r="M860" s="6">
        <f>VLOOKUP(A860,JUMLAH_DAKWAAN!$A$1:$C$905,3,FALSE)</f>
        <v>1</v>
      </c>
      <c r="N860" s="6" t="s">
        <v>4349</v>
      </c>
      <c r="O860" s="6" t="s">
        <v>3595</v>
      </c>
      <c r="P860" s="6" t="s">
        <v>4350</v>
      </c>
      <c r="Q860" s="6" t="s">
        <v>1032</v>
      </c>
      <c r="R860" s="6" t="s">
        <v>1175</v>
      </c>
      <c r="S860" s="6" t="s">
        <v>1057</v>
      </c>
      <c r="T860" s="6" t="s">
        <v>1177</v>
      </c>
      <c r="U860" s="6" t="s">
        <v>1210</v>
      </c>
      <c r="V860" s="6" t="str">
        <f>IFERROR(VLOOKUP(Q860,JUDGE_STATUS!$A$1:$E$97,2,0),"")</f>
        <v>KARIR</v>
      </c>
      <c r="W860" s="6" t="str">
        <f>IFERROR(VLOOKUP(R860,JUDGE_STATUS!$A$1:$E$97,2,0),"")</f>
        <v>KARIR</v>
      </c>
      <c r="X860" s="6" t="str">
        <f>IFERROR(VLOOKUP(S860,JUDGE_STATUS!$A$1:$E$97,2,0),"")</f>
        <v>KARIR</v>
      </c>
      <c r="Y860" s="6" t="str">
        <f>IFERROR(VLOOKUP(T860,JUDGE_STATUS!$A$1:$E$97,2,0),"")</f>
        <v>ADHOC</v>
      </c>
      <c r="Z860" s="6" t="str">
        <f>IFERROR(VLOOKUP(U860,JUDGE_STATUS!$A$1:$E$97,2,0),"")</f>
        <v>ADHOC</v>
      </c>
      <c r="AA860" s="6">
        <f t="shared" si="109"/>
        <v>5</v>
      </c>
      <c r="AB860" s="6">
        <f t="shared" si="110"/>
        <v>3</v>
      </c>
      <c r="AC860" s="6">
        <f t="shared" si="111"/>
        <v>2</v>
      </c>
      <c r="AD860" s="20">
        <f t="shared" si="112"/>
        <v>0.4</v>
      </c>
      <c r="AE860" s="21">
        <f t="shared" si="115"/>
        <v>0</v>
      </c>
      <c r="AF860" s="6" t="s">
        <v>255</v>
      </c>
      <c r="AG860" s="6"/>
      <c r="AH860" s="6"/>
      <c r="AI860" s="6"/>
      <c r="AJ860" s="6"/>
      <c r="AK860" s="6"/>
      <c r="AL860" s="6"/>
      <c r="AM860" s="6"/>
      <c r="AN860" s="6"/>
      <c r="AO860" s="6"/>
      <c r="AP860" s="6"/>
      <c r="AQ860" s="6"/>
      <c r="AR860" s="6">
        <f t="shared" si="113"/>
        <v>1</v>
      </c>
      <c r="AS860" s="6" t="s">
        <v>1456</v>
      </c>
      <c r="AT860" s="6"/>
      <c r="AU860" s="6"/>
      <c r="AV860" s="6">
        <f t="shared" si="116"/>
        <v>1</v>
      </c>
      <c r="AW860" s="22"/>
    </row>
    <row r="861" spans="1:49" x14ac:dyDescent="0.25">
      <c r="A861" s="16" t="s">
        <v>4351</v>
      </c>
      <c r="B861" s="17">
        <v>1</v>
      </c>
      <c r="C861" s="17">
        <v>50000000</v>
      </c>
      <c r="D861" s="17">
        <v>0.16666666666666699</v>
      </c>
      <c r="E861" s="17">
        <v>41289000</v>
      </c>
      <c r="F861" s="17">
        <v>0.16666666666666699</v>
      </c>
      <c r="G861" s="18" t="s">
        <v>4352</v>
      </c>
      <c r="H861" s="19">
        <v>42891</v>
      </c>
      <c r="I861" s="27">
        <f t="shared" si="114"/>
        <v>2017</v>
      </c>
      <c r="J861" s="6" t="s">
        <v>41</v>
      </c>
      <c r="K861" s="6">
        <v>128</v>
      </c>
      <c r="L861" s="6" t="s">
        <v>4288</v>
      </c>
      <c r="M861" s="6">
        <f>VLOOKUP(A861,JUMLAH_DAKWAAN!$A$1:$C$905,3,FALSE)</f>
        <v>1</v>
      </c>
      <c r="N861" s="6" t="s">
        <v>4353</v>
      </c>
      <c r="O861" s="6" t="s">
        <v>4354</v>
      </c>
      <c r="P861" s="6" t="s">
        <v>1968</v>
      </c>
      <c r="Q861" s="6" t="s">
        <v>1056</v>
      </c>
      <c r="R861" s="6" t="s">
        <v>1228</v>
      </c>
      <c r="S861" s="6" t="s">
        <v>1058</v>
      </c>
      <c r="T861" s="6"/>
      <c r="U861" s="6"/>
      <c r="V861" s="6" t="str">
        <f>IFERROR(VLOOKUP(Q861,JUDGE_STATUS!$A$1:$E$97,2,0),"")</f>
        <v>KARIR</v>
      </c>
      <c r="W861" s="6" t="str">
        <f>IFERROR(VLOOKUP(R861,JUDGE_STATUS!$A$1:$E$97,2,0),"")</f>
        <v>KARIR</v>
      </c>
      <c r="X861" s="6" t="str">
        <f>IFERROR(VLOOKUP(S861,JUDGE_STATUS!$A$1:$E$97,2,0),"")</f>
        <v>ADHOC</v>
      </c>
      <c r="Y861" s="6" t="str">
        <f>IFERROR(VLOOKUP(T861,JUDGE_STATUS!$A$1:$E$97,2,0),"")</f>
        <v/>
      </c>
      <c r="Z861" s="6" t="str">
        <f>IFERROR(VLOOKUP(U861,JUDGE_STATUS!$A$1:$E$97,2,0),"")</f>
        <v/>
      </c>
      <c r="AA861" s="6">
        <f t="shared" si="109"/>
        <v>3</v>
      </c>
      <c r="AB861" s="6">
        <f t="shared" si="110"/>
        <v>2</v>
      </c>
      <c r="AC861" s="6">
        <f t="shared" si="111"/>
        <v>1</v>
      </c>
      <c r="AD861" s="20">
        <f t="shared" si="112"/>
        <v>0.33333333333333331</v>
      </c>
      <c r="AE861" s="21">
        <f t="shared" si="115"/>
        <v>0</v>
      </c>
      <c r="AF861" s="6" t="s">
        <v>1627</v>
      </c>
      <c r="AG861" s="6"/>
      <c r="AH861" s="6"/>
      <c r="AI861" s="6"/>
      <c r="AJ861" s="6"/>
      <c r="AK861" s="6"/>
      <c r="AL861" s="6"/>
      <c r="AM861" s="6"/>
      <c r="AN861" s="6"/>
      <c r="AO861" s="6"/>
      <c r="AP861" s="6"/>
      <c r="AQ861" s="6"/>
      <c r="AR861" s="6">
        <f t="shared" si="113"/>
        <v>1</v>
      </c>
      <c r="AS861" s="6" t="s">
        <v>56</v>
      </c>
      <c r="AT861" s="6"/>
      <c r="AU861" s="6"/>
      <c r="AV861" s="6">
        <f t="shared" si="116"/>
        <v>1</v>
      </c>
      <c r="AW861" s="22"/>
    </row>
    <row r="862" spans="1:49" x14ac:dyDescent="0.25">
      <c r="A862" s="16" t="s">
        <v>4355</v>
      </c>
      <c r="B862" s="17">
        <v>2.6666666666666701</v>
      </c>
      <c r="C862" s="17">
        <v>150000000</v>
      </c>
      <c r="D862" s="17">
        <v>0.25</v>
      </c>
      <c r="E862" s="17">
        <v>0</v>
      </c>
      <c r="F862" s="17">
        <v>0</v>
      </c>
      <c r="G862" s="18" t="s">
        <v>4356</v>
      </c>
      <c r="H862" s="19">
        <v>43367</v>
      </c>
      <c r="I862" s="27">
        <f t="shared" si="114"/>
        <v>2018</v>
      </c>
      <c r="J862" s="6" t="s">
        <v>1103</v>
      </c>
      <c r="K862" s="6">
        <v>80</v>
      </c>
      <c r="L862" s="6" t="s">
        <v>4327</v>
      </c>
      <c r="M862" s="6">
        <f>VLOOKUP(A862,JUMLAH_DAKWAAN!$A$1:$C$905,3,FALSE)</f>
        <v>1</v>
      </c>
      <c r="N862" s="6" t="s">
        <v>4357</v>
      </c>
      <c r="O862" s="6" t="s">
        <v>4036</v>
      </c>
      <c r="P862" s="6" t="s">
        <v>3729</v>
      </c>
      <c r="Q862" s="6" t="s">
        <v>4358</v>
      </c>
      <c r="R862" s="6" t="s">
        <v>1974</v>
      </c>
      <c r="S862" s="6" t="s">
        <v>1066</v>
      </c>
      <c r="T862" s="6" t="s">
        <v>108</v>
      </c>
      <c r="U862" s="6" t="s">
        <v>1231</v>
      </c>
      <c r="V862" s="6" t="str">
        <f>IFERROR(VLOOKUP(Q862,JUDGE_STATUS!$A$1:$E$97,2,0),"")</f>
        <v>KARIR</v>
      </c>
      <c r="W862" s="6" t="str">
        <f>IFERROR(VLOOKUP(R862,JUDGE_STATUS!$A$1:$E$97,2,0),"")</f>
        <v>KARIR</v>
      </c>
      <c r="X862" s="6" t="str">
        <f>IFERROR(VLOOKUP(S862,JUDGE_STATUS!$A$1:$E$97,2,0),"")</f>
        <v>KARIR</v>
      </c>
      <c r="Y862" s="6" t="str">
        <f>IFERROR(VLOOKUP(T862,JUDGE_STATUS!$A$1:$E$97,2,0),"")</f>
        <v>ADHOC</v>
      </c>
      <c r="Z862" s="6" t="str">
        <f>IFERROR(VLOOKUP(U862,JUDGE_STATUS!$A$1:$E$97,2,0),"")</f>
        <v>ADHOC</v>
      </c>
      <c r="AA862" s="6">
        <f t="shared" si="109"/>
        <v>5</v>
      </c>
      <c r="AB862" s="6">
        <f t="shared" si="110"/>
        <v>3</v>
      </c>
      <c r="AC862" s="6">
        <f t="shared" si="111"/>
        <v>2</v>
      </c>
      <c r="AD862" s="20">
        <f t="shared" si="112"/>
        <v>0.4</v>
      </c>
      <c r="AE862" s="21">
        <f t="shared" si="115"/>
        <v>0</v>
      </c>
      <c r="AF862" s="6" t="s">
        <v>1188</v>
      </c>
      <c r="AG862" s="6"/>
      <c r="AH862" s="6"/>
      <c r="AI862" s="6"/>
      <c r="AJ862" s="6"/>
      <c r="AK862" s="6"/>
      <c r="AL862" s="6"/>
      <c r="AM862" s="6"/>
      <c r="AN862" s="6"/>
      <c r="AO862" s="6"/>
      <c r="AP862" s="6"/>
      <c r="AQ862" s="6"/>
      <c r="AR862" s="6">
        <f t="shared" si="113"/>
        <v>1</v>
      </c>
      <c r="AS862" s="6" t="s">
        <v>4359</v>
      </c>
      <c r="AT862" s="6"/>
      <c r="AU862" s="6"/>
      <c r="AV862" s="6">
        <f t="shared" si="116"/>
        <v>1</v>
      </c>
      <c r="AW862" s="22"/>
    </row>
    <row r="863" spans="1:49" x14ac:dyDescent="0.25">
      <c r="A863" s="16" t="s">
        <v>4360</v>
      </c>
      <c r="B863" s="17">
        <v>2.5</v>
      </c>
      <c r="C863" s="17">
        <v>50000000</v>
      </c>
      <c r="D863" s="17">
        <v>8.3333333333333301E-2</v>
      </c>
      <c r="E863" s="17">
        <v>0</v>
      </c>
      <c r="F863" s="17">
        <v>0</v>
      </c>
      <c r="G863" s="18" t="s">
        <v>4361</v>
      </c>
      <c r="H863" s="19">
        <v>41332</v>
      </c>
      <c r="I863" s="27">
        <f t="shared" si="114"/>
        <v>2013</v>
      </c>
      <c r="J863" s="6" t="s">
        <v>1129</v>
      </c>
      <c r="K863" s="6">
        <v>182</v>
      </c>
      <c r="L863" s="6" t="s">
        <v>4362</v>
      </c>
      <c r="M863" s="6">
        <f>VLOOKUP(A863,JUMLAH_DAKWAAN!$A$1:$C$905,3,FALSE)</f>
        <v>1</v>
      </c>
      <c r="N863" s="6" t="s">
        <v>4363</v>
      </c>
      <c r="O863" s="6" t="s">
        <v>2934</v>
      </c>
      <c r="P863" s="6" t="s">
        <v>3737</v>
      </c>
      <c r="Q863" s="6" t="s">
        <v>653</v>
      </c>
      <c r="R863" s="6" t="s">
        <v>981</v>
      </c>
      <c r="S863" s="6" t="s">
        <v>64</v>
      </c>
      <c r="T863" s="6"/>
      <c r="U863" s="6"/>
      <c r="V863" s="6" t="str">
        <f>IFERROR(VLOOKUP(Q863,JUDGE_STATUS!$A$1:$E$97,2,0),"")</f>
        <v>KARIR</v>
      </c>
      <c r="W863" s="6" t="str">
        <f>IFERROR(VLOOKUP(R863,JUDGE_STATUS!$A$1:$E$97,2,0),"")</f>
        <v>KARIR</v>
      </c>
      <c r="X863" s="6" t="str">
        <f>IFERROR(VLOOKUP(S863,JUDGE_STATUS!$A$1:$E$97,2,0),"")</f>
        <v>ADHOC</v>
      </c>
      <c r="Y863" s="6" t="str">
        <f>IFERROR(VLOOKUP(T863,JUDGE_STATUS!$A$1:$E$97,2,0),"")</f>
        <v/>
      </c>
      <c r="Z863" s="6" t="str">
        <f>IFERROR(VLOOKUP(U863,JUDGE_STATUS!$A$1:$E$97,2,0),"")</f>
        <v/>
      </c>
      <c r="AA863" s="6">
        <f t="shared" si="109"/>
        <v>3</v>
      </c>
      <c r="AB863" s="6">
        <f t="shared" si="110"/>
        <v>2</v>
      </c>
      <c r="AC863" s="6">
        <f t="shared" si="111"/>
        <v>1</v>
      </c>
      <c r="AD863" s="20">
        <f t="shared" si="112"/>
        <v>0.33333333333333331</v>
      </c>
      <c r="AE863" s="21">
        <f t="shared" si="115"/>
        <v>0</v>
      </c>
      <c r="AF863" s="6" t="s">
        <v>4304</v>
      </c>
      <c r="AG863" s="6"/>
      <c r="AH863" s="6"/>
      <c r="AI863" s="6"/>
      <c r="AJ863" s="6"/>
      <c r="AK863" s="6"/>
      <c r="AL863" s="6"/>
      <c r="AM863" s="6"/>
      <c r="AN863" s="6"/>
      <c r="AO863" s="6"/>
      <c r="AP863" s="6"/>
      <c r="AQ863" s="6"/>
      <c r="AR863" s="6">
        <f t="shared" si="113"/>
        <v>1</v>
      </c>
      <c r="AS863" s="6" t="s">
        <v>87</v>
      </c>
      <c r="AT863" s="6" t="s">
        <v>1369</v>
      </c>
      <c r="AU863" s="6"/>
      <c r="AV863" s="6">
        <f t="shared" si="116"/>
        <v>2</v>
      </c>
      <c r="AW863" s="22"/>
    </row>
    <row r="864" spans="1:49" x14ac:dyDescent="0.25">
      <c r="A864" s="16" t="s">
        <v>4364</v>
      </c>
      <c r="B864" s="17">
        <v>3</v>
      </c>
      <c r="C864" s="17">
        <v>150000000</v>
      </c>
      <c r="D864" s="17">
        <v>0.33333333333333298</v>
      </c>
      <c r="E864" s="17">
        <v>0</v>
      </c>
      <c r="F864" s="17">
        <v>0</v>
      </c>
      <c r="G864" s="18" t="s">
        <v>4365</v>
      </c>
      <c r="H864" s="19">
        <v>41667</v>
      </c>
      <c r="I864" s="27">
        <f t="shared" si="114"/>
        <v>2014</v>
      </c>
      <c r="J864" s="6" t="s">
        <v>1129</v>
      </c>
      <c r="K864" s="6">
        <v>113</v>
      </c>
      <c r="L864" s="6" t="s">
        <v>2548</v>
      </c>
      <c r="M864" s="6">
        <f>VLOOKUP(A864,JUMLAH_DAKWAAN!$A$1:$C$905,3,FALSE)</f>
        <v>1</v>
      </c>
      <c r="N864" s="6" t="s">
        <v>4366</v>
      </c>
      <c r="O864" s="6" t="s">
        <v>2198</v>
      </c>
      <c r="P864" s="6" t="s">
        <v>1020</v>
      </c>
      <c r="Q864" s="6" t="s">
        <v>2414</v>
      </c>
      <c r="R864" s="6" t="s">
        <v>2244</v>
      </c>
      <c r="S864" s="6" t="s">
        <v>84</v>
      </c>
      <c r="T864" s="6"/>
      <c r="U864" s="6"/>
      <c r="V864" s="6" t="str">
        <f>IFERROR(VLOOKUP(Q864,JUDGE_STATUS!$A$1:$E$97,2,0),"")</f>
        <v>KARIR</v>
      </c>
      <c r="W864" s="6" t="str">
        <f>IFERROR(VLOOKUP(R864,JUDGE_STATUS!$A$1:$E$97,2,0),"")</f>
        <v>KARIR</v>
      </c>
      <c r="X864" s="6" t="str">
        <f>IFERROR(VLOOKUP(S864,JUDGE_STATUS!$A$1:$E$97,2,0),"")</f>
        <v>ADHOC</v>
      </c>
      <c r="Y864" s="6" t="str">
        <f>IFERROR(VLOOKUP(T864,JUDGE_STATUS!$A$1:$E$97,2,0),"")</f>
        <v/>
      </c>
      <c r="Z864" s="6" t="str">
        <f>IFERROR(VLOOKUP(U864,JUDGE_STATUS!$A$1:$E$97,2,0),"")</f>
        <v/>
      </c>
      <c r="AA864" s="6">
        <f t="shared" si="109"/>
        <v>3</v>
      </c>
      <c r="AB864" s="6">
        <f t="shared" si="110"/>
        <v>2</v>
      </c>
      <c r="AC864" s="6">
        <f t="shared" si="111"/>
        <v>1</v>
      </c>
      <c r="AD864" s="20">
        <f t="shared" si="112"/>
        <v>0.33333333333333331</v>
      </c>
      <c r="AE864" s="21">
        <f t="shared" si="115"/>
        <v>0</v>
      </c>
      <c r="AF864" s="6" t="s">
        <v>2707</v>
      </c>
      <c r="AG864" s="6" t="s">
        <v>261</v>
      </c>
      <c r="AH864" s="6" t="s">
        <v>542</v>
      </c>
      <c r="AI864" s="6" t="s">
        <v>3739</v>
      </c>
      <c r="AJ864" s="6"/>
      <c r="AK864" s="6"/>
      <c r="AL864" s="6"/>
      <c r="AM864" s="6"/>
      <c r="AN864" s="6"/>
      <c r="AO864" s="6"/>
      <c r="AP864" s="6"/>
      <c r="AQ864" s="6"/>
      <c r="AR864" s="6">
        <f t="shared" si="113"/>
        <v>4</v>
      </c>
      <c r="AS864" s="6" t="s">
        <v>66</v>
      </c>
      <c r="AT864" s="6" t="s">
        <v>1080</v>
      </c>
      <c r="AU864" s="6"/>
      <c r="AV864" s="6">
        <f t="shared" si="116"/>
        <v>2</v>
      </c>
      <c r="AW864" s="22"/>
    </row>
    <row r="865" spans="1:49" x14ac:dyDescent="0.25">
      <c r="A865" s="16" t="s">
        <v>4367</v>
      </c>
      <c r="B865" s="17">
        <v>5</v>
      </c>
      <c r="C865" s="17">
        <v>300000000</v>
      </c>
      <c r="D865" s="17">
        <v>0.25</v>
      </c>
      <c r="E865" s="17">
        <v>0</v>
      </c>
      <c r="F865" s="17">
        <v>0</v>
      </c>
      <c r="G865" s="18" t="s">
        <v>4368</v>
      </c>
      <c r="H865" s="19">
        <v>42040</v>
      </c>
      <c r="I865" s="27">
        <f t="shared" si="114"/>
        <v>2015</v>
      </c>
      <c r="J865" s="6" t="s">
        <v>41</v>
      </c>
      <c r="K865" s="6">
        <v>123</v>
      </c>
      <c r="L865" s="6" t="s">
        <v>4369</v>
      </c>
      <c r="M865" s="6">
        <f>VLOOKUP(A865,JUMLAH_DAKWAAN!$A$1:$C$905,3,FALSE)</f>
        <v>1</v>
      </c>
      <c r="N865" s="6" t="s">
        <v>4370</v>
      </c>
      <c r="O865" s="6" t="s">
        <v>1030</v>
      </c>
      <c r="P865" s="6" t="s">
        <v>4371</v>
      </c>
      <c r="Q865" s="6" t="s">
        <v>1159</v>
      </c>
      <c r="R865" s="6" t="s">
        <v>1158</v>
      </c>
      <c r="S865" s="6" t="s">
        <v>1034</v>
      </c>
      <c r="T865" s="6" t="s">
        <v>64</v>
      </c>
      <c r="U865" s="6" t="s">
        <v>127</v>
      </c>
      <c r="V865" s="6" t="str">
        <f>IFERROR(VLOOKUP(Q865,JUDGE_STATUS!$A$1:$E$97,2,0),"")</f>
        <v>KARIR</v>
      </c>
      <c r="W865" s="6" t="str">
        <f>IFERROR(VLOOKUP(R865,JUDGE_STATUS!$A$1:$E$97,2,0),"")</f>
        <v>KARIR</v>
      </c>
      <c r="X865" s="6" t="str">
        <f>IFERROR(VLOOKUP(S865,JUDGE_STATUS!$A$1:$E$97,2,0),"")</f>
        <v>KARIR</v>
      </c>
      <c r="Y865" s="6" t="str">
        <f>IFERROR(VLOOKUP(T865,JUDGE_STATUS!$A$1:$E$97,2,0),"")</f>
        <v>ADHOC</v>
      </c>
      <c r="Z865" s="6" t="str">
        <f>IFERROR(VLOOKUP(U865,JUDGE_STATUS!$A$1:$E$97,2,0),"")</f>
        <v>ADHOC</v>
      </c>
      <c r="AA865" s="6">
        <f t="shared" si="109"/>
        <v>5</v>
      </c>
      <c r="AB865" s="6">
        <f t="shared" si="110"/>
        <v>3</v>
      </c>
      <c r="AC865" s="6">
        <f t="shared" si="111"/>
        <v>2</v>
      </c>
      <c r="AD865" s="20">
        <f t="shared" si="112"/>
        <v>0.4</v>
      </c>
      <c r="AE865" s="21">
        <f t="shared" si="115"/>
        <v>0</v>
      </c>
      <c r="AF865" s="6" t="s">
        <v>4372</v>
      </c>
      <c r="AG865" s="6"/>
      <c r="AH865" s="6"/>
      <c r="AI865" s="6"/>
      <c r="AJ865" s="6"/>
      <c r="AK865" s="6"/>
      <c r="AL865" s="6"/>
      <c r="AM865" s="6"/>
      <c r="AN865" s="6"/>
      <c r="AO865" s="6"/>
      <c r="AP865" s="6"/>
      <c r="AQ865" s="6"/>
      <c r="AR865" s="6">
        <f t="shared" si="113"/>
        <v>1</v>
      </c>
      <c r="AS865" s="6" t="s">
        <v>1151</v>
      </c>
      <c r="AT865" s="6" t="s">
        <v>1350</v>
      </c>
      <c r="AU865" s="6"/>
      <c r="AV865" s="6">
        <f t="shared" si="116"/>
        <v>2</v>
      </c>
      <c r="AW865" s="22"/>
    </row>
    <row r="866" spans="1:49" x14ac:dyDescent="0.25">
      <c r="A866" s="16" t="s">
        <v>4373</v>
      </c>
      <c r="B866" s="17">
        <v>2</v>
      </c>
      <c r="C866" s="17">
        <v>50000000</v>
      </c>
      <c r="D866" s="17">
        <v>8.3333333333333301E-2</v>
      </c>
      <c r="E866" s="17">
        <v>1022770062</v>
      </c>
      <c r="F866" s="17">
        <v>1</v>
      </c>
      <c r="G866" s="18" t="s">
        <v>4374</v>
      </c>
      <c r="H866" s="19">
        <v>42403</v>
      </c>
      <c r="I866" s="27">
        <f t="shared" si="114"/>
        <v>2016</v>
      </c>
      <c r="J866" s="6" t="s">
        <v>41</v>
      </c>
      <c r="K866" s="6">
        <v>138</v>
      </c>
      <c r="L866" s="6" t="s">
        <v>2388</v>
      </c>
      <c r="M866" s="6">
        <f>VLOOKUP(A866,JUMLAH_DAKWAAN!$A$1:$C$905,3,FALSE)</f>
        <v>1</v>
      </c>
      <c r="N866" s="6" t="s">
        <v>4375</v>
      </c>
      <c r="O866" s="6" t="s">
        <v>2991</v>
      </c>
      <c r="P866" s="6" t="s">
        <v>4376</v>
      </c>
      <c r="Q866" s="6" t="s">
        <v>1043</v>
      </c>
      <c r="R866" s="6" t="s">
        <v>1042</v>
      </c>
      <c r="S866" s="6" t="s">
        <v>1045</v>
      </c>
      <c r="T866" s="6"/>
      <c r="U866" s="6"/>
      <c r="V866" s="6" t="str">
        <f>IFERROR(VLOOKUP(Q866,JUDGE_STATUS!$A$1:$E$97,2,0),"")</f>
        <v>KARIR</v>
      </c>
      <c r="W866" s="6" t="str">
        <f>IFERROR(VLOOKUP(R866,JUDGE_STATUS!$A$1:$E$97,2,0),"")</f>
        <v>KARIR</v>
      </c>
      <c r="X866" s="6" t="str">
        <f>IFERROR(VLOOKUP(S866,JUDGE_STATUS!$A$1:$E$97,2,0),"")</f>
        <v>ADHOC</v>
      </c>
      <c r="Y866" s="6" t="str">
        <f>IFERROR(VLOOKUP(T866,JUDGE_STATUS!$A$1:$E$97,2,0),"")</f>
        <v/>
      </c>
      <c r="Z866" s="6" t="str">
        <f>IFERROR(VLOOKUP(U866,JUDGE_STATUS!$A$1:$E$97,2,0),"")</f>
        <v/>
      </c>
      <c r="AA866" s="6">
        <f t="shared" si="109"/>
        <v>3</v>
      </c>
      <c r="AB866" s="6">
        <f t="shared" si="110"/>
        <v>2</v>
      </c>
      <c r="AC866" s="6">
        <f t="shared" si="111"/>
        <v>1</v>
      </c>
      <c r="AD866" s="20">
        <f t="shared" si="112"/>
        <v>0.33333333333333331</v>
      </c>
      <c r="AE866" s="21">
        <f t="shared" si="115"/>
        <v>0</v>
      </c>
      <c r="AF866" s="6" t="s">
        <v>677</v>
      </c>
      <c r="AG866" s="6"/>
      <c r="AH866" s="6"/>
      <c r="AI866" s="6"/>
      <c r="AJ866" s="6"/>
      <c r="AK866" s="6"/>
      <c r="AL866" s="6"/>
      <c r="AM866" s="6"/>
      <c r="AN866" s="6"/>
      <c r="AO866" s="6"/>
      <c r="AP866" s="6"/>
      <c r="AQ866" s="6"/>
      <c r="AR866" s="6">
        <f t="shared" si="113"/>
        <v>1</v>
      </c>
      <c r="AS866" s="6" t="s">
        <v>1608</v>
      </c>
      <c r="AT866" s="6" t="s">
        <v>1525</v>
      </c>
      <c r="AU866" s="6"/>
      <c r="AV866" s="6">
        <f t="shared" si="116"/>
        <v>2</v>
      </c>
      <c r="AW866" s="22"/>
    </row>
    <row r="867" spans="1:49" x14ac:dyDescent="0.25">
      <c r="A867" s="16" t="s">
        <v>4377</v>
      </c>
      <c r="B867" s="17">
        <v>2.5</v>
      </c>
      <c r="C867" s="17">
        <v>100000000</v>
      </c>
      <c r="D867" s="17">
        <v>0.25</v>
      </c>
      <c r="E867" s="17">
        <v>1264097700</v>
      </c>
      <c r="F867" s="17">
        <v>1</v>
      </c>
      <c r="G867" s="18" t="s">
        <v>4378</v>
      </c>
      <c r="H867" s="19">
        <v>42741</v>
      </c>
      <c r="I867" s="27">
        <f t="shared" si="114"/>
        <v>2017</v>
      </c>
      <c r="J867" s="6" t="s">
        <v>41</v>
      </c>
      <c r="K867" s="6">
        <v>157</v>
      </c>
      <c r="L867" s="6" t="s">
        <v>3751</v>
      </c>
      <c r="M867" s="6">
        <f>VLOOKUP(A867,JUMLAH_DAKWAAN!$A$1:$C$905,3,FALSE)</f>
        <v>1</v>
      </c>
      <c r="N867" s="6" t="s">
        <v>4379</v>
      </c>
      <c r="O867" s="6" t="s">
        <v>3662</v>
      </c>
      <c r="P867" s="6" t="s">
        <v>2571</v>
      </c>
      <c r="Q867" s="6" t="s">
        <v>1042</v>
      </c>
      <c r="R867" s="6" t="s">
        <v>1219</v>
      </c>
      <c r="S867" s="6" t="s">
        <v>1068</v>
      </c>
      <c r="T867" s="6"/>
      <c r="U867" s="6"/>
      <c r="V867" s="6" t="str">
        <f>IFERROR(VLOOKUP(Q867,JUDGE_STATUS!$A$1:$E$97,2,0),"")</f>
        <v>KARIR</v>
      </c>
      <c r="W867" s="6" t="str">
        <f>IFERROR(VLOOKUP(R867,JUDGE_STATUS!$A$1:$E$97,2,0),"")</f>
        <v>KARIR</v>
      </c>
      <c r="X867" s="6" t="str">
        <f>IFERROR(VLOOKUP(S867,JUDGE_STATUS!$A$1:$E$97,2,0),"")</f>
        <v>ADHOC</v>
      </c>
      <c r="Y867" s="6" t="str">
        <f>IFERROR(VLOOKUP(T867,JUDGE_STATUS!$A$1:$E$97,2,0),"")</f>
        <v/>
      </c>
      <c r="Z867" s="6" t="str">
        <f>IFERROR(VLOOKUP(U867,JUDGE_STATUS!$A$1:$E$97,2,0),"")</f>
        <v/>
      </c>
      <c r="AA867" s="6">
        <f t="shared" si="109"/>
        <v>3</v>
      </c>
      <c r="AB867" s="6">
        <f t="shared" si="110"/>
        <v>2</v>
      </c>
      <c r="AC867" s="6">
        <f t="shared" si="111"/>
        <v>1</v>
      </c>
      <c r="AD867" s="20">
        <f t="shared" si="112"/>
        <v>0.33333333333333331</v>
      </c>
      <c r="AE867" s="21">
        <f t="shared" si="115"/>
        <v>0</v>
      </c>
      <c r="AF867" s="6" t="s">
        <v>1423</v>
      </c>
      <c r="AG867" s="6"/>
      <c r="AH867" s="6"/>
      <c r="AI867" s="6"/>
      <c r="AJ867" s="6"/>
      <c r="AK867" s="6"/>
      <c r="AL867" s="6"/>
      <c r="AM867" s="6"/>
      <c r="AN867" s="6"/>
      <c r="AO867" s="6"/>
      <c r="AP867" s="6"/>
      <c r="AQ867" s="6"/>
      <c r="AR867" s="6">
        <f t="shared" si="113"/>
        <v>1</v>
      </c>
      <c r="AS867" s="6" t="s">
        <v>1221</v>
      </c>
      <c r="AT867" s="6"/>
      <c r="AU867" s="6"/>
      <c r="AV867" s="6">
        <f t="shared" si="116"/>
        <v>1</v>
      </c>
      <c r="AW867" s="22"/>
    </row>
    <row r="868" spans="1:49" x14ac:dyDescent="0.25">
      <c r="A868" s="16" t="s">
        <v>4380</v>
      </c>
      <c r="B868" s="17">
        <v>6</v>
      </c>
      <c r="C868" s="17">
        <v>250000000</v>
      </c>
      <c r="D868" s="17">
        <v>0.25</v>
      </c>
      <c r="E868" s="17">
        <v>0</v>
      </c>
      <c r="F868" s="17">
        <v>0</v>
      </c>
      <c r="G868" s="18" t="s">
        <v>4381</v>
      </c>
      <c r="H868" s="19">
        <v>43130</v>
      </c>
      <c r="I868" s="27">
        <f t="shared" si="114"/>
        <v>2018</v>
      </c>
      <c r="J868" s="6" t="s">
        <v>41</v>
      </c>
      <c r="K868" s="6">
        <v>128</v>
      </c>
      <c r="L868" s="6" t="s">
        <v>4382</v>
      </c>
      <c r="M868" s="6">
        <f>VLOOKUP(A868,JUMLAH_DAKWAAN!$A$1:$C$905,3,FALSE)</f>
        <v>1</v>
      </c>
      <c r="N868" s="6" t="s">
        <v>4383</v>
      </c>
      <c r="O868" s="6" t="s">
        <v>1973</v>
      </c>
      <c r="P868" s="6" t="s">
        <v>1257</v>
      </c>
      <c r="Q868" s="6" t="s">
        <v>1067</v>
      </c>
      <c r="R868" s="6" t="s">
        <v>1974</v>
      </c>
      <c r="S868" s="6" t="s">
        <v>1065</v>
      </c>
      <c r="T868" s="6" t="s">
        <v>1044</v>
      </c>
      <c r="U868" s="6" t="s">
        <v>1068</v>
      </c>
      <c r="V868" s="6" t="str">
        <f>IFERROR(VLOOKUP(Q868,JUDGE_STATUS!$A$1:$E$97,2,0),"")</f>
        <v>KARIR</v>
      </c>
      <c r="W868" s="6" t="str">
        <f>IFERROR(VLOOKUP(R868,JUDGE_STATUS!$A$1:$E$97,2,0),"")</f>
        <v>KARIR</v>
      </c>
      <c r="X868" s="6" t="str">
        <f>IFERROR(VLOOKUP(S868,JUDGE_STATUS!$A$1:$E$97,2,0),"")</f>
        <v>KARIR</v>
      </c>
      <c r="Y868" s="6" t="str">
        <f>IFERROR(VLOOKUP(T868,JUDGE_STATUS!$A$1:$E$97,2,0),"")</f>
        <v>ADHOC</v>
      </c>
      <c r="Z868" s="6" t="str">
        <f>IFERROR(VLOOKUP(U868,JUDGE_STATUS!$A$1:$E$97,2,0),"")</f>
        <v>ADHOC</v>
      </c>
      <c r="AA868" s="6">
        <f t="shared" si="109"/>
        <v>5</v>
      </c>
      <c r="AB868" s="6">
        <f t="shared" si="110"/>
        <v>3</v>
      </c>
      <c r="AC868" s="6">
        <f t="shared" si="111"/>
        <v>2</v>
      </c>
      <c r="AD868" s="20">
        <f t="shared" si="112"/>
        <v>0.4</v>
      </c>
      <c r="AE868" s="21">
        <f t="shared" si="115"/>
        <v>0</v>
      </c>
      <c r="AF868" s="6" t="s">
        <v>1220</v>
      </c>
      <c r="AG868" s="6"/>
      <c r="AH868" s="6"/>
      <c r="AI868" s="6"/>
      <c r="AJ868" s="6"/>
      <c r="AK868" s="6"/>
      <c r="AL868" s="6"/>
      <c r="AM868" s="6"/>
      <c r="AN868" s="6"/>
      <c r="AO868" s="6"/>
      <c r="AP868" s="6"/>
      <c r="AQ868" s="6"/>
      <c r="AR868" s="6">
        <f t="shared" si="113"/>
        <v>1</v>
      </c>
      <c r="AS868" s="6" t="s">
        <v>1151</v>
      </c>
      <c r="AT868" s="6"/>
      <c r="AU868" s="6"/>
      <c r="AV868" s="6">
        <f t="shared" si="116"/>
        <v>1</v>
      </c>
      <c r="AW868" s="22"/>
    </row>
    <row r="869" spans="1:49" x14ac:dyDescent="0.25">
      <c r="A869" s="16" t="s">
        <v>4384</v>
      </c>
      <c r="B869" s="17">
        <v>1.6666666666666701</v>
      </c>
      <c r="C869" s="17">
        <v>100000000</v>
      </c>
      <c r="D869" s="17">
        <v>0.25</v>
      </c>
      <c r="E869" s="17">
        <v>0</v>
      </c>
      <c r="F869" s="17">
        <v>0</v>
      </c>
      <c r="G869" s="18" t="s">
        <v>4385</v>
      </c>
      <c r="H869" s="19">
        <v>41254</v>
      </c>
      <c r="I869" s="27">
        <f t="shared" si="114"/>
        <v>2012</v>
      </c>
      <c r="J869" s="6" t="s">
        <v>41</v>
      </c>
      <c r="K869" s="6">
        <v>133</v>
      </c>
      <c r="L869" s="6" t="s">
        <v>4386</v>
      </c>
      <c r="M869" s="6">
        <f>VLOOKUP(A869,JUMLAH_DAKWAAN!$A$1:$C$905,3,FALSE)</f>
        <v>1</v>
      </c>
      <c r="N869" s="6" t="s">
        <v>4387</v>
      </c>
      <c r="O869" s="6" t="s">
        <v>4388</v>
      </c>
      <c r="P869" s="6" t="s">
        <v>4389</v>
      </c>
      <c r="Q869" s="6" t="s">
        <v>145</v>
      </c>
      <c r="R869" s="6" t="s">
        <v>63</v>
      </c>
      <c r="S869" s="6" t="s">
        <v>64</v>
      </c>
      <c r="T869" s="6"/>
      <c r="U869" s="6"/>
      <c r="V869" s="6" t="str">
        <f>IFERROR(VLOOKUP(Q869,JUDGE_STATUS!$A$1:$E$97,2,0),"")</f>
        <v>KARIR</v>
      </c>
      <c r="W869" s="6" t="str">
        <f>IFERROR(VLOOKUP(R869,JUDGE_STATUS!$A$1:$E$97,2,0),"")</f>
        <v>ADHOC</v>
      </c>
      <c r="X869" s="6" t="str">
        <f>IFERROR(VLOOKUP(S869,JUDGE_STATUS!$A$1:$E$97,2,0),"")</f>
        <v>ADHOC</v>
      </c>
      <c r="Y869" s="6" t="str">
        <f>IFERROR(VLOOKUP(T869,JUDGE_STATUS!$A$1:$E$97,2,0),"")</f>
        <v/>
      </c>
      <c r="Z869" s="6" t="str">
        <f>IFERROR(VLOOKUP(U869,JUDGE_STATUS!$A$1:$E$97,2,0),"")</f>
        <v/>
      </c>
      <c r="AA869" s="6">
        <f t="shared" si="109"/>
        <v>3</v>
      </c>
      <c r="AB869" s="6">
        <f t="shared" si="110"/>
        <v>1</v>
      </c>
      <c r="AC869" s="6">
        <f t="shared" si="111"/>
        <v>2</v>
      </c>
      <c r="AD869" s="20">
        <f t="shared" si="112"/>
        <v>0.66666666666666663</v>
      </c>
      <c r="AE869" s="21">
        <f t="shared" si="115"/>
        <v>1</v>
      </c>
      <c r="AF869" s="6" t="s">
        <v>4390</v>
      </c>
      <c r="AG869" s="6"/>
      <c r="AH869" s="6"/>
      <c r="AI869" s="6"/>
      <c r="AJ869" s="6"/>
      <c r="AK869" s="6"/>
      <c r="AL869" s="6"/>
      <c r="AM869" s="6"/>
      <c r="AN869" s="6"/>
      <c r="AO869" s="6"/>
      <c r="AP869" s="6"/>
      <c r="AQ869" s="6"/>
      <c r="AR869" s="6">
        <f t="shared" si="113"/>
        <v>1</v>
      </c>
      <c r="AS869" s="6" t="s">
        <v>128</v>
      </c>
      <c r="AT869" s="6" t="s">
        <v>66</v>
      </c>
      <c r="AU869" s="6"/>
      <c r="AV869" s="6">
        <f t="shared" si="116"/>
        <v>2</v>
      </c>
      <c r="AW869" s="22"/>
    </row>
    <row r="870" spans="1:49" x14ac:dyDescent="0.25">
      <c r="A870" s="16" t="s">
        <v>4391</v>
      </c>
      <c r="B870" s="17">
        <v>8</v>
      </c>
      <c r="C870" s="17">
        <v>200000000</v>
      </c>
      <c r="D870" s="17">
        <v>0.5</v>
      </c>
      <c r="E870" s="17">
        <v>250000000</v>
      </c>
      <c r="F870" s="17">
        <v>0</v>
      </c>
      <c r="G870" s="18" t="s">
        <v>4392</v>
      </c>
      <c r="H870" s="19">
        <v>41628</v>
      </c>
      <c r="I870" s="27">
        <f t="shared" si="114"/>
        <v>2013</v>
      </c>
      <c r="J870" s="6" t="s">
        <v>1010</v>
      </c>
      <c r="K870" s="6">
        <v>111</v>
      </c>
      <c r="L870" s="6" t="s">
        <v>4393</v>
      </c>
      <c r="M870" s="6">
        <f>VLOOKUP(A870,JUMLAH_DAKWAAN!$A$1:$C$905,3,FALSE)</f>
        <v>1</v>
      </c>
      <c r="N870" s="6" t="s">
        <v>4394</v>
      </c>
      <c r="O870" s="6" t="s">
        <v>4273</v>
      </c>
      <c r="P870" s="6" t="s">
        <v>2838</v>
      </c>
      <c r="Q870" s="6" t="s">
        <v>653</v>
      </c>
      <c r="R870" s="6" t="s">
        <v>981</v>
      </c>
      <c r="S870" s="6" t="s">
        <v>652</v>
      </c>
      <c r="T870" s="6" t="s">
        <v>48</v>
      </c>
      <c r="U870" s="6" t="s">
        <v>127</v>
      </c>
      <c r="V870" s="6" t="str">
        <f>IFERROR(VLOOKUP(Q870,JUDGE_STATUS!$A$1:$E$97,2,0),"")</f>
        <v>KARIR</v>
      </c>
      <c r="W870" s="6" t="str">
        <f>IFERROR(VLOOKUP(R870,JUDGE_STATUS!$A$1:$E$97,2,0),"")</f>
        <v>KARIR</v>
      </c>
      <c r="X870" s="6" t="str">
        <f>IFERROR(VLOOKUP(S870,JUDGE_STATUS!$A$1:$E$97,2,0),"")</f>
        <v>KARIR</v>
      </c>
      <c r="Y870" s="6" t="str">
        <f>IFERROR(VLOOKUP(T870,JUDGE_STATUS!$A$1:$E$97,2,0),"")</f>
        <v>ADHOC</v>
      </c>
      <c r="Z870" s="6" t="str">
        <f>IFERROR(VLOOKUP(U870,JUDGE_STATUS!$A$1:$E$97,2,0),"")</f>
        <v>ADHOC</v>
      </c>
      <c r="AA870" s="6">
        <f t="shared" si="109"/>
        <v>5</v>
      </c>
      <c r="AB870" s="6">
        <f t="shared" si="110"/>
        <v>3</v>
      </c>
      <c r="AC870" s="6">
        <f t="shared" si="111"/>
        <v>2</v>
      </c>
      <c r="AD870" s="20">
        <f t="shared" si="112"/>
        <v>0.4</v>
      </c>
      <c r="AE870" s="21">
        <f t="shared" si="115"/>
        <v>0</v>
      </c>
      <c r="AF870" s="6" t="s">
        <v>385</v>
      </c>
      <c r="AG870" s="6"/>
      <c r="AH870" s="6"/>
      <c r="AI870" s="6"/>
      <c r="AJ870" s="6"/>
      <c r="AK870" s="6"/>
      <c r="AL870" s="6"/>
      <c r="AM870" s="6"/>
      <c r="AN870" s="6"/>
      <c r="AO870" s="6"/>
      <c r="AP870" s="6"/>
      <c r="AQ870" s="6"/>
      <c r="AR870" s="6">
        <f t="shared" si="113"/>
        <v>1</v>
      </c>
      <c r="AS870" s="6" t="s">
        <v>65</v>
      </c>
      <c r="AT870" s="6" t="s">
        <v>86</v>
      </c>
      <c r="AU870" s="6"/>
      <c r="AV870" s="6">
        <f t="shared" si="116"/>
        <v>2</v>
      </c>
      <c r="AW870" s="22"/>
    </row>
    <row r="871" spans="1:49" x14ac:dyDescent="0.25">
      <c r="A871" s="16" t="s">
        <v>4395</v>
      </c>
      <c r="B871" s="17">
        <v>3</v>
      </c>
      <c r="C871" s="17">
        <v>50000000</v>
      </c>
      <c r="D871" s="17">
        <v>8.3333333333333301E-2</v>
      </c>
      <c r="E871" s="17">
        <v>0</v>
      </c>
      <c r="F871" s="17">
        <v>0</v>
      </c>
      <c r="G871" s="18" t="s">
        <v>4396</v>
      </c>
      <c r="H871" s="19">
        <v>41870</v>
      </c>
      <c r="I871" s="27">
        <f t="shared" si="114"/>
        <v>2014</v>
      </c>
      <c r="J871" s="6" t="s">
        <v>184</v>
      </c>
      <c r="K871" s="6">
        <v>121</v>
      </c>
      <c r="L871" s="6" t="s">
        <v>4397</v>
      </c>
      <c r="M871" s="6">
        <f>VLOOKUP(A871,JUMLAH_DAKWAAN!$A$1:$C$905,3,FALSE)</f>
        <v>1</v>
      </c>
      <c r="N871" s="6" t="s">
        <v>4398</v>
      </c>
      <c r="O871" s="6" t="s">
        <v>3368</v>
      </c>
      <c r="P871" s="6" t="s">
        <v>4399</v>
      </c>
      <c r="Q871" s="6" t="s">
        <v>653</v>
      </c>
      <c r="R871" s="6" t="s">
        <v>652</v>
      </c>
      <c r="S871" s="6" t="s">
        <v>1087</v>
      </c>
      <c r="T871" s="6" t="s">
        <v>47</v>
      </c>
      <c r="U871" s="6" t="s">
        <v>127</v>
      </c>
      <c r="V871" s="6" t="str">
        <f>IFERROR(VLOOKUP(Q871,JUDGE_STATUS!$A$1:$E$97,2,0),"")</f>
        <v>KARIR</v>
      </c>
      <c r="W871" s="6" t="str">
        <f>IFERROR(VLOOKUP(R871,JUDGE_STATUS!$A$1:$E$97,2,0),"")</f>
        <v>KARIR</v>
      </c>
      <c r="X871" s="6" t="str">
        <f>IFERROR(VLOOKUP(S871,JUDGE_STATUS!$A$1:$E$97,2,0),"")</f>
        <v>KARIR</v>
      </c>
      <c r="Y871" s="6" t="str">
        <f>IFERROR(VLOOKUP(T871,JUDGE_STATUS!$A$1:$E$97,2,0),"")</f>
        <v>ADHOC</v>
      </c>
      <c r="Z871" s="6" t="str">
        <f>IFERROR(VLOOKUP(U871,JUDGE_STATUS!$A$1:$E$97,2,0),"")</f>
        <v>ADHOC</v>
      </c>
      <c r="AA871" s="6">
        <f t="shared" si="109"/>
        <v>5</v>
      </c>
      <c r="AB871" s="6">
        <f t="shared" si="110"/>
        <v>3</v>
      </c>
      <c r="AC871" s="6">
        <f t="shared" si="111"/>
        <v>2</v>
      </c>
      <c r="AD871" s="20">
        <f t="shared" si="112"/>
        <v>0.4</v>
      </c>
      <c r="AE871" s="21">
        <f t="shared" si="115"/>
        <v>0</v>
      </c>
      <c r="AF871" s="6" t="s">
        <v>542</v>
      </c>
      <c r="AG871" s="6"/>
      <c r="AH871" s="6"/>
      <c r="AI871" s="6"/>
      <c r="AJ871" s="6"/>
      <c r="AK871" s="6"/>
      <c r="AL871" s="6"/>
      <c r="AM871" s="6"/>
      <c r="AN871" s="6"/>
      <c r="AO871" s="6"/>
      <c r="AP871" s="6"/>
      <c r="AQ871" s="6"/>
      <c r="AR871" s="6">
        <f t="shared" si="113"/>
        <v>1</v>
      </c>
      <c r="AS871" s="6" t="s">
        <v>256</v>
      </c>
      <c r="AT871" s="6" t="s">
        <v>1369</v>
      </c>
      <c r="AU871" s="6"/>
      <c r="AV871" s="6">
        <f t="shared" si="116"/>
        <v>2</v>
      </c>
      <c r="AW871" s="22"/>
    </row>
    <row r="872" spans="1:49" x14ac:dyDescent="0.25">
      <c r="A872" s="16" t="s">
        <v>4400</v>
      </c>
      <c r="B872" s="17">
        <v>1</v>
      </c>
      <c r="C872" s="17">
        <v>50000000</v>
      </c>
      <c r="D872" s="17">
        <v>0.16666666666666699</v>
      </c>
      <c r="E872" s="17">
        <v>0</v>
      </c>
      <c r="F872" s="17">
        <v>0</v>
      </c>
      <c r="G872" s="18" t="s">
        <v>4401</v>
      </c>
      <c r="H872" s="19">
        <v>42222</v>
      </c>
      <c r="I872" s="27">
        <f t="shared" si="114"/>
        <v>2015</v>
      </c>
      <c r="J872" s="6" t="s">
        <v>41</v>
      </c>
      <c r="K872" s="6">
        <v>133</v>
      </c>
      <c r="L872" s="6" t="s">
        <v>1335</v>
      </c>
      <c r="M872" s="6">
        <f>VLOOKUP(A872,JUMLAH_DAKWAAN!$A$1:$C$905,3,FALSE)</f>
        <v>1</v>
      </c>
      <c r="N872" s="6" t="s">
        <v>4402</v>
      </c>
      <c r="O872" s="6" t="s">
        <v>4171</v>
      </c>
      <c r="P872" s="6" t="s">
        <v>1275</v>
      </c>
      <c r="Q872" s="6" t="s">
        <v>1115</v>
      </c>
      <c r="R872" s="6" t="s">
        <v>1034</v>
      </c>
      <c r="S872" s="6" t="s">
        <v>127</v>
      </c>
      <c r="T872" s="6"/>
      <c r="U872" s="6"/>
      <c r="V872" s="6" t="str">
        <f>IFERROR(VLOOKUP(Q872,JUDGE_STATUS!$A$1:$E$97,2,0),"")</f>
        <v>KARIR</v>
      </c>
      <c r="W872" s="6" t="str">
        <f>IFERROR(VLOOKUP(R872,JUDGE_STATUS!$A$1:$E$97,2,0),"")</f>
        <v>KARIR</v>
      </c>
      <c r="X872" s="6" t="str">
        <f>IFERROR(VLOOKUP(S872,JUDGE_STATUS!$A$1:$E$97,2,0),"")</f>
        <v>ADHOC</v>
      </c>
      <c r="Y872" s="6" t="str">
        <f>IFERROR(VLOOKUP(T872,JUDGE_STATUS!$A$1:$E$97,2,0),"")</f>
        <v/>
      </c>
      <c r="Z872" s="6" t="str">
        <f>IFERROR(VLOOKUP(U872,JUDGE_STATUS!$A$1:$E$97,2,0),"")</f>
        <v/>
      </c>
      <c r="AA872" s="6">
        <f t="shared" si="109"/>
        <v>3</v>
      </c>
      <c r="AB872" s="6">
        <f t="shared" si="110"/>
        <v>2</v>
      </c>
      <c r="AC872" s="6">
        <f t="shared" si="111"/>
        <v>1</v>
      </c>
      <c r="AD872" s="20">
        <f t="shared" si="112"/>
        <v>0.33333333333333331</v>
      </c>
      <c r="AE872" s="21">
        <f t="shared" si="115"/>
        <v>0</v>
      </c>
      <c r="AF872" s="6" t="s">
        <v>826</v>
      </c>
      <c r="AG872" s="6"/>
      <c r="AH872" s="6"/>
      <c r="AI872" s="6"/>
      <c r="AJ872" s="6"/>
      <c r="AK872" s="6"/>
      <c r="AL872" s="6"/>
      <c r="AM872" s="6"/>
      <c r="AN872" s="6"/>
      <c r="AO872" s="6"/>
      <c r="AP872" s="6"/>
      <c r="AQ872" s="6"/>
      <c r="AR872" s="6">
        <f t="shared" si="113"/>
        <v>1</v>
      </c>
      <c r="AS872" s="6" t="s">
        <v>1195</v>
      </c>
      <c r="AT872" s="6" t="s">
        <v>1047</v>
      </c>
      <c r="AU872" s="6"/>
      <c r="AV872" s="6">
        <f t="shared" si="116"/>
        <v>2</v>
      </c>
      <c r="AW872" s="22"/>
    </row>
    <row r="873" spans="1:49" x14ac:dyDescent="0.25">
      <c r="A873" s="16" t="s">
        <v>4403</v>
      </c>
      <c r="B873" s="17">
        <v>2.8333333333333299</v>
      </c>
      <c r="C873" s="17">
        <v>100000000</v>
      </c>
      <c r="D873" s="17">
        <v>0.25</v>
      </c>
      <c r="E873" s="17">
        <v>0</v>
      </c>
      <c r="F873" s="17">
        <v>0</v>
      </c>
      <c r="G873" s="18" t="s">
        <v>4404</v>
      </c>
      <c r="H873" s="19">
        <v>42619</v>
      </c>
      <c r="I873" s="27">
        <f t="shared" si="114"/>
        <v>2016</v>
      </c>
      <c r="J873" s="6" t="s">
        <v>429</v>
      </c>
      <c r="K873" s="6">
        <v>79</v>
      </c>
      <c r="L873" s="6" t="s">
        <v>4405</v>
      </c>
      <c r="M873" s="6">
        <f>VLOOKUP(A873,JUMLAH_DAKWAAN!$A$1:$C$905,3,FALSE)</f>
        <v>1</v>
      </c>
      <c r="N873" s="6" t="s">
        <v>4406</v>
      </c>
      <c r="O873" s="6" t="s">
        <v>3595</v>
      </c>
      <c r="P873" s="6" t="s">
        <v>4407</v>
      </c>
      <c r="Q873" s="6" t="s">
        <v>1158</v>
      </c>
      <c r="R873" s="6" t="s">
        <v>1167</v>
      </c>
      <c r="S873" s="6" t="s">
        <v>1301</v>
      </c>
      <c r="T873" s="6" t="s">
        <v>108</v>
      </c>
      <c r="U873" s="6" t="s">
        <v>145</v>
      </c>
      <c r="V873" s="6" t="str">
        <f>IFERROR(VLOOKUP(Q873,JUDGE_STATUS!$A$1:$E$97,2,0),"")</f>
        <v>KARIR</v>
      </c>
      <c r="W873" s="6" t="str">
        <f>IFERROR(VLOOKUP(R873,JUDGE_STATUS!$A$1:$E$97,2,0),"")</f>
        <v>KARIR</v>
      </c>
      <c r="X873" s="6" t="str">
        <f>IFERROR(VLOOKUP(S873,JUDGE_STATUS!$A$1:$E$97,2,0),"")</f>
        <v>KARIR</v>
      </c>
      <c r="Y873" s="6" t="str">
        <f>IFERROR(VLOOKUP(T873,JUDGE_STATUS!$A$1:$E$97,2,0),"")</f>
        <v>ADHOC</v>
      </c>
      <c r="Z873" s="6" t="str">
        <f>IFERROR(VLOOKUP(U873,JUDGE_STATUS!$A$1:$E$97,2,0),"")</f>
        <v>KARIR</v>
      </c>
      <c r="AA873" s="6">
        <f t="shared" si="109"/>
        <v>5</v>
      </c>
      <c r="AB873" s="6">
        <f t="shared" si="110"/>
        <v>4</v>
      </c>
      <c r="AC873" s="6">
        <f t="shared" si="111"/>
        <v>1</v>
      </c>
      <c r="AD873" s="20">
        <f t="shared" si="112"/>
        <v>0.2</v>
      </c>
      <c r="AE873" s="21">
        <f t="shared" si="115"/>
        <v>0</v>
      </c>
      <c r="AF873" s="6" t="s">
        <v>1069</v>
      </c>
      <c r="AG873" s="6"/>
      <c r="AH873" s="6"/>
      <c r="AI873" s="6"/>
      <c r="AJ873" s="6"/>
      <c r="AK873" s="6"/>
      <c r="AL873" s="6"/>
      <c r="AM873" s="6"/>
      <c r="AN873" s="6"/>
      <c r="AO873" s="6"/>
      <c r="AP873" s="6"/>
      <c r="AQ873" s="6"/>
      <c r="AR873" s="6">
        <f t="shared" si="113"/>
        <v>1</v>
      </c>
      <c r="AS873" s="6" t="s">
        <v>1294</v>
      </c>
      <c r="AT873" s="6"/>
      <c r="AU873" s="6"/>
      <c r="AV873" s="6">
        <f t="shared" si="116"/>
        <v>1</v>
      </c>
      <c r="AW873" s="22">
        <v>1</v>
      </c>
    </row>
    <row r="874" spans="1:49" x14ac:dyDescent="0.25">
      <c r="A874" s="16" t="s">
        <v>4408</v>
      </c>
      <c r="B874" s="17">
        <v>1</v>
      </c>
      <c r="C874" s="17">
        <v>50000000</v>
      </c>
      <c r="D874" s="17">
        <v>0.16666666666666699</v>
      </c>
      <c r="E874" s="17">
        <v>18050000</v>
      </c>
      <c r="F874" s="17">
        <v>8.3333333333333301E-2</v>
      </c>
      <c r="G874" s="18" t="s">
        <v>4409</v>
      </c>
      <c r="H874" s="19">
        <v>42891</v>
      </c>
      <c r="I874" s="27">
        <f t="shared" si="114"/>
        <v>2017</v>
      </c>
      <c r="J874" s="6" t="s">
        <v>41</v>
      </c>
      <c r="K874" s="6">
        <v>143</v>
      </c>
      <c r="L874" s="6" t="s">
        <v>4288</v>
      </c>
      <c r="M874" s="6">
        <f>VLOOKUP(A874,JUMLAH_DAKWAAN!$A$1:$C$905,3,FALSE)</f>
        <v>1</v>
      </c>
      <c r="N874" s="6" t="s">
        <v>4410</v>
      </c>
      <c r="O874" s="6" t="s">
        <v>4290</v>
      </c>
      <c r="P874" s="6" t="s">
        <v>4291</v>
      </c>
      <c r="Q874" s="6" t="s">
        <v>1056</v>
      </c>
      <c r="R874" s="6" t="s">
        <v>1228</v>
      </c>
      <c r="S874" s="6" t="s">
        <v>1058</v>
      </c>
      <c r="T874" s="6"/>
      <c r="U874" s="6"/>
      <c r="V874" s="6" t="str">
        <f>IFERROR(VLOOKUP(Q874,JUDGE_STATUS!$A$1:$E$97,2,0),"")</f>
        <v>KARIR</v>
      </c>
      <c r="W874" s="6" t="str">
        <f>IFERROR(VLOOKUP(R874,JUDGE_STATUS!$A$1:$E$97,2,0),"")</f>
        <v>KARIR</v>
      </c>
      <c r="X874" s="6" t="str">
        <f>IFERROR(VLOOKUP(S874,JUDGE_STATUS!$A$1:$E$97,2,0),"")</f>
        <v>ADHOC</v>
      </c>
      <c r="Y874" s="6" t="str">
        <f>IFERROR(VLOOKUP(T874,JUDGE_STATUS!$A$1:$E$97,2,0),"")</f>
        <v/>
      </c>
      <c r="Z874" s="6" t="str">
        <f>IFERROR(VLOOKUP(U874,JUDGE_STATUS!$A$1:$E$97,2,0),"")</f>
        <v/>
      </c>
      <c r="AA874" s="6">
        <f t="shared" si="109"/>
        <v>3</v>
      </c>
      <c r="AB874" s="6">
        <f t="shared" si="110"/>
        <v>2</v>
      </c>
      <c r="AC874" s="6">
        <f t="shared" si="111"/>
        <v>1</v>
      </c>
      <c r="AD874" s="20">
        <f t="shared" si="112"/>
        <v>0.33333333333333331</v>
      </c>
      <c r="AE874" s="21">
        <f t="shared" si="115"/>
        <v>0</v>
      </c>
      <c r="AF874" s="6" t="s">
        <v>1627</v>
      </c>
      <c r="AG874" s="6"/>
      <c r="AH874" s="6"/>
      <c r="AI874" s="6"/>
      <c r="AJ874" s="6"/>
      <c r="AK874" s="6"/>
      <c r="AL874" s="6"/>
      <c r="AM874" s="6"/>
      <c r="AN874" s="6"/>
      <c r="AO874" s="6"/>
      <c r="AP874" s="6"/>
      <c r="AQ874" s="6"/>
      <c r="AR874" s="6">
        <f t="shared" si="113"/>
        <v>1</v>
      </c>
      <c r="AS874" s="6" t="s">
        <v>1332</v>
      </c>
      <c r="AT874" s="6"/>
      <c r="AU874" s="6"/>
      <c r="AV874" s="6">
        <f t="shared" si="116"/>
        <v>1</v>
      </c>
      <c r="AW874" s="22"/>
    </row>
    <row r="875" spans="1:49" x14ac:dyDescent="0.25">
      <c r="A875" s="16" t="s">
        <v>4411</v>
      </c>
      <c r="B875" s="17">
        <v>3.6666666666666701</v>
      </c>
      <c r="C875" s="17">
        <v>50000000</v>
      </c>
      <c r="D875" s="17">
        <v>0.16666666666666699</v>
      </c>
      <c r="E875" s="17">
        <v>366518766.69999999</v>
      </c>
      <c r="F875" s="17">
        <v>1</v>
      </c>
      <c r="G875" s="18" t="s">
        <v>4412</v>
      </c>
      <c r="H875" s="19">
        <v>43369</v>
      </c>
      <c r="I875" s="27">
        <f t="shared" si="114"/>
        <v>2018</v>
      </c>
      <c r="J875" s="6" t="s">
        <v>4413</v>
      </c>
      <c r="K875" s="6">
        <v>141</v>
      </c>
      <c r="L875" s="6" t="s">
        <v>4414</v>
      </c>
      <c r="M875" s="6">
        <f>VLOOKUP(A875,JUMLAH_DAKWAAN!$A$1:$C$905,3,FALSE)</f>
        <v>1</v>
      </c>
      <c r="N875" s="6" t="s">
        <v>4415</v>
      </c>
      <c r="O875" s="6" t="s">
        <v>4416</v>
      </c>
      <c r="P875" s="6" t="s">
        <v>4417</v>
      </c>
      <c r="Q875" s="6" t="s">
        <v>1187</v>
      </c>
      <c r="R875" s="6" t="s">
        <v>1167</v>
      </c>
      <c r="S875" s="6" t="s">
        <v>64</v>
      </c>
      <c r="T875" s="6"/>
      <c r="U875" s="6"/>
      <c r="V875" s="6" t="str">
        <f>IFERROR(VLOOKUP(Q875,JUDGE_STATUS!$A$1:$E$97,2,0),"")</f>
        <v>KARIR</v>
      </c>
      <c r="W875" s="6" t="str">
        <f>IFERROR(VLOOKUP(R875,JUDGE_STATUS!$A$1:$E$97,2,0),"")</f>
        <v>KARIR</v>
      </c>
      <c r="X875" s="6" t="str">
        <f>IFERROR(VLOOKUP(S875,JUDGE_STATUS!$A$1:$E$97,2,0),"")</f>
        <v>ADHOC</v>
      </c>
      <c r="Y875" s="6" t="str">
        <f>IFERROR(VLOOKUP(T875,JUDGE_STATUS!$A$1:$E$97,2,0),"")</f>
        <v/>
      </c>
      <c r="Z875" s="6" t="str">
        <f>IFERROR(VLOOKUP(U875,JUDGE_STATUS!$A$1:$E$97,2,0),"")</f>
        <v/>
      </c>
      <c r="AA875" s="6">
        <f t="shared" ref="AA875:AA938" si="117">COUNTA(Q875:U875)</f>
        <v>3</v>
      </c>
      <c r="AB875" s="6">
        <f t="shared" ref="AB875:AB938" si="118">COUNTIF($V875:$Z875,"KARIR")</f>
        <v>2</v>
      </c>
      <c r="AC875" s="6">
        <f t="shared" ref="AC875:AC938" si="119">COUNTIF($V875:$Z875,"ADHOC")</f>
        <v>1</v>
      </c>
      <c r="AD875" s="20">
        <f t="shared" ref="AD875:AD938" si="120">AC875/AA875</f>
        <v>0.33333333333333331</v>
      </c>
      <c r="AE875" s="21">
        <f t="shared" si="115"/>
        <v>0</v>
      </c>
      <c r="AF875" s="6" t="s">
        <v>2761</v>
      </c>
      <c r="AG875" s="6"/>
      <c r="AH875" s="6"/>
      <c r="AI875" s="6"/>
      <c r="AJ875" s="6"/>
      <c r="AK875" s="6"/>
      <c r="AL875" s="6"/>
      <c r="AM875" s="6"/>
      <c r="AN875" s="6"/>
      <c r="AO875" s="6"/>
      <c r="AP875" s="6"/>
      <c r="AQ875" s="6"/>
      <c r="AR875" s="6">
        <f t="shared" ref="AR875:AR938" si="121">COUNTA(AF875:AQ875)</f>
        <v>1</v>
      </c>
      <c r="AS875" s="6" t="s">
        <v>1150</v>
      </c>
      <c r="AT875" s="6"/>
      <c r="AU875" s="6"/>
      <c r="AV875" s="6">
        <f t="shared" si="116"/>
        <v>1</v>
      </c>
      <c r="AW875" s="22"/>
    </row>
    <row r="876" spans="1:49" x14ac:dyDescent="0.25">
      <c r="A876" s="16" t="s">
        <v>4418</v>
      </c>
      <c r="B876" s="17">
        <v>4</v>
      </c>
      <c r="C876" s="17">
        <v>100000000</v>
      </c>
      <c r="D876" s="17">
        <v>0.25</v>
      </c>
      <c r="E876" s="17">
        <v>0</v>
      </c>
      <c r="F876" s="17">
        <v>0</v>
      </c>
      <c r="G876" s="18" t="s">
        <v>4419</v>
      </c>
      <c r="H876" s="19">
        <v>41631</v>
      </c>
      <c r="I876" s="27">
        <f t="shared" si="114"/>
        <v>2013</v>
      </c>
      <c r="J876" s="6" t="s">
        <v>429</v>
      </c>
      <c r="K876" s="6">
        <v>94</v>
      </c>
      <c r="L876" s="6" t="s">
        <v>4420</v>
      </c>
      <c r="M876" s="6">
        <f>VLOOKUP(A876,JUMLAH_DAKWAAN!$A$1:$C$905,3,FALSE)</f>
        <v>1</v>
      </c>
      <c r="N876" s="6" t="s">
        <v>4421</v>
      </c>
      <c r="O876" s="6" t="s">
        <v>4422</v>
      </c>
      <c r="P876" s="6" t="s">
        <v>3793</v>
      </c>
      <c r="Q876" s="6" t="s">
        <v>241</v>
      </c>
      <c r="R876" s="6" t="s">
        <v>1087</v>
      </c>
      <c r="S876" s="6" t="s">
        <v>1088</v>
      </c>
      <c r="T876" s="6" t="s">
        <v>85</v>
      </c>
      <c r="U876" s="6" t="s">
        <v>127</v>
      </c>
      <c r="V876" s="6" t="str">
        <f>IFERROR(VLOOKUP(Q876,JUDGE_STATUS!$A$1:$E$97,2,0),"")</f>
        <v>KARIR</v>
      </c>
      <c r="W876" s="6" t="str">
        <f>IFERROR(VLOOKUP(R876,JUDGE_STATUS!$A$1:$E$97,2,0),"")</f>
        <v>KARIR</v>
      </c>
      <c r="X876" s="6" t="str">
        <f>IFERROR(VLOOKUP(S876,JUDGE_STATUS!$A$1:$E$97,2,0),"")</f>
        <v>KARIR</v>
      </c>
      <c r="Y876" s="6" t="str">
        <f>IFERROR(VLOOKUP(T876,JUDGE_STATUS!$A$1:$E$97,2,0),"")</f>
        <v>ADHOC</v>
      </c>
      <c r="Z876" s="6" t="str">
        <f>IFERROR(VLOOKUP(U876,JUDGE_STATUS!$A$1:$E$97,2,0),"")</f>
        <v>ADHOC</v>
      </c>
      <c r="AA876" s="6">
        <f t="shared" si="117"/>
        <v>5</v>
      </c>
      <c r="AB876" s="6">
        <f t="shared" si="118"/>
        <v>3</v>
      </c>
      <c r="AC876" s="6">
        <f t="shared" si="119"/>
        <v>2</v>
      </c>
      <c r="AD876" s="20">
        <f t="shared" si="120"/>
        <v>0.4</v>
      </c>
      <c r="AE876" s="21">
        <f t="shared" si="115"/>
        <v>0</v>
      </c>
      <c r="AF876" s="6" t="s">
        <v>1089</v>
      </c>
      <c r="AG876" s="6"/>
      <c r="AH876" s="6"/>
      <c r="AI876" s="6"/>
      <c r="AJ876" s="6"/>
      <c r="AK876" s="6"/>
      <c r="AL876" s="6"/>
      <c r="AM876" s="6"/>
      <c r="AN876" s="6"/>
      <c r="AO876" s="6"/>
      <c r="AP876" s="6"/>
      <c r="AQ876" s="6"/>
      <c r="AR876" s="6">
        <f t="shared" si="121"/>
        <v>1</v>
      </c>
      <c r="AS876" s="6" t="s">
        <v>1080</v>
      </c>
      <c r="AT876" s="6" t="s">
        <v>1369</v>
      </c>
      <c r="AU876" s="6"/>
      <c r="AV876" s="6">
        <f t="shared" si="116"/>
        <v>2</v>
      </c>
      <c r="AW876" s="22"/>
    </row>
    <row r="877" spans="1:49" x14ac:dyDescent="0.25">
      <c r="A877" s="16" t="s">
        <v>4423</v>
      </c>
      <c r="B877" s="17">
        <v>4</v>
      </c>
      <c r="C877" s="17">
        <v>50000000</v>
      </c>
      <c r="D877" s="17">
        <v>8.3333333333333301E-2</v>
      </c>
      <c r="E877" s="17">
        <v>0</v>
      </c>
      <c r="F877" s="17">
        <v>0</v>
      </c>
      <c r="G877" s="18" t="s">
        <v>4424</v>
      </c>
      <c r="H877" s="19">
        <v>41870</v>
      </c>
      <c r="I877" s="27">
        <f t="shared" si="114"/>
        <v>2014</v>
      </c>
      <c r="J877" s="6" t="s">
        <v>1715</v>
      </c>
      <c r="K877" s="6">
        <v>121</v>
      </c>
      <c r="L877" s="6" t="s">
        <v>4425</v>
      </c>
      <c r="M877" s="6">
        <f>VLOOKUP(A877,JUMLAH_DAKWAAN!$A$1:$C$905,3,FALSE)</f>
        <v>1</v>
      </c>
      <c r="N877" s="6" t="s">
        <v>4426</v>
      </c>
      <c r="O877" s="6" t="s">
        <v>4017</v>
      </c>
      <c r="P877" s="6" t="s">
        <v>4399</v>
      </c>
      <c r="Q877" s="6" t="s">
        <v>652</v>
      </c>
      <c r="R877" s="6" t="s">
        <v>653</v>
      </c>
      <c r="S877" s="6" t="s">
        <v>1148</v>
      </c>
      <c r="T877" s="6" t="s">
        <v>47</v>
      </c>
      <c r="U877" s="6" t="s">
        <v>127</v>
      </c>
      <c r="V877" s="6" t="str">
        <f>IFERROR(VLOOKUP(Q877,JUDGE_STATUS!$A$1:$E$97,2,0),"")</f>
        <v>KARIR</v>
      </c>
      <c r="W877" s="6" t="str">
        <f>IFERROR(VLOOKUP(R877,JUDGE_STATUS!$A$1:$E$97,2,0),"")</f>
        <v>KARIR</v>
      </c>
      <c r="X877" s="6" t="str">
        <f>IFERROR(VLOOKUP(S877,JUDGE_STATUS!$A$1:$E$97,2,0),"")</f>
        <v>KARIR</v>
      </c>
      <c r="Y877" s="6" t="str">
        <f>IFERROR(VLOOKUP(T877,JUDGE_STATUS!$A$1:$E$97,2,0),"")</f>
        <v>ADHOC</v>
      </c>
      <c r="Z877" s="6" t="str">
        <f>IFERROR(VLOOKUP(U877,JUDGE_STATUS!$A$1:$E$97,2,0),"")</f>
        <v>ADHOC</v>
      </c>
      <c r="AA877" s="6">
        <f t="shared" si="117"/>
        <v>5</v>
      </c>
      <c r="AB877" s="6">
        <f t="shared" si="118"/>
        <v>3</v>
      </c>
      <c r="AC877" s="6">
        <f t="shared" si="119"/>
        <v>2</v>
      </c>
      <c r="AD877" s="20">
        <f t="shared" si="120"/>
        <v>0.4</v>
      </c>
      <c r="AE877" s="21">
        <f t="shared" si="115"/>
        <v>0</v>
      </c>
      <c r="AF877" s="6" t="s">
        <v>4427</v>
      </c>
      <c r="AG877" s="6"/>
      <c r="AH877" s="6"/>
      <c r="AI877" s="6"/>
      <c r="AJ877" s="6"/>
      <c r="AK877" s="6"/>
      <c r="AL877" s="6"/>
      <c r="AM877" s="6"/>
      <c r="AN877" s="6"/>
      <c r="AO877" s="6"/>
      <c r="AP877" s="6"/>
      <c r="AQ877" s="6"/>
      <c r="AR877" s="6">
        <f t="shared" si="121"/>
        <v>1</v>
      </c>
      <c r="AS877" s="6" t="s">
        <v>256</v>
      </c>
      <c r="AT877" s="6" t="s">
        <v>1369</v>
      </c>
      <c r="AU877" s="6"/>
      <c r="AV877" s="6">
        <f t="shared" si="116"/>
        <v>2</v>
      </c>
      <c r="AW877" s="22"/>
    </row>
    <row r="878" spans="1:49" x14ac:dyDescent="0.25">
      <c r="A878" s="16" t="s">
        <v>4428</v>
      </c>
      <c r="B878" s="17">
        <v>2.6666666666666701</v>
      </c>
      <c r="C878" s="17">
        <v>50000000</v>
      </c>
      <c r="D878" s="17">
        <v>0.25</v>
      </c>
      <c r="E878" s="17">
        <v>0</v>
      </c>
      <c r="F878" s="17">
        <v>0</v>
      </c>
      <c r="G878" s="18" t="s">
        <v>4429</v>
      </c>
      <c r="H878" s="19">
        <v>42222</v>
      </c>
      <c r="I878" s="27">
        <f t="shared" si="114"/>
        <v>2015</v>
      </c>
      <c r="J878" s="6" t="s">
        <v>41</v>
      </c>
      <c r="K878" s="6">
        <v>137</v>
      </c>
      <c r="L878" s="6" t="s">
        <v>4430</v>
      </c>
      <c r="M878" s="6">
        <f>VLOOKUP(A878,JUMLAH_DAKWAAN!$A$1:$C$905,3,FALSE)</f>
        <v>1</v>
      </c>
      <c r="N878" s="6" t="s">
        <v>4431</v>
      </c>
      <c r="O878" s="6" t="s">
        <v>1875</v>
      </c>
      <c r="P878" s="6" t="s">
        <v>1524</v>
      </c>
      <c r="Q878" s="6" t="s">
        <v>1034</v>
      </c>
      <c r="R878" s="6" t="s">
        <v>1115</v>
      </c>
      <c r="S878" s="6" t="s">
        <v>127</v>
      </c>
      <c r="T878" s="6"/>
      <c r="U878" s="6"/>
      <c r="V878" s="6" t="str">
        <f>IFERROR(VLOOKUP(Q878,JUDGE_STATUS!$A$1:$E$97,2,0),"")</f>
        <v>KARIR</v>
      </c>
      <c r="W878" s="6" t="str">
        <f>IFERROR(VLOOKUP(R878,JUDGE_STATUS!$A$1:$E$97,2,0),"")</f>
        <v>KARIR</v>
      </c>
      <c r="X878" s="6" t="str">
        <f>IFERROR(VLOOKUP(S878,JUDGE_STATUS!$A$1:$E$97,2,0),"")</f>
        <v>ADHOC</v>
      </c>
      <c r="Y878" s="6" t="str">
        <f>IFERROR(VLOOKUP(T878,JUDGE_STATUS!$A$1:$E$97,2,0),"")</f>
        <v/>
      </c>
      <c r="Z878" s="6" t="str">
        <f>IFERROR(VLOOKUP(U878,JUDGE_STATUS!$A$1:$E$97,2,0),"")</f>
        <v/>
      </c>
      <c r="AA878" s="6">
        <f t="shared" si="117"/>
        <v>3</v>
      </c>
      <c r="AB878" s="6">
        <f t="shared" si="118"/>
        <v>2</v>
      </c>
      <c r="AC878" s="6">
        <f t="shared" si="119"/>
        <v>1</v>
      </c>
      <c r="AD878" s="20">
        <f t="shared" si="120"/>
        <v>0.33333333333333331</v>
      </c>
      <c r="AE878" s="21">
        <f t="shared" si="115"/>
        <v>0</v>
      </c>
      <c r="AF878" s="6" t="s">
        <v>826</v>
      </c>
      <c r="AG878" s="6"/>
      <c r="AH878" s="6"/>
      <c r="AI878" s="6"/>
      <c r="AJ878" s="6"/>
      <c r="AK878" s="6"/>
      <c r="AL878" s="6"/>
      <c r="AM878" s="6"/>
      <c r="AN878" s="6"/>
      <c r="AO878" s="6"/>
      <c r="AP878" s="6"/>
      <c r="AQ878" s="6"/>
      <c r="AR878" s="6">
        <f t="shared" si="121"/>
        <v>1</v>
      </c>
      <c r="AS878" s="6" t="s">
        <v>1332</v>
      </c>
      <c r="AT878" s="6" t="s">
        <v>1525</v>
      </c>
      <c r="AU878" s="6"/>
      <c r="AV878" s="6">
        <f t="shared" si="116"/>
        <v>2</v>
      </c>
      <c r="AW878" s="22"/>
    </row>
    <row r="879" spans="1:49" x14ac:dyDescent="0.25">
      <c r="A879" s="16" t="s">
        <v>4432</v>
      </c>
      <c r="B879" s="17">
        <v>2</v>
      </c>
      <c r="C879" s="17">
        <v>50000000</v>
      </c>
      <c r="D879" s="17">
        <v>0.16666666666666699</v>
      </c>
      <c r="E879" s="17">
        <v>0</v>
      </c>
      <c r="F879" s="17">
        <v>0</v>
      </c>
      <c r="G879" s="18" t="s">
        <v>4433</v>
      </c>
      <c r="H879" s="19">
        <v>42620</v>
      </c>
      <c r="I879" s="27">
        <f t="shared" si="114"/>
        <v>2016</v>
      </c>
      <c r="J879" s="6" t="s">
        <v>41</v>
      </c>
      <c r="K879" s="6">
        <v>75</v>
      </c>
      <c r="L879" s="6" t="s">
        <v>4405</v>
      </c>
      <c r="M879" s="6">
        <f>VLOOKUP(A879,JUMLAH_DAKWAAN!$A$1:$C$905,3,FALSE)</f>
        <v>1</v>
      </c>
      <c r="N879" s="6" t="s">
        <v>4434</v>
      </c>
      <c r="O879" s="6" t="s">
        <v>4260</v>
      </c>
      <c r="P879" s="6" t="s">
        <v>3997</v>
      </c>
      <c r="Q879" s="6" t="s">
        <v>1158</v>
      </c>
      <c r="R879" s="6" t="s">
        <v>1167</v>
      </c>
      <c r="S879" s="6" t="s">
        <v>1301</v>
      </c>
      <c r="T879" s="6" t="s">
        <v>108</v>
      </c>
      <c r="U879" s="6" t="s">
        <v>145</v>
      </c>
      <c r="V879" s="6" t="str">
        <f>IFERROR(VLOOKUP(Q879,JUDGE_STATUS!$A$1:$E$97,2,0),"")</f>
        <v>KARIR</v>
      </c>
      <c r="W879" s="6" t="str">
        <f>IFERROR(VLOOKUP(R879,JUDGE_STATUS!$A$1:$E$97,2,0),"")</f>
        <v>KARIR</v>
      </c>
      <c r="X879" s="6" t="str">
        <f>IFERROR(VLOOKUP(S879,JUDGE_STATUS!$A$1:$E$97,2,0),"")</f>
        <v>KARIR</v>
      </c>
      <c r="Y879" s="6" t="str">
        <f>IFERROR(VLOOKUP(T879,JUDGE_STATUS!$A$1:$E$97,2,0),"")</f>
        <v>ADHOC</v>
      </c>
      <c r="Z879" s="6" t="str">
        <f>IFERROR(VLOOKUP(U879,JUDGE_STATUS!$A$1:$E$97,2,0),"")</f>
        <v>KARIR</v>
      </c>
      <c r="AA879" s="6">
        <f t="shared" si="117"/>
        <v>5</v>
      </c>
      <c r="AB879" s="6">
        <f t="shared" si="118"/>
        <v>4</v>
      </c>
      <c r="AC879" s="6">
        <f t="shared" si="119"/>
        <v>1</v>
      </c>
      <c r="AD879" s="20">
        <f t="shared" si="120"/>
        <v>0.2</v>
      </c>
      <c r="AE879" s="21">
        <f t="shared" si="115"/>
        <v>0</v>
      </c>
      <c r="AF879" s="6" t="s">
        <v>1188</v>
      </c>
      <c r="AG879" s="6"/>
      <c r="AH879" s="6"/>
      <c r="AI879" s="6"/>
      <c r="AJ879" s="6"/>
      <c r="AK879" s="6"/>
      <c r="AL879" s="6"/>
      <c r="AM879" s="6"/>
      <c r="AN879" s="6"/>
      <c r="AO879" s="6"/>
      <c r="AP879" s="6"/>
      <c r="AQ879" s="6"/>
      <c r="AR879" s="6">
        <f t="shared" si="121"/>
        <v>1</v>
      </c>
      <c r="AS879" s="6" t="s">
        <v>1294</v>
      </c>
      <c r="AT879" s="6"/>
      <c r="AU879" s="6"/>
      <c r="AV879" s="6">
        <f t="shared" si="116"/>
        <v>1</v>
      </c>
      <c r="AW879" s="22">
        <v>1</v>
      </c>
    </row>
    <row r="880" spans="1:49" x14ac:dyDescent="0.25">
      <c r="A880" s="16" t="s">
        <v>4435</v>
      </c>
      <c r="B880" s="17">
        <v>8</v>
      </c>
      <c r="C880" s="17">
        <v>300000000</v>
      </c>
      <c r="D880" s="17">
        <v>0.25</v>
      </c>
      <c r="E880" s="17">
        <v>104034195</v>
      </c>
      <c r="F880" s="17">
        <v>0.5</v>
      </c>
      <c r="G880" s="18" t="s">
        <v>4436</v>
      </c>
      <c r="H880" s="19">
        <v>42891</v>
      </c>
      <c r="I880" s="27">
        <f t="shared" si="114"/>
        <v>2017</v>
      </c>
      <c r="J880" s="6" t="s">
        <v>184</v>
      </c>
      <c r="K880" s="6">
        <v>91</v>
      </c>
      <c r="L880" s="6" t="s">
        <v>4437</v>
      </c>
      <c r="M880" s="6">
        <f>VLOOKUP(A880,JUMLAH_DAKWAAN!$A$1:$C$905,3,FALSE)</f>
        <v>1</v>
      </c>
      <c r="N880" s="6" t="s">
        <v>4438</v>
      </c>
      <c r="O880" s="6" t="s">
        <v>4439</v>
      </c>
      <c r="P880" s="6" t="s">
        <v>3149</v>
      </c>
      <c r="Q880" s="6" t="s">
        <v>1553</v>
      </c>
      <c r="R880" s="6" t="s">
        <v>1125</v>
      </c>
      <c r="S880" s="6" t="s">
        <v>1167</v>
      </c>
      <c r="T880" s="6" t="s">
        <v>64</v>
      </c>
      <c r="U880" s="6" t="s">
        <v>1045</v>
      </c>
      <c r="V880" s="6" t="str">
        <f>IFERROR(VLOOKUP(Q880,JUDGE_STATUS!$A$1:$E$97,2,0),"")</f>
        <v>KARIR</v>
      </c>
      <c r="W880" s="6" t="str">
        <f>IFERROR(VLOOKUP(R880,JUDGE_STATUS!$A$1:$E$97,2,0),"")</f>
        <v>KARIR</v>
      </c>
      <c r="X880" s="6" t="str">
        <f>IFERROR(VLOOKUP(S880,JUDGE_STATUS!$A$1:$E$97,2,0),"")</f>
        <v>KARIR</v>
      </c>
      <c r="Y880" s="6" t="str">
        <f>IFERROR(VLOOKUP(T880,JUDGE_STATUS!$A$1:$E$97,2,0),"")</f>
        <v>ADHOC</v>
      </c>
      <c r="Z880" s="6" t="str">
        <f>IFERROR(VLOOKUP(U880,JUDGE_STATUS!$A$1:$E$97,2,0),"")</f>
        <v>ADHOC</v>
      </c>
      <c r="AA880" s="6">
        <f t="shared" si="117"/>
        <v>5</v>
      </c>
      <c r="AB880" s="6">
        <f t="shared" si="118"/>
        <v>3</v>
      </c>
      <c r="AC880" s="6">
        <f t="shared" si="119"/>
        <v>2</v>
      </c>
      <c r="AD880" s="20">
        <f t="shared" si="120"/>
        <v>0.4</v>
      </c>
      <c r="AE880" s="21">
        <f t="shared" si="115"/>
        <v>0</v>
      </c>
      <c r="AF880" s="6" t="s">
        <v>1188</v>
      </c>
      <c r="AG880" s="6"/>
      <c r="AH880" s="6"/>
      <c r="AI880" s="6"/>
      <c r="AJ880" s="6"/>
      <c r="AK880" s="6"/>
      <c r="AL880" s="6"/>
      <c r="AM880" s="6"/>
      <c r="AN880" s="6"/>
      <c r="AO880" s="6"/>
      <c r="AP880" s="6"/>
      <c r="AQ880" s="6"/>
      <c r="AR880" s="6">
        <f t="shared" si="121"/>
        <v>1</v>
      </c>
      <c r="AS880" s="6" t="s">
        <v>1350</v>
      </c>
      <c r="AT880" s="6"/>
      <c r="AU880" s="6"/>
      <c r="AV880" s="6">
        <f t="shared" si="116"/>
        <v>1</v>
      </c>
      <c r="AW880" s="22"/>
    </row>
    <row r="881" spans="1:49" x14ac:dyDescent="0.25">
      <c r="A881" s="16" t="s">
        <v>4440</v>
      </c>
      <c r="B881" s="17" t="s">
        <v>4888</v>
      </c>
      <c r="C881" s="17">
        <v>700000000</v>
      </c>
      <c r="D881" s="17">
        <v>1</v>
      </c>
      <c r="E881" s="17">
        <v>85490234737</v>
      </c>
      <c r="F881" s="17">
        <v>1</v>
      </c>
      <c r="G881" s="18" t="s">
        <v>4897</v>
      </c>
      <c r="H881" s="19">
        <v>43374</v>
      </c>
      <c r="I881" s="27">
        <f t="shared" si="114"/>
        <v>2018</v>
      </c>
      <c r="J881" s="6" t="s">
        <v>1224</v>
      </c>
      <c r="K881" s="6">
        <v>216</v>
      </c>
      <c r="L881" s="6" t="s">
        <v>4441</v>
      </c>
      <c r="M881" s="6">
        <f>VLOOKUP(A881,JUMLAH_DAKWAAN!$A$1:$C$905,3,FALSE)</f>
        <v>1</v>
      </c>
      <c r="N881" s="6" t="s">
        <v>4442</v>
      </c>
      <c r="O881" s="6" t="s">
        <v>1351</v>
      </c>
      <c r="P881" s="6" t="s">
        <v>4443</v>
      </c>
      <c r="Q881" s="6" t="s">
        <v>1218</v>
      </c>
      <c r="R881" s="6" t="s">
        <v>1668</v>
      </c>
      <c r="S881" s="6" t="s">
        <v>1265</v>
      </c>
      <c r="T881" s="6" t="s">
        <v>85</v>
      </c>
      <c r="U881" s="6" t="s">
        <v>1068</v>
      </c>
      <c r="V881" s="6" t="str">
        <f>IFERROR(VLOOKUP(Q881,JUDGE_STATUS!$A$1:$E$97,2,0),"")</f>
        <v>KARIR</v>
      </c>
      <c r="W881" s="6" t="str">
        <f>IFERROR(VLOOKUP(R881,JUDGE_STATUS!$A$1:$E$97,2,0),"")</f>
        <v>KARIR</v>
      </c>
      <c r="X881" s="6" t="str">
        <f>IFERROR(VLOOKUP(S881,JUDGE_STATUS!$A$1:$E$97,2,0),"")</f>
        <v>KARIR</v>
      </c>
      <c r="Y881" s="6" t="str">
        <f>IFERROR(VLOOKUP(T881,JUDGE_STATUS!$A$1:$E$97,2,0),"")</f>
        <v>ADHOC</v>
      </c>
      <c r="Z881" s="6" t="str">
        <f>IFERROR(VLOOKUP(U881,JUDGE_STATUS!$A$1:$E$97,2,0),"")</f>
        <v>ADHOC</v>
      </c>
      <c r="AA881" s="6">
        <f t="shared" si="117"/>
        <v>5</v>
      </c>
      <c r="AB881" s="6">
        <f t="shared" si="118"/>
        <v>3</v>
      </c>
      <c r="AC881" s="6">
        <f t="shared" si="119"/>
        <v>2</v>
      </c>
      <c r="AD881" s="20">
        <f t="shared" si="120"/>
        <v>0.4</v>
      </c>
      <c r="AE881" s="21">
        <f t="shared" si="115"/>
        <v>0</v>
      </c>
      <c r="AF881" s="6" t="s">
        <v>4441</v>
      </c>
      <c r="AG881" s="6"/>
      <c r="AH881" s="6"/>
      <c r="AI881" s="6"/>
      <c r="AJ881" s="6"/>
      <c r="AK881" s="6"/>
      <c r="AL881" s="6"/>
      <c r="AM881" s="6"/>
      <c r="AN881" s="6"/>
      <c r="AO881" s="6"/>
      <c r="AP881" s="6"/>
      <c r="AQ881" s="6"/>
      <c r="AR881" s="6">
        <f t="shared" si="121"/>
        <v>1</v>
      </c>
      <c r="AS881" s="6" t="s">
        <v>4359</v>
      </c>
      <c r="AT881" s="6"/>
      <c r="AU881" s="6"/>
      <c r="AV881" s="6">
        <f t="shared" si="116"/>
        <v>1</v>
      </c>
      <c r="AW881" s="22">
        <v>1</v>
      </c>
    </row>
    <row r="882" spans="1:49" x14ac:dyDescent="0.25">
      <c r="A882" s="16" t="s">
        <v>4444</v>
      </c>
      <c r="B882" s="17">
        <v>4</v>
      </c>
      <c r="C882" s="17">
        <v>150000000</v>
      </c>
      <c r="D882" s="17">
        <v>0.25</v>
      </c>
      <c r="E882" s="17">
        <v>0</v>
      </c>
      <c r="F882" s="17">
        <v>0</v>
      </c>
      <c r="G882" s="18" t="s">
        <v>4445</v>
      </c>
      <c r="H882" s="19">
        <v>41631</v>
      </c>
      <c r="I882" s="27">
        <f t="shared" si="114"/>
        <v>2013</v>
      </c>
      <c r="J882" s="6" t="s">
        <v>1143</v>
      </c>
      <c r="K882" s="6">
        <v>94</v>
      </c>
      <c r="L882" s="6" t="s">
        <v>4446</v>
      </c>
      <c r="M882" s="6">
        <f>VLOOKUP(A882,JUMLAH_DAKWAAN!$A$1:$C$905,3,FALSE)</f>
        <v>1</v>
      </c>
      <c r="N882" s="6" t="s">
        <v>4447</v>
      </c>
      <c r="O882" s="6" t="s">
        <v>4130</v>
      </c>
      <c r="P882" s="6" t="s">
        <v>3793</v>
      </c>
      <c r="Q882" s="6" t="s">
        <v>241</v>
      </c>
      <c r="R882" s="6" t="s">
        <v>1087</v>
      </c>
      <c r="S882" s="6" t="s">
        <v>1088</v>
      </c>
      <c r="T882" s="6" t="s">
        <v>85</v>
      </c>
      <c r="U882" s="6" t="s">
        <v>127</v>
      </c>
      <c r="V882" s="6" t="str">
        <f>IFERROR(VLOOKUP(Q882,JUDGE_STATUS!$A$1:$E$97,2,0),"")</f>
        <v>KARIR</v>
      </c>
      <c r="W882" s="6" t="str">
        <f>IFERROR(VLOOKUP(R882,JUDGE_STATUS!$A$1:$E$97,2,0),"")</f>
        <v>KARIR</v>
      </c>
      <c r="X882" s="6" t="str">
        <f>IFERROR(VLOOKUP(S882,JUDGE_STATUS!$A$1:$E$97,2,0),"")</f>
        <v>KARIR</v>
      </c>
      <c r="Y882" s="6" t="str">
        <f>IFERROR(VLOOKUP(T882,JUDGE_STATUS!$A$1:$E$97,2,0),"")</f>
        <v>ADHOC</v>
      </c>
      <c r="Z882" s="6" t="str">
        <f>IFERROR(VLOOKUP(U882,JUDGE_STATUS!$A$1:$E$97,2,0),"")</f>
        <v>ADHOC</v>
      </c>
      <c r="AA882" s="6">
        <f t="shared" si="117"/>
        <v>5</v>
      </c>
      <c r="AB882" s="6">
        <f t="shared" si="118"/>
        <v>3</v>
      </c>
      <c r="AC882" s="6">
        <f t="shared" si="119"/>
        <v>2</v>
      </c>
      <c r="AD882" s="20">
        <f t="shared" si="120"/>
        <v>0.4</v>
      </c>
      <c r="AE882" s="21">
        <f t="shared" si="115"/>
        <v>0</v>
      </c>
      <c r="AF882" s="6" t="s">
        <v>1091</v>
      </c>
      <c r="AG882" s="6"/>
      <c r="AH882" s="6"/>
      <c r="AI882" s="6"/>
      <c r="AJ882" s="6"/>
      <c r="AK882" s="6"/>
      <c r="AL882" s="6"/>
      <c r="AM882" s="6"/>
      <c r="AN882" s="6"/>
      <c r="AO882" s="6"/>
      <c r="AP882" s="6"/>
      <c r="AQ882" s="6"/>
      <c r="AR882" s="6">
        <f t="shared" si="121"/>
        <v>1</v>
      </c>
      <c r="AS882" s="6" t="s">
        <v>1608</v>
      </c>
      <c r="AT882" s="6" t="s">
        <v>1350</v>
      </c>
      <c r="AU882" s="6"/>
      <c r="AV882" s="6">
        <f t="shared" si="116"/>
        <v>2</v>
      </c>
      <c r="AW882" s="22"/>
    </row>
    <row r="883" spans="1:49" x14ac:dyDescent="0.25">
      <c r="A883" s="16" t="s">
        <v>4444</v>
      </c>
      <c r="B883" s="17">
        <v>3</v>
      </c>
      <c r="C883" s="17">
        <v>150000000</v>
      </c>
      <c r="D883" s="17">
        <v>0.25</v>
      </c>
      <c r="E883" s="17">
        <v>0</v>
      </c>
      <c r="F883" s="17">
        <v>0</v>
      </c>
      <c r="G883" s="18" t="s">
        <v>4448</v>
      </c>
      <c r="H883" s="19">
        <v>41631</v>
      </c>
      <c r="I883" s="27">
        <f t="shared" si="114"/>
        <v>2013</v>
      </c>
      <c r="J883" s="6" t="s">
        <v>1143</v>
      </c>
      <c r="K883" s="6">
        <v>94</v>
      </c>
      <c r="L883" s="6" t="s">
        <v>4446</v>
      </c>
      <c r="M883" s="6">
        <f>VLOOKUP(A883,JUMLAH_DAKWAAN!$A$1:$C$905,3,FALSE)</f>
        <v>1</v>
      </c>
      <c r="N883" s="6" t="s">
        <v>4447</v>
      </c>
      <c r="O883" s="6" t="s">
        <v>4130</v>
      </c>
      <c r="P883" s="6" t="s">
        <v>3793</v>
      </c>
      <c r="Q883" s="6" t="s">
        <v>241</v>
      </c>
      <c r="R883" s="6" t="s">
        <v>1087</v>
      </c>
      <c r="S883" s="6" t="s">
        <v>1088</v>
      </c>
      <c r="T883" s="6" t="s">
        <v>85</v>
      </c>
      <c r="U883" s="6" t="s">
        <v>127</v>
      </c>
      <c r="V883" s="6" t="str">
        <f>IFERROR(VLOOKUP(Q883,JUDGE_STATUS!$A$1:$E$97,2,0),"")</f>
        <v>KARIR</v>
      </c>
      <c r="W883" s="6" t="str">
        <f>IFERROR(VLOOKUP(R883,JUDGE_STATUS!$A$1:$E$97,2,0),"")</f>
        <v>KARIR</v>
      </c>
      <c r="X883" s="6" t="str">
        <f>IFERROR(VLOOKUP(S883,JUDGE_STATUS!$A$1:$E$97,2,0),"")</f>
        <v>KARIR</v>
      </c>
      <c r="Y883" s="6" t="str">
        <f>IFERROR(VLOOKUP(T883,JUDGE_STATUS!$A$1:$E$97,2,0),"")</f>
        <v>ADHOC</v>
      </c>
      <c r="Z883" s="6" t="str">
        <f>IFERROR(VLOOKUP(U883,JUDGE_STATUS!$A$1:$E$97,2,0),"")</f>
        <v>ADHOC</v>
      </c>
      <c r="AA883" s="6">
        <f t="shared" si="117"/>
        <v>5</v>
      </c>
      <c r="AB883" s="6">
        <f t="shared" si="118"/>
        <v>3</v>
      </c>
      <c r="AC883" s="6">
        <f t="shared" si="119"/>
        <v>2</v>
      </c>
      <c r="AD883" s="20">
        <f t="shared" si="120"/>
        <v>0.4</v>
      </c>
      <c r="AE883" s="21">
        <f t="shared" si="115"/>
        <v>0</v>
      </c>
      <c r="AF883" s="6" t="s">
        <v>1091</v>
      </c>
      <c r="AG883" s="6"/>
      <c r="AH883" s="6"/>
      <c r="AI883" s="6"/>
      <c r="AJ883" s="6"/>
      <c r="AK883" s="6"/>
      <c r="AL883" s="6"/>
      <c r="AM883" s="6"/>
      <c r="AN883" s="6"/>
      <c r="AO883" s="6"/>
      <c r="AP883" s="6"/>
      <c r="AQ883" s="6"/>
      <c r="AR883" s="6">
        <f t="shared" si="121"/>
        <v>1</v>
      </c>
      <c r="AS883" s="6" t="s">
        <v>1608</v>
      </c>
      <c r="AT883" s="6" t="s">
        <v>1350</v>
      </c>
      <c r="AU883" s="6"/>
      <c r="AV883" s="6">
        <f t="shared" si="116"/>
        <v>2</v>
      </c>
      <c r="AW883" s="22"/>
    </row>
    <row r="884" spans="1:49" x14ac:dyDescent="0.25">
      <c r="A884" s="16" t="s">
        <v>4449</v>
      </c>
      <c r="B884" s="17"/>
      <c r="C884" s="17"/>
      <c r="D884" s="17"/>
      <c r="E884" s="17"/>
      <c r="F884" s="17"/>
      <c r="G884" s="18" t="s">
        <v>4450</v>
      </c>
      <c r="H884" s="19">
        <v>41873</v>
      </c>
      <c r="I884" s="27">
        <f t="shared" si="114"/>
        <v>2014</v>
      </c>
      <c r="J884" s="6" t="s">
        <v>41</v>
      </c>
      <c r="K884" s="6">
        <v>241</v>
      </c>
      <c r="L884" s="6" t="s">
        <v>4276</v>
      </c>
      <c r="M884" s="6">
        <f>VLOOKUP(A884,JUMLAH_DAKWAAN!$A$1:$C$905,3,FALSE)</f>
        <v>1</v>
      </c>
      <c r="N884" s="6" t="s">
        <v>4451</v>
      </c>
      <c r="O884" s="6" t="s">
        <v>4452</v>
      </c>
      <c r="P884" s="6" t="s">
        <v>1731</v>
      </c>
      <c r="Q884" s="6" t="s">
        <v>1219</v>
      </c>
      <c r="R884" s="6" t="s">
        <v>1034</v>
      </c>
      <c r="S884" s="6" t="s">
        <v>64</v>
      </c>
      <c r="T884" s="6"/>
      <c r="U884" s="6"/>
      <c r="V884" s="6" t="str">
        <f>IFERROR(VLOOKUP(Q884,JUDGE_STATUS!$A$1:$E$97,2,0),"")</f>
        <v>KARIR</v>
      </c>
      <c r="W884" s="6" t="str">
        <f>IFERROR(VLOOKUP(R884,JUDGE_STATUS!$A$1:$E$97,2,0),"")</f>
        <v>KARIR</v>
      </c>
      <c r="X884" s="6" t="str">
        <f>IFERROR(VLOOKUP(S884,JUDGE_STATUS!$A$1:$E$97,2,0),"")</f>
        <v>ADHOC</v>
      </c>
      <c r="Y884" s="6" t="str">
        <f>IFERROR(VLOOKUP(T884,JUDGE_STATUS!$A$1:$E$97,2,0),"")</f>
        <v/>
      </c>
      <c r="Z884" s="6" t="str">
        <f>IFERROR(VLOOKUP(U884,JUDGE_STATUS!$A$1:$E$97,2,0),"")</f>
        <v/>
      </c>
      <c r="AA884" s="6">
        <f t="shared" si="117"/>
        <v>3</v>
      </c>
      <c r="AB884" s="6">
        <f t="shared" si="118"/>
        <v>2</v>
      </c>
      <c r="AC884" s="6">
        <f t="shared" si="119"/>
        <v>1</v>
      </c>
      <c r="AD884" s="20">
        <f t="shared" si="120"/>
        <v>0.33333333333333331</v>
      </c>
      <c r="AE884" s="21">
        <f t="shared" si="115"/>
        <v>0</v>
      </c>
      <c r="AF884" s="6" t="s">
        <v>3407</v>
      </c>
      <c r="AG884" s="6"/>
      <c r="AH884" s="6"/>
      <c r="AI884" s="6"/>
      <c r="AJ884" s="6"/>
      <c r="AK884" s="6"/>
      <c r="AL884" s="6"/>
      <c r="AM884" s="6"/>
      <c r="AN884" s="6"/>
      <c r="AO884" s="6"/>
      <c r="AP884" s="6"/>
      <c r="AQ884" s="6"/>
      <c r="AR884" s="6">
        <f t="shared" si="121"/>
        <v>1</v>
      </c>
      <c r="AS884" s="6" t="s">
        <v>100</v>
      </c>
      <c r="AT884" s="6" t="s">
        <v>1456</v>
      </c>
      <c r="AU884" s="6"/>
      <c r="AV884" s="6">
        <f t="shared" si="116"/>
        <v>2</v>
      </c>
      <c r="AW884" s="22">
        <v>1</v>
      </c>
    </row>
    <row r="885" spans="1:49" x14ac:dyDescent="0.25">
      <c r="A885" s="16" t="s">
        <v>4453</v>
      </c>
      <c r="B885" s="17">
        <v>6</v>
      </c>
      <c r="C885" s="17">
        <v>300000000</v>
      </c>
      <c r="D885" s="17">
        <v>0.25</v>
      </c>
      <c r="E885" s="17">
        <v>6993409092</v>
      </c>
      <c r="F885" s="17">
        <v>2</v>
      </c>
      <c r="G885" s="18" t="s">
        <v>4454</v>
      </c>
      <c r="H885" s="19">
        <v>42222</v>
      </c>
      <c r="I885" s="27">
        <f t="shared" si="114"/>
        <v>2015</v>
      </c>
      <c r="J885" s="6" t="s">
        <v>1129</v>
      </c>
      <c r="K885" s="6">
        <v>133</v>
      </c>
      <c r="L885" s="6" t="s">
        <v>4455</v>
      </c>
      <c r="M885" s="6">
        <f>VLOOKUP(A885,JUMLAH_DAKWAAN!$A$1:$C$905,3,FALSE)</f>
        <v>1</v>
      </c>
      <c r="N885" s="6" t="s">
        <v>4456</v>
      </c>
      <c r="O885" s="6" t="s">
        <v>3465</v>
      </c>
      <c r="P885" s="6" t="s">
        <v>1275</v>
      </c>
      <c r="Q885" s="6" t="s">
        <v>1115</v>
      </c>
      <c r="R885" s="6" t="s">
        <v>1034</v>
      </c>
      <c r="S885" s="6" t="s">
        <v>127</v>
      </c>
      <c r="T885" s="6"/>
      <c r="U885" s="6"/>
      <c r="V885" s="6" t="str">
        <f>IFERROR(VLOOKUP(Q885,JUDGE_STATUS!$A$1:$E$97,2,0),"")</f>
        <v>KARIR</v>
      </c>
      <c r="W885" s="6" t="str">
        <f>IFERROR(VLOOKUP(R885,JUDGE_STATUS!$A$1:$E$97,2,0),"")</f>
        <v>KARIR</v>
      </c>
      <c r="X885" s="6" t="str">
        <f>IFERROR(VLOOKUP(S885,JUDGE_STATUS!$A$1:$E$97,2,0),"")</f>
        <v>ADHOC</v>
      </c>
      <c r="Y885" s="6" t="str">
        <f>IFERROR(VLOOKUP(T885,JUDGE_STATUS!$A$1:$E$97,2,0),"")</f>
        <v/>
      </c>
      <c r="Z885" s="6" t="str">
        <f>IFERROR(VLOOKUP(U885,JUDGE_STATUS!$A$1:$E$97,2,0),"")</f>
        <v/>
      </c>
      <c r="AA885" s="6">
        <f t="shared" si="117"/>
        <v>3</v>
      </c>
      <c r="AB885" s="6">
        <f t="shared" si="118"/>
        <v>2</v>
      </c>
      <c r="AC885" s="6">
        <f t="shared" si="119"/>
        <v>1</v>
      </c>
      <c r="AD885" s="20">
        <f t="shared" si="120"/>
        <v>0.33333333333333331</v>
      </c>
      <c r="AE885" s="21">
        <f t="shared" si="115"/>
        <v>0</v>
      </c>
      <c r="AF885" s="6" t="s">
        <v>826</v>
      </c>
      <c r="AG885" s="6"/>
      <c r="AH885" s="6"/>
      <c r="AI885" s="6"/>
      <c r="AJ885" s="6"/>
      <c r="AK885" s="6"/>
      <c r="AL885" s="6"/>
      <c r="AM885" s="6"/>
      <c r="AN885" s="6"/>
      <c r="AO885" s="6"/>
      <c r="AP885" s="6"/>
      <c r="AQ885" s="6"/>
      <c r="AR885" s="6">
        <f t="shared" si="121"/>
        <v>1</v>
      </c>
      <c r="AS885" s="6" t="s">
        <v>1048</v>
      </c>
      <c r="AT885" s="6" t="s">
        <v>1294</v>
      </c>
      <c r="AU885" s="6"/>
      <c r="AV885" s="6">
        <f t="shared" si="116"/>
        <v>2</v>
      </c>
      <c r="AW885" s="22"/>
    </row>
    <row r="886" spans="1:49" x14ac:dyDescent="0.25">
      <c r="A886" s="16" t="s">
        <v>4457</v>
      </c>
      <c r="B886" s="17">
        <v>4</v>
      </c>
      <c r="C886" s="17">
        <v>200000000</v>
      </c>
      <c r="D886" s="17">
        <v>0.16666666666666699</v>
      </c>
      <c r="E886" s="17">
        <v>60000000</v>
      </c>
      <c r="F886" s="17">
        <v>0.5</v>
      </c>
      <c r="G886" s="18" t="s">
        <v>4458</v>
      </c>
      <c r="H886" s="19">
        <v>42622</v>
      </c>
      <c r="I886" s="27">
        <f t="shared" si="114"/>
        <v>2016</v>
      </c>
      <c r="J886" s="6" t="s">
        <v>1143</v>
      </c>
      <c r="K886" s="6">
        <v>125</v>
      </c>
      <c r="L886" s="6" t="s">
        <v>1052</v>
      </c>
      <c r="M886" s="6">
        <f>VLOOKUP(A886,JUMLAH_DAKWAAN!$A$1:$C$905,3,FALSE)</f>
        <v>1</v>
      </c>
      <c r="N886" s="6" t="s">
        <v>4459</v>
      </c>
      <c r="O886" s="6" t="s">
        <v>1597</v>
      </c>
      <c r="P886" s="6" t="s">
        <v>3717</v>
      </c>
      <c r="Q886" s="6" t="s">
        <v>1032</v>
      </c>
      <c r="R886" s="6" t="s">
        <v>1175</v>
      </c>
      <c r="S886" s="6" t="s">
        <v>1177</v>
      </c>
      <c r="T886" s="6"/>
      <c r="U886" s="6"/>
      <c r="V886" s="6" t="str">
        <f>IFERROR(VLOOKUP(Q886,JUDGE_STATUS!$A$1:$E$97,2,0),"")</f>
        <v>KARIR</v>
      </c>
      <c r="W886" s="6" t="str">
        <f>IFERROR(VLOOKUP(R886,JUDGE_STATUS!$A$1:$E$97,2,0),"")</f>
        <v>KARIR</v>
      </c>
      <c r="X886" s="6" t="str">
        <f>IFERROR(VLOOKUP(S886,JUDGE_STATUS!$A$1:$E$97,2,0),"")</f>
        <v>ADHOC</v>
      </c>
      <c r="Y886" s="6" t="str">
        <f>IFERROR(VLOOKUP(T886,JUDGE_STATUS!$A$1:$E$97,2,0),"")</f>
        <v/>
      </c>
      <c r="Z886" s="6" t="str">
        <f>IFERROR(VLOOKUP(U886,JUDGE_STATUS!$A$1:$E$97,2,0),"")</f>
        <v/>
      </c>
      <c r="AA886" s="6">
        <f t="shared" si="117"/>
        <v>3</v>
      </c>
      <c r="AB886" s="6">
        <f t="shared" si="118"/>
        <v>2</v>
      </c>
      <c r="AC886" s="6">
        <f t="shared" si="119"/>
        <v>1</v>
      </c>
      <c r="AD886" s="20">
        <f t="shared" si="120"/>
        <v>0.33333333333333331</v>
      </c>
      <c r="AE886" s="21">
        <f t="shared" si="115"/>
        <v>0</v>
      </c>
      <c r="AF886" s="6" t="s">
        <v>516</v>
      </c>
      <c r="AG886" s="6"/>
      <c r="AH886" s="6"/>
      <c r="AI886" s="6"/>
      <c r="AJ886" s="6"/>
      <c r="AK886" s="6"/>
      <c r="AL886" s="6"/>
      <c r="AM886" s="6"/>
      <c r="AN886" s="6"/>
      <c r="AO886" s="6"/>
      <c r="AP886" s="6"/>
      <c r="AQ886" s="6"/>
      <c r="AR886" s="6">
        <f t="shared" si="121"/>
        <v>1</v>
      </c>
      <c r="AS886" s="6" t="s">
        <v>1195</v>
      </c>
      <c r="AT886" s="6"/>
      <c r="AU886" s="6"/>
      <c r="AV886" s="6">
        <f t="shared" si="116"/>
        <v>1</v>
      </c>
      <c r="AW886" s="22"/>
    </row>
    <row r="887" spans="1:49" x14ac:dyDescent="0.25">
      <c r="A887" s="16" t="s">
        <v>4460</v>
      </c>
      <c r="B887" s="17"/>
      <c r="C887" s="17"/>
      <c r="D887" s="17"/>
      <c r="E887" s="17">
        <v>400000000</v>
      </c>
      <c r="F887" s="17">
        <v>0</v>
      </c>
      <c r="G887" s="18" t="s">
        <v>4461</v>
      </c>
      <c r="H887" s="19">
        <v>42891</v>
      </c>
      <c r="I887" s="27">
        <f t="shared" si="114"/>
        <v>2017</v>
      </c>
      <c r="J887" s="6" t="s">
        <v>41</v>
      </c>
      <c r="K887" s="6">
        <v>93</v>
      </c>
      <c r="L887" s="6" t="s">
        <v>4437</v>
      </c>
      <c r="M887" s="6">
        <f>VLOOKUP(A887,JUMLAH_DAKWAAN!$A$1:$C$905,3,FALSE)</f>
        <v>1</v>
      </c>
      <c r="N887" s="6" t="s">
        <v>4462</v>
      </c>
      <c r="O887" s="6" t="s">
        <v>1311</v>
      </c>
      <c r="P887" s="6" t="s">
        <v>4463</v>
      </c>
      <c r="Q887" s="6" t="s">
        <v>1553</v>
      </c>
      <c r="R887" s="6" t="s">
        <v>1125</v>
      </c>
      <c r="S887" s="6" t="s">
        <v>1167</v>
      </c>
      <c r="T887" s="6" t="s">
        <v>64</v>
      </c>
      <c r="U887" s="6" t="s">
        <v>1045</v>
      </c>
      <c r="V887" s="6" t="str">
        <f>IFERROR(VLOOKUP(Q887,JUDGE_STATUS!$A$1:$E$97,2,0),"")</f>
        <v>KARIR</v>
      </c>
      <c r="W887" s="6" t="str">
        <f>IFERROR(VLOOKUP(R887,JUDGE_STATUS!$A$1:$E$97,2,0),"")</f>
        <v>KARIR</v>
      </c>
      <c r="X887" s="6" t="str">
        <f>IFERROR(VLOOKUP(S887,JUDGE_STATUS!$A$1:$E$97,2,0),"")</f>
        <v>KARIR</v>
      </c>
      <c r="Y887" s="6" t="str">
        <f>IFERROR(VLOOKUP(T887,JUDGE_STATUS!$A$1:$E$97,2,0),"")</f>
        <v>ADHOC</v>
      </c>
      <c r="Z887" s="6" t="str">
        <f>IFERROR(VLOOKUP(U887,JUDGE_STATUS!$A$1:$E$97,2,0),"")</f>
        <v>ADHOC</v>
      </c>
      <c r="AA887" s="6">
        <f t="shared" si="117"/>
        <v>5</v>
      </c>
      <c r="AB887" s="6">
        <f t="shared" si="118"/>
        <v>3</v>
      </c>
      <c r="AC887" s="6">
        <f t="shared" si="119"/>
        <v>2</v>
      </c>
      <c r="AD887" s="20">
        <f t="shared" si="120"/>
        <v>0.4</v>
      </c>
      <c r="AE887" s="21">
        <f t="shared" si="115"/>
        <v>0</v>
      </c>
      <c r="AF887" s="6" t="s">
        <v>1188</v>
      </c>
      <c r="AG887" s="6"/>
      <c r="AH887" s="6"/>
      <c r="AI887" s="6"/>
      <c r="AJ887" s="6"/>
      <c r="AK887" s="6"/>
      <c r="AL887" s="6"/>
      <c r="AM887" s="6"/>
      <c r="AN887" s="6"/>
      <c r="AO887" s="6"/>
      <c r="AP887" s="6"/>
      <c r="AQ887" s="6"/>
      <c r="AR887" s="6">
        <f t="shared" si="121"/>
        <v>1</v>
      </c>
      <c r="AS887" s="6" t="s">
        <v>1195</v>
      </c>
      <c r="AT887" s="6"/>
      <c r="AU887" s="6"/>
      <c r="AV887" s="6">
        <f t="shared" si="116"/>
        <v>1</v>
      </c>
      <c r="AW887" s="22">
        <v>1</v>
      </c>
    </row>
    <row r="888" spans="1:49" x14ac:dyDescent="0.25">
      <c r="A888" s="16" t="s">
        <v>4464</v>
      </c>
      <c r="B888" s="17">
        <v>5.5</v>
      </c>
      <c r="C888" s="17">
        <v>200000000</v>
      </c>
      <c r="D888" s="17">
        <v>0.25</v>
      </c>
      <c r="E888" s="17">
        <v>3200000000</v>
      </c>
      <c r="F888" s="17">
        <v>1.5</v>
      </c>
      <c r="G888" s="18" t="s">
        <v>4465</v>
      </c>
      <c r="H888" s="19">
        <v>43384</v>
      </c>
      <c r="I888" s="27">
        <f t="shared" si="114"/>
        <v>2018</v>
      </c>
      <c r="J888" s="6" t="s">
        <v>1224</v>
      </c>
      <c r="K888" s="6">
        <v>206</v>
      </c>
      <c r="L888" s="6" t="s">
        <v>4466</v>
      </c>
      <c r="M888" s="6">
        <f>VLOOKUP(A888,JUMLAH_DAKWAAN!$A$1:$C$905,3,FALSE)</f>
        <v>1</v>
      </c>
      <c r="N888" s="6" t="s">
        <v>4467</v>
      </c>
      <c r="O888" s="6" t="s">
        <v>1351</v>
      </c>
      <c r="P888" s="6" t="s">
        <v>1185</v>
      </c>
      <c r="Q888" s="6" t="s">
        <v>1067</v>
      </c>
      <c r="R888" s="6" t="s">
        <v>1065</v>
      </c>
      <c r="S888" s="6" t="s">
        <v>85</v>
      </c>
      <c r="T888" s="6"/>
      <c r="U888" s="6"/>
      <c r="V888" s="6" t="str">
        <f>IFERROR(VLOOKUP(Q888,JUDGE_STATUS!$A$1:$E$97,2,0),"")</f>
        <v>KARIR</v>
      </c>
      <c r="W888" s="6" t="str">
        <f>IFERROR(VLOOKUP(R888,JUDGE_STATUS!$A$1:$E$97,2,0),"")</f>
        <v>KARIR</v>
      </c>
      <c r="X888" s="6" t="str">
        <f>IFERROR(VLOOKUP(S888,JUDGE_STATUS!$A$1:$E$97,2,0),"")</f>
        <v>ADHOC</v>
      </c>
      <c r="Y888" s="6" t="str">
        <f>IFERROR(VLOOKUP(T888,JUDGE_STATUS!$A$1:$E$97,2,0),"")</f>
        <v/>
      </c>
      <c r="Z888" s="6" t="str">
        <f>IFERROR(VLOOKUP(U888,JUDGE_STATUS!$A$1:$E$97,2,0),"")</f>
        <v/>
      </c>
      <c r="AA888" s="6">
        <f t="shared" si="117"/>
        <v>3</v>
      </c>
      <c r="AB888" s="6">
        <f t="shared" si="118"/>
        <v>2</v>
      </c>
      <c r="AC888" s="6">
        <f t="shared" si="119"/>
        <v>1</v>
      </c>
      <c r="AD888" s="20">
        <f t="shared" si="120"/>
        <v>0.33333333333333331</v>
      </c>
      <c r="AE888" s="21">
        <f t="shared" si="115"/>
        <v>0</v>
      </c>
      <c r="AF888" s="6" t="s">
        <v>1794</v>
      </c>
      <c r="AG888" s="6"/>
      <c r="AH888" s="6"/>
      <c r="AI888" s="6"/>
      <c r="AJ888" s="6"/>
      <c r="AK888" s="6"/>
      <c r="AL888" s="6"/>
      <c r="AM888" s="6"/>
      <c r="AN888" s="6"/>
      <c r="AO888" s="6"/>
      <c r="AP888" s="6"/>
      <c r="AQ888" s="6"/>
      <c r="AR888" s="6">
        <f t="shared" si="121"/>
        <v>1</v>
      </c>
      <c r="AS888" s="6" t="s">
        <v>1070</v>
      </c>
      <c r="AT888" s="6"/>
      <c r="AU888" s="6"/>
      <c r="AV888" s="6">
        <f t="shared" si="116"/>
        <v>1</v>
      </c>
      <c r="AW888" s="22"/>
    </row>
    <row r="889" spans="1:49" x14ac:dyDescent="0.25">
      <c r="A889" s="16" t="s">
        <v>4468</v>
      </c>
      <c r="B889" s="17">
        <v>3.5</v>
      </c>
      <c r="C889" s="17">
        <v>250000000</v>
      </c>
      <c r="D889" s="17">
        <v>0.33333333333333298</v>
      </c>
      <c r="E889" s="17">
        <v>0</v>
      </c>
      <c r="F889" s="17">
        <v>0</v>
      </c>
      <c r="G889" s="18" t="s">
        <v>4469</v>
      </c>
      <c r="H889" s="19">
        <v>41631</v>
      </c>
      <c r="I889" s="27">
        <f t="shared" si="114"/>
        <v>2013</v>
      </c>
      <c r="J889" s="6" t="s">
        <v>1715</v>
      </c>
      <c r="K889" s="6">
        <v>140</v>
      </c>
      <c r="L889" s="6" t="s">
        <v>4470</v>
      </c>
      <c r="M889" s="6">
        <f>VLOOKUP(A889,JUMLAH_DAKWAAN!$A$1:$C$905,3,FALSE)</f>
        <v>2</v>
      </c>
      <c r="N889" s="6" t="s">
        <v>4471</v>
      </c>
      <c r="O889" s="6" t="s">
        <v>2591</v>
      </c>
      <c r="P889" s="6" t="s">
        <v>3573</v>
      </c>
      <c r="Q889" s="6" t="s">
        <v>1158</v>
      </c>
      <c r="R889" s="6" t="s">
        <v>981</v>
      </c>
      <c r="S889" s="6" t="s">
        <v>48</v>
      </c>
      <c r="T889" s="6"/>
      <c r="U889" s="6"/>
      <c r="V889" s="6" t="str">
        <f>IFERROR(VLOOKUP(Q889,JUDGE_STATUS!$A$1:$E$97,2,0),"")</f>
        <v>KARIR</v>
      </c>
      <c r="W889" s="6" t="str">
        <f>IFERROR(VLOOKUP(R889,JUDGE_STATUS!$A$1:$E$97,2,0),"")</f>
        <v>KARIR</v>
      </c>
      <c r="X889" s="6" t="str">
        <f>IFERROR(VLOOKUP(S889,JUDGE_STATUS!$A$1:$E$97,2,0),"")</f>
        <v>ADHOC</v>
      </c>
      <c r="Y889" s="6" t="str">
        <f>IFERROR(VLOOKUP(T889,JUDGE_STATUS!$A$1:$E$97,2,0),"")</f>
        <v/>
      </c>
      <c r="Z889" s="6" t="str">
        <f>IFERROR(VLOOKUP(U889,JUDGE_STATUS!$A$1:$E$97,2,0),"")</f>
        <v/>
      </c>
      <c r="AA889" s="6">
        <f t="shared" si="117"/>
        <v>3</v>
      </c>
      <c r="AB889" s="6">
        <f t="shared" si="118"/>
        <v>2</v>
      </c>
      <c r="AC889" s="6">
        <f t="shared" si="119"/>
        <v>1</v>
      </c>
      <c r="AD889" s="20">
        <f t="shared" si="120"/>
        <v>0.33333333333333331</v>
      </c>
      <c r="AE889" s="21">
        <f t="shared" si="115"/>
        <v>0</v>
      </c>
      <c r="AF889" s="6" t="s">
        <v>2109</v>
      </c>
      <c r="AG889" s="6"/>
      <c r="AH889" s="6"/>
      <c r="AI889" s="6"/>
      <c r="AJ889" s="6"/>
      <c r="AK889" s="6"/>
      <c r="AL889" s="6"/>
      <c r="AM889" s="6"/>
      <c r="AN889" s="6"/>
      <c r="AO889" s="6"/>
      <c r="AP889" s="6"/>
      <c r="AQ889" s="6"/>
      <c r="AR889" s="6">
        <f t="shared" si="121"/>
        <v>1</v>
      </c>
      <c r="AS889" s="6" t="s">
        <v>1179</v>
      </c>
      <c r="AT889" s="6" t="s">
        <v>1369</v>
      </c>
      <c r="AU889" s="6"/>
      <c r="AV889" s="6">
        <f t="shared" si="116"/>
        <v>2</v>
      </c>
      <c r="AW889" s="22"/>
    </row>
    <row r="890" spans="1:49" x14ac:dyDescent="0.25">
      <c r="A890" s="16" t="s">
        <v>4472</v>
      </c>
      <c r="B890" s="17">
        <v>1</v>
      </c>
      <c r="C890" s="17">
        <v>50000000</v>
      </c>
      <c r="D890" s="17">
        <v>8.3333333333333301E-2</v>
      </c>
      <c r="E890" s="17">
        <v>87346000</v>
      </c>
      <c r="F890" s="17">
        <v>0</v>
      </c>
      <c r="G890" s="18" t="s">
        <v>4473</v>
      </c>
      <c r="H890" s="19">
        <v>41873</v>
      </c>
      <c r="I890" s="27">
        <f t="shared" si="114"/>
        <v>2014</v>
      </c>
      <c r="J890" s="6" t="s">
        <v>41</v>
      </c>
      <c r="K890" s="6">
        <v>115</v>
      </c>
      <c r="L890" s="6" t="s">
        <v>4474</v>
      </c>
      <c r="M890" s="6">
        <f>VLOOKUP(A890,JUMLAH_DAKWAAN!$A$1:$C$905,3,FALSE)</f>
        <v>1</v>
      </c>
      <c r="N890" s="6" t="s">
        <v>4475</v>
      </c>
      <c r="O890" s="6" t="s">
        <v>4476</v>
      </c>
      <c r="P890" s="6" t="s">
        <v>4075</v>
      </c>
      <c r="Q890" s="6" t="s">
        <v>1149</v>
      </c>
      <c r="R890" s="6" t="s">
        <v>1148</v>
      </c>
      <c r="S890" s="6" t="s">
        <v>127</v>
      </c>
      <c r="T890" s="6"/>
      <c r="U890" s="6"/>
      <c r="V890" s="6" t="str">
        <f>IFERROR(VLOOKUP(Q890,JUDGE_STATUS!$A$1:$E$97,2,0),"")</f>
        <v>KARIR</v>
      </c>
      <c r="W890" s="6" t="str">
        <f>IFERROR(VLOOKUP(R890,JUDGE_STATUS!$A$1:$E$97,2,0),"")</f>
        <v>KARIR</v>
      </c>
      <c r="X890" s="6" t="str">
        <f>IFERROR(VLOOKUP(S890,JUDGE_STATUS!$A$1:$E$97,2,0),"")</f>
        <v>ADHOC</v>
      </c>
      <c r="Y890" s="6" t="str">
        <f>IFERROR(VLOOKUP(T890,JUDGE_STATUS!$A$1:$E$97,2,0),"")</f>
        <v/>
      </c>
      <c r="Z890" s="6" t="str">
        <f>IFERROR(VLOOKUP(U890,JUDGE_STATUS!$A$1:$E$97,2,0),"")</f>
        <v/>
      </c>
      <c r="AA890" s="6">
        <f t="shared" si="117"/>
        <v>3</v>
      </c>
      <c r="AB890" s="6">
        <f t="shared" si="118"/>
        <v>2</v>
      </c>
      <c r="AC890" s="6">
        <f t="shared" si="119"/>
        <v>1</v>
      </c>
      <c r="AD890" s="20">
        <f t="shared" si="120"/>
        <v>0.33333333333333331</v>
      </c>
      <c r="AE890" s="21">
        <f t="shared" si="115"/>
        <v>0</v>
      </c>
      <c r="AF890" s="6" t="s">
        <v>3337</v>
      </c>
      <c r="AG890" s="6" t="s">
        <v>3338</v>
      </c>
      <c r="AH890" s="6" t="s">
        <v>2661</v>
      </c>
      <c r="AI890" s="6" t="s">
        <v>2285</v>
      </c>
      <c r="AJ890" s="6" t="s">
        <v>1496</v>
      </c>
      <c r="AK890" s="6"/>
      <c r="AL890" s="6"/>
      <c r="AM890" s="6"/>
      <c r="AN890" s="6"/>
      <c r="AO890" s="6"/>
      <c r="AP890" s="6"/>
      <c r="AQ890" s="6"/>
      <c r="AR890" s="6">
        <f t="shared" si="121"/>
        <v>5</v>
      </c>
      <c r="AS890" s="6" t="s">
        <v>1179</v>
      </c>
      <c r="AT890" s="6" t="s">
        <v>87</v>
      </c>
      <c r="AU890" s="6"/>
      <c r="AV890" s="6">
        <f t="shared" si="116"/>
        <v>2</v>
      </c>
      <c r="AW890" s="22"/>
    </row>
    <row r="891" spans="1:49" x14ac:dyDescent="0.25">
      <c r="A891" s="16" t="s">
        <v>4477</v>
      </c>
      <c r="B891" s="17">
        <v>2</v>
      </c>
      <c r="C891" s="17">
        <v>50000000</v>
      </c>
      <c r="D891" s="17">
        <v>0</v>
      </c>
      <c r="E891" s="17">
        <v>178000000</v>
      </c>
      <c r="F891" s="17">
        <v>1</v>
      </c>
      <c r="G891" s="18" t="s">
        <v>4478</v>
      </c>
      <c r="H891" s="19">
        <v>42226</v>
      </c>
      <c r="I891" s="27">
        <f t="shared" si="114"/>
        <v>2015</v>
      </c>
      <c r="J891" s="6" t="s">
        <v>41</v>
      </c>
      <c r="K891" s="6">
        <v>119</v>
      </c>
      <c r="L891" s="6" t="s">
        <v>1198</v>
      </c>
      <c r="M891" s="6">
        <f>VLOOKUP(A891,JUMLAH_DAKWAAN!$A$1:$C$905,3,FALSE)</f>
        <v>1</v>
      </c>
      <c r="N891" s="6" t="s">
        <v>4479</v>
      </c>
      <c r="O891" s="6" t="s">
        <v>1338</v>
      </c>
      <c r="P891" s="6" t="s">
        <v>2062</v>
      </c>
      <c r="Q891" s="6" t="s">
        <v>94</v>
      </c>
      <c r="R891" s="6" t="s">
        <v>1032</v>
      </c>
      <c r="S891" s="6" t="s">
        <v>108</v>
      </c>
      <c r="T891" s="6"/>
      <c r="U891" s="6"/>
      <c r="V891" s="6" t="str">
        <f>IFERROR(VLOOKUP(Q891,JUDGE_STATUS!$A$1:$E$97,2,0),"")</f>
        <v>KARIR</v>
      </c>
      <c r="W891" s="6" t="str">
        <f>IFERROR(VLOOKUP(R891,JUDGE_STATUS!$A$1:$E$97,2,0),"")</f>
        <v>KARIR</v>
      </c>
      <c r="X891" s="6" t="str">
        <f>IFERROR(VLOOKUP(S891,JUDGE_STATUS!$A$1:$E$97,2,0),"")</f>
        <v>ADHOC</v>
      </c>
      <c r="Y891" s="6" t="str">
        <f>IFERROR(VLOOKUP(T891,JUDGE_STATUS!$A$1:$E$97,2,0),"")</f>
        <v/>
      </c>
      <c r="Z891" s="6" t="str">
        <f>IFERROR(VLOOKUP(U891,JUDGE_STATUS!$A$1:$E$97,2,0),"")</f>
        <v/>
      </c>
      <c r="AA891" s="6">
        <f t="shared" si="117"/>
        <v>3</v>
      </c>
      <c r="AB891" s="6">
        <f t="shared" si="118"/>
        <v>2</v>
      </c>
      <c r="AC891" s="6">
        <f t="shared" si="119"/>
        <v>1</v>
      </c>
      <c r="AD891" s="20">
        <f t="shared" si="120"/>
        <v>0.33333333333333331</v>
      </c>
      <c r="AE891" s="21">
        <f t="shared" si="115"/>
        <v>0</v>
      </c>
      <c r="AF891" s="6" t="s">
        <v>3073</v>
      </c>
      <c r="AG891" s="6"/>
      <c r="AH891" s="6"/>
      <c r="AI891" s="6"/>
      <c r="AJ891" s="6"/>
      <c r="AK891" s="6"/>
      <c r="AL891" s="6"/>
      <c r="AM891" s="6"/>
      <c r="AN891" s="6"/>
      <c r="AO891" s="6"/>
      <c r="AP891" s="6"/>
      <c r="AQ891" s="6"/>
      <c r="AR891" s="6">
        <f t="shared" si="121"/>
        <v>1</v>
      </c>
      <c r="AS891" s="6" t="s">
        <v>1118</v>
      </c>
      <c r="AT891" s="6" t="s">
        <v>1350</v>
      </c>
      <c r="AU891" s="6"/>
      <c r="AV891" s="6">
        <f t="shared" si="116"/>
        <v>2</v>
      </c>
      <c r="AW891" s="22"/>
    </row>
    <row r="892" spans="1:49" x14ac:dyDescent="0.25">
      <c r="A892" s="16" t="s">
        <v>4480</v>
      </c>
      <c r="B892" s="17">
        <v>3</v>
      </c>
      <c r="C892" s="17">
        <v>50000000</v>
      </c>
      <c r="D892" s="17">
        <v>0.16666666666666699</v>
      </c>
      <c r="E892" s="17">
        <v>0</v>
      </c>
      <c r="F892" s="17">
        <v>0</v>
      </c>
      <c r="G892" s="18" t="s">
        <v>4481</v>
      </c>
      <c r="H892" s="19">
        <v>42622</v>
      </c>
      <c r="I892" s="27">
        <f t="shared" si="114"/>
        <v>2016</v>
      </c>
      <c r="J892" s="6" t="s">
        <v>1143</v>
      </c>
      <c r="K892" s="6">
        <v>125</v>
      </c>
      <c r="L892" s="6" t="s">
        <v>1052</v>
      </c>
      <c r="M892" s="6">
        <f>VLOOKUP(A892,JUMLAH_DAKWAAN!$A$1:$C$905,3,FALSE)</f>
        <v>1</v>
      </c>
      <c r="N892" s="6" t="s">
        <v>4482</v>
      </c>
      <c r="O892" s="6" t="s">
        <v>4483</v>
      </c>
      <c r="P892" s="6" t="s">
        <v>3717</v>
      </c>
      <c r="Q892" s="6" t="s">
        <v>1032</v>
      </c>
      <c r="R892" s="6" t="s">
        <v>1175</v>
      </c>
      <c r="S892" s="6" t="s">
        <v>1177</v>
      </c>
      <c r="T892" s="6"/>
      <c r="U892" s="6"/>
      <c r="V892" s="6" t="str">
        <f>IFERROR(VLOOKUP(Q892,JUDGE_STATUS!$A$1:$E$97,2,0),"")</f>
        <v>KARIR</v>
      </c>
      <c r="W892" s="6" t="str">
        <f>IFERROR(VLOOKUP(R892,JUDGE_STATUS!$A$1:$E$97,2,0),"")</f>
        <v>KARIR</v>
      </c>
      <c r="X892" s="6" t="str">
        <f>IFERROR(VLOOKUP(S892,JUDGE_STATUS!$A$1:$E$97,2,0),"")</f>
        <v>ADHOC</v>
      </c>
      <c r="Y892" s="6" t="str">
        <f>IFERROR(VLOOKUP(T892,JUDGE_STATUS!$A$1:$E$97,2,0),"")</f>
        <v/>
      </c>
      <c r="Z892" s="6" t="str">
        <f>IFERROR(VLOOKUP(U892,JUDGE_STATUS!$A$1:$E$97,2,0),"")</f>
        <v/>
      </c>
      <c r="AA892" s="6">
        <f t="shared" si="117"/>
        <v>3</v>
      </c>
      <c r="AB892" s="6">
        <f t="shared" si="118"/>
        <v>2</v>
      </c>
      <c r="AC892" s="6">
        <f t="shared" si="119"/>
        <v>1</v>
      </c>
      <c r="AD892" s="20">
        <f t="shared" si="120"/>
        <v>0.33333333333333331</v>
      </c>
      <c r="AE892" s="21">
        <f t="shared" si="115"/>
        <v>0</v>
      </c>
      <c r="AF892" s="6" t="s">
        <v>516</v>
      </c>
      <c r="AG892" s="6"/>
      <c r="AH892" s="6"/>
      <c r="AI892" s="6"/>
      <c r="AJ892" s="6"/>
      <c r="AK892" s="6"/>
      <c r="AL892" s="6"/>
      <c r="AM892" s="6"/>
      <c r="AN892" s="6"/>
      <c r="AO892" s="6"/>
      <c r="AP892" s="6"/>
      <c r="AQ892" s="6"/>
      <c r="AR892" s="6">
        <f t="shared" si="121"/>
        <v>1</v>
      </c>
      <c r="AS892" s="6" t="s">
        <v>1195</v>
      </c>
      <c r="AT892" s="6"/>
      <c r="AU892" s="6"/>
      <c r="AV892" s="6">
        <f t="shared" si="116"/>
        <v>1</v>
      </c>
      <c r="AW892" s="22"/>
    </row>
    <row r="893" spans="1:49" x14ac:dyDescent="0.25">
      <c r="A893" s="16" t="s">
        <v>4484</v>
      </c>
      <c r="B893" s="17">
        <v>3.75</v>
      </c>
      <c r="C893" s="17">
        <v>150000000</v>
      </c>
      <c r="D893" s="17">
        <v>0.25</v>
      </c>
      <c r="E893" s="17">
        <v>0</v>
      </c>
      <c r="F893" s="17">
        <v>0</v>
      </c>
      <c r="G893" s="18" t="s">
        <v>4485</v>
      </c>
      <c r="H893" s="19">
        <v>42893</v>
      </c>
      <c r="I893" s="27">
        <f t="shared" si="114"/>
        <v>2017</v>
      </c>
      <c r="J893" s="6" t="s">
        <v>41</v>
      </c>
      <c r="K893" s="6">
        <v>112</v>
      </c>
      <c r="L893" s="6" t="s">
        <v>4486</v>
      </c>
      <c r="M893" s="6">
        <f>VLOOKUP(A893,JUMLAH_DAKWAAN!$A$1:$C$905,3,FALSE)</f>
        <v>1</v>
      </c>
      <c r="N893" s="6" t="s">
        <v>4487</v>
      </c>
      <c r="O893" s="6" t="s">
        <v>4488</v>
      </c>
      <c r="P893" s="6" t="s">
        <v>4489</v>
      </c>
      <c r="Q893" s="6" t="s">
        <v>1219</v>
      </c>
      <c r="R893" s="6" t="s">
        <v>1218</v>
      </c>
      <c r="S893" s="6" t="s">
        <v>1175</v>
      </c>
      <c r="T893" s="6" t="s">
        <v>85</v>
      </c>
      <c r="U893" s="6" t="s">
        <v>1068</v>
      </c>
      <c r="V893" s="6" t="str">
        <f>IFERROR(VLOOKUP(Q893,JUDGE_STATUS!$A$1:$E$97,2,0),"")</f>
        <v>KARIR</v>
      </c>
      <c r="W893" s="6" t="str">
        <f>IFERROR(VLOOKUP(R893,JUDGE_STATUS!$A$1:$E$97,2,0),"")</f>
        <v>KARIR</v>
      </c>
      <c r="X893" s="6" t="str">
        <f>IFERROR(VLOOKUP(S893,JUDGE_STATUS!$A$1:$E$97,2,0),"")</f>
        <v>KARIR</v>
      </c>
      <c r="Y893" s="6" t="str">
        <f>IFERROR(VLOOKUP(T893,JUDGE_STATUS!$A$1:$E$97,2,0),"")</f>
        <v>ADHOC</v>
      </c>
      <c r="Z893" s="6" t="str">
        <f>IFERROR(VLOOKUP(U893,JUDGE_STATUS!$A$1:$E$97,2,0),"")</f>
        <v>ADHOC</v>
      </c>
      <c r="AA893" s="6">
        <f t="shared" si="117"/>
        <v>5</v>
      </c>
      <c r="AB893" s="6">
        <f t="shared" si="118"/>
        <v>3</v>
      </c>
      <c r="AC893" s="6">
        <f t="shared" si="119"/>
        <v>2</v>
      </c>
      <c r="AD893" s="20">
        <f t="shared" si="120"/>
        <v>0.4</v>
      </c>
      <c r="AE893" s="21">
        <f t="shared" si="115"/>
        <v>0</v>
      </c>
      <c r="AF893" s="6" t="s">
        <v>1985</v>
      </c>
      <c r="AG893" s="6"/>
      <c r="AH893" s="6"/>
      <c r="AI893" s="6"/>
      <c r="AJ893" s="6"/>
      <c r="AK893" s="6"/>
      <c r="AL893" s="6"/>
      <c r="AM893" s="6"/>
      <c r="AN893" s="6"/>
      <c r="AO893" s="6"/>
      <c r="AP893" s="6"/>
      <c r="AQ893" s="6"/>
      <c r="AR893" s="6">
        <f t="shared" si="121"/>
        <v>1</v>
      </c>
      <c r="AS893" s="6" t="s">
        <v>1151</v>
      </c>
      <c r="AT893" s="6"/>
      <c r="AU893" s="6"/>
      <c r="AV893" s="6">
        <f t="shared" si="116"/>
        <v>1</v>
      </c>
      <c r="AW893" s="22"/>
    </row>
    <row r="894" spans="1:49" x14ac:dyDescent="0.25">
      <c r="A894" s="16" t="s">
        <v>4490</v>
      </c>
      <c r="B894" s="17">
        <v>0</v>
      </c>
      <c r="C894" s="17">
        <v>0</v>
      </c>
      <c r="D894" s="17">
        <v>0</v>
      </c>
      <c r="E894" s="17">
        <v>0</v>
      </c>
      <c r="F894" s="17">
        <v>0</v>
      </c>
      <c r="G894" s="18" t="s">
        <v>4491</v>
      </c>
      <c r="H894" s="19">
        <v>43384</v>
      </c>
      <c r="I894" s="27">
        <f t="shared" si="114"/>
        <v>2018</v>
      </c>
      <c r="J894" s="6" t="s">
        <v>41</v>
      </c>
      <c r="K894" s="6">
        <v>141</v>
      </c>
      <c r="L894" s="6" t="s">
        <v>4466</v>
      </c>
      <c r="M894" s="6">
        <f>VLOOKUP(A894,JUMLAH_DAKWAAN!$A$1:$C$905,3,FALSE)</f>
        <v>1</v>
      </c>
      <c r="N894" s="6" t="s">
        <v>4492</v>
      </c>
      <c r="O894" s="6" t="s">
        <v>1322</v>
      </c>
      <c r="P894" s="6" t="s">
        <v>1185</v>
      </c>
      <c r="Q894" s="6" t="s">
        <v>1065</v>
      </c>
      <c r="R894" s="6" t="s">
        <v>1067</v>
      </c>
      <c r="S894" s="6" t="s">
        <v>85</v>
      </c>
      <c r="T894" s="6"/>
      <c r="U894" s="6"/>
      <c r="V894" s="6" t="str">
        <f>IFERROR(VLOOKUP(Q894,JUDGE_STATUS!$A$1:$E$97,2,0),"")</f>
        <v>KARIR</v>
      </c>
      <c r="W894" s="6" t="str">
        <f>IFERROR(VLOOKUP(R894,JUDGE_STATUS!$A$1:$E$97,2,0),"")</f>
        <v>KARIR</v>
      </c>
      <c r="X894" s="6" t="str">
        <f>IFERROR(VLOOKUP(S894,JUDGE_STATUS!$A$1:$E$97,2,0),"")</f>
        <v>ADHOC</v>
      </c>
      <c r="Y894" s="6" t="str">
        <f>IFERROR(VLOOKUP(T894,JUDGE_STATUS!$A$1:$E$97,2,0),"")</f>
        <v/>
      </c>
      <c r="Z894" s="6" t="str">
        <f>IFERROR(VLOOKUP(U894,JUDGE_STATUS!$A$1:$E$97,2,0),"")</f>
        <v/>
      </c>
      <c r="AA894" s="6">
        <f t="shared" si="117"/>
        <v>3</v>
      </c>
      <c r="AB894" s="6">
        <f t="shared" si="118"/>
        <v>2</v>
      </c>
      <c r="AC894" s="6">
        <f t="shared" si="119"/>
        <v>1</v>
      </c>
      <c r="AD894" s="20">
        <f t="shared" si="120"/>
        <v>0.33333333333333331</v>
      </c>
      <c r="AE894" s="21">
        <f t="shared" si="115"/>
        <v>0</v>
      </c>
      <c r="AF894" s="6" t="s">
        <v>1794</v>
      </c>
      <c r="AG894" s="6"/>
      <c r="AH894" s="6"/>
      <c r="AI894" s="6"/>
      <c r="AJ894" s="6"/>
      <c r="AK894" s="6"/>
      <c r="AL894" s="6"/>
      <c r="AM894" s="6"/>
      <c r="AN894" s="6"/>
      <c r="AO894" s="6"/>
      <c r="AP894" s="6"/>
      <c r="AQ894" s="6"/>
      <c r="AR894" s="6">
        <f t="shared" si="121"/>
        <v>1</v>
      </c>
      <c r="AS894" s="6" t="s">
        <v>1151</v>
      </c>
      <c r="AT894" s="6"/>
      <c r="AU894" s="6"/>
      <c r="AV894" s="6">
        <f t="shared" si="116"/>
        <v>1</v>
      </c>
      <c r="AW894" s="22"/>
    </row>
    <row r="895" spans="1:49" x14ac:dyDescent="0.25">
      <c r="A895" s="16" t="s">
        <v>4493</v>
      </c>
      <c r="B895" s="17">
        <v>4.5</v>
      </c>
      <c r="C895" s="17">
        <v>50000000</v>
      </c>
      <c r="D895" s="17">
        <v>8.3333333333333301E-2</v>
      </c>
      <c r="E895" s="17">
        <v>2000000000</v>
      </c>
      <c r="F895" s="17">
        <v>0</v>
      </c>
      <c r="G895" s="18" t="s">
        <v>4494</v>
      </c>
      <c r="H895" s="19">
        <v>41632</v>
      </c>
      <c r="I895" s="27">
        <f t="shared" si="114"/>
        <v>2013</v>
      </c>
      <c r="J895" s="6" t="s">
        <v>41</v>
      </c>
      <c r="K895" s="6">
        <v>126</v>
      </c>
      <c r="L895" s="6" t="s">
        <v>4495</v>
      </c>
      <c r="M895" s="6">
        <f>VLOOKUP(A895,JUMLAH_DAKWAAN!$A$1:$C$905,3,FALSE)</f>
        <v>2</v>
      </c>
      <c r="N895" s="6" t="s">
        <v>4496</v>
      </c>
      <c r="O895" s="6" t="s">
        <v>3397</v>
      </c>
      <c r="P895" s="6" t="s">
        <v>4130</v>
      </c>
      <c r="Q895" s="6" t="s">
        <v>1087</v>
      </c>
      <c r="R895" s="6" t="s">
        <v>2310</v>
      </c>
      <c r="S895" s="6" t="s">
        <v>2282</v>
      </c>
      <c r="T895" s="6" t="s">
        <v>63</v>
      </c>
      <c r="U895" s="6" t="s">
        <v>64</v>
      </c>
      <c r="V895" s="6" t="str">
        <f>IFERROR(VLOOKUP(Q895,JUDGE_STATUS!$A$1:$E$97,2,0),"")</f>
        <v>KARIR</v>
      </c>
      <c r="W895" s="6" t="str">
        <f>IFERROR(VLOOKUP(R895,JUDGE_STATUS!$A$1:$E$97,2,0),"")</f>
        <v>KARIR</v>
      </c>
      <c r="X895" s="6" t="str">
        <f>IFERROR(VLOOKUP(S895,JUDGE_STATUS!$A$1:$E$97,2,0),"")</f>
        <v>KARIR</v>
      </c>
      <c r="Y895" s="6" t="str">
        <f>IFERROR(VLOOKUP(T895,JUDGE_STATUS!$A$1:$E$97,2,0),"")</f>
        <v>ADHOC</v>
      </c>
      <c r="Z895" s="6" t="str">
        <f>IFERROR(VLOOKUP(U895,JUDGE_STATUS!$A$1:$E$97,2,0),"")</f>
        <v>ADHOC</v>
      </c>
      <c r="AA895" s="6">
        <f t="shared" si="117"/>
        <v>5</v>
      </c>
      <c r="AB895" s="6">
        <f t="shared" si="118"/>
        <v>3</v>
      </c>
      <c r="AC895" s="6">
        <f t="shared" si="119"/>
        <v>2</v>
      </c>
      <c r="AD895" s="20">
        <f t="shared" si="120"/>
        <v>0.4</v>
      </c>
      <c r="AE895" s="21">
        <f t="shared" si="115"/>
        <v>0</v>
      </c>
      <c r="AF895" s="6" t="s">
        <v>269</v>
      </c>
      <c r="AG895" s="6"/>
      <c r="AH895" s="6"/>
      <c r="AI895" s="6"/>
      <c r="AJ895" s="6"/>
      <c r="AK895" s="6"/>
      <c r="AL895" s="6"/>
      <c r="AM895" s="6"/>
      <c r="AN895" s="6"/>
      <c r="AO895" s="6"/>
      <c r="AP895" s="6"/>
      <c r="AQ895" s="6"/>
      <c r="AR895" s="6">
        <f t="shared" si="121"/>
        <v>1</v>
      </c>
      <c r="AS895" s="6" t="s">
        <v>1909</v>
      </c>
      <c r="AT895" s="6" t="s">
        <v>65</v>
      </c>
      <c r="AU895" s="6"/>
      <c r="AV895" s="6">
        <f t="shared" si="116"/>
        <v>2</v>
      </c>
      <c r="AW895" s="22"/>
    </row>
    <row r="896" spans="1:49" x14ac:dyDescent="0.25">
      <c r="A896" s="16" t="s">
        <v>4497</v>
      </c>
      <c r="B896" s="17">
        <v>1</v>
      </c>
      <c r="C896" s="17">
        <v>50000000</v>
      </c>
      <c r="D896" s="17">
        <v>8.3333333333333301E-2</v>
      </c>
      <c r="E896" s="17">
        <v>88596000</v>
      </c>
      <c r="F896" s="17">
        <v>0</v>
      </c>
      <c r="G896" s="18" t="s">
        <v>4498</v>
      </c>
      <c r="H896" s="19">
        <v>41873</v>
      </c>
      <c r="I896" s="27">
        <f t="shared" si="114"/>
        <v>2014</v>
      </c>
      <c r="J896" s="6" t="s">
        <v>41</v>
      </c>
      <c r="K896" s="6">
        <v>115</v>
      </c>
      <c r="L896" s="6" t="s">
        <v>4499</v>
      </c>
      <c r="M896" s="6">
        <f>VLOOKUP(A896,JUMLAH_DAKWAAN!$A$1:$C$905,3,FALSE)</f>
        <v>1</v>
      </c>
      <c r="N896" s="6" t="s">
        <v>4500</v>
      </c>
      <c r="O896" s="6" t="s">
        <v>4050</v>
      </c>
      <c r="P896" s="6" t="s">
        <v>4075</v>
      </c>
      <c r="Q896" s="6" t="s">
        <v>1148</v>
      </c>
      <c r="R896" s="6" t="s">
        <v>1149</v>
      </c>
      <c r="S896" s="6" t="s">
        <v>127</v>
      </c>
      <c r="T896" s="6"/>
      <c r="U896" s="6"/>
      <c r="V896" s="6" t="str">
        <f>IFERROR(VLOOKUP(Q896,JUDGE_STATUS!$A$1:$E$97,2,0),"")</f>
        <v>KARIR</v>
      </c>
      <c r="W896" s="6" t="str">
        <f>IFERROR(VLOOKUP(R896,JUDGE_STATUS!$A$1:$E$97,2,0),"")</f>
        <v>KARIR</v>
      </c>
      <c r="X896" s="6" t="str">
        <f>IFERROR(VLOOKUP(S896,JUDGE_STATUS!$A$1:$E$97,2,0),"")</f>
        <v>ADHOC</v>
      </c>
      <c r="Y896" s="6" t="str">
        <f>IFERROR(VLOOKUP(T896,JUDGE_STATUS!$A$1:$E$97,2,0),"")</f>
        <v/>
      </c>
      <c r="Z896" s="6" t="str">
        <f>IFERROR(VLOOKUP(U896,JUDGE_STATUS!$A$1:$E$97,2,0),"")</f>
        <v/>
      </c>
      <c r="AA896" s="6">
        <f t="shared" si="117"/>
        <v>3</v>
      </c>
      <c r="AB896" s="6">
        <f t="shared" si="118"/>
        <v>2</v>
      </c>
      <c r="AC896" s="6">
        <f t="shared" si="119"/>
        <v>1</v>
      </c>
      <c r="AD896" s="20">
        <f t="shared" si="120"/>
        <v>0.33333333333333331</v>
      </c>
      <c r="AE896" s="21">
        <f t="shared" si="115"/>
        <v>0</v>
      </c>
      <c r="AF896" s="6" t="s">
        <v>3337</v>
      </c>
      <c r="AG896" s="6" t="s">
        <v>3338</v>
      </c>
      <c r="AH896" s="6" t="s">
        <v>2661</v>
      </c>
      <c r="AI896" s="6" t="s">
        <v>2285</v>
      </c>
      <c r="AJ896" s="6"/>
      <c r="AK896" s="6"/>
      <c r="AL896" s="6"/>
      <c r="AM896" s="6"/>
      <c r="AN896" s="6"/>
      <c r="AO896" s="6"/>
      <c r="AP896" s="6"/>
      <c r="AQ896" s="6"/>
      <c r="AR896" s="6">
        <f t="shared" si="121"/>
        <v>4</v>
      </c>
      <c r="AS896" s="6" t="s">
        <v>1179</v>
      </c>
      <c r="AT896" s="6" t="s">
        <v>87</v>
      </c>
      <c r="AU896" s="6"/>
      <c r="AV896" s="6">
        <f t="shared" si="116"/>
        <v>2</v>
      </c>
      <c r="AW896" s="22"/>
    </row>
    <row r="897" spans="1:49" x14ac:dyDescent="0.25">
      <c r="A897" s="16" t="s">
        <v>4501</v>
      </c>
      <c r="B897" s="17">
        <v>1.5</v>
      </c>
      <c r="C897" s="17">
        <v>250000000</v>
      </c>
      <c r="D897" s="17">
        <v>0.5</v>
      </c>
      <c r="E897" s="17">
        <v>0</v>
      </c>
      <c r="F897" s="17">
        <v>0</v>
      </c>
      <c r="G897" s="18" t="s">
        <v>4502</v>
      </c>
      <c r="H897" s="19">
        <v>42226</v>
      </c>
      <c r="I897" s="27">
        <f t="shared" si="114"/>
        <v>2015</v>
      </c>
      <c r="J897" s="6"/>
      <c r="K897" s="6">
        <v>119</v>
      </c>
      <c r="L897" s="6" t="s">
        <v>1335</v>
      </c>
      <c r="M897" s="6">
        <f>VLOOKUP(A897,JUMLAH_DAKWAAN!$A$1:$C$905,3,FALSE)</f>
        <v>1</v>
      </c>
      <c r="N897" s="6" t="s">
        <v>4503</v>
      </c>
      <c r="O897" s="6" t="s">
        <v>2077</v>
      </c>
      <c r="P897" s="6" t="s">
        <v>2062</v>
      </c>
      <c r="Q897" s="6" t="s">
        <v>94</v>
      </c>
      <c r="R897" s="6" t="s">
        <v>1032</v>
      </c>
      <c r="S897" s="6" t="s">
        <v>108</v>
      </c>
      <c r="T897" s="6"/>
      <c r="U897" s="6"/>
      <c r="V897" s="6" t="str">
        <f>IFERROR(VLOOKUP(Q897,JUDGE_STATUS!$A$1:$E$97,2,0),"")</f>
        <v>KARIR</v>
      </c>
      <c r="W897" s="6" t="str">
        <f>IFERROR(VLOOKUP(R897,JUDGE_STATUS!$A$1:$E$97,2,0),"")</f>
        <v>KARIR</v>
      </c>
      <c r="X897" s="6" t="str">
        <f>IFERROR(VLOOKUP(S897,JUDGE_STATUS!$A$1:$E$97,2,0),"")</f>
        <v>ADHOC</v>
      </c>
      <c r="Y897" s="6" t="str">
        <f>IFERROR(VLOOKUP(T897,JUDGE_STATUS!$A$1:$E$97,2,0),"")</f>
        <v/>
      </c>
      <c r="Z897" s="6" t="str">
        <f>IFERROR(VLOOKUP(U897,JUDGE_STATUS!$A$1:$E$97,2,0),"")</f>
        <v/>
      </c>
      <c r="AA897" s="6">
        <f t="shared" si="117"/>
        <v>3</v>
      </c>
      <c r="AB897" s="6">
        <f t="shared" si="118"/>
        <v>2</v>
      </c>
      <c r="AC897" s="6">
        <f t="shared" si="119"/>
        <v>1</v>
      </c>
      <c r="AD897" s="20">
        <f t="shared" si="120"/>
        <v>0.33333333333333331</v>
      </c>
      <c r="AE897" s="21">
        <f t="shared" si="115"/>
        <v>0</v>
      </c>
      <c r="AF897" s="6" t="s">
        <v>1202</v>
      </c>
      <c r="AG897" s="6"/>
      <c r="AH897" s="6"/>
      <c r="AI897" s="6"/>
      <c r="AJ897" s="6"/>
      <c r="AK897" s="6"/>
      <c r="AL897" s="6"/>
      <c r="AM897" s="6"/>
      <c r="AN897" s="6"/>
      <c r="AO897" s="6"/>
      <c r="AP897" s="6"/>
      <c r="AQ897" s="6"/>
      <c r="AR897" s="6">
        <f t="shared" si="121"/>
        <v>1</v>
      </c>
      <c r="AS897" s="6" t="s">
        <v>1118</v>
      </c>
      <c r="AT897" s="6" t="s">
        <v>1350</v>
      </c>
      <c r="AU897" s="6"/>
      <c r="AV897" s="6">
        <f t="shared" si="116"/>
        <v>2</v>
      </c>
      <c r="AW897" s="22"/>
    </row>
    <row r="898" spans="1:49" x14ac:dyDescent="0.25">
      <c r="A898" s="16" t="s">
        <v>4504</v>
      </c>
      <c r="B898" s="17">
        <v>2</v>
      </c>
      <c r="C898" s="17">
        <v>50000000</v>
      </c>
      <c r="D898" s="17">
        <v>8.3333333333333301E-2</v>
      </c>
      <c r="E898" s="17">
        <v>0</v>
      </c>
      <c r="F898" s="17">
        <v>0</v>
      </c>
      <c r="G898" s="18" t="s">
        <v>4505</v>
      </c>
      <c r="H898" s="19">
        <v>42626</v>
      </c>
      <c r="I898" s="27">
        <f t="shared" si="114"/>
        <v>2016</v>
      </c>
      <c r="J898" s="6" t="s">
        <v>41</v>
      </c>
      <c r="K898" s="6">
        <v>134</v>
      </c>
      <c r="L898" s="6" t="s">
        <v>1701</v>
      </c>
      <c r="M898" s="6">
        <f>VLOOKUP(A898,JUMLAH_DAKWAAN!$A$1:$C$905,3,FALSE)</f>
        <v>1</v>
      </c>
      <c r="N898" s="6" t="s">
        <v>4506</v>
      </c>
      <c r="O898" s="6" t="s">
        <v>1620</v>
      </c>
      <c r="P898" s="6" t="s">
        <v>4507</v>
      </c>
      <c r="Q898" s="6" t="s">
        <v>1057</v>
      </c>
      <c r="R898" s="6" t="s">
        <v>1368</v>
      </c>
      <c r="S898" s="6" t="s">
        <v>1210</v>
      </c>
      <c r="T898" s="6"/>
      <c r="U898" s="6"/>
      <c r="V898" s="6" t="str">
        <f>IFERROR(VLOOKUP(Q898,JUDGE_STATUS!$A$1:$E$97,2,0),"")</f>
        <v>KARIR</v>
      </c>
      <c r="W898" s="6" t="str">
        <f>IFERROR(VLOOKUP(R898,JUDGE_STATUS!$A$1:$E$97,2,0),"")</f>
        <v>KARIR</v>
      </c>
      <c r="X898" s="6" t="str">
        <f>IFERROR(VLOOKUP(S898,JUDGE_STATUS!$A$1:$E$97,2,0),"")</f>
        <v>ADHOC</v>
      </c>
      <c r="Y898" s="6" t="str">
        <f>IFERROR(VLOOKUP(T898,JUDGE_STATUS!$A$1:$E$97,2,0),"")</f>
        <v/>
      </c>
      <c r="Z898" s="6" t="str">
        <f>IFERROR(VLOOKUP(U898,JUDGE_STATUS!$A$1:$E$97,2,0),"")</f>
        <v/>
      </c>
      <c r="AA898" s="6">
        <f t="shared" si="117"/>
        <v>3</v>
      </c>
      <c r="AB898" s="6">
        <f t="shared" si="118"/>
        <v>2</v>
      </c>
      <c r="AC898" s="6">
        <f t="shared" si="119"/>
        <v>1</v>
      </c>
      <c r="AD898" s="20">
        <f t="shared" si="120"/>
        <v>0.33333333333333331</v>
      </c>
      <c r="AE898" s="21">
        <f t="shared" si="115"/>
        <v>0</v>
      </c>
      <c r="AF898" s="6" t="s">
        <v>1202</v>
      </c>
      <c r="AG898" s="6"/>
      <c r="AH898" s="6"/>
      <c r="AI898" s="6"/>
      <c r="AJ898" s="6"/>
      <c r="AK898" s="6"/>
      <c r="AL898" s="6"/>
      <c r="AM898" s="6"/>
      <c r="AN898" s="6"/>
      <c r="AO898" s="6"/>
      <c r="AP898" s="6"/>
      <c r="AQ898" s="6"/>
      <c r="AR898" s="6">
        <f t="shared" si="121"/>
        <v>1</v>
      </c>
      <c r="AS898" s="6" t="s">
        <v>1369</v>
      </c>
      <c r="AT898" s="6"/>
      <c r="AU898" s="6"/>
      <c r="AV898" s="6">
        <f t="shared" si="116"/>
        <v>1</v>
      </c>
      <c r="AW898" s="22"/>
    </row>
    <row r="899" spans="1:49" x14ac:dyDescent="0.25">
      <c r="A899" s="16" t="s">
        <v>4508</v>
      </c>
      <c r="B899" s="17">
        <v>4</v>
      </c>
      <c r="C899" s="17">
        <v>250000000</v>
      </c>
      <c r="D899" s="17">
        <v>0.25</v>
      </c>
      <c r="E899" s="17">
        <v>0</v>
      </c>
      <c r="F899" s="17">
        <v>0</v>
      </c>
      <c r="G899" s="18" t="s">
        <v>4509</v>
      </c>
      <c r="H899" s="19">
        <v>42895</v>
      </c>
      <c r="I899" s="27">
        <f t="shared" ref="I899:I962" si="122">YEAR(H899)</f>
        <v>2017</v>
      </c>
      <c r="J899" s="6" t="s">
        <v>41</v>
      </c>
      <c r="K899" s="6">
        <v>139</v>
      </c>
      <c r="L899" s="6" t="s">
        <v>4510</v>
      </c>
      <c r="M899" s="6">
        <f>VLOOKUP(A899,JUMLAH_DAKWAAN!$A$1:$C$905,3,FALSE)</f>
        <v>1</v>
      </c>
      <c r="N899" s="6" t="s">
        <v>4511</v>
      </c>
      <c r="O899" s="6" t="s">
        <v>2929</v>
      </c>
      <c r="P899" s="6" t="s">
        <v>4291</v>
      </c>
      <c r="Q899" s="6" t="s">
        <v>1218</v>
      </c>
      <c r="R899" s="6" t="s">
        <v>1219</v>
      </c>
      <c r="S899" s="6" t="s">
        <v>1068</v>
      </c>
      <c r="T899" s="6"/>
      <c r="U899" s="6"/>
      <c r="V899" s="6" t="str">
        <f>IFERROR(VLOOKUP(Q899,JUDGE_STATUS!$A$1:$E$97,2,0),"")</f>
        <v>KARIR</v>
      </c>
      <c r="W899" s="6" t="str">
        <f>IFERROR(VLOOKUP(R899,JUDGE_STATUS!$A$1:$E$97,2,0),"")</f>
        <v>KARIR</v>
      </c>
      <c r="X899" s="6" t="str">
        <f>IFERROR(VLOOKUP(S899,JUDGE_STATUS!$A$1:$E$97,2,0),"")</f>
        <v>ADHOC</v>
      </c>
      <c r="Y899" s="6" t="str">
        <f>IFERROR(VLOOKUP(T899,JUDGE_STATUS!$A$1:$E$97,2,0),"")</f>
        <v/>
      </c>
      <c r="Z899" s="6" t="str">
        <f>IFERROR(VLOOKUP(U899,JUDGE_STATUS!$A$1:$E$97,2,0),"")</f>
        <v/>
      </c>
      <c r="AA899" s="6">
        <f t="shared" si="117"/>
        <v>3</v>
      </c>
      <c r="AB899" s="6">
        <f t="shared" si="118"/>
        <v>2</v>
      </c>
      <c r="AC899" s="6">
        <f t="shared" si="119"/>
        <v>1</v>
      </c>
      <c r="AD899" s="20">
        <f t="shared" si="120"/>
        <v>0.33333333333333331</v>
      </c>
      <c r="AE899" s="21">
        <f t="shared" ref="AE899:AE962" si="123">IF(AD899&gt;=0.5,1,0)</f>
        <v>0</v>
      </c>
      <c r="AF899" s="6" t="s">
        <v>4512</v>
      </c>
      <c r="AG899" s="6"/>
      <c r="AH899" s="6"/>
      <c r="AI899" s="6"/>
      <c r="AJ899" s="6"/>
      <c r="AK899" s="6"/>
      <c r="AL899" s="6"/>
      <c r="AM899" s="6"/>
      <c r="AN899" s="6"/>
      <c r="AO899" s="6"/>
      <c r="AP899" s="6"/>
      <c r="AQ899" s="6"/>
      <c r="AR899" s="6">
        <f t="shared" si="121"/>
        <v>1</v>
      </c>
      <c r="AS899" s="6" t="s">
        <v>1221</v>
      </c>
      <c r="AT899" s="6"/>
      <c r="AU899" s="6"/>
      <c r="AV899" s="6">
        <f t="shared" ref="AV899:AV962" si="124">COUNTA(AS899:AU899)</f>
        <v>1</v>
      </c>
      <c r="AW899" s="22"/>
    </row>
    <row r="900" spans="1:49" x14ac:dyDescent="0.25">
      <c r="A900" s="16" t="s">
        <v>4513</v>
      </c>
      <c r="B900" s="17">
        <v>3.5</v>
      </c>
      <c r="C900" s="17">
        <v>100000000</v>
      </c>
      <c r="D900" s="17">
        <v>0.25</v>
      </c>
      <c r="E900" s="17">
        <v>36000000</v>
      </c>
      <c r="F900" s="17">
        <v>0.25</v>
      </c>
      <c r="G900" s="18" t="s">
        <v>4514</v>
      </c>
      <c r="H900" s="19">
        <v>43384</v>
      </c>
      <c r="I900" s="27">
        <f t="shared" si="122"/>
        <v>2018</v>
      </c>
      <c r="J900" s="6" t="s">
        <v>1103</v>
      </c>
      <c r="K900" s="6">
        <v>146</v>
      </c>
      <c r="L900" s="6" t="s">
        <v>4515</v>
      </c>
      <c r="M900" s="6">
        <f>VLOOKUP(A900,JUMLAH_DAKWAAN!$A$1:$C$905,3,FALSE)</f>
        <v>1</v>
      </c>
      <c r="N900" s="6" t="s">
        <v>4516</v>
      </c>
      <c r="O900" s="6" t="s">
        <v>4517</v>
      </c>
      <c r="P900" s="6" t="s">
        <v>1323</v>
      </c>
      <c r="Q900" s="6" t="s">
        <v>1187</v>
      </c>
      <c r="R900" s="6" t="s">
        <v>1167</v>
      </c>
      <c r="S900" s="6" t="s">
        <v>64</v>
      </c>
      <c r="T900" s="6"/>
      <c r="U900" s="6"/>
      <c r="V900" s="6" t="str">
        <f>IFERROR(VLOOKUP(Q900,JUDGE_STATUS!$A$1:$E$97,2,0),"")</f>
        <v>KARIR</v>
      </c>
      <c r="W900" s="6" t="str">
        <f>IFERROR(VLOOKUP(R900,JUDGE_STATUS!$A$1:$E$97,2,0),"")</f>
        <v>KARIR</v>
      </c>
      <c r="X900" s="6" t="str">
        <f>IFERROR(VLOOKUP(S900,JUDGE_STATUS!$A$1:$E$97,2,0),"")</f>
        <v>ADHOC</v>
      </c>
      <c r="Y900" s="6" t="str">
        <f>IFERROR(VLOOKUP(T900,JUDGE_STATUS!$A$1:$E$97,2,0),"")</f>
        <v/>
      </c>
      <c r="Z900" s="6" t="str">
        <f>IFERROR(VLOOKUP(U900,JUDGE_STATUS!$A$1:$E$97,2,0),"")</f>
        <v/>
      </c>
      <c r="AA900" s="6">
        <f t="shared" si="117"/>
        <v>3</v>
      </c>
      <c r="AB900" s="6">
        <f t="shared" si="118"/>
        <v>2</v>
      </c>
      <c r="AC900" s="6">
        <f t="shared" si="119"/>
        <v>1</v>
      </c>
      <c r="AD900" s="20">
        <f t="shared" si="120"/>
        <v>0.33333333333333331</v>
      </c>
      <c r="AE900" s="21">
        <f t="shared" si="123"/>
        <v>0</v>
      </c>
      <c r="AF900" s="6" t="s">
        <v>3731</v>
      </c>
      <c r="AG900" s="6"/>
      <c r="AH900" s="6"/>
      <c r="AI900" s="6"/>
      <c r="AJ900" s="6"/>
      <c r="AK900" s="6"/>
      <c r="AL900" s="6"/>
      <c r="AM900" s="6"/>
      <c r="AN900" s="6"/>
      <c r="AO900" s="6"/>
      <c r="AP900" s="6"/>
      <c r="AQ900" s="6"/>
      <c r="AR900" s="6">
        <f t="shared" si="121"/>
        <v>1</v>
      </c>
      <c r="AS900" s="6" t="s">
        <v>1489</v>
      </c>
      <c r="AT900" s="6"/>
      <c r="AU900" s="6"/>
      <c r="AV900" s="6">
        <f t="shared" si="124"/>
        <v>1</v>
      </c>
      <c r="AW900" s="22"/>
    </row>
    <row r="901" spans="1:49" x14ac:dyDescent="0.25">
      <c r="A901" s="16" t="s">
        <v>4513</v>
      </c>
      <c r="B901" s="17">
        <v>4</v>
      </c>
      <c r="C901" s="17">
        <v>100000000</v>
      </c>
      <c r="D901" s="17">
        <v>0.25</v>
      </c>
      <c r="E901" s="17">
        <v>1248055250</v>
      </c>
      <c r="F901" s="17">
        <v>1.5</v>
      </c>
      <c r="G901" s="18" t="s">
        <v>4518</v>
      </c>
      <c r="H901" s="19">
        <v>43384</v>
      </c>
      <c r="I901" s="27">
        <f t="shared" si="122"/>
        <v>2018</v>
      </c>
      <c r="J901" s="6" t="s">
        <v>1103</v>
      </c>
      <c r="K901" s="6">
        <v>146</v>
      </c>
      <c r="L901" s="6" t="s">
        <v>4515</v>
      </c>
      <c r="M901" s="6">
        <f>VLOOKUP(A901,JUMLAH_DAKWAAN!$A$1:$C$905,3,FALSE)</f>
        <v>1</v>
      </c>
      <c r="N901" s="6" t="s">
        <v>4516</v>
      </c>
      <c r="O901" s="6" t="s">
        <v>4517</v>
      </c>
      <c r="P901" s="6" t="s">
        <v>1323</v>
      </c>
      <c r="Q901" s="6" t="s">
        <v>1187</v>
      </c>
      <c r="R901" s="6" t="s">
        <v>1167</v>
      </c>
      <c r="S901" s="6" t="s">
        <v>64</v>
      </c>
      <c r="T901" s="6"/>
      <c r="U901" s="6"/>
      <c r="V901" s="6" t="str">
        <f>IFERROR(VLOOKUP(Q901,JUDGE_STATUS!$A$1:$E$97,2,0),"")</f>
        <v>KARIR</v>
      </c>
      <c r="W901" s="6" t="str">
        <f>IFERROR(VLOOKUP(R901,JUDGE_STATUS!$A$1:$E$97,2,0),"")</f>
        <v>KARIR</v>
      </c>
      <c r="X901" s="6" t="str">
        <f>IFERROR(VLOOKUP(S901,JUDGE_STATUS!$A$1:$E$97,2,0),"")</f>
        <v>ADHOC</v>
      </c>
      <c r="Y901" s="6" t="str">
        <f>IFERROR(VLOOKUP(T901,JUDGE_STATUS!$A$1:$E$97,2,0),"")</f>
        <v/>
      </c>
      <c r="Z901" s="6" t="str">
        <f>IFERROR(VLOOKUP(U901,JUDGE_STATUS!$A$1:$E$97,2,0),"")</f>
        <v/>
      </c>
      <c r="AA901" s="6">
        <f t="shared" si="117"/>
        <v>3</v>
      </c>
      <c r="AB901" s="6">
        <f t="shared" si="118"/>
        <v>2</v>
      </c>
      <c r="AC901" s="6">
        <f t="shared" si="119"/>
        <v>1</v>
      </c>
      <c r="AD901" s="20">
        <f t="shared" si="120"/>
        <v>0.33333333333333331</v>
      </c>
      <c r="AE901" s="21">
        <f t="shared" si="123"/>
        <v>0</v>
      </c>
      <c r="AF901" s="6" t="s">
        <v>3731</v>
      </c>
      <c r="AG901" s="6"/>
      <c r="AH901" s="6"/>
      <c r="AI901" s="6"/>
      <c r="AJ901" s="6"/>
      <c r="AK901" s="6"/>
      <c r="AL901" s="6"/>
      <c r="AM901" s="6"/>
      <c r="AN901" s="6"/>
      <c r="AO901" s="6"/>
      <c r="AP901" s="6"/>
      <c r="AQ901" s="6"/>
      <c r="AR901" s="6">
        <f t="shared" si="121"/>
        <v>1</v>
      </c>
      <c r="AS901" s="6" t="s">
        <v>1489</v>
      </c>
      <c r="AT901" s="6"/>
      <c r="AU901" s="6"/>
      <c r="AV901" s="6">
        <f t="shared" si="124"/>
        <v>1</v>
      </c>
      <c r="AW901" s="22"/>
    </row>
    <row r="902" spans="1:49" x14ac:dyDescent="0.25">
      <c r="A902" s="16" t="s">
        <v>4519</v>
      </c>
      <c r="B902" s="17">
        <v>7</v>
      </c>
      <c r="C902" s="17">
        <v>200000000</v>
      </c>
      <c r="D902" s="17">
        <v>0.25</v>
      </c>
      <c r="E902" s="17">
        <v>0</v>
      </c>
      <c r="F902" s="17">
        <v>0</v>
      </c>
      <c r="G902" s="18" t="s">
        <v>4520</v>
      </c>
      <c r="H902" s="19">
        <v>41632</v>
      </c>
      <c r="I902" s="27">
        <f t="shared" si="122"/>
        <v>2013</v>
      </c>
      <c r="J902" s="6" t="s">
        <v>41</v>
      </c>
      <c r="K902" s="6">
        <v>126</v>
      </c>
      <c r="L902" s="6" t="s">
        <v>4521</v>
      </c>
      <c r="M902" s="6">
        <f>VLOOKUP(A902,JUMLAH_DAKWAAN!$A$1:$C$905,3,FALSE)</f>
        <v>2</v>
      </c>
      <c r="N902" s="6" t="s">
        <v>4522</v>
      </c>
      <c r="O902" s="6" t="s">
        <v>2966</v>
      </c>
      <c r="P902" s="6" t="s">
        <v>4130</v>
      </c>
      <c r="Q902" s="6" t="s">
        <v>2310</v>
      </c>
      <c r="R902" s="6" t="s">
        <v>1087</v>
      </c>
      <c r="S902" s="6" t="s">
        <v>2282</v>
      </c>
      <c r="T902" s="6" t="s">
        <v>63</v>
      </c>
      <c r="U902" s="6" t="s">
        <v>64</v>
      </c>
      <c r="V902" s="6" t="str">
        <f>IFERROR(VLOOKUP(Q902,JUDGE_STATUS!$A$1:$E$97,2,0),"")</f>
        <v>KARIR</v>
      </c>
      <c r="W902" s="6" t="str">
        <f>IFERROR(VLOOKUP(R902,JUDGE_STATUS!$A$1:$E$97,2,0),"")</f>
        <v>KARIR</v>
      </c>
      <c r="X902" s="6" t="str">
        <f>IFERROR(VLOOKUP(S902,JUDGE_STATUS!$A$1:$E$97,2,0),"")</f>
        <v>KARIR</v>
      </c>
      <c r="Y902" s="6" t="str">
        <f>IFERROR(VLOOKUP(T902,JUDGE_STATUS!$A$1:$E$97,2,0),"")</f>
        <v>ADHOC</v>
      </c>
      <c r="Z902" s="6" t="str">
        <f>IFERROR(VLOOKUP(U902,JUDGE_STATUS!$A$1:$E$97,2,0),"")</f>
        <v>ADHOC</v>
      </c>
      <c r="AA902" s="6">
        <f t="shared" si="117"/>
        <v>5</v>
      </c>
      <c r="AB902" s="6">
        <f t="shared" si="118"/>
        <v>3</v>
      </c>
      <c r="AC902" s="6">
        <f t="shared" si="119"/>
        <v>2</v>
      </c>
      <c r="AD902" s="20">
        <f t="shared" si="120"/>
        <v>0.4</v>
      </c>
      <c r="AE902" s="21">
        <f t="shared" si="123"/>
        <v>0</v>
      </c>
      <c r="AF902" s="6" t="s">
        <v>269</v>
      </c>
      <c r="AG902" s="6"/>
      <c r="AH902" s="6"/>
      <c r="AI902" s="6"/>
      <c r="AJ902" s="6"/>
      <c r="AK902" s="6"/>
      <c r="AL902" s="6"/>
      <c r="AM902" s="6"/>
      <c r="AN902" s="6"/>
      <c r="AO902" s="6"/>
      <c r="AP902" s="6"/>
      <c r="AQ902" s="6"/>
      <c r="AR902" s="6">
        <f t="shared" si="121"/>
        <v>1</v>
      </c>
      <c r="AS902" s="6" t="s">
        <v>1118</v>
      </c>
      <c r="AT902" s="6" t="s">
        <v>1456</v>
      </c>
      <c r="AU902" s="6"/>
      <c r="AV902" s="6">
        <f t="shared" si="124"/>
        <v>2</v>
      </c>
      <c r="AW902" s="22"/>
    </row>
    <row r="903" spans="1:49" x14ac:dyDescent="0.25">
      <c r="A903" s="16" t="s">
        <v>4523</v>
      </c>
      <c r="B903" s="17">
        <v>3</v>
      </c>
      <c r="C903" s="17">
        <v>200000000</v>
      </c>
      <c r="D903" s="17">
        <v>0.25</v>
      </c>
      <c r="E903" s="17">
        <v>4634027340</v>
      </c>
      <c r="F903" s="17">
        <v>0.16666666666666699</v>
      </c>
      <c r="G903" s="18" t="s">
        <v>4524</v>
      </c>
      <c r="H903" s="19">
        <v>41877</v>
      </c>
      <c r="I903" s="27">
        <f t="shared" si="122"/>
        <v>2014</v>
      </c>
      <c r="J903" s="6" t="s">
        <v>1354</v>
      </c>
      <c r="K903" s="6">
        <v>139</v>
      </c>
      <c r="L903" s="6" t="s">
        <v>4525</v>
      </c>
      <c r="M903" s="6">
        <f>VLOOKUP(A903,JUMLAH_DAKWAAN!$A$1:$C$905,3,FALSE)</f>
        <v>1</v>
      </c>
      <c r="N903" s="6" t="s">
        <v>4526</v>
      </c>
      <c r="O903" s="6" t="s">
        <v>1239</v>
      </c>
      <c r="P903" s="6" t="s">
        <v>4527</v>
      </c>
      <c r="Q903" s="6" t="s">
        <v>1148</v>
      </c>
      <c r="R903" s="6" t="s">
        <v>1149</v>
      </c>
      <c r="S903" s="6" t="s">
        <v>127</v>
      </c>
      <c r="T903" s="6"/>
      <c r="U903" s="6"/>
      <c r="V903" s="6" t="str">
        <f>IFERROR(VLOOKUP(Q903,JUDGE_STATUS!$A$1:$E$97,2,0),"")</f>
        <v>KARIR</v>
      </c>
      <c r="W903" s="6" t="str">
        <f>IFERROR(VLOOKUP(R903,JUDGE_STATUS!$A$1:$E$97,2,0),"")</f>
        <v>KARIR</v>
      </c>
      <c r="X903" s="6" t="str">
        <f>IFERROR(VLOOKUP(S903,JUDGE_STATUS!$A$1:$E$97,2,0),"")</f>
        <v>ADHOC</v>
      </c>
      <c r="Y903" s="6" t="str">
        <f>IFERROR(VLOOKUP(T903,JUDGE_STATUS!$A$1:$E$97,2,0),"")</f>
        <v/>
      </c>
      <c r="Z903" s="6" t="str">
        <f>IFERROR(VLOOKUP(U903,JUDGE_STATUS!$A$1:$E$97,2,0),"")</f>
        <v/>
      </c>
      <c r="AA903" s="6">
        <f t="shared" si="117"/>
        <v>3</v>
      </c>
      <c r="AB903" s="6">
        <f t="shared" si="118"/>
        <v>2</v>
      </c>
      <c r="AC903" s="6">
        <f t="shared" si="119"/>
        <v>1</v>
      </c>
      <c r="AD903" s="20">
        <f t="shared" si="120"/>
        <v>0.33333333333333331</v>
      </c>
      <c r="AE903" s="21">
        <f t="shared" si="123"/>
        <v>0</v>
      </c>
      <c r="AF903" s="6" t="s">
        <v>516</v>
      </c>
      <c r="AG903" s="6" t="s">
        <v>361</v>
      </c>
      <c r="AH903" s="6" t="s">
        <v>1001</v>
      </c>
      <c r="AI903" s="6"/>
      <c r="AJ903" s="6"/>
      <c r="AK903" s="6"/>
      <c r="AL903" s="6"/>
      <c r="AM903" s="6"/>
      <c r="AN903" s="6"/>
      <c r="AO903" s="6"/>
      <c r="AP903" s="6"/>
      <c r="AQ903" s="6"/>
      <c r="AR903" s="6">
        <f t="shared" si="121"/>
        <v>3</v>
      </c>
      <c r="AS903" s="6" t="s">
        <v>1080</v>
      </c>
      <c r="AT903" s="6" t="s">
        <v>1456</v>
      </c>
      <c r="AU903" s="6"/>
      <c r="AV903" s="6">
        <f t="shared" si="124"/>
        <v>2</v>
      </c>
      <c r="AW903" s="22"/>
    </row>
    <row r="904" spans="1:49" x14ac:dyDescent="0.25">
      <c r="A904" s="16" t="s">
        <v>4528</v>
      </c>
      <c r="B904" s="17">
        <v>1.5</v>
      </c>
      <c r="C904" s="17">
        <v>250000000</v>
      </c>
      <c r="D904" s="17">
        <v>0.5</v>
      </c>
      <c r="E904" s="17">
        <v>6510193818</v>
      </c>
      <c r="F904" s="17">
        <v>0</v>
      </c>
      <c r="G904" s="18" t="s">
        <v>4529</v>
      </c>
      <c r="H904" s="19">
        <v>42226</v>
      </c>
      <c r="I904" s="27">
        <f t="shared" si="122"/>
        <v>2015</v>
      </c>
      <c r="J904" s="6" t="s">
        <v>41</v>
      </c>
      <c r="K904" s="6">
        <v>126</v>
      </c>
      <c r="L904" s="6" t="s">
        <v>1335</v>
      </c>
      <c r="M904" s="6">
        <f>VLOOKUP(A904,JUMLAH_DAKWAAN!$A$1:$C$905,3,FALSE)</f>
        <v>1</v>
      </c>
      <c r="N904" s="6" t="s">
        <v>4530</v>
      </c>
      <c r="O904" s="6" t="s">
        <v>4531</v>
      </c>
      <c r="P904" s="6" t="s">
        <v>4532</v>
      </c>
      <c r="Q904" s="6" t="s">
        <v>1032</v>
      </c>
      <c r="R904" s="6" t="s">
        <v>1033</v>
      </c>
      <c r="S904" s="6" t="s">
        <v>108</v>
      </c>
      <c r="T904" s="6"/>
      <c r="U904" s="6"/>
      <c r="V904" s="6" t="str">
        <f>IFERROR(VLOOKUP(Q904,JUDGE_STATUS!$A$1:$E$97,2,0),"")</f>
        <v>KARIR</v>
      </c>
      <c r="W904" s="6" t="str">
        <f>IFERROR(VLOOKUP(R904,JUDGE_STATUS!$A$1:$E$97,2,0),"")</f>
        <v>KARIR</v>
      </c>
      <c r="X904" s="6" t="str">
        <f>IFERROR(VLOOKUP(S904,JUDGE_STATUS!$A$1:$E$97,2,0),"")</f>
        <v>ADHOC</v>
      </c>
      <c r="Y904" s="6" t="str">
        <f>IFERROR(VLOOKUP(T904,JUDGE_STATUS!$A$1:$E$97,2,0),"")</f>
        <v/>
      </c>
      <c r="Z904" s="6" t="str">
        <f>IFERROR(VLOOKUP(U904,JUDGE_STATUS!$A$1:$E$97,2,0),"")</f>
        <v/>
      </c>
      <c r="AA904" s="6">
        <f t="shared" si="117"/>
        <v>3</v>
      </c>
      <c r="AB904" s="6">
        <f t="shared" si="118"/>
        <v>2</v>
      </c>
      <c r="AC904" s="6">
        <f t="shared" si="119"/>
        <v>1</v>
      </c>
      <c r="AD904" s="20">
        <f t="shared" si="120"/>
        <v>0.33333333333333331</v>
      </c>
      <c r="AE904" s="21">
        <f t="shared" si="123"/>
        <v>0</v>
      </c>
      <c r="AF904" s="6" t="s">
        <v>826</v>
      </c>
      <c r="AG904" s="6"/>
      <c r="AH904" s="6"/>
      <c r="AI904" s="6"/>
      <c r="AJ904" s="6"/>
      <c r="AK904" s="6"/>
      <c r="AL904" s="6"/>
      <c r="AM904" s="6"/>
      <c r="AN904" s="6"/>
      <c r="AO904" s="6"/>
      <c r="AP904" s="6"/>
      <c r="AQ904" s="6"/>
      <c r="AR904" s="6">
        <f t="shared" si="121"/>
        <v>1</v>
      </c>
      <c r="AS904" s="6" t="s">
        <v>1109</v>
      </c>
      <c r="AT904" s="6" t="s">
        <v>1179</v>
      </c>
      <c r="AU904" s="6"/>
      <c r="AV904" s="6">
        <f t="shared" si="124"/>
        <v>2</v>
      </c>
      <c r="AW904" s="22"/>
    </row>
    <row r="905" spans="1:49" x14ac:dyDescent="0.25">
      <c r="A905" s="16" t="s">
        <v>4533</v>
      </c>
      <c r="B905" s="17">
        <v>2</v>
      </c>
      <c r="C905" s="17">
        <v>50000000</v>
      </c>
      <c r="D905" s="17">
        <v>1</v>
      </c>
      <c r="E905" s="17">
        <v>0</v>
      </c>
      <c r="F905" s="17">
        <v>0</v>
      </c>
      <c r="G905" s="18" t="s">
        <v>4534</v>
      </c>
      <c r="H905" s="19">
        <v>42626</v>
      </c>
      <c r="I905" s="27">
        <f t="shared" si="122"/>
        <v>2016</v>
      </c>
      <c r="J905" s="6" t="s">
        <v>41</v>
      </c>
      <c r="K905" s="6">
        <v>134</v>
      </c>
      <c r="L905" s="6" t="s">
        <v>1701</v>
      </c>
      <c r="M905" s="6">
        <f>VLOOKUP(A905,JUMLAH_DAKWAAN!$A$1:$C$905,3,FALSE)</f>
        <v>1</v>
      </c>
      <c r="N905" s="6" t="s">
        <v>4506</v>
      </c>
      <c r="O905" s="6" t="s">
        <v>1620</v>
      </c>
      <c r="P905" s="6" t="s">
        <v>4507</v>
      </c>
      <c r="Q905" s="6" t="s">
        <v>1057</v>
      </c>
      <c r="R905" s="6" t="s">
        <v>1368</v>
      </c>
      <c r="S905" s="6" t="s">
        <v>1210</v>
      </c>
      <c r="T905" s="6"/>
      <c r="U905" s="6"/>
      <c r="V905" s="6" t="str">
        <f>IFERROR(VLOOKUP(Q905,JUDGE_STATUS!$A$1:$E$97,2,0),"")</f>
        <v>KARIR</v>
      </c>
      <c r="W905" s="6" t="str">
        <f>IFERROR(VLOOKUP(R905,JUDGE_STATUS!$A$1:$E$97,2,0),"")</f>
        <v>KARIR</v>
      </c>
      <c r="X905" s="6" t="str">
        <f>IFERROR(VLOOKUP(S905,JUDGE_STATUS!$A$1:$E$97,2,0),"")</f>
        <v>ADHOC</v>
      </c>
      <c r="Y905" s="6" t="str">
        <f>IFERROR(VLOOKUP(T905,JUDGE_STATUS!$A$1:$E$97,2,0),"")</f>
        <v/>
      </c>
      <c r="Z905" s="6" t="str">
        <f>IFERROR(VLOOKUP(U905,JUDGE_STATUS!$A$1:$E$97,2,0),"")</f>
        <v/>
      </c>
      <c r="AA905" s="6">
        <f t="shared" si="117"/>
        <v>3</v>
      </c>
      <c r="AB905" s="6">
        <f t="shared" si="118"/>
        <v>2</v>
      </c>
      <c r="AC905" s="6">
        <f t="shared" si="119"/>
        <v>1</v>
      </c>
      <c r="AD905" s="20">
        <f t="shared" si="120"/>
        <v>0.33333333333333331</v>
      </c>
      <c r="AE905" s="21">
        <f t="shared" si="123"/>
        <v>0</v>
      </c>
      <c r="AF905" s="6" t="s">
        <v>1202</v>
      </c>
      <c r="AG905" s="6"/>
      <c r="AH905" s="6"/>
      <c r="AI905" s="6"/>
      <c r="AJ905" s="6"/>
      <c r="AK905" s="6"/>
      <c r="AL905" s="6"/>
      <c r="AM905" s="6"/>
      <c r="AN905" s="6"/>
      <c r="AO905" s="6"/>
      <c r="AP905" s="6"/>
      <c r="AQ905" s="6"/>
      <c r="AR905" s="6">
        <f t="shared" si="121"/>
        <v>1</v>
      </c>
      <c r="AS905" s="6" t="s">
        <v>1369</v>
      </c>
      <c r="AT905" s="6"/>
      <c r="AU905" s="6"/>
      <c r="AV905" s="6">
        <f t="shared" si="124"/>
        <v>1</v>
      </c>
      <c r="AW905" s="22"/>
    </row>
    <row r="906" spans="1:49" x14ac:dyDescent="0.25">
      <c r="A906" s="16" t="s">
        <v>4535</v>
      </c>
      <c r="B906" s="17">
        <v>4</v>
      </c>
      <c r="C906" s="17">
        <v>300000000</v>
      </c>
      <c r="D906" s="17">
        <v>0.25</v>
      </c>
      <c r="E906" s="17">
        <v>0</v>
      </c>
      <c r="F906" s="17">
        <v>0</v>
      </c>
      <c r="G906" s="18" t="s">
        <v>4536</v>
      </c>
      <c r="H906" s="19">
        <v>42895</v>
      </c>
      <c r="I906" s="27">
        <f t="shared" si="122"/>
        <v>2017</v>
      </c>
      <c r="J906" s="6" t="s">
        <v>1129</v>
      </c>
      <c r="K906" s="6">
        <v>139</v>
      </c>
      <c r="L906" s="6" t="s">
        <v>4537</v>
      </c>
      <c r="M906" s="6">
        <f>VLOOKUP(A906,JUMLAH_DAKWAAN!$A$1:$C$905,3,FALSE)</f>
        <v>1</v>
      </c>
      <c r="N906" s="6" t="s">
        <v>4538</v>
      </c>
      <c r="O906" s="6" t="s">
        <v>1173</v>
      </c>
      <c r="P906" s="6" t="s">
        <v>4291</v>
      </c>
      <c r="Q906" s="6" t="s">
        <v>1218</v>
      </c>
      <c r="R906" s="6" t="s">
        <v>1219</v>
      </c>
      <c r="S906" s="6" t="s">
        <v>1068</v>
      </c>
      <c r="T906" s="6"/>
      <c r="U906" s="6"/>
      <c r="V906" s="6" t="str">
        <f>IFERROR(VLOOKUP(Q906,JUDGE_STATUS!$A$1:$E$97,2,0),"")</f>
        <v>KARIR</v>
      </c>
      <c r="W906" s="6" t="str">
        <f>IFERROR(VLOOKUP(R906,JUDGE_STATUS!$A$1:$E$97,2,0),"")</f>
        <v>KARIR</v>
      </c>
      <c r="X906" s="6" t="str">
        <f>IFERROR(VLOOKUP(S906,JUDGE_STATUS!$A$1:$E$97,2,0),"")</f>
        <v>ADHOC</v>
      </c>
      <c r="Y906" s="6" t="str">
        <f>IFERROR(VLOOKUP(T906,JUDGE_STATUS!$A$1:$E$97,2,0),"")</f>
        <v/>
      </c>
      <c r="Z906" s="6" t="str">
        <f>IFERROR(VLOOKUP(U906,JUDGE_STATUS!$A$1:$E$97,2,0),"")</f>
        <v/>
      </c>
      <c r="AA906" s="6">
        <f t="shared" si="117"/>
        <v>3</v>
      </c>
      <c r="AB906" s="6">
        <f t="shared" si="118"/>
        <v>2</v>
      </c>
      <c r="AC906" s="6">
        <f t="shared" si="119"/>
        <v>1</v>
      </c>
      <c r="AD906" s="20">
        <f t="shared" si="120"/>
        <v>0.33333333333333331</v>
      </c>
      <c r="AE906" s="21">
        <f t="shared" si="123"/>
        <v>0</v>
      </c>
      <c r="AF906" s="6" t="s">
        <v>3730</v>
      </c>
      <c r="AG906" s="6"/>
      <c r="AH906" s="6"/>
      <c r="AI906" s="6"/>
      <c r="AJ906" s="6"/>
      <c r="AK906" s="6"/>
      <c r="AL906" s="6"/>
      <c r="AM906" s="6"/>
      <c r="AN906" s="6"/>
      <c r="AO906" s="6"/>
      <c r="AP906" s="6"/>
      <c r="AQ906" s="6"/>
      <c r="AR906" s="6">
        <f t="shared" si="121"/>
        <v>1</v>
      </c>
      <c r="AS906" s="6" t="s">
        <v>1258</v>
      </c>
      <c r="AT906" s="6"/>
      <c r="AU906" s="6"/>
      <c r="AV906" s="6">
        <f t="shared" si="124"/>
        <v>1</v>
      </c>
      <c r="AW906" s="22"/>
    </row>
    <row r="907" spans="1:49" x14ac:dyDescent="0.25">
      <c r="A907" s="16" t="s">
        <v>4539</v>
      </c>
      <c r="B907" s="17">
        <v>3</v>
      </c>
      <c r="C907" s="17">
        <v>100000000</v>
      </c>
      <c r="D907" s="17">
        <v>0.25</v>
      </c>
      <c r="E907" s="17">
        <v>0</v>
      </c>
      <c r="F907" s="17">
        <v>0</v>
      </c>
      <c r="G907" s="18" t="s">
        <v>4540</v>
      </c>
      <c r="H907" s="19">
        <v>43384</v>
      </c>
      <c r="I907" s="27">
        <f t="shared" si="122"/>
        <v>2018</v>
      </c>
      <c r="J907" s="6" t="s">
        <v>41</v>
      </c>
      <c r="K907" s="6">
        <v>146</v>
      </c>
      <c r="L907" s="6" t="s">
        <v>4515</v>
      </c>
      <c r="M907" s="6">
        <f>VLOOKUP(A907,JUMLAH_DAKWAAN!$A$1:$C$905,3,FALSE)</f>
        <v>1</v>
      </c>
      <c r="N907" s="6" t="s">
        <v>4541</v>
      </c>
      <c r="O907" s="6" t="s">
        <v>4542</v>
      </c>
      <c r="P907" s="6" t="s">
        <v>1323</v>
      </c>
      <c r="Q907" s="6" t="s">
        <v>1167</v>
      </c>
      <c r="R907" s="6" t="s">
        <v>1187</v>
      </c>
      <c r="S907" s="6" t="s">
        <v>64</v>
      </c>
      <c r="T907" s="6"/>
      <c r="U907" s="6"/>
      <c r="V907" s="6" t="str">
        <f>IFERROR(VLOOKUP(Q907,JUDGE_STATUS!$A$1:$E$97,2,0),"")</f>
        <v>KARIR</v>
      </c>
      <c r="W907" s="6" t="str">
        <f>IFERROR(VLOOKUP(R907,JUDGE_STATUS!$A$1:$E$97,2,0),"")</f>
        <v>KARIR</v>
      </c>
      <c r="X907" s="6" t="str">
        <f>IFERROR(VLOOKUP(S907,JUDGE_STATUS!$A$1:$E$97,2,0),"")</f>
        <v>ADHOC</v>
      </c>
      <c r="Y907" s="6" t="str">
        <f>IFERROR(VLOOKUP(T907,JUDGE_STATUS!$A$1:$E$97,2,0),"")</f>
        <v/>
      </c>
      <c r="Z907" s="6" t="str">
        <f>IFERROR(VLOOKUP(U907,JUDGE_STATUS!$A$1:$E$97,2,0),"")</f>
        <v/>
      </c>
      <c r="AA907" s="6">
        <f t="shared" si="117"/>
        <v>3</v>
      </c>
      <c r="AB907" s="6">
        <f t="shared" si="118"/>
        <v>2</v>
      </c>
      <c r="AC907" s="6">
        <f t="shared" si="119"/>
        <v>1</v>
      </c>
      <c r="AD907" s="20">
        <f t="shared" si="120"/>
        <v>0.33333333333333331</v>
      </c>
      <c r="AE907" s="21">
        <f t="shared" si="123"/>
        <v>0</v>
      </c>
      <c r="AF907" s="6" t="s">
        <v>3731</v>
      </c>
      <c r="AG907" s="6"/>
      <c r="AH907" s="6"/>
      <c r="AI907" s="6"/>
      <c r="AJ907" s="6"/>
      <c r="AK907" s="6"/>
      <c r="AL907" s="6"/>
      <c r="AM907" s="6"/>
      <c r="AN907" s="6"/>
      <c r="AO907" s="6"/>
      <c r="AP907" s="6"/>
      <c r="AQ907" s="6"/>
      <c r="AR907" s="6">
        <f t="shared" si="121"/>
        <v>1</v>
      </c>
      <c r="AS907" s="6" t="s">
        <v>1150</v>
      </c>
      <c r="AT907" s="6"/>
      <c r="AU907" s="6"/>
      <c r="AV907" s="6">
        <f t="shared" si="124"/>
        <v>1</v>
      </c>
      <c r="AW907" s="22"/>
    </row>
    <row r="908" spans="1:49" x14ac:dyDescent="0.25">
      <c r="A908" s="16" t="s">
        <v>4543</v>
      </c>
      <c r="B908" s="17">
        <v>9</v>
      </c>
      <c r="C908" s="17">
        <v>500000000</v>
      </c>
      <c r="D908" s="17">
        <v>0.33333333333333298</v>
      </c>
      <c r="E908" s="17">
        <v>12625971685</v>
      </c>
      <c r="F908" s="17">
        <v>3</v>
      </c>
      <c r="G908" s="18" t="s">
        <v>4544</v>
      </c>
      <c r="H908" s="19">
        <v>41883</v>
      </c>
      <c r="I908" s="27">
        <f t="shared" si="122"/>
        <v>2014</v>
      </c>
      <c r="J908" s="6" t="s">
        <v>1715</v>
      </c>
      <c r="K908" s="6">
        <v>112</v>
      </c>
      <c r="L908" s="6" t="s">
        <v>4545</v>
      </c>
      <c r="M908" s="6">
        <f>VLOOKUP(A908,JUMLAH_DAKWAAN!$A$1:$C$905,3,FALSE)</f>
        <v>1</v>
      </c>
      <c r="N908" s="6" t="s">
        <v>4546</v>
      </c>
      <c r="O908" s="6" t="s">
        <v>4017</v>
      </c>
      <c r="P908" s="6" t="s">
        <v>4547</v>
      </c>
      <c r="Q908" s="6" t="s">
        <v>1034</v>
      </c>
      <c r="R908" s="6" t="s">
        <v>1033</v>
      </c>
      <c r="S908" s="6" t="s">
        <v>1148</v>
      </c>
      <c r="T908" s="6" t="s">
        <v>63</v>
      </c>
      <c r="U908" s="6" t="s">
        <v>64</v>
      </c>
      <c r="V908" s="6" t="str">
        <f>IFERROR(VLOOKUP(Q908,JUDGE_STATUS!$A$1:$E$97,2,0),"")</f>
        <v>KARIR</v>
      </c>
      <c r="W908" s="6" t="str">
        <f>IFERROR(VLOOKUP(R908,JUDGE_STATUS!$A$1:$E$97,2,0),"")</f>
        <v>KARIR</v>
      </c>
      <c r="X908" s="6" t="str">
        <f>IFERROR(VLOOKUP(S908,JUDGE_STATUS!$A$1:$E$97,2,0),"")</f>
        <v>KARIR</v>
      </c>
      <c r="Y908" s="6" t="str">
        <f>IFERROR(VLOOKUP(T908,JUDGE_STATUS!$A$1:$E$97,2,0),"")</f>
        <v>ADHOC</v>
      </c>
      <c r="Z908" s="6" t="str">
        <f>IFERROR(VLOOKUP(U908,JUDGE_STATUS!$A$1:$E$97,2,0),"")</f>
        <v>ADHOC</v>
      </c>
      <c r="AA908" s="6">
        <f t="shared" si="117"/>
        <v>5</v>
      </c>
      <c r="AB908" s="6">
        <f t="shared" si="118"/>
        <v>3</v>
      </c>
      <c r="AC908" s="6">
        <f t="shared" si="119"/>
        <v>2</v>
      </c>
      <c r="AD908" s="20">
        <f t="shared" si="120"/>
        <v>0.4</v>
      </c>
      <c r="AE908" s="21">
        <f t="shared" si="123"/>
        <v>0</v>
      </c>
      <c r="AF908" s="6" t="s">
        <v>269</v>
      </c>
      <c r="AG908" s="6"/>
      <c r="AH908" s="6"/>
      <c r="AI908" s="6"/>
      <c r="AJ908" s="6"/>
      <c r="AK908" s="6"/>
      <c r="AL908" s="6"/>
      <c r="AM908" s="6"/>
      <c r="AN908" s="6"/>
      <c r="AO908" s="6"/>
      <c r="AP908" s="6"/>
      <c r="AQ908" s="6"/>
      <c r="AR908" s="6">
        <f t="shared" si="121"/>
        <v>1</v>
      </c>
      <c r="AS908" s="6" t="s">
        <v>1118</v>
      </c>
      <c r="AT908" s="6" t="s">
        <v>86</v>
      </c>
      <c r="AU908" s="6"/>
      <c r="AV908" s="6">
        <f t="shared" si="124"/>
        <v>2</v>
      </c>
      <c r="AW908" s="22"/>
    </row>
    <row r="909" spans="1:49" x14ac:dyDescent="0.25">
      <c r="A909" s="16" t="s">
        <v>4548</v>
      </c>
      <c r="B909" s="17">
        <v>2.6666666666666701</v>
      </c>
      <c r="C909" s="17">
        <v>50000000</v>
      </c>
      <c r="D909" s="17">
        <v>0.16666666666666699</v>
      </c>
      <c r="E909" s="17">
        <v>24194313510</v>
      </c>
      <c r="F909" s="17">
        <v>2</v>
      </c>
      <c r="G909" s="18" t="s">
        <v>4549</v>
      </c>
      <c r="H909" s="19">
        <v>42226</v>
      </c>
      <c r="I909" s="27">
        <f t="shared" si="122"/>
        <v>2015</v>
      </c>
      <c r="J909" s="6" t="s">
        <v>41</v>
      </c>
      <c r="K909" s="6">
        <v>129</v>
      </c>
      <c r="L909" s="6" t="s">
        <v>4550</v>
      </c>
      <c r="M909" s="6">
        <f>VLOOKUP(A909,JUMLAH_DAKWAAN!$A$1:$C$905,3,FALSE)</f>
        <v>1</v>
      </c>
      <c r="N909" s="6" t="s">
        <v>4551</v>
      </c>
      <c r="O909" s="6" t="s">
        <v>1113</v>
      </c>
      <c r="P909" s="6" t="s">
        <v>1275</v>
      </c>
      <c r="Q909" s="6" t="s">
        <v>1159</v>
      </c>
      <c r="R909" s="6" t="s">
        <v>1034</v>
      </c>
      <c r="S909" s="6" t="s">
        <v>85</v>
      </c>
      <c r="T909" s="6"/>
      <c r="U909" s="6"/>
      <c r="V909" s="6" t="str">
        <f>IFERROR(VLOOKUP(Q909,JUDGE_STATUS!$A$1:$E$97,2,0),"")</f>
        <v>KARIR</v>
      </c>
      <c r="W909" s="6" t="str">
        <f>IFERROR(VLOOKUP(R909,JUDGE_STATUS!$A$1:$E$97,2,0),"")</f>
        <v>KARIR</v>
      </c>
      <c r="X909" s="6" t="str">
        <f>IFERROR(VLOOKUP(S909,JUDGE_STATUS!$A$1:$E$97,2,0),"")</f>
        <v>ADHOC</v>
      </c>
      <c r="Y909" s="6" t="str">
        <f>IFERROR(VLOOKUP(T909,JUDGE_STATUS!$A$1:$E$97,2,0),"")</f>
        <v/>
      </c>
      <c r="Z909" s="6" t="str">
        <f>IFERROR(VLOOKUP(U909,JUDGE_STATUS!$A$1:$E$97,2,0),"")</f>
        <v/>
      </c>
      <c r="AA909" s="6">
        <f t="shared" si="117"/>
        <v>3</v>
      </c>
      <c r="AB909" s="6">
        <f t="shared" si="118"/>
        <v>2</v>
      </c>
      <c r="AC909" s="6">
        <f t="shared" si="119"/>
        <v>1</v>
      </c>
      <c r="AD909" s="20">
        <f t="shared" si="120"/>
        <v>0.33333333333333331</v>
      </c>
      <c r="AE909" s="21">
        <f t="shared" si="123"/>
        <v>0</v>
      </c>
      <c r="AF909" s="6" t="s">
        <v>361</v>
      </c>
      <c r="AG909" s="6"/>
      <c r="AH909" s="6"/>
      <c r="AI909" s="6"/>
      <c r="AJ909" s="6"/>
      <c r="AK909" s="6"/>
      <c r="AL909" s="6"/>
      <c r="AM909" s="6"/>
      <c r="AN909" s="6"/>
      <c r="AO909" s="6"/>
      <c r="AP909" s="6"/>
      <c r="AQ909" s="6"/>
      <c r="AR909" s="6">
        <f t="shared" si="121"/>
        <v>1</v>
      </c>
      <c r="AS909" s="6" t="s">
        <v>1332</v>
      </c>
      <c r="AT909" s="6" t="s">
        <v>256</v>
      </c>
      <c r="AU909" s="6"/>
      <c r="AV909" s="6">
        <f t="shared" si="124"/>
        <v>2</v>
      </c>
      <c r="AW909" s="22"/>
    </row>
    <row r="910" spans="1:49" x14ac:dyDescent="0.25">
      <c r="A910" s="16" t="s">
        <v>4552</v>
      </c>
      <c r="B910" s="17">
        <v>2</v>
      </c>
      <c r="C910" s="17">
        <v>50000000</v>
      </c>
      <c r="D910" s="17">
        <v>8.3333333333333301E-2</v>
      </c>
      <c r="E910" s="17">
        <v>0</v>
      </c>
      <c r="F910" s="17">
        <v>0</v>
      </c>
      <c r="G910" s="18" t="s">
        <v>4553</v>
      </c>
      <c r="H910" s="19">
        <v>42626</v>
      </c>
      <c r="I910" s="27">
        <f t="shared" si="122"/>
        <v>2016</v>
      </c>
      <c r="J910" s="6" t="s">
        <v>1778</v>
      </c>
      <c r="K910" s="6">
        <v>134</v>
      </c>
      <c r="L910" s="6" t="s">
        <v>1701</v>
      </c>
      <c r="M910" s="6">
        <f>VLOOKUP(A910,JUMLAH_DAKWAAN!$A$1:$C$905,3,FALSE)</f>
        <v>1</v>
      </c>
      <c r="N910" s="6" t="s">
        <v>4554</v>
      </c>
      <c r="O910" s="6" t="s">
        <v>4555</v>
      </c>
      <c r="P910" s="6" t="s">
        <v>4507</v>
      </c>
      <c r="Q910" s="6" t="s">
        <v>1057</v>
      </c>
      <c r="R910" s="6" t="s">
        <v>1368</v>
      </c>
      <c r="S910" s="6" t="s">
        <v>1210</v>
      </c>
      <c r="T910" s="6"/>
      <c r="U910" s="6"/>
      <c r="V910" s="6" t="str">
        <f>IFERROR(VLOOKUP(Q910,JUDGE_STATUS!$A$1:$E$97,2,0),"")</f>
        <v>KARIR</v>
      </c>
      <c r="W910" s="6" t="str">
        <f>IFERROR(VLOOKUP(R910,JUDGE_STATUS!$A$1:$E$97,2,0),"")</f>
        <v>KARIR</v>
      </c>
      <c r="X910" s="6" t="str">
        <f>IFERROR(VLOOKUP(S910,JUDGE_STATUS!$A$1:$E$97,2,0),"")</f>
        <v>ADHOC</v>
      </c>
      <c r="Y910" s="6" t="str">
        <f>IFERROR(VLOOKUP(T910,JUDGE_STATUS!$A$1:$E$97,2,0),"")</f>
        <v/>
      </c>
      <c r="Z910" s="6" t="str">
        <f>IFERROR(VLOOKUP(U910,JUDGE_STATUS!$A$1:$E$97,2,0),"")</f>
        <v/>
      </c>
      <c r="AA910" s="6">
        <f t="shared" si="117"/>
        <v>3</v>
      </c>
      <c r="AB910" s="6">
        <f t="shared" si="118"/>
        <v>2</v>
      </c>
      <c r="AC910" s="6">
        <f t="shared" si="119"/>
        <v>1</v>
      </c>
      <c r="AD910" s="20">
        <f t="shared" si="120"/>
        <v>0.33333333333333331</v>
      </c>
      <c r="AE910" s="21">
        <f t="shared" si="123"/>
        <v>0</v>
      </c>
      <c r="AF910" s="6" t="s">
        <v>1202</v>
      </c>
      <c r="AG910" s="6"/>
      <c r="AH910" s="6"/>
      <c r="AI910" s="6"/>
      <c r="AJ910" s="6"/>
      <c r="AK910" s="6"/>
      <c r="AL910" s="6"/>
      <c r="AM910" s="6"/>
      <c r="AN910" s="6"/>
      <c r="AO910" s="6"/>
      <c r="AP910" s="6"/>
      <c r="AQ910" s="6"/>
      <c r="AR910" s="6">
        <f t="shared" si="121"/>
        <v>1</v>
      </c>
      <c r="AS910" s="6" t="s">
        <v>1369</v>
      </c>
      <c r="AT910" s="6"/>
      <c r="AU910" s="6"/>
      <c r="AV910" s="6">
        <f t="shared" si="124"/>
        <v>1</v>
      </c>
      <c r="AW910" s="22"/>
    </row>
    <row r="911" spans="1:49" x14ac:dyDescent="0.25">
      <c r="A911" s="16" t="s">
        <v>4556</v>
      </c>
      <c r="B911" s="17">
        <v>4.5</v>
      </c>
      <c r="C911" s="17">
        <v>300000000</v>
      </c>
      <c r="D911" s="17">
        <v>0.25</v>
      </c>
      <c r="E911" s="17">
        <v>1788380000</v>
      </c>
      <c r="F911" s="17">
        <v>1</v>
      </c>
      <c r="G911" s="18" t="s">
        <v>4557</v>
      </c>
      <c r="H911" s="19">
        <v>42895</v>
      </c>
      <c r="I911" s="27">
        <f t="shared" si="122"/>
        <v>2017</v>
      </c>
      <c r="J911" s="6" t="s">
        <v>41</v>
      </c>
      <c r="K911" s="6">
        <v>139</v>
      </c>
      <c r="L911" s="6" t="s">
        <v>4558</v>
      </c>
      <c r="M911" s="6">
        <f>VLOOKUP(A911,JUMLAH_DAKWAAN!$A$1:$C$905,3,FALSE)</f>
        <v>1</v>
      </c>
      <c r="N911" s="6" t="s">
        <v>4559</v>
      </c>
      <c r="O911" s="6" t="s">
        <v>1957</v>
      </c>
      <c r="P911" s="6" t="s">
        <v>4291</v>
      </c>
      <c r="Q911" s="6" t="s">
        <v>1218</v>
      </c>
      <c r="R911" s="6" t="s">
        <v>1219</v>
      </c>
      <c r="S911" s="6" t="s">
        <v>1068</v>
      </c>
      <c r="T911" s="6"/>
      <c r="U911" s="6"/>
      <c r="V911" s="6" t="str">
        <f>IFERROR(VLOOKUP(Q911,JUDGE_STATUS!$A$1:$E$97,2,0),"")</f>
        <v>KARIR</v>
      </c>
      <c r="W911" s="6" t="str">
        <f>IFERROR(VLOOKUP(R911,JUDGE_STATUS!$A$1:$E$97,2,0),"")</f>
        <v>KARIR</v>
      </c>
      <c r="X911" s="6" t="str">
        <f>IFERROR(VLOOKUP(S911,JUDGE_STATUS!$A$1:$E$97,2,0),"")</f>
        <v>ADHOC</v>
      </c>
      <c r="Y911" s="6" t="str">
        <f>IFERROR(VLOOKUP(T911,JUDGE_STATUS!$A$1:$E$97,2,0),"")</f>
        <v/>
      </c>
      <c r="Z911" s="6" t="str">
        <f>IFERROR(VLOOKUP(U911,JUDGE_STATUS!$A$1:$E$97,2,0),"")</f>
        <v/>
      </c>
      <c r="AA911" s="6">
        <f t="shared" si="117"/>
        <v>3</v>
      </c>
      <c r="AB911" s="6">
        <f t="shared" si="118"/>
        <v>2</v>
      </c>
      <c r="AC911" s="6">
        <f t="shared" si="119"/>
        <v>1</v>
      </c>
      <c r="AD911" s="20">
        <f t="shared" si="120"/>
        <v>0.33333333333333331</v>
      </c>
      <c r="AE911" s="21">
        <f t="shared" si="123"/>
        <v>0</v>
      </c>
      <c r="AF911" s="6" t="s">
        <v>2727</v>
      </c>
      <c r="AG911" s="6"/>
      <c r="AH911" s="6"/>
      <c r="AI911" s="6"/>
      <c r="AJ911" s="6"/>
      <c r="AK911" s="6"/>
      <c r="AL911" s="6"/>
      <c r="AM911" s="6"/>
      <c r="AN911" s="6"/>
      <c r="AO911" s="6"/>
      <c r="AP911" s="6"/>
      <c r="AQ911" s="6"/>
      <c r="AR911" s="6">
        <f t="shared" si="121"/>
        <v>1</v>
      </c>
      <c r="AS911" s="6" t="s">
        <v>1071</v>
      </c>
      <c r="AT911" s="6"/>
      <c r="AU911" s="6"/>
      <c r="AV911" s="6">
        <f t="shared" si="124"/>
        <v>1</v>
      </c>
      <c r="AW911" s="22"/>
    </row>
    <row r="912" spans="1:49" x14ac:dyDescent="0.25">
      <c r="A912" s="16" t="s">
        <v>4560</v>
      </c>
      <c r="B912" s="17">
        <v>3</v>
      </c>
      <c r="C912" s="17">
        <v>50000000</v>
      </c>
      <c r="D912" s="17">
        <v>0.16666666666666699</v>
      </c>
      <c r="E912" s="17">
        <v>0</v>
      </c>
      <c r="F912" s="17">
        <v>0</v>
      </c>
      <c r="G912" s="18" t="s">
        <v>4561</v>
      </c>
      <c r="H912" s="19">
        <v>43384</v>
      </c>
      <c r="I912" s="27">
        <f t="shared" si="122"/>
        <v>2018</v>
      </c>
      <c r="J912" s="6" t="s">
        <v>1291</v>
      </c>
      <c r="K912" s="6">
        <v>206</v>
      </c>
      <c r="L912" s="6" t="s">
        <v>4515</v>
      </c>
      <c r="M912" s="6">
        <f>VLOOKUP(A912,JUMLAH_DAKWAAN!$A$1:$C$905,3,FALSE)</f>
        <v>1</v>
      </c>
      <c r="N912" s="6" t="s">
        <v>4562</v>
      </c>
      <c r="O912" s="6"/>
      <c r="P912" s="6" t="s">
        <v>4563</v>
      </c>
      <c r="Q912" s="6" t="s">
        <v>1228</v>
      </c>
      <c r="R912" s="6" t="s">
        <v>1230</v>
      </c>
      <c r="S912" s="6" t="s">
        <v>1058</v>
      </c>
      <c r="T912" s="6"/>
      <c r="U912" s="6"/>
      <c r="V912" s="6" t="str">
        <f>IFERROR(VLOOKUP(Q912,JUDGE_STATUS!$A$1:$E$97,2,0),"")</f>
        <v>KARIR</v>
      </c>
      <c r="W912" s="6" t="str">
        <f>IFERROR(VLOOKUP(R912,JUDGE_STATUS!$A$1:$E$97,2,0),"")</f>
        <v>KARIR</v>
      </c>
      <c r="X912" s="6" t="str">
        <f>IFERROR(VLOOKUP(S912,JUDGE_STATUS!$A$1:$E$97,2,0),"")</f>
        <v>ADHOC</v>
      </c>
      <c r="Y912" s="6" t="str">
        <f>IFERROR(VLOOKUP(T912,JUDGE_STATUS!$A$1:$E$97,2,0),"")</f>
        <v/>
      </c>
      <c r="Z912" s="6" t="str">
        <f>IFERROR(VLOOKUP(U912,JUDGE_STATUS!$A$1:$E$97,2,0),"")</f>
        <v/>
      </c>
      <c r="AA912" s="6">
        <f t="shared" si="117"/>
        <v>3</v>
      </c>
      <c r="AB912" s="6">
        <f t="shared" si="118"/>
        <v>2</v>
      </c>
      <c r="AC912" s="6">
        <f t="shared" si="119"/>
        <v>1</v>
      </c>
      <c r="AD912" s="20">
        <f t="shared" si="120"/>
        <v>0.33333333333333331</v>
      </c>
      <c r="AE912" s="21">
        <f t="shared" si="123"/>
        <v>0</v>
      </c>
      <c r="AF912" s="6" t="s">
        <v>3731</v>
      </c>
      <c r="AG912" s="6"/>
      <c r="AH912" s="6"/>
      <c r="AI912" s="6"/>
      <c r="AJ912" s="6"/>
      <c r="AK912" s="6"/>
      <c r="AL912" s="6"/>
      <c r="AM912" s="6"/>
      <c r="AN912" s="6"/>
      <c r="AO912" s="6"/>
      <c r="AP912" s="6"/>
      <c r="AQ912" s="6"/>
      <c r="AR912" s="6">
        <f t="shared" si="121"/>
        <v>1</v>
      </c>
      <c r="AS912" s="6" t="s">
        <v>1233</v>
      </c>
      <c r="AT912" s="6"/>
      <c r="AU912" s="6"/>
      <c r="AV912" s="6">
        <f t="shared" si="124"/>
        <v>1</v>
      </c>
      <c r="AW912" s="22"/>
    </row>
    <row r="913" spans="1:49" x14ac:dyDescent="0.25">
      <c r="A913" s="16" t="s">
        <v>4560</v>
      </c>
      <c r="B913" s="17">
        <v>3</v>
      </c>
      <c r="C913" s="17">
        <v>50000000</v>
      </c>
      <c r="D913" s="17">
        <v>0.16666666666666699</v>
      </c>
      <c r="E913" s="17">
        <v>1677605989.2</v>
      </c>
      <c r="F913" s="17">
        <v>1</v>
      </c>
      <c r="G913" s="18" t="s">
        <v>4518</v>
      </c>
      <c r="H913" s="19">
        <v>43384</v>
      </c>
      <c r="I913" s="27">
        <f t="shared" si="122"/>
        <v>2018</v>
      </c>
      <c r="J913" s="6" t="s">
        <v>1291</v>
      </c>
      <c r="K913" s="6">
        <v>206</v>
      </c>
      <c r="L913" s="6" t="s">
        <v>4515</v>
      </c>
      <c r="M913" s="6">
        <f>VLOOKUP(A913,JUMLAH_DAKWAAN!$A$1:$C$905,3,FALSE)</f>
        <v>1</v>
      </c>
      <c r="N913" s="6" t="s">
        <v>4562</v>
      </c>
      <c r="O913" s="6"/>
      <c r="P913" s="6" t="s">
        <v>4563</v>
      </c>
      <c r="Q913" s="6" t="s">
        <v>1228</v>
      </c>
      <c r="R913" s="6" t="s">
        <v>1230</v>
      </c>
      <c r="S913" s="6" t="s">
        <v>1058</v>
      </c>
      <c r="T913" s="6"/>
      <c r="U913" s="6"/>
      <c r="V913" s="6" t="str">
        <f>IFERROR(VLOOKUP(Q913,JUDGE_STATUS!$A$1:$E$97,2,0),"")</f>
        <v>KARIR</v>
      </c>
      <c r="W913" s="6" t="str">
        <f>IFERROR(VLOOKUP(R913,JUDGE_STATUS!$A$1:$E$97,2,0),"")</f>
        <v>KARIR</v>
      </c>
      <c r="X913" s="6" t="str">
        <f>IFERROR(VLOOKUP(S913,JUDGE_STATUS!$A$1:$E$97,2,0),"")</f>
        <v>ADHOC</v>
      </c>
      <c r="Y913" s="6" t="str">
        <f>IFERROR(VLOOKUP(T913,JUDGE_STATUS!$A$1:$E$97,2,0),"")</f>
        <v/>
      </c>
      <c r="Z913" s="6" t="str">
        <f>IFERROR(VLOOKUP(U913,JUDGE_STATUS!$A$1:$E$97,2,0),"")</f>
        <v/>
      </c>
      <c r="AA913" s="6">
        <f t="shared" si="117"/>
        <v>3</v>
      </c>
      <c r="AB913" s="6">
        <f t="shared" si="118"/>
        <v>2</v>
      </c>
      <c r="AC913" s="6">
        <f t="shared" si="119"/>
        <v>1</v>
      </c>
      <c r="AD913" s="20">
        <f t="shared" si="120"/>
        <v>0.33333333333333331</v>
      </c>
      <c r="AE913" s="21">
        <f t="shared" si="123"/>
        <v>0</v>
      </c>
      <c r="AF913" s="6" t="s">
        <v>3731</v>
      </c>
      <c r="AG913" s="6"/>
      <c r="AH913" s="6"/>
      <c r="AI913" s="6"/>
      <c r="AJ913" s="6"/>
      <c r="AK913" s="6"/>
      <c r="AL913" s="6"/>
      <c r="AM913" s="6"/>
      <c r="AN913" s="6"/>
      <c r="AO913" s="6"/>
      <c r="AP913" s="6"/>
      <c r="AQ913" s="6"/>
      <c r="AR913" s="6">
        <f t="shared" si="121"/>
        <v>1</v>
      </c>
      <c r="AS913" s="6" t="s">
        <v>1233</v>
      </c>
      <c r="AT913" s="6"/>
      <c r="AU913" s="6"/>
      <c r="AV913" s="6">
        <f t="shared" si="124"/>
        <v>1</v>
      </c>
      <c r="AW913" s="22"/>
    </row>
    <row r="914" spans="1:49" x14ac:dyDescent="0.25">
      <c r="A914" s="16" t="s">
        <v>4564</v>
      </c>
      <c r="B914" s="17">
        <v>3</v>
      </c>
      <c r="C914" s="17">
        <v>100000000</v>
      </c>
      <c r="D914" s="17">
        <v>0.25</v>
      </c>
      <c r="E914" s="17">
        <v>0</v>
      </c>
      <c r="F914" s="17">
        <v>0</v>
      </c>
      <c r="G914" s="18" t="s">
        <v>4565</v>
      </c>
      <c r="H914" s="19">
        <v>41884</v>
      </c>
      <c r="I914" s="27">
        <f t="shared" si="122"/>
        <v>2014</v>
      </c>
      <c r="J914" s="6" t="s">
        <v>41</v>
      </c>
      <c r="K914" s="6">
        <v>79</v>
      </c>
      <c r="L914" s="6" t="s">
        <v>4566</v>
      </c>
      <c r="M914" s="6">
        <f>VLOOKUP(A914,JUMLAH_DAKWAAN!$A$1:$C$905,3,FALSE)</f>
        <v>1</v>
      </c>
      <c r="N914" s="6" t="s">
        <v>4567</v>
      </c>
      <c r="O914" s="6" t="s">
        <v>1357</v>
      </c>
      <c r="P914" s="6" t="s">
        <v>2376</v>
      </c>
      <c r="Q914" s="6" t="s">
        <v>1033</v>
      </c>
      <c r="R914" s="6" t="s">
        <v>1034</v>
      </c>
      <c r="S914" s="6" t="s">
        <v>1148</v>
      </c>
      <c r="T914" s="6" t="s">
        <v>63</v>
      </c>
      <c r="U914" s="6" t="s">
        <v>64</v>
      </c>
      <c r="V914" s="6" t="str">
        <f>IFERROR(VLOOKUP(Q914,JUDGE_STATUS!$A$1:$E$97,2,0),"")</f>
        <v>KARIR</v>
      </c>
      <c r="W914" s="6" t="str">
        <f>IFERROR(VLOOKUP(R914,JUDGE_STATUS!$A$1:$E$97,2,0),"")</f>
        <v>KARIR</v>
      </c>
      <c r="X914" s="6" t="str">
        <f>IFERROR(VLOOKUP(S914,JUDGE_STATUS!$A$1:$E$97,2,0),"")</f>
        <v>KARIR</v>
      </c>
      <c r="Y914" s="6" t="str">
        <f>IFERROR(VLOOKUP(T914,JUDGE_STATUS!$A$1:$E$97,2,0),"")</f>
        <v>ADHOC</v>
      </c>
      <c r="Z914" s="6" t="str">
        <f>IFERROR(VLOOKUP(U914,JUDGE_STATUS!$A$1:$E$97,2,0),"")</f>
        <v>ADHOC</v>
      </c>
      <c r="AA914" s="6">
        <f t="shared" si="117"/>
        <v>5</v>
      </c>
      <c r="AB914" s="6">
        <f t="shared" si="118"/>
        <v>3</v>
      </c>
      <c r="AC914" s="6">
        <f t="shared" si="119"/>
        <v>2</v>
      </c>
      <c r="AD914" s="20">
        <f t="shared" si="120"/>
        <v>0.4</v>
      </c>
      <c r="AE914" s="21">
        <f t="shared" si="123"/>
        <v>0</v>
      </c>
      <c r="AF914" s="6" t="s">
        <v>255</v>
      </c>
      <c r="AG914" s="6"/>
      <c r="AH914" s="6"/>
      <c r="AI914" s="6"/>
      <c r="AJ914" s="6"/>
      <c r="AK914" s="6"/>
      <c r="AL914" s="6"/>
      <c r="AM914" s="6"/>
      <c r="AN914" s="6"/>
      <c r="AO914" s="6"/>
      <c r="AP914" s="6"/>
      <c r="AQ914" s="6"/>
      <c r="AR914" s="6">
        <f t="shared" si="121"/>
        <v>1</v>
      </c>
      <c r="AS914" s="6" t="s">
        <v>56</v>
      </c>
      <c r="AT914" s="6" t="s">
        <v>109</v>
      </c>
      <c r="AU914" s="6"/>
      <c r="AV914" s="6">
        <f t="shared" si="124"/>
        <v>2</v>
      </c>
      <c r="AW914" s="22"/>
    </row>
    <row r="915" spans="1:49" x14ac:dyDescent="0.25">
      <c r="A915" s="16" t="s">
        <v>4568</v>
      </c>
      <c r="B915" s="17">
        <v>2.6666666666666701</v>
      </c>
      <c r="C915" s="17">
        <v>50000000</v>
      </c>
      <c r="D915" s="17">
        <v>0.16666666666666699</v>
      </c>
      <c r="E915" s="17">
        <v>0</v>
      </c>
      <c r="F915" s="17">
        <v>0</v>
      </c>
      <c r="G915" s="18" t="s">
        <v>4569</v>
      </c>
      <c r="H915" s="19">
        <v>42226</v>
      </c>
      <c r="I915" s="27">
        <f t="shared" si="122"/>
        <v>2015</v>
      </c>
      <c r="J915" s="6" t="s">
        <v>41</v>
      </c>
      <c r="K915" s="6">
        <v>129</v>
      </c>
      <c r="L915" s="6" t="s">
        <v>4430</v>
      </c>
      <c r="M915" s="6">
        <f>VLOOKUP(A915,JUMLAH_DAKWAAN!$A$1:$C$905,3,FALSE)</f>
        <v>1</v>
      </c>
      <c r="N915" s="6" t="s">
        <v>4570</v>
      </c>
      <c r="O915" s="6" t="s">
        <v>2887</v>
      </c>
      <c r="P915" s="6" t="s">
        <v>1275</v>
      </c>
      <c r="Q915" s="6" t="s">
        <v>1034</v>
      </c>
      <c r="R915" s="6" t="s">
        <v>1159</v>
      </c>
      <c r="S915" s="6" t="s">
        <v>85</v>
      </c>
      <c r="T915" s="6"/>
      <c r="U915" s="6"/>
      <c r="V915" s="6" t="str">
        <f>IFERROR(VLOOKUP(Q915,JUDGE_STATUS!$A$1:$E$97,2,0),"")</f>
        <v>KARIR</v>
      </c>
      <c r="W915" s="6" t="str">
        <f>IFERROR(VLOOKUP(R915,JUDGE_STATUS!$A$1:$E$97,2,0),"")</f>
        <v>KARIR</v>
      </c>
      <c r="X915" s="6" t="str">
        <f>IFERROR(VLOOKUP(S915,JUDGE_STATUS!$A$1:$E$97,2,0),"")</f>
        <v>ADHOC</v>
      </c>
      <c r="Y915" s="6" t="str">
        <f>IFERROR(VLOOKUP(T915,JUDGE_STATUS!$A$1:$E$97,2,0),"")</f>
        <v/>
      </c>
      <c r="Z915" s="6" t="str">
        <f>IFERROR(VLOOKUP(U915,JUDGE_STATUS!$A$1:$E$97,2,0),"")</f>
        <v/>
      </c>
      <c r="AA915" s="6">
        <f t="shared" si="117"/>
        <v>3</v>
      </c>
      <c r="AB915" s="6">
        <f t="shared" si="118"/>
        <v>2</v>
      </c>
      <c r="AC915" s="6">
        <f t="shared" si="119"/>
        <v>1</v>
      </c>
      <c r="AD915" s="20">
        <f t="shared" si="120"/>
        <v>0.33333333333333331</v>
      </c>
      <c r="AE915" s="21">
        <f t="shared" si="123"/>
        <v>0</v>
      </c>
      <c r="AF915" s="6" t="s">
        <v>361</v>
      </c>
      <c r="AG915" s="6"/>
      <c r="AH915" s="6"/>
      <c r="AI915" s="6"/>
      <c r="AJ915" s="6"/>
      <c r="AK915" s="6"/>
      <c r="AL915" s="6"/>
      <c r="AM915" s="6"/>
      <c r="AN915" s="6"/>
      <c r="AO915" s="6"/>
      <c r="AP915" s="6"/>
      <c r="AQ915" s="6"/>
      <c r="AR915" s="6">
        <f t="shared" si="121"/>
        <v>1</v>
      </c>
      <c r="AS915" s="6" t="s">
        <v>1195</v>
      </c>
      <c r="AT915" s="6" t="s">
        <v>1109</v>
      </c>
      <c r="AU915" s="6"/>
      <c r="AV915" s="6">
        <f t="shared" si="124"/>
        <v>2</v>
      </c>
      <c r="AW915" s="22"/>
    </row>
    <row r="916" spans="1:49" x14ac:dyDescent="0.25">
      <c r="A916" s="16" t="s">
        <v>4571</v>
      </c>
      <c r="B916" s="17">
        <v>1.5</v>
      </c>
      <c r="C916" s="17">
        <v>50000000</v>
      </c>
      <c r="D916" s="25">
        <v>8.3333333333333301E-2</v>
      </c>
      <c r="E916" s="17">
        <v>86000000</v>
      </c>
      <c r="F916" s="17">
        <v>0</v>
      </c>
      <c r="G916" s="18" t="s">
        <v>4572</v>
      </c>
      <c r="H916" s="19">
        <v>42634</v>
      </c>
      <c r="I916" s="27">
        <f t="shared" si="122"/>
        <v>2016</v>
      </c>
      <c r="J916" s="6" t="s">
        <v>41</v>
      </c>
      <c r="K916" s="6">
        <v>120</v>
      </c>
      <c r="L916" s="6" t="s">
        <v>1052</v>
      </c>
      <c r="M916" s="6">
        <f>VLOOKUP(A916,JUMLAH_DAKWAAN!$A$1:$C$905,3,FALSE)</f>
        <v>1</v>
      </c>
      <c r="N916" s="6" t="s">
        <v>4573</v>
      </c>
      <c r="O916" s="6" t="s">
        <v>1620</v>
      </c>
      <c r="P916" s="6" t="s">
        <v>1640</v>
      </c>
      <c r="Q916" s="6" t="s">
        <v>1042</v>
      </c>
      <c r="R916" s="6" t="s">
        <v>1034</v>
      </c>
      <c r="S916" s="6" t="s">
        <v>1045</v>
      </c>
      <c r="T916" s="6"/>
      <c r="U916" s="6"/>
      <c r="V916" s="6" t="str">
        <f>IFERROR(VLOOKUP(Q916,JUDGE_STATUS!$A$1:$E$97,2,0),"")</f>
        <v>KARIR</v>
      </c>
      <c r="W916" s="6" t="str">
        <f>IFERROR(VLOOKUP(R916,JUDGE_STATUS!$A$1:$E$97,2,0),"")</f>
        <v>KARIR</v>
      </c>
      <c r="X916" s="6" t="str">
        <f>IFERROR(VLOOKUP(S916,JUDGE_STATUS!$A$1:$E$97,2,0),"")</f>
        <v>ADHOC</v>
      </c>
      <c r="Y916" s="6" t="str">
        <f>IFERROR(VLOOKUP(T916,JUDGE_STATUS!$A$1:$E$97,2,0),"")</f>
        <v/>
      </c>
      <c r="Z916" s="6" t="str">
        <f>IFERROR(VLOOKUP(U916,JUDGE_STATUS!$A$1:$E$97,2,0),"")</f>
        <v/>
      </c>
      <c r="AA916" s="6">
        <f t="shared" si="117"/>
        <v>3</v>
      </c>
      <c r="AB916" s="6">
        <f t="shared" si="118"/>
        <v>2</v>
      </c>
      <c r="AC916" s="6">
        <f t="shared" si="119"/>
        <v>1</v>
      </c>
      <c r="AD916" s="20">
        <f t="shared" si="120"/>
        <v>0.33333333333333331</v>
      </c>
      <c r="AE916" s="21">
        <f t="shared" si="123"/>
        <v>0</v>
      </c>
      <c r="AF916" s="6" t="s">
        <v>1202</v>
      </c>
      <c r="AG916" s="6"/>
      <c r="AH916" s="6"/>
      <c r="AI916" s="6"/>
      <c r="AJ916" s="6"/>
      <c r="AK916" s="6"/>
      <c r="AL916" s="6"/>
      <c r="AM916" s="6"/>
      <c r="AN916" s="6"/>
      <c r="AO916" s="6"/>
      <c r="AP916" s="6"/>
      <c r="AQ916" s="6"/>
      <c r="AR916" s="6">
        <f t="shared" si="121"/>
        <v>1</v>
      </c>
      <c r="AS916" s="6" t="s">
        <v>1047</v>
      </c>
      <c r="AT916" s="6"/>
      <c r="AU916" s="6"/>
      <c r="AV916" s="6">
        <f t="shared" si="124"/>
        <v>1</v>
      </c>
      <c r="AW916" s="22"/>
    </row>
    <row r="917" spans="1:49" x14ac:dyDescent="0.25">
      <c r="A917" s="16" t="s">
        <v>4574</v>
      </c>
      <c r="B917" s="17">
        <v>5</v>
      </c>
      <c r="C917" s="17">
        <v>800000000</v>
      </c>
      <c r="D917" s="17">
        <v>0.5</v>
      </c>
      <c r="E917" s="17">
        <v>2034026000</v>
      </c>
      <c r="F917" s="17">
        <v>2</v>
      </c>
      <c r="G917" s="18" t="s">
        <v>4575</v>
      </c>
      <c r="H917" s="19">
        <v>42899</v>
      </c>
      <c r="I917" s="27">
        <f t="shared" si="122"/>
        <v>2017</v>
      </c>
      <c r="J917" s="6" t="s">
        <v>1129</v>
      </c>
      <c r="K917" s="6">
        <v>135</v>
      </c>
      <c r="L917" s="6" t="s">
        <v>4576</v>
      </c>
      <c r="M917" s="6">
        <f>VLOOKUP(A917,JUMLAH_DAKWAAN!$A$1:$C$905,3,FALSE)</f>
        <v>1</v>
      </c>
      <c r="N917" s="6" t="s">
        <v>4577</v>
      </c>
      <c r="O917" s="6" t="s">
        <v>4116</v>
      </c>
      <c r="P917" s="6" t="s">
        <v>4291</v>
      </c>
      <c r="Q917" s="6" t="s">
        <v>1176</v>
      </c>
      <c r="R917" s="6" t="s">
        <v>1032</v>
      </c>
      <c r="S917" s="6" t="s">
        <v>1175</v>
      </c>
      <c r="T917" s="6" t="s">
        <v>1177</v>
      </c>
      <c r="U917" s="6" t="s">
        <v>1210</v>
      </c>
      <c r="V917" s="6" t="str">
        <f>IFERROR(VLOOKUP(Q917,JUDGE_STATUS!$A$1:$E$97,2,0),"")</f>
        <v>KARIR</v>
      </c>
      <c r="W917" s="6" t="str">
        <f>IFERROR(VLOOKUP(R917,JUDGE_STATUS!$A$1:$E$97,2,0),"")</f>
        <v>KARIR</v>
      </c>
      <c r="X917" s="6" t="str">
        <f>IFERROR(VLOOKUP(S917,JUDGE_STATUS!$A$1:$E$97,2,0),"")</f>
        <v>KARIR</v>
      </c>
      <c r="Y917" s="6" t="str">
        <f>IFERROR(VLOOKUP(T917,JUDGE_STATUS!$A$1:$E$97,2,0),"")</f>
        <v>ADHOC</v>
      </c>
      <c r="Z917" s="6" t="str">
        <f>IFERROR(VLOOKUP(U917,JUDGE_STATUS!$A$1:$E$97,2,0),"")</f>
        <v>ADHOC</v>
      </c>
      <c r="AA917" s="6">
        <f t="shared" si="117"/>
        <v>5</v>
      </c>
      <c r="AB917" s="6">
        <f t="shared" si="118"/>
        <v>3</v>
      </c>
      <c r="AC917" s="6">
        <f t="shared" si="119"/>
        <v>2</v>
      </c>
      <c r="AD917" s="20">
        <f t="shared" si="120"/>
        <v>0.4</v>
      </c>
      <c r="AE917" s="21">
        <f t="shared" si="123"/>
        <v>0</v>
      </c>
      <c r="AF917" s="6" t="s">
        <v>426</v>
      </c>
      <c r="AG917" s="6"/>
      <c r="AH917" s="6"/>
      <c r="AI917" s="6"/>
      <c r="AJ917" s="6"/>
      <c r="AK917" s="6"/>
      <c r="AL917" s="6"/>
      <c r="AM917" s="6"/>
      <c r="AN917" s="6"/>
      <c r="AO917" s="6"/>
      <c r="AP917" s="6"/>
      <c r="AQ917" s="6"/>
      <c r="AR917" s="6">
        <f t="shared" si="121"/>
        <v>1</v>
      </c>
      <c r="AS917" s="6" t="s">
        <v>1179</v>
      </c>
      <c r="AT917" s="6"/>
      <c r="AU917" s="6"/>
      <c r="AV917" s="6">
        <f t="shared" si="124"/>
        <v>1</v>
      </c>
      <c r="AW917" s="22"/>
    </row>
    <row r="918" spans="1:49" x14ac:dyDescent="0.25">
      <c r="A918" s="16" t="s">
        <v>4578</v>
      </c>
      <c r="B918" s="17">
        <v>3</v>
      </c>
      <c r="C918" s="17">
        <v>50000000</v>
      </c>
      <c r="D918" s="17">
        <v>0.16666666666666699</v>
      </c>
      <c r="E918" s="17">
        <v>0</v>
      </c>
      <c r="F918" s="17">
        <v>0</v>
      </c>
      <c r="G918" s="18" t="s">
        <v>4540</v>
      </c>
      <c r="H918" s="19">
        <v>43384</v>
      </c>
      <c r="I918" s="27">
        <f t="shared" si="122"/>
        <v>2018</v>
      </c>
      <c r="J918" s="6" t="s">
        <v>1224</v>
      </c>
      <c r="K918" s="6">
        <v>206</v>
      </c>
      <c r="L918" s="6" t="s">
        <v>4515</v>
      </c>
      <c r="M918" s="6">
        <f>VLOOKUP(A918,JUMLAH_DAKWAAN!$A$1:$C$905,3,FALSE)</f>
        <v>1</v>
      </c>
      <c r="N918" s="6" t="s">
        <v>4579</v>
      </c>
      <c r="O918" s="6" t="s">
        <v>1351</v>
      </c>
      <c r="P918" s="6" t="s">
        <v>4580</v>
      </c>
      <c r="Q918" s="6" t="s">
        <v>1228</v>
      </c>
      <c r="R918" s="6" t="s">
        <v>1230</v>
      </c>
      <c r="S918" s="6" t="s">
        <v>1058</v>
      </c>
      <c r="T918" s="6"/>
      <c r="U918" s="6"/>
      <c r="V918" s="6" t="str">
        <f>IFERROR(VLOOKUP(Q918,JUDGE_STATUS!$A$1:$E$97,2,0),"")</f>
        <v>KARIR</v>
      </c>
      <c r="W918" s="6" t="str">
        <f>IFERROR(VLOOKUP(R918,JUDGE_STATUS!$A$1:$E$97,2,0),"")</f>
        <v>KARIR</v>
      </c>
      <c r="X918" s="6" t="str">
        <f>IFERROR(VLOOKUP(S918,JUDGE_STATUS!$A$1:$E$97,2,0),"")</f>
        <v>ADHOC</v>
      </c>
      <c r="Y918" s="6" t="str">
        <f>IFERROR(VLOOKUP(T918,JUDGE_STATUS!$A$1:$E$97,2,0),"")</f>
        <v/>
      </c>
      <c r="Z918" s="6" t="str">
        <f>IFERROR(VLOOKUP(U918,JUDGE_STATUS!$A$1:$E$97,2,0),"")</f>
        <v/>
      </c>
      <c r="AA918" s="6">
        <f t="shared" si="117"/>
        <v>3</v>
      </c>
      <c r="AB918" s="6">
        <f t="shared" si="118"/>
        <v>2</v>
      </c>
      <c r="AC918" s="6">
        <f t="shared" si="119"/>
        <v>1</v>
      </c>
      <c r="AD918" s="20">
        <f t="shared" si="120"/>
        <v>0.33333333333333331</v>
      </c>
      <c r="AE918" s="21">
        <f t="shared" si="123"/>
        <v>0</v>
      </c>
      <c r="AF918" s="6" t="s">
        <v>3731</v>
      </c>
      <c r="AG918" s="6"/>
      <c r="AH918" s="6"/>
      <c r="AI918" s="6"/>
      <c r="AJ918" s="6"/>
      <c r="AK918" s="6"/>
      <c r="AL918" s="6"/>
      <c r="AM918" s="6"/>
      <c r="AN918" s="6"/>
      <c r="AO918" s="6"/>
      <c r="AP918" s="6"/>
      <c r="AQ918" s="6"/>
      <c r="AR918" s="6">
        <f t="shared" si="121"/>
        <v>1</v>
      </c>
      <c r="AS918" s="6" t="s">
        <v>1536</v>
      </c>
      <c r="AT918" s="6"/>
      <c r="AU918" s="6"/>
      <c r="AV918" s="6">
        <f t="shared" si="124"/>
        <v>1</v>
      </c>
      <c r="AW918" s="22"/>
    </row>
    <row r="919" spans="1:49" x14ac:dyDescent="0.25">
      <c r="A919" s="16" t="s">
        <v>4581</v>
      </c>
      <c r="B919" s="17">
        <v>6</v>
      </c>
      <c r="C919" s="17">
        <v>200000000</v>
      </c>
      <c r="D919" s="17">
        <v>0.25</v>
      </c>
      <c r="E919" s="17">
        <v>5392040442</v>
      </c>
      <c r="F919" s="17">
        <v>2</v>
      </c>
      <c r="G919" s="18" t="s">
        <v>4582</v>
      </c>
      <c r="H919" s="19">
        <v>41898</v>
      </c>
      <c r="I919" s="27">
        <f t="shared" si="122"/>
        <v>2014</v>
      </c>
      <c r="J919" s="6" t="s">
        <v>429</v>
      </c>
      <c r="K919" s="6">
        <v>92</v>
      </c>
      <c r="L919" s="6" t="s">
        <v>4583</v>
      </c>
      <c r="M919" s="6">
        <f>VLOOKUP(A919,JUMLAH_DAKWAAN!$A$1:$C$905,3,FALSE)</f>
        <v>1</v>
      </c>
      <c r="N919" s="6" t="s">
        <v>4584</v>
      </c>
      <c r="O919" s="6" t="s">
        <v>4585</v>
      </c>
      <c r="P919" s="6" t="s">
        <v>3646</v>
      </c>
      <c r="Q919" s="6" t="s">
        <v>94</v>
      </c>
      <c r="R919" s="6" t="s">
        <v>1219</v>
      </c>
      <c r="S919" s="6" t="s">
        <v>85</v>
      </c>
      <c r="T919" s="6"/>
      <c r="U919" s="6"/>
      <c r="V919" s="6" t="str">
        <f>IFERROR(VLOOKUP(Q919,JUDGE_STATUS!$A$1:$E$97,2,0),"")</f>
        <v>KARIR</v>
      </c>
      <c r="W919" s="6" t="str">
        <f>IFERROR(VLOOKUP(R919,JUDGE_STATUS!$A$1:$E$97,2,0),"")</f>
        <v>KARIR</v>
      </c>
      <c r="X919" s="6" t="str">
        <f>IFERROR(VLOOKUP(S919,JUDGE_STATUS!$A$1:$E$97,2,0),"")</f>
        <v>ADHOC</v>
      </c>
      <c r="Y919" s="6" t="str">
        <f>IFERROR(VLOOKUP(T919,JUDGE_STATUS!$A$1:$E$97,2,0),"")</f>
        <v/>
      </c>
      <c r="Z919" s="6" t="str">
        <f>IFERROR(VLOOKUP(U919,JUDGE_STATUS!$A$1:$E$97,2,0),"")</f>
        <v/>
      </c>
      <c r="AA919" s="6">
        <f t="shared" si="117"/>
        <v>3</v>
      </c>
      <c r="AB919" s="6">
        <f t="shared" si="118"/>
        <v>2</v>
      </c>
      <c r="AC919" s="6">
        <f t="shared" si="119"/>
        <v>1</v>
      </c>
      <c r="AD919" s="20">
        <f t="shared" si="120"/>
        <v>0.33333333333333331</v>
      </c>
      <c r="AE919" s="21">
        <f t="shared" si="123"/>
        <v>0</v>
      </c>
      <c r="AF919" s="6" t="s">
        <v>1358</v>
      </c>
      <c r="AG919" s="6"/>
      <c r="AH919" s="6"/>
      <c r="AI919" s="6"/>
      <c r="AJ919" s="6"/>
      <c r="AK919" s="6"/>
      <c r="AL919" s="6"/>
      <c r="AM919" s="6"/>
      <c r="AN919" s="6"/>
      <c r="AO919" s="6"/>
      <c r="AP919" s="6"/>
      <c r="AQ919" s="6"/>
      <c r="AR919" s="6">
        <f t="shared" si="121"/>
        <v>1</v>
      </c>
      <c r="AS919" s="6" t="s">
        <v>1151</v>
      </c>
      <c r="AT919" s="6" t="s">
        <v>1350</v>
      </c>
      <c r="AU919" s="6"/>
      <c r="AV919" s="6">
        <f t="shared" si="124"/>
        <v>2</v>
      </c>
      <c r="AW919" s="22"/>
    </row>
    <row r="920" spans="1:49" x14ac:dyDescent="0.25">
      <c r="A920" s="16" t="s">
        <v>4586</v>
      </c>
      <c r="B920" s="17">
        <v>2.6666666666666701</v>
      </c>
      <c r="C920" s="17">
        <v>50000000</v>
      </c>
      <c r="D920" s="17">
        <v>0.16666666666666699</v>
      </c>
      <c r="E920" s="17">
        <v>0</v>
      </c>
      <c r="F920" s="17">
        <v>0</v>
      </c>
      <c r="G920" s="18" t="s">
        <v>4587</v>
      </c>
      <c r="H920" s="19">
        <v>42226</v>
      </c>
      <c r="I920" s="27">
        <f t="shared" si="122"/>
        <v>2015</v>
      </c>
      <c r="J920" s="6" t="s">
        <v>41</v>
      </c>
      <c r="K920" s="6">
        <v>193</v>
      </c>
      <c r="L920" s="6" t="s">
        <v>1765</v>
      </c>
      <c r="M920" s="6">
        <f>VLOOKUP(A920,JUMLAH_DAKWAAN!$A$1:$C$905,3,FALSE)</f>
        <v>1</v>
      </c>
      <c r="N920" s="6" t="s">
        <v>4588</v>
      </c>
      <c r="O920" s="6" t="s">
        <v>1831</v>
      </c>
      <c r="P920" s="6" t="s">
        <v>4589</v>
      </c>
      <c r="Q920" s="6" t="s">
        <v>1158</v>
      </c>
      <c r="R920" s="6" t="s">
        <v>1159</v>
      </c>
      <c r="S920" s="6" t="s">
        <v>85</v>
      </c>
      <c r="T920" s="6"/>
      <c r="U920" s="6"/>
      <c r="V920" s="6" t="str">
        <f>IFERROR(VLOOKUP(Q920,JUDGE_STATUS!$A$1:$E$97,2,0),"")</f>
        <v>KARIR</v>
      </c>
      <c r="W920" s="6" t="str">
        <f>IFERROR(VLOOKUP(R920,JUDGE_STATUS!$A$1:$E$97,2,0),"")</f>
        <v>KARIR</v>
      </c>
      <c r="X920" s="6" t="str">
        <f>IFERROR(VLOOKUP(S920,JUDGE_STATUS!$A$1:$E$97,2,0),"")</f>
        <v>ADHOC</v>
      </c>
      <c r="Y920" s="6" t="str">
        <f>IFERROR(VLOOKUP(T920,JUDGE_STATUS!$A$1:$E$97,2,0),"")</f>
        <v/>
      </c>
      <c r="Z920" s="6" t="str">
        <f>IFERROR(VLOOKUP(U920,JUDGE_STATUS!$A$1:$E$97,2,0),"")</f>
        <v/>
      </c>
      <c r="AA920" s="6">
        <f t="shared" si="117"/>
        <v>3</v>
      </c>
      <c r="AB920" s="6">
        <f t="shared" si="118"/>
        <v>2</v>
      </c>
      <c r="AC920" s="6">
        <f t="shared" si="119"/>
        <v>1</v>
      </c>
      <c r="AD920" s="20">
        <f t="shared" si="120"/>
        <v>0.33333333333333331</v>
      </c>
      <c r="AE920" s="21">
        <f t="shared" si="123"/>
        <v>0</v>
      </c>
      <c r="AF920" s="6" t="s">
        <v>361</v>
      </c>
      <c r="AG920" s="6"/>
      <c r="AH920" s="6"/>
      <c r="AI920" s="6"/>
      <c r="AJ920" s="6"/>
      <c r="AK920" s="6"/>
      <c r="AL920" s="6"/>
      <c r="AM920" s="6"/>
      <c r="AN920" s="6"/>
      <c r="AO920" s="6"/>
      <c r="AP920" s="6"/>
      <c r="AQ920" s="6"/>
      <c r="AR920" s="6">
        <f t="shared" si="121"/>
        <v>1</v>
      </c>
      <c r="AS920" s="6" t="s">
        <v>128</v>
      </c>
      <c r="AT920" s="6" t="s">
        <v>87</v>
      </c>
      <c r="AU920" s="6"/>
      <c r="AV920" s="6">
        <f t="shared" si="124"/>
        <v>2</v>
      </c>
      <c r="AW920" s="22"/>
    </row>
    <row r="921" spans="1:49" x14ac:dyDescent="0.25">
      <c r="A921" s="16" t="s">
        <v>4590</v>
      </c>
      <c r="B921" s="17">
        <v>1.5</v>
      </c>
      <c r="C921" s="17">
        <v>50000000</v>
      </c>
      <c r="D921" s="17">
        <v>8.3333333333333301E-2</v>
      </c>
      <c r="E921" s="17">
        <v>86000000</v>
      </c>
      <c r="F921" s="17">
        <v>0</v>
      </c>
      <c r="G921" s="18" t="s">
        <v>4591</v>
      </c>
      <c r="H921" s="19">
        <v>42634</v>
      </c>
      <c r="I921" s="27">
        <f t="shared" si="122"/>
        <v>2016</v>
      </c>
      <c r="J921" s="6" t="s">
        <v>41</v>
      </c>
      <c r="K921" s="6">
        <v>120</v>
      </c>
      <c r="L921" s="6" t="s">
        <v>1052</v>
      </c>
      <c r="M921" s="6">
        <f>VLOOKUP(A921,JUMLAH_DAKWAAN!$A$1:$C$905,3,FALSE)</f>
        <v>1</v>
      </c>
      <c r="N921" s="6" t="s">
        <v>4592</v>
      </c>
      <c r="O921" s="6" t="s">
        <v>3832</v>
      </c>
      <c r="P921" s="6" t="s">
        <v>1640</v>
      </c>
      <c r="Q921" s="6" t="s">
        <v>1042</v>
      </c>
      <c r="R921" s="6" t="s">
        <v>1034</v>
      </c>
      <c r="S921" s="6" t="s">
        <v>1045</v>
      </c>
      <c r="T921" s="6"/>
      <c r="U921" s="6"/>
      <c r="V921" s="6" t="str">
        <f>IFERROR(VLOOKUP(Q921,JUDGE_STATUS!$A$1:$E$97,2,0),"")</f>
        <v>KARIR</v>
      </c>
      <c r="W921" s="6" t="str">
        <f>IFERROR(VLOOKUP(R921,JUDGE_STATUS!$A$1:$E$97,2,0),"")</f>
        <v>KARIR</v>
      </c>
      <c r="X921" s="6" t="str">
        <f>IFERROR(VLOOKUP(S921,JUDGE_STATUS!$A$1:$E$97,2,0),"")</f>
        <v>ADHOC</v>
      </c>
      <c r="Y921" s="6" t="str">
        <f>IFERROR(VLOOKUP(T921,JUDGE_STATUS!$A$1:$E$97,2,0),"")</f>
        <v/>
      </c>
      <c r="Z921" s="6" t="str">
        <f>IFERROR(VLOOKUP(U921,JUDGE_STATUS!$A$1:$E$97,2,0),"")</f>
        <v/>
      </c>
      <c r="AA921" s="6">
        <f t="shared" si="117"/>
        <v>3</v>
      </c>
      <c r="AB921" s="6">
        <f t="shared" si="118"/>
        <v>2</v>
      </c>
      <c r="AC921" s="6">
        <f t="shared" si="119"/>
        <v>1</v>
      </c>
      <c r="AD921" s="20">
        <f t="shared" si="120"/>
        <v>0.33333333333333331</v>
      </c>
      <c r="AE921" s="21">
        <f t="shared" si="123"/>
        <v>0</v>
      </c>
      <c r="AF921" s="6" t="s">
        <v>1202</v>
      </c>
      <c r="AG921" s="6"/>
      <c r="AH921" s="6"/>
      <c r="AI921" s="6"/>
      <c r="AJ921" s="6"/>
      <c r="AK921" s="6"/>
      <c r="AL921" s="6"/>
      <c r="AM921" s="6"/>
      <c r="AN921" s="6"/>
      <c r="AO921" s="6"/>
      <c r="AP921" s="6"/>
      <c r="AQ921" s="6"/>
      <c r="AR921" s="6">
        <f t="shared" si="121"/>
        <v>1</v>
      </c>
      <c r="AS921" s="6" t="s">
        <v>1047</v>
      </c>
      <c r="AT921" s="6"/>
      <c r="AU921" s="6"/>
      <c r="AV921" s="6">
        <f t="shared" si="124"/>
        <v>1</v>
      </c>
      <c r="AW921" s="22"/>
    </row>
    <row r="922" spans="1:49" x14ac:dyDescent="0.25">
      <c r="A922" s="16" t="s">
        <v>4593</v>
      </c>
      <c r="B922" s="17">
        <v>2</v>
      </c>
      <c r="C922" s="17">
        <v>200000000</v>
      </c>
      <c r="D922" s="17">
        <v>0.16666666666666699</v>
      </c>
      <c r="E922" s="17">
        <v>8564000000</v>
      </c>
      <c r="F922" s="17">
        <v>0</v>
      </c>
      <c r="G922" s="18" t="s">
        <v>4594</v>
      </c>
      <c r="H922" s="19">
        <v>42900</v>
      </c>
      <c r="I922" s="27">
        <f t="shared" si="122"/>
        <v>2017</v>
      </c>
      <c r="J922" s="6" t="s">
        <v>41</v>
      </c>
      <c r="K922" s="6">
        <v>85</v>
      </c>
      <c r="L922" s="6" t="s">
        <v>4595</v>
      </c>
      <c r="M922" s="6">
        <f>VLOOKUP(A922,JUMLAH_DAKWAAN!$A$1:$C$905,3,FALSE)</f>
        <v>1</v>
      </c>
      <c r="N922" s="6" t="s">
        <v>4596</v>
      </c>
      <c r="O922" s="6" t="s">
        <v>4597</v>
      </c>
      <c r="P922" s="6" t="s">
        <v>1551</v>
      </c>
      <c r="Q922" s="6" t="s">
        <v>1167</v>
      </c>
      <c r="R922" s="6" t="s">
        <v>1176</v>
      </c>
      <c r="S922" s="6" t="s">
        <v>1187</v>
      </c>
      <c r="T922" s="6" t="s">
        <v>64</v>
      </c>
      <c r="U922" s="6" t="s">
        <v>1045</v>
      </c>
      <c r="V922" s="6" t="str">
        <f>IFERROR(VLOOKUP(Q922,JUDGE_STATUS!$A$1:$E$97,2,0),"")</f>
        <v>KARIR</v>
      </c>
      <c r="W922" s="6" t="str">
        <f>IFERROR(VLOOKUP(R922,JUDGE_STATUS!$A$1:$E$97,2,0),"")</f>
        <v>KARIR</v>
      </c>
      <c r="X922" s="6" t="str">
        <f>IFERROR(VLOOKUP(S922,JUDGE_STATUS!$A$1:$E$97,2,0),"")</f>
        <v>KARIR</v>
      </c>
      <c r="Y922" s="6" t="str">
        <f>IFERROR(VLOOKUP(T922,JUDGE_STATUS!$A$1:$E$97,2,0),"")</f>
        <v>ADHOC</v>
      </c>
      <c r="Z922" s="6" t="str">
        <f>IFERROR(VLOOKUP(U922,JUDGE_STATUS!$A$1:$E$97,2,0),"")</f>
        <v>ADHOC</v>
      </c>
      <c r="AA922" s="6">
        <f t="shared" si="117"/>
        <v>5</v>
      </c>
      <c r="AB922" s="6">
        <f t="shared" si="118"/>
        <v>3</v>
      </c>
      <c r="AC922" s="6">
        <f t="shared" si="119"/>
        <v>2</v>
      </c>
      <c r="AD922" s="20">
        <f t="shared" si="120"/>
        <v>0.4</v>
      </c>
      <c r="AE922" s="21">
        <f t="shared" si="123"/>
        <v>0</v>
      </c>
      <c r="AF922" s="6" t="s">
        <v>2519</v>
      </c>
      <c r="AG922" s="6"/>
      <c r="AH922" s="6"/>
      <c r="AI922" s="6"/>
      <c r="AJ922" s="6"/>
      <c r="AK922" s="6"/>
      <c r="AL922" s="6"/>
      <c r="AM922" s="6"/>
      <c r="AN922" s="6"/>
      <c r="AO922" s="6"/>
      <c r="AP922" s="6"/>
      <c r="AQ922" s="6"/>
      <c r="AR922" s="6">
        <f t="shared" si="121"/>
        <v>1</v>
      </c>
      <c r="AS922" s="6" t="s">
        <v>109</v>
      </c>
      <c r="AT922" s="6"/>
      <c r="AU922" s="6"/>
      <c r="AV922" s="6">
        <f t="shared" si="124"/>
        <v>1</v>
      </c>
      <c r="AW922" s="22"/>
    </row>
    <row r="923" spans="1:49" x14ac:dyDescent="0.25">
      <c r="A923" s="16" t="s">
        <v>4598</v>
      </c>
      <c r="B923" s="17">
        <v>8</v>
      </c>
      <c r="C923" s="17">
        <v>1000000000</v>
      </c>
      <c r="D923" s="17">
        <v>0.33333333333333298</v>
      </c>
      <c r="E923" s="17">
        <v>0</v>
      </c>
      <c r="F923" s="17">
        <v>0</v>
      </c>
      <c r="G923" s="18" t="s">
        <v>4599</v>
      </c>
      <c r="H923" s="19">
        <v>43397</v>
      </c>
      <c r="I923" s="27">
        <f t="shared" si="122"/>
        <v>2018</v>
      </c>
      <c r="J923" s="6" t="s">
        <v>1224</v>
      </c>
      <c r="K923" s="6">
        <v>193</v>
      </c>
      <c r="L923" s="6" t="s">
        <v>4600</v>
      </c>
      <c r="M923" s="6">
        <f>VLOOKUP(A923,JUMLAH_DAKWAAN!$A$1:$C$905,3,FALSE)</f>
        <v>1</v>
      </c>
      <c r="N923" s="6" t="s">
        <v>4601</v>
      </c>
      <c r="O923" s="6" t="s">
        <v>4602</v>
      </c>
      <c r="P923" s="6" t="s">
        <v>4580</v>
      </c>
      <c r="Q923" s="6" t="s">
        <v>1175</v>
      </c>
      <c r="R923" s="6" t="s">
        <v>1176</v>
      </c>
      <c r="S923" s="6" t="s">
        <v>1136</v>
      </c>
      <c r="T923" s="6" t="s">
        <v>1210</v>
      </c>
      <c r="U923" s="6" t="s">
        <v>1177</v>
      </c>
      <c r="V923" s="6" t="str">
        <f>IFERROR(VLOOKUP(Q923,JUDGE_STATUS!$A$1:$E$97,2,0),"")</f>
        <v>KARIR</v>
      </c>
      <c r="W923" s="6" t="str">
        <f>IFERROR(VLOOKUP(R923,JUDGE_STATUS!$A$1:$E$97,2,0),"")</f>
        <v>KARIR</v>
      </c>
      <c r="X923" s="6" t="str">
        <f>IFERROR(VLOOKUP(S923,JUDGE_STATUS!$A$1:$E$97,2,0),"")</f>
        <v>KARIR</v>
      </c>
      <c r="Y923" s="6" t="str">
        <f>IFERROR(VLOOKUP(T923,JUDGE_STATUS!$A$1:$E$97,2,0),"")</f>
        <v>ADHOC</v>
      </c>
      <c r="Z923" s="6" t="str">
        <f>IFERROR(VLOOKUP(U923,JUDGE_STATUS!$A$1:$E$97,2,0),"")</f>
        <v>ADHOC</v>
      </c>
      <c r="AA923" s="6">
        <f t="shared" si="117"/>
        <v>5</v>
      </c>
      <c r="AB923" s="6">
        <f t="shared" si="118"/>
        <v>3</v>
      </c>
      <c r="AC923" s="6">
        <f t="shared" si="119"/>
        <v>2</v>
      </c>
      <c r="AD923" s="20">
        <f t="shared" si="120"/>
        <v>0.4</v>
      </c>
      <c r="AE923" s="21">
        <f t="shared" si="123"/>
        <v>0</v>
      </c>
      <c r="AF923" s="6" t="s">
        <v>4603</v>
      </c>
      <c r="AG923" s="6"/>
      <c r="AH923" s="6"/>
      <c r="AI923" s="6"/>
      <c r="AJ923" s="6"/>
      <c r="AK923" s="6"/>
      <c r="AL923" s="6"/>
      <c r="AM923" s="6"/>
      <c r="AN923" s="6"/>
      <c r="AO923" s="6"/>
      <c r="AP923" s="6"/>
      <c r="AQ923" s="6"/>
      <c r="AR923" s="6">
        <f t="shared" si="121"/>
        <v>1</v>
      </c>
      <c r="AS923" s="6" t="s">
        <v>1178</v>
      </c>
      <c r="AT923" s="6"/>
      <c r="AU923" s="6"/>
      <c r="AV923" s="6">
        <f t="shared" si="124"/>
        <v>1</v>
      </c>
      <c r="AW923" s="22"/>
    </row>
    <row r="924" spans="1:49" x14ac:dyDescent="0.25">
      <c r="A924" s="16" t="s">
        <v>4604</v>
      </c>
      <c r="B924" s="17">
        <v>4</v>
      </c>
      <c r="C924" s="17">
        <v>50000000</v>
      </c>
      <c r="D924" s="17">
        <v>0.25</v>
      </c>
      <c r="E924" s="17">
        <v>0</v>
      </c>
      <c r="F924" s="17">
        <v>0</v>
      </c>
      <c r="G924" s="18" t="s">
        <v>4605</v>
      </c>
      <c r="H924" s="19">
        <v>41904</v>
      </c>
      <c r="I924" s="27">
        <f t="shared" si="122"/>
        <v>2014</v>
      </c>
      <c r="J924" s="6" t="s">
        <v>1354</v>
      </c>
      <c r="K924" s="6">
        <v>122</v>
      </c>
      <c r="L924" s="6" t="s">
        <v>4606</v>
      </c>
      <c r="M924" s="6">
        <f>VLOOKUP(A924,JUMLAH_DAKWAAN!$A$1:$C$905,3,FALSE)</f>
        <v>1</v>
      </c>
      <c r="N924" s="6" t="s">
        <v>4607</v>
      </c>
      <c r="O924" s="6" t="s">
        <v>4585</v>
      </c>
      <c r="P924" s="6" t="s">
        <v>1565</v>
      </c>
      <c r="Q924" s="6" t="s">
        <v>1149</v>
      </c>
      <c r="R924" s="6" t="s">
        <v>1148</v>
      </c>
      <c r="S924" s="6" t="s">
        <v>127</v>
      </c>
      <c r="T924" s="6"/>
      <c r="U924" s="6"/>
      <c r="V924" s="6" t="str">
        <f>IFERROR(VLOOKUP(Q924,JUDGE_STATUS!$A$1:$E$97,2,0),"")</f>
        <v>KARIR</v>
      </c>
      <c r="W924" s="6" t="str">
        <f>IFERROR(VLOOKUP(R924,JUDGE_STATUS!$A$1:$E$97,2,0),"")</f>
        <v>KARIR</v>
      </c>
      <c r="X924" s="6" t="str">
        <f>IFERROR(VLOOKUP(S924,JUDGE_STATUS!$A$1:$E$97,2,0),"")</f>
        <v>ADHOC</v>
      </c>
      <c r="Y924" s="6" t="str">
        <f>IFERROR(VLOOKUP(T924,JUDGE_STATUS!$A$1:$E$97,2,0),"")</f>
        <v/>
      </c>
      <c r="Z924" s="6" t="str">
        <f>IFERROR(VLOOKUP(U924,JUDGE_STATUS!$A$1:$E$97,2,0),"")</f>
        <v/>
      </c>
      <c r="AA924" s="6">
        <f t="shared" si="117"/>
        <v>3</v>
      </c>
      <c r="AB924" s="6">
        <f t="shared" si="118"/>
        <v>2</v>
      </c>
      <c r="AC924" s="6">
        <f t="shared" si="119"/>
        <v>1</v>
      </c>
      <c r="AD924" s="20">
        <f t="shared" si="120"/>
        <v>0.33333333333333331</v>
      </c>
      <c r="AE924" s="21">
        <f t="shared" si="123"/>
        <v>0</v>
      </c>
      <c r="AF924" s="6" t="s">
        <v>542</v>
      </c>
      <c r="AG924" s="6"/>
      <c r="AH924" s="6"/>
      <c r="AI924" s="6"/>
      <c r="AJ924" s="6"/>
      <c r="AK924" s="6"/>
      <c r="AL924" s="6"/>
      <c r="AM924" s="6"/>
      <c r="AN924" s="6"/>
      <c r="AO924" s="6"/>
      <c r="AP924" s="6"/>
      <c r="AQ924" s="6"/>
      <c r="AR924" s="6">
        <f t="shared" si="121"/>
        <v>1</v>
      </c>
      <c r="AS924" s="6" t="s">
        <v>1047</v>
      </c>
      <c r="AT924" s="6" t="s">
        <v>1048</v>
      </c>
      <c r="AU924" s="6"/>
      <c r="AV924" s="6">
        <f t="shared" si="124"/>
        <v>2</v>
      </c>
      <c r="AW924" s="22"/>
    </row>
    <row r="925" spans="1:49" x14ac:dyDescent="0.25">
      <c r="A925" s="16" t="s">
        <v>4608</v>
      </c>
      <c r="B925" s="17">
        <v>5.5</v>
      </c>
      <c r="C925" s="17">
        <v>300000000</v>
      </c>
      <c r="D925" s="17">
        <v>0.33333333333333298</v>
      </c>
      <c r="E925" s="17">
        <v>0</v>
      </c>
      <c r="F925" s="17">
        <v>0</v>
      </c>
      <c r="G925" s="18" t="s">
        <v>4609</v>
      </c>
      <c r="H925" s="19">
        <v>42228</v>
      </c>
      <c r="I925" s="27">
        <f t="shared" si="122"/>
        <v>2015</v>
      </c>
      <c r="J925" s="6" t="s">
        <v>429</v>
      </c>
      <c r="K925" s="6">
        <v>127</v>
      </c>
      <c r="L925" s="6" t="s">
        <v>4610</v>
      </c>
      <c r="M925" s="6">
        <f>VLOOKUP(A925,JUMLAH_DAKWAAN!$A$1:$C$905,3,FALSE)</f>
        <v>1</v>
      </c>
      <c r="N925" s="6" t="s">
        <v>4611</v>
      </c>
      <c r="O925" s="6" t="s">
        <v>1946</v>
      </c>
      <c r="P925" s="6" t="s">
        <v>1275</v>
      </c>
      <c r="Q925" s="6" t="s">
        <v>1276</v>
      </c>
      <c r="R925" s="6" t="s">
        <v>1115</v>
      </c>
      <c r="S925" s="6" t="s">
        <v>1503</v>
      </c>
      <c r="T925" s="6" t="s">
        <v>64</v>
      </c>
      <c r="U925" s="6" t="s">
        <v>127</v>
      </c>
      <c r="V925" s="6" t="str">
        <f>IFERROR(VLOOKUP(Q925,JUDGE_STATUS!$A$1:$E$97,2,0),"")</f>
        <v>KARIR</v>
      </c>
      <c r="W925" s="6" t="str">
        <f>IFERROR(VLOOKUP(R925,JUDGE_STATUS!$A$1:$E$97,2,0),"")</f>
        <v>KARIR</v>
      </c>
      <c r="X925" s="6" t="str">
        <f>IFERROR(VLOOKUP(S925,JUDGE_STATUS!$A$1:$E$97,2,0),"")</f>
        <v>KARIR</v>
      </c>
      <c r="Y925" s="6" t="str">
        <f>IFERROR(VLOOKUP(T925,JUDGE_STATUS!$A$1:$E$97,2,0),"")</f>
        <v>ADHOC</v>
      </c>
      <c r="Z925" s="6" t="str">
        <f>IFERROR(VLOOKUP(U925,JUDGE_STATUS!$A$1:$E$97,2,0),"")</f>
        <v>ADHOC</v>
      </c>
      <c r="AA925" s="6">
        <f t="shared" si="117"/>
        <v>5</v>
      </c>
      <c r="AB925" s="6">
        <f t="shared" si="118"/>
        <v>3</v>
      </c>
      <c r="AC925" s="6">
        <f t="shared" si="119"/>
        <v>2</v>
      </c>
      <c r="AD925" s="20">
        <f t="shared" si="120"/>
        <v>0.4</v>
      </c>
      <c r="AE925" s="21">
        <f t="shared" si="123"/>
        <v>0</v>
      </c>
      <c r="AF925" s="6" t="s">
        <v>2078</v>
      </c>
      <c r="AG925" s="6"/>
      <c r="AH925" s="6"/>
      <c r="AI925" s="6"/>
      <c r="AJ925" s="6"/>
      <c r="AK925" s="6"/>
      <c r="AL925" s="6"/>
      <c r="AM925" s="6"/>
      <c r="AN925" s="6"/>
      <c r="AO925" s="6"/>
      <c r="AP925" s="6"/>
      <c r="AQ925" s="6"/>
      <c r="AR925" s="6">
        <f t="shared" si="121"/>
        <v>1</v>
      </c>
      <c r="AS925" s="6" t="s">
        <v>65</v>
      </c>
      <c r="AT925" s="6" t="s">
        <v>86</v>
      </c>
      <c r="AU925" s="6"/>
      <c r="AV925" s="6">
        <f t="shared" si="124"/>
        <v>2</v>
      </c>
      <c r="AW925" s="22"/>
    </row>
    <row r="926" spans="1:49" x14ac:dyDescent="0.25">
      <c r="A926" s="16" t="s">
        <v>4612</v>
      </c>
      <c r="B926" s="17">
        <v>1.5</v>
      </c>
      <c r="C926" s="17">
        <v>50000000</v>
      </c>
      <c r="D926" s="17">
        <v>8.3333333333333301E-2</v>
      </c>
      <c r="E926" s="17">
        <v>110000000</v>
      </c>
      <c r="F926" s="17">
        <v>0.33333333333333298</v>
      </c>
      <c r="G926" s="18" t="s">
        <v>4613</v>
      </c>
      <c r="H926" s="19">
        <v>42634</v>
      </c>
      <c r="I926" s="27">
        <f t="shared" si="122"/>
        <v>2016</v>
      </c>
      <c r="J926" s="6" t="s">
        <v>41</v>
      </c>
      <c r="K926" s="6">
        <v>120</v>
      </c>
      <c r="L926" s="6" t="s">
        <v>1052</v>
      </c>
      <c r="M926" s="6">
        <f>VLOOKUP(A926,JUMLAH_DAKWAAN!$A$1:$C$905,3,FALSE)</f>
        <v>1</v>
      </c>
      <c r="N926" s="6" t="s">
        <v>4614</v>
      </c>
      <c r="O926" s="6" t="s">
        <v>4615</v>
      </c>
      <c r="P926" s="6" t="s">
        <v>1640</v>
      </c>
      <c r="Q926" s="6" t="s">
        <v>1034</v>
      </c>
      <c r="R926" s="6" t="s">
        <v>1042</v>
      </c>
      <c r="S926" s="6" t="s">
        <v>85</v>
      </c>
      <c r="T926" s="6"/>
      <c r="U926" s="6"/>
      <c r="V926" s="6" t="str">
        <f>IFERROR(VLOOKUP(Q926,JUDGE_STATUS!$A$1:$E$97,2,0),"")</f>
        <v>KARIR</v>
      </c>
      <c r="W926" s="6" t="str">
        <f>IFERROR(VLOOKUP(R926,JUDGE_STATUS!$A$1:$E$97,2,0),"")</f>
        <v>KARIR</v>
      </c>
      <c r="X926" s="6" t="str">
        <f>IFERROR(VLOOKUP(S926,JUDGE_STATUS!$A$1:$E$97,2,0),"")</f>
        <v>ADHOC</v>
      </c>
      <c r="Y926" s="6" t="str">
        <f>IFERROR(VLOOKUP(T926,JUDGE_STATUS!$A$1:$E$97,2,0),"")</f>
        <v/>
      </c>
      <c r="Z926" s="6" t="str">
        <f>IFERROR(VLOOKUP(U926,JUDGE_STATUS!$A$1:$E$97,2,0),"")</f>
        <v/>
      </c>
      <c r="AA926" s="6">
        <f t="shared" si="117"/>
        <v>3</v>
      </c>
      <c r="AB926" s="6">
        <f t="shared" si="118"/>
        <v>2</v>
      </c>
      <c r="AC926" s="6">
        <f t="shared" si="119"/>
        <v>1</v>
      </c>
      <c r="AD926" s="20">
        <f t="shared" si="120"/>
        <v>0.33333333333333331</v>
      </c>
      <c r="AE926" s="21">
        <f t="shared" si="123"/>
        <v>0</v>
      </c>
      <c r="AF926" s="6" t="s">
        <v>1202</v>
      </c>
      <c r="AG926" s="6"/>
      <c r="AH926" s="6"/>
      <c r="AI926" s="6"/>
      <c r="AJ926" s="6"/>
      <c r="AK926" s="6"/>
      <c r="AL926" s="6"/>
      <c r="AM926" s="6"/>
      <c r="AN926" s="6"/>
      <c r="AO926" s="6"/>
      <c r="AP926" s="6"/>
      <c r="AQ926" s="6"/>
      <c r="AR926" s="6">
        <f t="shared" si="121"/>
        <v>1</v>
      </c>
      <c r="AS926" s="6" t="s">
        <v>1071</v>
      </c>
      <c r="AT926" s="6"/>
      <c r="AU926" s="6"/>
      <c r="AV926" s="6">
        <f t="shared" si="124"/>
        <v>1</v>
      </c>
      <c r="AW926" s="22"/>
    </row>
    <row r="927" spans="1:49" x14ac:dyDescent="0.25">
      <c r="A927" s="16" t="s">
        <v>4616</v>
      </c>
      <c r="B927" s="17">
        <v>5</v>
      </c>
      <c r="C927" s="17">
        <v>200000000</v>
      </c>
      <c r="D927" s="17">
        <v>0.25</v>
      </c>
      <c r="E927" s="17">
        <v>0</v>
      </c>
      <c r="F927" s="17">
        <v>0</v>
      </c>
      <c r="G927" s="18" t="s">
        <v>4617</v>
      </c>
      <c r="H927" s="19">
        <v>42919</v>
      </c>
      <c r="I927" s="27">
        <f t="shared" si="122"/>
        <v>2017</v>
      </c>
      <c r="J927" s="6" t="s">
        <v>1143</v>
      </c>
      <c r="K927" s="6">
        <v>133</v>
      </c>
      <c r="L927" s="6" t="s">
        <v>4618</v>
      </c>
      <c r="M927" s="6">
        <f>VLOOKUP(A927,JUMLAH_DAKWAAN!$A$1:$C$905,3,FALSE)</f>
        <v>1</v>
      </c>
      <c r="N927" s="6" t="s">
        <v>4619</v>
      </c>
      <c r="O927" s="6" t="s">
        <v>4116</v>
      </c>
      <c r="P927" s="6" t="s">
        <v>4597</v>
      </c>
      <c r="Q927" s="6" t="s">
        <v>1175</v>
      </c>
      <c r="R927" s="6" t="s">
        <v>1032</v>
      </c>
      <c r="S927" s="6" t="s">
        <v>1176</v>
      </c>
      <c r="T927" s="6" t="s">
        <v>63</v>
      </c>
      <c r="U927" s="6" t="s">
        <v>1177</v>
      </c>
      <c r="V927" s="6" t="str">
        <f>IFERROR(VLOOKUP(Q927,JUDGE_STATUS!$A$1:$E$97,2,0),"")</f>
        <v>KARIR</v>
      </c>
      <c r="W927" s="6" t="str">
        <f>IFERROR(VLOOKUP(R927,JUDGE_STATUS!$A$1:$E$97,2,0),"")</f>
        <v>KARIR</v>
      </c>
      <c r="X927" s="6" t="str">
        <f>IFERROR(VLOOKUP(S927,JUDGE_STATUS!$A$1:$E$97,2,0),"")</f>
        <v>KARIR</v>
      </c>
      <c r="Y927" s="6" t="str">
        <f>IFERROR(VLOOKUP(T927,JUDGE_STATUS!$A$1:$E$97,2,0),"")</f>
        <v>ADHOC</v>
      </c>
      <c r="Z927" s="6" t="str">
        <f>IFERROR(VLOOKUP(U927,JUDGE_STATUS!$A$1:$E$97,2,0),"")</f>
        <v>ADHOC</v>
      </c>
      <c r="AA927" s="6">
        <f t="shared" si="117"/>
        <v>5</v>
      </c>
      <c r="AB927" s="6">
        <f t="shared" si="118"/>
        <v>3</v>
      </c>
      <c r="AC927" s="6">
        <f t="shared" si="119"/>
        <v>2</v>
      </c>
      <c r="AD927" s="20">
        <f t="shared" si="120"/>
        <v>0.4</v>
      </c>
      <c r="AE927" s="21">
        <f t="shared" si="123"/>
        <v>0</v>
      </c>
      <c r="AF927" s="6" t="s">
        <v>1632</v>
      </c>
      <c r="AG927" s="6"/>
      <c r="AH927" s="6"/>
      <c r="AI927" s="6"/>
      <c r="AJ927" s="6"/>
      <c r="AK927" s="6"/>
      <c r="AL927" s="6"/>
      <c r="AM927" s="6"/>
      <c r="AN927" s="6"/>
      <c r="AO927" s="6"/>
      <c r="AP927" s="6"/>
      <c r="AQ927" s="6"/>
      <c r="AR927" s="6">
        <f t="shared" si="121"/>
        <v>1</v>
      </c>
      <c r="AS927" s="6" t="s">
        <v>1195</v>
      </c>
      <c r="AT927" s="6"/>
      <c r="AU927" s="6"/>
      <c r="AV927" s="6">
        <f t="shared" si="124"/>
        <v>1</v>
      </c>
      <c r="AW927" s="22"/>
    </row>
    <row r="928" spans="1:49" x14ac:dyDescent="0.25">
      <c r="A928" s="16" t="s">
        <v>4620</v>
      </c>
      <c r="B928" s="17">
        <v>0.66666666666666696</v>
      </c>
      <c r="C928" s="17">
        <v>1000000000</v>
      </c>
      <c r="D928" s="17">
        <v>0.33333333333333298</v>
      </c>
      <c r="E928" s="17">
        <v>0</v>
      </c>
      <c r="F928" s="17">
        <v>0</v>
      </c>
      <c r="G928" s="18" t="s">
        <v>4621</v>
      </c>
      <c r="H928" s="19">
        <v>43397</v>
      </c>
      <c r="I928" s="27">
        <f t="shared" si="122"/>
        <v>2018</v>
      </c>
      <c r="J928" s="6" t="s">
        <v>1224</v>
      </c>
      <c r="K928" s="6">
        <v>193</v>
      </c>
      <c r="L928" s="6" t="s">
        <v>4600</v>
      </c>
      <c r="M928" s="6">
        <f>VLOOKUP(A928,JUMLAH_DAKWAAN!$A$1:$C$905,3,FALSE)</f>
        <v>1</v>
      </c>
      <c r="N928" s="6" t="s">
        <v>4622</v>
      </c>
      <c r="O928" s="6"/>
      <c r="P928" s="6" t="s">
        <v>3097</v>
      </c>
      <c r="Q928" s="6" t="s">
        <v>1175</v>
      </c>
      <c r="R928" s="6" t="s">
        <v>1176</v>
      </c>
      <c r="S928" s="6" t="s">
        <v>1136</v>
      </c>
      <c r="T928" s="6" t="s">
        <v>1210</v>
      </c>
      <c r="U928" s="6" t="s">
        <v>1177</v>
      </c>
      <c r="V928" s="6" t="str">
        <f>IFERROR(VLOOKUP(Q928,JUDGE_STATUS!$A$1:$E$97,2,0),"")</f>
        <v>KARIR</v>
      </c>
      <c r="W928" s="6" t="str">
        <f>IFERROR(VLOOKUP(R928,JUDGE_STATUS!$A$1:$E$97,2,0),"")</f>
        <v>KARIR</v>
      </c>
      <c r="X928" s="6" t="str">
        <f>IFERROR(VLOOKUP(S928,JUDGE_STATUS!$A$1:$E$97,2,0),"")</f>
        <v>KARIR</v>
      </c>
      <c r="Y928" s="6" t="str">
        <f>IFERROR(VLOOKUP(T928,JUDGE_STATUS!$A$1:$E$97,2,0),"")</f>
        <v>ADHOC</v>
      </c>
      <c r="Z928" s="6" t="str">
        <f>IFERROR(VLOOKUP(U928,JUDGE_STATUS!$A$1:$E$97,2,0),"")</f>
        <v>ADHOC</v>
      </c>
      <c r="AA928" s="6">
        <f t="shared" si="117"/>
        <v>5</v>
      </c>
      <c r="AB928" s="6">
        <f t="shared" si="118"/>
        <v>3</v>
      </c>
      <c r="AC928" s="6">
        <f t="shared" si="119"/>
        <v>2</v>
      </c>
      <c r="AD928" s="20">
        <f t="shared" si="120"/>
        <v>0.4</v>
      </c>
      <c r="AE928" s="21">
        <f t="shared" si="123"/>
        <v>0</v>
      </c>
      <c r="AF928" s="6" t="s">
        <v>4603</v>
      </c>
      <c r="AG928" s="6"/>
      <c r="AH928" s="6"/>
      <c r="AI928" s="6"/>
      <c r="AJ928" s="6"/>
      <c r="AK928" s="6"/>
      <c r="AL928" s="6"/>
      <c r="AM928" s="6"/>
      <c r="AN928" s="6"/>
      <c r="AO928" s="6"/>
      <c r="AP928" s="6"/>
      <c r="AQ928" s="6"/>
      <c r="AR928" s="6">
        <f t="shared" si="121"/>
        <v>1</v>
      </c>
      <c r="AS928" s="6" t="s">
        <v>1195</v>
      </c>
      <c r="AT928" s="6"/>
      <c r="AU928" s="6"/>
      <c r="AV928" s="6">
        <f t="shared" si="124"/>
        <v>1</v>
      </c>
      <c r="AW928" s="22"/>
    </row>
    <row r="929" spans="1:49" x14ac:dyDescent="0.25">
      <c r="A929" s="16" t="s">
        <v>4623</v>
      </c>
      <c r="B929" s="17">
        <v>1</v>
      </c>
      <c r="C929" s="17">
        <v>50000000</v>
      </c>
      <c r="D929" s="17">
        <v>8.3333333333333301E-2</v>
      </c>
      <c r="E929" s="17">
        <v>0</v>
      </c>
      <c r="F929" s="17">
        <v>0</v>
      </c>
      <c r="G929" s="18" t="s">
        <v>4624</v>
      </c>
      <c r="H929" s="19">
        <v>41332</v>
      </c>
      <c r="I929" s="27">
        <f t="shared" si="122"/>
        <v>2013</v>
      </c>
      <c r="J929" s="6" t="s">
        <v>1129</v>
      </c>
      <c r="K929" s="6">
        <v>182</v>
      </c>
      <c r="L929" s="6" t="s">
        <v>4625</v>
      </c>
      <c r="M929" s="6">
        <f>VLOOKUP(A929,JUMLAH_DAKWAAN!$A$1:$C$905,3,FALSE)</f>
        <v>1</v>
      </c>
      <c r="N929" s="6" t="s">
        <v>4626</v>
      </c>
      <c r="O929" s="6" t="s">
        <v>2242</v>
      </c>
      <c r="P929" s="6" t="s">
        <v>3737</v>
      </c>
      <c r="Q929" s="6" t="s">
        <v>981</v>
      </c>
      <c r="R929" s="6" t="s">
        <v>653</v>
      </c>
      <c r="S929" s="6" t="s">
        <v>64</v>
      </c>
      <c r="T929" s="6"/>
      <c r="U929" s="6"/>
      <c r="V929" s="6" t="str">
        <f>IFERROR(VLOOKUP(Q929,JUDGE_STATUS!$A$1:$E$97,2,0),"")</f>
        <v>KARIR</v>
      </c>
      <c r="W929" s="6" t="str">
        <f>IFERROR(VLOOKUP(R929,JUDGE_STATUS!$A$1:$E$97,2,0),"")</f>
        <v>KARIR</v>
      </c>
      <c r="X929" s="6" t="str">
        <f>IFERROR(VLOOKUP(S929,JUDGE_STATUS!$A$1:$E$97,2,0),"")</f>
        <v>ADHOC</v>
      </c>
      <c r="Y929" s="6" t="str">
        <f>IFERROR(VLOOKUP(T929,JUDGE_STATUS!$A$1:$E$97,2,0),"")</f>
        <v/>
      </c>
      <c r="Z929" s="6" t="str">
        <f>IFERROR(VLOOKUP(U929,JUDGE_STATUS!$A$1:$E$97,2,0),"")</f>
        <v/>
      </c>
      <c r="AA929" s="6">
        <f t="shared" si="117"/>
        <v>3</v>
      </c>
      <c r="AB929" s="6">
        <f t="shared" si="118"/>
        <v>2</v>
      </c>
      <c r="AC929" s="6">
        <f t="shared" si="119"/>
        <v>1</v>
      </c>
      <c r="AD929" s="20">
        <f t="shared" si="120"/>
        <v>0.33333333333333331</v>
      </c>
      <c r="AE929" s="21">
        <f t="shared" si="123"/>
        <v>0</v>
      </c>
      <c r="AF929" s="6" t="s">
        <v>414</v>
      </c>
      <c r="AG929" s="6"/>
      <c r="AH929" s="6"/>
      <c r="AI929" s="6"/>
      <c r="AJ929" s="6"/>
      <c r="AK929" s="6"/>
      <c r="AL929" s="6"/>
      <c r="AM929" s="6"/>
      <c r="AN929" s="6"/>
      <c r="AO929" s="6"/>
      <c r="AP929" s="6"/>
      <c r="AQ929" s="6"/>
      <c r="AR929" s="6">
        <f t="shared" si="121"/>
        <v>1</v>
      </c>
      <c r="AS929" s="6" t="s">
        <v>66</v>
      </c>
      <c r="AT929" s="6" t="s">
        <v>1179</v>
      </c>
      <c r="AU929" s="6"/>
      <c r="AV929" s="6">
        <f t="shared" si="124"/>
        <v>2</v>
      </c>
      <c r="AW929" s="22"/>
    </row>
    <row r="930" spans="1:49" x14ac:dyDescent="0.25">
      <c r="A930" s="16" t="s">
        <v>4627</v>
      </c>
      <c r="B930" s="17"/>
      <c r="C930" s="17"/>
      <c r="D930" s="17"/>
      <c r="E930" s="17"/>
      <c r="F930" s="17"/>
      <c r="G930" s="18" t="s">
        <v>4628</v>
      </c>
      <c r="H930" s="19">
        <v>41681</v>
      </c>
      <c r="I930" s="27">
        <f t="shared" si="122"/>
        <v>2014</v>
      </c>
      <c r="J930" s="6" t="s">
        <v>1072</v>
      </c>
      <c r="K930" s="6">
        <v>1909</v>
      </c>
      <c r="L930" s="6" t="s">
        <v>4629</v>
      </c>
      <c r="M930" s="6">
        <f>VLOOKUP(A930,JUMLAH_DAKWAAN!$A$1:$C$905,3,FALSE)</f>
        <v>1</v>
      </c>
      <c r="N930" s="26"/>
      <c r="O930" s="6" t="s">
        <v>1691</v>
      </c>
      <c r="P930" s="6" t="s">
        <v>1691</v>
      </c>
      <c r="Q930" s="6" t="s">
        <v>2244</v>
      </c>
      <c r="R930" s="6" t="s">
        <v>2414</v>
      </c>
      <c r="S930" s="6" t="s">
        <v>127</v>
      </c>
      <c r="T930" s="6"/>
      <c r="U930" s="6"/>
      <c r="V930" s="6" t="str">
        <f>IFERROR(VLOOKUP(Q930,JUDGE_STATUS!$A$1:$E$97,2,0),"")</f>
        <v>KARIR</v>
      </c>
      <c r="W930" s="6" t="str">
        <f>IFERROR(VLOOKUP(R930,JUDGE_STATUS!$A$1:$E$97,2,0),"")</f>
        <v>KARIR</v>
      </c>
      <c r="X930" s="6" t="str">
        <f>IFERROR(VLOOKUP(S930,JUDGE_STATUS!$A$1:$E$97,2,0),"")</f>
        <v>ADHOC</v>
      </c>
      <c r="Y930" s="6" t="str">
        <f>IFERROR(VLOOKUP(T930,JUDGE_STATUS!$A$1:$E$97,2,0),"")</f>
        <v/>
      </c>
      <c r="Z930" s="6" t="str">
        <f>IFERROR(VLOOKUP(U930,JUDGE_STATUS!$A$1:$E$97,2,0),"")</f>
        <v/>
      </c>
      <c r="AA930" s="6">
        <f t="shared" si="117"/>
        <v>3</v>
      </c>
      <c r="AB930" s="6">
        <f t="shared" si="118"/>
        <v>2</v>
      </c>
      <c r="AC930" s="6">
        <f t="shared" si="119"/>
        <v>1</v>
      </c>
      <c r="AD930" s="20">
        <f t="shared" si="120"/>
        <v>0.33333333333333331</v>
      </c>
      <c r="AE930" s="21">
        <f t="shared" si="123"/>
        <v>0</v>
      </c>
      <c r="AF930" s="6" t="s">
        <v>1719</v>
      </c>
      <c r="AG930" s="6" t="s">
        <v>542</v>
      </c>
      <c r="AH930" s="6" t="s">
        <v>1202</v>
      </c>
      <c r="AI930" s="6" t="s">
        <v>2778</v>
      </c>
      <c r="AJ930" s="6" t="s">
        <v>1160</v>
      </c>
      <c r="AK930" s="6" t="s">
        <v>3617</v>
      </c>
      <c r="AL930" s="6" t="s">
        <v>1117</v>
      </c>
      <c r="AM930" s="6"/>
      <c r="AN930" s="6"/>
      <c r="AO930" s="6"/>
      <c r="AP930" s="6"/>
      <c r="AQ930" s="6"/>
      <c r="AR930" s="6">
        <f t="shared" si="121"/>
        <v>7</v>
      </c>
      <c r="AS930" s="6" t="s">
        <v>65</v>
      </c>
      <c r="AT930" s="6" t="s">
        <v>256</v>
      </c>
      <c r="AU930" s="6"/>
      <c r="AV930" s="6">
        <f t="shared" si="124"/>
        <v>2</v>
      </c>
      <c r="AW930" s="22">
        <v>1</v>
      </c>
    </row>
    <row r="931" spans="1:49" x14ac:dyDescent="0.25">
      <c r="A931" s="16" t="s">
        <v>4630</v>
      </c>
      <c r="B931" s="17">
        <v>9</v>
      </c>
      <c r="C931" s="17">
        <v>150000000</v>
      </c>
      <c r="D931" s="17">
        <v>0.25</v>
      </c>
      <c r="E931" s="17">
        <v>500000000</v>
      </c>
      <c r="F931" s="17">
        <v>0.25</v>
      </c>
      <c r="G931" s="18" t="s">
        <v>4631</v>
      </c>
      <c r="H931" s="19">
        <v>42044</v>
      </c>
      <c r="I931" s="27">
        <f t="shared" si="122"/>
        <v>2015</v>
      </c>
      <c r="J931" s="6" t="s">
        <v>1103</v>
      </c>
      <c r="K931" s="6">
        <v>126</v>
      </c>
      <c r="L931" s="6" t="s">
        <v>4632</v>
      </c>
      <c r="M931" s="6">
        <f>VLOOKUP(A931,JUMLAH_DAKWAAN!$A$1:$C$905,3,FALSE)</f>
        <v>1</v>
      </c>
      <c r="N931" s="6" t="s">
        <v>4633</v>
      </c>
      <c r="O931" s="6" t="s">
        <v>4634</v>
      </c>
      <c r="P931" s="6" t="s">
        <v>4635</v>
      </c>
      <c r="Q931" s="6" t="s">
        <v>653</v>
      </c>
      <c r="R931" s="6" t="s">
        <v>1032</v>
      </c>
      <c r="S931" s="6" t="s">
        <v>108</v>
      </c>
      <c r="T931" s="6"/>
      <c r="U931" s="6"/>
      <c r="V931" s="6" t="str">
        <f>IFERROR(VLOOKUP(Q931,JUDGE_STATUS!$A$1:$E$97,2,0),"")</f>
        <v>KARIR</v>
      </c>
      <c r="W931" s="6" t="str">
        <f>IFERROR(VLOOKUP(R931,JUDGE_STATUS!$A$1:$E$97,2,0),"")</f>
        <v>KARIR</v>
      </c>
      <c r="X931" s="6" t="str">
        <f>IFERROR(VLOOKUP(S931,JUDGE_STATUS!$A$1:$E$97,2,0),"")</f>
        <v>ADHOC</v>
      </c>
      <c r="Y931" s="6" t="str">
        <f>IFERROR(VLOOKUP(T931,JUDGE_STATUS!$A$1:$E$97,2,0),"")</f>
        <v/>
      </c>
      <c r="Z931" s="6" t="str">
        <f>IFERROR(VLOOKUP(U931,JUDGE_STATUS!$A$1:$E$97,2,0),"")</f>
        <v/>
      </c>
      <c r="AA931" s="6">
        <f t="shared" si="117"/>
        <v>3</v>
      </c>
      <c r="AB931" s="6">
        <f t="shared" si="118"/>
        <v>2</v>
      </c>
      <c r="AC931" s="6">
        <f t="shared" si="119"/>
        <v>1</v>
      </c>
      <c r="AD931" s="20">
        <f t="shared" si="120"/>
        <v>0.33333333333333331</v>
      </c>
      <c r="AE931" s="21">
        <f t="shared" si="123"/>
        <v>0</v>
      </c>
      <c r="AF931" s="6" t="s">
        <v>1108</v>
      </c>
      <c r="AG931" s="6"/>
      <c r="AH931" s="6"/>
      <c r="AI931" s="6"/>
      <c r="AJ931" s="6"/>
      <c r="AK931" s="6"/>
      <c r="AL931" s="6"/>
      <c r="AM931" s="6"/>
      <c r="AN931" s="6"/>
      <c r="AO931" s="6"/>
      <c r="AP931" s="6"/>
      <c r="AQ931" s="6"/>
      <c r="AR931" s="6">
        <f t="shared" si="121"/>
        <v>1</v>
      </c>
      <c r="AS931" s="6" t="s">
        <v>1109</v>
      </c>
      <c r="AT931" s="6" t="s">
        <v>465</v>
      </c>
      <c r="AU931" s="6"/>
      <c r="AV931" s="6">
        <f t="shared" si="124"/>
        <v>2</v>
      </c>
      <c r="AW931" s="22"/>
    </row>
    <row r="932" spans="1:49" x14ac:dyDescent="0.25">
      <c r="A932" s="16" t="s">
        <v>4636</v>
      </c>
      <c r="B932" s="17">
        <v>2</v>
      </c>
      <c r="C932" s="17">
        <v>50000000</v>
      </c>
      <c r="D932" s="17">
        <v>8.3333333333333301E-2</v>
      </c>
      <c r="E932" s="17">
        <v>914787062.5</v>
      </c>
      <c r="F932" s="17">
        <v>1</v>
      </c>
      <c r="G932" s="18" t="s">
        <v>4637</v>
      </c>
      <c r="H932" s="19">
        <v>42403</v>
      </c>
      <c r="I932" s="27">
        <f t="shared" si="122"/>
        <v>2016</v>
      </c>
      <c r="J932" s="6" t="s">
        <v>41</v>
      </c>
      <c r="K932" s="6">
        <v>138</v>
      </c>
      <c r="L932" s="6" t="s">
        <v>4638</v>
      </c>
      <c r="M932" s="6">
        <f>VLOOKUP(A932,JUMLAH_DAKWAAN!$A$1:$C$905,3,FALSE)</f>
        <v>1</v>
      </c>
      <c r="N932" s="6" t="s">
        <v>4639</v>
      </c>
      <c r="O932" s="6" t="s">
        <v>1590</v>
      </c>
      <c r="P932" s="6" t="s">
        <v>4376</v>
      </c>
      <c r="Q932" s="6" t="s">
        <v>1042</v>
      </c>
      <c r="R932" s="6" t="s">
        <v>1043</v>
      </c>
      <c r="S932" s="6" t="s">
        <v>1045</v>
      </c>
      <c r="T932" s="6"/>
      <c r="U932" s="6"/>
      <c r="V932" s="6" t="str">
        <f>IFERROR(VLOOKUP(Q932,JUDGE_STATUS!$A$1:$E$97,2,0),"")</f>
        <v>KARIR</v>
      </c>
      <c r="W932" s="6" t="str">
        <f>IFERROR(VLOOKUP(R932,JUDGE_STATUS!$A$1:$E$97,2,0),"")</f>
        <v>KARIR</v>
      </c>
      <c r="X932" s="6" t="str">
        <f>IFERROR(VLOOKUP(S932,JUDGE_STATUS!$A$1:$E$97,2,0),"")</f>
        <v>ADHOC</v>
      </c>
      <c r="Y932" s="6" t="str">
        <f>IFERROR(VLOOKUP(T932,JUDGE_STATUS!$A$1:$E$97,2,0),"")</f>
        <v/>
      </c>
      <c r="Z932" s="6" t="str">
        <f>IFERROR(VLOOKUP(U932,JUDGE_STATUS!$A$1:$E$97,2,0),"")</f>
        <v/>
      </c>
      <c r="AA932" s="6">
        <f t="shared" si="117"/>
        <v>3</v>
      </c>
      <c r="AB932" s="6">
        <f t="shared" si="118"/>
        <v>2</v>
      </c>
      <c r="AC932" s="6">
        <f t="shared" si="119"/>
        <v>1</v>
      </c>
      <c r="AD932" s="20">
        <f t="shared" si="120"/>
        <v>0.33333333333333331</v>
      </c>
      <c r="AE932" s="21">
        <f t="shared" si="123"/>
        <v>0</v>
      </c>
      <c r="AF932" s="6" t="s">
        <v>677</v>
      </c>
      <c r="AG932" s="6"/>
      <c r="AH932" s="6"/>
      <c r="AI932" s="6"/>
      <c r="AJ932" s="6"/>
      <c r="AK932" s="6"/>
      <c r="AL932" s="6"/>
      <c r="AM932" s="6"/>
      <c r="AN932" s="6"/>
      <c r="AO932" s="6"/>
      <c r="AP932" s="6"/>
      <c r="AQ932" s="6"/>
      <c r="AR932" s="6">
        <f t="shared" si="121"/>
        <v>1</v>
      </c>
      <c r="AS932" s="6" t="s">
        <v>1608</v>
      </c>
      <c r="AT932" s="6" t="s">
        <v>1525</v>
      </c>
      <c r="AU932" s="6"/>
      <c r="AV932" s="6">
        <f t="shared" si="124"/>
        <v>2</v>
      </c>
      <c r="AW932" s="22"/>
    </row>
    <row r="933" spans="1:49" x14ac:dyDescent="0.25">
      <c r="A933" s="16" t="s">
        <v>4640</v>
      </c>
      <c r="B933" s="17">
        <v>1.5</v>
      </c>
      <c r="C933" s="17">
        <v>50000000</v>
      </c>
      <c r="D933" s="17">
        <v>8.3333333333333301E-2</v>
      </c>
      <c r="E933" s="17">
        <v>159360981</v>
      </c>
      <c r="F933" s="17">
        <v>0.25</v>
      </c>
      <c r="G933" s="18" t="s">
        <v>4641</v>
      </c>
      <c r="H933" s="19">
        <v>42744</v>
      </c>
      <c r="I933" s="27">
        <f t="shared" si="122"/>
        <v>2017</v>
      </c>
      <c r="J933" s="6" t="s">
        <v>41</v>
      </c>
      <c r="K933" s="6">
        <v>108</v>
      </c>
      <c r="L933" s="6" t="s">
        <v>1121</v>
      </c>
      <c r="M933" s="6">
        <f>VLOOKUP(A933,JUMLAH_DAKWAAN!$A$1:$C$905,3,FALSE)</f>
        <v>1</v>
      </c>
      <c r="N933" s="6" t="s">
        <v>4642</v>
      </c>
      <c r="O933" s="6" t="s">
        <v>1123</v>
      </c>
      <c r="P933" s="6" t="s">
        <v>1124</v>
      </c>
      <c r="Q933" s="6" t="s">
        <v>1125</v>
      </c>
      <c r="R933" s="6" t="s">
        <v>1043</v>
      </c>
      <c r="S933" s="6" t="s">
        <v>64</v>
      </c>
      <c r="T933" s="6"/>
      <c r="U933" s="6"/>
      <c r="V933" s="6" t="str">
        <f>IFERROR(VLOOKUP(Q933,JUDGE_STATUS!$A$1:$E$97,2,0),"")</f>
        <v>KARIR</v>
      </c>
      <c r="W933" s="6" t="str">
        <f>IFERROR(VLOOKUP(R933,JUDGE_STATUS!$A$1:$E$97,2,0),"")</f>
        <v>KARIR</v>
      </c>
      <c r="X933" s="6" t="str">
        <f>IFERROR(VLOOKUP(S933,JUDGE_STATUS!$A$1:$E$97,2,0),"")</f>
        <v>ADHOC</v>
      </c>
      <c r="Y933" s="6" t="str">
        <f>IFERROR(VLOOKUP(T933,JUDGE_STATUS!$A$1:$E$97,2,0),"")</f>
        <v/>
      </c>
      <c r="Z933" s="6" t="str">
        <f>IFERROR(VLOOKUP(U933,JUDGE_STATUS!$A$1:$E$97,2,0),"")</f>
        <v/>
      </c>
      <c r="AA933" s="6">
        <f t="shared" si="117"/>
        <v>3</v>
      </c>
      <c r="AB933" s="6">
        <f t="shared" si="118"/>
        <v>2</v>
      </c>
      <c r="AC933" s="6">
        <f t="shared" si="119"/>
        <v>1</v>
      </c>
      <c r="AD933" s="20">
        <f t="shared" si="120"/>
        <v>0.33333333333333331</v>
      </c>
      <c r="AE933" s="21">
        <f t="shared" si="123"/>
        <v>0</v>
      </c>
      <c r="AF933" s="6" t="s">
        <v>1126</v>
      </c>
      <c r="AG933" s="6"/>
      <c r="AH933" s="6"/>
      <c r="AI933" s="6"/>
      <c r="AJ933" s="6"/>
      <c r="AK933" s="6"/>
      <c r="AL933" s="6"/>
      <c r="AM933" s="6"/>
      <c r="AN933" s="6"/>
      <c r="AO933" s="6"/>
      <c r="AP933" s="6"/>
      <c r="AQ933" s="6"/>
      <c r="AR933" s="6">
        <f t="shared" si="121"/>
        <v>1</v>
      </c>
      <c r="AS933" s="6" t="s">
        <v>128</v>
      </c>
      <c r="AT933" s="6"/>
      <c r="AU933" s="6"/>
      <c r="AV933" s="6">
        <f t="shared" si="124"/>
        <v>1</v>
      </c>
      <c r="AW933" s="22"/>
    </row>
    <row r="934" spans="1:49" x14ac:dyDescent="0.25">
      <c r="A934" s="16" t="s">
        <v>4643</v>
      </c>
      <c r="B934" s="17">
        <v>7</v>
      </c>
      <c r="C934" s="17">
        <v>500000000</v>
      </c>
      <c r="D934" s="17">
        <v>0.41666666666666702</v>
      </c>
      <c r="E934" s="17">
        <v>0</v>
      </c>
      <c r="F934" s="17">
        <v>0</v>
      </c>
      <c r="G934" s="18" t="s">
        <v>4644</v>
      </c>
      <c r="H934" s="19">
        <v>43133</v>
      </c>
      <c r="I934" s="27">
        <f t="shared" si="122"/>
        <v>2018</v>
      </c>
      <c r="J934" s="6"/>
      <c r="K934" s="6">
        <v>146</v>
      </c>
      <c r="L934" s="6" t="s">
        <v>4645</v>
      </c>
      <c r="M934" s="6">
        <f>VLOOKUP(A934,JUMLAH_DAKWAAN!$A$1:$C$905,3,FALSE)</f>
        <v>1</v>
      </c>
      <c r="N934" s="6" t="s">
        <v>4646</v>
      </c>
      <c r="O934" s="6" t="s">
        <v>2792</v>
      </c>
      <c r="P934" s="6" t="s">
        <v>4647</v>
      </c>
      <c r="Q934" s="6" t="s">
        <v>1136</v>
      </c>
      <c r="R934" s="6" t="s">
        <v>1135</v>
      </c>
      <c r="S934" s="6" t="s">
        <v>1265</v>
      </c>
      <c r="T934" s="6" t="s">
        <v>1044</v>
      </c>
      <c r="U934" s="6" t="s">
        <v>1045</v>
      </c>
      <c r="V934" s="6" t="str">
        <f>IFERROR(VLOOKUP(Q934,JUDGE_STATUS!$A$1:$E$97,2,0),"")</f>
        <v>KARIR</v>
      </c>
      <c r="W934" s="6" t="str">
        <f>IFERROR(VLOOKUP(R934,JUDGE_STATUS!$A$1:$E$97,2,0),"")</f>
        <v>KARIR</v>
      </c>
      <c r="X934" s="6" t="str">
        <f>IFERROR(VLOOKUP(S934,JUDGE_STATUS!$A$1:$E$97,2,0),"")</f>
        <v>KARIR</v>
      </c>
      <c r="Y934" s="6" t="str">
        <f>IFERROR(VLOOKUP(T934,JUDGE_STATUS!$A$1:$E$97,2,0),"")</f>
        <v>ADHOC</v>
      </c>
      <c r="Z934" s="6" t="str">
        <f>IFERROR(VLOOKUP(U934,JUDGE_STATUS!$A$1:$E$97,2,0),"")</f>
        <v>ADHOC</v>
      </c>
      <c r="AA934" s="6">
        <f t="shared" si="117"/>
        <v>5</v>
      </c>
      <c r="AB934" s="6">
        <f t="shared" si="118"/>
        <v>3</v>
      </c>
      <c r="AC934" s="6">
        <f t="shared" si="119"/>
        <v>2</v>
      </c>
      <c r="AD934" s="20">
        <f t="shared" si="120"/>
        <v>0.4</v>
      </c>
      <c r="AE934" s="21">
        <f t="shared" si="123"/>
        <v>0</v>
      </c>
      <c r="AF934" s="6" t="s">
        <v>1632</v>
      </c>
      <c r="AG934" s="6"/>
      <c r="AH934" s="6"/>
      <c r="AI934" s="6"/>
      <c r="AJ934" s="6"/>
      <c r="AK934" s="6"/>
      <c r="AL934" s="6"/>
      <c r="AM934" s="6"/>
      <c r="AN934" s="6"/>
      <c r="AO934" s="6"/>
      <c r="AP934" s="6"/>
      <c r="AQ934" s="6"/>
      <c r="AR934" s="6">
        <f t="shared" si="121"/>
        <v>1</v>
      </c>
      <c r="AS934" s="6" t="s">
        <v>1071</v>
      </c>
      <c r="AT934" s="6"/>
      <c r="AU934" s="6"/>
      <c r="AV934" s="6">
        <f t="shared" si="124"/>
        <v>1</v>
      </c>
      <c r="AW934" s="22"/>
    </row>
    <row r="935" spans="1:49" x14ac:dyDescent="0.25">
      <c r="A935" s="16" t="s">
        <v>4648</v>
      </c>
      <c r="B935" s="17">
        <v>3</v>
      </c>
      <c r="C935" s="17">
        <v>150000000</v>
      </c>
      <c r="D935" s="17">
        <v>0.16666666666666699</v>
      </c>
      <c r="E935" s="17">
        <v>0</v>
      </c>
      <c r="F935" s="17">
        <v>0</v>
      </c>
      <c r="G935" s="18" t="s">
        <v>4649</v>
      </c>
      <c r="H935" s="19">
        <v>43474</v>
      </c>
      <c r="I935" s="27">
        <f t="shared" si="122"/>
        <v>2019</v>
      </c>
      <c r="J935" s="6" t="s">
        <v>1224</v>
      </c>
      <c r="K935" s="6">
        <v>116</v>
      </c>
      <c r="L935" s="6" t="s">
        <v>4650</v>
      </c>
      <c r="M935" s="6">
        <f>VLOOKUP(A935,JUMLAH_DAKWAAN!$A$1:$C$905,3,FALSE)</f>
        <v>1</v>
      </c>
      <c r="N935" s="6" t="s">
        <v>4651</v>
      </c>
      <c r="O935" s="6"/>
      <c r="P935" s="6" t="s">
        <v>4652</v>
      </c>
      <c r="Q935" s="6" t="s">
        <v>1186</v>
      </c>
      <c r="R935" s="6" t="s">
        <v>1167</v>
      </c>
      <c r="S935" s="6" t="s">
        <v>1187</v>
      </c>
      <c r="T935" s="6" t="s">
        <v>63</v>
      </c>
      <c r="U935" s="6" t="s">
        <v>1045</v>
      </c>
      <c r="V935" s="6" t="str">
        <f>IFERROR(VLOOKUP(Q935,JUDGE_STATUS!$A$1:$E$97,2,0),"")</f>
        <v>KARIR</v>
      </c>
      <c r="W935" s="6" t="str">
        <f>IFERROR(VLOOKUP(R935,JUDGE_STATUS!$A$1:$E$97,2,0),"")</f>
        <v>KARIR</v>
      </c>
      <c r="X935" s="6" t="str">
        <f>IFERROR(VLOOKUP(S935,JUDGE_STATUS!$A$1:$E$97,2,0),"")</f>
        <v>KARIR</v>
      </c>
      <c r="Y935" s="6" t="str">
        <f>IFERROR(VLOOKUP(T935,JUDGE_STATUS!$A$1:$E$97,2,0),"")</f>
        <v>ADHOC</v>
      </c>
      <c r="Z935" s="6" t="str">
        <f>IFERROR(VLOOKUP(U935,JUDGE_STATUS!$A$1:$E$97,2,0),"")</f>
        <v>ADHOC</v>
      </c>
      <c r="AA935" s="6">
        <f t="shared" si="117"/>
        <v>5</v>
      </c>
      <c r="AB935" s="6">
        <f t="shared" si="118"/>
        <v>3</v>
      </c>
      <c r="AC935" s="6">
        <f t="shared" si="119"/>
        <v>2</v>
      </c>
      <c r="AD935" s="20">
        <f t="shared" si="120"/>
        <v>0.4</v>
      </c>
      <c r="AE935" s="21">
        <f t="shared" si="123"/>
        <v>0</v>
      </c>
      <c r="AF935" s="6" t="s">
        <v>1188</v>
      </c>
      <c r="AG935" s="6"/>
      <c r="AH935" s="6"/>
      <c r="AI935" s="6"/>
      <c r="AJ935" s="6"/>
      <c r="AK935" s="6"/>
      <c r="AL935" s="6"/>
      <c r="AM935" s="6"/>
      <c r="AN935" s="6"/>
      <c r="AO935" s="6"/>
      <c r="AP935" s="6"/>
      <c r="AQ935" s="6"/>
      <c r="AR935" s="6">
        <f t="shared" si="121"/>
        <v>1</v>
      </c>
      <c r="AS935" s="6" t="s">
        <v>55</v>
      </c>
      <c r="AT935" s="6"/>
      <c r="AU935" s="6"/>
      <c r="AV935" s="6">
        <f t="shared" si="124"/>
        <v>1</v>
      </c>
      <c r="AW935" s="22"/>
    </row>
    <row r="936" spans="1:49" x14ac:dyDescent="0.25">
      <c r="A936" s="16" t="s">
        <v>4653</v>
      </c>
      <c r="B936" s="17">
        <v>6</v>
      </c>
      <c r="C936" s="17">
        <v>200000000</v>
      </c>
      <c r="D936" s="17">
        <v>0.25</v>
      </c>
      <c r="E936" s="17">
        <v>3204500000</v>
      </c>
      <c r="F936" s="17">
        <v>2</v>
      </c>
      <c r="G936" s="18" t="s">
        <v>4654</v>
      </c>
      <c r="H936" s="19">
        <v>41904</v>
      </c>
      <c r="I936" s="27">
        <f t="shared" si="122"/>
        <v>2014</v>
      </c>
      <c r="J936" s="6" t="s">
        <v>41</v>
      </c>
      <c r="K936" s="6">
        <v>91</v>
      </c>
      <c r="L936" s="6" t="s">
        <v>2680</v>
      </c>
      <c r="M936" s="6">
        <f>VLOOKUP(A936,JUMLAH_DAKWAAN!$A$1:$C$905,3,FALSE)</f>
        <v>1</v>
      </c>
      <c r="N936" s="6" t="s">
        <v>4655</v>
      </c>
      <c r="O936" s="6" t="s">
        <v>4656</v>
      </c>
      <c r="P936" s="6" t="s">
        <v>4547</v>
      </c>
      <c r="Q936" s="6" t="s">
        <v>1033</v>
      </c>
      <c r="R936" s="6" t="s">
        <v>1034</v>
      </c>
      <c r="S936" s="6" t="s">
        <v>1148</v>
      </c>
      <c r="T936" s="6" t="s">
        <v>63</v>
      </c>
      <c r="U936" s="6" t="s">
        <v>64</v>
      </c>
      <c r="V936" s="6" t="str">
        <f>IFERROR(VLOOKUP(Q936,JUDGE_STATUS!$A$1:$E$97,2,0),"")</f>
        <v>KARIR</v>
      </c>
      <c r="W936" s="6" t="str">
        <f>IFERROR(VLOOKUP(R936,JUDGE_STATUS!$A$1:$E$97,2,0),"")</f>
        <v>KARIR</v>
      </c>
      <c r="X936" s="6" t="str">
        <f>IFERROR(VLOOKUP(S936,JUDGE_STATUS!$A$1:$E$97,2,0),"")</f>
        <v>KARIR</v>
      </c>
      <c r="Y936" s="6" t="str">
        <f>IFERROR(VLOOKUP(T936,JUDGE_STATUS!$A$1:$E$97,2,0),"")</f>
        <v>ADHOC</v>
      </c>
      <c r="Z936" s="6" t="str">
        <f>IFERROR(VLOOKUP(U936,JUDGE_STATUS!$A$1:$E$97,2,0),"")</f>
        <v>ADHOC</v>
      </c>
      <c r="AA936" s="6">
        <f t="shared" si="117"/>
        <v>5</v>
      </c>
      <c r="AB936" s="6">
        <f t="shared" si="118"/>
        <v>3</v>
      </c>
      <c r="AC936" s="6">
        <f t="shared" si="119"/>
        <v>2</v>
      </c>
      <c r="AD936" s="20">
        <f t="shared" si="120"/>
        <v>0.4</v>
      </c>
      <c r="AE936" s="21">
        <f t="shared" si="123"/>
        <v>0</v>
      </c>
      <c r="AF936" s="6" t="s">
        <v>1046</v>
      </c>
      <c r="AG936" s="6"/>
      <c r="AH936" s="6"/>
      <c r="AI936" s="6"/>
      <c r="AJ936" s="6"/>
      <c r="AK936" s="6"/>
      <c r="AL936" s="6"/>
      <c r="AM936" s="6"/>
      <c r="AN936" s="6"/>
      <c r="AO936" s="6"/>
      <c r="AP936" s="6"/>
      <c r="AQ936" s="6"/>
      <c r="AR936" s="6">
        <f t="shared" si="121"/>
        <v>1</v>
      </c>
      <c r="AS936" s="6" t="s">
        <v>1047</v>
      </c>
      <c r="AT936" s="6" t="s">
        <v>1048</v>
      </c>
      <c r="AU936" s="6"/>
      <c r="AV936" s="6">
        <f t="shared" si="124"/>
        <v>2</v>
      </c>
      <c r="AW936" s="22"/>
    </row>
    <row r="937" spans="1:49" x14ac:dyDescent="0.25">
      <c r="A937" s="16" t="s">
        <v>4657</v>
      </c>
      <c r="B937" s="17">
        <v>2</v>
      </c>
      <c r="C937" s="17">
        <v>50000000</v>
      </c>
      <c r="D937" s="17">
        <v>0.25</v>
      </c>
      <c r="E937" s="17">
        <v>0</v>
      </c>
      <c r="F937" s="17">
        <v>0</v>
      </c>
      <c r="G937" s="18" t="s">
        <v>4658</v>
      </c>
      <c r="H937" s="19">
        <v>42228</v>
      </c>
      <c r="I937" s="27">
        <f t="shared" si="122"/>
        <v>2015</v>
      </c>
      <c r="J937" s="6" t="s">
        <v>1778</v>
      </c>
      <c r="K937" s="6">
        <v>131</v>
      </c>
      <c r="L937" s="6" t="s">
        <v>4659</v>
      </c>
      <c r="M937" s="6">
        <f>VLOOKUP(A937,JUMLAH_DAKWAAN!$A$1:$C$905,3,FALSE)</f>
        <v>1</v>
      </c>
      <c r="N937" s="6" t="s">
        <v>4660</v>
      </c>
      <c r="O937" s="6" t="s">
        <v>4661</v>
      </c>
      <c r="P937" s="6" t="s">
        <v>1524</v>
      </c>
      <c r="Q937" s="6" t="s">
        <v>1034</v>
      </c>
      <c r="R937" s="6" t="s">
        <v>1115</v>
      </c>
      <c r="S937" s="6" t="s">
        <v>127</v>
      </c>
      <c r="T937" s="6"/>
      <c r="U937" s="6"/>
      <c r="V937" s="6" t="str">
        <f>IFERROR(VLOOKUP(Q937,JUDGE_STATUS!$A$1:$E$97,2,0),"")</f>
        <v>KARIR</v>
      </c>
      <c r="W937" s="6" t="str">
        <f>IFERROR(VLOOKUP(R937,JUDGE_STATUS!$A$1:$E$97,2,0),"")</f>
        <v>KARIR</v>
      </c>
      <c r="X937" s="6" t="str">
        <f>IFERROR(VLOOKUP(S937,JUDGE_STATUS!$A$1:$E$97,2,0),"")</f>
        <v>ADHOC</v>
      </c>
      <c r="Y937" s="6" t="str">
        <f>IFERROR(VLOOKUP(T937,JUDGE_STATUS!$A$1:$E$97,2,0),"")</f>
        <v/>
      </c>
      <c r="Z937" s="6" t="str">
        <f>IFERROR(VLOOKUP(U937,JUDGE_STATUS!$A$1:$E$97,2,0),"")</f>
        <v/>
      </c>
      <c r="AA937" s="6">
        <f t="shared" si="117"/>
        <v>3</v>
      </c>
      <c r="AB937" s="6">
        <f t="shared" si="118"/>
        <v>2</v>
      </c>
      <c r="AC937" s="6">
        <f t="shared" si="119"/>
        <v>1</v>
      </c>
      <c r="AD937" s="20">
        <f t="shared" si="120"/>
        <v>0.33333333333333331</v>
      </c>
      <c r="AE937" s="21">
        <f t="shared" si="123"/>
        <v>0</v>
      </c>
      <c r="AF937" s="6" t="s">
        <v>1160</v>
      </c>
      <c r="AG937" s="6"/>
      <c r="AH937" s="6"/>
      <c r="AI937" s="6"/>
      <c r="AJ937" s="6"/>
      <c r="AK937" s="6"/>
      <c r="AL937" s="6"/>
      <c r="AM937" s="6"/>
      <c r="AN937" s="6"/>
      <c r="AO937" s="6"/>
      <c r="AP937" s="6"/>
      <c r="AQ937" s="6"/>
      <c r="AR937" s="6">
        <f t="shared" si="121"/>
        <v>1</v>
      </c>
      <c r="AS937" s="6" t="s">
        <v>100</v>
      </c>
      <c r="AT937" s="6" t="s">
        <v>1350</v>
      </c>
      <c r="AU937" s="6"/>
      <c r="AV937" s="6">
        <f t="shared" si="124"/>
        <v>2</v>
      </c>
      <c r="AW937" s="22"/>
    </row>
    <row r="938" spans="1:49" x14ac:dyDescent="0.25">
      <c r="A938" s="16" t="s">
        <v>4662</v>
      </c>
      <c r="B938" s="17">
        <v>1.5</v>
      </c>
      <c r="C938" s="17">
        <v>50000000</v>
      </c>
      <c r="D938" s="17">
        <v>8.3333333333333301E-2</v>
      </c>
      <c r="E938" s="17">
        <v>108000000</v>
      </c>
      <c r="F938" s="17">
        <v>0</v>
      </c>
      <c r="G938" s="18" t="s">
        <v>4663</v>
      </c>
      <c r="H938" s="19">
        <v>42634</v>
      </c>
      <c r="I938" s="27">
        <f t="shared" si="122"/>
        <v>2016</v>
      </c>
      <c r="J938" s="6" t="s">
        <v>41</v>
      </c>
      <c r="K938" s="6">
        <v>124</v>
      </c>
      <c r="L938" s="6" t="s">
        <v>1052</v>
      </c>
      <c r="M938" s="6">
        <f>VLOOKUP(A938,JUMLAH_DAKWAAN!$A$1:$C$905,3,FALSE)</f>
        <v>1</v>
      </c>
      <c r="N938" s="6" t="s">
        <v>4664</v>
      </c>
      <c r="O938" s="6" t="s">
        <v>4615</v>
      </c>
      <c r="P938" s="6" t="s">
        <v>4175</v>
      </c>
      <c r="Q938" s="6" t="s">
        <v>1034</v>
      </c>
      <c r="R938" s="6" t="s">
        <v>1042</v>
      </c>
      <c r="S938" s="6" t="s">
        <v>85</v>
      </c>
      <c r="T938" s="6"/>
      <c r="U938" s="6"/>
      <c r="V938" s="6" t="str">
        <f>IFERROR(VLOOKUP(Q938,JUDGE_STATUS!$A$1:$E$97,2,0),"")</f>
        <v>KARIR</v>
      </c>
      <c r="W938" s="6" t="str">
        <f>IFERROR(VLOOKUP(R938,JUDGE_STATUS!$A$1:$E$97,2,0),"")</f>
        <v>KARIR</v>
      </c>
      <c r="X938" s="6" t="str">
        <f>IFERROR(VLOOKUP(S938,JUDGE_STATUS!$A$1:$E$97,2,0),"")</f>
        <v>ADHOC</v>
      </c>
      <c r="Y938" s="6" t="str">
        <f>IFERROR(VLOOKUP(T938,JUDGE_STATUS!$A$1:$E$97,2,0),"")</f>
        <v/>
      </c>
      <c r="Z938" s="6" t="str">
        <f>IFERROR(VLOOKUP(U938,JUDGE_STATUS!$A$1:$E$97,2,0),"")</f>
        <v/>
      </c>
      <c r="AA938" s="6">
        <f t="shared" si="117"/>
        <v>3</v>
      </c>
      <c r="AB938" s="6">
        <f t="shared" si="118"/>
        <v>2</v>
      </c>
      <c r="AC938" s="6">
        <f t="shared" si="119"/>
        <v>1</v>
      </c>
      <c r="AD938" s="20">
        <f t="shared" si="120"/>
        <v>0.33333333333333331</v>
      </c>
      <c r="AE938" s="21">
        <f t="shared" si="123"/>
        <v>0</v>
      </c>
      <c r="AF938" s="6" t="s">
        <v>1202</v>
      </c>
      <c r="AG938" s="6"/>
      <c r="AH938" s="6"/>
      <c r="AI938" s="6"/>
      <c r="AJ938" s="6"/>
      <c r="AK938" s="6"/>
      <c r="AL938" s="6"/>
      <c r="AM938" s="6"/>
      <c r="AN938" s="6"/>
      <c r="AO938" s="6"/>
      <c r="AP938" s="6"/>
      <c r="AQ938" s="6"/>
      <c r="AR938" s="6">
        <f t="shared" si="121"/>
        <v>1</v>
      </c>
      <c r="AS938" s="6" t="s">
        <v>1071</v>
      </c>
      <c r="AT938" s="6"/>
      <c r="AU938" s="6"/>
      <c r="AV938" s="6">
        <f t="shared" si="124"/>
        <v>1</v>
      </c>
      <c r="AW938" s="22"/>
    </row>
    <row r="939" spans="1:49" x14ac:dyDescent="0.25">
      <c r="A939" s="16" t="s">
        <v>4665</v>
      </c>
      <c r="B939" s="25">
        <v>9</v>
      </c>
      <c r="C939" s="17">
        <v>50000000</v>
      </c>
      <c r="D939" s="17">
        <v>0.25</v>
      </c>
      <c r="E939" s="17">
        <v>7000000000</v>
      </c>
      <c r="F939" s="17">
        <v>1</v>
      </c>
      <c r="G939" s="18" t="s">
        <v>4666</v>
      </c>
      <c r="H939" s="19">
        <v>42920</v>
      </c>
      <c r="I939" s="27">
        <f t="shared" si="122"/>
        <v>2017</v>
      </c>
      <c r="J939" s="6" t="s">
        <v>41</v>
      </c>
      <c r="K939" s="6">
        <v>134</v>
      </c>
      <c r="L939" s="6" t="s">
        <v>4667</v>
      </c>
      <c r="M939" s="6">
        <f>VLOOKUP(A939,JUMLAH_DAKWAAN!$A$1:$C$905,3,FALSE)</f>
        <v>1</v>
      </c>
      <c r="N939" s="6" t="s">
        <v>4668</v>
      </c>
      <c r="O939" s="6" t="s">
        <v>4669</v>
      </c>
      <c r="P939" s="6" t="s">
        <v>4670</v>
      </c>
      <c r="Q939" s="6" t="s">
        <v>1125</v>
      </c>
      <c r="R939" s="6" t="s">
        <v>1167</v>
      </c>
      <c r="S939" s="6" t="s">
        <v>1187</v>
      </c>
      <c r="T939" s="6" t="s">
        <v>1044</v>
      </c>
      <c r="U939" s="6" t="s">
        <v>1045</v>
      </c>
      <c r="V939" s="6" t="str">
        <f>IFERROR(VLOOKUP(Q939,JUDGE_STATUS!$A$1:$E$97,2,0),"")</f>
        <v>KARIR</v>
      </c>
      <c r="W939" s="6" t="str">
        <f>IFERROR(VLOOKUP(R939,JUDGE_STATUS!$A$1:$E$97,2,0),"")</f>
        <v>KARIR</v>
      </c>
      <c r="X939" s="6" t="str">
        <f>IFERROR(VLOOKUP(S939,JUDGE_STATUS!$A$1:$E$97,2,0),"")</f>
        <v>KARIR</v>
      </c>
      <c r="Y939" s="6" t="str">
        <f>IFERROR(VLOOKUP(T939,JUDGE_STATUS!$A$1:$E$97,2,0),"")</f>
        <v>ADHOC</v>
      </c>
      <c r="Z939" s="6" t="str">
        <f>IFERROR(VLOOKUP(U939,JUDGE_STATUS!$A$1:$E$97,2,0),"")</f>
        <v>ADHOC</v>
      </c>
      <c r="AA939" s="6">
        <f t="shared" ref="AA939:AA996" si="125">COUNTA(Q939:U939)</f>
        <v>5</v>
      </c>
      <c r="AB939" s="6">
        <f t="shared" ref="AB939:AB996" si="126">COUNTIF($V939:$Z939,"KARIR")</f>
        <v>3</v>
      </c>
      <c r="AC939" s="6">
        <f t="shared" ref="AC939:AC996" si="127">COUNTIF($V939:$Z939,"ADHOC")</f>
        <v>2</v>
      </c>
      <c r="AD939" s="20">
        <f t="shared" ref="AD939:AD996" si="128">AC939/AA939</f>
        <v>0.4</v>
      </c>
      <c r="AE939" s="21">
        <f t="shared" si="123"/>
        <v>0</v>
      </c>
      <c r="AF939" s="6" t="s">
        <v>1100</v>
      </c>
      <c r="AG939" s="6"/>
      <c r="AH939" s="6"/>
      <c r="AI939" s="6"/>
      <c r="AJ939" s="6"/>
      <c r="AK939" s="6"/>
      <c r="AL939" s="6"/>
      <c r="AM939" s="6"/>
      <c r="AN939" s="6"/>
      <c r="AO939" s="6"/>
      <c r="AP939" s="6"/>
      <c r="AQ939" s="6"/>
      <c r="AR939" s="6">
        <f t="shared" ref="AR939:AR996" si="129">COUNTA(AF939:AQ939)</f>
        <v>1</v>
      </c>
      <c r="AS939" s="6" t="s">
        <v>1047</v>
      </c>
      <c r="AT939" s="6"/>
      <c r="AU939" s="6"/>
      <c r="AV939" s="6">
        <f t="shared" si="124"/>
        <v>1</v>
      </c>
      <c r="AW939" s="22"/>
    </row>
    <row r="940" spans="1:49" x14ac:dyDescent="0.25">
      <c r="A940" s="16" t="s">
        <v>4671</v>
      </c>
      <c r="B940" s="17">
        <v>7</v>
      </c>
      <c r="C940" s="17">
        <v>600000000</v>
      </c>
      <c r="D940" s="17">
        <v>0.5</v>
      </c>
      <c r="E940" s="17">
        <v>0</v>
      </c>
      <c r="F940" s="17">
        <v>0</v>
      </c>
      <c r="G940" s="18" t="s">
        <v>4672</v>
      </c>
      <c r="H940" s="19">
        <v>43402</v>
      </c>
      <c r="I940" s="27">
        <f t="shared" si="122"/>
        <v>2018</v>
      </c>
      <c r="J940" s="6" t="s">
        <v>1224</v>
      </c>
      <c r="K940" s="6">
        <v>188</v>
      </c>
      <c r="L940" s="6" t="s">
        <v>4673</v>
      </c>
      <c r="M940" s="6">
        <f>VLOOKUP(A940,JUMLAH_DAKWAAN!$A$1:$C$905,3,FALSE)</f>
        <v>1</v>
      </c>
      <c r="N940" s="6" t="s">
        <v>4674</v>
      </c>
      <c r="O940" s="6"/>
      <c r="P940" s="6" t="s">
        <v>4563</v>
      </c>
      <c r="Q940" s="6" t="s">
        <v>1175</v>
      </c>
      <c r="R940" s="6" t="s">
        <v>1176</v>
      </c>
      <c r="S940" s="6" t="s">
        <v>1136</v>
      </c>
      <c r="T940" s="6" t="s">
        <v>1177</v>
      </c>
      <c r="U940" s="6" t="s">
        <v>1210</v>
      </c>
      <c r="V940" s="6" t="str">
        <f>IFERROR(VLOOKUP(Q940,JUDGE_STATUS!$A$1:$E$97,2,0),"")</f>
        <v>KARIR</v>
      </c>
      <c r="W940" s="6" t="str">
        <f>IFERROR(VLOOKUP(R940,JUDGE_STATUS!$A$1:$E$97,2,0),"")</f>
        <v>KARIR</v>
      </c>
      <c r="X940" s="6" t="str">
        <f>IFERROR(VLOOKUP(S940,JUDGE_STATUS!$A$1:$E$97,2,0),"")</f>
        <v>KARIR</v>
      </c>
      <c r="Y940" s="6" t="str">
        <f>IFERROR(VLOOKUP(T940,JUDGE_STATUS!$A$1:$E$97,2,0),"")</f>
        <v>ADHOC</v>
      </c>
      <c r="Z940" s="6" t="str">
        <f>IFERROR(VLOOKUP(U940,JUDGE_STATUS!$A$1:$E$97,2,0),"")</f>
        <v>ADHOC</v>
      </c>
      <c r="AA940" s="6">
        <f t="shared" si="125"/>
        <v>5</v>
      </c>
      <c r="AB940" s="6">
        <f t="shared" si="126"/>
        <v>3</v>
      </c>
      <c r="AC940" s="6">
        <f t="shared" si="127"/>
        <v>2</v>
      </c>
      <c r="AD940" s="20">
        <f t="shared" si="128"/>
        <v>0.4</v>
      </c>
      <c r="AE940" s="21">
        <f t="shared" si="123"/>
        <v>0</v>
      </c>
      <c r="AF940" s="6" t="s">
        <v>1324</v>
      </c>
      <c r="AG940" s="6"/>
      <c r="AH940" s="6"/>
      <c r="AI940" s="6"/>
      <c r="AJ940" s="6"/>
      <c r="AK940" s="6"/>
      <c r="AL940" s="6"/>
      <c r="AM940" s="6"/>
      <c r="AN940" s="6"/>
      <c r="AO940" s="6"/>
      <c r="AP940" s="6"/>
      <c r="AQ940" s="6"/>
      <c r="AR940" s="6">
        <f t="shared" si="129"/>
        <v>1</v>
      </c>
      <c r="AS940" s="6" t="s">
        <v>1941</v>
      </c>
      <c r="AT940" s="6"/>
      <c r="AU940" s="6"/>
      <c r="AV940" s="6">
        <f t="shared" si="124"/>
        <v>1</v>
      </c>
      <c r="AW940" s="22"/>
    </row>
    <row r="941" spans="1:49" x14ac:dyDescent="0.25">
      <c r="A941" s="16" t="s">
        <v>4675</v>
      </c>
      <c r="B941" s="17">
        <v>4</v>
      </c>
      <c r="C941" s="17">
        <v>150000000</v>
      </c>
      <c r="D941" s="17">
        <v>0.5</v>
      </c>
      <c r="E941" s="17">
        <v>1027525840.23</v>
      </c>
      <c r="F941" s="17">
        <v>1</v>
      </c>
      <c r="G941" s="18" t="s">
        <v>4676</v>
      </c>
      <c r="H941" s="19">
        <v>41907</v>
      </c>
      <c r="I941" s="27">
        <f t="shared" si="122"/>
        <v>2014</v>
      </c>
      <c r="J941" s="6" t="s">
        <v>429</v>
      </c>
      <c r="K941" s="6">
        <v>140</v>
      </c>
      <c r="L941" s="6" t="s">
        <v>4677</v>
      </c>
      <c r="M941" s="6">
        <f>VLOOKUP(A941,JUMLAH_DAKWAAN!$A$1:$C$905,3,FALSE)</f>
        <v>1</v>
      </c>
      <c r="N941" s="6" t="s">
        <v>4678</v>
      </c>
      <c r="O941" s="6" t="s">
        <v>4679</v>
      </c>
      <c r="P941" s="6" t="s">
        <v>3798</v>
      </c>
      <c r="Q941" s="6" t="s">
        <v>1034</v>
      </c>
      <c r="R941" s="6" t="s">
        <v>1033</v>
      </c>
      <c r="S941" s="6" t="s">
        <v>47</v>
      </c>
      <c r="T941" s="6"/>
      <c r="U941" s="6"/>
      <c r="V941" s="6" t="str">
        <f>IFERROR(VLOOKUP(Q941,JUDGE_STATUS!$A$1:$E$97,2,0),"")</f>
        <v>KARIR</v>
      </c>
      <c r="W941" s="6" t="str">
        <f>IFERROR(VLOOKUP(R941,JUDGE_STATUS!$A$1:$E$97,2,0),"")</f>
        <v>KARIR</v>
      </c>
      <c r="X941" s="6" t="str">
        <f>IFERROR(VLOOKUP(S941,JUDGE_STATUS!$A$1:$E$97,2,0),"")</f>
        <v>ADHOC</v>
      </c>
      <c r="Y941" s="6" t="str">
        <f>IFERROR(VLOOKUP(T941,JUDGE_STATUS!$A$1:$E$97,2,0),"")</f>
        <v/>
      </c>
      <c r="Z941" s="6" t="str">
        <f>IFERROR(VLOOKUP(U941,JUDGE_STATUS!$A$1:$E$97,2,0),"")</f>
        <v/>
      </c>
      <c r="AA941" s="6">
        <f t="shared" si="125"/>
        <v>3</v>
      </c>
      <c r="AB941" s="6">
        <f t="shared" si="126"/>
        <v>2</v>
      </c>
      <c r="AC941" s="6">
        <f t="shared" si="127"/>
        <v>1</v>
      </c>
      <c r="AD941" s="20">
        <f t="shared" si="128"/>
        <v>0.33333333333333331</v>
      </c>
      <c r="AE941" s="21">
        <f t="shared" si="123"/>
        <v>0</v>
      </c>
      <c r="AF941" s="6" t="s">
        <v>826</v>
      </c>
      <c r="AG941" s="6"/>
      <c r="AH941" s="6"/>
      <c r="AI941" s="6"/>
      <c r="AJ941" s="6"/>
      <c r="AK941" s="6"/>
      <c r="AL941" s="6"/>
      <c r="AM941" s="6"/>
      <c r="AN941" s="6"/>
      <c r="AO941" s="6"/>
      <c r="AP941" s="6"/>
      <c r="AQ941" s="6"/>
      <c r="AR941" s="6">
        <f t="shared" si="129"/>
        <v>1</v>
      </c>
      <c r="AS941" s="6" t="s">
        <v>1179</v>
      </c>
      <c r="AT941" s="6" t="s">
        <v>256</v>
      </c>
      <c r="AU941" s="6"/>
      <c r="AV941" s="6">
        <f t="shared" si="124"/>
        <v>2</v>
      </c>
      <c r="AW941" s="22"/>
    </row>
    <row r="942" spans="1:49" x14ac:dyDescent="0.25">
      <c r="A942" s="16" t="s">
        <v>4680</v>
      </c>
      <c r="B942" s="17"/>
      <c r="C942" s="17"/>
      <c r="D942" s="17"/>
      <c r="E942" s="17"/>
      <c r="F942" s="17"/>
      <c r="G942" s="18" t="s">
        <v>4681</v>
      </c>
      <c r="H942" s="19">
        <v>42228</v>
      </c>
      <c r="I942" s="27">
        <f t="shared" si="122"/>
        <v>2015</v>
      </c>
      <c r="J942" s="6" t="s">
        <v>647</v>
      </c>
      <c r="K942" s="6">
        <v>127</v>
      </c>
      <c r="L942" s="6" t="s">
        <v>4682</v>
      </c>
      <c r="M942" s="6">
        <f>VLOOKUP(A942,JUMLAH_DAKWAAN!$A$1:$C$905,3,FALSE)</f>
        <v>1</v>
      </c>
      <c r="N942" s="6"/>
      <c r="O942" s="6"/>
      <c r="P942" s="6" t="s">
        <v>1275</v>
      </c>
      <c r="Q942" s="6" t="s">
        <v>1148</v>
      </c>
      <c r="R942" s="6" t="s">
        <v>1149</v>
      </c>
      <c r="S942" s="6" t="s">
        <v>108</v>
      </c>
      <c r="T942" s="6"/>
      <c r="U942" s="6"/>
      <c r="V942" s="6" t="str">
        <f>IFERROR(VLOOKUP(Q942,JUDGE_STATUS!$A$1:$E$97,2,0),"")</f>
        <v>KARIR</v>
      </c>
      <c r="W942" s="6" t="str">
        <f>IFERROR(VLOOKUP(R942,JUDGE_STATUS!$A$1:$E$97,2,0),"")</f>
        <v>KARIR</v>
      </c>
      <c r="X942" s="6" t="str">
        <f>IFERROR(VLOOKUP(S942,JUDGE_STATUS!$A$1:$E$97,2,0),"")</f>
        <v>ADHOC</v>
      </c>
      <c r="Y942" s="6" t="str">
        <f>IFERROR(VLOOKUP(T942,JUDGE_STATUS!$A$1:$E$97,2,0),"")</f>
        <v/>
      </c>
      <c r="Z942" s="6" t="str">
        <f>IFERROR(VLOOKUP(U942,JUDGE_STATUS!$A$1:$E$97,2,0),"")</f>
        <v/>
      </c>
      <c r="AA942" s="6">
        <f t="shared" si="125"/>
        <v>3</v>
      </c>
      <c r="AB942" s="6">
        <f t="shared" si="126"/>
        <v>2</v>
      </c>
      <c r="AC942" s="6">
        <f t="shared" si="127"/>
        <v>1</v>
      </c>
      <c r="AD942" s="20">
        <f t="shared" si="128"/>
        <v>0.33333333333333331</v>
      </c>
      <c r="AE942" s="21">
        <f t="shared" si="123"/>
        <v>0</v>
      </c>
      <c r="AF942" s="6" t="s">
        <v>373</v>
      </c>
      <c r="AG942" s="6"/>
      <c r="AH942" s="6"/>
      <c r="AI942" s="6"/>
      <c r="AJ942" s="6"/>
      <c r="AK942" s="6"/>
      <c r="AL942" s="6"/>
      <c r="AM942" s="6"/>
      <c r="AN942" s="6"/>
      <c r="AO942" s="6"/>
      <c r="AP942" s="6"/>
      <c r="AQ942" s="6"/>
      <c r="AR942" s="6">
        <f t="shared" si="129"/>
        <v>1</v>
      </c>
      <c r="AS942" s="6" t="s">
        <v>1195</v>
      </c>
      <c r="AT942" s="6" t="s">
        <v>86</v>
      </c>
      <c r="AU942" s="6"/>
      <c r="AV942" s="6">
        <f t="shared" si="124"/>
        <v>2</v>
      </c>
      <c r="AW942" s="22">
        <v>1</v>
      </c>
    </row>
    <row r="943" spans="1:49" x14ac:dyDescent="0.25">
      <c r="A943" s="16" t="s">
        <v>4683</v>
      </c>
      <c r="B943" s="17">
        <v>4</v>
      </c>
      <c r="C943" s="17">
        <v>200000000</v>
      </c>
      <c r="D943" s="17">
        <v>0.16666666666666699</v>
      </c>
      <c r="E943" s="17">
        <v>0</v>
      </c>
      <c r="F943" s="17">
        <v>0</v>
      </c>
      <c r="G943" s="18" t="s">
        <v>4684</v>
      </c>
      <c r="H943" s="19">
        <v>42643</v>
      </c>
      <c r="I943" s="27">
        <f t="shared" si="122"/>
        <v>2016</v>
      </c>
      <c r="J943" s="6" t="s">
        <v>41</v>
      </c>
      <c r="K943" s="6">
        <v>117</v>
      </c>
      <c r="L943" s="6" t="s">
        <v>4685</v>
      </c>
      <c r="M943" s="6">
        <f>VLOOKUP(A943,JUMLAH_DAKWAAN!$A$1:$C$905,3,FALSE)</f>
        <v>1</v>
      </c>
      <c r="N943" s="6" t="s">
        <v>4686</v>
      </c>
      <c r="O943" s="6" t="s">
        <v>4687</v>
      </c>
      <c r="P943" s="6" t="s">
        <v>4507</v>
      </c>
      <c r="Q943" s="6" t="s">
        <v>1167</v>
      </c>
      <c r="R943" s="6" t="s">
        <v>1043</v>
      </c>
      <c r="S943" s="6" t="s">
        <v>1125</v>
      </c>
      <c r="T943" s="6" t="s">
        <v>108</v>
      </c>
      <c r="U943" s="6" t="s">
        <v>1058</v>
      </c>
      <c r="V943" s="6" t="str">
        <f>IFERROR(VLOOKUP(Q943,JUDGE_STATUS!$A$1:$E$97,2,0),"")</f>
        <v>KARIR</v>
      </c>
      <c r="W943" s="6" t="str">
        <f>IFERROR(VLOOKUP(R943,JUDGE_STATUS!$A$1:$E$97,2,0),"")</f>
        <v>KARIR</v>
      </c>
      <c r="X943" s="6" t="str">
        <f>IFERROR(VLOOKUP(S943,JUDGE_STATUS!$A$1:$E$97,2,0),"")</f>
        <v>KARIR</v>
      </c>
      <c r="Y943" s="6" t="str">
        <f>IFERROR(VLOOKUP(T943,JUDGE_STATUS!$A$1:$E$97,2,0),"")</f>
        <v>ADHOC</v>
      </c>
      <c r="Z943" s="6" t="str">
        <f>IFERROR(VLOOKUP(U943,JUDGE_STATUS!$A$1:$E$97,2,0),"")</f>
        <v>ADHOC</v>
      </c>
      <c r="AA943" s="6">
        <f t="shared" si="125"/>
        <v>5</v>
      </c>
      <c r="AB943" s="6">
        <f t="shared" si="126"/>
        <v>3</v>
      </c>
      <c r="AC943" s="6">
        <f t="shared" si="127"/>
        <v>2</v>
      </c>
      <c r="AD943" s="20">
        <f t="shared" si="128"/>
        <v>0.4</v>
      </c>
      <c r="AE943" s="21">
        <f t="shared" si="123"/>
        <v>0</v>
      </c>
      <c r="AF943" s="6" t="s">
        <v>1757</v>
      </c>
      <c r="AG943" s="6"/>
      <c r="AH943" s="6"/>
      <c r="AI943" s="6"/>
      <c r="AJ943" s="6"/>
      <c r="AK943" s="6"/>
      <c r="AL943" s="6"/>
      <c r="AM943" s="6"/>
      <c r="AN943" s="6"/>
      <c r="AO943" s="6"/>
      <c r="AP943" s="6"/>
      <c r="AQ943" s="6"/>
      <c r="AR943" s="6">
        <f t="shared" si="129"/>
        <v>1</v>
      </c>
      <c r="AS943" s="6" t="s">
        <v>56</v>
      </c>
      <c r="AT943" s="6"/>
      <c r="AU943" s="6"/>
      <c r="AV943" s="6">
        <f t="shared" si="124"/>
        <v>1</v>
      </c>
      <c r="AW943" s="22"/>
    </row>
    <row r="944" spans="1:49" x14ac:dyDescent="0.25">
      <c r="A944" s="16" t="s">
        <v>4683</v>
      </c>
      <c r="B944" s="17">
        <v>4</v>
      </c>
      <c r="C944" s="17">
        <v>200000000</v>
      </c>
      <c r="D944" s="17">
        <v>0.16666666666666699</v>
      </c>
      <c r="E944" s="17">
        <v>0</v>
      </c>
      <c r="F944" s="17">
        <v>0</v>
      </c>
      <c r="G944" s="18" t="s">
        <v>4688</v>
      </c>
      <c r="H944" s="19">
        <v>42643</v>
      </c>
      <c r="I944" s="27">
        <f t="shared" si="122"/>
        <v>2016</v>
      </c>
      <c r="J944" s="6" t="s">
        <v>41</v>
      </c>
      <c r="K944" s="6">
        <v>117</v>
      </c>
      <c r="L944" s="6" t="s">
        <v>4685</v>
      </c>
      <c r="M944" s="6">
        <f>VLOOKUP(A944,JUMLAH_DAKWAAN!$A$1:$C$905,3,FALSE)</f>
        <v>1</v>
      </c>
      <c r="N944" s="6" t="s">
        <v>4686</v>
      </c>
      <c r="O944" s="6" t="s">
        <v>4687</v>
      </c>
      <c r="P944" s="6" t="s">
        <v>4507</v>
      </c>
      <c r="Q944" s="6" t="s">
        <v>1167</v>
      </c>
      <c r="R944" s="6" t="s">
        <v>1043</v>
      </c>
      <c r="S944" s="6" t="s">
        <v>1125</v>
      </c>
      <c r="T944" s="6" t="s">
        <v>108</v>
      </c>
      <c r="U944" s="6" t="s">
        <v>1058</v>
      </c>
      <c r="V944" s="6" t="str">
        <f>IFERROR(VLOOKUP(Q944,JUDGE_STATUS!$A$1:$E$97,2,0),"")</f>
        <v>KARIR</v>
      </c>
      <c r="W944" s="6" t="str">
        <f>IFERROR(VLOOKUP(R944,JUDGE_STATUS!$A$1:$E$97,2,0),"")</f>
        <v>KARIR</v>
      </c>
      <c r="X944" s="6" t="str">
        <f>IFERROR(VLOOKUP(S944,JUDGE_STATUS!$A$1:$E$97,2,0),"")</f>
        <v>KARIR</v>
      </c>
      <c r="Y944" s="6" t="str">
        <f>IFERROR(VLOOKUP(T944,JUDGE_STATUS!$A$1:$E$97,2,0),"")</f>
        <v>ADHOC</v>
      </c>
      <c r="Z944" s="6" t="str">
        <f>IFERROR(VLOOKUP(U944,JUDGE_STATUS!$A$1:$E$97,2,0),"")</f>
        <v>ADHOC</v>
      </c>
      <c r="AA944" s="6">
        <f t="shared" si="125"/>
        <v>5</v>
      </c>
      <c r="AB944" s="6">
        <f t="shared" si="126"/>
        <v>3</v>
      </c>
      <c r="AC944" s="6">
        <f t="shared" si="127"/>
        <v>2</v>
      </c>
      <c r="AD944" s="20">
        <f t="shared" si="128"/>
        <v>0.4</v>
      </c>
      <c r="AE944" s="21">
        <f t="shared" si="123"/>
        <v>0</v>
      </c>
      <c r="AF944" s="6" t="s">
        <v>1757</v>
      </c>
      <c r="AG944" s="6"/>
      <c r="AH944" s="6"/>
      <c r="AI944" s="6"/>
      <c r="AJ944" s="6"/>
      <c r="AK944" s="6"/>
      <c r="AL944" s="6"/>
      <c r="AM944" s="6"/>
      <c r="AN944" s="6"/>
      <c r="AO944" s="6"/>
      <c r="AP944" s="6"/>
      <c r="AQ944" s="6"/>
      <c r="AR944" s="6">
        <f t="shared" si="129"/>
        <v>1</v>
      </c>
      <c r="AS944" s="6" t="s">
        <v>56</v>
      </c>
      <c r="AT944" s="6"/>
      <c r="AU944" s="6"/>
      <c r="AV944" s="6">
        <f t="shared" si="124"/>
        <v>1</v>
      </c>
      <c r="AW944" s="22"/>
    </row>
    <row r="945" spans="1:49" x14ac:dyDescent="0.25">
      <c r="A945" s="16" t="s">
        <v>4689</v>
      </c>
      <c r="B945" s="17">
        <v>4</v>
      </c>
      <c r="C945" s="17">
        <v>200000000</v>
      </c>
      <c r="D945" s="17">
        <v>0.25</v>
      </c>
      <c r="E945" s="17">
        <v>0</v>
      </c>
      <c r="F945" s="17">
        <v>0</v>
      </c>
      <c r="G945" s="18" t="s">
        <v>4690</v>
      </c>
      <c r="H945" s="19">
        <v>42922</v>
      </c>
      <c r="I945" s="27">
        <f t="shared" si="122"/>
        <v>2017</v>
      </c>
      <c r="J945" s="6" t="s">
        <v>41</v>
      </c>
      <c r="K945" s="6">
        <v>84</v>
      </c>
      <c r="L945" s="6" t="s">
        <v>4691</v>
      </c>
      <c r="M945" s="6">
        <f>VLOOKUP(A945,JUMLAH_DAKWAAN!$A$1:$C$905,3,FALSE)</f>
        <v>1</v>
      </c>
      <c r="N945" s="6" t="s">
        <v>4692</v>
      </c>
      <c r="O945" s="6" t="s">
        <v>4291</v>
      </c>
      <c r="P945" s="6" t="s">
        <v>4693</v>
      </c>
      <c r="Q945" s="6" t="s">
        <v>1167</v>
      </c>
      <c r="R945" s="6" t="s">
        <v>1187</v>
      </c>
      <c r="S945" s="6" t="s">
        <v>1218</v>
      </c>
      <c r="T945" s="6" t="s">
        <v>64</v>
      </c>
      <c r="U945" s="6" t="s">
        <v>1045</v>
      </c>
      <c r="V945" s="6" t="str">
        <f>IFERROR(VLOOKUP(Q945,JUDGE_STATUS!$A$1:$E$97,2,0),"")</f>
        <v>KARIR</v>
      </c>
      <c r="W945" s="6" t="str">
        <f>IFERROR(VLOOKUP(R945,JUDGE_STATUS!$A$1:$E$97,2,0),"")</f>
        <v>KARIR</v>
      </c>
      <c r="X945" s="6" t="str">
        <f>IFERROR(VLOOKUP(S945,JUDGE_STATUS!$A$1:$E$97,2,0),"")</f>
        <v>KARIR</v>
      </c>
      <c r="Y945" s="6" t="str">
        <f>IFERROR(VLOOKUP(T945,JUDGE_STATUS!$A$1:$E$97,2,0),"")</f>
        <v>ADHOC</v>
      </c>
      <c r="Z945" s="6" t="str">
        <f>IFERROR(VLOOKUP(U945,JUDGE_STATUS!$A$1:$E$97,2,0),"")</f>
        <v>ADHOC</v>
      </c>
      <c r="AA945" s="6">
        <f t="shared" si="125"/>
        <v>5</v>
      </c>
      <c r="AB945" s="6">
        <f t="shared" si="126"/>
        <v>3</v>
      </c>
      <c r="AC945" s="6">
        <f t="shared" si="127"/>
        <v>2</v>
      </c>
      <c r="AD945" s="20">
        <f t="shared" si="128"/>
        <v>0.4</v>
      </c>
      <c r="AE945" s="21">
        <f t="shared" si="123"/>
        <v>0</v>
      </c>
      <c r="AF945" s="6" t="s">
        <v>1188</v>
      </c>
      <c r="AG945" s="6"/>
      <c r="AH945" s="6"/>
      <c r="AI945" s="6"/>
      <c r="AJ945" s="6"/>
      <c r="AK945" s="6"/>
      <c r="AL945" s="6"/>
      <c r="AM945" s="6"/>
      <c r="AN945" s="6"/>
      <c r="AO945" s="6"/>
      <c r="AP945" s="6"/>
      <c r="AQ945" s="6"/>
      <c r="AR945" s="6">
        <f t="shared" si="129"/>
        <v>1</v>
      </c>
      <c r="AS945" s="6" t="s">
        <v>128</v>
      </c>
      <c r="AT945" s="6"/>
      <c r="AU945" s="6"/>
      <c r="AV945" s="6">
        <f t="shared" si="124"/>
        <v>1</v>
      </c>
      <c r="AW945" s="22"/>
    </row>
    <row r="946" spans="1:49" x14ac:dyDescent="0.25">
      <c r="A946" s="16" t="s">
        <v>4694</v>
      </c>
      <c r="B946" s="17">
        <v>4</v>
      </c>
      <c r="C946" s="17">
        <v>200000000</v>
      </c>
      <c r="D946" s="17">
        <v>0.25</v>
      </c>
      <c r="E946" s="17">
        <v>0</v>
      </c>
      <c r="F946" s="17">
        <v>0</v>
      </c>
      <c r="G946" s="18" t="s">
        <v>4695</v>
      </c>
      <c r="H946" s="19">
        <v>43413</v>
      </c>
      <c r="I946" s="27">
        <f t="shared" si="122"/>
        <v>2018</v>
      </c>
      <c r="J946" s="6" t="s">
        <v>41</v>
      </c>
      <c r="K946" s="6">
        <v>97</v>
      </c>
      <c r="L946" s="6" t="s">
        <v>4696</v>
      </c>
      <c r="M946" s="6">
        <f>VLOOKUP(A946,JUMLAH_DAKWAAN!$A$1:$C$905,3,FALSE)</f>
        <v>1</v>
      </c>
      <c r="N946" s="6" t="s">
        <v>4697</v>
      </c>
      <c r="O946" s="6" t="s">
        <v>4698</v>
      </c>
      <c r="P946" s="6" t="s">
        <v>4417</v>
      </c>
      <c r="Q946" s="6" t="s">
        <v>1167</v>
      </c>
      <c r="R946" s="6" t="s">
        <v>1187</v>
      </c>
      <c r="S946" s="6" t="s">
        <v>63</v>
      </c>
      <c r="T946" s="6" t="s">
        <v>64</v>
      </c>
      <c r="U946" s="6" t="s">
        <v>1210</v>
      </c>
      <c r="V946" s="6" t="str">
        <f>IFERROR(VLOOKUP(Q946,JUDGE_STATUS!$A$1:$E$97,2,0),"")</f>
        <v>KARIR</v>
      </c>
      <c r="W946" s="6" t="str">
        <f>IFERROR(VLOOKUP(R946,JUDGE_STATUS!$A$1:$E$97,2,0),"")</f>
        <v>KARIR</v>
      </c>
      <c r="X946" s="6" t="str">
        <f>IFERROR(VLOOKUP(S946,JUDGE_STATUS!$A$1:$E$97,2,0),"")</f>
        <v>ADHOC</v>
      </c>
      <c r="Y946" s="6" t="str">
        <f>IFERROR(VLOOKUP(T946,JUDGE_STATUS!$A$1:$E$97,2,0),"")</f>
        <v>ADHOC</v>
      </c>
      <c r="Z946" s="6" t="str">
        <f>IFERROR(VLOOKUP(U946,JUDGE_STATUS!$A$1:$E$97,2,0),"")</f>
        <v>ADHOC</v>
      </c>
      <c r="AA946" s="6">
        <f t="shared" si="125"/>
        <v>5</v>
      </c>
      <c r="AB946" s="6">
        <f t="shared" si="126"/>
        <v>2</v>
      </c>
      <c r="AC946" s="6">
        <f t="shared" si="127"/>
        <v>3</v>
      </c>
      <c r="AD946" s="20">
        <f t="shared" si="128"/>
        <v>0.6</v>
      </c>
      <c r="AE946" s="21">
        <f t="shared" si="123"/>
        <v>1</v>
      </c>
      <c r="AF946" s="6" t="s">
        <v>1985</v>
      </c>
      <c r="AG946" s="6"/>
      <c r="AH946" s="6"/>
      <c r="AI946" s="6"/>
      <c r="AJ946" s="6"/>
      <c r="AK946" s="6"/>
      <c r="AL946" s="6"/>
      <c r="AM946" s="6"/>
      <c r="AN946" s="6"/>
      <c r="AO946" s="6"/>
      <c r="AP946" s="6"/>
      <c r="AQ946" s="6"/>
      <c r="AR946" s="6">
        <f t="shared" si="129"/>
        <v>1</v>
      </c>
      <c r="AS946" s="6" t="s">
        <v>1489</v>
      </c>
      <c r="AT946" s="6"/>
      <c r="AU946" s="6"/>
      <c r="AV946" s="6">
        <f t="shared" si="124"/>
        <v>1</v>
      </c>
      <c r="AW946" s="22"/>
    </row>
    <row r="947" spans="1:49" x14ac:dyDescent="0.25">
      <c r="A947" s="16" t="s">
        <v>4694</v>
      </c>
      <c r="B947" s="17">
        <v>4</v>
      </c>
      <c r="C947" s="17">
        <v>200000000</v>
      </c>
      <c r="D947" s="17">
        <v>0.25</v>
      </c>
      <c r="E947" s="17">
        <v>0</v>
      </c>
      <c r="F947" s="17">
        <v>0</v>
      </c>
      <c r="G947" s="18" t="s">
        <v>4699</v>
      </c>
      <c r="H947" s="19">
        <v>43413</v>
      </c>
      <c r="I947" s="27">
        <f t="shared" si="122"/>
        <v>2018</v>
      </c>
      <c r="J947" s="6" t="s">
        <v>41</v>
      </c>
      <c r="K947" s="6">
        <v>97</v>
      </c>
      <c r="L947" s="6" t="s">
        <v>4696</v>
      </c>
      <c r="M947" s="6">
        <f>VLOOKUP(A947,JUMLAH_DAKWAAN!$A$1:$C$905,3,FALSE)</f>
        <v>1</v>
      </c>
      <c r="N947" s="6" t="s">
        <v>4697</v>
      </c>
      <c r="O947" s="6" t="s">
        <v>4698</v>
      </c>
      <c r="P947" s="6" t="s">
        <v>4417</v>
      </c>
      <c r="Q947" s="6" t="s">
        <v>1167</v>
      </c>
      <c r="R947" s="6" t="s">
        <v>1187</v>
      </c>
      <c r="S947" s="6" t="s">
        <v>63</v>
      </c>
      <c r="T947" s="6" t="s">
        <v>64</v>
      </c>
      <c r="U947" s="6" t="s">
        <v>1210</v>
      </c>
      <c r="V947" s="6" t="str">
        <f>IFERROR(VLOOKUP(Q947,JUDGE_STATUS!$A$1:$E$97,2,0),"")</f>
        <v>KARIR</v>
      </c>
      <c r="W947" s="6" t="str">
        <f>IFERROR(VLOOKUP(R947,JUDGE_STATUS!$A$1:$E$97,2,0),"")</f>
        <v>KARIR</v>
      </c>
      <c r="X947" s="6" t="str">
        <f>IFERROR(VLOOKUP(S947,JUDGE_STATUS!$A$1:$E$97,2,0),"")</f>
        <v>ADHOC</v>
      </c>
      <c r="Y947" s="6" t="str">
        <f>IFERROR(VLOOKUP(T947,JUDGE_STATUS!$A$1:$E$97,2,0),"")</f>
        <v>ADHOC</v>
      </c>
      <c r="Z947" s="6" t="str">
        <f>IFERROR(VLOOKUP(U947,JUDGE_STATUS!$A$1:$E$97,2,0),"")</f>
        <v>ADHOC</v>
      </c>
      <c r="AA947" s="6">
        <f t="shared" si="125"/>
        <v>5</v>
      </c>
      <c r="AB947" s="6">
        <f t="shared" si="126"/>
        <v>2</v>
      </c>
      <c r="AC947" s="6">
        <f t="shared" si="127"/>
        <v>3</v>
      </c>
      <c r="AD947" s="20">
        <f t="shared" si="128"/>
        <v>0.6</v>
      </c>
      <c r="AE947" s="21">
        <f t="shared" si="123"/>
        <v>1</v>
      </c>
      <c r="AF947" s="6" t="s">
        <v>1985</v>
      </c>
      <c r="AG947" s="6"/>
      <c r="AH947" s="6"/>
      <c r="AI947" s="6"/>
      <c r="AJ947" s="6"/>
      <c r="AK947" s="6"/>
      <c r="AL947" s="6"/>
      <c r="AM947" s="6"/>
      <c r="AN947" s="6"/>
      <c r="AO947" s="6"/>
      <c r="AP947" s="6"/>
      <c r="AQ947" s="6"/>
      <c r="AR947" s="6">
        <f t="shared" si="129"/>
        <v>1</v>
      </c>
      <c r="AS947" s="6" t="s">
        <v>1489</v>
      </c>
      <c r="AT947" s="6"/>
      <c r="AU947" s="6"/>
      <c r="AV947" s="6">
        <f t="shared" si="124"/>
        <v>1</v>
      </c>
      <c r="AW947" s="22"/>
    </row>
    <row r="948" spans="1:49" x14ac:dyDescent="0.25">
      <c r="A948" s="16" t="s">
        <v>4694</v>
      </c>
      <c r="B948" s="17">
        <v>4</v>
      </c>
      <c r="C948" s="17">
        <v>200000000</v>
      </c>
      <c r="D948" s="17">
        <v>0.25</v>
      </c>
      <c r="E948" s="17">
        <v>0</v>
      </c>
      <c r="F948" s="17">
        <v>0</v>
      </c>
      <c r="G948" s="18" t="s">
        <v>4700</v>
      </c>
      <c r="H948" s="19">
        <v>43413</v>
      </c>
      <c r="I948" s="27">
        <f t="shared" si="122"/>
        <v>2018</v>
      </c>
      <c r="J948" s="6" t="s">
        <v>41</v>
      </c>
      <c r="K948" s="6">
        <v>97</v>
      </c>
      <c r="L948" s="6" t="s">
        <v>4696</v>
      </c>
      <c r="M948" s="6">
        <f>VLOOKUP(A948,JUMLAH_DAKWAAN!$A$1:$C$905,3,FALSE)</f>
        <v>1</v>
      </c>
      <c r="N948" s="6" t="s">
        <v>4697</v>
      </c>
      <c r="O948" s="6" t="s">
        <v>4698</v>
      </c>
      <c r="P948" s="6" t="s">
        <v>4417</v>
      </c>
      <c r="Q948" s="6" t="s">
        <v>1167</v>
      </c>
      <c r="R948" s="6" t="s">
        <v>1187</v>
      </c>
      <c r="S948" s="6" t="s">
        <v>63</v>
      </c>
      <c r="T948" s="6" t="s">
        <v>64</v>
      </c>
      <c r="U948" s="6" t="s">
        <v>1210</v>
      </c>
      <c r="V948" s="6" t="str">
        <f>IFERROR(VLOOKUP(Q948,JUDGE_STATUS!$A$1:$E$97,2,0),"")</f>
        <v>KARIR</v>
      </c>
      <c r="W948" s="6" t="str">
        <f>IFERROR(VLOOKUP(R948,JUDGE_STATUS!$A$1:$E$97,2,0),"")</f>
        <v>KARIR</v>
      </c>
      <c r="X948" s="6" t="str">
        <f>IFERROR(VLOOKUP(S948,JUDGE_STATUS!$A$1:$E$97,2,0),"")</f>
        <v>ADHOC</v>
      </c>
      <c r="Y948" s="6" t="str">
        <f>IFERROR(VLOOKUP(T948,JUDGE_STATUS!$A$1:$E$97,2,0),"")</f>
        <v>ADHOC</v>
      </c>
      <c r="Z948" s="6" t="str">
        <f>IFERROR(VLOOKUP(U948,JUDGE_STATUS!$A$1:$E$97,2,0),"")</f>
        <v>ADHOC</v>
      </c>
      <c r="AA948" s="6">
        <f t="shared" si="125"/>
        <v>5</v>
      </c>
      <c r="AB948" s="6">
        <f t="shared" si="126"/>
        <v>2</v>
      </c>
      <c r="AC948" s="6">
        <f t="shared" si="127"/>
        <v>3</v>
      </c>
      <c r="AD948" s="20">
        <f t="shared" si="128"/>
        <v>0.6</v>
      </c>
      <c r="AE948" s="21">
        <f t="shared" si="123"/>
        <v>1</v>
      </c>
      <c r="AF948" s="6" t="s">
        <v>1985</v>
      </c>
      <c r="AG948" s="6"/>
      <c r="AH948" s="6"/>
      <c r="AI948" s="6"/>
      <c r="AJ948" s="6"/>
      <c r="AK948" s="6"/>
      <c r="AL948" s="6"/>
      <c r="AM948" s="6"/>
      <c r="AN948" s="6"/>
      <c r="AO948" s="6"/>
      <c r="AP948" s="6"/>
      <c r="AQ948" s="6"/>
      <c r="AR948" s="6">
        <f t="shared" si="129"/>
        <v>1</v>
      </c>
      <c r="AS948" s="6" t="s">
        <v>1489</v>
      </c>
      <c r="AT948" s="6"/>
      <c r="AU948" s="6"/>
      <c r="AV948" s="6">
        <f t="shared" si="124"/>
        <v>1</v>
      </c>
      <c r="AW948" s="22"/>
    </row>
    <row r="949" spans="1:49" x14ac:dyDescent="0.25">
      <c r="A949" s="16" t="s">
        <v>4694</v>
      </c>
      <c r="B949" s="17">
        <v>4</v>
      </c>
      <c r="C949" s="17">
        <v>200000000</v>
      </c>
      <c r="D949" s="17">
        <v>0.25</v>
      </c>
      <c r="E949" s="17">
        <v>0</v>
      </c>
      <c r="F949" s="17">
        <v>0</v>
      </c>
      <c r="G949" s="18" t="s">
        <v>4701</v>
      </c>
      <c r="H949" s="19">
        <v>43413</v>
      </c>
      <c r="I949" s="27">
        <f t="shared" si="122"/>
        <v>2018</v>
      </c>
      <c r="J949" s="6" t="s">
        <v>41</v>
      </c>
      <c r="K949" s="6">
        <v>97</v>
      </c>
      <c r="L949" s="6" t="s">
        <v>4696</v>
      </c>
      <c r="M949" s="6">
        <f>VLOOKUP(A949,JUMLAH_DAKWAAN!$A$1:$C$905,3,FALSE)</f>
        <v>1</v>
      </c>
      <c r="N949" s="6" t="s">
        <v>4697</v>
      </c>
      <c r="O949" s="6" t="s">
        <v>4698</v>
      </c>
      <c r="P949" s="6" t="s">
        <v>4417</v>
      </c>
      <c r="Q949" s="6" t="s">
        <v>1167</v>
      </c>
      <c r="R949" s="6" t="s">
        <v>1187</v>
      </c>
      <c r="S949" s="6" t="s">
        <v>63</v>
      </c>
      <c r="T949" s="6" t="s">
        <v>64</v>
      </c>
      <c r="U949" s="6" t="s">
        <v>1210</v>
      </c>
      <c r="V949" s="6" t="str">
        <f>IFERROR(VLOOKUP(Q949,JUDGE_STATUS!$A$1:$E$97,2,0),"")</f>
        <v>KARIR</v>
      </c>
      <c r="W949" s="6" t="str">
        <f>IFERROR(VLOOKUP(R949,JUDGE_STATUS!$A$1:$E$97,2,0),"")</f>
        <v>KARIR</v>
      </c>
      <c r="X949" s="6" t="str">
        <f>IFERROR(VLOOKUP(S949,JUDGE_STATUS!$A$1:$E$97,2,0),"")</f>
        <v>ADHOC</v>
      </c>
      <c r="Y949" s="6" t="str">
        <f>IFERROR(VLOOKUP(T949,JUDGE_STATUS!$A$1:$E$97,2,0),"")</f>
        <v>ADHOC</v>
      </c>
      <c r="Z949" s="6" t="str">
        <f>IFERROR(VLOOKUP(U949,JUDGE_STATUS!$A$1:$E$97,2,0),"")</f>
        <v>ADHOC</v>
      </c>
      <c r="AA949" s="6">
        <f t="shared" si="125"/>
        <v>5</v>
      </c>
      <c r="AB949" s="6">
        <f t="shared" si="126"/>
        <v>2</v>
      </c>
      <c r="AC949" s="6">
        <f t="shared" si="127"/>
        <v>3</v>
      </c>
      <c r="AD949" s="20">
        <f t="shared" si="128"/>
        <v>0.6</v>
      </c>
      <c r="AE949" s="21">
        <f t="shared" si="123"/>
        <v>1</v>
      </c>
      <c r="AF949" s="6" t="s">
        <v>1985</v>
      </c>
      <c r="AG949" s="6"/>
      <c r="AH949" s="6"/>
      <c r="AI949" s="6"/>
      <c r="AJ949" s="6"/>
      <c r="AK949" s="6"/>
      <c r="AL949" s="6"/>
      <c r="AM949" s="6"/>
      <c r="AN949" s="6"/>
      <c r="AO949" s="6"/>
      <c r="AP949" s="6"/>
      <c r="AQ949" s="6"/>
      <c r="AR949" s="6">
        <f t="shared" si="129"/>
        <v>1</v>
      </c>
      <c r="AS949" s="6" t="s">
        <v>1489</v>
      </c>
      <c r="AT949" s="6"/>
      <c r="AU949" s="6"/>
      <c r="AV949" s="6">
        <f t="shared" si="124"/>
        <v>1</v>
      </c>
      <c r="AW949" s="22"/>
    </row>
    <row r="950" spans="1:49" x14ac:dyDescent="0.25">
      <c r="A950" s="16" t="s">
        <v>4702</v>
      </c>
      <c r="B950" s="17">
        <v>2</v>
      </c>
      <c r="C950" s="17">
        <v>100000000</v>
      </c>
      <c r="D950" s="17">
        <v>0.5</v>
      </c>
      <c r="E950" s="17">
        <v>0</v>
      </c>
      <c r="F950" s="17">
        <v>0</v>
      </c>
      <c r="G950" s="18" t="s">
        <v>4703</v>
      </c>
      <c r="H950" s="19">
        <v>41907</v>
      </c>
      <c r="I950" s="27">
        <f t="shared" si="122"/>
        <v>2014</v>
      </c>
      <c r="J950" s="6" t="s">
        <v>41</v>
      </c>
      <c r="K950" s="6">
        <v>140</v>
      </c>
      <c r="L950" s="6" t="s">
        <v>4677</v>
      </c>
      <c r="M950" s="6">
        <f>VLOOKUP(A950,JUMLAH_DAKWAAN!$A$1:$C$905,3,FALSE)</f>
        <v>1</v>
      </c>
      <c r="N950" s="6" t="s">
        <v>4704</v>
      </c>
      <c r="O950" s="6" t="s">
        <v>3934</v>
      </c>
      <c r="P950" s="6" t="s">
        <v>3798</v>
      </c>
      <c r="Q950" s="6" t="s">
        <v>1034</v>
      </c>
      <c r="R950" s="6" t="s">
        <v>1033</v>
      </c>
      <c r="S950" s="6" t="s">
        <v>47</v>
      </c>
      <c r="T950" s="6"/>
      <c r="U950" s="6"/>
      <c r="V950" s="6" t="str">
        <f>IFERROR(VLOOKUP(Q950,JUDGE_STATUS!$A$1:$E$97,2,0),"")</f>
        <v>KARIR</v>
      </c>
      <c r="W950" s="6" t="str">
        <f>IFERROR(VLOOKUP(R950,JUDGE_STATUS!$A$1:$E$97,2,0),"")</f>
        <v>KARIR</v>
      </c>
      <c r="X950" s="6" t="str">
        <f>IFERROR(VLOOKUP(S950,JUDGE_STATUS!$A$1:$E$97,2,0),"")</f>
        <v>ADHOC</v>
      </c>
      <c r="Y950" s="6" t="str">
        <f>IFERROR(VLOOKUP(T950,JUDGE_STATUS!$A$1:$E$97,2,0),"")</f>
        <v/>
      </c>
      <c r="Z950" s="6" t="str">
        <f>IFERROR(VLOOKUP(U950,JUDGE_STATUS!$A$1:$E$97,2,0),"")</f>
        <v/>
      </c>
      <c r="AA950" s="6">
        <f t="shared" si="125"/>
        <v>3</v>
      </c>
      <c r="AB950" s="6">
        <f t="shared" si="126"/>
        <v>2</v>
      </c>
      <c r="AC950" s="6">
        <f t="shared" si="127"/>
        <v>1</v>
      </c>
      <c r="AD950" s="20">
        <f t="shared" si="128"/>
        <v>0.33333333333333331</v>
      </c>
      <c r="AE950" s="21">
        <f t="shared" si="123"/>
        <v>0</v>
      </c>
      <c r="AF950" s="6" t="s">
        <v>826</v>
      </c>
      <c r="AG950" s="6"/>
      <c r="AH950" s="6"/>
      <c r="AI950" s="6"/>
      <c r="AJ950" s="6"/>
      <c r="AK950" s="6"/>
      <c r="AL950" s="6"/>
      <c r="AM950" s="6"/>
      <c r="AN950" s="6"/>
      <c r="AO950" s="6"/>
      <c r="AP950" s="6"/>
      <c r="AQ950" s="6"/>
      <c r="AR950" s="6">
        <f t="shared" si="129"/>
        <v>1</v>
      </c>
      <c r="AS950" s="6" t="s">
        <v>1118</v>
      </c>
      <c r="AT950" s="6" t="s">
        <v>1456</v>
      </c>
      <c r="AU950" s="6"/>
      <c r="AV950" s="6">
        <f t="shared" si="124"/>
        <v>2</v>
      </c>
      <c r="AW950" s="22"/>
    </row>
    <row r="951" spans="1:49" x14ac:dyDescent="0.25">
      <c r="A951" s="16" t="s">
        <v>4705</v>
      </c>
      <c r="B951" s="17">
        <v>3</v>
      </c>
      <c r="C951" s="17">
        <v>100000000</v>
      </c>
      <c r="D951" s="17">
        <v>8.3333333333333301E-2</v>
      </c>
      <c r="E951" s="17">
        <v>0</v>
      </c>
      <c r="F951" s="17">
        <v>0</v>
      </c>
      <c r="G951" s="18" t="s">
        <v>4706</v>
      </c>
      <c r="H951" s="19">
        <v>42229</v>
      </c>
      <c r="I951" s="27">
        <f t="shared" si="122"/>
        <v>2015</v>
      </c>
      <c r="J951" s="6" t="s">
        <v>1224</v>
      </c>
      <c r="K951" s="6">
        <v>1361</v>
      </c>
      <c r="L951" s="6" t="s">
        <v>4707</v>
      </c>
      <c r="M951" s="6">
        <f>VLOOKUP(A951,JUMLAH_DAKWAAN!$A$1:$C$905,3,FALSE)</f>
        <v>1</v>
      </c>
      <c r="N951" s="6" t="s">
        <v>4708</v>
      </c>
      <c r="O951" s="6" t="s">
        <v>1409</v>
      </c>
      <c r="P951" s="6" t="s">
        <v>2911</v>
      </c>
      <c r="Q951" s="6" t="s">
        <v>1503</v>
      </c>
      <c r="R951" s="6" t="s">
        <v>1032</v>
      </c>
      <c r="S951" s="6" t="s">
        <v>1115</v>
      </c>
      <c r="T951" s="6" t="s">
        <v>85</v>
      </c>
      <c r="U951" s="6" t="s">
        <v>108</v>
      </c>
      <c r="V951" s="6" t="str">
        <f>IFERROR(VLOOKUP(Q951,JUDGE_STATUS!$A$1:$E$97,2,0),"")</f>
        <v>KARIR</v>
      </c>
      <c r="W951" s="6" t="str">
        <f>IFERROR(VLOOKUP(R951,JUDGE_STATUS!$A$1:$E$97,2,0),"")</f>
        <v>KARIR</v>
      </c>
      <c r="X951" s="6" t="str">
        <f>IFERROR(VLOOKUP(S951,JUDGE_STATUS!$A$1:$E$97,2,0),"")</f>
        <v>KARIR</v>
      </c>
      <c r="Y951" s="6" t="str">
        <f>IFERROR(VLOOKUP(T951,JUDGE_STATUS!$A$1:$E$97,2,0),"")</f>
        <v>ADHOC</v>
      </c>
      <c r="Z951" s="6" t="str">
        <f>IFERROR(VLOOKUP(U951,JUDGE_STATUS!$A$1:$E$97,2,0),"")</f>
        <v>ADHOC</v>
      </c>
      <c r="AA951" s="6">
        <f t="shared" si="125"/>
        <v>5</v>
      </c>
      <c r="AB951" s="6">
        <f t="shared" si="126"/>
        <v>3</v>
      </c>
      <c r="AC951" s="6">
        <f t="shared" si="127"/>
        <v>2</v>
      </c>
      <c r="AD951" s="20">
        <f t="shared" si="128"/>
        <v>0.4</v>
      </c>
      <c r="AE951" s="21">
        <f t="shared" si="123"/>
        <v>0</v>
      </c>
      <c r="AF951" s="6" t="s">
        <v>2078</v>
      </c>
      <c r="AG951" s="6"/>
      <c r="AH951" s="6"/>
      <c r="AI951" s="6"/>
      <c r="AJ951" s="6"/>
      <c r="AK951" s="6"/>
      <c r="AL951" s="6"/>
      <c r="AM951" s="6"/>
      <c r="AN951" s="6"/>
      <c r="AO951" s="6"/>
      <c r="AP951" s="6"/>
      <c r="AQ951" s="6"/>
      <c r="AR951" s="6">
        <f t="shared" si="129"/>
        <v>1</v>
      </c>
      <c r="AS951" s="6" t="s">
        <v>100</v>
      </c>
      <c r="AT951" s="6" t="s">
        <v>1350</v>
      </c>
      <c r="AU951" s="6"/>
      <c r="AV951" s="6">
        <f t="shared" si="124"/>
        <v>2</v>
      </c>
      <c r="AW951" s="22"/>
    </row>
    <row r="952" spans="1:49" x14ac:dyDescent="0.25">
      <c r="A952" s="16" t="s">
        <v>4709</v>
      </c>
      <c r="B952" s="17">
        <v>3</v>
      </c>
      <c r="C952" s="17">
        <v>100000000</v>
      </c>
      <c r="D952" s="17">
        <v>0.16666666666666699</v>
      </c>
      <c r="E952" s="17">
        <v>0</v>
      </c>
      <c r="F952" s="17">
        <v>0</v>
      </c>
      <c r="G952" s="18" t="s">
        <v>4710</v>
      </c>
      <c r="H952" s="19">
        <v>42648</v>
      </c>
      <c r="I952" s="27">
        <f t="shared" si="122"/>
        <v>2016</v>
      </c>
      <c r="J952" s="6" t="s">
        <v>647</v>
      </c>
      <c r="K952" s="6">
        <v>96</v>
      </c>
      <c r="L952" s="6" t="s">
        <v>4711</v>
      </c>
      <c r="M952" s="6">
        <f>VLOOKUP(A952,JUMLAH_DAKWAAN!$A$1:$C$905,3,FALSE)</f>
        <v>1</v>
      </c>
      <c r="N952" s="6" t="s">
        <v>4712</v>
      </c>
      <c r="O952" s="6" t="s">
        <v>4507</v>
      </c>
      <c r="P952" s="6" t="s">
        <v>4713</v>
      </c>
      <c r="Q952" s="6" t="s">
        <v>1219</v>
      </c>
      <c r="R952" s="6" t="s">
        <v>1042</v>
      </c>
      <c r="S952" s="6" t="s">
        <v>1167</v>
      </c>
      <c r="T952" s="6" t="s">
        <v>3051</v>
      </c>
      <c r="U952" s="6" t="s">
        <v>1045</v>
      </c>
      <c r="V952" s="6" t="str">
        <f>IFERROR(VLOOKUP(Q952,JUDGE_STATUS!$A$1:$E$97,2,0),"")</f>
        <v>KARIR</v>
      </c>
      <c r="W952" s="6" t="str">
        <f>IFERROR(VLOOKUP(R952,JUDGE_STATUS!$A$1:$E$97,2,0),"")</f>
        <v>KARIR</v>
      </c>
      <c r="X952" s="6" t="str">
        <f>IFERROR(VLOOKUP(S952,JUDGE_STATUS!$A$1:$E$97,2,0),"")</f>
        <v>KARIR</v>
      </c>
      <c r="Y952" s="6" t="str">
        <f>IFERROR(VLOOKUP(T952,JUDGE_STATUS!$A$1:$E$97,2,0),"")</f>
        <v>ADHOC</v>
      </c>
      <c r="Z952" s="6" t="str">
        <f>IFERROR(VLOOKUP(U952,JUDGE_STATUS!$A$1:$E$97,2,0),"")</f>
        <v>ADHOC</v>
      </c>
      <c r="AA952" s="6">
        <f t="shared" si="125"/>
        <v>5</v>
      </c>
      <c r="AB952" s="6">
        <f t="shared" si="126"/>
        <v>3</v>
      </c>
      <c r="AC952" s="6">
        <f t="shared" si="127"/>
        <v>2</v>
      </c>
      <c r="AD952" s="20">
        <f t="shared" si="128"/>
        <v>0.4</v>
      </c>
      <c r="AE952" s="21">
        <f t="shared" si="123"/>
        <v>0</v>
      </c>
      <c r="AF952" s="6" t="s">
        <v>1632</v>
      </c>
      <c r="AG952" s="6"/>
      <c r="AH952" s="6"/>
      <c r="AI952" s="6"/>
      <c r="AJ952" s="6"/>
      <c r="AK952" s="6"/>
      <c r="AL952" s="6"/>
      <c r="AM952" s="6"/>
      <c r="AN952" s="6"/>
      <c r="AO952" s="6"/>
      <c r="AP952" s="6"/>
      <c r="AQ952" s="6"/>
      <c r="AR952" s="6">
        <f t="shared" si="129"/>
        <v>1</v>
      </c>
      <c r="AS952" s="6" t="s">
        <v>1350</v>
      </c>
      <c r="AT952" s="6"/>
      <c r="AU952" s="6"/>
      <c r="AV952" s="6">
        <f t="shared" si="124"/>
        <v>1</v>
      </c>
      <c r="AW952" s="22"/>
    </row>
    <row r="953" spans="1:49" x14ac:dyDescent="0.25">
      <c r="A953" s="16" t="s">
        <v>4714</v>
      </c>
      <c r="B953" s="17">
        <v>2.6666666666666701</v>
      </c>
      <c r="C953" s="17">
        <v>100000000</v>
      </c>
      <c r="D953" s="17">
        <v>0.25</v>
      </c>
      <c r="E953" s="17">
        <v>191109037400</v>
      </c>
      <c r="F953" s="17">
        <v>1</v>
      </c>
      <c r="G953" s="18" t="s">
        <v>4715</v>
      </c>
      <c r="H953" s="19">
        <v>42922</v>
      </c>
      <c r="I953" s="27">
        <f t="shared" si="122"/>
        <v>2017</v>
      </c>
      <c r="J953" s="6" t="s">
        <v>1205</v>
      </c>
      <c r="K953" s="6">
        <v>140</v>
      </c>
      <c r="L953" s="6" t="s">
        <v>4716</v>
      </c>
      <c r="M953" s="6">
        <f>VLOOKUP(A953,JUMLAH_DAKWAAN!$A$1:$C$905,3,FALSE)</f>
        <v>1</v>
      </c>
      <c r="N953" s="6" t="s">
        <v>4717</v>
      </c>
      <c r="O953" s="6" t="s">
        <v>4116</v>
      </c>
      <c r="P953" s="6" t="s">
        <v>4718</v>
      </c>
      <c r="Q953" s="6" t="s">
        <v>1125</v>
      </c>
      <c r="R953" s="6" t="s">
        <v>1167</v>
      </c>
      <c r="S953" s="6" t="s">
        <v>1187</v>
      </c>
      <c r="T953" s="6" t="s">
        <v>64</v>
      </c>
      <c r="U953" s="6" t="s">
        <v>1045</v>
      </c>
      <c r="V953" s="6" t="str">
        <f>IFERROR(VLOOKUP(Q953,JUDGE_STATUS!$A$1:$E$97,2,0),"")</f>
        <v>KARIR</v>
      </c>
      <c r="W953" s="6" t="str">
        <f>IFERROR(VLOOKUP(R953,JUDGE_STATUS!$A$1:$E$97,2,0),"")</f>
        <v>KARIR</v>
      </c>
      <c r="X953" s="6" t="str">
        <f>IFERROR(VLOOKUP(S953,JUDGE_STATUS!$A$1:$E$97,2,0),"")</f>
        <v>KARIR</v>
      </c>
      <c r="Y953" s="6" t="str">
        <f>IFERROR(VLOOKUP(T953,JUDGE_STATUS!$A$1:$E$97,2,0),"")</f>
        <v>ADHOC</v>
      </c>
      <c r="Z953" s="6" t="str">
        <f>IFERROR(VLOOKUP(U953,JUDGE_STATUS!$A$1:$E$97,2,0),"")</f>
        <v>ADHOC</v>
      </c>
      <c r="AA953" s="6">
        <f t="shared" si="125"/>
        <v>5</v>
      </c>
      <c r="AB953" s="6">
        <f t="shared" si="126"/>
        <v>3</v>
      </c>
      <c r="AC953" s="6">
        <f t="shared" si="127"/>
        <v>2</v>
      </c>
      <c r="AD953" s="20">
        <f t="shared" si="128"/>
        <v>0.4</v>
      </c>
      <c r="AE953" s="21">
        <f t="shared" si="123"/>
        <v>0</v>
      </c>
      <c r="AF953" s="6" t="s">
        <v>1423</v>
      </c>
      <c r="AG953" s="6"/>
      <c r="AH953" s="6"/>
      <c r="AI953" s="6"/>
      <c r="AJ953" s="6"/>
      <c r="AK953" s="6"/>
      <c r="AL953" s="6"/>
      <c r="AM953" s="6"/>
      <c r="AN953" s="6"/>
      <c r="AO953" s="6"/>
      <c r="AP953" s="6"/>
      <c r="AQ953" s="6"/>
      <c r="AR953" s="6">
        <f t="shared" si="129"/>
        <v>1</v>
      </c>
      <c r="AS953" s="6" t="s">
        <v>1743</v>
      </c>
      <c r="AT953" s="6"/>
      <c r="AU953" s="6"/>
      <c r="AV953" s="6">
        <f t="shared" si="124"/>
        <v>1</v>
      </c>
      <c r="AW953" s="22"/>
    </row>
    <row r="954" spans="1:49" x14ac:dyDescent="0.25">
      <c r="A954" s="16" t="s">
        <v>4719</v>
      </c>
      <c r="B954" s="17">
        <v>4</v>
      </c>
      <c r="C954" s="17">
        <v>200000000</v>
      </c>
      <c r="D954" s="17">
        <v>0.25</v>
      </c>
      <c r="E954" s="17">
        <v>297500000</v>
      </c>
      <c r="F954" s="17">
        <v>0.5</v>
      </c>
      <c r="G954" s="18" t="s">
        <v>4720</v>
      </c>
      <c r="H954" s="19">
        <v>43413</v>
      </c>
      <c r="I954" s="27">
        <f t="shared" si="122"/>
        <v>2018</v>
      </c>
      <c r="J954" s="6" t="s">
        <v>41</v>
      </c>
      <c r="K954" s="6">
        <v>97</v>
      </c>
      <c r="L954" s="6" t="s">
        <v>4721</v>
      </c>
      <c r="M954" s="6">
        <f>VLOOKUP(A954,JUMLAH_DAKWAAN!$A$1:$C$905,3,FALSE)</f>
        <v>1</v>
      </c>
      <c r="N954" s="6" t="s">
        <v>4722</v>
      </c>
      <c r="O954" s="6" t="s">
        <v>1322</v>
      </c>
      <c r="P954" s="6" t="s">
        <v>4417</v>
      </c>
      <c r="Q954" s="6" t="s">
        <v>1187</v>
      </c>
      <c r="R954" s="6" t="s">
        <v>1167</v>
      </c>
      <c r="S954" s="6" t="s">
        <v>1801</v>
      </c>
      <c r="T954" s="6" t="s">
        <v>64</v>
      </c>
      <c r="U954" s="6" t="s">
        <v>1210</v>
      </c>
      <c r="V954" s="6" t="str">
        <f>IFERROR(VLOOKUP(Q954,JUDGE_STATUS!$A$1:$E$97,2,0),"")</f>
        <v>KARIR</v>
      </c>
      <c r="W954" s="6" t="str">
        <f>IFERROR(VLOOKUP(R954,JUDGE_STATUS!$A$1:$E$97,2,0),"")</f>
        <v>KARIR</v>
      </c>
      <c r="X954" s="6" t="str">
        <f>IFERROR(VLOOKUP(S954,JUDGE_STATUS!$A$1:$E$97,2,0),"")</f>
        <v>KARIR</v>
      </c>
      <c r="Y954" s="6" t="str">
        <f>IFERROR(VLOOKUP(T954,JUDGE_STATUS!$A$1:$E$97,2,0),"")</f>
        <v>ADHOC</v>
      </c>
      <c r="Z954" s="6" t="str">
        <f>IFERROR(VLOOKUP(U954,JUDGE_STATUS!$A$1:$E$97,2,0),"")</f>
        <v>ADHOC</v>
      </c>
      <c r="AA954" s="6">
        <f t="shared" si="125"/>
        <v>5</v>
      </c>
      <c r="AB954" s="6">
        <f t="shared" si="126"/>
        <v>3</v>
      </c>
      <c r="AC954" s="6">
        <f t="shared" si="127"/>
        <v>2</v>
      </c>
      <c r="AD954" s="20">
        <f t="shared" si="128"/>
        <v>0.4</v>
      </c>
      <c r="AE954" s="21">
        <f t="shared" si="123"/>
        <v>0</v>
      </c>
      <c r="AF954" s="6" t="s">
        <v>1985</v>
      </c>
      <c r="AG954" s="6"/>
      <c r="AH954" s="6"/>
      <c r="AI954" s="6"/>
      <c r="AJ954" s="6"/>
      <c r="AK954" s="6"/>
      <c r="AL954" s="6"/>
      <c r="AM954" s="6"/>
      <c r="AN954" s="6"/>
      <c r="AO954" s="6"/>
      <c r="AP954" s="6"/>
      <c r="AQ954" s="6"/>
      <c r="AR954" s="6">
        <f t="shared" si="129"/>
        <v>1</v>
      </c>
      <c r="AS954" s="6" t="s">
        <v>1150</v>
      </c>
      <c r="AT954" s="6"/>
      <c r="AU954" s="6"/>
      <c r="AV954" s="6">
        <f t="shared" si="124"/>
        <v>1</v>
      </c>
      <c r="AW954" s="22"/>
    </row>
    <row r="955" spans="1:49" x14ac:dyDescent="0.25">
      <c r="A955" s="16" t="s">
        <v>4723</v>
      </c>
      <c r="B955" s="17"/>
      <c r="C955" s="17"/>
      <c r="D955" s="17"/>
      <c r="E955" s="17"/>
      <c r="F955" s="17"/>
      <c r="G955" s="18" t="s">
        <v>4724</v>
      </c>
      <c r="H955" s="19">
        <v>41907</v>
      </c>
      <c r="I955" s="27">
        <f t="shared" si="122"/>
        <v>2014</v>
      </c>
      <c r="J955" s="6" t="s">
        <v>41</v>
      </c>
      <c r="K955" s="6">
        <v>140</v>
      </c>
      <c r="L955" s="6" t="s">
        <v>4725</v>
      </c>
      <c r="M955" s="6">
        <f>VLOOKUP(A955,JUMLAH_DAKWAAN!$A$1:$C$905,3,FALSE)</f>
        <v>1</v>
      </c>
      <c r="N955" s="6"/>
      <c r="O955" s="6" t="s">
        <v>1920</v>
      </c>
      <c r="P955" s="6" t="s">
        <v>3798</v>
      </c>
      <c r="Q955" s="6" t="s">
        <v>1034</v>
      </c>
      <c r="R955" s="6" t="s">
        <v>1033</v>
      </c>
      <c r="S955" s="6" t="s">
        <v>47</v>
      </c>
      <c r="T955" s="6"/>
      <c r="U955" s="6"/>
      <c r="V955" s="6" t="str">
        <f>IFERROR(VLOOKUP(Q955,JUDGE_STATUS!$A$1:$E$97,2,0),"")</f>
        <v>KARIR</v>
      </c>
      <c r="W955" s="6" t="str">
        <f>IFERROR(VLOOKUP(R955,JUDGE_STATUS!$A$1:$E$97,2,0),"")</f>
        <v>KARIR</v>
      </c>
      <c r="X955" s="6" t="str">
        <f>IFERROR(VLOOKUP(S955,JUDGE_STATUS!$A$1:$E$97,2,0),"")</f>
        <v>ADHOC</v>
      </c>
      <c r="Y955" s="6" t="str">
        <f>IFERROR(VLOOKUP(T955,JUDGE_STATUS!$A$1:$E$97,2,0),"")</f>
        <v/>
      </c>
      <c r="Z955" s="6" t="str">
        <f>IFERROR(VLOOKUP(U955,JUDGE_STATUS!$A$1:$E$97,2,0),"")</f>
        <v/>
      </c>
      <c r="AA955" s="6">
        <f t="shared" si="125"/>
        <v>3</v>
      </c>
      <c r="AB955" s="6">
        <f t="shared" si="126"/>
        <v>2</v>
      </c>
      <c r="AC955" s="6">
        <f t="shared" si="127"/>
        <v>1</v>
      </c>
      <c r="AD955" s="20">
        <f t="shared" si="128"/>
        <v>0.33333333333333331</v>
      </c>
      <c r="AE955" s="21">
        <f t="shared" si="123"/>
        <v>0</v>
      </c>
      <c r="AF955" s="6" t="s">
        <v>826</v>
      </c>
      <c r="AG955" s="6"/>
      <c r="AH955" s="6"/>
      <c r="AI955" s="6"/>
      <c r="AJ955" s="6"/>
      <c r="AK955" s="6"/>
      <c r="AL955" s="6"/>
      <c r="AM955" s="6"/>
      <c r="AN955" s="6"/>
      <c r="AO955" s="6"/>
      <c r="AP955" s="6"/>
      <c r="AQ955" s="6"/>
      <c r="AR955" s="6">
        <f t="shared" si="129"/>
        <v>1</v>
      </c>
      <c r="AS955" s="6" t="s">
        <v>1608</v>
      </c>
      <c r="AT955" s="6" t="s">
        <v>56</v>
      </c>
      <c r="AU955" s="6"/>
      <c r="AV955" s="6">
        <f t="shared" si="124"/>
        <v>2</v>
      </c>
      <c r="AW955" s="22">
        <v>1</v>
      </c>
    </row>
    <row r="956" spans="1:49" x14ac:dyDescent="0.25">
      <c r="A956" s="16" t="s">
        <v>4723</v>
      </c>
      <c r="B956" s="17"/>
      <c r="C956" s="17"/>
      <c r="D956" s="17"/>
      <c r="E956" s="17"/>
      <c r="F956" s="17"/>
      <c r="G956" s="18" t="s">
        <v>4726</v>
      </c>
      <c r="H956" s="19">
        <v>41907</v>
      </c>
      <c r="I956" s="27">
        <f t="shared" si="122"/>
        <v>2014</v>
      </c>
      <c r="J956" s="6" t="s">
        <v>41</v>
      </c>
      <c r="K956" s="6">
        <v>140</v>
      </c>
      <c r="L956" s="6" t="s">
        <v>4725</v>
      </c>
      <c r="M956" s="6">
        <f>VLOOKUP(A956,JUMLAH_DAKWAAN!$A$1:$C$905,3,FALSE)</f>
        <v>1</v>
      </c>
      <c r="N956" s="6"/>
      <c r="O956" s="6" t="s">
        <v>1920</v>
      </c>
      <c r="P956" s="6" t="s">
        <v>3798</v>
      </c>
      <c r="Q956" s="6" t="s">
        <v>1034</v>
      </c>
      <c r="R956" s="6" t="s">
        <v>1033</v>
      </c>
      <c r="S956" s="6" t="s">
        <v>47</v>
      </c>
      <c r="T956" s="6"/>
      <c r="U956" s="6"/>
      <c r="V956" s="6" t="str">
        <f>IFERROR(VLOOKUP(Q956,JUDGE_STATUS!$A$1:$E$97,2,0),"")</f>
        <v>KARIR</v>
      </c>
      <c r="W956" s="6" t="str">
        <f>IFERROR(VLOOKUP(R956,JUDGE_STATUS!$A$1:$E$97,2,0),"")</f>
        <v>KARIR</v>
      </c>
      <c r="X956" s="6" t="str">
        <f>IFERROR(VLOOKUP(S956,JUDGE_STATUS!$A$1:$E$97,2,0),"")</f>
        <v>ADHOC</v>
      </c>
      <c r="Y956" s="6" t="str">
        <f>IFERROR(VLOOKUP(T956,JUDGE_STATUS!$A$1:$E$97,2,0),"")</f>
        <v/>
      </c>
      <c r="Z956" s="6" t="str">
        <f>IFERROR(VLOOKUP(U956,JUDGE_STATUS!$A$1:$E$97,2,0),"")</f>
        <v/>
      </c>
      <c r="AA956" s="6">
        <f t="shared" si="125"/>
        <v>3</v>
      </c>
      <c r="AB956" s="6">
        <f t="shared" si="126"/>
        <v>2</v>
      </c>
      <c r="AC956" s="6">
        <f t="shared" si="127"/>
        <v>1</v>
      </c>
      <c r="AD956" s="20">
        <f t="shared" si="128"/>
        <v>0.33333333333333331</v>
      </c>
      <c r="AE956" s="21">
        <f t="shared" si="123"/>
        <v>0</v>
      </c>
      <c r="AF956" s="6" t="s">
        <v>826</v>
      </c>
      <c r="AG956" s="6"/>
      <c r="AH956" s="6"/>
      <c r="AI956" s="6"/>
      <c r="AJ956" s="6"/>
      <c r="AK956" s="6"/>
      <c r="AL956" s="6"/>
      <c r="AM956" s="6"/>
      <c r="AN956" s="6"/>
      <c r="AO956" s="6"/>
      <c r="AP956" s="6"/>
      <c r="AQ956" s="6"/>
      <c r="AR956" s="6">
        <f t="shared" si="129"/>
        <v>1</v>
      </c>
      <c r="AS956" s="6" t="s">
        <v>1608</v>
      </c>
      <c r="AT956" s="6" t="s">
        <v>56</v>
      </c>
      <c r="AU956" s="6"/>
      <c r="AV956" s="6">
        <f t="shared" si="124"/>
        <v>2</v>
      </c>
      <c r="AW956" s="22">
        <v>1</v>
      </c>
    </row>
    <row r="957" spans="1:49" x14ac:dyDescent="0.25">
      <c r="A957" s="16" t="s">
        <v>4727</v>
      </c>
      <c r="B957" s="17">
        <v>6</v>
      </c>
      <c r="C957" s="17">
        <v>300000000</v>
      </c>
      <c r="D957" s="17">
        <v>0.25</v>
      </c>
      <c r="E957" s="17">
        <v>1821698840</v>
      </c>
      <c r="F957" s="17">
        <v>2</v>
      </c>
      <c r="G957" s="18" t="s">
        <v>4728</v>
      </c>
      <c r="H957" s="19">
        <v>42237</v>
      </c>
      <c r="I957" s="27">
        <f t="shared" si="122"/>
        <v>2015</v>
      </c>
      <c r="J957" s="6" t="s">
        <v>184</v>
      </c>
      <c r="K957" s="6">
        <v>143</v>
      </c>
      <c r="L957" s="6" t="s">
        <v>4729</v>
      </c>
      <c r="M957" s="6">
        <f>VLOOKUP(A957,JUMLAH_DAKWAAN!$A$1:$C$905,3,FALSE)</f>
        <v>1</v>
      </c>
      <c r="N957" s="6" t="s">
        <v>4730</v>
      </c>
      <c r="O957" s="6" t="s">
        <v>2071</v>
      </c>
      <c r="P957" s="6" t="s">
        <v>1546</v>
      </c>
      <c r="Q957" s="6" t="s">
        <v>1158</v>
      </c>
      <c r="R957" s="6" t="s">
        <v>1159</v>
      </c>
      <c r="S957" s="6" t="s">
        <v>1388</v>
      </c>
      <c r="T957" s="6" t="s">
        <v>64</v>
      </c>
      <c r="U957" s="6" t="s">
        <v>108</v>
      </c>
      <c r="V957" s="6" t="str">
        <f>IFERROR(VLOOKUP(Q957,JUDGE_STATUS!$A$1:$E$97,2,0),"")</f>
        <v>KARIR</v>
      </c>
      <c r="W957" s="6" t="str">
        <f>IFERROR(VLOOKUP(R957,JUDGE_STATUS!$A$1:$E$97,2,0),"")</f>
        <v>KARIR</v>
      </c>
      <c r="X957" s="6" t="str">
        <f>IFERROR(VLOOKUP(S957,JUDGE_STATUS!$A$1:$E$97,2,0),"")</f>
        <v>KARIR</v>
      </c>
      <c r="Y957" s="6" t="str">
        <f>IFERROR(VLOOKUP(T957,JUDGE_STATUS!$A$1:$E$97,2,0),"")</f>
        <v>ADHOC</v>
      </c>
      <c r="Z957" s="6" t="str">
        <f>IFERROR(VLOOKUP(U957,JUDGE_STATUS!$A$1:$E$97,2,0),"")</f>
        <v>ADHOC</v>
      </c>
      <c r="AA957" s="6">
        <f t="shared" si="125"/>
        <v>5</v>
      </c>
      <c r="AB957" s="6">
        <f t="shared" si="126"/>
        <v>3</v>
      </c>
      <c r="AC957" s="6">
        <f t="shared" si="127"/>
        <v>2</v>
      </c>
      <c r="AD957" s="20">
        <f t="shared" si="128"/>
        <v>0.4</v>
      </c>
      <c r="AE957" s="21">
        <f t="shared" si="123"/>
        <v>0</v>
      </c>
      <c r="AF957" s="6" t="s">
        <v>696</v>
      </c>
      <c r="AG957" s="6"/>
      <c r="AH957" s="6"/>
      <c r="AI957" s="6"/>
      <c r="AJ957" s="6"/>
      <c r="AK957" s="6"/>
      <c r="AL957" s="6"/>
      <c r="AM957" s="6"/>
      <c r="AN957" s="6"/>
      <c r="AO957" s="6"/>
      <c r="AP957" s="6"/>
      <c r="AQ957" s="6"/>
      <c r="AR957" s="6">
        <f t="shared" si="129"/>
        <v>1</v>
      </c>
      <c r="AS957" s="6" t="s">
        <v>128</v>
      </c>
      <c r="AT957" s="6" t="s">
        <v>1369</v>
      </c>
      <c r="AU957" s="6"/>
      <c r="AV957" s="6">
        <f t="shared" si="124"/>
        <v>2</v>
      </c>
      <c r="AW957" s="22"/>
    </row>
    <row r="958" spans="1:49" x14ac:dyDescent="0.25">
      <c r="A958" s="16" t="s">
        <v>4731</v>
      </c>
      <c r="B958" s="17">
        <v>4</v>
      </c>
      <c r="C958" s="17">
        <v>50000000</v>
      </c>
      <c r="D958" s="17">
        <v>0.25</v>
      </c>
      <c r="E958" s="17">
        <v>1002624119</v>
      </c>
      <c r="F958" s="17">
        <v>0.5</v>
      </c>
      <c r="G958" s="18" t="s">
        <v>4732</v>
      </c>
      <c r="H958" s="19">
        <v>42654</v>
      </c>
      <c r="I958" s="27">
        <f t="shared" si="122"/>
        <v>2016</v>
      </c>
      <c r="J958" s="6" t="s">
        <v>41</v>
      </c>
      <c r="K958" s="6">
        <v>92</v>
      </c>
      <c r="L958" s="6" t="s">
        <v>4733</v>
      </c>
      <c r="M958" s="6">
        <f>VLOOKUP(A958,JUMLAH_DAKWAAN!$A$1:$C$905,3,FALSE)</f>
        <v>1</v>
      </c>
      <c r="N958" s="6" t="s">
        <v>4734</v>
      </c>
      <c r="O958" s="6" t="s">
        <v>2357</v>
      </c>
      <c r="P958" s="6" t="s">
        <v>3912</v>
      </c>
      <c r="Q958" s="6" t="s">
        <v>1056</v>
      </c>
      <c r="R958" s="6" t="s">
        <v>1368</v>
      </c>
      <c r="S958" s="6" t="s">
        <v>1058</v>
      </c>
      <c r="T958" s="6"/>
      <c r="U958" s="6"/>
      <c r="V958" s="6" t="str">
        <f>IFERROR(VLOOKUP(Q958,JUDGE_STATUS!$A$1:$E$97,2,0),"")</f>
        <v>KARIR</v>
      </c>
      <c r="W958" s="6" t="str">
        <f>IFERROR(VLOOKUP(R958,JUDGE_STATUS!$A$1:$E$97,2,0),"")</f>
        <v>KARIR</v>
      </c>
      <c r="X958" s="6" t="str">
        <f>IFERROR(VLOOKUP(S958,JUDGE_STATUS!$A$1:$E$97,2,0),"")</f>
        <v>ADHOC</v>
      </c>
      <c r="Y958" s="6" t="str">
        <f>IFERROR(VLOOKUP(T958,JUDGE_STATUS!$A$1:$E$97,2,0),"")</f>
        <v/>
      </c>
      <c r="Z958" s="6" t="str">
        <f>IFERROR(VLOOKUP(U958,JUDGE_STATUS!$A$1:$E$97,2,0),"")</f>
        <v/>
      </c>
      <c r="AA958" s="6">
        <f t="shared" si="125"/>
        <v>3</v>
      </c>
      <c r="AB958" s="6">
        <f t="shared" si="126"/>
        <v>2</v>
      </c>
      <c r="AC958" s="6">
        <f t="shared" si="127"/>
        <v>1</v>
      </c>
      <c r="AD958" s="20">
        <f t="shared" si="128"/>
        <v>0.33333333333333331</v>
      </c>
      <c r="AE958" s="21">
        <f t="shared" si="123"/>
        <v>0</v>
      </c>
      <c r="AF958" s="6" t="s">
        <v>4735</v>
      </c>
      <c r="AG958" s="6"/>
      <c r="AH958" s="6"/>
      <c r="AI958" s="6"/>
      <c r="AJ958" s="6"/>
      <c r="AK958" s="6"/>
      <c r="AL958" s="6"/>
      <c r="AM958" s="6"/>
      <c r="AN958" s="6"/>
      <c r="AO958" s="6"/>
      <c r="AP958" s="6"/>
      <c r="AQ958" s="6"/>
      <c r="AR958" s="6">
        <f t="shared" si="129"/>
        <v>1</v>
      </c>
      <c r="AS958" s="6" t="s">
        <v>1195</v>
      </c>
      <c r="AT958" s="6" t="s">
        <v>1179</v>
      </c>
      <c r="AU958" s="6"/>
      <c r="AV958" s="6">
        <f t="shared" si="124"/>
        <v>2</v>
      </c>
      <c r="AW958" s="22"/>
    </row>
    <row r="959" spans="1:49" x14ac:dyDescent="0.25">
      <c r="A959" s="16" t="s">
        <v>4736</v>
      </c>
      <c r="B959" s="17">
        <v>2</v>
      </c>
      <c r="C959" s="17">
        <v>100000000</v>
      </c>
      <c r="D959" s="17">
        <v>0.25</v>
      </c>
      <c r="E959" s="17">
        <v>0</v>
      </c>
      <c r="F959" s="17">
        <v>0</v>
      </c>
      <c r="G959" s="18" t="s">
        <v>4737</v>
      </c>
      <c r="H959" s="19">
        <v>42922</v>
      </c>
      <c r="I959" s="27">
        <f t="shared" si="122"/>
        <v>2017</v>
      </c>
      <c r="J959" s="6" t="s">
        <v>41</v>
      </c>
      <c r="K959" s="6">
        <v>140</v>
      </c>
      <c r="L959" s="6" t="s">
        <v>1052</v>
      </c>
      <c r="M959" s="6">
        <f>VLOOKUP(A959,JUMLAH_DAKWAAN!$A$1:$C$905,3,FALSE)</f>
        <v>1</v>
      </c>
      <c r="N959" s="6" t="s">
        <v>4738</v>
      </c>
      <c r="O959" s="6" t="s">
        <v>3268</v>
      </c>
      <c r="P959" s="6" t="s">
        <v>4718</v>
      </c>
      <c r="Q959" s="6" t="s">
        <v>1125</v>
      </c>
      <c r="R959" s="6" t="s">
        <v>1167</v>
      </c>
      <c r="S959" s="6" t="s">
        <v>1187</v>
      </c>
      <c r="T959" s="6" t="s">
        <v>64</v>
      </c>
      <c r="U959" s="6" t="s">
        <v>1045</v>
      </c>
      <c r="V959" s="6" t="str">
        <f>IFERROR(VLOOKUP(Q959,JUDGE_STATUS!$A$1:$E$97,2,0),"")</f>
        <v>KARIR</v>
      </c>
      <c r="W959" s="6" t="str">
        <f>IFERROR(VLOOKUP(R959,JUDGE_STATUS!$A$1:$E$97,2,0),"")</f>
        <v>KARIR</v>
      </c>
      <c r="X959" s="6" t="str">
        <f>IFERROR(VLOOKUP(S959,JUDGE_STATUS!$A$1:$E$97,2,0),"")</f>
        <v>KARIR</v>
      </c>
      <c r="Y959" s="6" t="str">
        <f>IFERROR(VLOOKUP(T959,JUDGE_STATUS!$A$1:$E$97,2,0),"")</f>
        <v>ADHOC</v>
      </c>
      <c r="Z959" s="6" t="str">
        <f>IFERROR(VLOOKUP(U959,JUDGE_STATUS!$A$1:$E$97,2,0),"")</f>
        <v>ADHOC</v>
      </c>
      <c r="AA959" s="6">
        <f t="shared" si="125"/>
        <v>5</v>
      </c>
      <c r="AB959" s="6">
        <f t="shared" si="126"/>
        <v>3</v>
      </c>
      <c r="AC959" s="6">
        <f t="shared" si="127"/>
        <v>2</v>
      </c>
      <c r="AD959" s="20">
        <f t="shared" si="128"/>
        <v>0.4</v>
      </c>
      <c r="AE959" s="21">
        <f t="shared" si="123"/>
        <v>0</v>
      </c>
      <c r="AF959" s="6" t="s">
        <v>1423</v>
      </c>
      <c r="AG959" s="6"/>
      <c r="AH959" s="6"/>
      <c r="AI959" s="6"/>
      <c r="AJ959" s="6"/>
      <c r="AK959" s="6"/>
      <c r="AL959" s="6"/>
      <c r="AM959" s="6"/>
      <c r="AN959" s="6"/>
      <c r="AO959" s="6"/>
      <c r="AP959" s="6"/>
      <c r="AQ959" s="6"/>
      <c r="AR959" s="6">
        <f t="shared" si="129"/>
        <v>1</v>
      </c>
      <c r="AS959" s="6" t="s">
        <v>1150</v>
      </c>
      <c r="AT959" s="6"/>
      <c r="AU959" s="6"/>
      <c r="AV959" s="6">
        <f t="shared" si="124"/>
        <v>1</v>
      </c>
      <c r="AW959" s="22"/>
    </row>
    <row r="960" spans="1:49" x14ac:dyDescent="0.25">
      <c r="A960" s="16" t="s">
        <v>4739</v>
      </c>
      <c r="B960" s="17">
        <v>6</v>
      </c>
      <c r="C960" s="17">
        <v>500000000</v>
      </c>
      <c r="D960" s="17">
        <v>0.33333333333333298</v>
      </c>
      <c r="E960" s="17">
        <v>530000000</v>
      </c>
      <c r="F960" s="17">
        <v>1</v>
      </c>
      <c r="G960" s="18" t="s">
        <v>4740</v>
      </c>
      <c r="H960" s="19">
        <v>43416</v>
      </c>
      <c r="I960" s="27">
        <f t="shared" si="122"/>
        <v>2018</v>
      </c>
      <c r="J960" s="6" t="s">
        <v>1224</v>
      </c>
      <c r="K960" s="6">
        <v>174</v>
      </c>
      <c r="L960" s="6" t="s">
        <v>4741</v>
      </c>
      <c r="M960" s="6">
        <f>VLOOKUP(A960,JUMLAH_DAKWAAN!$A$1:$C$905,3,FALSE)</f>
        <v>1</v>
      </c>
      <c r="N960" s="6" t="s">
        <v>4742</v>
      </c>
      <c r="O960" s="6" t="s">
        <v>4743</v>
      </c>
      <c r="P960" s="6" t="s">
        <v>4744</v>
      </c>
      <c r="Q960" s="6" t="s">
        <v>1801</v>
      </c>
      <c r="R960" s="6" t="s">
        <v>1187</v>
      </c>
      <c r="S960" s="6" t="s">
        <v>1167</v>
      </c>
      <c r="T960" s="6" t="s">
        <v>64</v>
      </c>
      <c r="U960" s="6" t="s">
        <v>1210</v>
      </c>
      <c r="V960" s="6" t="str">
        <f>IFERROR(VLOOKUP(Q960,JUDGE_STATUS!$A$1:$E$97,2,0),"")</f>
        <v>KARIR</v>
      </c>
      <c r="W960" s="6" t="str">
        <f>IFERROR(VLOOKUP(R960,JUDGE_STATUS!$A$1:$E$97,2,0),"")</f>
        <v>KARIR</v>
      </c>
      <c r="X960" s="6" t="str">
        <f>IFERROR(VLOOKUP(S960,JUDGE_STATUS!$A$1:$E$97,2,0),"")</f>
        <v>KARIR</v>
      </c>
      <c r="Y960" s="6" t="str">
        <f>IFERROR(VLOOKUP(T960,JUDGE_STATUS!$A$1:$E$97,2,0),"")</f>
        <v>ADHOC</v>
      </c>
      <c r="Z960" s="6" t="str">
        <f>IFERROR(VLOOKUP(U960,JUDGE_STATUS!$A$1:$E$97,2,0),"")</f>
        <v>ADHOC</v>
      </c>
      <c r="AA960" s="6">
        <f t="shared" si="125"/>
        <v>5</v>
      </c>
      <c r="AB960" s="6">
        <f t="shared" si="126"/>
        <v>3</v>
      </c>
      <c r="AC960" s="6">
        <f t="shared" si="127"/>
        <v>2</v>
      </c>
      <c r="AD960" s="20">
        <f t="shared" si="128"/>
        <v>0.4</v>
      </c>
      <c r="AE960" s="21">
        <f t="shared" si="123"/>
        <v>0</v>
      </c>
      <c r="AF960" s="6" t="s">
        <v>1985</v>
      </c>
      <c r="AG960" s="6"/>
      <c r="AH960" s="6"/>
      <c r="AI960" s="6"/>
      <c r="AJ960" s="6"/>
      <c r="AK960" s="6"/>
      <c r="AL960" s="6"/>
      <c r="AM960" s="6"/>
      <c r="AN960" s="6"/>
      <c r="AO960" s="6"/>
      <c r="AP960" s="6"/>
      <c r="AQ960" s="6"/>
      <c r="AR960" s="6">
        <f t="shared" si="129"/>
        <v>1</v>
      </c>
      <c r="AS960" s="6" t="s">
        <v>128</v>
      </c>
      <c r="AT960" s="6"/>
      <c r="AU960" s="6"/>
      <c r="AV960" s="6">
        <f t="shared" si="124"/>
        <v>1</v>
      </c>
      <c r="AW960" s="22"/>
    </row>
    <row r="961" spans="1:49" x14ac:dyDescent="0.25">
      <c r="A961" s="16" t="s">
        <v>4739</v>
      </c>
      <c r="B961" s="17">
        <v>6</v>
      </c>
      <c r="C961" s="17">
        <v>500000000</v>
      </c>
      <c r="D961" s="17">
        <v>0.33333333333333298</v>
      </c>
      <c r="E961" s="17">
        <v>480000000</v>
      </c>
      <c r="F961" s="17">
        <v>1</v>
      </c>
      <c r="G961" s="18" t="s">
        <v>4745</v>
      </c>
      <c r="H961" s="19">
        <v>43416</v>
      </c>
      <c r="I961" s="27">
        <f t="shared" si="122"/>
        <v>2018</v>
      </c>
      <c r="J961" s="6" t="s">
        <v>1224</v>
      </c>
      <c r="K961" s="6">
        <v>174</v>
      </c>
      <c r="L961" s="6" t="s">
        <v>4741</v>
      </c>
      <c r="M961" s="6">
        <f>VLOOKUP(A961,JUMLAH_DAKWAAN!$A$1:$C$905,3,FALSE)</f>
        <v>1</v>
      </c>
      <c r="N961" s="6" t="s">
        <v>4742</v>
      </c>
      <c r="O961" s="6" t="s">
        <v>4743</v>
      </c>
      <c r="P961" s="6" t="s">
        <v>4744</v>
      </c>
      <c r="Q961" s="6" t="s">
        <v>1801</v>
      </c>
      <c r="R961" s="6" t="s">
        <v>1187</v>
      </c>
      <c r="S961" s="6" t="s">
        <v>1167</v>
      </c>
      <c r="T961" s="6" t="s">
        <v>64</v>
      </c>
      <c r="U961" s="6" t="s">
        <v>1210</v>
      </c>
      <c r="V961" s="6" t="str">
        <f>IFERROR(VLOOKUP(Q961,JUDGE_STATUS!$A$1:$E$97,2,0),"")</f>
        <v>KARIR</v>
      </c>
      <c r="W961" s="6" t="str">
        <f>IFERROR(VLOOKUP(R961,JUDGE_STATUS!$A$1:$E$97,2,0),"")</f>
        <v>KARIR</v>
      </c>
      <c r="X961" s="6" t="str">
        <f>IFERROR(VLOOKUP(S961,JUDGE_STATUS!$A$1:$E$97,2,0),"")</f>
        <v>KARIR</v>
      </c>
      <c r="Y961" s="6" t="str">
        <f>IFERROR(VLOOKUP(T961,JUDGE_STATUS!$A$1:$E$97,2,0),"")</f>
        <v>ADHOC</v>
      </c>
      <c r="Z961" s="6" t="str">
        <f>IFERROR(VLOOKUP(U961,JUDGE_STATUS!$A$1:$E$97,2,0),"")</f>
        <v>ADHOC</v>
      </c>
      <c r="AA961" s="6">
        <f t="shared" si="125"/>
        <v>5</v>
      </c>
      <c r="AB961" s="6">
        <f t="shared" si="126"/>
        <v>3</v>
      </c>
      <c r="AC961" s="6">
        <f t="shared" si="127"/>
        <v>2</v>
      </c>
      <c r="AD961" s="20">
        <f t="shared" si="128"/>
        <v>0.4</v>
      </c>
      <c r="AE961" s="21">
        <f t="shared" si="123"/>
        <v>0</v>
      </c>
      <c r="AF961" s="6" t="s">
        <v>1985</v>
      </c>
      <c r="AG961" s="6"/>
      <c r="AH961" s="6"/>
      <c r="AI961" s="6"/>
      <c r="AJ961" s="6"/>
      <c r="AK961" s="6"/>
      <c r="AL961" s="6"/>
      <c r="AM961" s="6"/>
      <c r="AN961" s="6"/>
      <c r="AO961" s="6"/>
      <c r="AP961" s="6"/>
      <c r="AQ961" s="6"/>
      <c r="AR961" s="6">
        <f t="shared" si="129"/>
        <v>1</v>
      </c>
      <c r="AS961" s="6" t="s">
        <v>128</v>
      </c>
      <c r="AT961" s="6"/>
      <c r="AU961" s="6"/>
      <c r="AV961" s="6">
        <f t="shared" si="124"/>
        <v>1</v>
      </c>
      <c r="AW961" s="22"/>
    </row>
    <row r="962" spans="1:49" x14ac:dyDescent="0.25">
      <c r="A962" s="16" t="s">
        <v>4739</v>
      </c>
      <c r="B962" s="17">
        <v>4</v>
      </c>
      <c r="C962" s="17">
        <v>200000000</v>
      </c>
      <c r="D962" s="17">
        <v>0.25</v>
      </c>
      <c r="E962" s="17">
        <v>277500000</v>
      </c>
      <c r="F962" s="17">
        <v>0.5</v>
      </c>
      <c r="G962" s="18" t="s">
        <v>4746</v>
      </c>
      <c r="H962" s="19">
        <v>43416</v>
      </c>
      <c r="I962" s="27">
        <f t="shared" si="122"/>
        <v>2018</v>
      </c>
      <c r="J962" s="6" t="s">
        <v>1224</v>
      </c>
      <c r="K962" s="6">
        <v>174</v>
      </c>
      <c r="L962" s="6" t="s">
        <v>4741</v>
      </c>
      <c r="M962" s="6">
        <f>VLOOKUP(A962,JUMLAH_DAKWAAN!$A$1:$C$905,3,FALSE)</f>
        <v>1</v>
      </c>
      <c r="N962" s="6" t="s">
        <v>4742</v>
      </c>
      <c r="O962" s="6" t="s">
        <v>4743</v>
      </c>
      <c r="P962" s="6" t="s">
        <v>4744</v>
      </c>
      <c r="Q962" s="6" t="s">
        <v>1801</v>
      </c>
      <c r="R962" s="6" t="s">
        <v>1187</v>
      </c>
      <c r="S962" s="6" t="s">
        <v>1167</v>
      </c>
      <c r="T962" s="6" t="s">
        <v>64</v>
      </c>
      <c r="U962" s="6" t="s">
        <v>1210</v>
      </c>
      <c r="V962" s="6" t="str">
        <f>IFERROR(VLOOKUP(Q962,JUDGE_STATUS!$A$1:$E$97,2,0),"")</f>
        <v>KARIR</v>
      </c>
      <c r="W962" s="6" t="str">
        <f>IFERROR(VLOOKUP(R962,JUDGE_STATUS!$A$1:$E$97,2,0),"")</f>
        <v>KARIR</v>
      </c>
      <c r="X962" s="6" t="str">
        <f>IFERROR(VLOOKUP(S962,JUDGE_STATUS!$A$1:$E$97,2,0),"")</f>
        <v>KARIR</v>
      </c>
      <c r="Y962" s="6" t="str">
        <f>IFERROR(VLOOKUP(T962,JUDGE_STATUS!$A$1:$E$97,2,0),"")</f>
        <v>ADHOC</v>
      </c>
      <c r="Z962" s="6" t="str">
        <f>IFERROR(VLOOKUP(U962,JUDGE_STATUS!$A$1:$E$97,2,0),"")</f>
        <v>ADHOC</v>
      </c>
      <c r="AA962" s="6">
        <f t="shared" si="125"/>
        <v>5</v>
      </c>
      <c r="AB962" s="6">
        <f t="shared" si="126"/>
        <v>3</v>
      </c>
      <c r="AC962" s="6">
        <f t="shared" si="127"/>
        <v>2</v>
      </c>
      <c r="AD962" s="20">
        <f t="shared" si="128"/>
        <v>0.4</v>
      </c>
      <c r="AE962" s="21">
        <f t="shared" si="123"/>
        <v>0</v>
      </c>
      <c r="AF962" s="6" t="s">
        <v>1985</v>
      </c>
      <c r="AG962" s="6"/>
      <c r="AH962" s="6"/>
      <c r="AI962" s="6"/>
      <c r="AJ962" s="6"/>
      <c r="AK962" s="6"/>
      <c r="AL962" s="6"/>
      <c r="AM962" s="6"/>
      <c r="AN962" s="6"/>
      <c r="AO962" s="6"/>
      <c r="AP962" s="6"/>
      <c r="AQ962" s="6"/>
      <c r="AR962" s="6">
        <f t="shared" si="129"/>
        <v>1</v>
      </c>
      <c r="AS962" s="6" t="s">
        <v>128</v>
      </c>
      <c r="AT962" s="6"/>
      <c r="AU962" s="6"/>
      <c r="AV962" s="6">
        <f t="shared" si="124"/>
        <v>1</v>
      </c>
      <c r="AW962" s="22"/>
    </row>
    <row r="963" spans="1:49" x14ac:dyDescent="0.25">
      <c r="A963" s="16" t="s">
        <v>4739</v>
      </c>
      <c r="B963" s="17">
        <v>4</v>
      </c>
      <c r="C963" s="17">
        <v>200000000</v>
      </c>
      <c r="D963" s="17">
        <v>0.25</v>
      </c>
      <c r="E963" s="17">
        <v>400000000</v>
      </c>
      <c r="F963" s="17">
        <v>0.5</v>
      </c>
      <c r="G963" s="18" t="s">
        <v>4747</v>
      </c>
      <c r="H963" s="19">
        <v>43416</v>
      </c>
      <c r="I963" s="27">
        <f t="shared" ref="I963:I996" si="130">YEAR(H963)</f>
        <v>2018</v>
      </c>
      <c r="J963" s="6" t="s">
        <v>1224</v>
      </c>
      <c r="K963" s="6">
        <v>174</v>
      </c>
      <c r="L963" s="6" t="s">
        <v>4741</v>
      </c>
      <c r="M963" s="6">
        <f>VLOOKUP(A963,JUMLAH_DAKWAAN!$A$1:$C$905,3,FALSE)</f>
        <v>1</v>
      </c>
      <c r="N963" s="6" t="s">
        <v>4742</v>
      </c>
      <c r="O963" s="6" t="s">
        <v>4743</v>
      </c>
      <c r="P963" s="6" t="s">
        <v>4744</v>
      </c>
      <c r="Q963" s="6" t="s">
        <v>1801</v>
      </c>
      <c r="R963" s="6" t="s">
        <v>1187</v>
      </c>
      <c r="S963" s="6" t="s">
        <v>1167</v>
      </c>
      <c r="T963" s="6" t="s">
        <v>64</v>
      </c>
      <c r="U963" s="6" t="s">
        <v>1210</v>
      </c>
      <c r="V963" s="6" t="str">
        <f>IFERROR(VLOOKUP(Q963,JUDGE_STATUS!$A$1:$E$97,2,0),"")</f>
        <v>KARIR</v>
      </c>
      <c r="W963" s="6" t="str">
        <f>IFERROR(VLOOKUP(R963,JUDGE_STATUS!$A$1:$E$97,2,0),"")</f>
        <v>KARIR</v>
      </c>
      <c r="X963" s="6" t="str">
        <f>IFERROR(VLOOKUP(S963,JUDGE_STATUS!$A$1:$E$97,2,0),"")</f>
        <v>KARIR</v>
      </c>
      <c r="Y963" s="6" t="str">
        <f>IFERROR(VLOOKUP(T963,JUDGE_STATUS!$A$1:$E$97,2,0),"")</f>
        <v>ADHOC</v>
      </c>
      <c r="Z963" s="6" t="str">
        <f>IFERROR(VLOOKUP(U963,JUDGE_STATUS!$A$1:$E$97,2,0),"")</f>
        <v>ADHOC</v>
      </c>
      <c r="AA963" s="6">
        <f t="shared" si="125"/>
        <v>5</v>
      </c>
      <c r="AB963" s="6">
        <f t="shared" si="126"/>
        <v>3</v>
      </c>
      <c r="AC963" s="6">
        <f t="shared" si="127"/>
        <v>2</v>
      </c>
      <c r="AD963" s="20">
        <f t="shared" si="128"/>
        <v>0.4</v>
      </c>
      <c r="AE963" s="21">
        <f t="shared" ref="AE963:AE996" si="131">IF(AD963&gt;=0.5,1,0)</f>
        <v>0</v>
      </c>
      <c r="AF963" s="6" t="s">
        <v>1985</v>
      </c>
      <c r="AG963" s="6"/>
      <c r="AH963" s="6"/>
      <c r="AI963" s="6"/>
      <c r="AJ963" s="6"/>
      <c r="AK963" s="6"/>
      <c r="AL963" s="6"/>
      <c r="AM963" s="6"/>
      <c r="AN963" s="6"/>
      <c r="AO963" s="6"/>
      <c r="AP963" s="6"/>
      <c r="AQ963" s="6"/>
      <c r="AR963" s="6">
        <f t="shared" si="129"/>
        <v>1</v>
      </c>
      <c r="AS963" s="6" t="s">
        <v>128</v>
      </c>
      <c r="AT963" s="6"/>
      <c r="AU963" s="6"/>
      <c r="AV963" s="6">
        <f t="shared" ref="AV963:AV996" si="132">COUNTA(AS963:AU963)</f>
        <v>1</v>
      </c>
      <c r="AW963" s="22"/>
    </row>
    <row r="964" spans="1:49" x14ac:dyDescent="0.25">
      <c r="A964" s="16" t="s">
        <v>4748</v>
      </c>
      <c r="B964" s="17">
        <v>4</v>
      </c>
      <c r="C964" s="17">
        <v>250000000</v>
      </c>
      <c r="D964" s="17">
        <v>0.25</v>
      </c>
      <c r="E964" s="17">
        <v>0</v>
      </c>
      <c r="F964" s="17">
        <v>0</v>
      </c>
      <c r="G964" s="18" t="s">
        <v>4749</v>
      </c>
      <c r="H964" s="19">
        <v>41914</v>
      </c>
      <c r="I964" s="27">
        <f t="shared" si="130"/>
        <v>2014</v>
      </c>
      <c r="J964" s="6" t="s">
        <v>41</v>
      </c>
      <c r="K964" s="6">
        <v>137</v>
      </c>
      <c r="L964" s="6" t="s">
        <v>4750</v>
      </c>
      <c r="M964" s="6">
        <f>VLOOKUP(A964,JUMLAH_DAKWAAN!$A$1:$C$905,3,FALSE)</f>
        <v>1</v>
      </c>
      <c r="N964" s="6" t="s">
        <v>4751</v>
      </c>
      <c r="O964" s="6" t="s">
        <v>1107</v>
      </c>
      <c r="P964" s="6" t="s">
        <v>4476</v>
      </c>
      <c r="Q964" s="6" t="s">
        <v>1148</v>
      </c>
      <c r="R964" s="6" t="s">
        <v>653</v>
      </c>
      <c r="S964" s="6" t="s">
        <v>1149</v>
      </c>
      <c r="T964" s="6" t="s">
        <v>84</v>
      </c>
      <c r="U964" s="6" t="s">
        <v>85</v>
      </c>
      <c r="V964" s="6" t="str">
        <f>IFERROR(VLOOKUP(Q964,JUDGE_STATUS!$A$1:$E$97,2,0),"")</f>
        <v>KARIR</v>
      </c>
      <c r="W964" s="6" t="str">
        <f>IFERROR(VLOOKUP(R964,JUDGE_STATUS!$A$1:$E$97,2,0),"")</f>
        <v>KARIR</v>
      </c>
      <c r="X964" s="6" t="str">
        <f>IFERROR(VLOOKUP(S964,JUDGE_STATUS!$A$1:$E$97,2,0),"")</f>
        <v>KARIR</v>
      </c>
      <c r="Y964" s="6" t="str">
        <f>IFERROR(VLOOKUP(T964,JUDGE_STATUS!$A$1:$E$97,2,0),"")</f>
        <v>ADHOC</v>
      </c>
      <c r="Z964" s="6" t="str">
        <f>IFERROR(VLOOKUP(U964,JUDGE_STATUS!$A$1:$E$97,2,0),"")</f>
        <v>ADHOC</v>
      </c>
      <c r="AA964" s="6">
        <f t="shared" si="125"/>
        <v>5</v>
      </c>
      <c r="AB964" s="6">
        <f t="shared" si="126"/>
        <v>3</v>
      </c>
      <c r="AC964" s="6">
        <f t="shared" si="127"/>
        <v>2</v>
      </c>
      <c r="AD964" s="20">
        <f t="shared" si="128"/>
        <v>0.4</v>
      </c>
      <c r="AE964" s="21">
        <f t="shared" si="131"/>
        <v>0</v>
      </c>
      <c r="AF964" s="6" t="s">
        <v>2352</v>
      </c>
      <c r="AG964" s="6"/>
      <c r="AH964" s="6"/>
      <c r="AI964" s="6"/>
      <c r="AJ964" s="6"/>
      <c r="AK964" s="6"/>
      <c r="AL964" s="6"/>
      <c r="AM964" s="6"/>
      <c r="AN964" s="6"/>
      <c r="AO964" s="6"/>
      <c r="AP964" s="6"/>
      <c r="AQ964" s="6"/>
      <c r="AR964" s="6">
        <f t="shared" si="129"/>
        <v>1</v>
      </c>
      <c r="AS964" s="6" t="s">
        <v>1195</v>
      </c>
      <c r="AT964" s="6" t="s">
        <v>1294</v>
      </c>
      <c r="AU964" s="6"/>
      <c r="AV964" s="6">
        <f t="shared" si="132"/>
        <v>2</v>
      </c>
      <c r="AW964" s="22"/>
    </row>
    <row r="965" spans="1:49" x14ac:dyDescent="0.25">
      <c r="A965" s="16" t="s">
        <v>4752</v>
      </c>
      <c r="B965" s="17">
        <v>3</v>
      </c>
      <c r="C965" s="17">
        <v>50000000</v>
      </c>
      <c r="D965" s="17">
        <v>0.16666666666666699</v>
      </c>
      <c r="E965" s="17">
        <v>339700000</v>
      </c>
      <c r="F965" s="17">
        <v>0.5</v>
      </c>
      <c r="G965" s="18" t="s">
        <v>4753</v>
      </c>
      <c r="H965" s="19">
        <v>42237</v>
      </c>
      <c r="I965" s="27">
        <f t="shared" si="130"/>
        <v>2015</v>
      </c>
      <c r="J965" s="6" t="s">
        <v>1143</v>
      </c>
      <c r="K965" s="6">
        <v>143</v>
      </c>
      <c r="L965" s="6" t="s">
        <v>4754</v>
      </c>
      <c r="M965" s="6">
        <f>VLOOKUP(A965,JUMLAH_DAKWAAN!$A$1:$C$905,3,FALSE)</f>
        <v>1</v>
      </c>
      <c r="N965" s="6" t="s">
        <v>4755</v>
      </c>
      <c r="O965" s="6" t="s">
        <v>1363</v>
      </c>
      <c r="P965" s="6" t="s">
        <v>1546</v>
      </c>
      <c r="Q965" s="6" t="s">
        <v>1389</v>
      </c>
      <c r="R965" s="6" t="s">
        <v>1388</v>
      </c>
      <c r="S965" s="6" t="s">
        <v>108</v>
      </c>
      <c r="T965" s="6"/>
      <c r="U965" s="6"/>
      <c r="V965" s="6" t="str">
        <f>IFERROR(VLOOKUP(Q965,JUDGE_STATUS!$A$1:$E$97,2,0),"")</f>
        <v>KARIR</v>
      </c>
      <c r="W965" s="6" t="str">
        <f>IFERROR(VLOOKUP(R965,JUDGE_STATUS!$A$1:$E$97,2,0),"")</f>
        <v>KARIR</v>
      </c>
      <c r="X965" s="6" t="str">
        <f>IFERROR(VLOOKUP(S965,JUDGE_STATUS!$A$1:$E$97,2,0),"")</f>
        <v>ADHOC</v>
      </c>
      <c r="Y965" s="6" t="str">
        <f>IFERROR(VLOOKUP(T965,JUDGE_STATUS!$A$1:$E$97,2,0),"")</f>
        <v/>
      </c>
      <c r="Z965" s="6" t="str">
        <f>IFERROR(VLOOKUP(U965,JUDGE_STATUS!$A$1:$E$97,2,0),"")</f>
        <v/>
      </c>
      <c r="AA965" s="6">
        <f t="shared" si="125"/>
        <v>3</v>
      </c>
      <c r="AB965" s="6">
        <f t="shared" si="126"/>
        <v>2</v>
      </c>
      <c r="AC965" s="6">
        <f t="shared" si="127"/>
        <v>1</v>
      </c>
      <c r="AD965" s="20">
        <f t="shared" si="128"/>
        <v>0.33333333333333331</v>
      </c>
      <c r="AE965" s="21">
        <f t="shared" si="131"/>
        <v>0</v>
      </c>
      <c r="AF965" s="6" t="s">
        <v>542</v>
      </c>
      <c r="AG965" s="6"/>
      <c r="AH965" s="6"/>
      <c r="AI965" s="6"/>
      <c r="AJ965" s="6"/>
      <c r="AK965" s="6"/>
      <c r="AL965" s="6"/>
      <c r="AM965" s="6"/>
      <c r="AN965" s="6"/>
      <c r="AO965" s="6"/>
      <c r="AP965" s="6"/>
      <c r="AQ965" s="6"/>
      <c r="AR965" s="6">
        <f t="shared" si="129"/>
        <v>1</v>
      </c>
      <c r="AS965" s="6" t="s">
        <v>128</v>
      </c>
      <c r="AT965" s="6" t="s">
        <v>1369</v>
      </c>
      <c r="AU965" s="6"/>
      <c r="AV965" s="6">
        <f t="shared" si="132"/>
        <v>2</v>
      </c>
      <c r="AW965" s="22"/>
    </row>
    <row r="966" spans="1:49" x14ac:dyDescent="0.25">
      <c r="A966" s="16" t="s">
        <v>4756</v>
      </c>
      <c r="B966" s="17">
        <v>5</v>
      </c>
      <c r="C966" s="17">
        <v>150000000</v>
      </c>
      <c r="D966" s="17">
        <v>0.25</v>
      </c>
      <c r="E966" s="17">
        <v>0</v>
      </c>
      <c r="F966" s="17">
        <v>0</v>
      </c>
      <c r="G966" s="18" t="s">
        <v>4757</v>
      </c>
      <c r="H966" s="19">
        <v>42655</v>
      </c>
      <c r="I966" s="27">
        <f t="shared" si="130"/>
        <v>2016</v>
      </c>
      <c r="J966" s="6" t="s">
        <v>184</v>
      </c>
      <c r="K966" s="6">
        <v>89</v>
      </c>
      <c r="L966" s="6" t="s">
        <v>4711</v>
      </c>
      <c r="M966" s="6">
        <f>VLOOKUP(A966,JUMLAH_DAKWAAN!$A$1:$C$905,3,FALSE)</f>
        <v>1</v>
      </c>
      <c r="N966" s="6" t="s">
        <v>4758</v>
      </c>
      <c r="O966" s="6" t="s">
        <v>4507</v>
      </c>
      <c r="P966" s="6" t="s">
        <v>4713</v>
      </c>
      <c r="Q966" s="6" t="s">
        <v>1219</v>
      </c>
      <c r="R966" s="6" t="s">
        <v>1042</v>
      </c>
      <c r="S966" s="6" t="s">
        <v>1167</v>
      </c>
      <c r="T966" t="s">
        <v>1044</v>
      </c>
      <c r="U966" t="s">
        <v>1045</v>
      </c>
      <c r="V966" s="6" t="str">
        <f>IFERROR(VLOOKUP(Q966,JUDGE_STATUS!$A$1:$E$97,2,0),"")</f>
        <v>KARIR</v>
      </c>
      <c r="W966" s="6" t="str">
        <f>IFERROR(VLOOKUP(R966,JUDGE_STATUS!$A$1:$E$97,2,0),"")</f>
        <v>KARIR</v>
      </c>
      <c r="X966" s="6" t="str">
        <f>IFERROR(VLOOKUP(S966,JUDGE_STATUS!$A$1:$E$97,2,0),"")</f>
        <v>KARIR</v>
      </c>
      <c r="Y966" s="6" t="str">
        <f>IFERROR(VLOOKUP(T966,JUDGE_STATUS!$A$1:$E$97,2,0),"")</f>
        <v>ADHOC</v>
      </c>
      <c r="Z966" s="6" t="str">
        <f>IFERROR(VLOOKUP(U966,JUDGE_STATUS!$A$1:$E$97,2,0),"")</f>
        <v>ADHOC</v>
      </c>
      <c r="AA966" s="6">
        <f t="shared" si="125"/>
        <v>5</v>
      </c>
      <c r="AB966" s="6">
        <f t="shared" si="126"/>
        <v>3</v>
      </c>
      <c r="AC966" s="6">
        <f t="shared" si="127"/>
        <v>2</v>
      </c>
      <c r="AD966" s="20">
        <f t="shared" si="128"/>
        <v>0.4</v>
      </c>
      <c r="AE966" s="21">
        <f t="shared" si="131"/>
        <v>0</v>
      </c>
      <c r="AF966" s="6" t="s">
        <v>1871</v>
      </c>
      <c r="AG966" s="6"/>
      <c r="AH966" s="6"/>
      <c r="AI966" s="6"/>
      <c r="AJ966" s="6"/>
      <c r="AK966" s="6"/>
      <c r="AL966" s="6"/>
      <c r="AM966" s="6"/>
      <c r="AN966" s="6"/>
      <c r="AO966" s="6"/>
      <c r="AP966" s="6"/>
      <c r="AQ966" s="6"/>
      <c r="AR966" s="6">
        <f t="shared" si="129"/>
        <v>1</v>
      </c>
      <c r="AS966" s="6" t="s">
        <v>1350</v>
      </c>
      <c r="AT966" s="6"/>
      <c r="AU966" s="6"/>
      <c r="AV966" s="6">
        <f t="shared" si="132"/>
        <v>1</v>
      </c>
      <c r="AW966" s="22"/>
    </row>
    <row r="967" spans="1:49" x14ac:dyDescent="0.25">
      <c r="A967" s="16" t="s">
        <v>4759</v>
      </c>
      <c r="B967" s="17">
        <v>4.6666666666666696</v>
      </c>
      <c r="C967" s="17">
        <v>250000000</v>
      </c>
      <c r="D967" s="17">
        <v>0.25</v>
      </c>
      <c r="E967" s="17">
        <v>14487659605</v>
      </c>
      <c r="F967" s="17">
        <v>0</v>
      </c>
      <c r="G967" s="18" t="s">
        <v>4760</v>
      </c>
      <c r="H967" s="19">
        <v>42934</v>
      </c>
      <c r="I967" s="27">
        <f t="shared" si="130"/>
        <v>2017</v>
      </c>
      <c r="J967" s="6" t="s">
        <v>1143</v>
      </c>
      <c r="K967" s="6">
        <v>132</v>
      </c>
      <c r="L967" s="6" t="s">
        <v>4761</v>
      </c>
      <c r="M967" s="6">
        <f>VLOOKUP(A967,JUMLAH_DAKWAAN!$A$1:$C$905,3,FALSE)</f>
        <v>1</v>
      </c>
      <c r="N967" s="6" t="s">
        <v>4762</v>
      </c>
      <c r="O967" s="6" t="s">
        <v>4763</v>
      </c>
      <c r="P967" s="6" t="s">
        <v>4764</v>
      </c>
      <c r="Q967" s="6" t="s">
        <v>1276</v>
      </c>
      <c r="R967" s="6" t="s">
        <v>1219</v>
      </c>
      <c r="S967" s="6" t="s">
        <v>1218</v>
      </c>
      <c r="T967" s="6" t="s">
        <v>85</v>
      </c>
      <c r="U967" s="6" t="s">
        <v>1068</v>
      </c>
      <c r="V967" s="6" t="str">
        <f>IFERROR(VLOOKUP(Q967,JUDGE_STATUS!$A$1:$E$97,2,0),"")</f>
        <v>KARIR</v>
      </c>
      <c r="W967" s="6" t="str">
        <f>IFERROR(VLOOKUP(R967,JUDGE_STATUS!$A$1:$E$97,2,0),"")</f>
        <v>KARIR</v>
      </c>
      <c r="X967" s="6" t="str">
        <f>IFERROR(VLOOKUP(S967,JUDGE_STATUS!$A$1:$E$97,2,0),"")</f>
        <v>KARIR</v>
      </c>
      <c r="Y967" s="6" t="str">
        <f>IFERROR(VLOOKUP(T967,JUDGE_STATUS!$A$1:$E$97,2,0),"")</f>
        <v>ADHOC</v>
      </c>
      <c r="Z967" s="6" t="str">
        <f>IFERROR(VLOOKUP(U967,JUDGE_STATUS!$A$1:$E$97,2,0),"")</f>
        <v>ADHOC</v>
      </c>
      <c r="AA967" s="6">
        <f t="shared" si="125"/>
        <v>5</v>
      </c>
      <c r="AB967" s="6">
        <f t="shared" si="126"/>
        <v>3</v>
      </c>
      <c r="AC967" s="6">
        <f t="shared" si="127"/>
        <v>2</v>
      </c>
      <c r="AD967" s="20">
        <f t="shared" si="128"/>
        <v>0.4</v>
      </c>
      <c r="AE967" s="21">
        <f t="shared" si="131"/>
        <v>0</v>
      </c>
      <c r="AF967" s="6" t="s">
        <v>1632</v>
      </c>
      <c r="AG967" s="6"/>
      <c r="AH967" s="6"/>
      <c r="AI967" s="6"/>
      <c r="AJ967" s="6"/>
      <c r="AK967" s="6"/>
      <c r="AL967" s="6"/>
      <c r="AM967" s="6"/>
      <c r="AN967" s="6"/>
      <c r="AO967" s="6"/>
      <c r="AP967" s="6"/>
      <c r="AQ967" s="6"/>
      <c r="AR967" s="6">
        <f t="shared" si="129"/>
        <v>1</v>
      </c>
      <c r="AS967" s="6" t="s">
        <v>1151</v>
      </c>
      <c r="AT967" s="6"/>
      <c r="AU967" s="6"/>
      <c r="AV967" s="6">
        <f t="shared" si="132"/>
        <v>1</v>
      </c>
      <c r="AW967" s="22"/>
    </row>
    <row r="968" spans="1:49" x14ac:dyDescent="0.25">
      <c r="A968" s="16" t="s">
        <v>4765</v>
      </c>
      <c r="B968" s="17">
        <v>4</v>
      </c>
      <c r="C968" s="17">
        <v>500000000</v>
      </c>
      <c r="D968" s="17">
        <v>0.25</v>
      </c>
      <c r="E968" s="17">
        <v>944997000</v>
      </c>
      <c r="F968" s="17">
        <v>0</v>
      </c>
      <c r="G968" s="18" t="s">
        <v>4766</v>
      </c>
      <c r="H968" s="19">
        <v>43416</v>
      </c>
      <c r="I968" s="27">
        <f t="shared" si="130"/>
        <v>2018</v>
      </c>
      <c r="J968" s="6" t="s">
        <v>1224</v>
      </c>
      <c r="K968" s="6">
        <v>174</v>
      </c>
      <c r="L968" s="6" t="s">
        <v>4767</v>
      </c>
      <c r="M968" s="6">
        <f>VLOOKUP(A968,JUMLAH_DAKWAAN!$A$1:$C$905,3,FALSE)</f>
        <v>1</v>
      </c>
      <c r="N968" s="6" t="s">
        <v>4768</v>
      </c>
      <c r="O968" s="6"/>
      <c r="P968" s="6" t="s">
        <v>4744</v>
      </c>
      <c r="Q968" s="6" t="s">
        <v>4358</v>
      </c>
      <c r="R968" s="6" t="s">
        <v>1974</v>
      </c>
      <c r="S968" s="6" t="s">
        <v>1066</v>
      </c>
      <c r="T968" s="6" t="s">
        <v>108</v>
      </c>
      <c r="U968" s="6" t="s">
        <v>1231</v>
      </c>
      <c r="V968" s="6" t="str">
        <f>IFERROR(VLOOKUP(Q968,JUDGE_STATUS!$A$1:$E$97,2,0),"")</f>
        <v>KARIR</v>
      </c>
      <c r="W968" s="6" t="str">
        <f>IFERROR(VLOOKUP(R968,JUDGE_STATUS!$A$1:$E$97,2,0),"")</f>
        <v>KARIR</v>
      </c>
      <c r="X968" s="6" t="str">
        <f>IFERROR(VLOOKUP(S968,JUDGE_STATUS!$A$1:$E$97,2,0),"")</f>
        <v>KARIR</v>
      </c>
      <c r="Y968" s="6" t="str">
        <f>IFERROR(VLOOKUP(T968,JUDGE_STATUS!$A$1:$E$97,2,0),"")</f>
        <v>ADHOC</v>
      </c>
      <c r="Z968" s="6" t="str">
        <f>IFERROR(VLOOKUP(U968,JUDGE_STATUS!$A$1:$E$97,2,0),"")</f>
        <v>ADHOC</v>
      </c>
      <c r="AA968" s="6">
        <f t="shared" si="125"/>
        <v>5</v>
      </c>
      <c r="AB968" s="6">
        <f t="shared" si="126"/>
        <v>3</v>
      </c>
      <c r="AC968" s="6">
        <f t="shared" si="127"/>
        <v>2</v>
      </c>
      <c r="AD968" s="20">
        <f t="shared" si="128"/>
        <v>0.4</v>
      </c>
      <c r="AE968" s="21">
        <f t="shared" si="131"/>
        <v>0</v>
      </c>
      <c r="AF968" s="6" t="s">
        <v>1985</v>
      </c>
      <c r="AG968" s="6"/>
      <c r="AH968" s="6"/>
      <c r="AI968" s="6"/>
      <c r="AJ968" s="6"/>
      <c r="AK968" s="6"/>
      <c r="AL968" s="6"/>
      <c r="AM968" s="6"/>
      <c r="AN968" s="6"/>
      <c r="AO968" s="6"/>
      <c r="AP968" s="6"/>
      <c r="AQ968" s="6"/>
      <c r="AR968" s="6">
        <f t="shared" si="129"/>
        <v>1</v>
      </c>
      <c r="AS968" s="6" t="s">
        <v>1071</v>
      </c>
      <c r="AT968" s="6"/>
      <c r="AU968" s="6"/>
      <c r="AV968" s="6">
        <f t="shared" si="132"/>
        <v>1</v>
      </c>
      <c r="AW968" s="22"/>
    </row>
    <row r="969" spans="1:49" x14ac:dyDescent="0.25">
      <c r="A969" s="16" t="s">
        <v>4769</v>
      </c>
      <c r="B969" s="17">
        <v>4</v>
      </c>
      <c r="C969" s="17">
        <v>250000000</v>
      </c>
      <c r="D969" s="17">
        <v>0.25</v>
      </c>
      <c r="E969" s="17">
        <v>0</v>
      </c>
      <c r="F969" s="17">
        <v>0</v>
      </c>
      <c r="G969" s="18" t="s">
        <v>4770</v>
      </c>
      <c r="H969" s="19">
        <v>41914</v>
      </c>
      <c r="I969" s="27">
        <f t="shared" si="130"/>
        <v>2014</v>
      </c>
      <c r="J969" s="6" t="s">
        <v>41</v>
      </c>
      <c r="K969" s="6">
        <v>137</v>
      </c>
      <c r="L969" s="6" t="s">
        <v>4332</v>
      </c>
      <c r="M969" s="6">
        <f>VLOOKUP(A969,JUMLAH_DAKWAAN!$A$1:$C$905,3,FALSE)</f>
        <v>1</v>
      </c>
      <c r="N969" s="6" t="s">
        <v>4771</v>
      </c>
      <c r="O969" s="6" t="s">
        <v>1107</v>
      </c>
      <c r="P969" s="6" t="s">
        <v>4476</v>
      </c>
      <c r="Q969" s="6" t="s">
        <v>1148</v>
      </c>
      <c r="R969" s="6" t="s">
        <v>653</v>
      </c>
      <c r="S969" s="6" t="s">
        <v>1149</v>
      </c>
      <c r="T969" s="6" t="s">
        <v>84</v>
      </c>
      <c r="U969" s="6" t="s">
        <v>85</v>
      </c>
      <c r="V969" s="6" t="str">
        <f>IFERROR(VLOOKUP(Q969,JUDGE_STATUS!$A$1:$E$97,2,0),"")</f>
        <v>KARIR</v>
      </c>
      <c r="W969" s="6" t="str">
        <f>IFERROR(VLOOKUP(R969,JUDGE_STATUS!$A$1:$E$97,2,0),"")</f>
        <v>KARIR</v>
      </c>
      <c r="X969" s="6" t="str">
        <f>IFERROR(VLOOKUP(S969,JUDGE_STATUS!$A$1:$E$97,2,0),"")</f>
        <v>KARIR</v>
      </c>
      <c r="Y969" s="6" t="str">
        <f>IFERROR(VLOOKUP(T969,JUDGE_STATUS!$A$1:$E$97,2,0),"")</f>
        <v>ADHOC</v>
      </c>
      <c r="Z969" s="6" t="str">
        <f>IFERROR(VLOOKUP(U969,JUDGE_STATUS!$A$1:$E$97,2,0),"")</f>
        <v>ADHOC</v>
      </c>
      <c r="AA969" s="6">
        <f t="shared" si="125"/>
        <v>5</v>
      </c>
      <c r="AB969" s="6">
        <f t="shared" si="126"/>
        <v>3</v>
      </c>
      <c r="AC969" s="6">
        <f t="shared" si="127"/>
        <v>2</v>
      </c>
      <c r="AD969" s="20">
        <f t="shared" si="128"/>
        <v>0.4</v>
      </c>
      <c r="AE969" s="21">
        <f t="shared" si="131"/>
        <v>0</v>
      </c>
      <c r="AF969" s="6" t="s">
        <v>2352</v>
      </c>
      <c r="AG969" s="6"/>
      <c r="AH969" s="6"/>
      <c r="AI969" s="6"/>
      <c r="AJ969" s="6"/>
      <c r="AK969" s="6"/>
      <c r="AL969" s="6"/>
      <c r="AM969" s="6"/>
      <c r="AN969" s="6"/>
      <c r="AO969" s="6"/>
      <c r="AP969" s="6"/>
      <c r="AQ969" s="6"/>
      <c r="AR969" s="6">
        <f t="shared" si="129"/>
        <v>1</v>
      </c>
      <c r="AS969" s="6" t="s">
        <v>1195</v>
      </c>
      <c r="AT969" s="6" t="s">
        <v>1294</v>
      </c>
      <c r="AU969" s="6"/>
      <c r="AV969" s="6">
        <f t="shared" si="132"/>
        <v>2</v>
      </c>
      <c r="AW969" s="22"/>
    </row>
    <row r="970" spans="1:49" x14ac:dyDescent="0.25">
      <c r="A970" s="16" t="s">
        <v>4772</v>
      </c>
      <c r="B970" s="17">
        <v>3</v>
      </c>
      <c r="C970" s="17">
        <v>50000000</v>
      </c>
      <c r="D970" s="17">
        <v>0.16666666666666699</v>
      </c>
      <c r="E970" s="17">
        <v>0</v>
      </c>
      <c r="F970" s="17">
        <v>0</v>
      </c>
      <c r="G970" s="18" t="s">
        <v>4773</v>
      </c>
      <c r="H970" s="19">
        <v>42237</v>
      </c>
      <c r="I970" s="27">
        <f t="shared" si="130"/>
        <v>2015</v>
      </c>
      <c r="J970" s="6" t="s">
        <v>1143</v>
      </c>
      <c r="K970" s="6">
        <v>144</v>
      </c>
      <c r="L970" s="6" t="s">
        <v>4774</v>
      </c>
      <c r="M970" s="6">
        <f>VLOOKUP(A970,JUMLAH_DAKWAAN!$A$1:$C$905,3,FALSE)</f>
        <v>1</v>
      </c>
      <c r="N970" s="6" t="s">
        <v>4775</v>
      </c>
      <c r="O970" s="6" t="s">
        <v>1831</v>
      </c>
      <c r="P970" s="6" t="s">
        <v>4776</v>
      </c>
      <c r="Q970" s="6" t="s">
        <v>1389</v>
      </c>
      <c r="R970" s="6" t="s">
        <v>1388</v>
      </c>
      <c r="S970" s="6" t="s">
        <v>108</v>
      </c>
      <c r="T970" s="6"/>
      <c r="U970" s="6"/>
      <c r="V970" s="6" t="str">
        <f>IFERROR(VLOOKUP(Q970,JUDGE_STATUS!$A$1:$E$97,2,0),"")</f>
        <v>KARIR</v>
      </c>
      <c r="W970" s="6" t="str">
        <f>IFERROR(VLOOKUP(R970,JUDGE_STATUS!$A$1:$E$97,2,0),"")</f>
        <v>KARIR</v>
      </c>
      <c r="X970" s="6" t="str">
        <f>IFERROR(VLOOKUP(S970,JUDGE_STATUS!$A$1:$E$97,2,0),"")</f>
        <v>ADHOC</v>
      </c>
      <c r="Y970" s="6" t="str">
        <f>IFERROR(VLOOKUP(T970,JUDGE_STATUS!$A$1:$E$97,2,0),"")</f>
        <v/>
      </c>
      <c r="Z970" s="6" t="str">
        <f>IFERROR(VLOOKUP(U970,JUDGE_STATUS!$A$1:$E$97,2,0),"")</f>
        <v/>
      </c>
      <c r="AA970" s="6">
        <f t="shared" si="125"/>
        <v>3</v>
      </c>
      <c r="AB970" s="6">
        <f t="shared" si="126"/>
        <v>2</v>
      </c>
      <c r="AC970" s="6">
        <f t="shared" si="127"/>
        <v>1</v>
      </c>
      <c r="AD970" s="20">
        <f t="shared" si="128"/>
        <v>0.33333333333333331</v>
      </c>
      <c r="AE970" s="21">
        <f t="shared" si="131"/>
        <v>0</v>
      </c>
      <c r="AF970" s="6" t="s">
        <v>373</v>
      </c>
      <c r="AG970" s="6"/>
      <c r="AH970" s="6"/>
      <c r="AI970" s="6"/>
      <c r="AJ970" s="6"/>
      <c r="AK970" s="6"/>
      <c r="AL970" s="6"/>
      <c r="AM970" s="6"/>
      <c r="AN970" s="6"/>
      <c r="AO970" s="6"/>
      <c r="AP970" s="6"/>
      <c r="AQ970" s="6"/>
      <c r="AR970" s="6">
        <f t="shared" si="129"/>
        <v>1</v>
      </c>
      <c r="AS970" s="6" t="s">
        <v>465</v>
      </c>
      <c r="AT970" s="6" t="s">
        <v>1071</v>
      </c>
      <c r="AU970" s="6"/>
      <c r="AV970" s="6">
        <f t="shared" si="132"/>
        <v>2</v>
      </c>
      <c r="AW970" s="22"/>
    </row>
    <row r="971" spans="1:49" x14ac:dyDescent="0.25">
      <c r="A971" s="16" t="s">
        <v>4777</v>
      </c>
      <c r="B971" s="17">
        <v>1.5</v>
      </c>
      <c r="C971" s="17">
        <v>50000000</v>
      </c>
      <c r="D971" s="17">
        <v>0.16666666666666699</v>
      </c>
      <c r="E971" s="17">
        <v>793890339</v>
      </c>
      <c r="F971" s="17">
        <v>0.33333333333333298</v>
      </c>
      <c r="G971" s="18" t="s">
        <v>4778</v>
      </c>
      <c r="H971" s="19">
        <v>42655</v>
      </c>
      <c r="I971" s="27">
        <f t="shared" si="130"/>
        <v>2016</v>
      </c>
      <c r="J971" s="6" t="s">
        <v>41</v>
      </c>
      <c r="K971" s="6">
        <v>303</v>
      </c>
      <c r="L971" s="6" t="s">
        <v>2458</v>
      </c>
      <c r="M971" s="6">
        <f>VLOOKUP(A971,JUMLAH_DAKWAAN!$A$1:$C$905,3,FALSE)</f>
        <v>1</v>
      </c>
      <c r="N971" s="6" t="s">
        <v>4779</v>
      </c>
      <c r="O971" s="6" t="s">
        <v>1311</v>
      </c>
      <c r="P971" s="6" t="s">
        <v>1312</v>
      </c>
      <c r="Q971" s="6" t="s">
        <v>1368</v>
      </c>
      <c r="R971" s="6" t="s">
        <v>1057</v>
      </c>
      <c r="S971" s="6" t="s">
        <v>1058</v>
      </c>
      <c r="T971" s="6"/>
      <c r="U971" s="6"/>
      <c r="V971" s="6" t="str">
        <f>IFERROR(VLOOKUP(Q971,JUDGE_STATUS!$A$1:$E$97,2,0),"")</f>
        <v>KARIR</v>
      </c>
      <c r="W971" s="6" t="str">
        <f>IFERROR(VLOOKUP(R971,JUDGE_STATUS!$A$1:$E$97,2,0),"")</f>
        <v>KARIR</v>
      </c>
      <c r="X971" s="6" t="str">
        <f>IFERROR(VLOOKUP(S971,JUDGE_STATUS!$A$1:$E$97,2,0),"")</f>
        <v>ADHOC</v>
      </c>
      <c r="Y971" s="6" t="str">
        <f>IFERROR(VLOOKUP(T971,JUDGE_STATUS!$A$1:$E$97,2,0),"")</f>
        <v/>
      </c>
      <c r="Z971" s="6" t="str">
        <f>IFERROR(VLOOKUP(U971,JUDGE_STATUS!$A$1:$E$97,2,0),"")</f>
        <v/>
      </c>
      <c r="AA971" s="6">
        <f t="shared" si="125"/>
        <v>3</v>
      </c>
      <c r="AB971" s="6">
        <f t="shared" si="126"/>
        <v>2</v>
      </c>
      <c r="AC971" s="6">
        <f t="shared" si="127"/>
        <v>1</v>
      </c>
      <c r="AD971" s="20">
        <f t="shared" si="128"/>
        <v>0.33333333333333331</v>
      </c>
      <c r="AE971" s="21">
        <f t="shared" si="131"/>
        <v>0</v>
      </c>
      <c r="AF971" s="6" t="s">
        <v>4780</v>
      </c>
      <c r="AG971" s="6"/>
      <c r="AH971" s="6"/>
      <c r="AI971" s="6"/>
      <c r="AJ971" s="6"/>
      <c r="AK971" s="6"/>
      <c r="AL971" s="6"/>
      <c r="AM971" s="6"/>
      <c r="AN971" s="6"/>
      <c r="AO971" s="6"/>
      <c r="AP971" s="6"/>
      <c r="AQ971" s="6"/>
      <c r="AR971" s="6">
        <f t="shared" si="129"/>
        <v>1</v>
      </c>
      <c r="AS971" s="6" t="s">
        <v>256</v>
      </c>
      <c r="AT971" s="6"/>
      <c r="AU971" s="6"/>
      <c r="AV971" s="6">
        <f t="shared" si="132"/>
        <v>1</v>
      </c>
      <c r="AW971" s="22"/>
    </row>
    <row r="972" spans="1:49" x14ac:dyDescent="0.25">
      <c r="A972" s="16" t="s">
        <v>4781</v>
      </c>
      <c r="B972" s="17">
        <v>2</v>
      </c>
      <c r="C972" s="17">
        <v>50000000</v>
      </c>
      <c r="D972" s="17">
        <v>0.16666666666666699</v>
      </c>
      <c r="E972" s="17">
        <v>859325756</v>
      </c>
      <c r="F972" s="17">
        <v>1</v>
      </c>
      <c r="G972" s="18" t="s">
        <v>4782</v>
      </c>
      <c r="H972" s="19">
        <v>42937</v>
      </c>
      <c r="I972" s="27">
        <f t="shared" si="130"/>
        <v>2017</v>
      </c>
      <c r="J972" s="6" t="s">
        <v>41</v>
      </c>
      <c r="K972" s="6">
        <v>194</v>
      </c>
      <c r="L972" s="6" t="s">
        <v>4783</v>
      </c>
      <c r="M972" s="6">
        <f>VLOOKUP(A972,JUMLAH_DAKWAAN!$A$1:$C$905,3,FALSE)</f>
        <v>1</v>
      </c>
      <c r="N972" s="6" t="s">
        <v>4784</v>
      </c>
      <c r="O972" s="6" t="s">
        <v>1844</v>
      </c>
      <c r="P972" s="6" t="s">
        <v>1165</v>
      </c>
      <c r="Q972" s="6" t="s">
        <v>1056</v>
      </c>
      <c r="R972" s="6" t="s">
        <v>1228</v>
      </c>
      <c r="S972" s="6" t="s">
        <v>108</v>
      </c>
      <c r="T972" s="6"/>
      <c r="U972" s="6"/>
      <c r="V972" s="6" t="str">
        <f>IFERROR(VLOOKUP(Q972,JUDGE_STATUS!$A$1:$E$97,2,0),"")</f>
        <v>KARIR</v>
      </c>
      <c r="W972" s="6" t="str">
        <f>IFERROR(VLOOKUP(R972,JUDGE_STATUS!$A$1:$E$97,2,0),"")</f>
        <v>KARIR</v>
      </c>
      <c r="X972" s="6" t="str">
        <f>IFERROR(VLOOKUP(S972,JUDGE_STATUS!$A$1:$E$97,2,0),"")</f>
        <v>ADHOC</v>
      </c>
      <c r="Y972" s="6" t="str">
        <f>IFERROR(VLOOKUP(T972,JUDGE_STATUS!$A$1:$E$97,2,0),"")</f>
        <v/>
      </c>
      <c r="Z972" s="6" t="str">
        <f>IFERROR(VLOOKUP(U972,JUDGE_STATUS!$A$1:$E$97,2,0),"")</f>
        <v/>
      </c>
      <c r="AA972" s="6">
        <f t="shared" si="125"/>
        <v>3</v>
      </c>
      <c r="AB972" s="6">
        <f t="shared" si="126"/>
        <v>2</v>
      </c>
      <c r="AC972" s="6">
        <f t="shared" si="127"/>
        <v>1</v>
      </c>
      <c r="AD972" s="20">
        <f t="shared" si="128"/>
        <v>0.33333333333333331</v>
      </c>
      <c r="AE972" s="21">
        <f t="shared" si="131"/>
        <v>0</v>
      </c>
      <c r="AF972" s="6" t="s">
        <v>2391</v>
      </c>
      <c r="AG972" s="6"/>
      <c r="AH972" s="6"/>
      <c r="AI972" s="6"/>
      <c r="AJ972" s="6"/>
      <c r="AK972" s="6"/>
      <c r="AL972" s="6"/>
      <c r="AM972" s="6"/>
      <c r="AN972" s="6"/>
      <c r="AO972" s="6"/>
      <c r="AP972" s="6"/>
      <c r="AQ972" s="6"/>
      <c r="AR972" s="6">
        <f t="shared" si="129"/>
        <v>1</v>
      </c>
      <c r="AS972" s="6" t="s">
        <v>1332</v>
      </c>
      <c r="AT972" s="6"/>
      <c r="AU972" s="6"/>
      <c r="AV972" s="6">
        <f t="shared" si="132"/>
        <v>1</v>
      </c>
      <c r="AW972" s="22"/>
    </row>
    <row r="973" spans="1:49" x14ac:dyDescent="0.25">
      <c r="A973" s="16" t="s">
        <v>4785</v>
      </c>
      <c r="B973" s="17"/>
      <c r="C973" s="17"/>
      <c r="D973" s="17"/>
      <c r="E973" s="17"/>
      <c r="F973" s="17"/>
      <c r="G973" s="18" t="s">
        <v>4786</v>
      </c>
      <c r="H973" s="19">
        <v>43417</v>
      </c>
      <c r="I973" s="27">
        <f t="shared" si="130"/>
        <v>2018</v>
      </c>
      <c r="J973" s="6" t="s">
        <v>1139</v>
      </c>
      <c r="K973" s="6">
        <v>173</v>
      </c>
      <c r="L973" s="6" t="s">
        <v>4767</v>
      </c>
      <c r="M973" s="6">
        <f>VLOOKUP(A973,JUMLAH_DAKWAAN!$A$1:$C$905,3,FALSE)</f>
        <v>1</v>
      </c>
      <c r="N973" s="6"/>
      <c r="O973" s="6"/>
      <c r="P973" s="6" t="s">
        <v>4744</v>
      </c>
      <c r="Q973" s="6" t="s">
        <v>4358</v>
      </c>
      <c r="R973" s="6" t="s">
        <v>1974</v>
      </c>
      <c r="S973" s="6" t="s">
        <v>1066</v>
      </c>
      <c r="T973" s="6" t="s">
        <v>108</v>
      </c>
      <c r="U973" s="6" t="s">
        <v>1231</v>
      </c>
      <c r="V973" s="6" t="str">
        <f>IFERROR(VLOOKUP(Q973,JUDGE_STATUS!$A$1:$E$97,2,0),"")</f>
        <v>KARIR</v>
      </c>
      <c r="W973" s="6" t="str">
        <f>IFERROR(VLOOKUP(R973,JUDGE_STATUS!$A$1:$E$97,2,0),"")</f>
        <v>KARIR</v>
      </c>
      <c r="X973" s="6" t="str">
        <f>IFERROR(VLOOKUP(S973,JUDGE_STATUS!$A$1:$E$97,2,0),"")</f>
        <v>KARIR</v>
      </c>
      <c r="Y973" s="6" t="str">
        <f>IFERROR(VLOOKUP(T973,JUDGE_STATUS!$A$1:$E$97,2,0),"")</f>
        <v>ADHOC</v>
      </c>
      <c r="Z973" s="6" t="str">
        <f>IFERROR(VLOOKUP(U973,JUDGE_STATUS!$A$1:$E$97,2,0),"")</f>
        <v>ADHOC</v>
      </c>
      <c r="AA973" s="6">
        <f t="shared" si="125"/>
        <v>5</v>
      </c>
      <c r="AB973" s="6">
        <f t="shared" si="126"/>
        <v>3</v>
      </c>
      <c r="AC973" s="6">
        <f t="shared" si="127"/>
        <v>2</v>
      </c>
      <c r="AD973" s="20">
        <f t="shared" si="128"/>
        <v>0.4</v>
      </c>
      <c r="AE973" s="21">
        <f t="shared" si="131"/>
        <v>0</v>
      </c>
      <c r="AF973" s="6" t="s">
        <v>1985</v>
      </c>
      <c r="AG973" s="6"/>
      <c r="AH973" s="6"/>
      <c r="AI973" s="6"/>
      <c r="AJ973" s="6"/>
      <c r="AK973" s="6"/>
      <c r="AL973" s="6"/>
      <c r="AM973" s="6"/>
      <c r="AN973" s="6"/>
      <c r="AO973" s="6"/>
      <c r="AP973" s="6"/>
      <c r="AQ973" s="6"/>
      <c r="AR973" s="6">
        <f t="shared" si="129"/>
        <v>1</v>
      </c>
      <c r="AS973" s="6" t="s">
        <v>1294</v>
      </c>
      <c r="AT973" s="6"/>
      <c r="AU973" s="6"/>
      <c r="AV973" s="6">
        <f t="shared" si="132"/>
        <v>1</v>
      </c>
      <c r="AW973" s="22">
        <v>1</v>
      </c>
    </row>
    <row r="974" spans="1:49" x14ac:dyDescent="0.25">
      <c r="A974" s="16" t="s">
        <v>4787</v>
      </c>
      <c r="B974" s="17">
        <v>2.5</v>
      </c>
      <c r="C974" s="17">
        <v>100000000</v>
      </c>
      <c r="D974" s="17">
        <v>0.25</v>
      </c>
      <c r="E974" s="17">
        <v>0</v>
      </c>
      <c r="F974" s="17">
        <v>0</v>
      </c>
      <c r="G974" s="18" t="s">
        <v>4788</v>
      </c>
      <c r="H974" s="19">
        <v>41920</v>
      </c>
      <c r="I974" s="27">
        <f t="shared" si="130"/>
        <v>2014</v>
      </c>
      <c r="J974" s="6" t="s">
        <v>41</v>
      </c>
      <c r="K974" s="6">
        <v>106</v>
      </c>
      <c r="L974" s="6" t="s">
        <v>4789</v>
      </c>
      <c r="M974" s="6">
        <f>VLOOKUP(A974,JUMLAH_DAKWAAN!$A$1:$C$905,3,FALSE)</f>
        <v>1</v>
      </c>
      <c r="N974" s="6" t="s">
        <v>4790</v>
      </c>
      <c r="O974" s="6" t="s">
        <v>4791</v>
      </c>
      <c r="P974" s="6" t="s">
        <v>1565</v>
      </c>
      <c r="Q974" s="6" t="s">
        <v>1301</v>
      </c>
      <c r="R974" s="6" t="s">
        <v>1219</v>
      </c>
      <c r="S974" s="6" t="s">
        <v>48</v>
      </c>
      <c r="T974" s="6"/>
      <c r="U974" s="6"/>
      <c r="V974" s="6" t="str">
        <f>IFERROR(VLOOKUP(Q974,JUDGE_STATUS!$A$1:$E$97,2,0),"")</f>
        <v>KARIR</v>
      </c>
      <c r="W974" s="6" t="str">
        <f>IFERROR(VLOOKUP(R974,JUDGE_STATUS!$A$1:$E$97,2,0),"")</f>
        <v>KARIR</v>
      </c>
      <c r="X974" s="6" t="str">
        <f>IFERROR(VLOOKUP(S974,JUDGE_STATUS!$A$1:$E$97,2,0),"")</f>
        <v>ADHOC</v>
      </c>
      <c r="Y974" s="6" t="str">
        <f>IFERROR(VLOOKUP(T974,JUDGE_STATUS!$A$1:$E$97,2,0),"")</f>
        <v/>
      </c>
      <c r="Z974" s="6" t="str">
        <f>IFERROR(VLOOKUP(U974,JUDGE_STATUS!$A$1:$E$97,2,0),"")</f>
        <v/>
      </c>
      <c r="AA974" s="6">
        <f t="shared" si="125"/>
        <v>3</v>
      </c>
      <c r="AB974" s="6">
        <f t="shared" si="126"/>
        <v>2</v>
      </c>
      <c r="AC974" s="6">
        <f t="shared" si="127"/>
        <v>1</v>
      </c>
      <c r="AD974" s="20">
        <f t="shared" si="128"/>
        <v>0.33333333333333331</v>
      </c>
      <c r="AE974" s="21">
        <f t="shared" si="131"/>
        <v>0</v>
      </c>
      <c r="AF974" s="6" t="s">
        <v>1444</v>
      </c>
      <c r="AG974" s="6"/>
      <c r="AH974" s="6"/>
      <c r="AI974" s="6"/>
      <c r="AJ974" s="6"/>
      <c r="AK974" s="6"/>
      <c r="AL974" s="6"/>
      <c r="AM974" s="6"/>
      <c r="AN974" s="6"/>
      <c r="AO974" s="6"/>
      <c r="AP974" s="6"/>
      <c r="AQ974" s="6"/>
      <c r="AR974" s="6">
        <f t="shared" si="129"/>
        <v>1</v>
      </c>
      <c r="AS974" s="6" t="s">
        <v>1294</v>
      </c>
      <c r="AT974" s="6" t="s">
        <v>1456</v>
      </c>
      <c r="AU974" s="6"/>
      <c r="AV974" s="6">
        <f t="shared" si="132"/>
        <v>2</v>
      </c>
      <c r="AW974" s="22"/>
    </row>
    <row r="975" spans="1:49" x14ac:dyDescent="0.25">
      <c r="A975" s="16" t="s">
        <v>4792</v>
      </c>
      <c r="B975" s="17">
        <v>3</v>
      </c>
      <c r="C975" s="17">
        <v>50000000</v>
      </c>
      <c r="D975" s="17">
        <v>0.25</v>
      </c>
      <c r="E975" s="17">
        <v>149118182</v>
      </c>
      <c r="F975" s="17">
        <v>0.5</v>
      </c>
      <c r="G975" s="18" t="s">
        <v>4793</v>
      </c>
      <c r="H975" s="19">
        <v>42237</v>
      </c>
      <c r="I975" s="27">
        <f t="shared" si="130"/>
        <v>2015</v>
      </c>
      <c r="J975" s="6" t="s">
        <v>1778</v>
      </c>
      <c r="K975" s="6">
        <v>144</v>
      </c>
      <c r="L975" s="6" t="s">
        <v>1335</v>
      </c>
      <c r="M975" s="6">
        <f>VLOOKUP(A975,JUMLAH_DAKWAAN!$A$1:$C$905,3,FALSE)</f>
        <v>1</v>
      </c>
      <c r="N975" s="6" t="s">
        <v>4794</v>
      </c>
      <c r="O975" s="6" t="s">
        <v>1433</v>
      </c>
      <c r="P975" s="6" t="s">
        <v>4776</v>
      </c>
      <c r="Q975" s="6" t="s">
        <v>1388</v>
      </c>
      <c r="R975" s="6" t="s">
        <v>1389</v>
      </c>
      <c r="S975" s="6" t="s">
        <v>108</v>
      </c>
      <c r="T975" s="6"/>
      <c r="U975" s="6"/>
      <c r="V975" s="6" t="str">
        <f>IFERROR(VLOOKUP(Q975,JUDGE_STATUS!$A$1:$E$97,2,0),"")</f>
        <v>KARIR</v>
      </c>
      <c r="W975" s="6" t="str">
        <f>IFERROR(VLOOKUP(R975,JUDGE_STATUS!$A$1:$E$97,2,0),"")</f>
        <v>KARIR</v>
      </c>
      <c r="X975" s="6" t="str">
        <f>IFERROR(VLOOKUP(S975,JUDGE_STATUS!$A$1:$E$97,2,0),"")</f>
        <v>ADHOC</v>
      </c>
      <c r="Y975" s="6" t="str">
        <f>IFERROR(VLOOKUP(T975,JUDGE_STATUS!$A$1:$E$97,2,0),"")</f>
        <v/>
      </c>
      <c r="Z975" s="6" t="str">
        <f>IFERROR(VLOOKUP(U975,JUDGE_STATUS!$A$1:$E$97,2,0),"")</f>
        <v/>
      </c>
      <c r="AA975" s="6">
        <f t="shared" si="125"/>
        <v>3</v>
      </c>
      <c r="AB975" s="6">
        <f t="shared" si="126"/>
        <v>2</v>
      </c>
      <c r="AC975" s="6">
        <f t="shared" si="127"/>
        <v>1</v>
      </c>
      <c r="AD975" s="20">
        <f t="shared" si="128"/>
        <v>0.33333333333333331</v>
      </c>
      <c r="AE975" s="21">
        <f t="shared" si="131"/>
        <v>0</v>
      </c>
      <c r="AF975" s="6" t="s">
        <v>2031</v>
      </c>
      <c r="AG975" s="6"/>
      <c r="AH975" s="6"/>
      <c r="AI975" s="6"/>
      <c r="AJ975" s="6"/>
      <c r="AK975" s="6"/>
      <c r="AL975" s="6"/>
      <c r="AM975" s="6"/>
      <c r="AN975" s="6"/>
      <c r="AO975" s="6"/>
      <c r="AP975" s="6"/>
      <c r="AQ975" s="6"/>
      <c r="AR975" s="6">
        <f t="shared" si="129"/>
        <v>1</v>
      </c>
      <c r="AS975" s="6" t="s">
        <v>1195</v>
      </c>
      <c r="AT975" s="6" t="s">
        <v>1294</v>
      </c>
      <c r="AU975" s="6"/>
      <c r="AV975" s="6">
        <f t="shared" si="132"/>
        <v>2</v>
      </c>
      <c r="AW975" s="22"/>
    </row>
    <row r="976" spans="1:49" x14ac:dyDescent="0.25">
      <c r="A976" s="16" t="s">
        <v>4795</v>
      </c>
      <c r="B976" s="17">
        <v>4</v>
      </c>
      <c r="C976" s="17">
        <v>200000000</v>
      </c>
      <c r="D976" s="17">
        <v>0.25</v>
      </c>
      <c r="E976" s="17">
        <v>0</v>
      </c>
      <c r="F976" s="17">
        <v>0</v>
      </c>
      <c r="G976" s="18" t="s">
        <v>4796</v>
      </c>
      <c r="H976" s="19">
        <v>42656</v>
      </c>
      <c r="I976" s="27">
        <f t="shared" si="130"/>
        <v>2016</v>
      </c>
      <c r="J976" s="6" t="s">
        <v>41</v>
      </c>
      <c r="K976" s="6">
        <v>230</v>
      </c>
      <c r="L976" s="6" t="s">
        <v>1163</v>
      </c>
      <c r="M976" s="6">
        <f>VLOOKUP(A976,JUMLAH_DAKWAAN!$A$1:$C$905,3,FALSE)</f>
        <v>1</v>
      </c>
      <c r="N976" s="6" t="s">
        <v>4797</v>
      </c>
      <c r="O976" s="6" t="s">
        <v>4798</v>
      </c>
      <c r="P976" s="6" t="s">
        <v>4799</v>
      </c>
      <c r="Q976" s="6" t="s">
        <v>1125</v>
      </c>
      <c r="R976" s="6" t="s">
        <v>1043</v>
      </c>
      <c r="S976" s="6" t="s">
        <v>1167</v>
      </c>
      <c r="T976" s="6" t="s">
        <v>63</v>
      </c>
      <c r="U976" s="6" t="s">
        <v>1044</v>
      </c>
      <c r="V976" s="6" t="str">
        <f>IFERROR(VLOOKUP(Q976,JUDGE_STATUS!$A$1:$E$97,2,0),"")</f>
        <v>KARIR</v>
      </c>
      <c r="W976" s="6" t="str">
        <f>IFERROR(VLOOKUP(R976,JUDGE_STATUS!$A$1:$E$97,2,0),"")</f>
        <v>KARIR</v>
      </c>
      <c r="X976" s="6" t="str">
        <f>IFERROR(VLOOKUP(S976,JUDGE_STATUS!$A$1:$E$97,2,0),"")</f>
        <v>KARIR</v>
      </c>
      <c r="Y976" s="6" t="str">
        <f>IFERROR(VLOOKUP(T976,JUDGE_STATUS!$A$1:$E$97,2,0),"")</f>
        <v>ADHOC</v>
      </c>
      <c r="Z976" s="6" t="str">
        <f>IFERROR(VLOOKUP(U976,JUDGE_STATUS!$A$1:$E$97,2,0),"")</f>
        <v>ADHOC</v>
      </c>
      <c r="AA976" s="6">
        <f t="shared" si="125"/>
        <v>5</v>
      </c>
      <c r="AB976" s="6">
        <f t="shared" si="126"/>
        <v>3</v>
      </c>
      <c r="AC976" s="6">
        <f t="shared" si="127"/>
        <v>2</v>
      </c>
      <c r="AD976" s="20">
        <f t="shared" si="128"/>
        <v>0.4</v>
      </c>
      <c r="AE976" s="21">
        <f t="shared" si="131"/>
        <v>0</v>
      </c>
      <c r="AF976" s="6" t="s">
        <v>1220</v>
      </c>
      <c r="AG976" s="6"/>
      <c r="AH976" s="6"/>
      <c r="AI976" s="6"/>
      <c r="AJ976" s="6"/>
      <c r="AK976" s="6"/>
      <c r="AL976" s="6"/>
      <c r="AM976" s="6"/>
      <c r="AN976" s="6"/>
      <c r="AO976" s="6"/>
      <c r="AP976" s="6"/>
      <c r="AQ976" s="6"/>
      <c r="AR976" s="6">
        <f t="shared" si="129"/>
        <v>1</v>
      </c>
      <c r="AS976" s="6" t="s">
        <v>128</v>
      </c>
      <c r="AT976" s="6"/>
      <c r="AU976" s="6"/>
      <c r="AV976" s="6">
        <f t="shared" si="132"/>
        <v>1</v>
      </c>
      <c r="AW976" s="22"/>
    </row>
    <row r="977" spans="1:49" x14ac:dyDescent="0.25">
      <c r="A977" s="16" t="s">
        <v>4800</v>
      </c>
      <c r="B977" s="17">
        <v>2</v>
      </c>
      <c r="C977" s="17">
        <v>50000000</v>
      </c>
      <c r="D977" s="17">
        <v>0.16666666666666699</v>
      </c>
      <c r="E977" s="17">
        <v>120000000</v>
      </c>
      <c r="F977" s="17">
        <v>0.25</v>
      </c>
      <c r="G977" s="18" t="s">
        <v>4801</v>
      </c>
      <c r="H977" s="19">
        <v>42937</v>
      </c>
      <c r="I977" s="27">
        <f t="shared" si="130"/>
        <v>2017</v>
      </c>
      <c r="J977" s="6" t="s">
        <v>1778</v>
      </c>
      <c r="K977" s="6">
        <v>140</v>
      </c>
      <c r="L977" s="6" t="s">
        <v>4783</v>
      </c>
      <c r="M977" s="6">
        <f>VLOOKUP(A977,JUMLAH_DAKWAAN!$A$1:$C$905,3,FALSE)</f>
        <v>1</v>
      </c>
      <c r="N977" s="6" t="s">
        <v>4802</v>
      </c>
      <c r="O977" s="6" t="s">
        <v>1173</v>
      </c>
      <c r="P977" s="6" t="s">
        <v>4803</v>
      </c>
      <c r="Q977" s="6" t="s">
        <v>1228</v>
      </c>
      <c r="R977" s="6" t="s">
        <v>1056</v>
      </c>
      <c r="S977" s="6" t="s">
        <v>108</v>
      </c>
      <c r="T977" s="6"/>
      <c r="U977" s="6"/>
      <c r="V977" s="6" t="str">
        <f>IFERROR(VLOOKUP(Q977,JUDGE_STATUS!$A$1:$E$97,2,0),"")</f>
        <v>KARIR</v>
      </c>
      <c r="W977" s="6" t="str">
        <f>IFERROR(VLOOKUP(R977,JUDGE_STATUS!$A$1:$E$97,2,0),"")</f>
        <v>KARIR</v>
      </c>
      <c r="X977" s="6" t="str">
        <f>IFERROR(VLOOKUP(S977,JUDGE_STATUS!$A$1:$E$97,2,0),"")</f>
        <v>ADHOC</v>
      </c>
      <c r="Y977" s="6" t="str">
        <f>IFERROR(VLOOKUP(T977,JUDGE_STATUS!$A$1:$E$97,2,0),"")</f>
        <v/>
      </c>
      <c r="Z977" s="6" t="str">
        <f>IFERROR(VLOOKUP(U977,JUDGE_STATUS!$A$1:$E$97,2,0),"")</f>
        <v/>
      </c>
      <c r="AA977" s="6">
        <f t="shared" si="125"/>
        <v>3</v>
      </c>
      <c r="AB977" s="6">
        <f t="shared" si="126"/>
        <v>2</v>
      </c>
      <c r="AC977" s="6">
        <f t="shared" si="127"/>
        <v>1</v>
      </c>
      <c r="AD977" s="20">
        <f t="shared" si="128"/>
        <v>0.33333333333333331</v>
      </c>
      <c r="AE977" s="21">
        <f t="shared" si="131"/>
        <v>0</v>
      </c>
      <c r="AF977" s="6" t="s">
        <v>2391</v>
      </c>
      <c r="AG977" s="6"/>
      <c r="AH977" s="6"/>
      <c r="AI977" s="6"/>
      <c r="AJ977" s="6"/>
      <c r="AK977" s="6"/>
      <c r="AL977" s="6"/>
      <c r="AM977" s="6"/>
      <c r="AN977" s="6"/>
      <c r="AO977" s="6"/>
      <c r="AP977" s="6"/>
      <c r="AQ977" s="6"/>
      <c r="AR977" s="6">
        <f t="shared" si="129"/>
        <v>1</v>
      </c>
      <c r="AS977" s="6" t="s">
        <v>1536</v>
      </c>
      <c r="AT977" s="6"/>
      <c r="AU977" s="6"/>
      <c r="AV977" s="6">
        <f t="shared" si="132"/>
        <v>1</v>
      </c>
      <c r="AW977" s="22"/>
    </row>
    <row r="978" spans="1:49" x14ac:dyDescent="0.25">
      <c r="A978" s="16" t="s">
        <v>4804</v>
      </c>
      <c r="B978" s="17">
        <v>4</v>
      </c>
      <c r="C978" s="17">
        <v>200000000</v>
      </c>
      <c r="D978" s="17">
        <v>0.25</v>
      </c>
      <c r="E978" s="17">
        <v>392500000</v>
      </c>
      <c r="F978" s="17">
        <v>1</v>
      </c>
      <c r="G978" s="18" t="s">
        <v>4805</v>
      </c>
      <c r="H978" s="19">
        <v>43417</v>
      </c>
      <c r="I978" s="27">
        <f t="shared" si="130"/>
        <v>2018</v>
      </c>
      <c r="J978" s="6" t="s">
        <v>1224</v>
      </c>
      <c r="K978" s="6">
        <v>173</v>
      </c>
      <c r="L978" s="6" t="s">
        <v>2433</v>
      </c>
      <c r="M978" s="6">
        <f>VLOOKUP(A978,JUMLAH_DAKWAAN!$A$1:$C$905,3,FALSE)</f>
        <v>1</v>
      </c>
      <c r="N978" s="6" t="s">
        <v>4806</v>
      </c>
      <c r="O978" s="6"/>
      <c r="P978" s="6" t="s">
        <v>4807</v>
      </c>
      <c r="Q978" s="6" t="s">
        <v>1801</v>
      </c>
      <c r="R978" s="6" t="s">
        <v>1187</v>
      </c>
      <c r="S978" s="6" t="s">
        <v>1167</v>
      </c>
      <c r="T978" s="6" t="s">
        <v>64</v>
      </c>
      <c r="U978" s="6" t="s">
        <v>1210</v>
      </c>
      <c r="V978" s="6" t="str">
        <f>IFERROR(VLOOKUP(Q978,JUDGE_STATUS!$A$1:$E$97,2,0),"")</f>
        <v>KARIR</v>
      </c>
      <c r="W978" s="6" t="str">
        <f>IFERROR(VLOOKUP(R978,JUDGE_STATUS!$A$1:$E$97,2,0),"")</f>
        <v>KARIR</v>
      </c>
      <c r="X978" s="6" t="str">
        <f>IFERROR(VLOOKUP(S978,JUDGE_STATUS!$A$1:$E$97,2,0),"")</f>
        <v>KARIR</v>
      </c>
      <c r="Y978" s="6" t="str">
        <f>IFERROR(VLOOKUP(T978,JUDGE_STATUS!$A$1:$E$97,2,0),"")</f>
        <v>ADHOC</v>
      </c>
      <c r="Z978" s="6" t="str">
        <f>IFERROR(VLOOKUP(U978,JUDGE_STATUS!$A$1:$E$97,2,0),"")</f>
        <v>ADHOC</v>
      </c>
      <c r="AA978" s="6">
        <f t="shared" si="125"/>
        <v>5</v>
      </c>
      <c r="AB978" s="6">
        <f t="shared" si="126"/>
        <v>3</v>
      </c>
      <c r="AC978" s="6">
        <f t="shared" si="127"/>
        <v>2</v>
      </c>
      <c r="AD978" s="20">
        <f t="shared" si="128"/>
        <v>0.4</v>
      </c>
      <c r="AE978" s="21">
        <f t="shared" si="131"/>
        <v>0</v>
      </c>
      <c r="AF978" s="6" t="s">
        <v>2519</v>
      </c>
      <c r="AG978" s="6"/>
      <c r="AH978" s="6"/>
      <c r="AI978" s="6"/>
      <c r="AJ978" s="6"/>
      <c r="AK978" s="6"/>
      <c r="AL978" s="6"/>
      <c r="AM978" s="6"/>
      <c r="AN978" s="6"/>
      <c r="AO978" s="6"/>
      <c r="AP978" s="6"/>
      <c r="AQ978" s="6"/>
      <c r="AR978" s="6">
        <f t="shared" si="129"/>
        <v>1</v>
      </c>
      <c r="AS978" s="6" t="s">
        <v>1489</v>
      </c>
      <c r="AT978" s="6"/>
      <c r="AU978" s="6"/>
      <c r="AV978" s="6">
        <f t="shared" si="132"/>
        <v>1</v>
      </c>
      <c r="AW978" s="22"/>
    </row>
    <row r="979" spans="1:49" x14ac:dyDescent="0.25">
      <c r="A979" s="16" t="s">
        <v>4804</v>
      </c>
      <c r="B979" s="17">
        <v>4</v>
      </c>
      <c r="C979" s="17">
        <v>200000000</v>
      </c>
      <c r="D979" s="17">
        <v>0.25</v>
      </c>
      <c r="E979" s="17">
        <v>392500000</v>
      </c>
      <c r="F979" s="17">
        <v>1</v>
      </c>
      <c r="G979" s="18" t="s">
        <v>4808</v>
      </c>
      <c r="H979" s="19">
        <v>43417</v>
      </c>
      <c r="I979" s="27">
        <f t="shared" si="130"/>
        <v>2018</v>
      </c>
      <c r="J979" s="6" t="s">
        <v>1224</v>
      </c>
      <c r="K979" s="6">
        <v>173</v>
      </c>
      <c r="L979" s="6" t="s">
        <v>2433</v>
      </c>
      <c r="M979" s="6">
        <f>VLOOKUP(A979,JUMLAH_DAKWAAN!$A$1:$C$905,3,FALSE)</f>
        <v>1</v>
      </c>
      <c r="N979" s="6" t="s">
        <v>4806</v>
      </c>
      <c r="O979" s="6"/>
      <c r="P979" s="6" t="s">
        <v>4807</v>
      </c>
      <c r="Q979" s="6" t="s">
        <v>1801</v>
      </c>
      <c r="R979" s="6" t="s">
        <v>1187</v>
      </c>
      <c r="S979" s="6" t="s">
        <v>1167</v>
      </c>
      <c r="T979" s="6" t="s">
        <v>64</v>
      </c>
      <c r="U979" s="6" t="s">
        <v>1210</v>
      </c>
      <c r="V979" s="6" t="str">
        <f>IFERROR(VLOOKUP(Q979,JUDGE_STATUS!$A$1:$E$97,2,0),"")</f>
        <v>KARIR</v>
      </c>
      <c r="W979" s="6" t="str">
        <f>IFERROR(VLOOKUP(R979,JUDGE_STATUS!$A$1:$E$97,2,0),"")</f>
        <v>KARIR</v>
      </c>
      <c r="X979" s="6" t="str">
        <f>IFERROR(VLOOKUP(S979,JUDGE_STATUS!$A$1:$E$97,2,0),"")</f>
        <v>KARIR</v>
      </c>
      <c r="Y979" s="6" t="str">
        <f>IFERROR(VLOOKUP(T979,JUDGE_STATUS!$A$1:$E$97,2,0),"")</f>
        <v>ADHOC</v>
      </c>
      <c r="Z979" s="6" t="str">
        <f>IFERROR(VLOOKUP(U979,JUDGE_STATUS!$A$1:$E$97,2,0),"")</f>
        <v>ADHOC</v>
      </c>
      <c r="AA979" s="6">
        <f t="shared" si="125"/>
        <v>5</v>
      </c>
      <c r="AB979" s="6">
        <f t="shared" si="126"/>
        <v>3</v>
      </c>
      <c r="AC979" s="6">
        <f t="shared" si="127"/>
        <v>2</v>
      </c>
      <c r="AD979" s="20">
        <f t="shared" si="128"/>
        <v>0.4</v>
      </c>
      <c r="AE979" s="21">
        <f t="shared" si="131"/>
        <v>0</v>
      </c>
      <c r="AF979" s="6" t="s">
        <v>2519</v>
      </c>
      <c r="AG979" s="6"/>
      <c r="AH979" s="6"/>
      <c r="AI979" s="6"/>
      <c r="AJ979" s="6"/>
      <c r="AK979" s="6"/>
      <c r="AL979" s="6"/>
      <c r="AM979" s="6"/>
      <c r="AN979" s="6"/>
      <c r="AO979" s="6"/>
      <c r="AP979" s="6"/>
      <c r="AQ979" s="6"/>
      <c r="AR979" s="6">
        <f t="shared" si="129"/>
        <v>1</v>
      </c>
      <c r="AS979" s="6" t="s">
        <v>1489</v>
      </c>
      <c r="AT979" s="6"/>
      <c r="AU979" s="6"/>
      <c r="AV979" s="6">
        <f t="shared" si="132"/>
        <v>1</v>
      </c>
      <c r="AW979" s="22"/>
    </row>
    <row r="980" spans="1:49" x14ac:dyDescent="0.25">
      <c r="A980" s="16" t="s">
        <v>4804</v>
      </c>
      <c r="B980" s="17">
        <v>4</v>
      </c>
      <c r="C980" s="17">
        <v>200000000</v>
      </c>
      <c r="D980" s="17">
        <v>0.25</v>
      </c>
      <c r="E980" s="17">
        <v>250000000</v>
      </c>
      <c r="F980" s="17">
        <v>1</v>
      </c>
      <c r="G980" s="18" t="s">
        <v>4809</v>
      </c>
      <c r="H980" s="19">
        <v>43417</v>
      </c>
      <c r="I980" s="27">
        <f t="shared" si="130"/>
        <v>2018</v>
      </c>
      <c r="J980" s="6" t="s">
        <v>1224</v>
      </c>
      <c r="K980" s="6">
        <v>173</v>
      </c>
      <c r="L980" s="6" t="s">
        <v>2433</v>
      </c>
      <c r="M980" s="6">
        <f>VLOOKUP(A980,JUMLAH_DAKWAAN!$A$1:$C$905,3,FALSE)</f>
        <v>1</v>
      </c>
      <c r="N980" s="6" t="s">
        <v>4806</v>
      </c>
      <c r="O980" s="6"/>
      <c r="P980" s="6" t="s">
        <v>4807</v>
      </c>
      <c r="Q980" s="6" t="s">
        <v>1801</v>
      </c>
      <c r="R980" s="6" t="s">
        <v>1187</v>
      </c>
      <c r="S980" s="6" t="s">
        <v>1167</v>
      </c>
      <c r="T980" s="6" t="s">
        <v>64</v>
      </c>
      <c r="U980" s="6" t="s">
        <v>1210</v>
      </c>
      <c r="V980" s="6" t="str">
        <f>IFERROR(VLOOKUP(Q980,JUDGE_STATUS!$A$1:$E$97,2,0),"")</f>
        <v>KARIR</v>
      </c>
      <c r="W980" s="6" t="str">
        <f>IFERROR(VLOOKUP(R980,JUDGE_STATUS!$A$1:$E$97,2,0),"")</f>
        <v>KARIR</v>
      </c>
      <c r="X980" s="6" t="str">
        <f>IFERROR(VLOOKUP(S980,JUDGE_STATUS!$A$1:$E$97,2,0),"")</f>
        <v>KARIR</v>
      </c>
      <c r="Y980" s="6" t="str">
        <f>IFERROR(VLOOKUP(T980,JUDGE_STATUS!$A$1:$E$97,2,0),"")</f>
        <v>ADHOC</v>
      </c>
      <c r="Z980" s="6" t="str">
        <f>IFERROR(VLOOKUP(U980,JUDGE_STATUS!$A$1:$E$97,2,0),"")</f>
        <v>ADHOC</v>
      </c>
      <c r="AA980" s="6">
        <f t="shared" si="125"/>
        <v>5</v>
      </c>
      <c r="AB980" s="6">
        <f t="shared" si="126"/>
        <v>3</v>
      </c>
      <c r="AC980" s="6">
        <f t="shared" si="127"/>
        <v>2</v>
      </c>
      <c r="AD980" s="20">
        <f t="shared" si="128"/>
        <v>0.4</v>
      </c>
      <c r="AE980" s="21">
        <f t="shared" si="131"/>
        <v>0</v>
      </c>
      <c r="AF980" s="6" t="s">
        <v>2519</v>
      </c>
      <c r="AG980" s="6"/>
      <c r="AH980" s="6"/>
      <c r="AI980" s="6"/>
      <c r="AJ980" s="6"/>
      <c r="AK980" s="6"/>
      <c r="AL980" s="6"/>
      <c r="AM980" s="6"/>
      <c r="AN980" s="6"/>
      <c r="AO980" s="6"/>
      <c r="AP980" s="6"/>
      <c r="AQ980" s="6"/>
      <c r="AR980" s="6">
        <f t="shared" si="129"/>
        <v>1</v>
      </c>
      <c r="AS980" s="6" t="s">
        <v>1489</v>
      </c>
      <c r="AT980" s="6"/>
      <c r="AU980" s="6"/>
      <c r="AV980" s="6">
        <f t="shared" si="132"/>
        <v>1</v>
      </c>
      <c r="AW980" s="22"/>
    </row>
    <row r="981" spans="1:49" x14ac:dyDescent="0.25">
      <c r="A981" s="16" t="s">
        <v>4810</v>
      </c>
      <c r="B981" s="17">
        <v>1.6666666666666701</v>
      </c>
      <c r="C981" s="17">
        <v>50000000</v>
      </c>
      <c r="D981" s="17">
        <v>8.3333333333333301E-2</v>
      </c>
      <c r="E981" s="17">
        <v>30046941082</v>
      </c>
      <c r="F981" s="17">
        <v>1</v>
      </c>
      <c r="G981" s="18" t="s">
        <v>4811</v>
      </c>
      <c r="H981" s="19">
        <v>41921</v>
      </c>
      <c r="I981" s="27">
        <f t="shared" si="130"/>
        <v>2014</v>
      </c>
      <c r="J981" s="6" t="s">
        <v>41</v>
      </c>
      <c r="K981" s="6">
        <v>118</v>
      </c>
      <c r="L981" s="6" t="s">
        <v>4812</v>
      </c>
      <c r="M981" s="6">
        <f>VLOOKUP(A981,JUMLAH_DAKWAAN!$A$1:$C$905,3,FALSE)</f>
        <v>1</v>
      </c>
      <c r="N981" s="6" t="s">
        <v>4813</v>
      </c>
      <c r="O981" s="6" t="s">
        <v>2978</v>
      </c>
      <c r="P981" s="6" t="s">
        <v>4814</v>
      </c>
      <c r="Q981" s="6" t="s">
        <v>1219</v>
      </c>
      <c r="R981" s="6" t="s">
        <v>48</v>
      </c>
      <c r="S981" s="6" t="s">
        <v>108</v>
      </c>
      <c r="T981" s="6"/>
      <c r="U981" s="6"/>
      <c r="V981" s="6" t="str">
        <f>IFERROR(VLOOKUP(Q981,JUDGE_STATUS!$A$1:$E$97,2,0),"")</f>
        <v>KARIR</v>
      </c>
      <c r="W981" s="6" t="str">
        <f>IFERROR(VLOOKUP(R981,JUDGE_STATUS!$A$1:$E$97,2,0),"")</f>
        <v>ADHOC</v>
      </c>
      <c r="X981" s="6" t="str">
        <f>IFERROR(VLOOKUP(S981,JUDGE_STATUS!$A$1:$E$97,2,0),"")</f>
        <v>ADHOC</v>
      </c>
      <c r="Y981" s="6" t="str">
        <f>IFERROR(VLOOKUP(T981,JUDGE_STATUS!$A$1:$E$97,2,0),"")</f>
        <v/>
      </c>
      <c r="Z981" s="6" t="str">
        <f>IFERROR(VLOOKUP(U981,JUDGE_STATUS!$A$1:$E$97,2,0),"")</f>
        <v/>
      </c>
      <c r="AA981" s="6">
        <f t="shared" si="125"/>
        <v>3</v>
      </c>
      <c r="AB981" s="6">
        <f t="shared" si="126"/>
        <v>1</v>
      </c>
      <c r="AC981" s="6">
        <f t="shared" si="127"/>
        <v>2</v>
      </c>
      <c r="AD981" s="20">
        <f t="shared" si="128"/>
        <v>0.66666666666666663</v>
      </c>
      <c r="AE981" s="21">
        <f t="shared" si="131"/>
        <v>1</v>
      </c>
      <c r="AF981" s="6" t="s">
        <v>4427</v>
      </c>
      <c r="AG981" s="6"/>
      <c r="AH981" s="6"/>
      <c r="AI981" s="6"/>
      <c r="AJ981" s="6"/>
      <c r="AK981" s="6"/>
      <c r="AL981" s="6"/>
      <c r="AM981" s="6"/>
      <c r="AN981" s="6"/>
      <c r="AO981" s="6"/>
      <c r="AP981" s="6"/>
      <c r="AQ981" s="6"/>
      <c r="AR981" s="6">
        <f t="shared" si="129"/>
        <v>1</v>
      </c>
      <c r="AS981" s="6" t="s">
        <v>1071</v>
      </c>
      <c r="AT981" s="6" t="s">
        <v>1350</v>
      </c>
      <c r="AU981" s="6"/>
      <c r="AV981" s="6">
        <f t="shared" si="132"/>
        <v>2</v>
      </c>
      <c r="AW981" s="22"/>
    </row>
    <row r="982" spans="1:49" x14ac:dyDescent="0.25">
      <c r="A982" s="16" t="s">
        <v>4815</v>
      </c>
      <c r="B982" s="17">
        <v>2</v>
      </c>
      <c r="C982" s="17">
        <v>50000000</v>
      </c>
      <c r="D982" s="17">
        <v>0.16666666666666699</v>
      </c>
      <c r="E982" s="17">
        <v>0</v>
      </c>
      <c r="F982" s="17">
        <v>0</v>
      </c>
      <c r="G982" s="18" t="s">
        <v>4816</v>
      </c>
      <c r="H982" s="19">
        <v>42237</v>
      </c>
      <c r="I982" s="27">
        <f t="shared" si="130"/>
        <v>2015</v>
      </c>
      <c r="J982" s="6" t="s">
        <v>1773</v>
      </c>
      <c r="K982" s="6">
        <v>144</v>
      </c>
      <c r="L982" s="6" t="s">
        <v>1335</v>
      </c>
      <c r="M982" s="6">
        <f>VLOOKUP(A982,JUMLAH_DAKWAAN!$A$1:$C$905,3,FALSE)</f>
        <v>1</v>
      </c>
      <c r="N982" s="6" t="s">
        <v>4817</v>
      </c>
      <c r="O982" s="6" t="s">
        <v>1433</v>
      </c>
      <c r="P982" s="6" t="s">
        <v>4776</v>
      </c>
      <c r="Q982" s="6" t="s">
        <v>1388</v>
      </c>
      <c r="R982" s="6" t="s">
        <v>1389</v>
      </c>
      <c r="S982" s="6" t="s">
        <v>108</v>
      </c>
      <c r="T982" s="6"/>
      <c r="U982" s="6"/>
      <c r="V982" s="6" t="str">
        <f>IFERROR(VLOOKUP(Q982,JUDGE_STATUS!$A$1:$E$97,2,0),"")</f>
        <v>KARIR</v>
      </c>
      <c r="W982" s="6" t="str">
        <f>IFERROR(VLOOKUP(R982,JUDGE_STATUS!$A$1:$E$97,2,0),"")</f>
        <v>KARIR</v>
      </c>
      <c r="X982" s="6" t="str">
        <f>IFERROR(VLOOKUP(S982,JUDGE_STATUS!$A$1:$E$97,2,0),"")</f>
        <v>ADHOC</v>
      </c>
      <c r="Y982" s="6" t="str">
        <f>IFERROR(VLOOKUP(T982,JUDGE_STATUS!$A$1:$E$97,2,0),"")</f>
        <v/>
      </c>
      <c r="Z982" s="6" t="str">
        <f>IFERROR(VLOOKUP(U982,JUDGE_STATUS!$A$1:$E$97,2,0),"")</f>
        <v/>
      </c>
      <c r="AA982" s="6">
        <f t="shared" si="125"/>
        <v>3</v>
      </c>
      <c r="AB982" s="6">
        <f t="shared" si="126"/>
        <v>2</v>
      </c>
      <c r="AC982" s="6">
        <f t="shared" si="127"/>
        <v>1</v>
      </c>
      <c r="AD982" s="20">
        <f t="shared" si="128"/>
        <v>0.33333333333333331</v>
      </c>
      <c r="AE982" s="21">
        <f t="shared" si="131"/>
        <v>0</v>
      </c>
      <c r="AF982" s="6" t="s">
        <v>426</v>
      </c>
      <c r="AG982" s="6"/>
      <c r="AH982" s="6"/>
      <c r="AI982" s="6"/>
      <c r="AJ982" s="6"/>
      <c r="AK982" s="6"/>
      <c r="AL982" s="6"/>
      <c r="AM982" s="6"/>
      <c r="AN982" s="6"/>
      <c r="AO982" s="6"/>
      <c r="AP982" s="6"/>
      <c r="AQ982" s="6"/>
      <c r="AR982" s="6">
        <f t="shared" si="129"/>
        <v>1</v>
      </c>
      <c r="AS982" s="6" t="s">
        <v>1294</v>
      </c>
      <c r="AT982" s="6" t="s">
        <v>1608</v>
      </c>
      <c r="AU982" s="6"/>
      <c r="AV982" s="6">
        <f t="shared" si="132"/>
        <v>2</v>
      </c>
      <c r="AW982" s="22"/>
    </row>
    <row r="983" spans="1:49" x14ac:dyDescent="0.25">
      <c r="A983" s="16" t="s">
        <v>4818</v>
      </c>
      <c r="B983" s="17">
        <v>4.5</v>
      </c>
      <c r="C983" s="17">
        <v>200000000</v>
      </c>
      <c r="D983" s="17">
        <v>0.25</v>
      </c>
      <c r="E983" s="17">
        <v>792500000</v>
      </c>
      <c r="F983" s="17">
        <v>0.5</v>
      </c>
      <c r="G983" s="18" t="s">
        <v>4819</v>
      </c>
      <c r="H983" s="19">
        <v>42656</v>
      </c>
      <c r="I983" s="27">
        <f t="shared" si="130"/>
        <v>2016</v>
      </c>
      <c r="J983" s="6" t="s">
        <v>41</v>
      </c>
      <c r="K983" s="6">
        <v>189</v>
      </c>
      <c r="L983" s="6" t="s">
        <v>1163</v>
      </c>
      <c r="M983" s="6">
        <f>VLOOKUP(A983,JUMLAH_DAKWAAN!$A$1:$C$905,3,FALSE)</f>
        <v>1</v>
      </c>
      <c r="N983" s="6" t="s">
        <v>4820</v>
      </c>
      <c r="O983" s="6" t="s">
        <v>2787</v>
      </c>
      <c r="P983" s="6" t="s">
        <v>4821</v>
      </c>
      <c r="Q983" s="6" t="s">
        <v>1125</v>
      </c>
      <c r="R983" s="6" t="s">
        <v>1043</v>
      </c>
      <c r="S983" s="6" t="s">
        <v>1167</v>
      </c>
      <c r="T983" s="6" t="s">
        <v>63</v>
      </c>
      <c r="U983" s="6" t="s">
        <v>1044</v>
      </c>
      <c r="V983" s="6" t="str">
        <f>IFERROR(VLOOKUP(Q983,JUDGE_STATUS!$A$1:$E$97,2,0),"")</f>
        <v>KARIR</v>
      </c>
      <c r="W983" s="6" t="str">
        <f>IFERROR(VLOOKUP(R983,JUDGE_STATUS!$A$1:$E$97,2,0),"")</f>
        <v>KARIR</v>
      </c>
      <c r="X983" s="6" t="str">
        <f>IFERROR(VLOOKUP(S983,JUDGE_STATUS!$A$1:$E$97,2,0),"")</f>
        <v>KARIR</v>
      </c>
      <c r="Y983" s="6" t="str">
        <f>IFERROR(VLOOKUP(T983,JUDGE_STATUS!$A$1:$E$97,2,0),"")</f>
        <v>ADHOC</v>
      </c>
      <c r="Z983" s="6" t="str">
        <f>IFERROR(VLOOKUP(U983,JUDGE_STATUS!$A$1:$E$97,2,0),"")</f>
        <v>ADHOC</v>
      </c>
      <c r="AA983" s="6">
        <f t="shared" si="125"/>
        <v>5</v>
      </c>
      <c r="AB983" s="6">
        <f t="shared" si="126"/>
        <v>3</v>
      </c>
      <c r="AC983" s="6">
        <f t="shared" si="127"/>
        <v>2</v>
      </c>
      <c r="AD983" s="20">
        <f t="shared" si="128"/>
        <v>0.4</v>
      </c>
      <c r="AE983" s="21">
        <f t="shared" si="131"/>
        <v>0</v>
      </c>
      <c r="AF983" s="6" t="s">
        <v>1220</v>
      </c>
      <c r="AG983" s="6"/>
      <c r="AH983" s="6"/>
      <c r="AI983" s="6"/>
      <c r="AJ983" s="6"/>
      <c r="AK983" s="6"/>
      <c r="AL983" s="6"/>
      <c r="AM983" s="6"/>
      <c r="AN983" s="6"/>
      <c r="AO983" s="6"/>
      <c r="AP983" s="6"/>
      <c r="AQ983" s="6"/>
      <c r="AR983" s="6">
        <f t="shared" si="129"/>
        <v>1</v>
      </c>
      <c r="AS983" s="6" t="s">
        <v>1332</v>
      </c>
      <c r="AT983" s="6"/>
      <c r="AU983" s="6"/>
      <c r="AV983" s="6">
        <f t="shared" si="132"/>
        <v>1</v>
      </c>
      <c r="AW983" s="22"/>
    </row>
    <row r="984" spans="1:49" x14ac:dyDescent="0.25">
      <c r="A984" s="16" t="s">
        <v>4822</v>
      </c>
      <c r="B984" s="17">
        <v>4</v>
      </c>
      <c r="C984" s="17">
        <v>50000000</v>
      </c>
      <c r="D984" s="17">
        <v>0.25</v>
      </c>
      <c r="E984" s="17">
        <v>0</v>
      </c>
      <c r="F984" s="17">
        <v>0</v>
      </c>
      <c r="G984" s="18" t="s">
        <v>4823</v>
      </c>
      <c r="H984" s="19">
        <v>42940</v>
      </c>
      <c r="I984" s="27">
        <f t="shared" si="130"/>
        <v>2017</v>
      </c>
      <c r="J984" s="6" t="s">
        <v>184</v>
      </c>
      <c r="K984" s="6">
        <v>121</v>
      </c>
      <c r="L984" s="6" t="s">
        <v>4824</v>
      </c>
      <c r="M984" s="6">
        <f>VLOOKUP(A984,JUMLAH_DAKWAAN!$A$1:$C$905,3,FALSE)</f>
        <v>1</v>
      </c>
      <c r="N984" s="6" t="s">
        <v>4825</v>
      </c>
      <c r="O984" s="6" t="s">
        <v>4150</v>
      </c>
      <c r="P984" s="6" t="s">
        <v>4826</v>
      </c>
      <c r="Q984" s="6" t="s">
        <v>1056</v>
      </c>
      <c r="R984" s="6" t="s">
        <v>1228</v>
      </c>
      <c r="S984" s="6" t="s">
        <v>1058</v>
      </c>
      <c r="T984" s="6"/>
      <c r="U984" s="6"/>
      <c r="V984" s="6" t="str">
        <f>IFERROR(VLOOKUP(Q984,JUDGE_STATUS!$A$1:$E$97,2,0),"")</f>
        <v>KARIR</v>
      </c>
      <c r="W984" s="6" t="str">
        <f>IFERROR(VLOOKUP(R984,JUDGE_STATUS!$A$1:$E$97,2,0),"")</f>
        <v>KARIR</v>
      </c>
      <c r="X984" s="6" t="str">
        <f>IFERROR(VLOOKUP(S984,JUDGE_STATUS!$A$1:$E$97,2,0),"")</f>
        <v>ADHOC</v>
      </c>
      <c r="Y984" s="6" t="str">
        <f>IFERROR(VLOOKUP(T984,JUDGE_STATUS!$A$1:$E$97,2,0),"")</f>
        <v/>
      </c>
      <c r="Z984" s="6" t="str">
        <f>IFERROR(VLOOKUP(U984,JUDGE_STATUS!$A$1:$E$97,2,0),"")</f>
        <v/>
      </c>
      <c r="AA984" s="6">
        <f t="shared" si="125"/>
        <v>3</v>
      </c>
      <c r="AB984" s="6">
        <f t="shared" si="126"/>
        <v>2</v>
      </c>
      <c r="AC984" s="6">
        <f t="shared" si="127"/>
        <v>1</v>
      </c>
      <c r="AD984" s="20">
        <f t="shared" si="128"/>
        <v>0.33333333333333331</v>
      </c>
      <c r="AE984" s="21">
        <f t="shared" si="131"/>
        <v>0</v>
      </c>
      <c r="AF984" s="6" t="s">
        <v>2398</v>
      </c>
      <c r="AG984" s="6"/>
      <c r="AH984" s="6"/>
      <c r="AI984" s="6"/>
      <c r="AJ984" s="6"/>
      <c r="AK984" s="6"/>
      <c r="AL984" s="6"/>
      <c r="AM984" s="6"/>
      <c r="AN984" s="6"/>
      <c r="AO984" s="6"/>
      <c r="AP984" s="6"/>
      <c r="AQ984" s="6"/>
      <c r="AR984" s="6">
        <f t="shared" si="129"/>
        <v>1</v>
      </c>
      <c r="AS984" s="6" t="s">
        <v>465</v>
      </c>
      <c r="AT984" s="6"/>
      <c r="AU984" s="6"/>
      <c r="AV984" s="6">
        <f t="shared" si="132"/>
        <v>1</v>
      </c>
      <c r="AW984" s="22"/>
    </row>
    <row r="985" spans="1:49" x14ac:dyDescent="0.25">
      <c r="A985" s="16" t="s">
        <v>4827</v>
      </c>
      <c r="B985" s="17">
        <v>7</v>
      </c>
      <c r="C985" s="17">
        <v>300000000</v>
      </c>
      <c r="D985" s="17">
        <v>0.25</v>
      </c>
      <c r="E985" s="17">
        <v>0</v>
      </c>
      <c r="F985" s="17">
        <v>0</v>
      </c>
      <c r="G985" s="18" t="s">
        <v>4828</v>
      </c>
      <c r="H985" s="19">
        <v>43418</v>
      </c>
      <c r="I985" s="27">
        <f t="shared" si="130"/>
        <v>2018</v>
      </c>
      <c r="J985" s="6" t="s">
        <v>1224</v>
      </c>
      <c r="K985" s="6">
        <v>172</v>
      </c>
      <c r="L985" s="6" t="s">
        <v>4829</v>
      </c>
      <c r="M985" s="6">
        <f>VLOOKUP(A985,JUMLAH_DAKWAAN!$A$1:$C$905,3,FALSE)</f>
        <v>1</v>
      </c>
      <c r="N985" s="6" t="s">
        <v>4830</v>
      </c>
      <c r="O985" s="6"/>
      <c r="P985" s="6" t="s">
        <v>4744</v>
      </c>
      <c r="Q985" s="6" t="s">
        <v>1136</v>
      </c>
      <c r="R985" s="6" t="s">
        <v>1065</v>
      </c>
      <c r="S985" s="6" t="s">
        <v>1067</v>
      </c>
      <c r="T985" s="6" t="s">
        <v>1044</v>
      </c>
      <c r="U985" s="6" t="s">
        <v>1045</v>
      </c>
      <c r="V985" s="6" t="str">
        <f>IFERROR(VLOOKUP(Q985,JUDGE_STATUS!$A$1:$E$97,2,0),"")</f>
        <v>KARIR</v>
      </c>
      <c r="W985" s="6" t="str">
        <f>IFERROR(VLOOKUP(R985,JUDGE_STATUS!$A$1:$E$97,2,0),"")</f>
        <v>KARIR</v>
      </c>
      <c r="X985" s="6" t="str">
        <f>IFERROR(VLOOKUP(S985,JUDGE_STATUS!$A$1:$E$97,2,0),"")</f>
        <v>KARIR</v>
      </c>
      <c r="Y985" s="6" t="str">
        <f>IFERROR(VLOOKUP(T985,JUDGE_STATUS!$A$1:$E$97,2,0),"")</f>
        <v>ADHOC</v>
      </c>
      <c r="Z985" s="6" t="str">
        <f>IFERROR(VLOOKUP(U985,JUDGE_STATUS!$A$1:$E$97,2,0),"")</f>
        <v>ADHOC</v>
      </c>
      <c r="AA985" s="6">
        <f t="shared" si="125"/>
        <v>5</v>
      </c>
      <c r="AB985" s="6">
        <f t="shared" si="126"/>
        <v>3</v>
      </c>
      <c r="AC985" s="6">
        <f t="shared" si="127"/>
        <v>2</v>
      </c>
      <c r="AD985" s="20">
        <f t="shared" si="128"/>
        <v>0.4</v>
      </c>
      <c r="AE985" s="21">
        <f t="shared" si="131"/>
        <v>0</v>
      </c>
      <c r="AF985" s="6" t="s">
        <v>1220</v>
      </c>
      <c r="AG985" s="6"/>
      <c r="AH985" s="6"/>
      <c r="AI985" s="6"/>
      <c r="AJ985" s="6"/>
      <c r="AK985" s="6"/>
      <c r="AL985" s="6"/>
      <c r="AM985" s="6"/>
      <c r="AN985" s="6"/>
      <c r="AO985" s="6"/>
      <c r="AP985" s="6"/>
      <c r="AQ985" s="6"/>
      <c r="AR985" s="6">
        <f t="shared" si="129"/>
        <v>1</v>
      </c>
      <c r="AS985" s="6" t="s">
        <v>1294</v>
      </c>
      <c r="AT985" s="6"/>
      <c r="AU985" s="6"/>
      <c r="AV985" s="6">
        <f t="shared" si="132"/>
        <v>1</v>
      </c>
      <c r="AW985" s="22"/>
    </row>
    <row r="986" spans="1:49" x14ac:dyDescent="0.25">
      <c r="A986" s="16" t="s">
        <v>4831</v>
      </c>
      <c r="B986" s="17">
        <v>1.3333333333333299</v>
      </c>
      <c r="C986" s="17">
        <v>50000000</v>
      </c>
      <c r="D986" s="17">
        <v>8.3333333333333301E-2</v>
      </c>
      <c r="E986" s="17">
        <v>0</v>
      </c>
      <c r="F986" s="17">
        <v>0</v>
      </c>
      <c r="G986" s="18" t="s">
        <v>4832</v>
      </c>
      <c r="H986" s="19">
        <v>41921</v>
      </c>
      <c r="I986" s="27">
        <f t="shared" si="130"/>
        <v>2014</v>
      </c>
      <c r="J986" s="6" t="s">
        <v>41</v>
      </c>
      <c r="K986" s="6">
        <v>118</v>
      </c>
      <c r="L986" s="6" t="s">
        <v>4833</v>
      </c>
      <c r="M986" s="6">
        <f>VLOOKUP(A986,JUMLAH_DAKWAAN!$A$1:$C$905,3,FALSE)</f>
        <v>1</v>
      </c>
      <c r="N986" s="6" t="s">
        <v>4834</v>
      </c>
      <c r="O986" s="6" t="s">
        <v>1387</v>
      </c>
      <c r="P986" s="6" t="s">
        <v>4814</v>
      </c>
      <c r="Q986" s="6" t="s">
        <v>1219</v>
      </c>
      <c r="R986" s="6" t="s">
        <v>48</v>
      </c>
      <c r="S986" s="6" t="s">
        <v>108</v>
      </c>
      <c r="T986" s="6"/>
      <c r="U986" s="6"/>
      <c r="V986" s="6" t="str">
        <f>IFERROR(VLOOKUP(Q986,JUDGE_STATUS!$A$1:$E$97,2,0),"")</f>
        <v>KARIR</v>
      </c>
      <c r="W986" s="6" t="str">
        <f>IFERROR(VLOOKUP(R986,JUDGE_STATUS!$A$1:$E$97,2,0),"")</f>
        <v>ADHOC</v>
      </c>
      <c r="X986" s="6" t="str">
        <f>IFERROR(VLOOKUP(S986,JUDGE_STATUS!$A$1:$E$97,2,0),"")</f>
        <v>ADHOC</v>
      </c>
      <c r="Y986" s="6" t="str">
        <f>IFERROR(VLOOKUP(T986,JUDGE_STATUS!$A$1:$E$97,2,0),"")</f>
        <v/>
      </c>
      <c r="Z986" s="6" t="str">
        <f>IFERROR(VLOOKUP(U986,JUDGE_STATUS!$A$1:$E$97,2,0),"")</f>
        <v/>
      </c>
      <c r="AA986" s="6">
        <f t="shared" si="125"/>
        <v>3</v>
      </c>
      <c r="AB986" s="6">
        <f t="shared" si="126"/>
        <v>1</v>
      </c>
      <c r="AC986" s="6">
        <f t="shared" si="127"/>
        <v>2</v>
      </c>
      <c r="AD986" s="20">
        <f t="shared" si="128"/>
        <v>0.66666666666666663</v>
      </c>
      <c r="AE986" s="21">
        <f t="shared" si="131"/>
        <v>1</v>
      </c>
      <c r="AF986" s="6" t="s">
        <v>1007</v>
      </c>
      <c r="AG986" s="6"/>
      <c r="AH986" s="6"/>
      <c r="AI986" s="6"/>
      <c r="AJ986" s="6"/>
      <c r="AK986" s="6"/>
      <c r="AL986" s="6"/>
      <c r="AM986" s="6"/>
      <c r="AN986" s="6"/>
      <c r="AO986" s="6"/>
      <c r="AP986" s="6"/>
      <c r="AQ986" s="6"/>
      <c r="AR986" s="6">
        <f t="shared" si="129"/>
        <v>1</v>
      </c>
      <c r="AS986" s="6" t="s">
        <v>1294</v>
      </c>
      <c r="AT986" s="6" t="s">
        <v>1456</v>
      </c>
      <c r="AU986" s="6"/>
      <c r="AV986" s="6">
        <f t="shared" si="132"/>
        <v>2</v>
      </c>
      <c r="AW986" s="22"/>
    </row>
    <row r="987" spans="1:49" x14ac:dyDescent="0.25">
      <c r="A987" s="16" t="s">
        <v>4835</v>
      </c>
      <c r="B987" s="17">
        <v>3</v>
      </c>
      <c r="C987" s="17">
        <v>50000000</v>
      </c>
      <c r="D987" s="17">
        <v>0.16666666666666699</v>
      </c>
      <c r="E987" s="17">
        <v>0</v>
      </c>
      <c r="F987" s="17">
        <v>0</v>
      </c>
      <c r="G987" s="18" t="s">
        <v>4836</v>
      </c>
      <c r="H987" s="19">
        <v>42237</v>
      </c>
      <c r="I987" s="27">
        <f t="shared" si="130"/>
        <v>2015</v>
      </c>
      <c r="J987" s="6" t="s">
        <v>1129</v>
      </c>
      <c r="K987" s="6">
        <v>144</v>
      </c>
      <c r="L987" s="6" t="s">
        <v>1335</v>
      </c>
      <c r="M987" s="6">
        <f>VLOOKUP(A987,JUMLAH_DAKWAAN!$A$1:$C$905,3,FALSE)</f>
        <v>1</v>
      </c>
      <c r="N987" s="6" t="s">
        <v>4837</v>
      </c>
      <c r="O987" s="6" t="s">
        <v>1946</v>
      </c>
      <c r="P987" s="6" t="s">
        <v>4776</v>
      </c>
      <c r="Q987" s="6" t="s">
        <v>1388</v>
      </c>
      <c r="R987" s="6" t="s">
        <v>1389</v>
      </c>
      <c r="S987" s="6" t="s">
        <v>108</v>
      </c>
      <c r="T987" s="6"/>
      <c r="U987" s="6"/>
      <c r="V987" s="6" t="str">
        <f>IFERROR(VLOOKUP(Q987,JUDGE_STATUS!$A$1:$E$97,2,0),"")</f>
        <v>KARIR</v>
      </c>
      <c r="W987" s="6" t="str">
        <f>IFERROR(VLOOKUP(R987,JUDGE_STATUS!$A$1:$E$97,2,0),"")</f>
        <v>KARIR</v>
      </c>
      <c r="X987" s="6" t="str">
        <f>IFERROR(VLOOKUP(S987,JUDGE_STATUS!$A$1:$E$97,2,0),"")</f>
        <v>ADHOC</v>
      </c>
      <c r="Y987" s="6" t="str">
        <f>IFERROR(VLOOKUP(T987,JUDGE_STATUS!$A$1:$E$97,2,0),"")</f>
        <v/>
      </c>
      <c r="Z987" s="6" t="str">
        <f>IFERROR(VLOOKUP(U987,JUDGE_STATUS!$A$1:$E$97,2,0),"")</f>
        <v/>
      </c>
      <c r="AA987" s="6">
        <f t="shared" si="125"/>
        <v>3</v>
      </c>
      <c r="AB987" s="6">
        <f t="shared" si="126"/>
        <v>2</v>
      </c>
      <c r="AC987" s="6">
        <f t="shared" si="127"/>
        <v>1</v>
      </c>
      <c r="AD987" s="20">
        <f t="shared" si="128"/>
        <v>0.33333333333333331</v>
      </c>
      <c r="AE987" s="21">
        <f t="shared" si="131"/>
        <v>0</v>
      </c>
      <c r="AF987" s="6" t="s">
        <v>414</v>
      </c>
      <c r="AG987" s="6"/>
      <c r="AH987" s="6"/>
      <c r="AI987" s="6"/>
      <c r="AJ987" s="6"/>
      <c r="AK987" s="6"/>
      <c r="AL987" s="6"/>
      <c r="AM987" s="6"/>
      <c r="AN987" s="6"/>
      <c r="AO987" s="6"/>
      <c r="AP987" s="6"/>
      <c r="AQ987" s="6"/>
      <c r="AR987" s="6">
        <f t="shared" si="129"/>
        <v>1</v>
      </c>
      <c r="AS987" s="6" t="s">
        <v>1608</v>
      </c>
      <c r="AT987" s="6" t="s">
        <v>109</v>
      </c>
      <c r="AU987" s="6"/>
      <c r="AV987" s="6">
        <f t="shared" si="132"/>
        <v>2</v>
      </c>
      <c r="AW987" s="22"/>
    </row>
    <row r="988" spans="1:49" x14ac:dyDescent="0.25">
      <c r="A988" s="16" t="s">
        <v>4838</v>
      </c>
      <c r="B988" s="17">
        <v>4</v>
      </c>
      <c r="C988" s="17">
        <v>200000000</v>
      </c>
      <c r="D988" s="17">
        <v>0.25</v>
      </c>
      <c r="E988" s="17">
        <v>215000000</v>
      </c>
      <c r="F988" s="17">
        <v>0.16666666666666699</v>
      </c>
      <c r="G988" s="18" t="s">
        <v>4839</v>
      </c>
      <c r="H988" s="19">
        <v>42656</v>
      </c>
      <c r="I988" s="27">
        <f t="shared" si="130"/>
        <v>2016</v>
      </c>
      <c r="J988" s="6" t="s">
        <v>41</v>
      </c>
      <c r="K988" s="6">
        <v>139</v>
      </c>
      <c r="L988" s="6" t="s">
        <v>4840</v>
      </c>
      <c r="M988" s="6">
        <f>VLOOKUP(A988,JUMLAH_DAKWAAN!$A$1:$C$905,3,FALSE)</f>
        <v>1</v>
      </c>
      <c r="N988" s="6" t="s">
        <v>4841</v>
      </c>
      <c r="O988" s="6" t="s">
        <v>1881</v>
      </c>
      <c r="P988" s="6" t="s">
        <v>4687</v>
      </c>
      <c r="Q988" s="6" t="s">
        <v>1125</v>
      </c>
      <c r="R988" s="6" t="s">
        <v>1043</v>
      </c>
      <c r="S988" s="6" t="s">
        <v>1167</v>
      </c>
      <c r="T988" s="6" t="s">
        <v>63</v>
      </c>
      <c r="U988" s="6" t="s">
        <v>1044</v>
      </c>
      <c r="V988" s="6" t="str">
        <f>IFERROR(VLOOKUP(Q988,JUDGE_STATUS!$A$1:$E$97,2,0),"")</f>
        <v>KARIR</v>
      </c>
      <c r="W988" s="6" t="str">
        <f>IFERROR(VLOOKUP(R988,JUDGE_STATUS!$A$1:$E$97,2,0),"")</f>
        <v>KARIR</v>
      </c>
      <c r="X988" s="6" t="str">
        <f>IFERROR(VLOOKUP(S988,JUDGE_STATUS!$A$1:$E$97,2,0),"")</f>
        <v>KARIR</v>
      </c>
      <c r="Y988" s="6" t="str">
        <f>IFERROR(VLOOKUP(T988,JUDGE_STATUS!$A$1:$E$97,2,0),"")</f>
        <v>ADHOC</v>
      </c>
      <c r="Z988" s="6" t="str">
        <f>IFERROR(VLOOKUP(U988,JUDGE_STATUS!$A$1:$E$97,2,0),"")</f>
        <v>ADHOC</v>
      </c>
      <c r="AA988" s="6">
        <f t="shared" si="125"/>
        <v>5</v>
      </c>
      <c r="AB988" s="6">
        <f t="shared" si="126"/>
        <v>3</v>
      </c>
      <c r="AC988" s="6">
        <f t="shared" si="127"/>
        <v>2</v>
      </c>
      <c r="AD988" s="20">
        <f t="shared" si="128"/>
        <v>0.4</v>
      </c>
      <c r="AE988" s="21">
        <f t="shared" si="131"/>
        <v>0</v>
      </c>
      <c r="AF988" s="6" t="s">
        <v>1669</v>
      </c>
      <c r="AG988" s="6"/>
      <c r="AH988" s="6"/>
      <c r="AI988" s="6"/>
      <c r="AJ988" s="6"/>
      <c r="AK988" s="6"/>
      <c r="AL988" s="6"/>
      <c r="AM988" s="6"/>
      <c r="AN988" s="6"/>
      <c r="AO988" s="6"/>
      <c r="AP988" s="6"/>
      <c r="AQ988" s="6"/>
      <c r="AR988" s="6">
        <f t="shared" si="129"/>
        <v>1</v>
      </c>
      <c r="AS988" s="6" t="s">
        <v>1150</v>
      </c>
      <c r="AT988" s="6"/>
      <c r="AU988" s="6"/>
      <c r="AV988" s="6">
        <f t="shared" si="132"/>
        <v>1</v>
      </c>
      <c r="AW988" s="22"/>
    </row>
    <row r="989" spans="1:49" x14ac:dyDescent="0.25">
      <c r="A989" s="16" t="s">
        <v>4842</v>
      </c>
      <c r="B989" s="17">
        <v>4</v>
      </c>
      <c r="C989" s="17">
        <v>100000000</v>
      </c>
      <c r="D989" s="17">
        <v>0.5</v>
      </c>
      <c r="E989" s="17">
        <v>0</v>
      </c>
      <c r="F989" s="17">
        <v>0</v>
      </c>
      <c r="G989" s="18" t="s">
        <v>4843</v>
      </c>
      <c r="H989" s="19">
        <v>42940</v>
      </c>
      <c r="I989" s="27">
        <f t="shared" si="130"/>
        <v>2017</v>
      </c>
      <c r="J989" s="6" t="s">
        <v>41</v>
      </c>
      <c r="K989" s="6">
        <v>192</v>
      </c>
      <c r="L989" s="6" t="s">
        <v>4824</v>
      </c>
      <c r="M989" s="6">
        <f>VLOOKUP(A989,JUMLAH_DAKWAAN!$A$1:$C$905,3,FALSE)</f>
        <v>1</v>
      </c>
      <c r="N989" s="6" t="s">
        <v>4844</v>
      </c>
      <c r="O989" s="6" t="s">
        <v>4845</v>
      </c>
      <c r="P989" s="6" t="s">
        <v>1645</v>
      </c>
      <c r="Q989" s="6" t="s">
        <v>1228</v>
      </c>
      <c r="R989" s="6" t="s">
        <v>1056</v>
      </c>
      <c r="S989" s="6" t="s">
        <v>1058</v>
      </c>
      <c r="T989" s="6"/>
      <c r="U989" s="6"/>
      <c r="V989" s="6" t="str">
        <f>IFERROR(VLOOKUP(Q989,JUDGE_STATUS!$A$1:$E$97,2,0),"")</f>
        <v>KARIR</v>
      </c>
      <c r="W989" s="6" t="str">
        <f>IFERROR(VLOOKUP(R989,JUDGE_STATUS!$A$1:$E$97,2,0),"")</f>
        <v>KARIR</v>
      </c>
      <c r="X989" s="6" t="str">
        <f>IFERROR(VLOOKUP(S989,JUDGE_STATUS!$A$1:$E$97,2,0),"")</f>
        <v>ADHOC</v>
      </c>
      <c r="Y989" s="6" t="str">
        <f>IFERROR(VLOOKUP(T989,JUDGE_STATUS!$A$1:$E$97,2,0),"")</f>
        <v/>
      </c>
      <c r="Z989" s="6" t="str">
        <f>IFERROR(VLOOKUP(U989,JUDGE_STATUS!$A$1:$E$97,2,0),"")</f>
        <v/>
      </c>
      <c r="AA989" s="6">
        <f t="shared" si="125"/>
        <v>3</v>
      </c>
      <c r="AB989" s="6">
        <f t="shared" si="126"/>
        <v>2</v>
      </c>
      <c r="AC989" s="6">
        <f t="shared" si="127"/>
        <v>1</v>
      </c>
      <c r="AD989" s="20">
        <f t="shared" si="128"/>
        <v>0.33333333333333331</v>
      </c>
      <c r="AE989" s="21">
        <f t="shared" si="131"/>
        <v>0</v>
      </c>
      <c r="AF989" s="6" t="s">
        <v>2398</v>
      </c>
      <c r="AG989" s="6"/>
      <c r="AH989" s="6"/>
      <c r="AI989" s="6"/>
      <c r="AJ989" s="6"/>
      <c r="AK989" s="6"/>
      <c r="AL989" s="6"/>
      <c r="AM989" s="6"/>
      <c r="AN989" s="6"/>
      <c r="AO989" s="6"/>
      <c r="AP989" s="6"/>
      <c r="AQ989" s="6"/>
      <c r="AR989" s="6">
        <f t="shared" si="129"/>
        <v>1</v>
      </c>
      <c r="AS989" s="6" t="s">
        <v>1536</v>
      </c>
      <c r="AT989" s="6"/>
      <c r="AU989" s="6"/>
      <c r="AV989" s="6">
        <f t="shared" si="132"/>
        <v>1</v>
      </c>
      <c r="AW989" s="22"/>
    </row>
    <row r="990" spans="1:49" x14ac:dyDescent="0.25">
      <c r="A990" s="16" t="s">
        <v>4846</v>
      </c>
      <c r="B990" s="17">
        <v>4</v>
      </c>
      <c r="C990" s="17">
        <v>200000000</v>
      </c>
      <c r="D990" s="17">
        <v>0.25</v>
      </c>
      <c r="E990" s="17">
        <v>0</v>
      </c>
      <c r="F990" s="17">
        <v>0</v>
      </c>
      <c r="G990" s="18" t="s">
        <v>4847</v>
      </c>
      <c r="H990" s="19">
        <v>43418</v>
      </c>
      <c r="I990" s="27">
        <f t="shared" si="130"/>
        <v>2018</v>
      </c>
      <c r="J990" s="6" t="s">
        <v>1224</v>
      </c>
      <c r="K990" s="6">
        <v>172</v>
      </c>
      <c r="L990" s="6" t="s">
        <v>4848</v>
      </c>
      <c r="M990" s="6">
        <f>VLOOKUP(A990,JUMLAH_DAKWAAN!$A$1:$C$905,3,FALSE)</f>
        <v>1</v>
      </c>
      <c r="N990" s="6" t="s">
        <v>4849</v>
      </c>
      <c r="O990" s="6"/>
      <c r="P990" s="6" t="s">
        <v>4744</v>
      </c>
      <c r="Q990" s="6" t="s">
        <v>1136</v>
      </c>
      <c r="R990" s="6" t="s">
        <v>1065</v>
      </c>
      <c r="S990" s="6" t="s">
        <v>1067</v>
      </c>
      <c r="T990" s="6" t="s">
        <v>1044</v>
      </c>
      <c r="U990" s="6" t="s">
        <v>1045</v>
      </c>
      <c r="V990" s="6" t="str">
        <f>IFERROR(VLOOKUP(Q990,JUDGE_STATUS!$A$1:$E$97,2,0),"")</f>
        <v>KARIR</v>
      </c>
      <c r="W990" s="6" t="str">
        <f>IFERROR(VLOOKUP(R990,JUDGE_STATUS!$A$1:$E$97,2,0),"")</f>
        <v>KARIR</v>
      </c>
      <c r="X990" s="6" t="str">
        <f>IFERROR(VLOOKUP(S990,JUDGE_STATUS!$A$1:$E$97,2,0),"")</f>
        <v>KARIR</v>
      </c>
      <c r="Y990" s="6" t="str">
        <f>IFERROR(VLOOKUP(T990,JUDGE_STATUS!$A$1:$E$97,2,0),"")</f>
        <v>ADHOC</v>
      </c>
      <c r="Z990" s="6" t="str">
        <f>IFERROR(VLOOKUP(U990,JUDGE_STATUS!$A$1:$E$97,2,0),"")</f>
        <v>ADHOC</v>
      </c>
      <c r="AA990" s="6">
        <f t="shared" si="125"/>
        <v>5</v>
      </c>
      <c r="AB990" s="6">
        <f t="shared" si="126"/>
        <v>3</v>
      </c>
      <c r="AC990" s="6">
        <f t="shared" si="127"/>
        <v>2</v>
      </c>
      <c r="AD990" s="20">
        <f t="shared" si="128"/>
        <v>0.4</v>
      </c>
      <c r="AE990" s="21">
        <f t="shared" si="131"/>
        <v>0</v>
      </c>
      <c r="AF990" s="6" t="s">
        <v>1220</v>
      </c>
      <c r="AG990" s="6"/>
      <c r="AH990" s="6"/>
      <c r="AI990" s="6"/>
      <c r="AJ990" s="6"/>
      <c r="AK990" s="6"/>
      <c r="AL990" s="6"/>
      <c r="AM990" s="6"/>
      <c r="AN990" s="6"/>
      <c r="AO990" s="6"/>
      <c r="AP990" s="6"/>
      <c r="AQ990" s="6"/>
      <c r="AR990" s="6">
        <f t="shared" si="129"/>
        <v>1</v>
      </c>
      <c r="AS990" s="6" t="s">
        <v>1071</v>
      </c>
      <c r="AT990" s="6"/>
      <c r="AU990" s="6"/>
      <c r="AV990" s="6">
        <f t="shared" si="132"/>
        <v>1</v>
      </c>
      <c r="AW990" s="22"/>
    </row>
    <row r="991" spans="1:49" x14ac:dyDescent="0.25">
      <c r="A991" s="16" t="s">
        <v>4850</v>
      </c>
      <c r="B991" s="17"/>
      <c r="C991" s="17"/>
      <c r="D991" s="17"/>
      <c r="E991" s="17"/>
      <c r="F991" s="17"/>
      <c r="G991" s="18" t="s">
        <v>4851</v>
      </c>
      <c r="H991" s="19">
        <v>41921</v>
      </c>
      <c r="I991" s="27">
        <f t="shared" si="130"/>
        <v>2014</v>
      </c>
      <c r="J991" s="6" t="s">
        <v>41</v>
      </c>
      <c r="K991" s="6">
        <v>118</v>
      </c>
      <c r="L991" s="6" t="s">
        <v>4852</v>
      </c>
      <c r="M991" s="6">
        <f>VLOOKUP(A991,JUMLAH_DAKWAAN!$A$1:$C$905,3,FALSE)</f>
        <v>1</v>
      </c>
      <c r="N991" s="6"/>
      <c r="O991" s="6" t="s">
        <v>3139</v>
      </c>
      <c r="P991" s="6" t="s">
        <v>4814</v>
      </c>
      <c r="Q991" s="6" t="s">
        <v>1219</v>
      </c>
      <c r="R991" s="6" t="s">
        <v>48</v>
      </c>
      <c r="S991" s="6" t="s">
        <v>108</v>
      </c>
      <c r="T991" s="6"/>
      <c r="U991" s="6"/>
      <c r="V991" s="6" t="str">
        <f>IFERROR(VLOOKUP(Q991,JUDGE_STATUS!$A$1:$E$97,2,0),"")</f>
        <v>KARIR</v>
      </c>
      <c r="W991" s="6" t="str">
        <f>IFERROR(VLOOKUP(R991,JUDGE_STATUS!$A$1:$E$97,2,0),"")</f>
        <v>ADHOC</v>
      </c>
      <c r="X991" s="6" t="str">
        <f>IFERROR(VLOOKUP(S991,JUDGE_STATUS!$A$1:$E$97,2,0),"")</f>
        <v>ADHOC</v>
      </c>
      <c r="Y991" s="6" t="str">
        <f>IFERROR(VLOOKUP(T991,JUDGE_STATUS!$A$1:$E$97,2,0),"")</f>
        <v/>
      </c>
      <c r="Z991" s="6" t="str">
        <f>IFERROR(VLOOKUP(U991,JUDGE_STATUS!$A$1:$E$97,2,0),"")</f>
        <v/>
      </c>
      <c r="AA991" s="6">
        <f t="shared" si="125"/>
        <v>3</v>
      </c>
      <c r="AB991" s="6">
        <f t="shared" si="126"/>
        <v>1</v>
      </c>
      <c r="AC991" s="6">
        <f t="shared" si="127"/>
        <v>2</v>
      </c>
      <c r="AD991" s="20">
        <f t="shared" si="128"/>
        <v>0.66666666666666663</v>
      </c>
      <c r="AE991" s="21">
        <f t="shared" si="131"/>
        <v>1</v>
      </c>
      <c r="AF991" s="6" t="s">
        <v>2031</v>
      </c>
      <c r="AG991" s="6"/>
      <c r="AH991" s="6"/>
      <c r="AI991" s="6"/>
      <c r="AJ991" s="6"/>
      <c r="AK991" s="6"/>
      <c r="AL991" s="6"/>
      <c r="AM991" s="6"/>
      <c r="AN991" s="6"/>
      <c r="AO991" s="6"/>
      <c r="AP991" s="6"/>
      <c r="AQ991" s="6"/>
      <c r="AR991" s="6">
        <f t="shared" si="129"/>
        <v>1</v>
      </c>
      <c r="AS991" s="6" t="s">
        <v>1071</v>
      </c>
      <c r="AT991" s="6" t="s">
        <v>1350</v>
      </c>
      <c r="AU991" s="6"/>
      <c r="AV991" s="6">
        <f t="shared" si="132"/>
        <v>2</v>
      </c>
      <c r="AW991" s="22">
        <v>1</v>
      </c>
    </row>
    <row r="992" spans="1:49" x14ac:dyDescent="0.25">
      <c r="A992" s="16" t="s">
        <v>4850</v>
      </c>
      <c r="B992" s="17"/>
      <c r="C992" s="17"/>
      <c r="D992" s="17"/>
      <c r="E992" s="17"/>
      <c r="F992" s="17"/>
      <c r="G992" s="18" t="s">
        <v>4853</v>
      </c>
      <c r="H992" s="19">
        <v>41921</v>
      </c>
      <c r="I992" s="27">
        <f t="shared" si="130"/>
        <v>2014</v>
      </c>
      <c r="J992" s="6" t="s">
        <v>41</v>
      </c>
      <c r="K992" s="6">
        <v>118</v>
      </c>
      <c r="L992" s="6" t="s">
        <v>4852</v>
      </c>
      <c r="M992" s="6">
        <f>VLOOKUP(A992,JUMLAH_DAKWAAN!$A$1:$C$905,3,FALSE)</f>
        <v>1</v>
      </c>
      <c r="N992" s="6"/>
      <c r="O992" s="6" t="s">
        <v>3139</v>
      </c>
      <c r="P992" s="6" t="s">
        <v>4814</v>
      </c>
      <c r="Q992" s="6" t="s">
        <v>1219</v>
      </c>
      <c r="R992" s="6" t="s">
        <v>48</v>
      </c>
      <c r="S992" s="6" t="s">
        <v>108</v>
      </c>
      <c r="T992" s="6"/>
      <c r="U992" s="6"/>
      <c r="V992" s="6" t="str">
        <f>IFERROR(VLOOKUP(Q992,JUDGE_STATUS!$A$1:$E$97,2,0),"")</f>
        <v>KARIR</v>
      </c>
      <c r="W992" s="6" t="str">
        <f>IFERROR(VLOOKUP(R992,JUDGE_STATUS!$A$1:$E$97,2,0),"")</f>
        <v>ADHOC</v>
      </c>
      <c r="X992" s="6" t="str">
        <f>IFERROR(VLOOKUP(S992,JUDGE_STATUS!$A$1:$E$97,2,0),"")</f>
        <v>ADHOC</v>
      </c>
      <c r="Y992" s="6" t="str">
        <f>IFERROR(VLOOKUP(T992,JUDGE_STATUS!$A$1:$E$97,2,0),"")</f>
        <v/>
      </c>
      <c r="Z992" s="6" t="str">
        <f>IFERROR(VLOOKUP(U992,JUDGE_STATUS!$A$1:$E$97,2,0),"")</f>
        <v/>
      </c>
      <c r="AA992" s="6">
        <f t="shared" si="125"/>
        <v>3</v>
      </c>
      <c r="AB992" s="6">
        <f t="shared" si="126"/>
        <v>1</v>
      </c>
      <c r="AC992" s="6">
        <f t="shared" si="127"/>
        <v>2</v>
      </c>
      <c r="AD992" s="20">
        <f t="shared" si="128"/>
        <v>0.66666666666666663</v>
      </c>
      <c r="AE992" s="21">
        <f t="shared" si="131"/>
        <v>1</v>
      </c>
      <c r="AF992" s="6" t="s">
        <v>2031</v>
      </c>
      <c r="AG992" s="6"/>
      <c r="AH992" s="6"/>
      <c r="AI992" s="6"/>
      <c r="AJ992" s="6"/>
      <c r="AK992" s="6"/>
      <c r="AL992" s="6"/>
      <c r="AM992" s="6"/>
      <c r="AN992" s="6"/>
      <c r="AO992" s="6"/>
      <c r="AP992" s="6"/>
      <c r="AQ992" s="6"/>
      <c r="AR992" s="6">
        <f t="shared" si="129"/>
        <v>1</v>
      </c>
      <c r="AS992" s="6" t="s">
        <v>1071</v>
      </c>
      <c r="AT992" s="6" t="s">
        <v>1350</v>
      </c>
      <c r="AU992" s="6"/>
      <c r="AV992" s="6">
        <f t="shared" si="132"/>
        <v>2</v>
      </c>
      <c r="AW992" s="22">
        <v>1</v>
      </c>
    </row>
    <row r="993" spans="1:49" x14ac:dyDescent="0.25">
      <c r="A993" s="16" t="s">
        <v>4854</v>
      </c>
      <c r="B993" s="17">
        <v>3</v>
      </c>
      <c r="C993" s="17">
        <v>50000000</v>
      </c>
      <c r="D993" s="17">
        <v>8.3333333333333301E-2</v>
      </c>
      <c r="E993" s="17">
        <v>0</v>
      </c>
      <c r="F993" s="17">
        <v>0</v>
      </c>
      <c r="G993" s="18" t="s">
        <v>4855</v>
      </c>
      <c r="H993" s="19">
        <v>42237</v>
      </c>
      <c r="I993" s="27">
        <f t="shared" si="130"/>
        <v>2015</v>
      </c>
      <c r="J993" s="6" t="s">
        <v>1143</v>
      </c>
      <c r="K993" s="6">
        <v>139</v>
      </c>
      <c r="L993" s="6" t="s">
        <v>1335</v>
      </c>
      <c r="M993" s="6">
        <f>VLOOKUP(A993,JUMLAH_DAKWAAN!$A$1:$C$905,3,FALSE)</f>
        <v>1</v>
      </c>
      <c r="N993" s="6" t="s">
        <v>4856</v>
      </c>
      <c r="O993" s="6" t="s">
        <v>1433</v>
      </c>
      <c r="P993" s="6" t="s">
        <v>1591</v>
      </c>
      <c r="Q993" s="6" t="s">
        <v>653</v>
      </c>
      <c r="R993" s="6" t="s">
        <v>1389</v>
      </c>
      <c r="S993" s="6" t="s">
        <v>85</v>
      </c>
      <c r="T993" s="6"/>
      <c r="U993" s="6"/>
      <c r="V993" s="6" t="str">
        <f>IFERROR(VLOOKUP(Q993,JUDGE_STATUS!$A$1:$E$97,2,0),"")</f>
        <v>KARIR</v>
      </c>
      <c r="W993" s="6" t="str">
        <f>IFERROR(VLOOKUP(R993,JUDGE_STATUS!$A$1:$E$97,2,0),"")</f>
        <v>KARIR</v>
      </c>
      <c r="X993" s="6" t="str">
        <f>IFERROR(VLOOKUP(S993,JUDGE_STATUS!$A$1:$E$97,2,0),"")</f>
        <v>ADHOC</v>
      </c>
      <c r="Y993" s="6" t="str">
        <f>IFERROR(VLOOKUP(T993,JUDGE_STATUS!$A$1:$E$97,2,0),"")</f>
        <v/>
      </c>
      <c r="Z993" s="6" t="str">
        <f>IFERROR(VLOOKUP(U993,JUDGE_STATUS!$A$1:$E$97,2,0),"")</f>
        <v/>
      </c>
      <c r="AA993" s="6">
        <f t="shared" si="125"/>
        <v>3</v>
      </c>
      <c r="AB993" s="6">
        <f t="shared" si="126"/>
        <v>2</v>
      </c>
      <c r="AC993" s="6">
        <f t="shared" si="127"/>
        <v>1</v>
      </c>
      <c r="AD993" s="20">
        <f t="shared" si="128"/>
        <v>0.33333333333333331</v>
      </c>
      <c r="AE993" s="21">
        <f t="shared" si="131"/>
        <v>0</v>
      </c>
      <c r="AF993" s="6" t="s">
        <v>826</v>
      </c>
      <c r="AG993" s="6"/>
      <c r="AH993" s="6"/>
      <c r="AI993" s="6"/>
      <c r="AJ993" s="6"/>
      <c r="AK993" s="6"/>
      <c r="AL993" s="6"/>
      <c r="AM993" s="6"/>
      <c r="AN993" s="6"/>
      <c r="AO993" s="6"/>
      <c r="AP993" s="6"/>
      <c r="AQ993" s="6"/>
      <c r="AR993" s="6">
        <f t="shared" si="129"/>
        <v>1</v>
      </c>
      <c r="AS993" s="6" t="s">
        <v>56</v>
      </c>
      <c r="AT993" s="6" t="s">
        <v>1456</v>
      </c>
      <c r="AU993" s="6"/>
      <c r="AV993" s="6">
        <f t="shared" si="132"/>
        <v>2</v>
      </c>
      <c r="AW993" s="22"/>
    </row>
    <row r="994" spans="1:49" x14ac:dyDescent="0.25">
      <c r="A994" s="16" t="s">
        <v>4857</v>
      </c>
      <c r="B994" s="17">
        <v>4</v>
      </c>
      <c r="C994" s="17">
        <v>200000000</v>
      </c>
      <c r="D994" s="17">
        <v>0.25</v>
      </c>
      <c r="E994" s="17">
        <v>500911800</v>
      </c>
      <c r="F994" s="17">
        <v>0.5</v>
      </c>
      <c r="G994" s="18" t="s">
        <v>4858</v>
      </c>
      <c r="H994" s="19">
        <v>42656</v>
      </c>
      <c r="I994" s="27">
        <f t="shared" si="130"/>
        <v>2016</v>
      </c>
      <c r="J994" s="6" t="s">
        <v>41</v>
      </c>
      <c r="K994" s="6">
        <v>139</v>
      </c>
      <c r="L994" s="6" t="s">
        <v>1163</v>
      </c>
      <c r="M994" s="6">
        <f>VLOOKUP(A994,JUMLAH_DAKWAAN!$A$1:$C$905,3,FALSE)</f>
        <v>1</v>
      </c>
      <c r="N994" s="6" t="s">
        <v>4859</v>
      </c>
      <c r="O994" s="6" t="s">
        <v>1367</v>
      </c>
      <c r="P994" s="6" t="s">
        <v>4687</v>
      </c>
      <c r="Q994" s="6" t="s">
        <v>1043</v>
      </c>
      <c r="R994" s="6" t="s">
        <v>1125</v>
      </c>
      <c r="S994" s="6" t="s">
        <v>1167</v>
      </c>
      <c r="T994" s="6" t="s">
        <v>1044</v>
      </c>
      <c r="U994" s="6" t="s">
        <v>63</v>
      </c>
      <c r="V994" s="6" t="str">
        <f>IFERROR(VLOOKUP(Q994,JUDGE_STATUS!$A$1:$E$97,2,0),"")</f>
        <v>KARIR</v>
      </c>
      <c r="W994" s="6" t="str">
        <f>IFERROR(VLOOKUP(R994,JUDGE_STATUS!$A$1:$E$97,2,0),"")</f>
        <v>KARIR</v>
      </c>
      <c r="X994" s="6" t="str">
        <f>IFERROR(VLOOKUP(S994,JUDGE_STATUS!$A$1:$E$97,2,0),"")</f>
        <v>KARIR</v>
      </c>
      <c r="Y994" s="6" t="str">
        <f>IFERROR(VLOOKUP(T994,JUDGE_STATUS!$A$1:$E$97,2,0),"")</f>
        <v>ADHOC</v>
      </c>
      <c r="Z994" s="6" t="str">
        <f>IFERROR(VLOOKUP(U994,JUDGE_STATUS!$A$1:$E$97,2,0),"")</f>
        <v>ADHOC</v>
      </c>
      <c r="AA994" s="6">
        <f t="shared" si="125"/>
        <v>5</v>
      </c>
      <c r="AB994" s="6">
        <f t="shared" si="126"/>
        <v>3</v>
      </c>
      <c r="AC994" s="6">
        <f t="shared" si="127"/>
        <v>2</v>
      </c>
      <c r="AD994" s="20">
        <f t="shared" si="128"/>
        <v>0.4</v>
      </c>
      <c r="AE994" s="21">
        <f t="shared" si="131"/>
        <v>0</v>
      </c>
      <c r="AF994" s="6" t="s">
        <v>1168</v>
      </c>
      <c r="AG994" s="6"/>
      <c r="AH994" s="6"/>
      <c r="AI994" s="6"/>
      <c r="AJ994" s="6"/>
      <c r="AK994" s="6"/>
      <c r="AL994" s="6"/>
      <c r="AM994" s="6"/>
      <c r="AN994" s="6"/>
      <c r="AO994" s="6"/>
      <c r="AP994" s="6"/>
      <c r="AQ994" s="6"/>
      <c r="AR994" s="6">
        <f t="shared" si="129"/>
        <v>1</v>
      </c>
      <c r="AS994" s="6" t="s">
        <v>109</v>
      </c>
      <c r="AT994" s="6"/>
      <c r="AU994" s="6"/>
      <c r="AV994" s="6">
        <f t="shared" si="132"/>
        <v>1</v>
      </c>
      <c r="AW994" s="22"/>
    </row>
    <row r="995" spans="1:49" x14ac:dyDescent="0.25">
      <c r="A995" s="16" t="s">
        <v>4860</v>
      </c>
      <c r="B995" s="17">
        <v>3.5</v>
      </c>
      <c r="C995" s="17">
        <v>150000000</v>
      </c>
      <c r="D995" s="17">
        <v>0.25</v>
      </c>
      <c r="E995" s="17">
        <v>0</v>
      </c>
      <c r="F995" s="17">
        <v>0</v>
      </c>
      <c r="G995" s="18" t="s">
        <v>4861</v>
      </c>
      <c r="H995" s="19">
        <v>42947</v>
      </c>
      <c r="I995" s="27">
        <f t="shared" si="130"/>
        <v>2017</v>
      </c>
      <c r="J995" s="6" t="s">
        <v>1778</v>
      </c>
      <c r="K995" s="6">
        <v>88</v>
      </c>
      <c r="L995" s="6" t="s">
        <v>4862</v>
      </c>
      <c r="M995" s="6">
        <f>VLOOKUP(A995,JUMLAH_DAKWAAN!$A$1:$C$905,3,FALSE)</f>
        <v>1</v>
      </c>
      <c r="N995" s="6" t="s">
        <v>4863</v>
      </c>
      <c r="O995" s="6" t="s">
        <v>4864</v>
      </c>
      <c r="P995" s="6" t="s">
        <v>4290</v>
      </c>
      <c r="Q995" s="6" t="s">
        <v>1218</v>
      </c>
      <c r="R995" s="6" t="s">
        <v>1219</v>
      </c>
      <c r="S995" s="6" t="s">
        <v>1187</v>
      </c>
      <c r="T995" s="6" t="s">
        <v>85</v>
      </c>
      <c r="U995" s="6" t="s">
        <v>1068</v>
      </c>
      <c r="V995" s="6" t="str">
        <f>IFERROR(VLOOKUP(Q995,JUDGE_STATUS!$A$1:$E$97,2,0),"")</f>
        <v>KARIR</v>
      </c>
      <c r="W995" s="6" t="str">
        <f>IFERROR(VLOOKUP(R995,JUDGE_STATUS!$A$1:$E$97,2,0),"")</f>
        <v>KARIR</v>
      </c>
      <c r="X995" s="6" t="str">
        <f>IFERROR(VLOOKUP(S995,JUDGE_STATUS!$A$1:$E$97,2,0),"")</f>
        <v>KARIR</v>
      </c>
      <c r="Y995" s="6" t="str">
        <f>IFERROR(VLOOKUP(T995,JUDGE_STATUS!$A$1:$E$97,2,0),"")</f>
        <v>ADHOC</v>
      </c>
      <c r="Z995" s="6" t="str">
        <f>IFERROR(VLOOKUP(U995,JUDGE_STATUS!$A$1:$E$97,2,0),"")</f>
        <v>ADHOC</v>
      </c>
      <c r="AA995" s="6">
        <f t="shared" si="125"/>
        <v>5</v>
      </c>
      <c r="AB995" s="6">
        <f t="shared" si="126"/>
        <v>3</v>
      </c>
      <c r="AC995" s="6">
        <f t="shared" si="127"/>
        <v>2</v>
      </c>
      <c r="AD995" s="20">
        <f t="shared" si="128"/>
        <v>0.4</v>
      </c>
      <c r="AE995" s="21">
        <f t="shared" si="131"/>
        <v>0</v>
      </c>
      <c r="AF995" s="6" t="s">
        <v>1100</v>
      </c>
      <c r="AG995" s="6"/>
      <c r="AH995" s="6"/>
      <c r="AI995" s="6"/>
      <c r="AJ995" s="6"/>
      <c r="AK995" s="6"/>
      <c r="AL995" s="6"/>
      <c r="AM995" s="6"/>
      <c r="AN995" s="6"/>
      <c r="AO995" s="6"/>
      <c r="AP995" s="6"/>
      <c r="AQ995" s="6"/>
      <c r="AR995" s="6">
        <f t="shared" si="129"/>
        <v>1</v>
      </c>
      <c r="AS995" s="6" t="s">
        <v>1151</v>
      </c>
      <c r="AT995" s="6"/>
      <c r="AU995" s="6"/>
      <c r="AV995" s="6">
        <f t="shared" si="132"/>
        <v>1</v>
      </c>
      <c r="AW995" s="22"/>
    </row>
    <row r="996" spans="1:49" x14ac:dyDescent="0.25">
      <c r="A996" s="16" t="s">
        <v>4865</v>
      </c>
      <c r="B996" s="17">
        <v>5</v>
      </c>
      <c r="C996" s="17">
        <v>300000000</v>
      </c>
      <c r="D996" s="17">
        <v>0.25</v>
      </c>
      <c r="E996" s="17">
        <v>0</v>
      </c>
      <c r="F996" s="17">
        <v>0</v>
      </c>
      <c r="G996" s="18" t="s">
        <v>4866</v>
      </c>
      <c r="H996" s="19">
        <v>43418</v>
      </c>
      <c r="I996" s="27">
        <f t="shared" si="130"/>
        <v>2018</v>
      </c>
      <c r="J996" s="6" t="s">
        <v>1224</v>
      </c>
      <c r="K996" s="6">
        <v>172</v>
      </c>
      <c r="L996" s="6" t="s">
        <v>4848</v>
      </c>
      <c r="M996" s="6">
        <f>VLOOKUP(A996,JUMLAH_DAKWAAN!$A$1:$C$905,3,FALSE)</f>
        <v>1</v>
      </c>
      <c r="N996" s="6" t="s">
        <v>4867</v>
      </c>
      <c r="O996" s="6"/>
      <c r="P996" s="6" t="s">
        <v>4517</v>
      </c>
      <c r="Q996" s="6" t="s">
        <v>1065</v>
      </c>
      <c r="R996" s="6" t="s">
        <v>1067</v>
      </c>
      <c r="S996" s="6" t="s">
        <v>1136</v>
      </c>
      <c r="T996" s="6" t="s">
        <v>1044</v>
      </c>
      <c r="U996" s="6" t="s">
        <v>1045</v>
      </c>
      <c r="V996" s="6" t="str">
        <f>IFERROR(VLOOKUP(Q996,JUDGE_STATUS!$A$1:$E$97,2,0),"")</f>
        <v>KARIR</v>
      </c>
      <c r="W996" s="6" t="str">
        <f>IFERROR(VLOOKUP(R996,JUDGE_STATUS!$A$1:$E$97,2,0),"")</f>
        <v>KARIR</v>
      </c>
      <c r="X996" s="6" t="str">
        <f>IFERROR(VLOOKUP(S996,JUDGE_STATUS!$A$1:$E$97,2,0),"")</f>
        <v>KARIR</v>
      </c>
      <c r="Y996" s="6" t="str">
        <f>IFERROR(VLOOKUP(T996,JUDGE_STATUS!$A$1:$E$97,2,0),"")</f>
        <v>ADHOC</v>
      </c>
      <c r="Z996" s="6" t="str">
        <f>IFERROR(VLOOKUP(U996,JUDGE_STATUS!$A$1:$E$97,2,0),"")</f>
        <v>ADHOC</v>
      </c>
      <c r="AA996" s="6">
        <f t="shared" si="125"/>
        <v>5</v>
      </c>
      <c r="AB996" s="6">
        <f t="shared" si="126"/>
        <v>3</v>
      </c>
      <c r="AC996" s="6">
        <f t="shared" si="127"/>
        <v>2</v>
      </c>
      <c r="AD996" s="20">
        <f t="shared" si="128"/>
        <v>0.4</v>
      </c>
      <c r="AE996" s="21">
        <f t="shared" si="131"/>
        <v>0</v>
      </c>
      <c r="AF996" s="6" t="s">
        <v>1220</v>
      </c>
      <c r="AG996" s="6"/>
      <c r="AH996" s="6"/>
      <c r="AI996" s="6"/>
      <c r="AJ996" s="6"/>
      <c r="AK996" s="6"/>
      <c r="AL996" s="6"/>
      <c r="AM996" s="6"/>
      <c r="AN996" s="6"/>
      <c r="AO996" s="6"/>
      <c r="AP996" s="6"/>
      <c r="AQ996" s="6"/>
      <c r="AR996" s="6">
        <f t="shared" si="129"/>
        <v>1</v>
      </c>
      <c r="AS996" s="6" t="s">
        <v>1189</v>
      </c>
      <c r="AT996" s="6"/>
      <c r="AU996" s="6"/>
      <c r="AV996" s="6">
        <f t="shared" si="132"/>
        <v>1</v>
      </c>
      <c r="AW996" s="22"/>
    </row>
    <row r="998" spans="1:49" x14ac:dyDescent="0.25">
      <c r="AC998" s="11"/>
      <c r="AD998" s="11"/>
      <c r="AE998" s="11"/>
    </row>
  </sheetData>
  <autoFilter ref="A1:AW996"/>
  <hyperlinks>
    <hyperlink ref="N154" r:id="rId1"/>
    <hyperlink ref="N155" r:id="rId2"/>
    <hyperlink ref="N161" r:id="rId3"/>
    <hyperlink ref="N162" r:id="rId4"/>
    <hyperlink ref="N163" r:id="rId5"/>
  </hyperlinks>
  <pageMargins left="0.7" right="0.7" top="0.75" bottom="0.75" header="0.51180555555555496" footer="0.51180555555555496"/>
  <pageSetup paperSize="9" firstPageNumber="0" orientation="portrait" horizontalDpi="300" verticalDpi="3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5"/>
  <sheetViews>
    <sheetView topLeftCell="A879" workbookViewId="0">
      <selection activeCell="C1" sqref="A1:C905"/>
    </sheetView>
  </sheetViews>
  <sheetFormatPr defaultRowHeight="15" x14ac:dyDescent="0.25"/>
  <cols>
    <col min="1" max="1" width="34.5703125" bestFit="1" customWidth="1"/>
    <col min="2" max="2" width="20.42578125" bestFit="1" customWidth="1"/>
    <col min="3" max="3" width="24.28515625" bestFit="1" customWidth="1"/>
  </cols>
  <sheetData>
    <row r="1" spans="1:3" x14ac:dyDescent="0.25">
      <c r="A1" t="s">
        <v>0</v>
      </c>
      <c r="B1" t="s">
        <v>4944</v>
      </c>
      <c r="C1" t="s">
        <v>4945</v>
      </c>
    </row>
    <row r="2" spans="1:3" x14ac:dyDescent="0.25">
      <c r="A2" t="s">
        <v>39</v>
      </c>
      <c r="B2">
        <v>1</v>
      </c>
      <c r="C2">
        <v>1</v>
      </c>
    </row>
    <row r="3" spans="1:3" x14ac:dyDescent="0.25">
      <c r="A3" t="s">
        <v>57</v>
      </c>
      <c r="B3">
        <v>2</v>
      </c>
      <c r="C3">
        <v>2</v>
      </c>
    </row>
    <row r="4" spans="1:3" x14ac:dyDescent="0.25">
      <c r="A4" t="s">
        <v>67</v>
      </c>
      <c r="B4">
        <v>1</v>
      </c>
      <c r="C4">
        <v>1</v>
      </c>
    </row>
    <row r="5" spans="1:3" x14ac:dyDescent="0.25">
      <c r="A5" t="s">
        <v>77</v>
      </c>
      <c r="B5">
        <v>2</v>
      </c>
      <c r="C5">
        <v>2</v>
      </c>
    </row>
    <row r="6" spans="1:3" x14ac:dyDescent="0.25">
      <c r="A6" t="s">
        <v>88</v>
      </c>
      <c r="B6">
        <v>1</v>
      </c>
      <c r="C6">
        <v>1</v>
      </c>
    </row>
    <row r="7" spans="1:3" x14ac:dyDescent="0.25">
      <c r="A7" t="s">
        <v>101</v>
      </c>
      <c r="B7">
        <v>2</v>
      </c>
      <c r="C7">
        <v>2</v>
      </c>
    </row>
    <row r="8" spans="1:3" x14ac:dyDescent="0.25">
      <c r="A8" t="s">
        <v>110</v>
      </c>
      <c r="B8">
        <v>1</v>
      </c>
      <c r="C8">
        <v>1</v>
      </c>
    </row>
    <row r="9" spans="1:3" x14ac:dyDescent="0.25">
      <c r="A9" t="s">
        <v>120</v>
      </c>
      <c r="B9">
        <v>2</v>
      </c>
      <c r="C9">
        <v>2</v>
      </c>
    </row>
    <row r="10" spans="1:3" x14ac:dyDescent="0.25">
      <c r="A10" t="s">
        <v>129</v>
      </c>
      <c r="B10">
        <v>1</v>
      </c>
      <c r="C10">
        <v>1</v>
      </c>
    </row>
    <row r="11" spans="1:3" x14ac:dyDescent="0.25">
      <c r="A11" t="s">
        <v>139</v>
      </c>
      <c r="B11">
        <v>5</v>
      </c>
      <c r="C11">
        <v>5</v>
      </c>
    </row>
    <row r="12" spans="1:3" x14ac:dyDescent="0.25">
      <c r="A12" t="s">
        <v>146</v>
      </c>
      <c r="B12">
        <v>2</v>
      </c>
      <c r="C12">
        <v>2</v>
      </c>
    </row>
    <row r="13" spans="1:3" x14ac:dyDescent="0.25">
      <c r="A13" t="s">
        <v>158</v>
      </c>
      <c r="B13">
        <v>4</v>
      </c>
      <c r="C13">
        <v>4</v>
      </c>
    </row>
    <row r="14" spans="1:3" x14ac:dyDescent="0.25">
      <c r="A14" t="s">
        <v>165</v>
      </c>
      <c r="B14">
        <v>2</v>
      </c>
      <c r="C14">
        <v>2</v>
      </c>
    </row>
    <row r="15" spans="1:3" x14ac:dyDescent="0.25">
      <c r="A15" t="s">
        <v>175</v>
      </c>
      <c r="B15">
        <v>2</v>
      </c>
      <c r="C15">
        <v>2</v>
      </c>
    </row>
    <row r="16" spans="1:3" x14ac:dyDescent="0.25">
      <c r="A16" t="s">
        <v>182</v>
      </c>
      <c r="B16">
        <v>3</v>
      </c>
      <c r="C16">
        <v>3</v>
      </c>
    </row>
    <row r="17" spans="1:3" x14ac:dyDescent="0.25">
      <c r="A17" t="s">
        <v>196</v>
      </c>
      <c r="B17">
        <v>2</v>
      </c>
      <c r="C17">
        <v>2</v>
      </c>
    </row>
    <row r="18" spans="1:3" x14ac:dyDescent="0.25">
      <c r="A18" t="s">
        <v>201</v>
      </c>
      <c r="B18">
        <v>3</v>
      </c>
      <c r="C18">
        <v>3</v>
      </c>
    </row>
    <row r="19" spans="1:3" x14ac:dyDescent="0.25">
      <c r="A19" t="s">
        <v>209</v>
      </c>
      <c r="B19">
        <v>2</v>
      </c>
      <c r="C19">
        <v>2</v>
      </c>
    </row>
    <row r="20" spans="1:3" x14ac:dyDescent="0.25">
      <c r="A20" t="s">
        <v>215</v>
      </c>
      <c r="B20">
        <v>2</v>
      </c>
      <c r="C20">
        <v>2</v>
      </c>
    </row>
    <row r="21" spans="1:3" x14ac:dyDescent="0.25">
      <c r="A21" t="s">
        <v>224</v>
      </c>
      <c r="B21">
        <v>4</v>
      </c>
      <c r="C21">
        <v>4</v>
      </c>
    </row>
    <row r="22" spans="1:3" x14ac:dyDescent="0.25">
      <c r="A22" t="s">
        <v>230</v>
      </c>
      <c r="B22">
        <v>2</v>
      </c>
      <c r="C22">
        <v>2</v>
      </c>
    </row>
    <row r="23" spans="1:3" x14ac:dyDescent="0.25">
      <c r="A23" t="s">
        <v>237</v>
      </c>
      <c r="B23">
        <v>2</v>
      </c>
      <c r="C23">
        <v>2</v>
      </c>
    </row>
    <row r="24" spans="1:3" x14ac:dyDescent="0.25">
      <c r="A24" t="s">
        <v>244</v>
      </c>
      <c r="B24">
        <v>2</v>
      </c>
      <c r="C24">
        <v>2</v>
      </c>
    </row>
    <row r="25" spans="1:3" x14ac:dyDescent="0.25">
      <c r="A25" t="s">
        <v>249</v>
      </c>
      <c r="B25">
        <v>2</v>
      </c>
      <c r="C25">
        <v>2</v>
      </c>
    </row>
    <row r="26" spans="1:3" x14ac:dyDescent="0.25">
      <c r="A26" t="s">
        <v>257</v>
      </c>
      <c r="B26">
        <v>1</v>
      </c>
      <c r="C26">
        <v>1</v>
      </c>
    </row>
    <row r="27" spans="1:3" x14ac:dyDescent="0.25">
      <c r="A27" t="s">
        <v>262</v>
      </c>
      <c r="B27">
        <v>2</v>
      </c>
      <c r="C27">
        <v>2</v>
      </c>
    </row>
    <row r="28" spans="1:3" x14ac:dyDescent="0.25">
      <c r="A28" t="s">
        <v>277</v>
      </c>
      <c r="B28">
        <v>3</v>
      </c>
      <c r="C28">
        <v>3</v>
      </c>
    </row>
    <row r="29" spans="1:3" x14ac:dyDescent="0.25">
      <c r="A29" t="s">
        <v>284</v>
      </c>
      <c r="B29">
        <v>2</v>
      </c>
      <c r="C29">
        <v>2</v>
      </c>
    </row>
    <row r="30" spans="1:3" x14ac:dyDescent="0.25">
      <c r="A30" t="s">
        <v>298</v>
      </c>
      <c r="B30">
        <v>3</v>
      </c>
      <c r="C30">
        <v>3</v>
      </c>
    </row>
    <row r="31" spans="1:3" x14ac:dyDescent="0.25">
      <c r="A31" t="s">
        <v>302</v>
      </c>
      <c r="B31">
        <v>2</v>
      </c>
      <c r="C31">
        <v>2</v>
      </c>
    </row>
    <row r="32" spans="1:3" x14ac:dyDescent="0.25">
      <c r="A32" t="s">
        <v>310</v>
      </c>
      <c r="B32">
        <v>3</v>
      </c>
      <c r="C32">
        <v>3</v>
      </c>
    </row>
    <row r="33" spans="1:3" x14ac:dyDescent="0.25">
      <c r="A33" t="s">
        <v>315</v>
      </c>
      <c r="B33">
        <v>6</v>
      </c>
      <c r="C33">
        <v>6</v>
      </c>
    </row>
    <row r="34" spans="1:3" x14ac:dyDescent="0.25">
      <c r="A34" t="s">
        <v>325</v>
      </c>
      <c r="B34">
        <v>3</v>
      </c>
      <c r="C34">
        <v>3</v>
      </c>
    </row>
    <row r="35" spans="1:3" x14ac:dyDescent="0.25">
      <c r="A35" t="s">
        <v>330</v>
      </c>
      <c r="B35">
        <v>2</v>
      </c>
      <c r="C35">
        <v>2</v>
      </c>
    </row>
    <row r="36" spans="1:3" x14ac:dyDescent="0.25">
      <c r="A36" t="s">
        <v>341</v>
      </c>
      <c r="B36">
        <v>3</v>
      </c>
      <c r="C36">
        <v>3</v>
      </c>
    </row>
    <row r="37" spans="1:3" x14ac:dyDescent="0.25">
      <c r="A37" t="s">
        <v>345</v>
      </c>
      <c r="B37">
        <v>2</v>
      </c>
      <c r="C37">
        <v>2</v>
      </c>
    </row>
    <row r="38" spans="1:3" x14ac:dyDescent="0.25">
      <c r="A38" t="s">
        <v>352</v>
      </c>
      <c r="B38">
        <v>2</v>
      </c>
      <c r="C38">
        <v>2</v>
      </c>
    </row>
    <row r="39" spans="1:3" x14ac:dyDescent="0.25">
      <c r="A39" t="s">
        <v>357</v>
      </c>
      <c r="B39">
        <v>2</v>
      </c>
      <c r="C39">
        <v>2</v>
      </c>
    </row>
    <row r="40" spans="1:3" x14ac:dyDescent="0.25">
      <c r="A40" t="s">
        <v>362</v>
      </c>
      <c r="B40">
        <v>2</v>
      </c>
      <c r="C40">
        <v>2</v>
      </c>
    </row>
    <row r="41" spans="1:3" x14ac:dyDescent="0.25">
      <c r="A41" t="s">
        <v>368</v>
      </c>
      <c r="B41">
        <v>2</v>
      </c>
      <c r="C41">
        <v>2</v>
      </c>
    </row>
    <row r="42" spans="1:3" x14ac:dyDescent="0.25">
      <c r="A42" t="s">
        <v>374</v>
      </c>
      <c r="B42">
        <v>2</v>
      </c>
      <c r="C42">
        <v>2</v>
      </c>
    </row>
    <row r="43" spans="1:3" x14ac:dyDescent="0.25">
      <c r="A43" t="s">
        <v>379</v>
      </c>
      <c r="B43">
        <v>2</v>
      </c>
      <c r="C43">
        <v>2</v>
      </c>
    </row>
    <row r="44" spans="1:3" x14ac:dyDescent="0.25">
      <c r="A44" t="s">
        <v>386</v>
      </c>
      <c r="B44">
        <v>3</v>
      </c>
      <c r="C44">
        <v>3</v>
      </c>
    </row>
    <row r="45" spans="1:3" x14ac:dyDescent="0.25">
      <c r="A45" t="s">
        <v>391</v>
      </c>
      <c r="B45">
        <v>0</v>
      </c>
      <c r="C45">
        <v>1</v>
      </c>
    </row>
    <row r="46" spans="1:3" x14ac:dyDescent="0.25">
      <c r="A46" t="s">
        <v>398</v>
      </c>
      <c r="B46">
        <v>2</v>
      </c>
      <c r="C46">
        <v>2</v>
      </c>
    </row>
    <row r="47" spans="1:3" x14ac:dyDescent="0.25">
      <c r="A47" t="s">
        <v>402</v>
      </c>
      <c r="B47">
        <v>2</v>
      </c>
      <c r="C47">
        <v>2</v>
      </c>
    </row>
    <row r="48" spans="1:3" x14ac:dyDescent="0.25">
      <c r="A48" t="s">
        <v>409</v>
      </c>
      <c r="B48">
        <v>2</v>
      </c>
      <c r="C48">
        <v>2</v>
      </c>
    </row>
    <row r="49" spans="1:3" x14ac:dyDescent="0.25">
      <c r="A49" t="s">
        <v>415</v>
      </c>
      <c r="B49">
        <v>2</v>
      </c>
      <c r="C49">
        <v>2</v>
      </c>
    </row>
    <row r="50" spans="1:3" x14ac:dyDescent="0.25">
      <c r="A50" t="s">
        <v>420</v>
      </c>
      <c r="B50">
        <v>2</v>
      </c>
      <c r="C50">
        <v>2</v>
      </c>
    </row>
    <row r="51" spans="1:3" x14ac:dyDescent="0.25">
      <c r="A51" t="s">
        <v>427</v>
      </c>
      <c r="B51">
        <v>2</v>
      </c>
      <c r="C51">
        <v>2</v>
      </c>
    </row>
    <row r="52" spans="1:3" x14ac:dyDescent="0.25">
      <c r="A52" t="s">
        <v>436</v>
      </c>
      <c r="B52">
        <v>2</v>
      </c>
      <c r="C52">
        <v>2</v>
      </c>
    </row>
    <row r="53" spans="1:3" x14ac:dyDescent="0.25">
      <c r="A53" t="s">
        <v>440</v>
      </c>
      <c r="B53">
        <v>2</v>
      </c>
      <c r="C53">
        <v>2</v>
      </c>
    </row>
    <row r="54" spans="1:3" x14ac:dyDescent="0.25">
      <c r="A54" t="s">
        <v>446</v>
      </c>
      <c r="B54">
        <v>2</v>
      </c>
      <c r="C54">
        <v>2</v>
      </c>
    </row>
    <row r="55" spans="1:3" x14ac:dyDescent="0.25">
      <c r="A55" t="s">
        <v>452</v>
      </c>
      <c r="B55">
        <v>2</v>
      </c>
      <c r="C55">
        <v>2</v>
      </c>
    </row>
    <row r="56" spans="1:3" x14ac:dyDescent="0.25">
      <c r="A56" t="s">
        <v>458</v>
      </c>
      <c r="B56">
        <v>3</v>
      </c>
      <c r="C56">
        <v>3</v>
      </c>
    </row>
    <row r="57" spans="1:3" x14ac:dyDescent="0.25">
      <c r="A57" t="s">
        <v>466</v>
      </c>
      <c r="B57">
        <v>2</v>
      </c>
      <c r="C57">
        <v>2</v>
      </c>
    </row>
    <row r="58" spans="1:3" x14ac:dyDescent="0.25">
      <c r="A58" t="s">
        <v>471</v>
      </c>
      <c r="B58">
        <v>6</v>
      </c>
      <c r="C58">
        <v>6</v>
      </c>
    </row>
    <row r="59" spans="1:3" x14ac:dyDescent="0.25">
      <c r="A59" t="s">
        <v>478</v>
      </c>
      <c r="B59">
        <v>2</v>
      </c>
      <c r="C59">
        <v>2</v>
      </c>
    </row>
    <row r="60" spans="1:3" x14ac:dyDescent="0.25">
      <c r="A60" t="s">
        <v>487</v>
      </c>
      <c r="B60">
        <v>2</v>
      </c>
      <c r="C60">
        <v>2</v>
      </c>
    </row>
    <row r="61" spans="1:3" x14ac:dyDescent="0.25">
      <c r="A61" t="s">
        <v>492</v>
      </c>
      <c r="B61">
        <v>4</v>
      </c>
      <c r="C61">
        <v>4</v>
      </c>
    </row>
    <row r="62" spans="1:3" x14ac:dyDescent="0.25">
      <c r="A62" t="s">
        <v>499</v>
      </c>
      <c r="B62">
        <v>5</v>
      </c>
      <c r="C62">
        <v>5</v>
      </c>
    </row>
    <row r="63" spans="1:3" x14ac:dyDescent="0.25">
      <c r="A63" t="s">
        <v>505</v>
      </c>
      <c r="B63">
        <v>3</v>
      </c>
      <c r="C63">
        <v>3</v>
      </c>
    </row>
    <row r="64" spans="1:3" x14ac:dyDescent="0.25">
      <c r="A64" t="s">
        <v>510</v>
      </c>
      <c r="B64">
        <v>3</v>
      </c>
      <c r="C64">
        <v>3</v>
      </c>
    </row>
    <row r="65" spans="1:3" x14ac:dyDescent="0.25">
      <c r="A65" t="s">
        <v>517</v>
      </c>
      <c r="B65">
        <v>5</v>
      </c>
      <c r="C65">
        <v>5</v>
      </c>
    </row>
    <row r="66" spans="1:3" x14ac:dyDescent="0.25">
      <c r="A66" t="s">
        <v>524</v>
      </c>
      <c r="B66">
        <v>2</v>
      </c>
      <c r="C66">
        <v>2</v>
      </c>
    </row>
    <row r="67" spans="1:3" x14ac:dyDescent="0.25">
      <c r="A67" t="s">
        <v>529</v>
      </c>
      <c r="B67">
        <v>2</v>
      </c>
      <c r="C67">
        <v>2</v>
      </c>
    </row>
    <row r="68" spans="1:3" x14ac:dyDescent="0.25">
      <c r="A68" t="s">
        <v>536</v>
      </c>
      <c r="B68">
        <v>10</v>
      </c>
      <c r="C68">
        <v>10</v>
      </c>
    </row>
    <row r="69" spans="1:3" x14ac:dyDescent="0.25">
      <c r="A69" t="s">
        <v>543</v>
      </c>
      <c r="B69">
        <v>2</v>
      </c>
      <c r="C69">
        <v>2</v>
      </c>
    </row>
    <row r="70" spans="1:3" x14ac:dyDescent="0.25">
      <c r="A70" t="s">
        <v>549</v>
      </c>
      <c r="B70">
        <v>3</v>
      </c>
      <c r="C70">
        <v>3</v>
      </c>
    </row>
    <row r="71" spans="1:3" x14ac:dyDescent="0.25">
      <c r="A71" t="s">
        <v>553</v>
      </c>
      <c r="B71">
        <v>7</v>
      </c>
      <c r="C71">
        <v>7</v>
      </c>
    </row>
    <row r="72" spans="1:3" x14ac:dyDescent="0.25">
      <c r="A72" t="s">
        <v>560</v>
      </c>
      <c r="B72">
        <v>3</v>
      </c>
      <c r="C72">
        <v>3</v>
      </c>
    </row>
    <row r="73" spans="1:3" x14ac:dyDescent="0.25">
      <c r="A73" t="s">
        <v>566</v>
      </c>
      <c r="B73">
        <v>2</v>
      </c>
      <c r="C73">
        <v>2</v>
      </c>
    </row>
    <row r="74" spans="1:3" x14ac:dyDescent="0.25">
      <c r="A74" t="s">
        <v>571</v>
      </c>
      <c r="B74">
        <v>2</v>
      </c>
      <c r="C74">
        <v>2</v>
      </c>
    </row>
    <row r="75" spans="1:3" x14ac:dyDescent="0.25">
      <c r="A75" t="s">
        <v>577</v>
      </c>
      <c r="B75">
        <v>2</v>
      </c>
      <c r="C75">
        <v>2</v>
      </c>
    </row>
    <row r="76" spans="1:3" x14ac:dyDescent="0.25">
      <c r="A76" t="s">
        <v>582</v>
      </c>
      <c r="B76">
        <v>4</v>
      </c>
      <c r="C76">
        <v>4</v>
      </c>
    </row>
    <row r="77" spans="1:3" x14ac:dyDescent="0.25">
      <c r="A77" t="s">
        <v>588</v>
      </c>
      <c r="B77">
        <v>2</v>
      </c>
      <c r="C77">
        <v>2</v>
      </c>
    </row>
    <row r="78" spans="1:3" x14ac:dyDescent="0.25">
      <c r="A78" t="s">
        <v>594</v>
      </c>
      <c r="B78">
        <v>4</v>
      </c>
      <c r="C78">
        <v>4</v>
      </c>
    </row>
    <row r="79" spans="1:3" x14ac:dyDescent="0.25">
      <c r="A79" t="s">
        <v>600</v>
      </c>
      <c r="B79">
        <v>2</v>
      </c>
      <c r="C79">
        <v>2</v>
      </c>
    </row>
    <row r="80" spans="1:3" x14ac:dyDescent="0.25">
      <c r="A80" t="s">
        <v>607</v>
      </c>
      <c r="B80">
        <v>4</v>
      </c>
      <c r="C80">
        <v>4</v>
      </c>
    </row>
    <row r="81" spans="1:3" x14ac:dyDescent="0.25">
      <c r="A81" t="s">
        <v>612</v>
      </c>
      <c r="B81">
        <v>2</v>
      </c>
      <c r="C81">
        <v>2</v>
      </c>
    </row>
    <row r="82" spans="1:3" x14ac:dyDescent="0.25">
      <c r="A82" t="s">
        <v>618</v>
      </c>
      <c r="B82">
        <v>2</v>
      </c>
      <c r="C82">
        <v>2</v>
      </c>
    </row>
    <row r="83" spans="1:3" x14ac:dyDescent="0.25">
      <c r="A83" t="s">
        <v>624</v>
      </c>
      <c r="B83">
        <v>2</v>
      </c>
      <c r="C83">
        <v>2</v>
      </c>
    </row>
    <row r="84" spans="1:3" x14ac:dyDescent="0.25">
      <c r="A84" t="s">
        <v>629</v>
      </c>
      <c r="B84">
        <v>2</v>
      </c>
      <c r="C84">
        <v>2</v>
      </c>
    </row>
    <row r="85" spans="1:3" x14ac:dyDescent="0.25">
      <c r="A85" t="s">
        <v>635</v>
      </c>
      <c r="B85">
        <v>2</v>
      </c>
      <c r="C85">
        <v>2</v>
      </c>
    </row>
    <row r="86" spans="1:3" x14ac:dyDescent="0.25">
      <c r="A86" t="s">
        <v>640</v>
      </c>
      <c r="B86">
        <v>2</v>
      </c>
      <c r="C86">
        <v>2</v>
      </c>
    </row>
    <row r="87" spans="1:3" x14ac:dyDescent="0.25">
      <c r="A87" t="s">
        <v>645</v>
      </c>
      <c r="B87">
        <v>2</v>
      </c>
      <c r="C87">
        <v>2</v>
      </c>
    </row>
    <row r="88" spans="1:3" x14ac:dyDescent="0.25">
      <c r="A88" t="s">
        <v>655</v>
      </c>
      <c r="B88">
        <v>2</v>
      </c>
      <c r="C88">
        <v>2</v>
      </c>
    </row>
    <row r="89" spans="1:3" x14ac:dyDescent="0.25">
      <c r="A89" t="s">
        <v>661</v>
      </c>
      <c r="B89">
        <v>3</v>
      </c>
      <c r="C89">
        <v>3</v>
      </c>
    </row>
    <row r="90" spans="1:3" x14ac:dyDescent="0.25">
      <c r="A90" t="s">
        <v>667</v>
      </c>
      <c r="B90">
        <v>5</v>
      </c>
      <c r="C90">
        <v>5</v>
      </c>
    </row>
    <row r="91" spans="1:3" x14ac:dyDescent="0.25">
      <c r="A91" t="s">
        <v>671</v>
      </c>
      <c r="B91">
        <v>2</v>
      </c>
      <c r="C91">
        <v>2</v>
      </c>
    </row>
    <row r="92" spans="1:3" x14ac:dyDescent="0.25">
      <c r="A92" t="s">
        <v>678</v>
      </c>
      <c r="B92">
        <v>3</v>
      </c>
      <c r="C92">
        <v>3</v>
      </c>
    </row>
    <row r="93" spans="1:3" x14ac:dyDescent="0.25">
      <c r="A93" t="s">
        <v>683</v>
      </c>
      <c r="B93">
        <v>2</v>
      </c>
      <c r="C93">
        <v>2</v>
      </c>
    </row>
    <row r="94" spans="1:3" x14ac:dyDescent="0.25">
      <c r="A94" t="s">
        <v>690</v>
      </c>
      <c r="B94">
        <v>2</v>
      </c>
      <c r="C94">
        <v>2</v>
      </c>
    </row>
    <row r="95" spans="1:3" x14ac:dyDescent="0.25">
      <c r="A95" t="s">
        <v>697</v>
      </c>
      <c r="B95">
        <v>2</v>
      </c>
      <c r="C95">
        <v>2</v>
      </c>
    </row>
    <row r="96" spans="1:3" x14ac:dyDescent="0.25">
      <c r="A96" t="s">
        <v>703</v>
      </c>
      <c r="B96">
        <v>2</v>
      </c>
      <c r="C96">
        <v>2</v>
      </c>
    </row>
    <row r="97" spans="1:3" x14ac:dyDescent="0.25">
      <c r="A97" t="s">
        <v>709</v>
      </c>
      <c r="B97">
        <v>2</v>
      </c>
      <c r="C97">
        <v>2</v>
      </c>
    </row>
    <row r="98" spans="1:3" x14ac:dyDescent="0.25">
      <c r="A98" t="s">
        <v>715</v>
      </c>
      <c r="B98">
        <v>2</v>
      </c>
      <c r="C98">
        <v>2</v>
      </c>
    </row>
    <row r="99" spans="1:3" x14ac:dyDescent="0.25">
      <c r="A99" t="s">
        <v>721</v>
      </c>
      <c r="B99">
        <v>2</v>
      </c>
      <c r="C99">
        <v>2</v>
      </c>
    </row>
    <row r="100" spans="1:3" x14ac:dyDescent="0.25">
      <c r="A100" t="s">
        <v>727</v>
      </c>
      <c r="B100">
        <v>2</v>
      </c>
      <c r="C100">
        <v>2</v>
      </c>
    </row>
    <row r="101" spans="1:3" x14ac:dyDescent="0.25">
      <c r="A101" t="s">
        <v>732</v>
      </c>
      <c r="B101">
        <v>2</v>
      </c>
      <c r="C101">
        <v>2</v>
      </c>
    </row>
    <row r="102" spans="1:3" x14ac:dyDescent="0.25">
      <c r="A102" t="s">
        <v>738</v>
      </c>
      <c r="B102">
        <v>2</v>
      </c>
      <c r="C102">
        <v>2</v>
      </c>
    </row>
    <row r="103" spans="1:3" x14ac:dyDescent="0.25">
      <c r="A103" t="s">
        <v>743</v>
      </c>
      <c r="B103">
        <v>5</v>
      </c>
      <c r="C103">
        <v>5</v>
      </c>
    </row>
    <row r="104" spans="1:3" x14ac:dyDescent="0.25">
      <c r="A104" t="s">
        <v>748</v>
      </c>
      <c r="B104">
        <v>3</v>
      </c>
      <c r="C104">
        <v>3</v>
      </c>
    </row>
    <row r="105" spans="1:3" x14ac:dyDescent="0.25">
      <c r="A105" t="s">
        <v>754</v>
      </c>
      <c r="B105">
        <v>4</v>
      </c>
      <c r="C105">
        <v>4</v>
      </c>
    </row>
    <row r="106" spans="1:3" x14ac:dyDescent="0.25">
      <c r="A106" t="s">
        <v>759</v>
      </c>
      <c r="B106">
        <v>3</v>
      </c>
      <c r="C106">
        <v>3</v>
      </c>
    </row>
    <row r="107" spans="1:3" x14ac:dyDescent="0.25">
      <c r="A107" t="s">
        <v>765</v>
      </c>
      <c r="B107">
        <v>4</v>
      </c>
      <c r="C107">
        <v>4</v>
      </c>
    </row>
    <row r="108" spans="1:3" x14ac:dyDescent="0.25">
      <c r="A108" t="s">
        <v>769</v>
      </c>
      <c r="B108">
        <v>5</v>
      </c>
      <c r="C108">
        <v>5</v>
      </c>
    </row>
    <row r="109" spans="1:3" x14ac:dyDescent="0.25">
      <c r="A109" t="s">
        <v>775</v>
      </c>
      <c r="B109">
        <v>2</v>
      </c>
      <c r="C109">
        <v>2</v>
      </c>
    </row>
    <row r="110" spans="1:3" x14ac:dyDescent="0.25">
      <c r="A110" t="s">
        <v>778</v>
      </c>
      <c r="B110">
        <v>5</v>
      </c>
      <c r="C110">
        <v>5</v>
      </c>
    </row>
    <row r="111" spans="1:3" x14ac:dyDescent="0.25">
      <c r="A111" t="s">
        <v>783</v>
      </c>
      <c r="B111">
        <v>2</v>
      </c>
      <c r="C111">
        <v>2</v>
      </c>
    </row>
    <row r="112" spans="1:3" x14ac:dyDescent="0.25">
      <c r="A112" t="s">
        <v>788</v>
      </c>
      <c r="B112">
        <v>2</v>
      </c>
      <c r="C112">
        <v>2</v>
      </c>
    </row>
    <row r="113" spans="1:3" x14ac:dyDescent="0.25">
      <c r="A113" t="s">
        <v>793</v>
      </c>
      <c r="B113">
        <v>4</v>
      </c>
      <c r="C113">
        <v>4</v>
      </c>
    </row>
    <row r="114" spans="1:3" x14ac:dyDescent="0.25">
      <c r="A114" t="s">
        <v>797</v>
      </c>
      <c r="B114">
        <v>2</v>
      </c>
      <c r="C114">
        <v>2</v>
      </c>
    </row>
    <row r="115" spans="1:3" x14ac:dyDescent="0.25">
      <c r="A115" t="s">
        <v>805</v>
      </c>
      <c r="B115">
        <v>2</v>
      </c>
      <c r="C115">
        <v>2</v>
      </c>
    </row>
    <row r="116" spans="1:3" x14ac:dyDescent="0.25">
      <c r="A116" t="s">
        <v>810</v>
      </c>
      <c r="B116">
        <v>3</v>
      </c>
      <c r="C116">
        <v>3</v>
      </c>
    </row>
    <row r="117" spans="1:3" x14ac:dyDescent="0.25">
      <c r="A117" t="s">
        <v>816</v>
      </c>
      <c r="B117">
        <v>2</v>
      </c>
      <c r="C117">
        <v>2</v>
      </c>
    </row>
    <row r="118" spans="1:3" x14ac:dyDescent="0.25">
      <c r="A118" t="s">
        <v>821</v>
      </c>
      <c r="B118">
        <v>6</v>
      </c>
      <c r="C118">
        <v>6</v>
      </c>
    </row>
    <row r="119" spans="1:3" x14ac:dyDescent="0.25">
      <c r="A119" t="s">
        <v>827</v>
      </c>
      <c r="B119">
        <v>2</v>
      </c>
      <c r="C119">
        <v>2</v>
      </c>
    </row>
    <row r="120" spans="1:3" x14ac:dyDescent="0.25">
      <c r="A120" t="s">
        <v>831</v>
      </c>
      <c r="B120">
        <v>2</v>
      </c>
      <c r="C120">
        <v>2</v>
      </c>
    </row>
    <row r="121" spans="1:3" x14ac:dyDescent="0.25">
      <c r="A121" t="s">
        <v>836</v>
      </c>
      <c r="B121">
        <v>4</v>
      </c>
      <c r="C121">
        <v>4</v>
      </c>
    </row>
    <row r="122" spans="1:3" x14ac:dyDescent="0.25">
      <c r="A122" t="s">
        <v>841</v>
      </c>
      <c r="B122">
        <v>3</v>
      </c>
      <c r="C122">
        <v>3</v>
      </c>
    </row>
    <row r="123" spans="1:3" x14ac:dyDescent="0.25">
      <c r="A123" t="s">
        <v>846</v>
      </c>
      <c r="B123">
        <v>4</v>
      </c>
      <c r="C123">
        <v>4</v>
      </c>
    </row>
    <row r="124" spans="1:3" x14ac:dyDescent="0.25">
      <c r="A124" t="s">
        <v>851</v>
      </c>
      <c r="B124">
        <v>3</v>
      </c>
      <c r="C124">
        <v>3</v>
      </c>
    </row>
    <row r="125" spans="1:3" x14ac:dyDescent="0.25">
      <c r="A125" t="s">
        <v>856</v>
      </c>
      <c r="B125">
        <v>3</v>
      </c>
      <c r="C125">
        <v>3</v>
      </c>
    </row>
    <row r="126" spans="1:3" x14ac:dyDescent="0.25">
      <c r="A126" t="s">
        <v>862</v>
      </c>
      <c r="B126">
        <v>2</v>
      </c>
      <c r="C126">
        <v>2</v>
      </c>
    </row>
    <row r="127" spans="1:3" x14ac:dyDescent="0.25">
      <c r="A127" t="s">
        <v>866</v>
      </c>
      <c r="B127">
        <v>3</v>
      </c>
      <c r="C127">
        <v>3</v>
      </c>
    </row>
    <row r="128" spans="1:3" x14ac:dyDescent="0.25">
      <c r="A128" t="s">
        <v>871</v>
      </c>
      <c r="B128">
        <v>4</v>
      </c>
      <c r="C128">
        <v>4</v>
      </c>
    </row>
    <row r="129" spans="1:3" x14ac:dyDescent="0.25">
      <c r="A129" t="s">
        <v>877</v>
      </c>
      <c r="B129">
        <v>3</v>
      </c>
      <c r="C129">
        <v>3</v>
      </c>
    </row>
    <row r="130" spans="1:3" x14ac:dyDescent="0.25">
      <c r="A130" t="s">
        <v>881</v>
      </c>
      <c r="B130">
        <v>2</v>
      </c>
      <c r="C130">
        <v>2</v>
      </c>
    </row>
    <row r="131" spans="1:3" x14ac:dyDescent="0.25">
      <c r="A131" t="s">
        <v>887</v>
      </c>
      <c r="B131">
        <v>2</v>
      </c>
      <c r="C131">
        <v>2</v>
      </c>
    </row>
    <row r="132" spans="1:3" x14ac:dyDescent="0.25">
      <c r="A132" t="s">
        <v>892</v>
      </c>
      <c r="B132">
        <v>2</v>
      </c>
      <c r="C132">
        <v>2</v>
      </c>
    </row>
    <row r="133" spans="1:3" x14ac:dyDescent="0.25">
      <c r="A133" t="s">
        <v>898</v>
      </c>
      <c r="B133">
        <v>3</v>
      </c>
      <c r="C133">
        <v>3</v>
      </c>
    </row>
    <row r="134" spans="1:3" x14ac:dyDescent="0.25">
      <c r="A134" t="s">
        <v>903</v>
      </c>
      <c r="B134">
        <v>1</v>
      </c>
      <c r="C134">
        <v>1</v>
      </c>
    </row>
    <row r="135" spans="1:3" x14ac:dyDescent="0.25">
      <c r="A135" t="s">
        <v>907</v>
      </c>
      <c r="B135">
        <v>1</v>
      </c>
      <c r="C135">
        <v>1</v>
      </c>
    </row>
    <row r="136" spans="1:3" x14ac:dyDescent="0.25">
      <c r="A136" t="s">
        <v>911</v>
      </c>
      <c r="B136">
        <v>2</v>
      </c>
      <c r="C136">
        <v>2</v>
      </c>
    </row>
    <row r="137" spans="1:3" x14ac:dyDescent="0.25">
      <c r="A137" t="s">
        <v>916</v>
      </c>
      <c r="B137">
        <v>4</v>
      </c>
      <c r="C137">
        <v>4</v>
      </c>
    </row>
    <row r="138" spans="1:3" x14ac:dyDescent="0.25">
      <c r="A138" t="s">
        <v>919</v>
      </c>
      <c r="B138">
        <v>2</v>
      </c>
      <c r="C138">
        <v>2</v>
      </c>
    </row>
    <row r="139" spans="1:3" x14ac:dyDescent="0.25">
      <c r="A139" t="s">
        <v>926</v>
      </c>
      <c r="B139">
        <v>4</v>
      </c>
      <c r="C139">
        <v>4</v>
      </c>
    </row>
    <row r="140" spans="1:3" x14ac:dyDescent="0.25">
      <c r="A140" t="s">
        <v>931</v>
      </c>
      <c r="B140">
        <v>4</v>
      </c>
      <c r="C140">
        <v>4</v>
      </c>
    </row>
    <row r="141" spans="1:3" x14ac:dyDescent="0.25">
      <c r="A141" t="s">
        <v>935</v>
      </c>
      <c r="B141">
        <v>3</v>
      </c>
      <c r="C141">
        <v>3</v>
      </c>
    </row>
    <row r="142" spans="1:3" x14ac:dyDescent="0.25">
      <c r="A142" t="s">
        <v>940</v>
      </c>
      <c r="B142">
        <v>2</v>
      </c>
      <c r="C142">
        <v>2</v>
      </c>
    </row>
    <row r="143" spans="1:3" x14ac:dyDescent="0.25">
      <c r="A143" t="s">
        <v>945</v>
      </c>
      <c r="B143">
        <v>2</v>
      </c>
      <c r="C143">
        <v>2</v>
      </c>
    </row>
    <row r="144" spans="1:3" x14ac:dyDescent="0.25">
      <c r="A144" t="s">
        <v>949</v>
      </c>
      <c r="B144">
        <v>3</v>
      </c>
      <c r="C144">
        <v>3</v>
      </c>
    </row>
    <row r="145" spans="1:3" x14ac:dyDescent="0.25">
      <c r="A145" t="s">
        <v>954</v>
      </c>
      <c r="B145">
        <v>5</v>
      </c>
      <c r="C145">
        <v>5</v>
      </c>
    </row>
    <row r="146" spans="1:3" x14ac:dyDescent="0.25">
      <c r="A146" t="s">
        <v>961</v>
      </c>
      <c r="B146">
        <v>3</v>
      </c>
      <c r="C146">
        <v>3</v>
      </c>
    </row>
    <row r="147" spans="1:3" x14ac:dyDescent="0.25">
      <c r="A147" t="s">
        <v>964</v>
      </c>
      <c r="B147">
        <v>2</v>
      </c>
      <c r="C147">
        <v>2</v>
      </c>
    </row>
    <row r="148" spans="1:3" x14ac:dyDescent="0.25">
      <c r="A148" t="s">
        <v>970</v>
      </c>
      <c r="B148">
        <v>4</v>
      </c>
      <c r="C148">
        <v>4</v>
      </c>
    </row>
    <row r="149" spans="1:3" x14ac:dyDescent="0.25">
      <c r="A149" t="s">
        <v>975</v>
      </c>
      <c r="B149">
        <v>2</v>
      </c>
      <c r="C149">
        <v>2</v>
      </c>
    </row>
    <row r="150" spans="1:3" x14ac:dyDescent="0.25">
      <c r="A150" t="s">
        <v>982</v>
      </c>
      <c r="B150">
        <v>2</v>
      </c>
      <c r="C150">
        <v>2</v>
      </c>
    </row>
    <row r="151" spans="1:3" x14ac:dyDescent="0.25">
      <c r="A151" t="s">
        <v>989</v>
      </c>
      <c r="B151">
        <v>2</v>
      </c>
      <c r="C151">
        <v>2</v>
      </c>
    </row>
    <row r="152" spans="1:3" x14ac:dyDescent="0.25">
      <c r="A152" t="s">
        <v>995</v>
      </c>
      <c r="B152">
        <v>2</v>
      </c>
      <c r="C152">
        <v>2</v>
      </c>
    </row>
    <row r="153" spans="1:3" x14ac:dyDescent="0.25">
      <c r="A153" t="s">
        <v>1002</v>
      </c>
      <c r="B153">
        <v>2</v>
      </c>
      <c r="C153">
        <v>2</v>
      </c>
    </row>
    <row r="154" spans="1:3" x14ac:dyDescent="0.25">
      <c r="A154" t="s">
        <v>1008</v>
      </c>
      <c r="B154">
        <v>0</v>
      </c>
      <c r="C154">
        <v>1</v>
      </c>
    </row>
    <row r="155" spans="1:3" x14ac:dyDescent="0.25">
      <c r="A155" t="s">
        <v>1015</v>
      </c>
      <c r="B155">
        <v>1</v>
      </c>
      <c r="C155">
        <v>1</v>
      </c>
    </row>
    <row r="156" spans="1:3" x14ac:dyDescent="0.25">
      <c r="A156" t="s">
        <v>1026</v>
      </c>
      <c r="B156">
        <v>1</v>
      </c>
      <c r="C156">
        <v>1</v>
      </c>
    </row>
    <row r="157" spans="1:3" x14ac:dyDescent="0.25">
      <c r="A157" t="s">
        <v>1036</v>
      </c>
      <c r="B157">
        <v>0</v>
      </c>
      <c r="C157">
        <v>1</v>
      </c>
    </row>
    <row r="158" spans="1:3" x14ac:dyDescent="0.25">
      <c r="A158" t="s">
        <v>1050</v>
      </c>
      <c r="B158">
        <v>0</v>
      </c>
      <c r="C158">
        <v>1</v>
      </c>
    </row>
    <row r="159" spans="1:3" x14ac:dyDescent="0.25">
      <c r="A159" t="s">
        <v>1059</v>
      </c>
      <c r="B159">
        <v>0</v>
      </c>
      <c r="C159">
        <v>1</v>
      </c>
    </row>
    <row r="160" spans="1:3" x14ac:dyDescent="0.25">
      <c r="A160" t="s">
        <v>1074</v>
      </c>
      <c r="B160">
        <v>1</v>
      </c>
      <c r="C160">
        <v>1</v>
      </c>
    </row>
    <row r="161" spans="1:3" x14ac:dyDescent="0.25">
      <c r="A161" t="s">
        <v>1081</v>
      </c>
      <c r="B161">
        <v>1</v>
      </c>
      <c r="C161">
        <v>1</v>
      </c>
    </row>
    <row r="162" spans="1:3" x14ac:dyDescent="0.25">
      <c r="A162" t="s">
        <v>1101</v>
      </c>
      <c r="B162">
        <v>0</v>
      </c>
      <c r="C162">
        <v>1</v>
      </c>
    </row>
    <row r="163" spans="1:3" x14ac:dyDescent="0.25">
      <c r="A163" t="s">
        <v>1110</v>
      </c>
      <c r="B163">
        <v>0</v>
      </c>
      <c r="C163">
        <v>1</v>
      </c>
    </row>
    <row r="164" spans="1:3" x14ac:dyDescent="0.25">
      <c r="A164" t="s">
        <v>1119</v>
      </c>
      <c r="B164">
        <v>0</v>
      </c>
      <c r="C164">
        <v>1</v>
      </c>
    </row>
    <row r="165" spans="1:3" x14ac:dyDescent="0.25">
      <c r="A165" t="s">
        <v>1127</v>
      </c>
      <c r="B165">
        <v>0</v>
      </c>
      <c r="C165">
        <v>1</v>
      </c>
    </row>
    <row r="166" spans="1:3" x14ac:dyDescent="0.25">
      <c r="A166" t="s">
        <v>1141</v>
      </c>
      <c r="B166">
        <v>1</v>
      </c>
      <c r="C166">
        <v>1</v>
      </c>
    </row>
    <row r="167" spans="1:3" x14ac:dyDescent="0.25">
      <c r="A167" t="s">
        <v>1152</v>
      </c>
      <c r="B167">
        <v>0</v>
      </c>
      <c r="C167">
        <v>1</v>
      </c>
    </row>
    <row r="168" spans="1:3" x14ac:dyDescent="0.25">
      <c r="A168" t="s">
        <v>1161</v>
      </c>
      <c r="B168">
        <v>0</v>
      </c>
      <c r="C168">
        <v>1</v>
      </c>
    </row>
    <row r="169" spans="1:3" x14ac:dyDescent="0.25">
      <c r="A169" t="s">
        <v>1169</v>
      </c>
      <c r="B169">
        <v>0</v>
      </c>
      <c r="C169">
        <v>1</v>
      </c>
    </row>
    <row r="170" spans="1:3" x14ac:dyDescent="0.25">
      <c r="A170" t="s">
        <v>1180</v>
      </c>
      <c r="B170">
        <v>0</v>
      </c>
      <c r="C170">
        <v>1</v>
      </c>
    </row>
    <row r="171" spans="1:3" x14ac:dyDescent="0.25">
      <c r="A171" t="s">
        <v>1190</v>
      </c>
      <c r="B171">
        <v>1</v>
      </c>
      <c r="C171">
        <v>1</v>
      </c>
    </row>
    <row r="172" spans="1:3" x14ac:dyDescent="0.25">
      <c r="A172" t="s">
        <v>1196</v>
      </c>
      <c r="B172">
        <v>0</v>
      </c>
      <c r="C172">
        <v>1</v>
      </c>
    </row>
    <row r="173" spans="1:3" x14ac:dyDescent="0.25">
      <c r="A173" t="s">
        <v>1203</v>
      </c>
      <c r="B173">
        <v>0</v>
      </c>
      <c r="C173">
        <v>1</v>
      </c>
    </row>
    <row r="174" spans="1:3" x14ac:dyDescent="0.25">
      <c r="A174" t="s">
        <v>1212</v>
      </c>
      <c r="B174">
        <v>0</v>
      </c>
      <c r="C174">
        <v>1</v>
      </c>
    </row>
    <row r="175" spans="1:3" x14ac:dyDescent="0.25">
      <c r="A175" t="s">
        <v>1222</v>
      </c>
      <c r="B175">
        <v>0</v>
      </c>
      <c r="C175">
        <v>1</v>
      </c>
    </row>
    <row r="176" spans="1:3" x14ac:dyDescent="0.25">
      <c r="A176" t="s">
        <v>1234</v>
      </c>
      <c r="B176">
        <v>1</v>
      </c>
      <c r="C176">
        <v>1</v>
      </c>
    </row>
    <row r="177" spans="1:3" x14ac:dyDescent="0.25">
      <c r="A177" t="s">
        <v>1240</v>
      </c>
      <c r="B177">
        <v>0</v>
      </c>
      <c r="C177">
        <v>1</v>
      </c>
    </row>
    <row r="178" spans="1:3" x14ac:dyDescent="0.25">
      <c r="A178" t="s">
        <v>1247</v>
      </c>
      <c r="B178">
        <v>0</v>
      </c>
      <c r="C178">
        <v>1</v>
      </c>
    </row>
    <row r="179" spans="1:3" x14ac:dyDescent="0.25">
      <c r="A179" t="s">
        <v>1254</v>
      </c>
      <c r="B179">
        <v>0</v>
      </c>
      <c r="C179">
        <v>1</v>
      </c>
    </row>
    <row r="180" spans="1:3" x14ac:dyDescent="0.25">
      <c r="A180" t="s">
        <v>1259</v>
      </c>
      <c r="B180">
        <v>0</v>
      </c>
      <c r="C180">
        <v>1</v>
      </c>
    </row>
    <row r="181" spans="1:3" x14ac:dyDescent="0.25">
      <c r="A181" t="s">
        <v>1266</v>
      </c>
      <c r="B181">
        <v>1</v>
      </c>
      <c r="C181">
        <v>1</v>
      </c>
    </row>
    <row r="182" spans="1:3" x14ac:dyDescent="0.25">
      <c r="A182" t="s">
        <v>1271</v>
      </c>
      <c r="B182">
        <v>0</v>
      </c>
      <c r="C182">
        <v>1</v>
      </c>
    </row>
    <row r="183" spans="1:3" x14ac:dyDescent="0.25">
      <c r="A183" t="s">
        <v>1277</v>
      </c>
      <c r="B183">
        <v>0</v>
      </c>
      <c r="C183">
        <v>1</v>
      </c>
    </row>
    <row r="184" spans="1:3" x14ac:dyDescent="0.25">
      <c r="A184" t="s">
        <v>1282</v>
      </c>
      <c r="B184">
        <v>0</v>
      </c>
      <c r="C184">
        <v>1</v>
      </c>
    </row>
    <row r="185" spans="1:3" x14ac:dyDescent="0.25">
      <c r="A185" t="s">
        <v>1289</v>
      </c>
      <c r="B185">
        <v>0</v>
      </c>
      <c r="C185">
        <v>1</v>
      </c>
    </row>
    <row r="186" spans="1:3" x14ac:dyDescent="0.25">
      <c r="A186" t="s">
        <v>1295</v>
      </c>
      <c r="B186">
        <v>1</v>
      </c>
      <c r="C186">
        <v>1</v>
      </c>
    </row>
    <row r="187" spans="1:3" x14ac:dyDescent="0.25">
      <c r="A187" t="s">
        <v>1302</v>
      </c>
      <c r="B187">
        <v>0</v>
      </c>
      <c r="C187">
        <v>1</v>
      </c>
    </row>
    <row r="188" spans="1:3" x14ac:dyDescent="0.25">
      <c r="A188" t="s">
        <v>1308</v>
      </c>
      <c r="B188">
        <v>0</v>
      </c>
      <c r="C188">
        <v>1</v>
      </c>
    </row>
    <row r="189" spans="1:3" x14ac:dyDescent="0.25">
      <c r="A189" t="s">
        <v>1313</v>
      </c>
      <c r="B189">
        <v>0</v>
      </c>
      <c r="C189">
        <v>1</v>
      </c>
    </row>
    <row r="190" spans="1:3" x14ac:dyDescent="0.25">
      <c r="A190" t="s">
        <v>1318</v>
      </c>
      <c r="B190">
        <v>0</v>
      </c>
      <c r="C190">
        <v>1</v>
      </c>
    </row>
    <row r="191" spans="1:3" x14ac:dyDescent="0.25">
      <c r="A191" t="s">
        <v>1325</v>
      </c>
      <c r="B191">
        <v>1</v>
      </c>
      <c r="C191">
        <v>1</v>
      </c>
    </row>
    <row r="192" spans="1:3" x14ac:dyDescent="0.25">
      <c r="A192" t="s">
        <v>1333</v>
      </c>
      <c r="B192">
        <v>0</v>
      </c>
      <c r="C192">
        <v>1</v>
      </c>
    </row>
    <row r="193" spans="1:3" x14ac:dyDescent="0.25">
      <c r="A193" t="s">
        <v>1339</v>
      </c>
      <c r="B193">
        <v>0</v>
      </c>
      <c r="C193">
        <v>1</v>
      </c>
    </row>
    <row r="194" spans="1:3" x14ac:dyDescent="0.25">
      <c r="A194" t="s">
        <v>1346</v>
      </c>
      <c r="B194">
        <v>0</v>
      </c>
      <c r="C194">
        <v>1</v>
      </c>
    </row>
    <row r="195" spans="1:3" x14ac:dyDescent="0.25">
      <c r="A195" t="s">
        <v>1352</v>
      </c>
      <c r="B195">
        <v>1</v>
      </c>
      <c r="C195">
        <v>1</v>
      </c>
    </row>
    <row r="196" spans="1:3" x14ac:dyDescent="0.25">
      <c r="A196" t="s">
        <v>1360</v>
      </c>
      <c r="B196">
        <v>0</v>
      </c>
      <c r="C196">
        <v>1</v>
      </c>
    </row>
    <row r="197" spans="1:3" x14ac:dyDescent="0.25">
      <c r="A197" t="s">
        <v>1364</v>
      </c>
      <c r="B197">
        <v>0</v>
      </c>
      <c r="C197">
        <v>1</v>
      </c>
    </row>
    <row r="198" spans="1:3" x14ac:dyDescent="0.25">
      <c r="A198" t="s">
        <v>1370</v>
      </c>
      <c r="B198">
        <v>0</v>
      </c>
      <c r="C198">
        <v>1</v>
      </c>
    </row>
    <row r="199" spans="1:3" x14ac:dyDescent="0.25">
      <c r="A199" t="s">
        <v>1377</v>
      </c>
      <c r="B199">
        <v>1</v>
      </c>
      <c r="C199">
        <v>1</v>
      </c>
    </row>
    <row r="200" spans="1:3" x14ac:dyDescent="0.25">
      <c r="A200" t="s">
        <v>1382</v>
      </c>
      <c r="B200">
        <v>0</v>
      </c>
      <c r="C200">
        <v>1</v>
      </c>
    </row>
    <row r="201" spans="1:3" x14ac:dyDescent="0.25">
      <c r="A201" t="s">
        <v>1390</v>
      </c>
      <c r="B201">
        <v>0</v>
      </c>
      <c r="C201">
        <v>1</v>
      </c>
    </row>
    <row r="202" spans="1:3" x14ac:dyDescent="0.25">
      <c r="A202" t="s">
        <v>1395</v>
      </c>
      <c r="B202">
        <v>0</v>
      </c>
      <c r="C202">
        <v>1</v>
      </c>
    </row>
    <row r="203" spans="1:3" x14ac:dyDescent="0.25">
      <c r="A203" t="s">
        <v>1401</v>
      </c>
      <c r="B203">
        <v>1</v>
      </c>
      <c r="C203">
        <v>1</v>
      </c>
    </row>
    <row r="204" spans="1:3" x14ac:dyDescent="0.25">
      <c r="A204" t="s">
        <v>1405</v>
      </c>
      <c r="B204">
        <v>0</v>
      </c>
      <c r="C204">
        <v>1</v>
      </c>
    </row>
    <row r="205" spans="1:3" x14ac:dyDescent="0.25">
      <c r="A205" t="s">
        <v>1411</v>
      </c>
      <c r="B205">
        <v>0</v>
      </c>
      <c r="C205">
        <v>1</v>
      </c>
    </row>
    <row r="206" spans="1:3" x14ac:dyDescent="0.25">
      <c r="A206" t="s">
        <v>1418</v>
      </c>
      <c r="B206">
        <v>0</v>
      </c>
      <c r="C206">
        <v>1</v>
      </c>
    </row>
    <row r="207" spans="1:3" x14ac:dyDescent="0.25">
      <c r="A207" t="s">
        <v>1424</v>
      </c>
      <c r="B207">
        <v>1</v>
      </c>
      <c r="C207">
        <v>1</v>
      </c>
    </row>
    <row r="208" spans="1:3" x14ac:dyDescent="0.25">
      <c r="A208" t="s">
        <v>1429</v>
      </c>
      <c r="B208">
        <v>0</v>
      </c>
      <c r="C208">
        <v>1</v>
      </c>
    </row>
    <row r="209" spans="1:3" x14ac:dyDescent="0.25">
      <c r="A209" t="s">
        <v>1436</v>
      </c>
      <c r="B209">
        <v>0</v>
      </c>
      <c r="C209">
        <v>1</v>
      </c>
    </row>
    <row r="210" spans="1:3" x14ac:dyDescent="0.25">
      <c r="A210" t="s">
        <v>1440</v>
      </c>
      <c r="B210">
        <v>0</v>
      </c>
      <c r="C210">
        <v>1</v>
      </c>
    </row>
    <row r="211" spans="1:3" x14ac:dyDescent="0.25">
      <c r="A211" t="s">
        <v>1446</v>
      </c>
      <c r="B211">
        <v>0</v>
      </c>
      <c r="C211">
        <v>1</v>
      </c>
    </row>
    <row r="212" spans="1:3" x14ac:dyDescent="0.25">
      <c r="A212" t="s">
        <v>1451</v>
      </c>
      <c r="B212">
        <v>1</v>
      </c>
      <c r="C212">
        <v>1</v>
      </c>
    </row>
    <row r="213" spans="1:3" x14ac:dyDescent="0.25">
      <c r="A213" t="s">
        <v>1457</v>
      </c>
      <c r="B213">
        <v>1</v>
      </c>
      <c r="C213">
        <v>1</v>
      </c>
    </row>
    <row r="214" spans="1:3" x14ac:dyDescent="0.25">
      <c r="A214" t="s">
        <v>1469</v>
      </c>
      <c r="B214">
        <v>0</v>
      </c>
      <c r="C214">
        <v>1</v>
      </c>
    </row>
    <row r="215" spans="1:3" x14ac:dyDescent="0.25">
      <c r="A215" t="s">
        <v>1475</v>
      </c>
      <c r="B215">
        <v>0</v>
      </c>
      <c r="C215">
        <v>1</v>
      </c>
    </row>
    <row r="216" spans="1:3" x14ac:dyDescent="0.25">
      <c r="A216" t="s">
        <v>1479</v>
      </c>
      <c r="B216">
        <v>0</v>
      </c>
      <c r="C216">
        <v>1</v>
      </c>
    </row>
    <row r="217" spans="1:3" x14ac:dyDescent="0.25">
      <c r="A217" t="s">
        <v>1483</v>
      </c>
      <c r="B217">
        <v>0</v>
      </c>
      <c r="C217">
        <v>1</v>
      </c>
    </row>
    <row r="218" spans="1:3" x14ac:dyDescent="0.25">
      <c r="A218" t="s">
        <v>1490</v>
      </c>
      <c r="B218">
        <v>1</v>
      </c>
      <c r="C218">
        <v>1</v>
      </c>
    </row>
    <row r="219" spans="1:3" x14ac:dyDescent="0.25">
      <c r="A219" t="s">
        <v>1497</v>
      </c>
      <c r="B219">
        <v>0</v>
      </c>
      <c r="C219">
        <v>1</v>
      </c>
    </row>
    <row r="220" spans="1:3" x14ac:dyDescent="0.25">
      <c r="A220" t="s">
        <v>1504</v>
      </c>
      <c r="B220">
        <v>0</v>
      </c>
      <c r="C220">
        <v>1</v>
      </c>
    </row>
    <row r="221" spans="1:3" x14ac:dyDescent="0.25">
      <c r="A221" t="s">
        <v>1507</v>
      </c>
      <c r="B221">
        <v>0</v>
      </c>
      <c r="C221">
        <v>1</v>
      </c>
    </row>
    <row r="222" spans="1:3" x14ac:dyDescent="0.25">
      <c r="A222" t="s">
        <v>1513</v>
      </c>
      <c r="B222">
        <v>0</v>
      </c>
      <c r="C222">
        <v>1</v>
      </c>
    </row>
    <row r="223" spans="1:3" x14ac:dyDescent="0.25">
      <c r="A223" t="s">
        <v>1519</v>
      </c>
      <c r="B223">
        <v>0</v>
      </c>
      <c r="C223">
        <v>1</v>
      </c>
    </row>
    <row r="224" spans="1:3" x14ac:dyDescent="0.25">
      <c r="A224" t="s">
        <v>1527</v>
      </c>
      <c r="B224">
        <v>0</v>
      </c>
      <c r="C224">
        <v>1</v>
      </c>
    </row>
    <row r="225" spans="1:3" x14ac:dyDescent="0.25">
      <c r="A225" t="s">
        <v>1531</v>
      </c>
      <c r="B225">
        <v>0</v>
      </c>
      <c r="C225">
        <v>1</v>
      </c>
    </row>
    <row r="226" spans="1:3" x14ac:dyDescent="0.25">
      <c r="A226" t="s">
        <v>1537</v>
      </c>
      <c r="B226">
        <v>1</v>
      </c>
      <c r="C226">
        <v>1</v>
      </c>
    </row>
    <row r="227" spans="1:3" x14ac:dyDescent="0.25">
      <c r="A227" t="s">
        <v>1543</v>
      </c>
      <c r="B227">
        <v>0</v>
      </c>
      <c r="C227">
        <v>1</v>
      </c>
    </row>
    <row r="228" spans="1:3" x14ac:dyDescent="0.25">
      <c r="A228" t="s">
        <v>1547</v>
      </c>
      <c r="B228">
        <v>0</v>
      </c>
      <c r="C228">
        <v>1</v>
      </c>
    </row>
    <row r="229" spans="1:3" x14ac:dyDescent="0.25">
      <c r="A229" t="s">
        <v>1554</v>
      </c>
      <c r="B229">
        <v>0</v>
      </c>
      <c r="C229">
        <v>1</v>
      </c>
    </row>
    <row r="230" spans="1:3" x14ac:dyDescent="0.25">
      <c r="A230" t="s">
        <v>1560</v>
      </c>
      <c r="B230">
        <v>1</v>
      </c>
      <c r="C230">
        <v>1</v>
      </c>
    </row>
    <row r="231" spans="1:3" x14ac:dyDescent="0.25">
      <c r="A231" t="s">
        <v>1567</v>
      </c>
      <c r="B231">
        <v>0</v>
      </c>
      <c r="C231">
        <v>1</v>
      </c>
    </row>
    <row r="232" spans="1:3" x14ac:dyDescent="0.25">
      <c r="A232" t="s">
        <v>1571</v>
      </c>
      <c r="B232">
        <v>0</v>
      </c>
      <c r="C232">
        <v>1</v>
      </c>
    </row>
    <row r="233" spans="1:3" x14ac:dyDescent="0.25">
      <c r="A233" t="s">
        <v>1576</v>
      </c>
      <c r="B233">
        <v>0</v>
      </c>
      <c r="C233">
        <v>1</v>
      </c>
    </row>
    <row r="234" spans="1:3" x14ac:dyDescent="0.25">
      <c r="A234" t="s">
        <v>1581</v>
      </c>
      <c r="B234">
        <v>1</v>
      </c>
      <c r="C234">
        <v>1</v>
      </c>
    </row>
    <row r="235" spans="1:3" x14ac:dyDescent="0.25">
      <c r="A235" t="s">
        <v>1587</v>
      </c>
      <c r="B235">
        <v>0</v>
      </c>
      <c r="C235">
        <v>1</v>
      </c>
    </row>
    <row r="236" spans="1:3" x14ac:dyDescent="0.25">
      <c r="A236" t="s">
        <v>1592</v>
      </c>
      <c r="B236">
        <v>0</v>
      </c>
      <c r="C236">
        <v>1</v>
      </c>
    </row>
    <row r="237" spans="1:3" x14ac:dyDescent="0.25">
      <c r="A237" t="s">
        <v>1598</v>
      </c>
      <c r="B237">
        <v>0</v>
      </c>
      <c r="C237">
        <v>1</v>
      </c>
    </row>
    <row r="238" spans="1:3" x14ac:dyDescent="0.25">
      <c r="A238" t="s">
        <v>1604</v>
      </c>
      <c r="B238">
        <v>1</v>
      </c>
      <c r="C238">
        <v>1</v>
      </c>
    </row>
    <row r="239" spans="1:3" x14ac:dyDescent="0.25">
      <c r="A239" t="s">
        <v>1609</v>
      </c>
      <c r="B239">
        <v>0</v>
      </c>
      <c r="C239">
        <v>1</v>
      </c>
    </row>
    <row r="240" spans="1:3" x14ac:dyDescent="0.25">
      <c r="A240" t="s">
        <v>1616</v>
      </c>
      <c r="B240">
        <v>0</v>
      </c>
      <c r="C240">
        <v>1</v>
      </c>
    </row>
    <row r="241" spans="1:3" x14ac:dyDescent="0.25">
      <c r="A241" t="s">
        <v>1622</v>
      </c>
      <c r="B241">
        <v>0</v>
      </c>
      <c r="C241">
        <v>1</v>
      </c>
    </row>
    <row r="242" spans="1:3" x14ac:dyDescent="0.25">
      <c r="A242" t="s">
        <v>1628</v>
      </c>
      <c r="B242">
        <v>1</v>
      </c>
      <c r="C242">
        <v>1</v>
      </c>
    </row>
    <row r="243" spans="1:3" x14ac:dyDescent="0.25">
      <c r="A243" t="s">
        <v>1633</v>
      </c>
      <c r="B243">
        <v>0</v>
      </c>
      <c r="C243">
        <v>1</v>
      </c>
    </row>
    <row r="244" spans="1:3" x14ac:dyDescent="0.25">
      <c r="A244" t="s">
        <v>1637</v>
      </c>
      <c r="B244">
        <v>0</v>
      </c>
      <c r="C244">
        <v>1</v>
      </c>
    </row>
    <row r="245" spans="1:3" x14ac:dyDescent="0.25">
      <c r="A245" t="s">
        <v>1641</v>
      </c>
      <c r="B245">
        <v>0</v>
      </c>
      <c r="C245">
        <v>1</v>
      </c>
    </row>
    <row r="246" spans="1:3" x14ac:dyDescent="0.25">
      <c r="A246" t="s">
        <v>1647</v>
      </c>
      <c r="B246">
        <v>0</v>
      </c>
      <c r="C246">
        <v>1</v>
      </c>
    </row>
    <row r="247" spans="1:3" x14ac:dyDescent="0.25">
      <c r="A247" t="s">
        <v>1652</v>
      </c>
      <c r="B247">
        <v>0</v>
      </c>
      <c r="C247">
        <v>1</v>
      </c>
    </row>
    <row r="248" spans="1:3" x14ac:dyDescent="0.25">
      <c r="A248" t="s">
        <v>1657</v>
      </c>
      <c r="B248">
        <v>0</v>
      </c>
      <c r="C248">
        <v>1</v>
      </c>
    </row>
    <row r="249" spans="1:3" x14ac:dyDescent="0.25">
      <c r="A249" t="s">
        <v>1663</v>
      </c>
      <c r="B249">
        <v>0</v>
      </c>
      <c r="C249">
        <v>1</v>
      </c>
    </row>
    <row r="250" spans="1:3" x14ac:dyDescent="0.25">
      <c r="A250" t="s">
        <v>1670</v>
      </c>
      <c r="B250">
        <v>0</v>
      </c>
      <c r="C250">
        <v>1</v>
      </c>
    </row>
    <row r="251" spans="1:3" x14ac:dyDescent="0.25">
      <c r="A251" t="s">
        <v>1675</v>
      </c>
      <c r="B251">
        <v>0</v>
      </c>
      <c r="C251">
        <v>1</v>
      </c>
    </row>
    <row r="252" spans="1:3" x14ac:dyDescent="0.25">
      <c r="A252" t="s">
        <v>1679</v>
      </c>
      <c r="B252">
        <v>0</v>
      </c>
      <c r="C252">
        <v>1</v>
      </c>
    </row>
    <row r="253" spans="1:3" x14ac:dyDescent="0.25">
      <c r="A253" t="s">
        <v>1683</v>
      </c>
      <c r="B253">
        <v>0</v>
      </c>
      <c r="C253">
        <v>1</v>
      </c>
    </row>
    <row r="254" spans="1:3" x14ac:dyDescent="0.25">
      <c r="A254" t="s">
        <v>1688</v>
      </c>
      <c r="B254">
        <v>0</v>
      </c>
      <c r="C254">
        <v>1</v>
      </c>
    </row>
    <row r="255" spans="1:3" x14ac:dyDescent="0.25">
      <c r="A255" t="s">
        <v>1693</v>
      </c>
      <c r="B255">
        <v>0</v>
      </c>
      <c r="C255">
        <v>1</v>
      </c>
    </row>
    <row r="256" spans="1:3" x14ac:dyDescent="0.25">
      <c r="A256" t="s">
        <v>1699</v>
      </c>
      <c r="B256">
        <v>0</v>
      </c>
      <c r="C256">
        <v>1</v>
      </c>
    </row>
    <row r="257" spans="1:3" x14ac:dyDescent="0.25">
      <c r="A257" t="s">
        <v>1704</v>
      </c>
      <c r="B257">
        <v>0</v>
      </c>
      <c r="C257">
        <v>1</v>
      </c>
    </row>
    <row r="258" spans="1:3" x14ac:dyDescent="0.25">
      <c r="A258" t="s">
        <v>1708</v>
      </c>
      <c r="B258">
        <v>1</v>
      </c>
      <c r="C258">
        <v>1</v>
      </c>
    </row>
    <row r="259" spans="1:3" x14ac:dyDescent="0.25">
      <c r="A259" t="s">
        <v>1713</v>
      </c>
      <c r="B259">
        <v>1</v>
      </c>
      <c r="C259">
        <v>1</v>
      </c>
    </row>
    <row r="260" spans="1:3" x14ac:dyDescent="0.25">
      <c r="A260" t="s">
        <v>1725</v>
      </c>
      <c r="B260">
        <v>0</v>
      </c>
      <c r="C260">
        <v>1</v>
      </c>
    </row>
    <row r="261" spans="1:3" x14ac:dyDescent="0.25">
      <c r="A261" t="s">
        <v>1733</v>
      </c>
      <c r="B261">
        <v>0</v>
      </c>
      <c r="C261">
        <v>1</v>
      </c>
    </row>
    <row r="262" spans="1:3" x14ac:dyDescent="0.25">
      <c r="A262" t="s">
        <v>1738</v>
      </c>
      <c r="B262">
        <v>0</v>
      </c>
      <c r="C262">
        <v>1</v>
      </c>
    </row>
    <row r="263" spans="1:3" x14ac:dyDescent="0.25">
      <c r="A263" t="s">
        <v>1744</v>
      </c>
      <c r="B263">
        <v>0</v>
      </c>
      <c r="C263">
        <v>1</v>
      </c>
    </row>
    <row r="264" spans="1:3" x14ac:dyDescent="0.25">
      <c r="A264" t="s">
        <v>1749</v>
      </c>
      <c r="B264">
        <v>1</v>
      </c>
      <c r="C264">
        <v>1</v>
      </c>
    </row>
    <row r="265" spans="1:3" x14ac:dyDescent="0.25">
      <c r="A265" t="s">
        <v>1753</v>
      </c>
      <c r="B265">
        <v>0</v>
      </c>
      <c r="C265">
        <v>1</v>
      </c>
    </row>
    <row r="266" spans="1:3" x14ac:dyDescent="0.25">
      <c r="A266" t="s">
        <v>1758</v>
      </c>
      <c r="B266">
        <v>0</v>
      </c>
      <c r="C266">
        <v>1</v>
      </c>
    </row>
    <row r="267" spans="1:3" x14ac:dyDescent="0.25">
      <c r="A267" t="s">
        <v>1763</v>
      </c>
      <c r="B267">
        <v>0</v>
      </c>
      <c r="C267">
        <v>1</v>
      </c>
    </row>
    <row r="268" spans="1:3" x14ac:dyDescent="0.25">
      <c r="A268" t="s">
        <v>1771</v>
      </c>
      <c r="B268">
        <v>0</v>
      </c>
      <c r="C268">
        <v>1</v>
      </c>
    </row>
    <row r="269" spans="1:3" x14ac:dyDescent="0.25">
      <c r="A269" t="s">
        <v>1776</v>
      </c>
      <c r="B269">
        <v>0</v>
      </c>
      <c r="C269">
        <v>1</v>
      </c>
    </row>
    <row r="270" spans="1:3" x14ac:dyDescent="0.25">
      <c r="A270" t="s">
        <v>1780</v>
      </c>
      <c r="B270">
        <v>0</v>
      </c>
      <c r="C270">
        <v>1</v>
      </c>
    </row>
    <row r="271" spans="1:3" x14ac:dyDescent="0.25">
      <c r="A271" t="s">
        <v>1784</v>
      </c>
      <c r="B271">
        <v>0</v>
      </c>
      <c r="C271">
        <v>1</v>
      </c>
    </row>
    <row r="272" spans="1:3" x14ac:dyDescent="0.25">
      <c r="A272" t="s">
        <v>1789</v>
      </c>
      <c r="B272">
        <v>0</v>
      </c>
      <c r="C272">
        <v>1</v>
      </c>
    </row>
    <row r="273" spans="1:3" x14ac:dyDescent="0.25">
      <c r="A273" t="s">
        <v>1795</v>
      </c>
      <c r="B273">
        <v>0</v>
      </c>
      <c r="C273">
        <v>1</v>
      </c>
    </row>
    <row r="274" spans="1:3" x14ac:dyDescent="0.25">
      <c r="A274" t="s">
        <v>1802</v>
      </c>
      <c r="B274">
        <v>0</v>
      </c>
      <c r="C274">
        <v>1</v>
      </c>
    </row>
    <row r="275" spans="1:3" x14ac:dyDescent="0.25">
      <c r="A275" t="s">
        <v>1808</v>
      </c>
      <c r="B275">
        <v>0</v>
      </c>
      <c r="C275">
        <v>1</v>
      </c>
    </row>
    <row r="276" spans="1:3" x14ac:dyDescent="0.25">
      <c r="A276" t="s">
        <v>1811</v>
      </c>
      <c r="B276">
        <v>0</v>
      </c>
      <c r="C276">
        <v>1</v>
      </c>
    </row>
    <row r="277" spans="1:3" x14ac:dyDescent="0.25">
      <c r="A277" t="s">
        <v>1816</v>
      </c>
      <c r="B277">
        <v>0</v>
      </c>
      <c r="C277">
        <v>1</v>
      </c>
    </row>
    <row r="278" spans="1:3" x14ac:dyDescent="0.25">
      <c r="A278" t="s">
        <v>1820</v>
      </c>
      <c r="B278">
        <v>0</v>
      </c>
      <c r="C278">
        <v>1</v>
      </c>
    </row>
    <row r="279" spans="1:3" x14ac:dyDescent="0.25">
      <c r="A279" t="s">
        <v>1822</v>
      </c>
      <c r="B279">
        <v>0</v>
      </c>
      <c r="C279">
        <v>1</v>
      </c>
    </row>
    <row r="280" spans="1:3" x14ac:dyDescent="0.25">
      <c r="A280" t="s">
        <v>1827</v>
      </c>
      <c r="B280">
        <v>0</v>
      </c>
      <c r="C280">
        <v>1</v>
      </c>
    </row>
    <row r="281" spans="1:3" x14ac:dyDescent="0.25">
      <c r="A281" t="s">
        <v>1833</v>
      </c>
      <c r="B281">
        <v>0</v>
      </c>
      <c r="C281">
        <v>1</v>
      </c>
    </row>
    <row r="282" spans="1:3" x14ac:dyDescent="0.25">
      <c r="A282" t="s">
        <v>1839</v>
      </c>
      <c r="B282">
        <v>0</v>
      </c>
      <c r="C282">
        <v>1</v>
      </c>
    </row>
    <row r="283" spans="1:3" x14ac:dyDescent="0.25">
      <c r="A283" t="s">
        <v>1845</v>
      </c>
      <c r="B283">
        <v>0</v>
      </c>
      <c r="C283">
        <v>1</v>
      </c>
    </row>
    <row r="284" spans="1:3" x14ac:dyDescent="0.25">
      <c r="A284" t="s">
        <v>1849</v>
      </c>
      <c r="B284">
        <v>0</v>
      </c>
      <c r="C284">
        <v>1</v>
      </c>
    </row>
    <row r="285" spans="1:3" x14ac:dyDescent="0.25">
      <c r="A285" t="s">
        <v>1852</v>
      </c>
      <c r="B285">
        <v>0</v>
      </c>
      <c r="C285">
        <v>1</v>
      </c>
    </row>
    <row r="286" spans="1:3" x14ac:dyDescent="0.25">
      <c r="A286" t="s">
        <v>1856</v>
      </c>
      <c r="B286">
        <v>0</v>
      </c>
      <c r="C286">
        <v>1</v>
      </c>
    </row>
    <row r="287" spans="1:3" x14ac:dyDescent="0.25">
      <c r="A287" t="s">
        <v>1860</v>
      </c>
      <c r="B287">
        <v>0</v>
      </c>
      <c r="C287">
        <v>1</v>
      </c>
    </row>
    <row r="288" spans="1:3" x14ac:dyDescent="0.25">
      <c r="A288" t="s">
        <v>1865</v>
      </c>
      <c r="B288">
        <v>0</v>
      </c>
      <c r="C288">
        <v>1</v>
      </c>
    </row>
    <row r="289" spans="1:3" x14ac:dyDescent="0.25">
      <c r="A289" t="s">
        <v>1872</v>
      </c>
      <c r="B289">
        <v>0</v>
      </c>
      <c r="C289">
        <v>1</v>
      </c>
    </row>
    <row r="290" spans="1:3" x14ac:dyDescent="0.25">
      <c r="A290" t="s">
        <v>1877</v>
      </c>
      <c r="B290">
        <v>0</v>
      </c>
      <c r="C290">
        <v>1</v>
      </c>
    </row>
    <row r="291" spans="1:3" x14ac:dyDescent="0.25">
      <c r="A291" t="s">
        <v>1883</v>
      </c>
      <c r="B291">
        <v>0</v>
      </c>
      <c r="C291">
        <v>1</v>
      </c>
    </row>
    <row r="292" spans="1:3" x14ac:dyDescent="0.25">
      <c r="A292" t="s">
        <v>1888</v>
      </c>
      <c r="B292">
        <v>0</v>
      </c>
      <c r="C292">
        <v>1</v>
      </c>
    </row>
    <row r="293" spans="1:3" x14ac:dyDescent="0.25">
      <c r="A293" t="s">
        <v>1894</v>
      </c>
      <c r="B293">
        <v>0</v>
      </c>
      <c r="C293">
        <v>1</v>
      </c>
    </row>
    <row r="294" spans="1:3" x14ac:dyDescent="0.25">
      <c r="A294" t="s">
        <v>1900</v>
      </c>
      <c r="B294">
        <v>0</v>
      </c>
      <c r="C294">
        <v>1</v>
      </c>
    </row>
    <row r="295" spans="1:3" x14ac:dyDescent="0.25">
      <c r="A295" t="s">
        <v>1904</v>
      </c>
      <c r="B295">
        <v>1</v>
      </c>
      <c r="C295">
        <v>1</v>
      </c>
    </row>
    <row r="296" spans="1:3" x14ac:dyDescent="0.25">
      <c r="A296" t="s">
        <v>1910</v>
      </c>
      <c r="B296">
        <v>1</v>
      </c>
      <c r="C296">
        <v>1</v>
      </c>
    </row>
    <row r="297" spans="1:3" x14ac:dyDescent="0.25">
      <c r="A297" t="s">
        <v>1917</v>
      </c>
      <c r="B297">
        <v>0</v>
      </c>
      <c r="C297">
        <v>1</v>
      </c>
    </row>
    <row r="298" spans="1:3" x14ac:dyDescent="0.25">
      <c r="A298" t="s">
        <v>1923</v>
      </c>
      <c r="B298">
        <v>0</v>
      </c>
      <c r="C298">
        <v>1</v>
      </c>
    </row>
    <row r="299" spans="1:3" x14ac:dyDescent="0.25">
      <c r="A299" t="s">
        <v>1930</v>
      </c>
      <c r="B299">
        <v>0</v>
      </c>
      <c r="C299">
        <v>1</v>
      </c>
    </row>
    <row r="300" spans="1:3" x14ac:dyDescent="0.25">
      <c r="A300" t="s">
        <v>1934</v>
      </c>
      <c r="B300">
        <v>0</v>
      </c>
      <c r="C300">
        <v>1</v>
      </c>
    </row>
    <row r="301" spans="1:3" x14ac:dyDescent="0.25">
      <c r="A301" t="s">
        <v>1943</v>
      </c>
      <c r="B301">
        <v>0</v>
      </c>
      <c r="C301">
        <v>1</v>
      </c>
    </row>
    <row r="302" spans="1:3" x14ac:dyDescent="0.25">
      <c r="A302" t="s">
        <v>1948</v>
      </c>
      <c r="B302">
        <v>0</v>
      </c>
      <c r="C302">
        <v>1</v>
      </c>
    </row>
    <row r="303" spans="1:3" x14ac:dyDescent="0.25">
      <c r="A303" t="s">
        <v>1954</v>
      </c>
      <c r="B303">
        <v>0</v>
      </c>
      <c r="C303">
        <v>1</v>
      </c>
    </row>
    <row r="304" spans="1:3" x14ac:dyDescent="0.25">
      <c r="A304" t="s">
        <v>1959</v>
      </c>
      <c r="B304">
        <v>0</v>
      </c>
      <c r="C304">
        <v>1</v>
      </c>
    </row>
    <row r="305" spans="1:3" x14ac:dyDescent="0.25">
      <c r="A305" t="s">
        <v>1964</v>
      </c>
      <c r="B305">
        <v>0</v>
      </c>
      <c r="C305">
        <v>1</v>
      </c>
    </row>
    <row r="306" spans="1:3" x14ac:dyDescent="0.25">
      <c r="A306" t="s">
        <v>1969</v>
      </c>
      <c r="B306">
        <v>0</v>
      </c>
      <c r="C306">
        <v>1</v>
      </c>
    </row>
    <row r="307" spans="1:3" x14ac:dyDescent="0.25">
      <c r="A307" t="s">
        <v>1975</v>
      </c>
      <c r="B307">
        <v>0</v>
      </c>
      <c r="C307">
        <v>1</v>
      </c>
    </row>
    <row r="308" spans="1:3" x14ac:dyDescent="0.25">
      <c r="A308" t="s">
        <v>1981</v>
      </c>
      <c r="B308">
        <v>0</v>
      </c>
      <c r="C308">
        <v>1</v>
      </c>
    </row>
    <row r="309" spans="1:3" x14ac:dyDescent="0.25">
      <c r="A309" t="s">
        <v>1986</v>
      </c>
      <c r="B309">
        <v>0</v>
      </c>
      <c r="C309">
        <v>1</v>
      </c>
    </row>
    <row r="310" spans="1:3" x14ac:dyDescent="0.25">
      <c r="A310" t="s">
        <v>1990</v>
      </c>
      <c r="B310">
        <v>0</v>
      </c>
      <c r="C310">
        <v>1</v>
      </c>
    </row>
    <row r="311" spans="1:3" x14ac:dyDescent="0.25">
      <c r="A311" t="s">
        <v>1994</v>
      </c>
      <c r="B311">
        <v>0</v>
      </c>
      <c r="C311">
        <v>1</v>
      </c>
    </row>
    <row r="312" spans="1:3" x14ac:dyDescent="0.25">
      <c r="A312" t="s">
        <v>1999</v>
      </c>
      <c r="B312">
        <v>0</v>
      </c>
      <c r="C312">
        <v>1</v>
      </c>
    </row>
    <row r="313" spans="1:3" x14ac:dyDescent="0.25">
      <c r="A313" t="s">
        <v>2005</v>
      </c>
      <c r="B313">
        <v>0</v>
      </c>
      <c r="C313">
        <v>1</v>
      </c>
    </row>
    <row r="314" spans="1:3" x14ac:dyDescent="0.25">
      <c r="A314" t="s">
        <v>2011</v>
      </c>
      <c r="B314">
        <v>0</v>
      </c>
      <c r="C314">
        <v>1</v>
      </c>
    </row>
    <row r="315" spans="1:3" x14ac:dyDescent="0.25">
      <c r="A315" t="s">
        <v>2017</v>
      </c>
      <c r="B315">
        <v>0</v>
      </c>
      <c r="C315">
        <v>1</v>
      </c>
    </row>
    <row r="316" spans="1:3" x14ac:dyDescent="0.25">
      <c r="A316" t="s">
        <v>2022</v>
      </c>
      <c r="B316">
        <v>1</v>
      </c>
      <c r="C316">
        <v>1</v>
      </c>
    </row>
    <row r="317" spans="1:3" x14ac:dyDescent="0.25">
      <c r="A317" t="s">
        <v>2027</v>
      </c>
      <c r="B317">
        <v>1</v>
      </c>
      <c r="C317">
        <v>1</v>
      </c>
    </row>
    <row r="318" spans="1:3" x14ac:dyDescent="0.25">
      <c r="A318" t="s">
        <v>2036</v>
      </c>
      <c r="B318">
        <v>0</v>
      </c>
      <c r="C318">
        <v>1</v>
      </c>
    </row>
    <row r="319" spans="1:3" x14ac:dyDescent="0.25">
      <c r="A319" t="s">
        <v>2042</v>
      </c>
      <c r="B319">
        <v>0</v>
      </c>
      <c r="C319">
        <v>1</v>
      </c>
    </row>
    <row r="320" spans="1:3" x14ac:dyDescent="0.25">
      <c r="A320" t="s">
        <v>2047</v>
      </c>
      <c r="B320">
        <v>0</v>
      </c>
      <c r="C320">
        <v>1</v>
      </c>
    </row>
    <row r="321" spans="1:3" x14ac:dyDescent="0.25">
      <c r="A321" t="s">
        <v>2050</v>
      </c>
      <c r="B321">
        <v>0</v>
      </c>
      <c r="C321">
        <v>1</v>
      </c>
    </row>
    <row r="322" spans="1:3" x14ac:dyDescent="0.25">
      <c r="A322" t="s">
        <v>2054</v>
      </c>
      <c r="B322">
        <v>0</v>
      </c>
      <c r="C322">
        <v>1</v>
      </c>
    </row>
    <row r="323" spans="1:3" x14ac:dyDescent="0.25">
      <c r="A323" t="s">
        <v>2059</v>
      </c>
      <c r="B323">
        <v>0</v>
      </c>
      <c r="C323">
        <v>1</v>
      </c>
    </row>
    <row r="324" spans="1:3" x14ac:dyDescent="0.25">
      <c r="A324" t="s">
        <v>2063</v>
      </c>
      <c r="B324">
        <v>0</v>
      </c>
      <c r="C324">
        <v>1</v>
      </c>
    </row>
    <row r="325" spans="1:3" x14ac:dyDescent="0.25">
      <c r="A325" t="s">
        <v>2067</v>
      </c>
      <c r="B325">
        <v>0</v>
      </c>
      <c r="C325">
        <v>1</v>
      </c>
    </row>
    <row r="326" spans="1:3" x14ac:dyDescent="0.25">
      <c r="A326" t="s">
        <v>2073</v>
      </c>
      <c r="B326">
        <v>0</v>
      </c>
      <c r="C326">
        <v>1</v>
      </c>
    </row>
    <row r="327" spans="1:3" x14ac:dyDescent="0.25">
      <c r="A327" t="s">
        <v>2079</v>
      </c>
      <c r="B327">
        <v>0</v>
      </c>
      <c r="C327">
        <v>1</v>
      </c>
    </row>
    <row r="328" spans="1:3" x14ac:dyDescent="0.25">
      <c r="A328" t="s">
        <v>2084</v>
      </c>
      <c r="B328">
        <v>0</v>
      </c>
      <c r="C328">
        <v>1</v>
      </c>
    </row>
    <row r="329" spans="1:3" x14ac:dyDescent="0.25">
      <c r="A329" t="s">
        <v>2087</v>
      </c>
      <c r="B329">
        <v>0</v>
      </c>
      <c r="C329">
        <v>1</v>
      </c>
    </row>
    <row r="330" spans="1:3" x14ac:dyDescent="0.25">
      <c r="A330" t="s">
        <v>2091</v>
      </c>
      <c r="B330">
        <v>0</v>
      </c>
      <c r="C330">
        <v>1</v>
      </c>
    </row>
    <row r="331" spans="1:3" x14ac:dyDescent="0.25">
      <c r="A331" t="s">
        <v>2095</v>
      </c>
      <c r="B331">
        <v>0</v>
      </c>
      <c r="C331">
        <v>1</v>
      </c>
    </row>
    <row r="332" spans="1:3" x14ac:dyDescent="0.25">
      <c r="A332" t="s">
        <v>2100</v>
      </c>
      <c r="B332">
        <v>1</v>
      </c>
      <c r="C332">
        <v>1</v>
      </c>
    </row>
    <row r="333" spans="1:3" x14ac:dyDescent="0.25">
      <c r="A333" t="s">
        <v>2105</v>
      </c>
      <c r="B333">
        <v>1</v>
      </c>
      <c r="C333">
        <v>1</v>
      </c>
    </row>
    <row r="334" spans="1:3" x14ac:dyDescent="0.25">
      <c r="A334" t="s">
        <v>2112</v>
      </c>
      <c r="B334">
        <v>0</v>
      </c>
      <c r="C334">
        <v>1</v>
      </c>
    </row>
    <row r="335" spans="1:3" x14ac:dyDescent="0.25">
      <c r="A335" t="s">
        <v>2118</v>
      </c>
      <c r="B335">
        <v>0</v>
      </c>
      <c r="C335">
        <v>1</v>
      </c>
    </row>
    <row r="336" spans="1:3" x14ac:dyDescent="0.25">
      <c r="A336" t="s">
        <v>2124</v>
      </c>
      <c r="B336">
        <v>0</v>
      </c>
      <c r="C336">
        <v>1</v>
      </c>
    </row>
    <row r="337" spans="1:3" x14ac:dyDescent="0.25">
      <c r="A337" t="s">
        <v>2129</v>
      </c>
      <c r="B337">
        <v>0</v>
      </c>
      <c r="C337">
        <v>1</v>
      </c>
    </row>
    <row r="338" spans="1:3" x14ac:dyDescent="0.25">
      <c r="A338" t="s">
        <v>2134</v>
      </c>
      <c r="B338">
        <v>0</v>
      </c>
      <c r="C338">
        <v>1</v>
      </c>
    </row>
    <row r="339" spans="1:3" x14ac:dyDescent="0.25">
      <c r="A339" t="s">
        <v>2139</v>
      </c>
      <c r="B339">
        <v>0</v>
      </c>
      <c r="C339">
        <v>1</v>
      </c>
    </row>
    <row r="340" spans="1:3" x14ac:dyDescent="0.25">
      <c r="A340" t="s">
        <v>2143</v>
      </c>
      <c r="B340">
        <v>0</v>
      </c>
      <c r="C340">
        <v>1</v>
      </c>
    </row>
    <row r="341" spans="1:3" x14ac:dyDescent="0.25">
      <c r="A341" t="s">
        <v>2150</v>
      </c>
      <c r="B341">
        <v>0</v>
      </c>
      <c r="C341">
        <v>1</v>
      </c>
    </row>
    <row r="342" spans="1:3" x14ac:dyDescent="0.25">
      <c r="A342" t="s">
        <v>2156</v>
      </c>
      <c r="B342">
        <v>0</v>
      </c>
      <c r="C342">
        <v>1</v>
      </c>
    </row>
    <row r="343" spans="1:3" x14ac:dyDescent="0.25">
      <c r="A343" t="s">
        <v>2160</v>
      </c>
      <c r="B343">
        <v>0</v>
      </c>
      <c r="C343">
        <v>1</v>
      </c>
    </row>
    <row r="344" spans="1:3" x14ac:dyDescent="0.25">
      <c r="A344" t="s">
        <v>2164</v>
      </c>
      <c r="B344">
        <v>0</v>
      </c>
      <c r="C344">
        <v>1</v>
      </c>
    </row>
    <row r="345" spans="1:3" x14ac:dyDescent="0.25">
      <c r="A345" t="s">
        <v>2171</v>
      </c>
      <c r="B345">
        <v>0</v>
      </c>
      <c r="C345">
        <v>1</v>
      </c>
    </row>
    <row r="346" spans="1:3" x14ac:dyDescent="0.25">
      <c r="A346" t="s">
        <v>2177</v>
      </c>
      <c r="B346">
        <v>0</v>
      </c>
      <c r="C346">
        <v>1</v>
      </c>
    </row>
    <row r="347" spans="1:3" x14ac:dyDescent="0.25">
      <c r="A347" t="s">
        <v>2182</v>
      </c>
      <c r="B347">
        <v>0</v>
      </c>
      <c r="C347">
        <v>1</v>
      </c>
    </row>
    <row r="348" spans="1:3" x14ac:dyDescent="0.25">
      <c r="A348" t="s">
        <v>2187</v>
      </c>
      <c r="B348">
        <v>1</v>
      </c>
      <c r="C348">
        <v>1</v>
      </c>
    </row>
    <row r="349" spans="1:3" x14ac:dyDescent="0.25">
      <c r="A349" t="s">
        <v>2193</v>
      </c>
      <c r="B349">
        <v>1</v>
      </c>
      <c r="C349">
        <v>1</v>
      </c>
    </row>
    <row r="350" spans="1:3" x14ac:dyDescent="0.25">
      <c r="A350" t="s">
        <v>2199</v>
      </c>
      <c r="B350">
        <v>0</v>
      </c>
      <c r="C350">
        <v>1</v>
      </c>
    </row>
    <row r="351" spans="1:3" x14ac:dyDescent="0.25">
      <c r="A351" t="s">
        <v>2204</v>
      </c>
      <c r="B351">
        <v>0</v>
      </c>
      <c r="C351">
        <v>1</v>
      </c>
    </row>
    <row r="352" spans="1:3" x14ac:dyDescent="0.25">
      <c r="A352" t="s">
        <v>2209</v>
      </c>
      <c r="B352">
        <v>0</v>
      </c>
      <c r="C352">
        <v>1</v>
      </c>
    </row>
    <row r="353" spans="1:3" x14ac:dyDescent="0.25">
      <c r="A353" t="s">
        <v>2213</v>
      </c>
      <c r="B353">
        <v>0</v>
      </c>
      <c r="C353">
        <v>1</v>
      </c>
    </row>
    <row r="354" spans="1:3" x14ac:dyDescent="0.25">
      <c r="A354" t="s">
        <v>2217</v>
      </c>
      <c r="B354">
        <v>0</v>
      </c>
      <c r="C354">
        <v>1</v>
      </c>
    </row>
    <row r="355" spans="1:3" x14ac:dyDescent="0.25">
      <c r="A355" t="s">
        <v>2223</v>
      </c>
      <c r="B355">
        <v>0</v>
      </c>
      <c r="C355">
        <v>1</v>
      </c>
    </row>
    <row r="356" spans="1:3" x14ac:dyDescent="0.25">
      <c r="A356" t="s">
        <v>2228</v>
      </c>
      <c r="B356">
        <v>0</v>
      </c>
      <c r="C356">
        <v>1</v>
      </c>
    </row>
    <row r="357" spans="1:3" x14ac:dyDescent="0.25">
      <c r="A357" t="s">
        <v>2234</v>
      </c>
      <c r="B357">
        <v>0</v>
      </c>
      <c r="C357">
        <v>1</v>
      </c>
    </row>
    <row r="358" spans="1:3" x14ac:dyDescent="0.25">
      <c r="A358" t="s">
        <v>2238</v>
      </c>
      <c r="B358">
        <v>1</v>
      </c>
      <c r="C358">
        <v>1</v>
      </c>
    </row>
    <row r="359" spans="1:3" x14ac:dyDescent="0.25">
      <c r="A359" t="s">
        <v>2245</v>
      </c>
      <c r="B359">
        <v>1</v>
      </c>
      <c r="C359">
        <v>1</v>
      </c>
    </row>
    <row r="360" spans="1:3" x14ac:dyDescent="0.25">
      <c r="A360" t="s">
        <v>2250</v>
      </c>
      <c r="B360">
        <v>0</v>
      </c>
      <c r="C360">
        <v>1</v>
      </c>
    </row>
    <row r="361" spans="1:3" x14ac:dyDescent="0.25">
      <c r="A361" t="s">
        <v>2255</v>
      </c>
      <c r="B361">
        <v>0</v>
      </c>
      <c r="C361">
        <v>1</v>
      </c>
    </row>
    <row r="362" spans="1:3" x14ac:dyDescent="0.25">
      <c r="A362" t="s">
        <v>2261</v>
      </c>
      <c r="B362">
        <v>0</v>
      </c>
      <c r="C362">
        <v>1</v>
      </c>
    </row>
    <row r="363" spans="1:3" x14ac:dyDescent="0.25">
      <c r="A363" t="s">
        <v>2265</v>
      </c>
      <c r="B363">
        <v>1</v>
      </c>
      <c r="C363">
        <v>1</v>
      </c>
    </row>
    <row r="364" spans="1:3" x14ac:dyDescent="0.25">
      <c r="A364" t="s">
        <v>2271</v>
      </c>
      <c r="B364">
        <v>1</v>
      </c>
      <c r="C364">
        <v>1</v>
      </c>
    </row>
    <row r="365" spans="1:3" x14ac:dyDescent="0.25">
      <c r="A365" t="s">
        <v>2276</v>
      </c>
      <c r="B365">
        <v>1</v>
      </c>
      <c r="C365">
        <v>1</v>
      </c>
    </row>
    <row r="366" spans="1:3" x14ac:dyDescent="0.25">
      <c r="A366" t="s">
        <v>2286</v>
      </c>
      <c r="B366">
        <v>0</v>
      </c>
      <c r="C366">
        <v>1</v>
      </c>
    </row>
    <row r="367" spans="1:3" x14ac:dyDescent="0.25">
      <c r="A367" t="s">
        <v>2290</v>
      </c>
      <c r="B367">
        <v>0</v>
      </c>
      <c r="C367">
        <v>1</v>
      </c>
    </row>
    <row r="368" spans="1:3" x14ac:dyDescent="0.25">
      <c r="A368" t="s">
        <v>2294</v>
      </c>
      <c r="B368">
        <v>0</v>
      </c>
      <c r="C368">
        <v>1</v>
      </c>
    </row>
    <row r="369" spans="1:3" x14ac:dyDescent="0.25">
      <c r="A369" t="s">
        <v>2299</v>
      </c>
      <c r="B369">
        <v>0</v>
      </c>
      <c r="C369">
        <v>1</v>
      </c>
    </row>
    <row r="370" spans="1:3" x14ac:dyDescent="0.25">
      <c r="A370" t="s">
        <v>2305</v>
      </c>
      <c r="B370">
        <v>0</v>
      </c>
      <c r="C370">
        <v>1</v>
      </c>
    </row>
    <row r="371" spans="1:3" x14ac:dyDescent="0.25">
      <c r="A371" t="s">
        <v>2312</v>
      </c>
      <c r="B371">
        <v>1</v>
      </c>
      <c r="C371">
        <v>1</v>
      </c>
    </row>
    <row r="372" spans="1:3" x14ac:dyDescent="0.25">
      <c r="A372" t="s">
        <v>2315</v>
      </c>
      <c r="B372">
        <v>1</v>
      </c>
      <c r="C372">
        <v>1</v>
      </c>
    </row>
    <row r="373" spans="1:3" x14ac:dyDescent="0.25">
      <c r="A373" t="s">
        <v>2321</v>
      </c>
      <c r="B373">
        <v>0</v>
      </c>
      <c r="C373">
        <v>1</v>
      </c>
    </row>
    <row r="374" spans="1:3" x14ac:dyDescent="0.25">
      <c r="A374" t="s">
        <v>2324</v>
      </c>
      <c r="B374">
        <v>0</v>
      </c>
      <c r="C374">
        <v>1</v>
      </c>
    </row>
    <row r="375" spans="1:3" x14ac:dyDescent="0.25">
      <c r="A375" t="s">
        <v>2329</v>
      </c>
      <c r="B375">
        <v>0</v>
      </c>
      <c r="C375">
        <v>1</v>
      </c>
    </row>
    <row r="376" spans="1:3" x14ac:dyDescent="0.25">
      <c r="A376" t="s">
        <v>2334</v>
      </c>
      <c r="B376">
        <v>0</v>
      </c>
      <c r="C376">
        <v>1</v>
      </c>
    </row>
    <row r="377" spans="1:3" x14ac:dyDescent="0.25">
      <c r="A377" t="s">
        <v>2340</v>
      </c>
      <c r="B377">
        <v>1</v>
      </c>
      <c r="C377">
        <v>1</v>
      </c>
    </row>
    <row r="378" spans="1:3" x14ac:dyDescent="0.25">
      <c r="A378" t="s">
        <v>2347</v>
      </c>
      <c r="B378">
        <v>0</v>
      </c>
      <c r="C378">
        <v>1</v>
      </c>
    </row>
    <row r="379" spans="1:3" x14ac:dyDescent="0.25">
      <c r="A379" t="s">
        <v>2353</v>
      </c>
      <c r="B379">
        <v>0</v>
      </c>
      <c r="C379">
        <v>1</v>
      </c>
    </row>
    <row r="380" spans="1:3" x14ac:dyDescent="0.25">
      <c r="A380" t="s">
        <v>2358</v>
      </c>
      <c r="B380">
        <v>0</v>
      </c>
      <c r="C380">
        <v>1</v>
      </c>
    </row>
    <row r="381" spans="1:3" x14ac:dyDescent="0.25">
      <c r="A381" t="s">
        <v>2361</v>
      </c>
      <c r="B381">
        <v>0</v>
      </c>
      <c r="C381">
        <v>1</v>
      </c>
    </row>
    <row r="382" spans="1:3" x14ac:dyDescent="0.25">
      <c r="A382" t="s">
        <v>2368</v>
      </c>
      <c r="B382">
        <v>2</v>
      </c>
      <c r="C382">
        <v>2</v>
      </c>
    </row>
    <row r="383" spans="1:3" x14ac:dyDescent="0.25">
      <c r="A383" t="s">
        <v>2374</v>
      </c>
      <c r="B383">
        <v>1</v>
      </c>
      <c r="C383">
        <v>1</v>
      </c>
    </row>
    <row r="384" spans="1:3" x14ac:dyDescent="0.25">
      <c r="A384" t="s">
        <v>2378</v>
      </c>
      <c r="B384">
        <v>0</v>
      </c>
      <c r="C384">
        <v>1</v>
      </c>
    </row>
    <row r="385" spans="1:3" x14ac:dyDescent="0.25">
      <c r="A385" t="s">
        <v>2382</v>
      </c>
      <c r="B385">
        <v>0</v>
      </c>
      <c r="C385">
        <v>1</v>
      </c>
    </row>
    <row r="386" spans="1:3" x14ac:dyDescent="0.25">
      <c r="A386" t="s">
        <v>2386</v>
      </c>
      <c r="B386">
        <v>0</v>
      </c>
      <c r="C386">
        <v>1</v>
      </c>
    </row>
    <row r="387" spans="1:3" x14ac:dyDescent="0.25">
      <c r="A387" t="s">
        <v>2392</v>
      </c>
      <c r="B387">
        <v>0</v>
      </c>
      <c r="C387">
        <v>1</v>
      </c>
    </row>
    <row r="388" spans="1:3" x14ac:dyDescent="0.25">
      <c r="A388" t="s">
        <v>2399</v>
      </c>
      <c r="B388">
        <v>0</v>
      </c>
      <c r="C388">
        <v>1</v>
      </c>
    </row>
    <row r="389" spans="1:3" x14ac:dyDescent="0.25">
      <c r="A389" t="s">
        <v>2404</v>
      </c>
      <c r="B389">
        <v>2</v>
      </c>
      <c r="C389">
        <v>2</v>
      </c>
    </row>
    <row r="390" spans="1:3" x14ac:dyDescent="0.25">
      <c r="A390" t="s">
        <v>2409</v>
      </c>
      <c r="B390">
        <v>1</v>
      </c>
      <c r="C390">
        <v>1</v>
      </c>
    </row>
    <row r="391" spans="1:3" x14ac:dyDescent="0.25">
      <c r="A391" t="s">
        <v>2416</v>
      </c>
      <c r="B391">
        <v>0</v>
      </c>
      <c r="C391">
        <v>1</v>
      </c>
    </row>
    <row r="392" spans="1:3" x14ac:dyDescent="0.25">
      <c r="A392" t="s">
        <v>2421</v>
      </c>
      <c r="B392">
        <v>0</v>
      </c>
      <c r="C392">
        <v>1</v>
      </c>
    </row>
    <row r="393" spans="1:3" x14ac:dyDescent="0.25">
      <c r="A393" t="s">
        <v>2424</v>
      </c>
      <c r="B393">
        <v>1</v>
      </c>
      <c r="C393">
        <v>1</v>
      </c>
    </row>
    <row r="394" spans="1:3" x14ac:dyDescent="0.25">
      <c r="A394" t="s">
        <v>2428</v>
      </c>
      <c r="B394">
        <v>0</v>
      </c>
      <c r="C394">
        <v>1</v>
      </c>
    </row>
    <row r="395" spans="1:3" x14ac:dyDescent="0.25">
      <c r="A395" t="s">
        <v>2434</v>
      </c>
      <c r="B395">
        <v>1</v>
      </c>
      <c r="C395">
        <v>1</v>
      </c>
    </row>
    <row r="396" spans="1:3" x14ac:dyDescent="0.25">
      <c r="A396" t="s">
        <v>2440</v>
      </c>
      <c r="B396">
        <v>1</v>
      </c>
      <c r="C396">
        <v>1</v>
      </c>
    </row>
    <row r="397" spans="1:3" x14ac:dyDescent="0.25">
      <c r="A397" t="s">
        <v>2445</v>
      </c>
      <c r="B397">
        <v>1</v>
      </c>
      <c r="C397">
        <v>1</v>
      </c>
    </row>
    <row r="398" spans="1:3" x14ac:dyDescent="0.25">
      <c r="A398" t="s">
        <v>2450</v>
      </c>
      <c r="B398">
        <v>1</v>
      </c>
      <c r="C398">
        <v>1</v>
      </c>
    </row>
    <row r="399" spans="1:3" x14ac:dyDescent="0.25">
      <c r="A399" t="s">
        <v>2456</v>
      </c>
      <c r="B399">
        <v>0</v>
      </c>
      <c r="C399">
        <v>1</v>
      </c>
    </row>
    <row r="400" spans="1:3" x14ac:dyDescent="0.25">
      <c r="A400" t="s">
        <v>2462</v>
      </c>
      <c r="B400">
        <v>0</v>
      </c>
      <c r="C400">
        <v>1</v>
      </c>
    </row>
    <row r="401" spans="1:3" x14ac:dyDescent="0.25">
      <c r="A401" t="s">
        <v>2467</v>
      </c>
      <c r="B401">
        <v>0</v>
      </c>
      <c r="C401">
        <v>1</v>
      </c>
    </row>
    <row r="402" spans="1:3" x14ac:dyDescent="0.25">
      <c r="A402" t="s">
        <v>2472</v>
      </c>
      <c r="B402">
        <v>0</v>
      </c>
      <c r="C402">
        <v>1</v>
      </c>
    </row>
    <row r="403" spans="1:3" x14ac:dyDescent="0.25">
      <c r="A403" t="s">
        <v>2477</v>
      </c>
      <c r="B403">
        <v>1</v>
      </c>
      <c r="C403">
        <v>1</v>
      </c>
    </row>
    <row r="404" spans="1:3" x14ac:dyDescent="0.25">
      <c r="A404" t="s">
        <v>2481</v>
      </c>
      <c r="B404">
        <v>1</v>
      </c>
      <c r="C404">
        <v>1</v>
      </c>
    </row>
    <row r="405" spans="1:3" x14ac:dyDescent="0.25">
      <c r="A405" t="s">
        <v>2487</v>
      </c>
      <c r="B405">
        <v>1</v>
      </c>
      <c r="C405">
        <v>1</v>
      </c>
    </row>
    <row r="406" spans="1:3" x14ac:dyDescent="0.25">
      <c r="A406" t="s">
        <v>2492</v>
      </c>
      <c r="B406">
        <v>0</v>
      </c>
      <c r="C406">
        <v>1</v>
      </c>
    </row>
    <row r="407" spans="1:3" x14ac:dyDescent="0.25">
      <c r="A407" t="s">
        <v>2496</v>
      </c>
      <c r="B407">
        <v>0</v>
      </c>
      <c r="C407">
        <v>1</v>
      </c>
    </row>
    <row r="408" spans="1:3" x14ac:dyDescent="0.25">
      <c r="A408" t="s">
        <v>2500</v>
      </c>
      <c r="B408">
        <v>0</v>
      </c>
      <c r="C408">
        <v>1</v>
      </c>
    </row>
    <row r="409" spans="1:3" x14ac:dyDescent="0.25">
      <c r="A409" t="s">
        <v>2505</v>
      </c>
      <c r="B409">
        <v>0</v>
      </c>
      <c r="C409">
        <v>1</v>
      </c>
    </row>
    <row r="410" spans="1:3" x14ac:dyDescent="0.25">
      <c r="A410" t="s">
        <v>2510</v>
      </c>
      <c r="B410">
        <v>1</v>
      </c>
      <c r="C410">
        <v>1</v>
      </c>
    </row>
    <row r="411" spans="1:3" x14ac:dyDescent="0.25">
      <c r="A411" t="s">
        <v>2521</v>
      </c>
      <c r="B411">
        <v>0</v>
      </c>
      <c r="C411">
        <v>1</v>
      </c>
    </row>
    <row r="412" spans="1:3" x14ac:dyDescent="0.25">
      <c r="A412" t="s">
        <v>2526</v>
      </c>
      <c r="B412">
        <v>0</v>
      </c>
      <c r="C412">
        <v>1</v>
      </c>
    </row>
    <row r="413" spans="1:3" x14ac:dyDescent="0.25">
      <c r="A413" t="s">
        <v>2531</v>
      </c>
      <c r="B413">
        <v>0</v>
      </c>
      <c r="C413">
        <v>1</v>
      </c>
    </row>
    <row r="414" spans="1:3" x14ac:dyDescent="0.25">
      <c r="A414" t="s">
        <v>2536</v>
      </c>
      <c r="B414">
        <v>0</v>
      </c>
      <c r="C414">
        <v>1</v>
      </c>
    </row>
    <row r="415" spans="1:3" x14ac:dyDescent="0.25">
      <c r="A415" t="s">
        <v>2541</v>
      </c>
      <c r="B415">
        <v>0</v>
      </c>
      <c r="C415">
        <v>1</v>
      </c>
    </row>
    <row r="416" spans="1:3" x14ac:dyDescent="0.25">
      <c r="A416" t="s">
        <v>2546</v>
      </c>
      <c r="B416">
        <v>0</v>
      </c>
      <c r="C416">
        <v>1</v>
      </c>
    </row>
    <row r="417" spans="1:3" x14ac:dyDescent="0.25">
      <c r="A417" t="s">
        <v>2553</v>
      </c>
      <c r="B417">
        <v>0</v>
      </c>
      <c r="C417">
        <v>1</v>
      </c>
    </row>
    <row r="418" spans="1:3" x14ac:dyDescent="0.25">
      <c r="A418" t="s">
        <v>2559</v>
      </c>
      <c r="B418">
        <v>0</v>
      </c>
      <c r="C418">
        <v>1</v>
      </c>
    </row>
    <row r="419" spans="1:3" x14ac:dyDescent="0.25">
      <c r="A419" t="s">
        <v>2566</v>
      </c>
      <c r="B419">
        <v>0</v>
      </c>
      <c r="C419">
        <v>1</v>
      </c>
    </row>
    <row r="420" spans="1:3" x14ac:dyDescent="0.25">
      <c r="A420" t="s">
        <v>2574</v>
      </c>
      <c r="B420">
        <v>0</v>
      </c>
      <c r="C420">
        <v>1</v>
      </c>
    </row>
    <row r="421" spans="1:3" x14ac:dyDescent="0.25">
      <c r="A421" t="s">
        <v>2580</v>
      </c>
      <c r="B421">
        <v>0</v>
      </c>
      <c r="C421">
        <v>1</v>
      </c>
    </row>
    <row r="422" spans="1:3" x14ac:dyDescent="0.25">
      <c r="A422" t="s">
        <v>2586</v>
      </c>
      <c r="B422">
        <v>1</v>
      </c>
      <c r="C422">
        <v>1</v>
      </c>
    </row>
    <row r="423" spans="1:3" x14ac:dyDescent="0.25">
      <c r="A423" t="s">
        <v>2592</v>
      </c>
      <c r="B423">
        <v>0</v>
      </c>
      <c r="C423">
        <v>1</v>
      </c>
    </row>
    <row r="424" spans="1:3" x14ac:dyDescent="0.25">
      <c r="A424" t="s">
        <v>2596</v>
      </c>
      <c r="B424">
        <v>0</v>
      </c>
      <c r="C424">
        <v>1</v>
      </c>
    </row>
    <row r="425" spans="1:3" x14ac:dyDescent="0.25">
      <c r="A425" t="s">
        <v>2600</v>
      </c>
      <c r="B425">
        <v>0</v>
      </c>
      <c r="C425">
        <v>1</v>
      </c>
    </row>
    <row r="426" spans="1:3" x14ac:dyDescent="0.25">
      <c r="A426" t="s">
        <v>2606</v>
      </c>
      <c r="B426">
        <v>0</v>
      </c>
      <c r="C426">
        <v>1</v>
      </c>
    </row>
    <row r="427" spans="1:3" x14ac:dyDescent="0.25">
      <c r="A427" t="s">
        <v>2612</v>
      </c>
      <c r="B427">
        <v>1</v>
      </c>
      <c r="C427">
        <v>1</v>
      </c>
    </row>
    <row r="428" spans="1:3" x14ac:dyDescent="0.25">
      <c r="A428" t="s">
        <v>2618</v>
      </c>
      <c r="B428">
        <v>0</v>
      </c>
      <c r="C428">
        <v>1</v>
      </c>
    </row>
    <row r="429" spans="1:3" x14ac:dyDescent="0.25">
      <c r="A429" t="s">
        <v>2622</v>
      </c>
      <c r="B429">
        <v>1</v>
      </c>
      <c r="C429">
        <v>1</v>
      </c>
    </row>
    <row r="430" spans="1:3" x14ac:dyDescent="0.25">
      <c r="A430" t="s">
        <v>2626</v>
      </c>
      <c r="B430">
        <v>0</v>
      </c>
      <c r="C430">
        <v>1</v>
      </c>
    </row>
    <row r="431" spans="1:3" x14ac:dyDescent="0.25">
      <c r="A431" t="s">
        <v>2631</v>
      </c>
      <c r="B431">
        <v>0</v>
      </c>
      <c r="C431">
        <v>1</v>
      </c>
    </row>
    <row r="432" spans="1:3" x14ac:dyDescent="0.25">
      <c r="A432" t="s">
        <v>2636</v>
      </c>
      <c r="B432">
        <v>0</v>
      </c>
      <c r="C432">
        <v>1</v>
      </c>
    </row>
    <row r="433" spans="1:3" x14ac:dyDescent="0.25">
      <c r="A433" t="s">
        <v>2641</v>
      </c>
      <c r="B433">
        <v>1</v>
      </c>
      <c r="C433">
        <v>1</v>
      </c>
    </row>
    <row r="434" spans="1:3" x14ac:dyDescent="0.25">
      <c r="A434" t="s">
        <v>2647</v>
      </c>
      <c r="B434">
        <v>1</v>
      </c>
      <c r="C434">
        <v>1</v>
      </c>
    </row>
    <row r="435" spans="1:3" x14ac:dyDescent="0.25">
      <c r="A435" t="s">
        <v>2656</v>
      </c>
      <c r="B435">
        <v>0</v>
      </c>
      <c r="C435">
        <v>1</v>
      </c>
    </row>
    <row r="436" spans="1:3" x14ac:dyDescent="0.25">
      <c r="A436" t="s">
        <v>2662</v>
      </c>
      <c r="B436">
        <v>0</v>
      </c>
      <c r="C436">
        <v>1</v>
      </c>
    </row>
    <row r="437" spans="1:3" x14ac:dyDescent="0.25">
      <c r="A437" t="s">
        <v>2666</v>
      </c>
      <c r="B437">
        <v>0</v>
      </c>
      <c r="C437">
        <v>1</v>
      </c>
    </row>
    <row r="438" spans="1:3" x14ac:dyDescent="0.25">
      <c r="A438" t="s">
        <v>2670</v>
      </c>
      <c r="B438">
        <v>0</v>
      </c>
      <c r="C438">
        <v>1</v>
      </c>
    </row>
    <row r="439" spans="1:3" x14ac:dyDescent="0.25">
      <c r="A439" t="s">
        <v>2673</v>
      </c>
      <c r="B439">
        <v>1</v>
      </c>
      <c r="C439">
        <v>1</v>
      </c>
    </row>
    <row r="440" spans="1:3" x14ac:dyDescent="0.25">
      <c r="A440" t="s">
        <v>2678</v>
      </c>
      <c r="B440">
        <v>1</v>
      </c>
      <c r="C440">
        <v>1</v>
      </c>
    </row>
    <row r="441" spans="1:3" x14ac:dyDescent="0.25">
      <c r="A441" t="s">
        <v>2682</v>
      </c>
      <c r="B441">
        <v>0</v>
      </c>
      <c r="C441">
        <v>1</v>
      </c>
    </row>
    <row r="442" spans="1:3" x14ac:dyDescent="0.25">
      <c r="A442" t="s">
        <v>2687</v>
      </c>
      <c r="B442">
        <v>0</v>
      </c>
      <c r="C442">
        <v>1</v>
      </c>
    </row>
    <row r="443" spans="1:3" x14ac:dyDescent="0.25">
      <c r="A443" t="s">
        <v>2690</v>
      </c>
      <c r="B443">
        <v>0</v>
      </c>
      <c r="C443">
        <v>1</v>
      </c>
    </row>
    <row r="444" spans="1:3" x14ac:dyDescent="0.25">
      <c r="A444" t="s">
        <v>2694</v>
      </c>
      <c r="B444">
        <v>0</v>
      </c>
      <c r="C444">
        <v>1</v>
      </c>
    </row>
    <row r="445" spans="1:3" x14ac:dyDescent="0.25">
      <c r="A445" t="s">
        <v>2698</v>
      </c>
      <c r="B445">
        <v>0</v>
      </c>
      <c r="C445">
        <v>1</v>
      </c>
    </row>
    <row r="446" spans="1:3" x14ac:dyDescent="0.25">
      <c r="A446" t="s">
        <v>2702</v>
      </c>
      <c r="B446">
        <v>1</v>
      </c>
      <c r="C446">
        <v>1</v>
      </c>
    </row>
    <row r="447" spans="1:3" x14ac:dyDescent="0.25">
      <c r="A447" t="s">
        <v>2711</v>
      </c>
      <c r="B447">
        <v>0</v>
      </c>
      <c r="C447">
        <v>1</v>
      </c>
    </row>
    <row r="448" spans="1:3" x14ac:dyDescent="0.25">
      <c r="A448" t="s">
        <v>2715</v>
      </c>
      <c r="B448">
        <v>0</v>
      </c>
      <c r="C448">
        <v>1</v>
      </c>
    </row>
    <row r="449" spans="1:3" x14ac:dyDescent="0.25">
      <c r="A449" t="s">
        <v>2719</v>
      </c>
      <c r="B449">
        <v>0</v>
      </c>
      <c r="C449">
        <v>1</v>
      </c>
    </row>
    <row r="450" spans="1:3" x14ac:dyDescent="0.25">
      <c r="A450" t="s">
        <v>2722</v>
      </c>
      <c r="B450">
        <v>0</v>
      </c>
      <c r="C450">
        <v>1</v>
      </c>
    </row>
    <row r="451" spans="1:3" x14ac:dyDescent="0.25">
      <c r="A451" t="s">
        <v>2728</v>
      </c>
      <c r="B451">
        <v>0</v>
      </c>
      <c r="C451">
        <v>1</v>
      </c>
    </row>
    <row r="452" spans="1:3" x14ac:dyDescent="0.25">
      <c r="A452" t="s">
        <v>2734</v>
      </c>
      <c r="B452">
        <v>1</v>
      </c>
      <c r="C452">
        <v>1</v>
      </c>
    </row>
    <row r="453" spans="1:3" x14ac:dyDescent="0.25">
      <c r="A453" t="s">
        <v>2740</v>
      </c>
      <c r="B453">
        <v>0</v>
      </c>
      <c r="C453">
        <v>1</v>
      </c>
    </row>
    <row r="454" spans="1:3" x14ac:dyDescent="0.25">
      <c r="A454" t="s">
        <v>2745</v>
      </c>
      <c r="B454">
        <v>0</v>
      </c>
      <c r="C454">
        <v>1</v>
      </c>
    </row>
    <row r="455" spans="1:3" x14ac:dyDescent="0.25">
      <c r="A455" t="s">
        <v>2751</v>
      </c>
      <c r="B455">
        <v>0</v>
      </c>
      <c r="C455">
        <v>1</v>
      </c>
    </row>
    <row r="456" spans="1:3" x14ac:dyDescent="0.25">
      <c r="A456" t="s">
        <v>2754</v>
      </c>
      <c r="B456">
        <v>0</v>
      </c>
      <c r="C456">
        <v>1</v>
      </c>
    </row>
    <row r="457" spans="1:3" x14ac:dyDescent="0.25">
      <c r="A457" t="s">
        <v>2758</v>
      </c>
      <c r="B457">
        <v>0</v>
      </c>
      <c r="C457">
        <v>1</v>
      </c>
    </row>
    <row r="458" spans="1:3" x14ac:dyDescent="0.25">
      <c r="A458" t="s">
        <v>2762</v>
      </c>
      <c r="B458">
        <v>1</v>
      </c>
      <c r="C458">
        <v>1</v>
      </c>
    </row>
    <row r="459" spans="1:3" x14ac:dyDescent="0.25">
      <c r="A459" t="s">
        <v>2767</v>
      </c>
      <c r="B459">
        <v>1</v>
      </c>
      <c r="C459">
        <v>1</v>
      </c>
    </row>
    <row r="460" spans="1:3" x14ac:dyDescent="0.25">
      <c r="A460" t="s">
        <v>2773</v>
      </c>
      <c r="B460">
        <v>0</v>
      </c>
      <c r="C460">
        <v>1</v>
      </c>
    </row>
    <row r="461" spans="1:3" x14ac:dyDescent="0.25">
      <c r="A461" t="s">
        <v>2779</v>
      </c>
      <c r="B461">
        <v>0</v>
      </c>
      <c r="C461">
        <v>1</v>
      </c>
    </row>
    <row r="462" spans="1:3" x14ac:dyDescent="0.25">
      <c r="A462" t="s">
        <v>2782</v>
      </c>
      <c r="B462">
        <v>0</v>
      </c>
      <c r="C462">
        <v>1</v>
      </c>
    </row>
    <row r="463" spans="1:3" x14ac:dyDescent="0.25">
      <c r="A463" t="s">
        <v>2788</v>
      </c>
      <c r="B463">
        <v>0</v>
      </c>
      <c r="C463">
        <v>1</v>
      </c>
    </row>
    <row r="464" spans="1:3" x14ac:dyDescent="0.25">
      <c r="A464" t="s">
        <v>2794</v>
      </c>
      <c r="B464">
        <v>1</v>
      </c>
      <c r="C464">
        <v>1</v>
      </c>
    </row>
    <row r="465" spans="1:3" x14ac:dyDescent="0.25">
      <c r="A465" t="s">
        <v>2801</v>
      </c>
      <c r="B465">
        <v>1</v>
      </c>
      <c r="C465">
        <v>1</v>
      </c>
    </row>
    <row r="466" spans="1:3" x14ac:dyDescent="0.25">
      <c r="A466" t="s">
        <v>2807</v>
      </c>
      <c r="B466">
        <v>0</v>
      </c>
      <c r="C466">
        <v>1</v>
      </c>
    </row>
    <row r="467" spans="1:3" x14ac:dyDescent="0.25">
      <c r="A467" t="s">
        <v>2813</v>
      </c>
      <c r="B467">
        <v>0</v>
      </c>
      <c r="C467">
        <v>1</v>
      </c>
    </row>
    <row r="468" spans="1:3" x14ac:dyDescent="0.25">
      <c r="A468" t="s">
        <v>2819</v>
      </c>
      <c r="B468">
        <v>0</v>
      </c>
      <c r="C468">
        <v>1</v>
      </c>
    </row>
    <row r="469" spans="1:3" x14ac:dyDescent="0.25">
      <c r="A469" t="s">
        <v>2825</v>
      </c>
      <c r="B469">
        <v>0</v>
      </c>
      <c r="C469">
        <v>1</v>
      </c>
    </row>
    <row r="470" spans="1:3" x14ac:dyDescent="0.25">
      <c r="A470" t="s">
        <v>2828</v>
      </c>
      <c r="B470">
        <v>0</v>
      </c>
      <c r="C470">
        <v>1</v>
      </c>
    </row>
    <row r="471" spans="1:3" x14ac:dyDescent="0.25">
      <c r="A471" t="s">
        <v>2834</v>
      </c>
      <c r="B471">
        <v>1</v>
      </c>
      <c r="C471">
        <v>1</v>
      </c>
    </row>
    <row r="472" spans="1:3" x14ac:dyDescent="0.25">
      <c r="A472" t="s">
        <v>2840</v>
      </c>
      <c r="B472">
        <v>1</v>
      </c>
      <c r="C472">
        <v>1</v>
      </c>
    </row>
    <row r="473" spans="1:3" x14ac:dyDescent="0.25">
      <c r="A473" t="s">
        <v>2846</v>
      </c>
      <c r="B473">
        <v>0</v>
      </c>
      <c r="C473">
        <v>1</v>
      </c>
    </row>
    <row r="474" spans="1:3" x14ac:dyDescent="0.25">
      <c r="A474" t="s">
        <v>2851</v>
      </c>
      <c r="B474">
        <v>0</v>
      </c>
      <c r="C474">
        <v>1</v>
      </c>
    </row>
    <row r="475" spans="1:3" x14ac:dyDescent="0.25">
      <c r="A475" t="s">
        <v>2856</v>
      </c>
      <c r="B475">
        <v>0</v>
      </c>
      <c r="C475">
        <v>1</v>
      </c>
    </row>
    <row r="476" spans="1:3" x14ac:dyDescent="0.25">
      <c r="A476" t="s">
        <v>2860</v>
      </c>
      <c r="B476">
        <v>0</v>
      </c>
      <c r="C476">
        <v>1</v>
      </c>
    </row>
    <row r="477" spans="1:3" x14ac:dyDescent="0.25">
      <c r="A477" t="s">
        <v>2867</v>
      </c>
      <c r="B477">
        <v>1</v>
      </c>
      <c r="C477">
        <v>1</v>
      </c>
    </row>
    <row r="478" spans="1:3" x14ac:dyDescent="0.25">
      <c r="A478" t="s">
        <v>2872</v>
      </c>
      <c r="B478">
        <v>1</v>
      </c>
      <c r="C478">
        <v>1</v>
      </c>
    </row>
    <row r="479" spans="1:3" x14ac:dyDescent="0.25">
      <c r="A479" t="s">
        <v>2878</v>
      </c>
      <c r="B479">
        <v>0</v>
      </c>
      <c r="C479">
        <v>1</v>
      </c>
    </row>
    <row r="480" spans="1:3" x14ac:dyDescent="0.25">
      <c r="A480" t="s">
        <v>2882</v>
      </c>
      <c r="B480">
        <v>0</v>
      </c>
      <c r="C480">
        <v>1</v>
      </c>
    </row>
    <row r="481" spans="1:3" x14ac:dyDescent="0.25">
      <c r="A481" t="s">
        <v>2889</v>
      </c>
      <c r="B481">
        <v>0</v>
      </c>
      <c r="C481">
        <v>1</v>
      </c>
    </row>
    <row r="482" spans="1:3" x14ac:dyDescent="0.25">
      <c r="A482" t="s">
        <v>2892</v>
      </c>
      <c r="B482">
        <v>0</v>
      </c>
      <c r="C482">
        <v>1</v>
      </c>
    </row>
    <row r="483" spans="1:3" x14ac:dyDescent="0.25">
      <c r="A483" t="s">
        <v>2898</v>
      </c>
      <c r="B483">
        <v>1</v>
      </c>
      <c r="C483">
        <v>1</v>
      </c>
    </row>
    <row r="484" spans="1:3" x14ac:dyDescent="0.25">
      <c r="A484" t="s">
        <v>2904</v>
      </c>
      <c r="B484">
        <v>1</v>
      </c>
      <c r="C484">
        <v>1</v>
      </c>
    </row>
    <row r="485" spans="1:3" x14ac:dyDescent="0.25">
      <c r="A485" t="s">
        <v>2907</v>
      </c>
      <c r="B485">
        <v>0</v>
      </c>
      <c r="C485">
        <v>1</v>
      </c>
    </row>
    <row r="486" spans="1:3" x14ac:dyDescent="0.25">
      <c r="A486" t="s">
        <v>2913</v>
      </c>
      <c r="B486">
        <v>1</v>
      </c>
      <c r="C486">
        <v>1</v>
      </c>
    </row>
    <row r="487" spans="1:3" x14ac:dyDescent="0.25">
      <c r="A487" t="s">
        <v>2921</v>
      </c>
      <c r="B487">
        <v>0</v>
      </c>
      <c r="C487">
        <v>1</v>
      </c>
    </row>
    <row r="488" spans="1:3" x14ac:dyDescent="0.25">
      <c r="A488" t="s">
        <v>2926</v>
      </c>
      <c r="B488">
        <v>0</v>
      </c>
      <c r="C488">
        <v>1</v>
      </c>
    </row>
    <row r="489" spans="1:3" x14ac:dyDescent="0.25">
      <c r="A489" t="s">
        <v>2931</v>
      </c>
      <c r="B489">
        <v>1</v>
      </c>
      <c r="C489">
        <v>1</v>
      </c>
    </row>
    <row r="490" spans="1:3" x14ac:dyDescent="0.25">
      <c r="A490" t="s">
        <v>2935</v>
      </c>
      <c r="B490">
        <v>1</v>
      </c>
      <c r="C490">
        <v>1</v>
      </c>
    </row>
    <row r="491" spans="1:3" x14ac:dyDescent="0.25">
      <c r="A491" t="s">
        <v>2940</v>
      </c>
      <c r="B491">
        <v>0</v>
      </c>
      <c r="C491">
        <v>1</v>
      </c>
    </row>
    <row r="492" spans="1:3" x14ac:dyDescent="0.25">
      <c r="A492" t="s">
        <v>2945</v>
      </c>
      <c r="B492">
        <v>0</v>
      </c>
      <c r="C492">
        <v>1</v>
      </c>
    </row>
    <row r="493" spans="1:3" x14ac:dyDescent="0.25">
      <c r="A493" t="s">
        <v>2951</v>
      </c>
      <c r="B493">
        <v>0</v>
      </c>
      <c r="C493">
        <v>1</v>
      </c>
    </row>
    <row r="494" spans="1:3" x14ac:dyDescent="0.25">
      <c r="A494" t="s">
        <v>2956</v>
      </c>
      <c r="B494">
        <v>0</v>
      </c>
      <c r="C494">
        <v>1</v>
      </c>
    </row>
    <row r="495" spans="1:3" x14ac:dyDescent="0.25">
      <c r="A495" t="s">
        <v>2962</v>
      </c>
      <c r="B495">
        <v>1</v>
      </c>
      <c r="C495">
        <v>1</v>
      </c>
    </row>
    <row r="496" spans="1:3" x14ac:dyDescent="0.25">
      <c r="A496" t="s">
        <v>2968</v>
      </c>
      <c r="B496">
        <v>1</v>
      </c>
      <c r="C496">
        <v>1</v>
      </c>
    </row>
    <row r="497" spans="1:3" x14ac:dyDescent="0.25">
      <c r="A497" t="s">
        <v>2974</v>
      </c>
      <c r="B497">
        <v>1</v>
      </c>
      <c r="C497">
        <v>1</v>
      </c>
    </row>
    <row r="498" spans="1:3" x14ac:dyDescent="0.25">
      <c r="A498" t="s">
        <v>2981</v>
      </c>
      <c r="B498">
        <v>0</v>
      </c>
      <c r="C498">
        <v>1</v>
      </c>
    </row>
    <row r="499" spans="1:3" x14ac:dyDescent="0.25">
      <c r="A499" t="s">
        <v>2986</v>
      </c>
      <c r="B499">
        <v>0</v>
      </c>
      <c r="C499">
        <v>1</v>
      </c>
    </row>
    <row r="500" spans="1:3" x14ac:dyDescent="0.25">
      <c r="A500" t="s">
        <v>2994</v>
      </c>
      <c r="B500">
        <v>0</v>
      </c>
      <c r="C500">
        <v>1</v>
      </c>
    </row>
    <row r="501" spans="1:3" x14ac:dyDescent="0.25">
      <c r="A501" t="s">
        <v>3000</v>
      </c>
      <c r="B501">
        <v>0</v>
      </c>
      <c r="C501">
        <v>1</v>
      </c>
    </row>
    <row r="502" spans="1:3" x14ac:dyDescent="0.25">
      <c r="A502" t="s">
        <v>3004</v>
      </c>
      <c r="B502">
        <v>2</v>
      </c>
      <c r="C502">
        <v>2</v>
      </c>
    </row>
    <row r="503" spans="1:3" x14ac:dyDescent="0.25">
      <c r="A503" t="s">
        <v>3010</v>
      </c>
      <c r="B503">
        <v>1</v>
      </c>
      <c r="C503">
        <v>1</v>
      </c>
    </row>
    <row r="504" spans="1:3" x14ac:dyDescent="0.25">
      <c r="A504" t="s">
        <v>3014</v>
      </c>
      <c r="B504">
        <v>0</v>
      </c>
      <c r="C504">
        <v>1</v>
      </c>
    </row>
    <row r="505" spans="1:3" x14ac:dyDescent="0.25">
      <c r="A505" t="s">
        <v>3018</v>
      </c>
      <c r="B505">
        <v>0</v>
      </c>
      <c r="C505">
        <v>1</v>
      </c>
    </row>
    <row r="506" spans="1:3" x14ac:dyDescent="0.25">
      <c r="A506" t="s">
        <v>3022</v>
      </c>
      <c r="B506">
        <v>0</v>
      </c>
      <c r="C506">
        <v>1</v>
      </c>
    </row>
    <row r="507" spans="1:3" x14ac:dyDescent="0.25">
      <c r="A507" t="s">
        <v>3028</v>
      </c>
      <c r="B507">
        <v>0</v>
      </c>
      <c r="C507">
        <v>1</v>
      </c>
    </row>
    <row r="508" spans="1:3" x14ac:dyDescent="0.25">
      <c r="A508" t="s">
        <v>3032</v>
      </c>
      <c r="B508">
        <v>2</v>
      </c>
      <c r="C508">
        <v>2</v>
      </c>
    </row>
    <row r="509" spans="1:3" x14ac:dyDescent="0.25">
      <c r="A509" t="s">
        <v>3037</v>
      </c>
      <c r="B509">
        <v>1</v>
      </c>
      <c r="C509">
        <v>1</v>
      </c>
    </row>
    <row r="510" spans="1:3" x14ac:dyDescent="0.25">
      <c r="A510" t="s">
        <v>3043</v>
      </c>
      <c r="B510">
        <v>0</v>
      </c>
      <c r="C510">
        <v>1</v>
      </c>
    </row>
    <row r="511" spans="1:3" x14ac:dyDescent="0.25">
      <c r="A511" t="s">
        <v>3047</v>
      </c>
      <c r="B511">
        <v>0</v>
      </c>
      <c r="C511">
        <v>1</v>
      </c>
    </row>
    <row r="512" spans="1:3" x14ac:dyDescent="0.25">
      <c r="A512" t="s">
        <v>3052</v>
      </c>
      <c r="B512">
        <v>0</v>
      </c>
      <c r="C512">
        <v>1</v>
      </c>
    </row>
    <row r="513" spans="1:3" x14ac:dyDescent="0.25">
      <c r="A513" t="s">
        <v>3057</v>
      </c>
      <c r="B513">
        <v>0</v>
      </c>
      <c r="C513">
        <v>1</v>
      </c>
    </row>
    <row r="514" spans="1:3" x14ac:dyDescent="0.25">
      <c r="A514" t="s">
        <v>3063</v>
      </c>
      <c r="B514">
        <v>0</v>
      </c>
      <c r="C514">
        <v>1</v>
      </c>
    </row>
    <row r="515" spans="1:3" x14ac:dyDescent="0.25">
      <c r="A515" t="s">
        <v>3070</v>
      </c>
      <c r="B515">
        <v>0</v>
      </c>
      <c r="C515">
        <v>1</v>
      </c>
    </row>
    <row r="516" spans="1:3" x14ac:dyDescent="0.25">
      <c r="A516" t="s">
        <v>3074</v>
      </c>
      <c r="B516">
        <v>0</v>
      </c>
      <c r="C516">
        <v>1</v>
      </c>
    </row>
    <row r="517" spans="1:3" x14ac:dyDescent="0.25">
      <c r="A517" t="s">
        <v>3080</v>
      </c>
      <c r="B517">
        <v>0</v>
      </c>
      <c r="C517">
        <v>1</v>
      </c>
    </row>
    <row r="518" spans="1:3" x14ac:dyDescent="0.25">
      <c r="A518" t="s">
        <v>3086</v>
      </c>
      <c r="B518">
        <v>0</v>
      </c>
      <c r="C518">
        <v>1</v>
      </c>
    </row>
    <row r="519" spans="1:3" x14ac:dyDescent="0.25">
      <c r="A519" t="s">
        <v>3090</v>
      </c>
      <c r="B519">
        <v>0</v>
      </c>
      <c r="C519">
        <v>1</v>
      </c>
    </row>
    <row r="520" spans="1:3" x14ac:dyDescent="0.25">
      <c r="A520" t="s">
        <v>3094</v>
      </c>
      <c r="B520">
        <v>0</v>
      </c>
      <c r="C520">
        <v>1</v>
      </c>
    </row>
    <row r="521" spans="1:3" x14ac:dyDescent="0.25">
      <c r="A521" t="s">
        <v>3098</v>
      </c>
      <c r="B521">
        <v>2</v>
      </c>
      <c r="C521">
        <v>2</v>
      </c>
    </row>
    <row r="522" spans="1:3" x14ac:dyDescent="0.25">
      <c r="A522" t="s">
        <v>3102</v>
      </c>
      <c r="B522">
        <v>0</v>
      </c>
      <c r="C522">
        <v>1</v>
      </c>
    </row>
    <row r="523" spans="1:3" x14ac:dyDescent="0.25">
      <c r="A523" t="s">
        <v>3108</v>
      </c>
      <c r="B523">
        <v>0</v>
      </c>
      <c r="C523">
        <v>1</v>
      </c>
    </row>
    <row r="524" spans="1:3" x14ac:dyDescent="0.25">
      <c r="A524" t="s">
        <v>3111</v>
      </c>
      <c r="B524">
        <v>0</v>
      </c>
      <c r="C524">
        <v>1</v>
      </c>
    </row>
    <row r="525" spans="1:3" x14ac:dyDescent="0.25">
      <c r="A525" t="s">
        <v>3115</v>
      </c>
      <c r="B525">
        <v>0</v>
      </c>
      <c r="C525">
        <v>1</v>
      </c>
    </row>
    <row r="526" spans="1:3" x14ac:dyDescent="0.25">
      <c r="A526" t="s">
        <v>3120</v>
      </c>
      <c r="B526">
        <v>0</v>
      </c>
      <c r="C526">
        <v>1</v>
      </c>
    </row>
    <row r="527" spans="1:3" x14ac:dyDescent="0.25">
      <c r="A527" t="s">
        <v>3125</v>
      </c>
      <c r="B527">
        <v>2</v>
      </c>
      <c r="C527">
        <v>2</v>
      </c>
    </row>
    <row r="528" spans="1:3" x14ac:dyDescent="0.25">
      <c r="A528" t="s">
        <v>3131</v>
      </c>
      <c r="B528">
        <v>0</v>
      </c>
      <c r="C528">
        <v>1</v>
      </c>
    </row>
    <row r="529" spans="1:3" x14ac:dyDescent="0.25">
      <c r="A529" t="s">
        <v>3135</v>
      </c>
      <c r="B529">
        <v>0</v>
      </c>
      <c r="C529">
        <v>1</v>
      </c>
    </row>
    <row r="530" spans="1:3" x14ac:dyDescent="0.25">
      <c r="A530" t="s">
        <v>3140</v>
      </c>
      <c r="B530">
        <v>0</v>
      </c>
      <c r="C530">
        <v>1</v>
      </c>
    </row>
    <row r="531" spans="1:3" x14ac:dyDescent="0.25">
      <c r="A531" t="s">
        <v>3145</v>
      </c>
      <c r="B531">
        <v>0</v>
      </c>
      <c r="C531">
        <v>1</v>
      </c>
    </row>
    <row r="532" spans="1:3" x14ac:dyDescent="0.25">
      <c r="A532" t="s">
        <v>3151</v>
      </c>
      <c r="B532">
        <v>0</v>
      </c>
      <c r="C532">
        <v>1</v>
      </c>
    </row>
    <row r="533" spans="1:3" x14ac:dyDescent="0.25">
      <c r="A533" t="s">
        <v>3155</v>
      </c>
      <c r="B533">
        <v>0</v>
      </c>
      <c r="C533">
        <v>1</v>
      </c>
    </row>
    <row r="534" spans="1:3" x14ac:dyDescent="0.25">
      <c r="A534" t="s">
        <v>3160</v>
      </c>
      <c r="B534">
        <v>1</v>
      </c>
      <c r="C534">
        <v>1</v>
      </c>
    </row>
    <row r="535" spans="1:3" x14ac:dyDescent="0.25">
      <c r="A535" t="s">
        <v>3165</v>
      </c>
      <c r="B535">
        <v>0</v>
      </c>
      <c r="C535">
        <v>1</v>
      </c>
    </row>
    <row r="536" spans="1:3" x14ac:dyDescent="0.25">
      <c r="A536" t="s">
        <v>3170</v>
      </c>
      <c r="B536">
        <v>0</v>
      </c>
      <c r="C536">
        <v>1</v>
      </c>
    </row>
    <row r="537" spans="1:3" x14ac:dyDescent="0.25">
      <c r="A537" t="s">
        <v>3173</v>
      </c>
      <c r="B537">
        <v>0</v>
      </c>
      <c r="C537">
        <v>1</v>
      </c>
    </row>
    <row r="538" spans="1:3" x14ac:dyDescent="0.25">
      <c r="A538" t="s">
        <v>3176</v>
      </c>
      <c r="B538">
        <v>0</v>
      </c>
      <c r="C538">
        <v>1</v>
      </c>
    </row>
    <row r="539" spans="1:3" x14ac:dyDescent="0.25">
      <c r="A539" t="s">
        <v>3180</v>
      </c>
      <c r="B539">
        <v>0</v>
      </c>
      <c r="C539">
        <v>1</v>
      </c>
    </row>
    <row r="540" spans="1:3" x14ac:dyDescent="0.25">
      <c r="A540" t="s">
        <v>3185</v>
      </c>
      <c r="B540">
        <v>0</v>
      </c>
      <c r="C540">
        <v>1</v>
      </c>
    </row>
    <row r="541" spans="1:3" x14ac:dyDescent="0.25">
      <c r="A541" t="s">
        <v>3191</v>
      </c>
      <c r="B541">
        <v>1</v>
      </c>
      <c r="C541">
        <v>1</v>
      </c>
    </row>
    <row r="542" spans="1:3" x14ac:dyDescent="0.25">
      <c r="A542" t="s">
        <v>3196</v>
      </c>
      <c r="B542">
        <v>0</v>
      </c>
      <c r="C542">
        <v>1</v>
      </c>
    </row>
    <row r="543" spans="1:3" x14ac:dyDescent="0.25">
      <c r="A543" t="s">
        <v>3199</v>
      </c>
      <c r="B543">
        <v>0</v>
      </c>
      <c r="C543">
        <v>1</v>
      </c>
    </row>
    <row r="544" spans="1:3" x14ac:dyDescent="0.25">
      <c r="A544" t="s">
        <v>3203</v>
      </c>
      <c r="B544">
        <v>0</v>
      </c>
      <c r="C544">
        <v>1</v>
      </c>
    </row>
    <row r="545" spans="1:3" x14ac:dyDescent="0.25">
      <c r="A545" t="s">
        <v>3207</v>
      </c>
      <c r="B545">
        <v>0</v>
      </c>
      <c r="C545">
        <v>1</v>
      </c>
    </row>
    <row r="546" spans="1:3" x14ac:dyDescent="0.25">
      <c r="A546" t="s">
        <v>3212</v>
      </c>
      <c r="B546">
        <v>0</v>
      </c>
      <c r="C546">
        <v>1</v>
      </c>
    </row>
    <row r="547" spans="1:3" x14ac:dyDescent="0.25">
      <c r="A547" t="s">
        <v>3217</v>
      </c>
      <c r="B547">
        <v>0</v>
      </c>
      <c r="C547">
        <v>1</v>
      </c>
    </row>
    <row r="548" spans="1:3" x14ac:dyDescent="0.25">
      <c r="A548" t="s">
        <v>3221</v>
      </c>
      <c r="B548">
        <v>1</v>
      </c>
      <c r="C548">
        <v>1</v>
      </c>
    </row>
    <row r="549" spans="1:3" x14ac:dyDescent="0.25">
      <c r="A549" t="s">
        <v>3226</v>
      </c>
      <c r="B549">
        <v>1</v>
      </c>
      <c r="C549">
        <v>1</v>
      </c>
    </row>
    <row r="550" spans="1:3" x14ac:dyDescent="0.25">
      <c r="A550" t="s">
        <v>3232</v>
      </c>
      <c r="B550">
        <v>0</v>
      </c>
      <c r="C550">
        <v>1</v>
      </c>
    </row>
    <row r="551" spans="1:3" x14ac:dyDescent="0.25">
      <c r="A551" t="s">
        <v>3234</v>
      </c>
      <c r="B551">
        <v>0</v>
      </c>
      <c r="C551">
        <v>1</v>
      </c>
    </row>
    <row r="552" spans="1:3" x14ac:dyDescent="0.25">
      <c r="A552" t="s">
        <v>3239</v>
      </c>
      <c r="B552">
        <v>0</v>
      </c>
      <c r="C552">
        <v>1</v>
      </c>
    </row>
    <row r="553" spans="1:3" x14ac:dyDescent="0.25">
      <c r="A553" t="s">
        <v>3242</v>
      </c>
      <c r="B553">
        <v>0</v>
      </c>
      <c r="C553">
        <v>1</v>
      </c>
    </row>
    <row r="554" spans="1:3" x14ac:dyDescent="0.25">
      <c r="A554" t="s">
        <v>3246</v>
      </c>
      <c r="B554">
        <v>1</v>
      </c>
      <c r="C554">
        <v>1</v>
      </c>
    </row>
    <row r="555" spans="1:3" x14ac:dyDescent="0.25">
      <c r="A555" t="s">
        <v>3252</v>
      </c>
      <c r="B555">
        <v>0</v>
      </c>
      <c r="C555">
        <v>1</v>
      </c>
    </row>
    <row r="556" spans="1:3" x14ac:dyDescent="0.25">
      <c r="A556" t="s">
        <v>3258</v>
      </c>
      <c r="B556">
        <v>0</v>
      </c>
      <c r="C556">
        <v>1</v>
      </c>
    </row>
    <row r="557" spans="1:3" x14ac:dyDescent="0.25">
      <c r="A557" t="s">
        <v>3262</v>
      </c>
      <c r="B557">
        <v>0</v>
      </c>
      <c r="C557">
        <v>1</v>
      </c>
    </row>
    <row r="558" spans="1:3" x14ac:dyDescent="0.25">
      <c r="A558" t="s">
        <v>3265</v>
      </c>
      <c r="B558">
        <v>0</v>
      </c>
      <c r="C558">
        <v>1</v>
      </c>
    </row>
    <row r="559" spans="1:3" x14ac:dyDescent="0.25">
      <c r="A559" t="s">
        <v>3269</v>
      </c>
      <c r="B559">
        <v>0</v>
      </c>
      <c r="C559">
        <v>1</v>
      </c>
    </row>
    <row r="560" spans="1:3" x14ac:dyDescent="0.25">
      <c r="A560" t="s">
        <v>3275</v>
      </c>
      <c r="B560">
        <v>1</v>
      </c>
      <c r="C560">
        <v>1</v>
      </c>
    </row>
    <row r="561" spans="1:3" x14ac:dyDescent="0.25">
      <c r="A561" t="s">
        <v>3280</v>
      </c>
      <c r="B561">
        <v>0</v>
      </c>
      <c r="C561">
        <v>1</v>
      </c>
    </row>
    <row r="562" spans="1:3" x14ac:dyDescent="0.25">
      <c r="A562" t="s">
        <v>3285</v>
      </c>
      <c r="B562">
        <v>0</v>
      </c>
      <c r="C562">
        <v>1</v>
      </c>
    </row>
    <row r="563" spans="1:3" x14ac:dyDescent="0.25">
      <c r="A563" t="s">
        <v>3289</v>
      </c>
      <c r="B563">
        <v>0</v>
      </c>
      <c r="C563">
        <v>1</v>
      </c>
    </row>
    <row r="564" spans="1:3" x14ac:dyDescent="0.25">
      <c r="A564" t="s">
        <v>3294</v>
      </c>
      <c r="B564">
        <v>0</v>
      </c>
      <c r="C564">
        <v>1</v>
      </c>
    </row>
    <row r="565" spans="1:3" x14ac:dyDescent="0.25">
      <c r="A565" t="s">
        <v>3297</v>
      </c>
      <c r="B565">
        <v>0</v>
      </c>
      <c r="C565">
        <v>1</v>
      </c>
    </row>
    <row r="566" spans="1:3" x14ac:dyDescent="0.25">
      <c r="A566" t="s">
        <v>3302</v>
      </c>
      <c r="B566">
        <v>1</v>
      </c>
      <c r="C566">
        <v>1</v>
      </c>
    </row>
    <row r="567" spans="1:3" x14ac:dyDescent="0.25">
      <c r="A567" t="s">
        <v>3308</v>
      </c>
      <c r="B567">
        <v>1</v>
      </c>
      <c r="C567">
        <v>1</v>
      </c>
    </row>
    <row r="568" spans="1:3" x14ac:dyDescent="0.25">
      <c r="A568" t="s">
        <v>3312</v>
      </c>
      <c r="B568">
        <v>0</v>
      </c>
      <c r="C568">
        <v>1</v>
      </c>
    </row>
    <row r="569" spans="1:3" x14ac:dyDescent="0.25">
      <c r="A569" t="s">
        <v>3316</v>
      </c>
      <c r="B569">
        <v>0</v>
      </c>
      <c r="C569">
        <v>1</v>
      </c>
    </row>
    <row r="570" spans="1:3" x14ac:dyDescent="0.25">
      <c r="A570" t="s">
        <v>3320</v>
      </c>
      <c r="B570">
        <v>0</v>
      </c>
      <c r="C570">
        <v>1</v>
      </c>
    </row>
    <row r="571" spans="1:3" x14ac:dyDescent="0.25">
      <c r="A571" t="s">
        <v>3326</v>
      </c>
      <c r="B571">
        <v>1</v>
      </c>
      <c r="C571">
        <v>1</v>
      </c>
    </row>
    <row r="572" spans="1:3" x14ac:dyDescent="0.25">
      <c r="A572" t="s">
        <v>3331</v>
      </c>
      <c r="B572">
        <v>1</v>
      </c>
      <c r="C572">
        <v>1</v>
      </c>
    </row>
    <row r="573" spans="1:3" x14ac:dyDescent="0.25">
      <c r="A573" t="s">
        <v>3341</v>
      </c>
      <c r="B573">
        <v>0</v>
      </c>
      <c r="C573">
        <v>1</v>
      </c>
    </row>
    <row r="574" spans="1:3" x14ac:dyDescent="0.25">
      <c r="A574" t="s">
        <v>3343</v>
      </c>
      <c r="B574">
        <v>0</v>
      </c>
      <c r="C574">
        <v>1</v>
      </c>
    </row>
    <row r="575" spans="1:3" x14ac:dyDescent="0.25">
      <c r="A575" t="s">
        <v>3346</v>
      </c>
      <c r="B575">
        <v>0</v>
      </c>
      <c r="C575">
        <v>1</v>
      </c>
    </row>
    <row r="576" spans="1:3" x14ac:dyDescent="0.25">
      <c r="A576" t="s">
        <v>3351</v>
      </c>
      <c r="B576">
        <v>0</v>
      </c>
      <c r="C576">
        <v>1</v>
      </c>
    </row>
    <row r="577" spans="1:3" x14ac:dyDescent="0.25">
      <c r="A577" t="s">
        <v>3355</v>
      </c>
      <c r="B577">
        <v>1</v>
      </c>
      <c r="C577">
        <v>1</v>
      </c>
    </row>
    <row r="578" spans="1:3" x14ac:dyDescent="0.25">
      <c r="A578" t="s">
        <v>3359</v>
      </c>
      <c r="B578">
        <v>1</v>
      </c>
      <c r="C578">
        <v>1</v>
      </c>
    </row>
    <row r="579" spans="1:3" x14ac:dyDescent="0.25">
      <c r="A579" t="s">
        <v>3364</v>
      </c>
      <c r="B579">
        <v>1</v>
      </c>
      <c r="C579">
        <v>1</v>
      </c>
    </row>
    <row r="580" spans="1:3" x14ac:dyDescent="0.25">
      <c r="A580" t="s">
        <v>3369</v>
      </c>
      <c r="B580">
        <v>0</v>
      </c>
      <c r="C580">
        <v>1</v>
      </c>
    </row>
    <row r="581" spans="1:3" x14ac:dyDescent="0.25">
      <c r="A581" t="s">
        <v>3373</v>
      </c>
      <c r="B581">
        <v>0</v>
      </c>
      <c r="C581">
        <v>1</v>
      </c>
    </row>
    <row r="582" spans="1:3" x14ac:dyDescent="0.25">
      <c r="A582" t="s">
        <v>3379</v>
      </c>
      <c r="B582">
        <v>0</v>
      </c>
      <c r="C582">
        <v>1</v>
      </c>
    </row>
    <row r="583" spans="1:3" x14ac:dyDescent="0.25">
      <c r="A583" t="s">
        <v>3384</v>
      </c>
      <c r="B583">
        <v>0</v>
      </c>
      <c r="C583">
        <v>1</v>
      </c>
    </row>
    <row r="584" spans="1:3" x14ac:dyDescent="0.25">
      <c r="A584" t="s">
        <v>3388</v>
      </c>
      <c r="B584">
        <v>0</v>
      </c>
      <c r="C584">
        <v>1</v>
      </c>
    </row>
    <row r="585" spans="1:3" x14ac:dyDescent="0.25">
      <c r="A585" t="s">
        <v>3394</v>
      </c>
      <c r="B585">
        <v>0</v>
      </c>
      <c r="C585">
        <v>1</v>
      </c>
    </row>
    <row r="586" spans="1:3" x14ac:dyDescent="0.25">
      <c r="A586" t="s">
        <v>3399</v>
      </c>
      <c r="B586">
        <v>1</v>
      </c>
      <c r="C586">
        <v>1</v>
      </c>
    </row>
    <row r="587" spans="1:3" x14ac:dyDescent="0.25">
      <c r="A587" t="s">
        <v>3404</v>
      </c>
      <c r="B587">
        <v>0</v>
      </c>
      <c r="C587">
        <v>1</v>
      </c>
    </row>
    <row r="588" spans="1:3" x14ac:dyDescent="0.25">
      <c r="A588" t="s">
        <v>3408</v>
      </c>
      <c r="B588">
        <v>0</v>
      </c>
      <c r="C588">
        <v>1</v>
      </c>
    </row>
    <row r="589" spans="1:3" x14ac:dyDescent="0.25">
      <c r="A589" t="s">
        <v>3413</v>
      </c>
      <c r="B589">
        <v>0</v>
      </c>
      <c r="C589">
        <v>1</v>
      </c>
    </row>
    <row r="590" spans="1:3" x14ac:dyDescent="0.25">
      <c r="A590" t="s">
        <v>3418</v>
      </c>
      <c r="B590">
        <v>1</v>
      </c>
      <c r="C590">
        <v>1</v>
      </c>
    </row>
    <row r="591" spans="1:3" x14ac:dyDescent="0.25">
      <c r="A591" t="s">
        <v>3424</v>
      </c>
      <c r="B591">
        <v>1</v>
      </c>
      <c r="C591">
        <v>1</v>
      </c>
    </row>
    <row r="592" spans="1:3" x14ac:dyDescent="0.25">
      <c r="A592" t="s">
        <v>3436</v>
      </c>
      <c r="B592">
        <v>0</v>
      </c>
      <c r="C592">
        <v>1</v>
      </c>
    </row>
    <row r="593" spans="1:3" x14ac:dyDescent="0.25">
      <c r="A593" t="s">
        <v>3440</v>
      </c>
      <c r="B593">
        <v>0</v>
      </c>
      <c r="C593">
        <v>1</v>
      </c>
    </row>
    <row r="594" spans="1:3" x14ac:dyDescent="0.25">
      <c r="A594" t="s">
        <v>3443</v>
      </c>
      <c r="B594">
        <v>0</v>
      </c>
      <c r="C594">
        <v>1</v>
      </c>
    </row>
    <row r="595" spans="1:3" x14ac:dyDescent="0.25">
      <c r="A595" t="s">
        <v>3448</v>
      </c>
      <c r="B595">
        <v>0</v>
      </c>
      <c r="C595">
        <v>1</v>
      </c>
    </row>
    <row r="596" spans="1:3" x14ac:dyDescent="0.25">
      <c r="A596" t="s">
        <v>3451</v>
      </c>
      <c r="B596">
        <v>1</v>
      </c>
      <c r="C596">
        <v>1</v>
      </c>
    </row>
    <row r="597" spans="1:3" x14ac:dyDescent="0.25">
      <c r="A597" t="s">
        <v>3455</v>
      </c>
      <c r="B597">
        <v>1</v>
      </c>
      <c r="C597">
        <v>1</v>
      </c>
    </row>
    <row r="598" spans="1:3" x14ac:dyDescent="0.25">
      <c r="A598" t="s">
        <v>3462</v>
      </c>
      <c r="B598">
        <v>0</v>
      </c>
      <c r="C598">
        <v>1</v>
      </c>
    </row>
    <row r="599" spans="1:3" x14ac:dyDescent="0.25">
      <c r="A599" t="s">
        <v>3466</v>
      </c>
      <c r="B599">
        <v>0</v>
      </c>
      <c r="C599">
        <v>1</v>
      </c>
    </row>
    <row r="600" spans="1:3" x14ac:dyDescent="0.25">
      <c r="A600" t="s">
        <v>3473</v>
      </c>
      <c r="B600">
        <v>0</v>
      </c>
      <c r="C600">
        <v>1</v>
      </c>
    </row>
    <row r="601" spans="1:3" x14ac:dyDescent="0.25">
      <c r="A601" t="s">
        <v>3478</v>
      </c>
      <c r="B601">
        <v>0</v>
      </c>
      <c r="C601">
        <v>1</v>
      </c>
    </row>
    <row r="602" spans="1:3" x14ac:dyDescent="0.25">
      <c r="A602" t="s">
        <v>3484</v>
      </c>
      <c r="B602">
        <v>1</v>
      </c>
      <c r="C602">
        <v>1</v>
      </c>
    </row>
    <row r="603" spans="1:3" x14ac:dyDescent="0.25">
      <c r="A603" t="s">
        <v>3488</v>
      </c>
      <c r="B603">
        <v>1</v>
      </c>
      <c r="C603">
        <v>1</v>
      </c>
    </row>
    <row r="604" spans="1:3" x14ac:dyDescent="0.25">
      <c r="A604" t="s">
        <v>3494</v>
      </c>
      <c r="B604">
        <v>0</v>
      </c>
      <c r="C604">
        <v>1</v>
      </c>
    </row>
    <row r="605" spans="1:3" x14ac:dyDescent="0.25">
      <c r="A605" t="s">
        <v>3497</v>
      </c>
      <c r="B605">
        <v>0</v>
      </c>
      <c r="C605">
        <v>1</v>
      </c>
    </row>
    <row r="606" spans="1:3" x14ac:dyDescent="0.25">
      <c r="A606" t="s">
        <v>3501</v>
      </c>
      <c r="B606">
        <v>0</v>
      </c>
      <c r="C606">
        <v>1</v>
      </c>
    </row>
    <row r="607" spans="1:3" x14ac:dyDescent="0.25">
      <c r="A607" t="s">
        <v>3506</v>
      </c>
      <c r="B607">
        <v>0</v>
      </c>
      <c r="C607">
        <v>1</v>
      </c>
    </row>
    <row r="608" spans="1:3" x14ac:dyDescent="0.25">
      <c r="A608" t="s">
        <v>3510</v>
      </c>
      <c r="B608">
        <v>1</v>
      </c>
      <c r="C608">
        <v>1</v>
      </c>
    </row>
    <row r="609" spans="1:3" x14ac:dyDescent="0.25">
      <c r="A609" t="s">
        <v>3514</v>
      </c>
      <c r="B609">
        <v>1</v>
      </c>
      <c r="C609">
        <v>1</v>
      </c>
    </row>
    <row r="610" spans="1:3" x14ac:dyDescent="0.25">
      <c r="A610" t="s">
        <v>3519</v>
      </c>
      <c r="B610">
        <v>0</v>
      </c>
      <c r="C610">
        <v>1</v>
      </c>
    </row>
    <row r="611" spans="1:3" x14ac:dyDescent="0.25">
      <c r="A611" t="s">
        <v>3523</v>
      </c>
      <c r="B611">
        <v>0</v>
      </c>
      <c r="C611">
        <v>1</v>
      </c>
    </row>
    <row r="612" spans="1:3" x14ac:dyDescent="0.25">
      <c r="A612" t="s">
        <v>3529</v>
      </c>
      <c r="B612">
        <v>0</v>
      </c>
      <c r="C612">
        <v>1</v>
      </c>
    </row>
    <row r="613" spans="1:3" x14ac:dyDescent="0.25">
      <c r="A613" t="s">
        <v>3534</v>
      </c>
      <c r="B613">
        <v>0</v>
      </c>
      <c r="C613">
        <v>1</v>
      </c>
    </row>
    <row r="614" spans="1:3" x14ac:dyDescent="0.25">
      <c r="A614" t="s">
        <v>3539</v>
      </c>
      <c r="B614">
        <v>1</v>
      </c>
      <c r="C614">
        <v>1</v>
      </c>
    </row>
    <row r="615" spans="1:3" x14ac:dyDescent="0.25">
      <c r="A615" t="s">
        <v>3545</v>
      </c>
      <c r="B615">
        <v>1</v>
      </c>
      <c r="C615">
        <v>1</v>
      </c>
    </row>
    <row r="616" spans="1:3" x14ac:dyDescent="0.25">
      <c r="A616" t="s">
        <v>3551</v>
      </c>
      <c r="B616">
        <v>0</v>
      </c>
      <c r="C616">
        <v>1</v>
      </c>
    </row>
    <row r="617" spans="1:3" x14ac:dyDescent="0.25">
      <c r="A617" t="s">
        <v>3554</v>
      </c>
      <c r="B617">
        <v>0</v>
      </c>
      <c r="C617">
        <v>1</v>
      </c>
    </row>
    <row r="618" spans="1:3" x14ac:dyDescent="0.25">
      <c r="A618" t="s">
        <v>3558</v>
      </c>
      <c r="B618">
        <v>0</v>
      </c>
      <c r="C618">
        <v>1</v>
      </c>
    </row>
    <row r="619" spans="1:3" x14ac:dyDescent="0.25">
      <c r="A619" t="s">
        <v>3563</v>
      </c>
      <c r="B619">
        <v>0</v>
      </c>
      <c r="C619">
        <v>1</v>
      </c>
    </row>
    <row r="620" spans="1:3" x14ac:dyDescent="0.25">
      <c r="A620" t="s">
        <v>3569</v>
      </c>
      <c r="B620">
        <v>2</v>
      </c>
      <c r="C620">
        <v>2</v>
      </c>
    </row>
    <row r="621" spans="1:3" x14ac:dyDescent="0.25">
      <c r="A621" t="s">
        <v>3576</v>
      </c>
      <c r="B621">
        <v>1</v>
      </c>
      <c r="C621">
        <v>1</v>
      </c>
    </row>
    <row r="622" spans="1:3" x14ac:dyDescent="0.25">
      <c r="A622" t="s">
        <v>3588</v>
      </c>
      <c r="B622">
        <v>0</v>
      </c>
      <c r="C622">
        <v>1</v>
      </c>
    </row>
    <row r="623" spans="1:3" x14ac:dyDescent="0.25">
      <c r="A623" t="s">
        <v>3591</v>
      </c>
      <c r="B623">
        <v>0</v>
      </c>
      <c r="C623">
        <v>1</v>
      </c>
    </row>
    <row r="624" spans="1:3" x14ac:dyDescent="0.25">
      <c r="A624" t="s">
        <v>3597</v>
      </c>
      <c r="B624">
        <v>0</v>
      </c>
      <c r="C624">
        <v>1</v>
      </c>
    </row>
    <row r="625" spans="1:3" x14ac:dyDescent="0.25">
      <c r="A625" t="s">
        <v>3602</v>
      </c>
      <c r="B625">
        <v>0</v>
      </c>
      <c r="C625">
        <v>1</v>
      </c>
    </row>
    <row r="626" spans="1:3" x14ac:dyDescent="0.25">
      <c r="A626" t="s">
        <v>3606</v>
      </c>
      <c r="B626">
        <v>1</v>
      </c>
      <c r="C626">
        <v>1</v>
      </c>
    </row>
    <row r="627" spans="1:3" x14ac:dyDescent="0.25">
      <c r="A627" t="s">
        <v>3610</v>
      </c>
      <c r="B627">
        <v>1</v>
      </c>
      <c r="C627">
        <v>1</v>
      </c>
    </row>
    <row r="628" spans="1:3" x14ac:dyDescent="0.25">
      <c r="A628" t="s">
        <v>3618</v>
      </c>
      <c r="B628">
        <v>0</v>
      </c>
      <c r="C628">
        <v>1</v>
      </c>
    </row>
    <row r="629" spans="1:3" x14ac:dyDescent="0.25">
      <c r="A629" t="s">
        <v>3622</v>
      </c>
      <c r="B629">
        <v>0</v>
      </c>
      <c r="C629">
        <v>1</v>
      </c>
    </row>
    <row r="630" spans="1:3" x14ac:dyDescent="0.25">
      <c r="A630" t="s">
        <v>3626</v>
      </c>
      <c r="B630">
        <v>0</v>
      </c>
      <c r="C630">
        <v>1</v>
      </c>
    </row>
    <row r="631" spans="1:3" x14ac:dyDescent="0.25">
      <c r="A631" t="s">
        <v>3632</v>
      </c>
      <c r="B631">
        <v>0</v>
      </c>
      <c r="C631">
        <v>1</v>
      </c>
    </row>
    <row r="632" spans="1:3" x14ac:dyDescent="0.25">
      <c r="A632" t="s">
        <v>3638</v>
      </c>
      <c r="B632">
        <v>1</v>
      </c>
      <c r="C632">
        <v>1</v>
      </c>
    </row>
    <row r="633" spans="1:3" x14ac:dyDescent="0.25">
      <c r="A633" t="s">
        <v>3642</v>
      </c>
      <c r="B633">
        <v>2</v>
      </c>
      <c r="C633">
        <v>2</v>
      </c>
    </row>
    <row r="634" spans="1:3" x14ac:dyDescent="0.25">
      <c r="A634" t="s">
        <v>3649</v>
      </c>
      <c r="B634">
        <v>0</v>
      </c>
      <c r="C634">
        <v>1</v>
      </c>
    </row>
    <row r="635" spans="1:3" x14ac:dyDescent="0.25">
      <c r="A635" t="s">
        <v>3654</v>
      </c>
      <c r="B635">
        <v>0</v>
      </c>
      <c r="C635">
        <v>1</v>
      </c>
    </row>
    <row r="636" spans="1:3" x14ac:dyDescent="0.25">
      <c r="A636" t="s">
        <v>3657</v>
      </c>
      <c r="B636">
        <v>0</v>
      </c>
      <c r="C636">
        <v>1</v>
      </c>
    </row>
    <row r="637" spans="1:3" x14ac:dyDescent="0.25">
      <c r="A637" t="s">
        <v>3663</v>
      </c>
      <c r="B637">
        <v>0</v>
      </c>
      <c r="C637">
        <v>1</v>
      </c>
    </row>
    <row r="638" spans="1:3" x14ac:dyDescent="0.25">
      <c r="A638" t="s">
        <v>3669</v>
      </c>
      <c r="B638">
        <v>1</v>
      </c>
      <c r="C638">
        <v>1</v>
      </c>
    </row>
    <row r="639" spans="1:3" x14ac:dyDescent="0.25">
      <c r="A639" t="s">
        <v>3676</v>
      </c>
      <c r="B639">
        <v>2</v>
      </c>
      <c r="C639">
        <v>2</v>
      </c>
    </row>
    <row r="640" spans="1:3" x14ac:dyDescent="0.25">
      <c r="A640" t="s">
        <v>3681</v>
      </c>
      <c r="B640">
        <v>0</v>
      </c>
      <c r="C640">
        <v>1</v>
      </c>
    </row>
    <row r="641" spans="1:3" x14ac:dyDescent="0.25">
      <c r="A641" t="s">
        <v>3686</v>
      </c>
      <c r="B641">
        <v>0</v>
      </c>
      <c r="C641">
        <v>1</v>
      </c>
    </row>
    <row r="642" spans="1:3" x14ac:dyDescent="0.25">
      <c r="A642" t="s">
        <v>3691</v>
      </c>
      <c r="B642">
        <v>0</v>
      </c>
      <c r="C642">
        <v>1</v>
      </c>
    </row>
    <row r="643" spans="1:3" x14ac:dyDescent="0.25">
      <c r="A643" t="s">
        <v>3695</v>
      </c>
      <c r="B643">
        <v>0</v>
      </c>
      <c r="C643">
        <v>1</v>
      </c>
    </row>
    <row r="644" spans="1:3" x14ac:dyDescent="0.25">
      <c r="A644" t="s">
        <v>3699</v>
      </c>
      <c r="B644">
        <v>1</v>
      </c>
      <c r="C644">
        <v>1</v>
      </c>
    </row>
    <row r="645" spans="1:3" x14ac:dyDescent="0.25">
      <c r="A645" t="s">
        <v>3703</v>
      </c>
      <c r="B645">
        <v>1</v>
      </c>
      <c r="C645">
        <v>1</v>
      </c>
    </row>
    <row r="646" spans="1:3" x14ac:dyDescent="0.25">
      <c r="A646" t="s">
        <v>3712</v>
      </c>
      <c r="B646">
        <v>0</v>
      </c>
      <c r="C646">
        <v>1</v>
      </c>
    </row>
    <row r="647" spans="1:3" x14ac:dyDescent="0.25">
      <c r="A647" t="s">
        <v>3714</v>
      </c>
      <c r="B647">
        <v>0</v>
      </c>
      <c r="C647">
        <v>1</v>
      </c>
    </row>
    <row r="648" spans="1:3" x14ac:dyDescent="0.25">
      <c r="A648" t="s">
        <v>3719</v>
      </c>
      <c r="B648">
        <v>0</v>
      </c>
      <c r="C648">
        <v>1</v>
      </c>
    </row>
    <row r="649" spans="1:3" x14ac:dyDescent="0.25">
      <c r="A649" t="s">
        <v>3724</v>
      </c>
      <c r="B649">
        <v>0</v>
      </c>
      <c r="C649">
        <v>1</v>
      </c>
    </row>
    <row r="650" spans="1:3" x14ac:dyDescent="0.25">
      <c r="A650" t="s">
        <v>3732</v>
      </c>
      <c r="B650">
        <v>1</v>
      </c>
      <c r="C650">
        <v>1</v>
      </c>
    </row>
    <row r="651" spans="1:3" x14ac:dyDescent="0.25">
      <c r="A651" t="s">
        <v>3740</v>
      </c>
      <c r="B651">
        <v>0</v>
      </c>
      <c r="C651">
        <v>1</v>
      </c>
    </row>
    <row r="652" spans="1:3" x14ac:dyDescent="0.25">
      <c r="A652" t="s">
        <v>3742</v>
      </c>
      <c r="B652">
        <v>0</v>
      </c>
      <c r="C652">
        <v>1</v>
      </c>
    </row>
    <row r="653" spans="1:3" x14ac:dyDescent="0.25">
      <c r="A653" t="s">
        <v>3746</v>
      </c>
      <c r="B653">
        <v>0</v>
      </c>
      <c r="C653">
        <v>1</v>
      </c>
    </row>
    <row r="654" spans="1:3" x14ac:dyDescent="0.25">
      <c r="A654" t="s">
        <v>3749</v>
      </c>
      <c r="B654">
        <v>0</v>
      </c>
      <c r="C654">
        <v>1</v>
      </c>
    </row>
    <row r="655" spans="1:3" x14ac:dyDescent="0.25">
      <c r="A655" t="s">
        <v>3754</v>
      </c>
      <c r="B655">
        <v>0</v>
      </c>
      <c r="C655">
        <v>1</v>
      </c>
    </row>
    <row r="656" spans="1:3" x14ac:dyDescent="0.25">
      <c r="A656" t="s">
        <v>3759</v>
      </c>
      <c r="B656">
        <v>1</v>
      </c>
      <c r="C656">
        <v>1</v>
      </c>
    </row>
    <row r="657" spans="1:3" x14ac:dyDescent="0.25">
      <c r="A657" t="s">
        <v>3763</v>
      </c>
      <c r="B657">
        <v>1</v>
      </c>
      <c r="C657">
        <v>1</v>
      </c>
    </row>
    <row r="658" spans="1:3" x14ac:dyDescent="0.25">
      <c r="A658" t="s">
        <v>3769</v>
      </c>
      <c r="B658">
        <v>0</v>
      </c>
      <c r="C658">
        <v>1</v>
      </c>
    </row>
    <row r="659" spans="1:3" x14ac:dyDescent="0.25">
      <c r="A659" t="s">
        <v>3773</v>
      </c>
      <c r="B659">
        <v>0</v>
      </c>
      <c r="C659">
        <v>1</v>
      </c>
    </row>
    <row r="660" spans="1:3" x14ac:dyDescent="0.25">
      <c r="A660" t="s">
        <v>3779</v>
      </c>
      <c r="B660">
        <v>0</v>
      </c>
      <c r="C660">
        <v>1</v>
      </c>
    </row>
    <row r="661" spans="1:3" x14ac:dyDescent="0.25">
      <c r="A661" t="s">
        <v>3784</v>
      </c>
      <c r="B661">
        <v>0</v>
      </c>
      <c r="C661">
        <v>1</v>
      </c>
    </row>
    <row r="662" spans="1:3" x14ac:dyDescent="0.25">
      <c r="A662" t="s">
        <v>3789</v>
      </c>
      <c r="B662">
        <v>2</v>
      </c>
      <c r="C662">
        <v>2</v>
      </c>
    </row>
    <row r="663" spans="1:3" x14ac:dyDescent="0.25">
      <c r="A663" t="s">
        <v>3794</v>
      </c>
      <c r="B663">
        <v>1</v>
      </c>
      <c r="C663">
        <v>1</v>
      </c>
    </row>
    <row r="664" spans="1:3" x14ac:dyDescent="0.25">
      <c r="A664" t="s">
        <v>3801</v>
      </c>
      <c r="B664">
        <v>0</v>
      </c>
      <c r="C664">
        <v>1</v>
      </c>
    </row>
    <row r="665" spans="1:3" x14ac:dyDescent="0.25">
      <c r="A665" t="s">
        <v>3804</v>
      </c>
      <c r="B665">
        <v>0</v>
      </c>
      <c r="C665">
        <v>1</v>
      </c>
    </row>
    <row r="666" spans="1:3" x14ac:dyDescent="0.25">
      <c r="A666" t="s">
        <v>3810</v>
      </c>
      <c r="B666">
        <v>0</v>
      </c>
      <c r="C666">
        <v>1</v>
      </c>
    </row>
    <row r="667" spans="1:3" x14ac:dyDescent="0.25">
      <c r="A667" t="s">
        <v>3813</v>
      </c>
      <c r="B667">
        <v>0</v>
      </c>
      <c r="C667">
        <v>1</v>
      </c>
    </row>
    <row r="668" spans="1:3" x14ac:dyDescent="0.25">
      <c r="A668" t="s">
        <v>3816</v>
      </c>
      <c r="B668">
        <v>1</v>
      </c>
      <c r="C668">
        <v>1</v>
      </c>
    </row>
    <row r="669" spans="1:3" x14ac:dyDescent="0.25">
      <c r="A669" t="s">
        <v>3821</v>
      </c>
      <c r="B669">
        <v>1</v>
      </c>
      <c r="C669">
        <v>1</v>
      </c>
    </row>
    <row r="670" spans="1:3" x14ac:dyDescent="0.25">
      <c r="A670" t="s">
        <v>3825</v>
      </c>
      <c r="B670">
        <v>0</v>
      </c>
      <c r="C670">
        <v>1</v>
      </c>
    </row>
    <row r="671" spans="1:3" x14ac:dyDescent="0.25">
      <c r="A671" t="s">
        <v>3828</v>
      </c>
      <c r="B671">
        <v>0</v>
      </c>
      <c r="C671">
        <v>1</v>
      </c>
    </row>
    <row r="672" spans="1:3" x14ac:dyDescent="0.25">
      <c r="A672" t="s">
        <v>3834</v>
      </c>
      <c r="B672">
        <v>0</v>
      </c>
      <c r="C672">
        <v>1</v>
      </c>
    </row>
    <row r="673" spans="1:3" x14ac:dyDescent="0.25">
      <c r="A673" t="s">
        <v>3837</v>
      </c>
      <c r="B673">
        <v>0</v>
      </c>
      <c r="C673">
        <v>1</v>
      </c>
    </row>
    <row r="674" spans="1:3" x14ac:dyDescent="0.25">
      <c r="A674" t="s">
        <v>3841</v>
      </c>
      <c r="B674">
        <v>1</v>
      </c>
      <c r="C674">
        <v>1</v>
      </c>
    </row>
    <row r="675" spans="1:3" x14ac:dyDescent="0.25">
      <c r="A675" t="s">
        <v>3846</v>
      </c>
      <c r="B675">
        <v>1</v>
      </c>
      <c r="C675">
        <v>1</v>
      </c>
    </row>
    <row r="676" spans="1:3" x14ac:dyDescent="0.25">
      <c r="A676" t="s">
        <v>3850</v>
      </c>
      <c r="B676">
        <v>0</v>
      </c>
      <c r="C676">
        <v>1</v>
      </c>
    </row>
    <row r="677" spans="1:3" x14ac:dyDescent="0.25">
      <c r="A677" t="s">
        <v>3854</v>
      </c>
      <c r="B677">
        <v>0</v>
      </c>
      <c r="C677">
        <v>1</v>
      </c>
    </row>
    <row r="678" spans="1:3" x14ac:dyDescent="0.25">
      <c r="A678" t="s">
        <v>3860</v>
      </c>
      <c r="B678">
        <v>0</v>
      </c>
      <c r="C678">
        <v>1</v>
      </c>
    </row>
    <row r="679" spans="1:3" x14ac:dyDescent="0.25">
      <c r="A679" t="s">
        <v>3863</v>
      </c>
      <c r="B679">
        <v>0</v>
      </c>
      <c r="C679">
        <v>1</v>
      </c>
    </row>
    <row r="680" spans="1:3" x14ac:dyDescent="0.25">
      <c r="A680" t="s">
        <v>3867</v>
      </c>
      <c r="B680">
        <v>1</v>
      </c>
      <c r="C680">
        <v>1</v>
      </c>
    </row>
    <row r="681" spans="1:3" x14ac:dyDescent="0.25">
      <c r="A681" t="s">
        <v>3872</v>
      </c>
      <c r="B681">
        <v>3</v>
      </c>
      <c r="C681">
        <v>3</v>
      </c>
    </row>
    <row r="682" spans="1:3" x14ac:dyDescent="0.25">
      <c r="A682" t="s">
        <v>3879</v>
      </c>
      <c r="B682">
        <v>0</v>
      </c>
      <c r="C682">
        <v>1</v>
      </c>
    </row>
    <row r="683" spans="1:3" x14ac:dyDescent="0.25">
      <c r="A683" t="s">
        <v>3883</v>
      </c>
      <c r="B683">
        <v>0</v>
      </c>
      <c r="C683">
        <v>1</v>
      </c>
    </row>
    <row r="684" spans="1:3" x14ac:dyDescent="0.25">
      <c r="A684" t="s">
        <v>3888</v>
      </c>
      <c r="B684">
        <v>0</v>
      </c>
      <c r="C684">
        <v>1</v>
      </c>
    </row>
    <row r="685" spans="1:3" x14ac:dyDescent="0.25">
      <c r="A685" t="s">
        <v>3891</v>
      </c>
      <c r="B685">
        <v>0</v>
      </c>
      <c r="C685">
        <v>1</v>
      </c>
    </row>
    <row r="686" spans="1:3" x14ac:dyDescent="0.25">
      <c r="A686" t="s">
        <v>3895</v>
      </c>
      <c r="B686">
        <v>1</v>
      </c>
      <c r="C686">
        <v>1</v>
      </c>
    </row>
    <row r="687" spans="1:3" x14ac:dyDescent="0.25">
      <c r="A687" t="s">
        <v>3899</v>
      </c>
      <c r="B687">
        <v>1</v>
      </c>
      <c r="C687">
        <v>1</v>
      </c>
    </row>
    <row r="688" spans="1:3" x14ac:dyDescent="0.25">
      <c r="A688" t="s">
        <v>3906</v>
      </c>
      <c r="B688">
        <v>0</v>
      </c>
      <c r="C688">
        <v>1</v>
      </c>
    </row>
    <row r="689" spans="1:3" x14ac:dyDescent="0.25">
      <c r="A689" t="s">
        <v>3909</v>
      </c>
      <c r="B689">
        <v>0</v>
      </c>
      <c r="C689">
        <v>1</v>
      </c>
    </row>
    <row r="690" spans="1:3" x14ac:dyDescent="0.25">
      <c r="A690" t="s">
        <v>3913</v>
      </c>
      <c r="B690">
        <v>0</v>
      </c>
      <c r="C690">
        <v>1</v>
      </c>
    </row>
    <row r="691" spans="1:3" x14ac:dyDescent="0.25">
      <c r="A691" t="s">
        <v>3917</v>
      </c>
      <c r="B691">
        <v>0</v>
      </c>
      <c r="C691">
        <v>1</v>
      </c>
    </row>
    <row r="692" spans="1:3" x14ac:dyDescent="0.25">
      <c r="A692" t="s">
        <v>3924</v>
      </c>
      <c r="B692">
        <v>1</v>
      </c>
      <c r="C692">
        <v>1</v>
      </c>
    </row>
    <row r="693" spans="1:3" x14ac:dyDescent="0.25">
      <c r="A693" t="s">
        <v>3930</v>
      </c>
      <c r="B693">
        <v>1</v>
      </c>
      <c r="C693">
        <v>1</v>
      </c>
    </row>
    <row r="694" spans="1:3" x14ac:dyDescent="0.25">
      <c r="A694" t="s">
        <v>3938</v>
      </c>
      <c r="B694">
        <v>0</v>
      </c>
      <c r="C694">
        <v>1</v>
      </c>
    </row>
    <row r="695" spans="1:3" x14ac:dyDescent="0.25">
      <c r="A695" t="s">
        <v>3941</v>
      </c>
      <c r="B695">
        <v>0</v>
      </c>
      <c r="C695">
        <v>1</v>
      </c>
    </row>
    <row r="696" spans="1:3" x14ac:dyDescent="0.25">
      <c r="A696" t="s">
        <v>3945</v>
      </c>
      <c r="B696">
        <v>0</v>
      </c>
      <c r="C696">
        <v>1</v>
      </c>
    </row>
    <row r="697" spans="1:3" x14ac:dyDescent="0.25">
      <c r="A697" t="s">
        <v>3950</v>
      </c>
      <c r="B697">
        <v>1</v>
      </c>
      <c r="C697">
        <v>1</v>
      </c>
    </row>
    <row r="698" spans="1:3" x14ac:dyDescent="0.25">
      <c r="A698" t="s">
        <v>3954</v>
      </c>
      <c r="B698">
        <v>1</v>
      </c>
      <c r="C698">
        <v>1</v>
      </c>
    </row>
    <row r="699" spans="1:3" x14ac:dyDescent="0.25">
      <c r="A699" t="s">
        <v>3959</v>
      </c>
      <c r="B699">
        <v>0</v>
      </c>
      <c r="C699">
        <v>1</v>
      </c>
    </row>
    <row r="700" spans="1:3" x14ac:dyDescent="0.25">
      <c r="A700" t="s">
        <v>3964</v>
      </c>
      <c r="B700">
        <v>0</v>
      </c>
      <c r="C700">
        <v>1</v>
      </c>
    </row>
    <row r="701" spans="1:3" x14ac:dyDescent="0.25">
      <c r="A701" t="s">
        <v>3968</v>
      </c>
      <c r="B701">
        <v>0</v>
      </c>
      <c r="C701">
        <v>1</v>
      </c>
    </row>
    <row r="702" spans="1:3" x14ac:dyDescent="0.25">
      <c r="A702" t="s">
        <v>3973</v>
      </c>
      <c r="B702">
        <v>0</v>
      </c>
      <c r="C702">
        <v>1</v>
      </c>
    </row>
    <row r="703" spans="1:3" x14ac:dyDescent="0.25">
      <c r="A703" t="s">
        <v>3977</v>
      </c>
      <c r="B703">
        <v>2</v>
      </c>
      <c r="C703">
        <v>2</v>
      </c>
    </row>
    <row r="704" spans="1:3" x14ac:dyDescent="0.25">
      <c r="A704" t="s">
        <v>3984</v>
      </c>
      <c r="B704">
        <v>1</v>
      </c>
      <c r="C704">
        <v>1</v>
      </c>
    </row>
    <row r="705" spans="1:3" x14ac:dyDescent="0.25">
      <c r="A705" t="s">
        <v>3989</v>
      </c>
      <c r="B705">
        <v>0</v>
      </c>
      <c r="C705">
        <v>1</v>
      </c>
    </row>
    <row r="706" spans="1:3" x14ac:dyDescent="0.25">
      <c r="A706" t="s">
        <v>3993</v>
      </c>
      <c r="B706">
        <v>0</v>
      </c>
      <c r="C706">
        <v>1</v>
      </c>
    </row>
    <row r="707" spans="1:3" x14ac:dyDescent="0.25">
      <c r="A707" t="s">
        <v>3999</v>
      </c>
      <c r="B707">
        <v>0</v>
      </c>
      <c r="C707">
        <v>1</v>
      </c>
    </row>
    <row r="708" spans="1:3" x14ac:dyDescent="0.25">
      <c r="A708" t="s">
        <v>4002</v>
      </c>
      <c r="B708">
        <v>0</v>
      </c>
      <c r="C708">
        <v>1</v>
      </c>
    </row>
    <row r="709" spans="1:3" x14ac:dyDescent="0.25">
      <c r="A709" t="s">
        <v>4007</v>
      </c>
      <c r="B709">
        <v>2</v>
      </c>
      <c r="C709">
        <v>2</v>
      </c>
    </row>
    <row r="710" spans="1:3" x14ac:dyDescent="0.25">
      <c r="A710" t="s">
        <v>4013</v>
      </c>
      <c r="B710">
        <v>1</v>
      </c>
      <c r="C710">
        <v>1</v>
      </c>
    </row>
    <row r="711" spans="1:3" x14ac:dyDescent="0.25">
      <c r="A711" t="s">
        <v>4020</v>
      </c>
      <c r="B711">
        <v>0</v>
      </c>
      <c r="C711">
        <v>1</v>
      </c>
    </row>
    <row r="712" spans="1:3" x14ac:dyDescent="0.25">
      <c r="A712" t="s">
        <v>4023</v>
      </c>
      <c r="B712">
        <v>0</v>
      </c>
      <c r="C712">
        <v>1</v>
      </c>
    </row>
    <row r="713" spans="1:3" x14ac:dyDescent="0.25">
      <c r="A713" t="s">
        <v>4029</v>
      </c>
      <c r="B713">
        <v>0</v>
      </c>
      <c r="C713">
        <v>1</v>
      </c>
    </row>
    <row r="714" spans="1:3" x14ac:dyDescent="0.25">
      <c r="A714" t="s">
        <v>4033</v>
      </c>
      <c r="B714">
        <v>0</v>
      </c>
      <c r="C714">
        <v>1</v>
      </c>
    </row>
    <row r="715" spans="1:3" x14ac:dyDescent="0.25">
      <c r="A715" t="s">
        <v>4038</v>
      </c>
      <c r="B715">
        <v>1</v>
      </c>
      <c r="C715">
        <v>1</v>
      </c>
    </row>
    <row r="716" spans="1:3" x14ac:dyDescent="0.25">
      <c r="A716" t="s">
        <v>4042</v>
      </c>
      <c r="B716">
        <v>0</v>
      </c>
      <c r="C716">
        <v>1</v>
      </c>
    </row>
    <row r="717" spans="1:3" x14ac:dyDescent="0.25">
      <c r="A717" t="s">
        <v>4046</v>
      </c>
      <c r="B717">
        <v>1</v>
      </c>
      <c r="C717">
        <v>1</v>
      </c>
    </row>
    <row r="718" spans="1:3" x14ac:dyDescent="0.25">
      <c r="A718" t="s">
        <v>4051</v>
      </c>
      <c r="B718">
        <v>0</v>
      </c>
      <c r="C718">
        <v>1</v>
      </c>
    </row>
    <row r="719" spans="1:3" x14ac:dyDescent="0.25">
      <c r="A719" t="s">
        <v>4054</v>
      </c>
      <c r="B719">
        <v>0</v>
      </c>
      <c r="C719">
        <v>1</v>
      </c>
    </row>
    <row r="720" spans="1:3" x14ac:dyDescent="0.25">
      <c r="A720" t="s">
        <v>4058</v>
      </c>
      <c r="B720">
        <v>0</v>
      </c>
      <c r="C720">
        <v>1</v>
      </c>
    </row>
    <row r="721" spans="1:3" x14ac:dyDescent="0.25">
      <c r="A721" t="s">
        <v>4062</v>
      </c>
      <c r="B721">
        <v>0</v>
      </c>
      <c r="C721">
        <v>1</v>
      </c>
    </row>
    <row r="722" spans="1:3" x14ac:dyDescent="0.25">
      <c r="A722" t="s">
        <v>4066</v>
      </c>
      <c r="B722">
        <v>1</v>
      </c>
      <c r="C722">
        <v>1</v>
      </c>
    </row>
    <row r="723" spans="1:3" x14ac:dyDescent="0.25">
      <c r="A723" t="s">
        <v>4070</v>
      </c>
      <c r="B723">
        <v>1</v>
      </c>
      <c r="C723">
        <v>1</v>
      </c>
    </row>
    <row r="724" spans="1:3" x14ac:dyDescent="0.25">
      <c r="A724" t="s">
        <v>4078</v>
      </c>
      <c r="B724">
        <v>0</v>
      </c>
      <c r="C724">
        <v>1</v>
      </c>
    </row>
    <row r="725" spans="1:3" x14ac:dyDescent="0.25">
      <c r="A725" t="s">
        <v>4082</v>
      </c>
      <c r="B725">
        <v>0</v>
      </c>
      <c r="C725">
        <v>1</v>
      </c>
    </row>
    <row r="726" spans="1:3" x14ac:dyDescent="0.25">
      <c r="A726" t="s">
        <v>4086</v>
      </c>
      <c r="B726">
        <v>0</v>
      </c>
      <c r="C726">
        <v>1</v>
      </c>
    </row>
    <row r="727" spans="1:3" x14ac:dyDescent="0.25">
      <c r="A727" t="s">
        <v>4090</v>
      </c>
      <c r="B727">
        <v>0</v>
      </c>
      <c r="C727">
        <v>1</v>
      </c>
    </row>
    <row r="728" spans="1:3" x14ac:dyDescent="0.25">
      <c r="A728" t="s">
        <v>4094</v>
      </c>
      <c r="B728">
        <v>2</v>
      </c>
      <c r="C728">
        <v>2</v>
      </c>
    </row>
    <row r="729" spans="1:3" x14ac:dyDescent="0.25">
      <c r="A729" t="s">
        <v>4101</v>
      </c>
      <c r="B729">
        <v>1</v>
      </c>
      <c r="C729">
        <v>1</v>
      </c>
    </row>
    <row r="730" spans="1:3" x14ac:dyDescent="0.25">
      <c r="A730" t="s">
        <v>4105</v>
      </c>
      <c r="B730">
        <v>0</v>
      </c>
      <c r="C730">
        <v>1</v>
      </c>
    </row>
    <row r="731" spans="1:3" x14ac:dyDescent="0.25">
      <c r="A731" t="s">
        <v>4109</v>
      </c>
      <c r="B731">
        <v>0</v>
      </c>
      <c r="C731">
        <v>1</v>
      </c>
    </row>
    <row r="732" spans="1:3" x14ac:dyDescent="0.25">
      <c r="A732" t="s">
        <v>4113</v>
      </c>
      <c r="B732">
        <v>0</v>
      </c>
      <c r="C732">
        <v>1</v>
      </c>
    </row>
    <row r="733" spans="1:3" x14ac:dyDescent="0.25">
      <c r="A733" t="s">
        <v>4117</v>
      </c>
      <c r="B733">
        <v>0</v>
      </c>
      <c r="C733">
        <v>1</v>
      </c>
    </row>
    <row r="734" spans="1:3" x14ac:dyDescent="0.25">
      <c r="A734" t="s">
        <v>4120</v>
      </c>
      <c r="B734">
        <v>0</v>
      </c>
      <c r="C734">
        <v>1</v>
      </c>
    </row>
    <row r="735" spans="1:3" x14ac:dyDescent="0.25">
      <c r="A735" t="s">
        <v>4126</v>
      </c>
      <c r="B735">
        <v>1</v>
      </c>
      <c r="C735">
        <v>1</v>
      </c>
    </row>
    <row r="736" spans="1:3" x14ac:dyDescent="0.25">
      <c r="A736" t="s">
        <v>4132</v>
      </c>
      <c r="B736">
        <v>1</v>
      </c>
      <c r="C736">
        <v>1</v>
      </c>
    </row>
    <row r="737" spans="1:3" x14ac:dyDescent="0.25">
      <c r="A737" t="s">
        <v>4139</v>
      </c>
      <c r="B737">
        <v>0</v>
      </c>
      <c r="C737">
        <v>1</v>
      </c>
    </row>
    <row r="738" spans="1:3" x14ac:dyDescent="0.25">
      <c r="A738" t="s">
        <v>4143</v>
      </c>
      <c r="B738">
        <v>0</v>
      </c>
      <c r="C738">
        <v>1</v>
      </c>
    </row>
    <row r="739" spans="1:3" x14ac:dyDescent="0.25">
      <c r="A739" t="s">
        <v>4146</v>
      </c>
      <c r="B739">
        <v>0</v>
      </c>
      <c r="C739">
        <v>1</v>
      </c>
    </row>
    <row r="740" spans="1:3" x14ac:dyDescent="0.25">
      <c r="A740" t="s">
        <v>4151</v>
      </c>
      <c r="B740">
        <v>0</v>
      </c>
      <c r="C740">
        <v>1</v>
      </c>
    </row>
    <row r="741" spans="1:3" x14ac:dyDescent="0.25">
      <c r="A741" t="s">
        <v>4155</v>
      </c>
      <c r="B741">
        <v>1</v>
      </c>
      <c r="C741">
        <v>1</v>
      </c>
    </row>
    <row r="742" spans="1:3" x14ac:dyDescent="0.25">
      <c r="A742" t="s">
        <v>4162</v>
      </c>
      <c r="B742">
        <v>1</v>
      </c>
      <c r="C742">
        <v>1</v>
      </c>
    </row>
    <row r="743" spans="1:3" x14ac:dyDescent="0.25">
      <c r="A743" t="s">
        <v>4168</v>
      </c>
      <c r="B743">
        <v>0</v>
      </c>
      <c r="C743">
        <v>1</v>
      </c>
    </row>
    <row r="744" spans="1:3" x14ac:dyDescent="0.25">
      <c r="A744" t="s">
        <v>4172</v>
      </c>
      <c r="B744">
        <v>0</v>
      </c>
      <c r="C744">
        <v>1</v>
      </c>
    </row>
    <row r="745" spans="1:3" x14ac:dyDescent="0.25">
      <c r="A745" t="s">
        <v>4176</v>
      </c>
      <c r="B745">
        <v>0</v>
      </c>
      <c r="C745">
        <v>1</v>
      </c>
    </row>
    <row r="746" spans="1:3" x14ac:dyDescent="0.25">
      <c r="A746" t="s">
        <v>4181</v>
      </c>
      <c r="B746">
        <v>0</v>
      </c>
      <c r="C746">
        <v>1</v>
      </c>
    </row>
    <row r="747" spans="1:3" x14ac:dyDescent="0.25">
      <c r="A747" t="s">
        <v>4185</v>
      </c>
      <c r="B747">
        <v>2</v>
      </c>
      <c r="C747">
        <v>2</v>
      </c>
    </row>
    <row r="748" spans="1:3" x14ac:dyDescent="0.25">
      <c r="A748" t="s">
        <v>4190</v>
      </c>
      <c r="B748">
        <v>1</v>
      </c>
      <c r="C748">
        <v>1</v>
      </c>
    </row>
    <row r="749" spans="1:3" x14ac:dyDescent="0.25">
      <c r="A749" t="s">
        <v>4194</v>
      </c>
      <c r="B749">
        <v>0</v>
      </c>
      <c r="C749">
        <v>1</v>
      </c>
    </row>
    <row r="750" spans="1:3" x14ac:dyDescent="0.25">
      <c r="A750" t="s">
        <v>4199</v>
      </c>
      <c r="B750">
        <v>0</v>
      </c>
      <c r="C750">
        <v>1</v>
      </c>
    </row>
    <row r="751" spans="1:3" x14ac:dyDescent="0.25">
      <c r="A751" t="s">
        <v>4203</v>
      </c>
      <c r="B751">
        <v>0</v>
      </c>
      <c r="C751">
        <v>1</v>
      </c>
    </row>
    <row r="752" spans="1:3" x14ac:dyDescent="0.25">
      <c r="A752" t="s">
        <v>4207</v>
      </c>
      <c r="B752">
        <v>0</v>
      </c>
      <c r="C752">
        <v>1</v>
      </c>
    </row>
    <row r="753" spans="1:3" x14ac:dyDescent="0.25">
      <c r="A753" t="s">
        <v>4211</v>
      </c>
      <c r="B753">
        <v>2</v>
      </c>
      <c r="C753">
        <v>2</v>
      </c>
    </row>
    <row r="754" spans="1:3" x14ac:dyDescent="0.25">
      <c r="A754" t="s">
        <v>4215</v>
      </c>
      <c r="B754">
        <v>1</v>
      </c>
      <c r="C754">
        <v>1</v>
      </c>
    </row>
    <row r="755" spans="1:3" x14ac:dyDescent="0.25">
      <c r="A755" t="s">
        <v>4219</v>
      </c>
      <c r="B755">
        <v>0</v>
      </c>
      <c r="C755">
        <v>1</v>
      </c>
    </row>
    <row r="756" spans="1:3" x14ac:dyDescent="0.25">
      <c r="A756" t="s">
        <v>4224</v>
      </c>
      <c r="B756">
        <v>0</v>
      </c>
      <c r="C756">
        <v>1</v>
      </c>
    </row>
    <row r="757" spans="1:3" x14ac:dyDescent="0.25">
      <c r="A757" t="s">
        <v>4227</v>
      </c>
      <c r="B757">
        <v>0</v>
      </c>
      <c r="C757">
        <v>1</v>
      </c>
    </row>
    <row r="758" spans="1:3" x14ac:dyDescent="0.25">
      <c r="A758" t="s">
        <v>4231</v>
      </c>
      <c r="B758">
        <v>0</v>
      </c>
      <c r="C758">
        <v>1</v>
      </c>
    </row>
    <row r="759" spans="1:3" x14ac:dyDescent="0.25">
      <c r="A759" t="s">
        <v>4237</v>
      </c>
      <c r="B759">
        <v>0</v>
      </c>
      <c r="C759">
        <v>1</v>
      </c>
    </row>
    <row r="760" spans="1:3" x14ac:dyDescent="0.25">
      <c r="A760" t="s">
        <v>4242</v>
      </c>
      <c r="B760">
        <v>2</v>
      </c>
      <c r="C760">
        <v>2</v>
      </c>
    </row>
    <row r="761" spans="1:3" x14ac:dyDescent="0.25">
      <c r="A761" t="s">
        <v>4248</v>
      </c>
      <c r="B761">
        <v>1</v>
      </c>
      <c r="C761">
        <v>1</v>
      </c>
    </row>
    <row r="762" spans="1:3" x14ac:dyDescent="0.25">
      <c r="A762" t="s">
        <v>4251</v>
      </c>
      <c r="B762">
        <v>0</v>
      </c>
      <c r="C762">
        <v>1</v>
      </c>
    </row>
    <row r="763" spans="1:3" x14ac:dyDescent="0.25">
      <c r="A763" t="s">
        <v>4256</v>
      </c>
      <c r="B763">
        <v>0</v>
      </c>
      <c r="C763">
        <v>1</v>
      </c>
    </row>
    <row r="764" spans="1:3" x14ac:dyDescent="0.25">
      <c r="A764" t="s">
        <v>4262</v>
      </c>
      <c r="B764">
        <v>0</v>
      </c>
      <c r="C764">
        <v>1</v>
      </c>
    </row>
    <row r="765" spans="1:3" x14ac:dyDescent="0.25">
      <c r="A765" t="s">
        <v>4265</v>
      </c>
      <c r="B765">
        <v>0</v>
      </c>
      <c r="C765">
        <v>1</v>
      </c>
    </row>
    <row r="766" spans="1:3" x14ac:dyDescent="0.25">
      <c r="A766" t="s">
        <v>4269</v>
      </c>
      <c r="B766">
        <v>2</v>
      </c>
      <c r="C766">
        <v>2</v>
      </c>
    </row>
    <row r="767" spans="1:3" x14ac:dyDescent="0.25">
      <c r="A767" t="s">
        <v>4274</v>
      </c>
      <c r="B767">
        <v>1</v>
      </c>
      <c r="C767">
        <v>1</v>
      </c>
    </row>
    <row r="768" spans="1:3" x14ac:dyDescent="0.25">
      <c r="A768" t="s">
        <v>4278</v>
      </c>
      <c r="B768">
        <v>1</v>
      </c>
      <c r="C768">
        <v>1</v>
      </c>
    </row>
    <row r="769" spans="1:3" x14ac:dyDescent="0.25">
      <c r="A769" t="s">
        <v>4282</v>
      </c>
      <c r="B769">
        <v>0</v>
      </c>
      <c r="C769">
        <v>1</v>
      </c>
    </row>
    <row r="770" spans="1:3" x14ac:dyDescent="0.25">
      <c r="A770" t="s">
        <v>4286</v>
      </c>
      <c r="B770">
        <v>0</v>
      </c>
      <c r="C770">
        <v>1</v>
      </c>
    </row>
    <row r="771" spans="1:3" x14ac:dyDescent="0.25">
      <c r="A771" t="s">
        <v>4292</v>
      </c>
      <c r="B771">
        <v>0</v>
      </c>
      <c r="C771">
        <v>1</v>
      </c>
    </row>
    <row r="772" spans="1:3" x14ac:dyDescent="0.25">
      <c r="A772" t="s">
        <v>4296</v>
      </c>
      <c r="B772">
        <v>0</v>
      </c>
      <c r="C772">
        <v>1</v>
      </c>
    </row>
    <row r="773" spans="1:3" x14ac:dyDescent="0.25">
      <c r="A773" t="s">
        <v>4300</v>
      </c>
      <c r="B773">
        <v>1</v>
      </c>
      <c r="C773">
        <v>1</v>
      </c>
    </row>
    <row r="774" spans="1:3" x14ac:dyDescent="0.25">
      <c r="A774" t="s">
        <v>4305</v>
      </c>
      <c r="B774">
        <v>2</v>
      </c>
      <c r="C774">
        <v>2</v>
      </c>
    </row>
    <row r="775" spans="1:3" x14ac:dyDescent="0.25">
      <c r="A775" t="s">
        <v>4309</v>
      </c>
      <c r="B775">
        <v>1</v>
      </c>
      <c r="C775">
        <v>1</v>
      </c>
    </row>
    <row r="776" spans="1:3" x14ac:dyDescent="0.25">
      <c r="A776" t="s">
        <v>4311</v>
      </c>
      <c r="B776">
        <v>0</v>
      </c>
      <c r="C776">
        <v>1</v>
      </c>
    </row>
    <row r="777" spans="1:3" x14ac:dyDescent="0.25">
      <c r="A777" t="s">
        <v>4317</v>
      </c>
      <c r="B777">
        <v>0</v>
      </c>
      <c r="C777">
        <v>1</v>
      </c>
    </row>
    <row r="778" spans="1:3" x14ac:dyDescent="0.25">
      <c r="A778" t="s">
        <v>4321</v>
      </c>
      <c r="B778">
        <v>0</v>
      </c>
      <c r="C778">
        <v>1</v>
      </c>
    </row>
    <row r="779" spans="1:3" x14ac:dyDescent="0.25">
      <c r="A779" t="s">
        <v>4325</v>
      </c>
      <c r="B779">
        <v>0</v>
      </c>
      <c r="C779">
        <v>1</v>
      </c>
    </row>
    <row r="780" spans="1:3" x14ac:dyDescent="0.25">
      <c r="A780" t="s">
        <v>4330</v>
      </c>
      <c r="B780">
        <v>1</v>
      </c>
      <c r="C780">
        <v>1</v>
      </c>
    </row>
    <row r="781" spans="1:3" x14ac:dyDescent="0.25">
      <c r="A781" t="s">
        <v>4336</v>
      </c>
      <c r="B781">
        <v>1</v>
      </c>
      <c r="C781">
        <v>1</v>
      </c>
    </row>
    <row r="782" spans="1:3" x14ac:dyDescent="0.25">
      <c r="A782" t="s">
        <v>4342</v>
      </c>
      <c r="B782">
        <v>0</v>
      </c>
      <c r="C782">
        <v>1</v>
      </c>
    </row>
    <row r="783" spans="1:3" x14ac:dyDescent="0.25">
      <c r="A783" t="s">
        <v>4346</v>
      </c>
      <c r="B783">
        <v>0</v>
      </c>
      <c r="C783">
        <v>1</v>
      </c>
    </row>
    <row r="784" spans="1:3" x14ac:dyDescent="0.25">
      <c r="A784" t="s">
        <v>4351</v>
      </c>
      <c r="B784">
        <v>0</v>
      </c>
      <c r="C784">
        <v>1</v>
      </c>
    </row>
    <row r="785" spans="1:3" x14ac:dyDescent="0.25">
      <c r="A785" t="s">
        <v>4355</v>
      </c>
      <c r="B785">
        <v>0</v>
      </c>
      <c r="C785">
        <v>1</v>
      </c>
    </row>
    <row r="786" spans="1:3" x14ac:dyDescent="0.25">
      <c r="A786" t="s">
        <v>4360</v>
      </c>
      <c r="B786">
        <v>1</v>
      </c>
      <c r="C786">
        <v>1</v>
      </c>
    </row>
    <row r="787" spans="1:3" x14ac:dyDescent="0.25">
      <c r="A787" t="s">
        <v>4364</v>
      </c>
      <c r="B787">
        <v>0</v>
      </c>
      <c r="C787">
        <v>1</v>
      </c>
    </row>
    <row r="788" spans="1:3" x14ac:dyDescent="0.25">
      <c r="A788" t="s">
        <v>4367</v>
      </c>
      <c r="B788">
        <v>0</v>
      </c>
      <c r="C788">
        <v>1</v>
      </c>
    </row>
    <row r="789" spans="1:3" x14ac:dyDescent="0.25">
      <c r="A789" t="s">
        <v>4373</v>
      </c>
      <c r="B789">
        <v>0</v>
      </c>
      <c r="C789">
        <v>1</v>
      </c>
    </row>
    <row r="790" spans="1:3" x14ac:dyDescent="0.25">
      <c r="A790" t="s">
        <v>4377</v>
      </c>
      <c r="B790">
        <v>0</v>
      </c>
      <c r="C790">
        <v>1</v>
      </c>
    </row>
    <row r="791" spans="1:3" x14ac:dyDescent="0.25">
      <c r="A791" t="s">
        <v>4380</v>
      </c>
      <c r="B791">
        <v>0</v>
      </c>
      <c r="C791">
        <v>1</v>
      </c>
    </row>
    <row r="792" spans="1:3" x14ac:dyDescent="0.25">
      <c r="A792" t="s">
        <v>4384</v>
      </c>
      <c r="B792">
        <v>0</v>
      </c>
      <c r="C792">
        <v>1</v>
      </c>
    </row>
    <row r="793" spans="1:3" x14ac:dyDescent="0.25">
      <c r="A793" t="s">
        <v>4391</v>
      </c>
      <c r="B793">
        <v>1</v>
      </c>
      <c r="C793">
        <v>1</v>
      </c>
    </row>
    <row r="794" spans="1:3" x14ac:dyDescent="0.25">
      <c r="A794" t="s">
        <v>4395</v>
      </c>
      <c r="B794">
        <v>1</v>
      </c>
      <c r="C794">
        <v>1</v>
      </c>
    </row>
    <row r="795" spans="1:3" x14ac:dyDescent="0.25">
      <c r="A795" t="s">
        <v>4400</v>
      </c>
      <c r="B795">
        <v>0</v>
      </c>
      <c r="C795">
        <v>1</v>
      </c>
    </row>
    <row r="796" spans="1:3" x14ac:dyDescent="0.25">
      <c r="A796" t="s">
        <v>4403</v>
      </c>
      <c r="B796">
        <v>0</v>
      </c>
      <c r="C796">
        <v>1</v>
      </c>
    </row>
    <row r="797" spans="1:3" x14ac:dyDescent="0.25">
      <c r="A797" t="s">
        <v>4408</v>
      </c>
      <c r="B797">
        <v>0</v>
      </c>
      <c r="C797">
        <v>1</v>
      </c>
    </row>
    <row r="798" spans="1:3" x14ac:dyDescent="0.25">
      <c r="A798" t="s">
        <v>4411</v>
      </c>
      <c r="B798">
        <v>0</v>
      </c>
      <c r="C798">
        <v>1</v>
      </c>
    </row>
    <row r="799" spans="1:3" x14ac:dyDescent="0.25">
      <c r="A799" t="s">
        <v>4418</v>
      </c>
      <c r="B799">
        <v>1</v>
      </c>
      <c r="C799">
        <v>1</v>
      </c>
    </row>
    <row r="800" spans="1:3" x14ac:dyDescent="0.25">
      <c r="A800" t="s">
        <v>4423</v>
      </c>
      <c r="B800">
        <v>1</v>
      </c>
      <c r="C800">
        <v>1</v>
      </c>
    </row>
    <row r="801" spans="1:3" x14ac:dyDescent="0.25">
      <c r="A801" t="s">
        <v>4428</v>
      </c>
      <c r="B801">
        <v>0</v>
      </c>
      <c r="C801">
        <v>1</v>
      </c>
    </row>
    <row r="802" spans="1:3" x14ac:dyDescent="0.25">
      <c r="A802" t="s">
        <v>4432</v>
      </c>
      <c r="B802">
        <v>0</v>
      </c>
      <c r="C802">
        <v>1</v>
      </c>
    </row>
    <row r="803" spans="1:3" x14ac:dyDescent="0.25">
      <c r="A803" t="s">
        <v>4435</v>
      </c>
      <c r="B803">
        <v>0</v>
      </c>
      <c r="C803">
        <v>1</v>
      </c>
    </row>
    <row r="804" spans="1:3" x14ac:dyDescent="0.25">
      <c r="A804" t="s">
        <v>4440</v>
      </c>
      <c r="B804">
        <v>0</v>
      </c>
      <c r="C804">
        <v>1</v>
      </c>
    </row>
    <row r="805" spans="1:3" x14ac:dyDescent="0.25">
      <c r="A805" t="s">
        <v>4444</v>
      </c>
      <c r="B805">
        <v>1</v>
      </c>
      <c r="C805">
        <v>1</v>
      </c>
    </row>
    <row r="806" spans="1:3" x14ac:dyDescent="0.25">
      <c r="A806" t="s">
        <v>4449</v>
      </c>
      <c r="B806">
        <v>1</v>
      </c>
      <c r="C806">
        <v>1</v>
      </c>
    </row>
    <row r="807" spans="1:3" x14ac:dyDescent="0.25">
      <c r="A807" t="s">
        <v>4453</v>
      </c>
      <c r="B807">
        <v>0</v>
      </c>
      <c r="C807">
        <v>1</v>
      </c>
    </row>
    <row r="808" spans="1:3" x14ac:dyDescent="0.25">
      <c r="A808" t="s">
        <v>4457</v>
      </c>
      <c r="B808">
        <v>0</v>
      </c>
      <c r="C808">
        <v>1</v>
      </c>
    </row>
    <row r="809" spans="1:3" x14ac:dyDescent="0.25">
      <c r="A809" t="s">
        <v>4460</v>
      </c>
      <c r="B809">
        <v>0</v>
      </c>
      <c r="C809">
        <v>1</v>
      </c>
    </row>
    <row r="810" spans="1:3" x14ac:dyDescent="0.25">
      <c r="A810" t="s">
        <v>4464</v>
      </c>
      <c r="B810">
        <v>0</v>
      </c>
      <c r="C810">
        <v>1</v>
      </c>
    </row>
    <row r="811" spans="1:3" x14ac:dyDescent="0.25">
      <c r="A811" t="s">
        <v>4468</v>
      </c>
      <c r="B811">
        <v>2</v>
      </c>
      <c r="C811">
        <v>2</v>
      </c>
    </row>
    <row r="812" spans="1:3" x14ac:dyDescent="0.25">
      <c r="A812" t="s">
        <v>4472</v>
      </c>
      <c r="B812">
        <v>1</v>
      </c>
      <c r="C812">
        <v>1</v>
      </c>
    </row>
    <row r="813" spans="1:3" x14ac:dyDescent="0.25">
      <c r="A813" t="s">
        <v>4477</v>
      </c>
      <c r="B813">
        <v>0</v>
      </c>
      <c r="C813">
        <v>1</v>
      </c>
    </row>
    <row r="814" spans="1:3" x14ac:dyDescent="0.25">
      <c r="A814" t="s">
        <v>4480</v>
      </c>
      <c r="B814">
        <v>0</v>
      </c>
      <c r="C814">
        <v>1</v>
      </c>
    </row>
    <row r="815" spans="1:3" x14ac:dyDescent="0.25">
      <c r="A815" t="s">
        <v>4484</v>
      </c>
      <c r="B815">
        <v>0</v>
      </c>
      <c r="C815">
        <v>1</v>
      </c>
    </row>
    <row r="816" spans="1:3" x14ac:dyDescent="0.25">
      <c r="A816" t="s">
        <v>4490</v>
      </c>
      <c r="B816">
        <v>0</v>
      </c>
      <c r="C816">
        <v>1</v>
      </c>
    </row>
    <row r="817" spans="1:3" x14ac:dyDescent="0.25">
      <c r="A817" t="s">
        <v>4493</v>
      </c>
      <c r="B817">
        <v>2</v>
      </c>
      <c r="C817">
        <v>2</v>
      </c>
    </row>
    <row r="818" spans="1:3" x14ac:dyDescent="0.25">
      <c r="A818" t="s">
        <v>4497</v>
      </c>
      <c r="B818">
        <v>1</v>
      </c>
      <c r="C818">
        <v>1</v>
      </c>
    </row>
    <row r="819" spans="1:3" x14ac:dyDescent="0.25">
      <c r="A819" t="s">
        <v>4501</v>
      </c>
      <c r="B819">
        <v>0</v>
      </c>
      <c r="C819">
        <v>1</v>
      </c>
    </row>
    <row r="820" spans="1:3" x14ac:dyDescent="0.25">
      <c r="A820" t="s">
        <v>4504</v>
      </c>
      <c r="B820">
        <v>0</v>
      </c>
      <c r="C820">
        <v>1</v>
      </c>
    </row>
    <row r="821" spans="1:3" x14ac:dyDescent="0.25">
      <c r="A821" t="s">
        <v>4508</v>
      </c>
      <c r="B821">
        <v>0</v>
      </c>
      <c r="C821">
        <v>1</v>
      </c>
    </row>
    <row r="822" spans="1:3" x14ac:dyDescent="0.25">
      <c r="A822" t="s">
        <v>4513</v>
      </c>
      <c r="B822">
        <v>0</v>
      </c>
      <c r="C822">
        <v>1</v>
      </c>
    </row>
    <row r="823" spans="1:3" x14ac:dyDescent="0.25">
      <c r="A823" t="s">
        <v>4519</v>
      </c>
      <c r="B823">
        <v>2</v>
      </c>
      <c r="C823">
        <v>2</v>
      </c>
    </row>
    <row r="824" spans="1:3" x14ac:dyDescent="0.25">
      <c r="A824" t="s">
        <v>4523</v>
      </c>
      <c r="B824">
        <v>1</v>
      </c>
      <c r="C824">
        <v>1</v>
      </c>
    </row>
    <row r="825" spans="1:3" x14ac:dyDescent="0.25">
      <c r="A825" t="s">
        <v>4528</v>
      </c>
      <c r="B825">
        <v>0</v>
      </c>
      <c r="C825">
        <v>1</v>
      </c>
    </row>
    <row r="826" spans="1:3" x14ac:dyDescent="0.25">
      <c r="A826" t="s">
        <v>4533</v>
      </c>
      <c r="B826">
        <v>0</v>
      </c>
      <c r="C826">
        <v>1</v>
      </c>
    </row>
    <row r="827" spans="1:3" x14ac:dyDescent="0.25">
      <c r="A827" t="s">
        <v>4535</v>
      </c>
      <c r="B827">
        <v>0</v>
      </c>
      <c r="C827">
        <v>1</v>
      </c>
    </row>
    <row r="828" spans="1:3" x14ac:dyDescent="0.25">
      <c r="A828" t="s">
        <v>4539</v>
      </c>
      <c r="B828">
        <v>0</v>
      </c>
      <c r="C828">
        <v>1</v>
      </c>
    </row>
    <row r="829" spans="1:3" x14ac:dyDescent="0.25">
      <c r="A829" t="s">
        <v>4543</v>
      </c>
      <c r="B829">
        <v>1</v>
      </c>
      <c r="C829">
        <v>1</v>
      </c>
    </row>
    <row r="830" spans="1:3" x14ac:dyDescent="0.25">
      <c r="A830" t="s">
        <v>4548</v>
      </c>
      <c r="B830">
        <v>0</v>
      </c>
      <c r="C830">
        <v>1</v>
      </c>
    </row>
    <row r="831" spans="1:3" x14ac:dyDescent="0.25">
      <c r="A831" t="s">
        <v>4552</v>
      </c>
      <c r="B831">
        <v>0</v>
      </c>
      <c r="C831">
        <v>1</v>
      </c>
    </row>
    <row r="832" spans="1:3" x14ac:dyDescent="0.25">
      <c r="A832" t="s">
        <v>4556</v>
      </c>
      <c r="B832">
        <v>0</v>
      </c>
      <c r="C832">
        <v>1</v>
      </c>
    </row>
    <row r="833" spans="1:3" x14ac:dyDescent="0.25">
      <c r="A833" t="s">
        <v>4560</v>
      </c>
      <c r="B833">
        <v>0</v>
      </c>
      <c r="C833">
        <v>1</v>
      </c>
    </row>
    <row r="834" spans="1:3" x14ac:dyDescent="0.25">
      <c r="A834" t="s">
        <v>4564</v>
      </c>
      <c r="B834">
        <v>1</v>
      </c>
      <c r="C834">
        <v>1</v>
      </c>
    </row>
    <row r="835" spans="1:3" x14ac:dyDescent="0.25">
      <c r="A835" t="s">
        <v>4568</v>
      </c>
      <c r="B835">
        <v>0</v>
      </c>
      <c r="C835">
        <v>1</v>
      </c>
    </row>
    <row r="836" spans="1:3" x14ac:dyDescent="0.25">
      <c r="A836" t="s">
        <v>4571</v>
      </c>
      <c r="B836">
        <v>0</v>
      </c>
      <c r="C836">
        <v>1</v>
      </c>
    </row>
    <row r="837" spans="1:3" x14ac:dyDescent="0.25">
      <c r="A837" t="s">
        <v>4574</v>
      </c>
      <c r="B837">
        <v>0</v>
      </c>
      <c r="C837">
        <v>1</v>
      </c>
    </row>
    <row r="838" spans="1:3" x14ac:dyDescent="0.25">
      <c r="A838" t="s">
        <v>4578</v>
      </c>
      <c r="B838">
        <v>0</v>
      </c>
      <c r="C838">
        <v>1</v>
      </c>
    </row>
    <row r="839" spans="1:3" x14ac:dyDescent="0.25">
      <c r="A839" t="s">
        <v>4581</v>
      </c>
      <c r="B839">
        <v>1</v>
      </c>
      <c r="C839">
        <v>1</v>
      </c>
    </row>
    <row r="840" spans="1:3" x14ac:dyDescent="0.25">
      <c r="A840" t="s">
        <v>4586</v>
      </c>
      <c r="B840">
        <v>0</v>
      </c>
      <c r="C840">
        <v>1</v>
      </c>
    </row>
    <row r="841" spans="1:3" x14ac:dyDescent="0.25">
      <c r="A841" t="s">
        <v>4590</v>
      </c>
      <c r="B841">
        <v>0</v>
      </c>
      <c r="C841">
        <v>1</v>
      </c>
    </row>
    <row r="842" spans="1:3" x14ac:dyDescent="0.25">
      <c r="A842" t="s">
        <v>4593</v>
      </c>
      <c r="B842">
        <v>0</v>
      </c>
      <c r="C842">
        <v>1</v>
      </c>
    </row>
    <row r="843" spans="1:3" x14ac:dyDescent="0.25">
      <c r="A843" t="s">
        <v>4598</v>
      </c>
      <c r="B843">
        <v>0</v>
      </c>
      <c r="C843">
        <v>1</v>
      </c>
    </row>
    <row r="844" spans="1:3" x14ac:dyDescent="0.25">
      <c r="A844" t="s">
        <v>4604</v>
      </c>
      <c r="B844">
        <v>1</v>
      </c>
      <c r="C844">
        <v>1</v>
      </c>
    </row>
    <row r="845" spans="1:3" x14ac:dyDescent="0.25">
      <c r="A845" t="s">
        <v>4608</v>
      </c>
      <c r="B845">
        <v>0</v>
      </c>
      <c r="C845">
        <v>1</v>
      </c>
    </row>
    <row r="846" spans="1:3" x14ac:dyDescent="0.25">
      <c r="A846" t="s">
        <v>4612</v>
      </c>
      <c r="B846">
        <v>0</v>
      </c>
      <c r="C846">
        <v>1</v>
      </c>
    </row>
    <row r="847" spans="1:3" x14ac:dyDescent="0.25">
      <c r="A847" t="s">
        <v>4616</v>
      </c>
      <c r="B847">
        <v>1</v>
      </c>
      <c r="C847">
        <v>1</v>
      </c>
    </row>
    <row r="848" spans="1:3" x14ac:dyDescent="0.25">
      <c r="A848" t="s">
        <v>4620</v>
      </c>
      <c r="B848">
        <v>0</v>
      </c>
      <c r="C848">
        <v>1</v>
      </c>
    </row>
    <row r="849" spans="1:3" x14ac:dyDescent="0.25">
      <c r="A849" t="s">
        <v>4623</v>
      </c>
      <c r="B849">
        <v>1</v>
      </c>
      <c r="C849">
        <v>1</v>
      </c>
    </row>
    <row r="850" spans="1:3" x14ac:dyDescent="0.25">
      <c r="A850" t="s">
        <v>4627</v>
      </c>
      <c r="B850">
        <v>0</v>
      </c>
      <c r="C850">
        <v>1</v>
      </c>
    </row>
    <row r="851" spans="1:3" x14ac:dyDescent="0.25">
      <c r="A851" t="s">
        <v>4630</v>
      </c>
      <c r="B851">
        <v>0</v>
      </c>
      <c r="C851">
        <v>1</v>
      </c>
    </row>
    <row r="852" spans="1:3" x14ac:dyDescent="0.25">
      <c r="A852" t="s">
        <v>4636</v>
      </c>
      <c r="B852">
        <v>0</v>
      </c>
      <c r="C852">
        <v>1</v>
      </c>
    </row>
    <row r="853" spans="1:3" x14ac:dyDescent="0.25">
      <c r="A853" t="s">
        <v>4640</v>
      </c>
      <c r="B853">
        <v>0</v>
      </c>
      <c r="C853">
        <v>1</v>
      </c>
    </row>
    <row r="854" spans="1:3" x14ac:dyDescent="0.25">
      <c r="A854" t="s">
        <v>4643</v>
      </c>
      <c r="B854">
        <v>1</v>
      </c>
      <c r="C854">
        <v>1</v>
      </c>
    </row>
    <row r="855" spans="1:3" x14ac:dyDescent="0.25">
      <c r="A855" t="s">
        <v>4648</v>
      </c>
      <c r="B855">
        <v>0</v>
      </c>
      <c r="C855">
        <v>1</v>
      </c>
    </row>
    <row r="856" spans="1:3" x14ac:dyDescent="0.25">
      <c r="A856" t="s">
        <v>4653</v>
      </c>
      <c r="B856">
        <v>1</v>
      </c>
      <c r="C856">
        <v>1</v>
      </c>
    </row>
    <row r="857" spans="1:3" x14ac:dyDescent="0.25">
      <c r="A857" t="s">
        <v>4657</v>
      </c>
      <c r="B857">
        <v>0</v>
      </c>
      <c r="C857">
        <v>1</v>
      </c>
    </row>
    <row r="858" spans="1:3" x14ac:dyDescent="0.25">
      <c r="A858" t="s">
        <v>4662</v>
      </c>
      <c r="B858">
        <v>0</v>
      </c>
      <c r="C858">
        <v>1</v>
      </c>
    </row>
    <row r="859" spans="1:3" x14ac:dyDescent="0.25">
      <c r="A859" t="s">
        <v>4665</v>
      </c>
      <c r="B859">
        <v>0</v>
      </c>
      <c r="C859">
        <v>1</v>
      </c>
    </row>
    <row r="860" spans="1:3" x14ac:dyDescent="0.25">
      <c r="A860" t="s">
        <v>4671</v>
      </c>
      <c r="B860">
        <v>1</v>
      </c>
      <c r="C860">
        <v>1</v>
      </c>
    </row>
    <row r="861" spans="1:3" x14ac:dyDescent="0.25">
      <c r="A861" t="s">
        <v>4675</v>
      </c>
      <c r="B861">
        <v>1</v>
      </c>
      <c r="C861">
        <v>1</v>
      </c>
    </row>
    <row r="862" spans="1:3" x14ac:dyDescent="0.25">
      <c r="A862" t="s">
        <v>4680</v>
      </c>
      <c r="B862">
        <v>0</v>
      </c>
      <c r="C862">
        <v>1</v>
      </c>
    </row>
    <row r="863" spans="1:3" x14ac:dyDescent="0.25">
      <c r="A863" t="s">
        <v>4683</v>
      </c>
      <c r="B863">
        <v>0</v>
      </c>
      <c r="C863">
        <v>1</v>
      </c>
    </row>
    <row r="864" spans="1:3" x14ac:dyDescent="0.25">
      <c r="A864" t="s">
        <v>4689</v>
      </c>
      <c r="B864">
        <v>0</v>
      </c>
      <c r="C864">
        <v>1</v>
      </c>
    </row>
    <row r="865" spans="1:3" x14ac:dyDescent="0.25">
      <c r="A865" t="s">
        <v>4694</v>
      </c>
      <c r="B865">
        <v>0</v>
      </c>
      <c r="C865">
        <v>1</v>
      </c>
    </row>
    <row r="866" spans="1:3" x14ac:dyDescent="0.25">
      <c r="A866" t="s">
        <v>4702</v>
      </c>
      <c r="B866">
        <v>1</v>
      </c>
      <c r="C866">
        <v>1</v>
      </c>
    </row>
    <row r="867" spans="1:3" x14ac:dyDescent="0.25">
      <c r="A867" t="s">
        <v>4705</v>
      </c>
      <c r="B867">
        <v>0</v>
      </c>
      <c r="C867">
        <v>1</v>
      </c>
    </row>
    <row r="868" spans="1:3" x14ac:dyDescent="0.25">
      <c r="A868" t="s">
        <v>4709</v>
      </c>
      <c r="B868">
        <v>0</v>
      </c>
      <c r="C868">
        <v>1</v>
      </c>
    </row>
    <row r="869" spans="1:3" x14ac:dyDescent="0.25">
      <c r="A869" t="s">
        <v>4714</v>
      </c>
      <c r="B869">
        <v>0</v>
      </c>
      <c r="C869">
        <v>1</v>
      </c>
    </row>
    <row r="870" spans="1:3" x14ac:dyDescent="0.25">
      <c r="A870" t="s">
        <v>4719</v>
      </c>
      <c r="B870">
        <v>0</v>
      </c>
      <c r="C870">
        <v>1</v>
      </c>
    </row>
    <row r="871" spans="1:3" x14ac:dyDescent="0.25">
      <c r="A871" t="s">
        <v>4723</v>
      </c>
      <c r="B871">
        <v>1</v>
      </c>
      <c r="C871">
        <v>1</v>
      </c>
    </row>
    <row r="872" spans="1:3" x14ac:dyDescent="0.25">
      <c r="A872" t="s">
        <v>4727</v>
      </c>
      <c r="B872">
        <v>0</v>
      </c>
      <c r="C872">
        <v>1</v>
      </c>
    </row>
    <row r="873" spans="1:3" x14ac:dyDescent="0.25">
      <c r="A873" t="s">
        <v>4731</v>
      </c>
      <c r="B873">
        <v>0</v>
      </c>
      <c r="C873">
        <v>1</v>
      </c>
    </row>
    <row r="874" spans="1:3" x14ac:dyDescent="0.25">
      <c r="A874" t="s">
        <v>4736</v>
      </c>
      <c r="B874">
        <v>0</v>
      </c>
      <c r="C874">
        <v>1</v>
      </c>
    </row>
    <row r="875" spans="1:3" x14ac:dyDescent="0.25">
      <c r="A875" t="s">
        <v>4739</v>
      </c>
      <c r="B875">
        <v>0</v>
      </c>
      <c r="C875">
        <v>1</v>
      </c>
    </row>
    <row r="876" spans="1:3" x14ac:dyDescent="0.25">
      <c r="A876" t="s">
        <v>4748</v>
      </c>
      <c r="B876">
        <v>1</v>
      </c>
      <c r="C876">
        <v>1</v>
      </c>
    </row>
    <row r="877" spans="1:3" x14ac:dyDescent="0.25">
      <c r="A877" t="s">
        <v>4752</v>
      </c>
      <c r="B877">
        <v>0</v>
      </c>
      <c r="C877">
        <v>1</v>
      </c>
    </row>
    <row r="878" spans="1:3" x14ac:dyDescent="0.25">
      <c r="A878" t="s">
        <v>4756</v>
      </c>
      <c r="B878">
        <v>0</v>
      </c>
      <c r="C878">
        <v>1</v>
      </c>
    </row>
    <row r="879" spans="1:3" x14ac:dyDescent="0.25">
      <c r="A879" t="s">
        <v>4759</v>
      </c>
      <c r="B879">
        <v>0</v>
      </c>
      <c r="C879">
        <v>1</v>
      </c>
    </row>
    <row r="880" spans="1:3" x14ac:dyDescent="0.25">
      <c r="A880" t="s">
        <v>4765</v>
      </c>
      <c r="B880">
        <v>0</v>
      </c>
      <c r="C880">
        <v>1</v>
      </c>
    </row>
    <row r="881" spans="1:3" x14ac:dyDescent="0.25">
      <c r="A881" t="s">
        <v>4769</v>
      </c>
      <c r="B881">
        <v>1</v>
      </c>
      <c r="C881">
        <v>1</v>
      </c>
    </row>
    <row r="882" spans="1:3" x14ac:dyDescent="0.25">
      <c r="A882" t="s">
        <v>4772</v>
      </c>
      <c r="B882">
        <v>0</v>
      </c>
      <c r="C882">
        <v>1</v>
      </c>
    </row>
    <row r="883" spans="1:3" x14ac:dyDescent="0.25">
      <c r="A883" t="s">
        <v>4777</v>
      </c>
      <c r="B883">
        <v>0</v>
      </c>
      <c r="C883">
        <v>1</v>
      </c>
    </row>
    <row r="884" spans="1:3" x14ac:dyDescent="0.25">
      <c r="A884" t="s">
        <v>4781</v>
      </c>
      <c r="B884">
        <v>0</v>
      </c>
      <c r="C884">
        <v>1</v>
      </c>
    </row>
    <row r="885" spans="1:3" x14ac:dyDescent="0.25">
      <c r="A885" t="s">
        <v>4785</v>
      </c>
      <c r="B885">
        <v>0</v>
      </c>
      <c r="C885">
        <v>1</v>
      </c>
    </row>
    <row r="886" spans="1:3" x14ac:dyDescent="0.25">
      <c r="A886" t="s">
        <v>4787</v>
      </c>
      <c r="B886">
        <v>1</v>
      </c>
      <c r="C886">
        <v>1</v>
      </c>
    </row>
    <row r="887" spans="1:3" x14ac:dyDescent="0.25">
      <c r="A887" t="s">
        <v>4792</v>
      </c>
      <c r="B887">
        <v>0</v>
      </c>
      <c r="C887">
        <v>1</v>
      </c>
    </row>
    <row r="888" spans="1:3" x14ac:dyDescent="0.25">
      <c r="A888" t="s">
        <v>4795</v>
      </c>
      <c r="B888">
        <v>0</v>
      </c>
      <c r="C888">
        <v>1</v>
      </c>
    </row>
    <row r="889" spans="1:3" x14ac:dyDescent="0.25">
      <c r="A889" t="s">
        <v>4800</v>
      </c>
      <c r="B889">
        <v>0</v>
      </c>
      <c r="C889">
        <v>1</v>
      </c>
    </row>
    <row r="890" spans="1:3" x14ac:dyDescent="0.25">
      <c r="A890" t="s">
        <v>4804</v>
      </c>
      <c r="B890">
        <v>0</v>
      </c>
      <c r="C890">
        <v>1</v>
      </c>
    </row>
    <row r="891" spans="1:3" x14ac:dyDescent="0.25">
      <c r="A891" t="s">
        <v>4810</v>
      </c>
      <c r="B891">
        <v>1</v>
      </c>
      <c r="C891">
        <v>1</v>
      </c>
    </row>
    <row r="892" spans="1:3" x14ac:dyDescent="0.25">
      <c r="A892" t="s">
        <v>4815</v>
      </c>
      <c r="B892">
        <v>0</v>
      </c>
      <c r="C892">
        <v>1</v>
      </c>
    </row>
    <row r="893" spans="1:3" x14ac:dyDescent="0.25">
      <c r="A893" t="s">
        <v>4818</v>
      </c>
      <c r="B893">
        <v>0</v>
      </c>
      <c r="C893">
        <v>1</v>
      </c>
    </row>
    <row r="894" spans="1:3" x14ac:dyDescent="0.25">
      <c r="A894" t="s">
        <v>4822</v>
      </c>
      <c r="B894">
        <v>0</v>
      </c>
      <c r="C894">
        <v>1</v>
      </c>
    </row>
    <row r="895" spans="1:3" x14ac:dyDescent="0.25">
      <c r="A895" t="s">
        <v>4827</v>
      </c>
      <c r="B895">
        <v>0</v>
      </c>
      <c r="C895">
        <v>1</v>
      </c>
    </row>
    <row r="896" spans="1:3" x14ac:dyDescent="0.25">
      <c r="A896" t="s">
        <v>4831</v>
      </c>
      <c r="B896">
        <v>1</v>
      </c>
      <c r="C896">
        <v>1</v>
      </c>
    </row>
    <row r="897" spans="1:3" x14ac:dyDescent="0.25">
      <c r="A897" t="s">
        <v>4835</v>
      </c>
      <c r="B897">
        <v>0</v>
      </c>
      <c r="C897">
        <v>1</v>
      </c>
    </row>
    <row r="898" spans="1:3" x14ac:dyDescent="0.25">
      <c r="A898" t="s">
        <v>4838</v>
      </c>
      <c r="B898">
        <v>0</v>
      </c>
      <c r="C898">
        <v>1</v>
      </c>
    </row>
    <row r="899" spans="1:3" x14ac:dyDescent="0.25">
      <c r="A899" t="s">
        <v>4842</v>
      </c>
      <c r="B899">
        <v>0</v>
      </c>
      <c r="C899">
        <v>1</v>
      </c>
    </row>
    <row r="900" spans="1:3" x14ac:dyDescent="0.25">
      <c r="A900" t="s">
        <v>4846</v>
      </c>
      <c r="B900">
        <v>0</v>
      </c>
      <c r="C900">
        <v>1</v>
      </c>
    </row>
    <row r="901" spans="1:3" x14ac:dyDescent="0.25">
      <c r="A901" t="s">
        <v>4850</v>
      </c>
      <c r="B901">
        <v>1</v>
      </c>
      <c r="C901">
        <v>1</v>
      </c>
    </row>
    <row r="902" spans="1:3" x14ac:dyDescent="0.25">
      <c r="A902" t="s">
        <v>4854</v>
      </c>
      <c r="B902">
        <v>0</v>
      </c>
      <c r="C902">
        <v>1</v>
      </c>
    </row>
    <row r="903" spans="1:3" x14ac:dyDescent="0.25">
      <c r="A903" t="s">
        <v>4857</v>
      </c>
      <c r="B903">
        <v>0</v>
      </c>
      <c r="C903">
        <v>1</v>
      </c>
    </row>
    <row r="904" spans="1:3" x14ac:dyDescent="0.25">
      <c r="A904" t="s">
        <v>4860</v>
      </c>
      <c r="B904">
        <v>0</v>
      </c>
      <c r="C904">
        <v>1</v>
      </c>
    </row>
    <row r="905" spans="1:3" x14ac:dyDescent="0.25">
      <c r="A905" t="s">
        <v>4865</v>
      </c>
      <c r="B905">
        <v>0</v>
      </c>
      <c r="C90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18"/>
  <sheetViews>
    <sheetView topLeftCell="AK1" workbookViewId="0">
      <selection activeCell="AQ1" sqref="AQ1"/>
    </sheetView>
  </sheetViews>
  <sheetFormatPr defaultRowHeight="15" x14ac:dyDescent="0.25"/>
  <cols>
    <col min="1" max="1" width="34.5703125" style="3" bestFit="1" customWidth="1"/>
    <col min="2" max="2" width="22.28515625" bestFit="1" customWidth="1"/>
    <col min="3" max="3" width="23" bestFit="1" customWidth="1"/>
    <col min="4" max="4" width="20.28515625" bestFit="1" customWidth="1"/>
    <col min="5" max="5" width="22.28515625" bestFit="1" customWidth="1"/>
    <col min="6" max="6" width="23.7109375" bestFit="1" customWidth="1"/>
    <col min="7" max="7" width="64" bestFit="1" customWidth="1"/>
    <col min="8" max="8" width="15.5703125" style="5" bestFit="1" customWidth="1"/>
    <col min="9" max="9" width="35" bestFit="1" customWidth="1"/>
    <col min="10" max="10" width="17.5703125" bestFit="1" customWidth="1"/>
    <col min="11" max="12" width="255.7109375" bestFit="1" customWidth="1"/>
    <col min="13" max="14" width="18.85546875" bestFit="1" customWidth="1"/>
    <col min="15" max="15" width="13.42578125" bestFit="1" customWidth="1"/>
    <col min="16" max="16" width="38.28515625" bestFit="1" customWidth="1"/>
    <col min="17" max="18" width="34.5703125" bestFit="1" customWidth="1"/>
    <col min="19" max="20" width="33.5703125" bestFit="1" customWidth="1"/>
    <col min="21" max="21" width="20.85546875" bestFit="1" customWidth="1"/>
    <col min="22" max="25" width="23.140625" bestFit="1" customWidth="1"/>
    <col min="26" max="26" width="10.42578125" bestFit="1" customWidth="1"/>
    <col min="27" max="27" width="11" bestFit="1" customWidth="1"/>
    <col min="28" max="28" width="12.28515625" bestFit="1" customWidth="1"/>
    <col min="29" max="29" width="12" bestFit="1" customWidth="1"/>
    <col min="30" max="30" width="14.85546875" bestFit="1" customWidth="1"/>
    <col min="31" max="31" width="31.140625" bestFit="1" customWidth="1"/>
    <col min="32" max="32" width="24.140625" bestFit="1" customWidth="1"/>
    <col min="33" max="33" width="33.5703125" bestFit="1" customWidth="1"/>
    <col min="34" max="34" width="24.42578125" bestFit="1" customWidth="1"/>
    <col min="35" max="35" width="26.42578125" bestFit="1" customWidth="1"/>
    <col min="36" max="36" width="24.85546875" bestFit="1" customWidth="1"/>
    <col min="37" max="38" width="26.42578125" bestFit="1" customWidth="1"/>
    <col min="39" max="39" width="20" bestFit="1" customWidth="1"/>
    <col min="40" max="40" width="21.140625" bestFit="1" customWidth="1"/>
    <col min="41" max="41" width="15.5703125" bestFit="1" customWidth="1"/>
    <col min="42" max="42" width="14.7109375" bestFit="1" customWidth="1"/>
    <col min="43" max="43" width="12.28515625" bestFit="1" customWidth="1"/>
    <col min="44" max="44" width="32.85546875" bestFit="1" customWidth="1"/>
    <col min="45" max="45" width="28.42578125" bestFit="1" customWidth="1"/>
    <col min="46" max="46" width="17.7109375" bestFit="1" customWidth="1"/>
    <col min="47" max="47" width="15.140625" bestFit="1" customWidth="1"/>
  </cols>
  <sheetData>
    <row r="1" spans="1:47" s="3" customFormat="1" x14ac:dyDescent="0.25">
      <c r="A1" s="3" t="s">
        <v>0</v>
      </c>
      <c r="B1" s="3" t="s">
        <v>4891</v>
      </c>
      <c r="C1" s="3" t="s">
        <v>4892</v>
      </c>
      <c r="D1" s="3" t="s">
        <v>4893</v>
      </c>
      <c r="E1" s="3" t="s">
        <v>4894</v>
      </c>
      <c r="F1" s="3" t="s">
        <v>4895</v>
      </c>
      <c r="G1" s="3" t="s">
        <v>1</v>
      </c>
      <c r="H1" s="4" t="s">
        <v>2</v>
      </c>
      <c r="I1" s="3" t="s">
        <v>3</v>
      </c>
      <c r="J1" s="3" t="s">
        <v>4</v>
      </c>
      <c r="K1" s="3" t="s">
        <v>5</v>
      </c>
      <c r="L1" s="3" t="s">
        <v>6</v>
      </c>
      <c r="M1" s="3" t="s">
        <v>7</v>
      </c>
      <c r="N1" s="3" t="s">
        <v>8</v>
      </c>
      <c r="O1" s="3" t="s">
        <v>4889</v>
      </c>
      <c r="P1" s="3" t="s">
        <v>9</v>
      </c>
      <c r="Q1" s="3" t="s">
        <v>10</v>
      </c>
      <c r="R1" s="3" t="s">
        <v>11</v>
      </c>
      <c r="S1" s="3" t="s">
        <v>12</v>
      </c>
      <c r="T1" s="3" t="s">
        <v>13</v>
      </c>
      <c r="U1" s="3" t="s">
        <v>14</v>
      </c>
      <c r="V1" s="3" t="s">
        <v>15</v>
      </c>
      <c r="W1" s="3" t="s">
        <v>16</v>
      </c>
      <c r="X1" s="3" t="s">
        <v>17</v>
      </c>
      <c r="Y1" s="3" t="s">
        <v>18</v>
      </c>
      <c r="Z1" s="3" t="s">
        <v>19</v>
      </c>
      <c r="AA1" s="3" t="s">
        <v>20</v>
      </c>
      <c r="AB1" s="3" t="s">
        <v>21</v>
      </c>
      <c r="AC1" s="3" t="s">
        <v>22</v>
      </c>
      <c r="AD1" s="3" t="s">
        <v>4890</v>
      </c>
      <c r="AE1" s="3" t="s">
        <v>23</v>
      </c>
      <c r="AF1" s="3" t="s">
        <v>24</v>
      </c>
      <c r="AG1" s="3" t="s">
        <v>25</v>
      </c>
      <c r="AH1" s="3" t="s">
        <v>26</v>
      </c>
      <c r="AI1" s="3" t="s">
        <v>27</v>
      </c>
      <c r="AJ1" s="3" t="s">
        <v>28</v>
      </c>
      <c r="AK1" s="3" t="s">
        <v>29</v>
      </c>
      <c r="AL1" s="3" t="s">
        <v>30</v>
      </c>
      <c r="AM1" s="3" t="s">
        <v>31</v>
      </c>
      <c r="AN1" s="3" t="s">
        <v>32</v>
      </c>
      <c r="AO1" s="3" t="s">
        <v>33</v>
      </c>
      <c r="AP1" s="3" t="s">
        <v>34</v>
      </c>
      <c r="AQ1" s="3" t="s">
        <v>35</v>
      </c>
      <c r="AR1" s="3" t="s">
        <v>36</v>
      </c>
      <c r="AS1" s="3" t="s">
        <v>37</v>
      </c>
      <c r="AT1" s="3" t="s">
        <v>38</v>
      </c>
      <c r="AU1" s="3" t="s">
        <v>4896</v>
      </c>
    </row>
    <row r="2" spans="1:47" x14ac:dyDescent="0.25">
      <c r="A2" s="3" t="s">
        <v>39</v>
      </c>
      <c r="B2">
        <v>0</v>
      </c>
      <c r="C2">
        <v>0</v>
      </c>
      <c r="D2">
        <v>0</v>
      </c>
      <c r="E2">
        <v>0</v>
      </c>
      <c r="F2">
        <v>0</v>
      </c>
      <c r="G2" t="s">
        <v>40</v>
      </c>
      <c r="H2" s="5">
        <v>40561</v>
      </c>
      <c r="I2" t="s">
        <v>41</v>
      </c>
      <c r="J2">
        <v>34</v>
      </c>
      <c r="K2" t="s">
        <v>42</v>
      </c>
      <c r="L2" t="s">
        <v>43</v>
      </c>
      <c r="M2" t="s">
        <v>44</v>
      </c>
      <c r="N2" t="s">
        <v>45</v>
      </c>
      <c r="O2" t="s">
        <v>4898</v>
      </c>
      <c r="P2" t="s">
        <v>46</v>
      </c>
      <c r="Q2" t="s">
        <v>47</v>
      </c>
      <c r="R2" t="s">
        <v>48</v>
      </c>
      <c r="U2" t="s">
        <v>4879</v>
      </c>
      <c r="V2" t="s">
        <v>4873</v>
      </c>
      <c r="W2" t="s">
        <v>4873</v>
      </c>
      <c r="X2" t="s">
        <v>4899</v>
      </c>
      <c r="Y2" t="s">
        <v>4899</v>
      </c>
      <c r="Z2">
        <v>3</v>
      </c>
      <c r="AA2">
        <v>1</v>
      </c>
      <c r="AB2">
        <v>2</v>
      </c>
      <c r="AC2">
        <v>0.66666666666666663</v>
      </c>
      <c r="AD2">
        <v>1</v>
      </c>
      <c r="AE2" t="s">
        <v>49</v>
      </c>
      <c r="AF2" t="s">
        <v>50</v>
      </c>
      <c r="AG2" t="s">
        <v>51</v>
      </c>
      <c r="AH2" t="s">
        <v>52</v>
      </c>
      <c r="AI2" t="s">
        <v>53</v>
      </c>
      <c r="AJ2" t="s">
        <v>54</v>
      </c>
      <c r="AQ2">
        <v>6</v>
      </c>
      <c r="AR2" t="s">
        <v>55</v>
      </c>
      <c r="AS2" t="s">
        <v>56</v>
      </c>
      <c r="AU2">
        <v>2</v>
      </c>
    </row>
    <row r="3" spans="1:47" x14ac:dyDescent="0.25">
      <c r="A3" s="3" t="s">
        <v>57</v>
      </c>
      <c r="B3">
        <v>1</v>
      </c>
      <c r="C3">
        <v>50000000</v>
      </c>
      <c r="D3">
        <v>0.25</v>
      </c>
      <c r="E3">
        <v>0</v>
      </c>
      <c r="F3">
        <v>0</v>
      </c>
      <c r="G3" t="s">
        <v>58</v>
      </c>
      <c r="H3" s="5">
        <v>40912</v>
      </c>
      <c r="I3" t="s">
        <v>41</v>
      </c>
      <c r="J3">
        <v>119</v>
      </c>
      <c r="K3" t="s">
        <v>59</v>
      </c>
      <c r="L3" t="s">
        <v>60</v>
      </c>
      <c r="M3" t="s">
        <v>61</v>
      </c>
      <c r="N3" t="s">
        <v>62</v>
      </c>
      <c r="O3" t="s">
        <v>4900</v>
      </c>
      <c r="P3" t="s">
        <v>46</v>
      </c>
      <c r="Q3" t="s">
        <v>63</v>
      </c>
      <c r="R3" t="s">
        <v>64</v>
      </c>
      <c r="U3" t="s">
        <v>4879</v>
      </c>
      <c r="V3" t="s">
        <v>4873</v>
      </c>
      <c r="W3" t="s">
        <v>4873</v>
      </c>
      <c r="X3" t="s">
        <v>4899</v>
      </c>
      <c r="Y3" t="s">
        <v>4899</v>
      </c>
      <c r="Z3">
        <v>3</v>
      </c>
      <c r="AA3">
        <v>1</v>
      </c>
      <c r="AB3">
        <v>2</v>
      </c>
      <c r="AC3">
        <v>0.66666666666666663</v>
      </c>
      <c r="AD3">
        <v>1</v>
      </c>
      <c r="AQ3">
        <v>0</v>
      </c>
      <c r="AR3" t="s">
        <v>65</v>
      </c>
      <c r="AS3" t="s">
        <v>66</v>
      </c>
      <c r="AU3">
        <v>2</v>
      </c>
    </row>
    <row r="4" spans="1:47" x14ac:dyDescent="0.25">
      <c r="A4" s="3" t="s">
        <v>67</v>
      </c>
      <c r="B4">
        <v>2.5</v>
      </c>
      <c r="C4">
        <v>50000000</v>
      </c>
      <c r="D4">
        <v>0.5</v>
      </c>
      <c r="E4">
        <v>387081300</v>
      </c>
      <c r="F4">
        <v>0.5</v>
      </c>
      <c r="G4" t="s">
        <v>68</v>
      </c>
      <c r="H4" s="5">
        <v>40569</v>
      </c>
      <c r="I4" t="s">
        <v>41</v>
      </c>
      <c r="J4">
        <v>82</v>
      </c>
      <c r="K4" t="s">
        <v>69</v>
      </c>
      <c r="L4" t="s">
        <v>70</v>
      </c>
      <c r="M4" t="s">
        <v>71</v>
      </c>
      <c r="N4" t="s">
        <v>72</v>
      </c>
      <c r="O4" t="s">
        <v>4898</v>
      </c>
      <c r="P4" t="s">
        <v>73</v>
      </c>
      <c r="Q4" t="s">
        <v>63</v>
      </c>
      <c r="R4" t="s">
        <v>64</v>
      </c>
      <c r="U4" t="s">
        <v>4879</v>
      </c>
      <c r="V4" t="s">
        <v>4873</v>
      </c>
      <c r="W4" t="s">
        <v>4873</v>
      </c>
      <c r="X4" t="s">
        <v>4899</v>
      </c>
      <c r="Y4" t="s">
        <v>4899</v>
      </c>
      <c r="Z4">
        <v>3</v>
      </c>
      <c r="AA4">
        <v>1</v>
      </c>
      <c r="AB4">
        <v>2</v>
      </c>
      <c r="AC4">
        <v>0.66666666666666663</v>
      </c>
      <c r="AD4">
        <v>1</v>
      </c>
      <c r="AE4" t="s">
        <v>74</v>
      </c>
      <c r="AF4" t="s">
        <v>52</v>
      </c>
      <c r="AG4" t="s">
        <v>75</v>
      </c>
      <c r="AH4" t="s">
        <v>53</v>
      </c>
      <c r="AI4" t="s">
        <v>76</v>
      </c>
      <c r="AJ4" t="s">
        <v>54</v>
      </c>
      <c r="AQ4">
        <v>6</v>
      </c>
      <c r="AR4" t="s">
        <v>55</v>
      </c>
      <c r="AS4" t="s">
        <v>56</v>
      </c>
      <c r="AU4">
        <v>2</v>
      </c>
    </row>
    <row r="5" spans="1:47" x14ac:dyDescent="0.25">
      <c r="A5" s="3" t="s">
        <v>77</v>
      </c>
      <c r="B5">
        <v>1.25</v>
      </c>
      <c r="C5">
        <v>50000000</v>
      </c>
      <c r="D5">
        <v>0.25</v>
      </c>
      <c r="E5">
        <v>0</v>
      </c>
      <c r="F5">
        <v>0</v>
      </c>
      <c r="G5" t="s">
        <v>78</v>
      </c>
      <c r="H5" s="5">
        <v>40912</v>
      </c>
      <c r="I5" t="s">
        <v>41</v>
      </c>
      <c r="J5">
        <v>131</v>
      </c>
      <c r="K5" t="s">
        <v>79</v>
      </c>
      <c r="L5" t="s">
        <v>80</v>
      </c>
      <c r="M5" t="s">
        <v>81</v>
      </c>
      <c r="N5" t="s">
        <v>82</v>
      </c>
      <c r="O5" t="s">
        <v>4900</v>
      </c>
      <c r="P5" t="s">
        <v>83</v>
      </c>
      <c r="Q5" t="s">
        <v>84</v>
      </c>
      <c r="R5" t="s">
        <v>85</v>
      </c>
      <c r="U5" t="s">
        <v>4879</v>
      </c>
      <c r="V5" t="s">
        <v>4873</v>
      </c>
      <c r="W5" t="s">
        <v>4873</v>
      </c>
      <c r="X5" t="s">
        <v>4899</v>
      </c>
      <c r="Y5" t="s">
        <v>4899</v>
      </c>
      <c r="Z5">
        <v>3</v>
      </c>
      <c r="AA5">
        <v>1</v>
      </c>
      <c r="AB5">
        <v>2</v>
      </c>
      <c r="AC5">
        <v>0.66666666666666663</v>
      </c>
      <c r="AD5">
        <v>1</v>
      </c>
      <c r="AQ5">
        <v>0</v>
      </c>
      <c r="AR5" t="s">
        <v>86</v>
      </c>
      <c r="AS5" t="s">
        <v>87</v>
      </c>
      <c r="AU5">
        <v>2</v>
      </c>
    </row>
    <row r="6" spans="1:47" x14ac:dyDescent="0.25">
      <c r="A6" s="3" t="s">
        <v>88</v>
      </c>
      <c r="B6">
        <v>4.5</v>
      </c>
      <c r="C6">
        <v>200000000</v>
      </c>
      <c r="D6">
        <v>0.25</v>
      </c>
      <c r="E6">
        <v>10818452145</v>
      </c>
      <c r="F6">
        <v>3</v>
      </c>
      <c r="G6" t="s">
        <v>89</v>
      </c>
      <c r="H6" s="5">
        <v>40583</v>
      </c>
      <c r="I6" t="s">
        <v>41</v>
      </c>
      <c r="J6">
        <v>139</v>
      </c>
      <c r="K6" t="s">
        <v>90</v>
      </c>
      <c r="L6" t="s">
        <v>91</v>
      </c>
      <c r="M6" t="s">
        <v>92</v>
      </c>
      <c r="N6" t="s">
        <v>93</v>
      </c>
      <c r="O6" t="s">
        <v>4898</v>
      </c>
      <c r="P6" t="s">
        <v>94</v>
      </c>
      <c r="Q6" t="s">
        <v>95</v>
      </c>
      <c r="R6" t="s">
        <v>85</v>
      </c>
      <c r="U6" t="s">
        <v>4879</v>
      </c>
      <c r="V6" t="s">
        <v>4873</v>
      </c>
      <c r="W6" t="s">
        <v>4873</v>
      </c>
      <c r="X6" t="s">
        <v>4899</v>
      </c>
      <c r="Y6" t="s">
        <v>4899</v>
      </c>
      <c r="Z6">
        <v>3</v>
      </c>
      <c r="AA6">
        <v>1</v>
      </c>
      <c r="AB6">
        <v>2</v>
      </c>
      <c r="AC6">
        <v>0.66666666666666663</v>
      </c>
      <c r="AD6">
        <v>1</v>
      </c>
      <c r="AE6" t="s">
        <v>96</v>
      </c>
      <c r="AF6" t="s">
        <v>97</v>
      </c>
      <c r="AG6" t="s">
        <v>98</v>
      </c>
      <c r="AH6" t="s">
        <v>99</v>
      </c>
      <c r="AQ6">
        <v>4</v>
      </c>
      <c r="AR6" t="s">
        <v>66</v>
      </c>
      <c r="AS6" t="s">
        <v>100</v>
      </c>
      <c r="AU6">
        <v>2</v>
      </c>
    </row>
    <row r="7" spans="1:47" x14ac:dyDescent="0.25">
      <c r="A7" s="3" t="s">
        <v>101</v>
      </c>
      <c r="B7">
        <v>1</v>
      </c>
      <c r="C7">
        <v>50000000</v>
      </c>
      <c r="D7">
        <v>0.25</v>
      </c>
      <c r="E7">
        <v>30000000</v>
      </c>
      <c r="F7">
        <v>0.16666666666666699</v>
      </c>
      <c r="G7" t="s">
        <v>102</v>
      </c>
      <c r="H7" s="5">
        <v>40918</v>
      </c>
      <c r="I7" t="s">
        <v>41</v>
      </c>
      <c r="J7">
        <v>78</v>
      </c>
      <c r="K7" t="s">
        <v>103</v>
      </c>
      <c r="L7" t="s">
        <v>104</v>
      </c>
      <c r="M7" t="s">
        <v>105</v>
      </c>
      <c r="N7" t="s">
        <v>106</v>
      </c>
      <c r="O7" t="s">
        <v>4900</v>
      </c>
      <c r="P7" t="s">
        <v>107</v>
      </c>
      <c r="Q7" t="s">
        <v>108</v>
      </c>
      <c r="R7" t="s">
        <v>47</v>
      </c>
      <c r="U7" t="s">
        <v>4879</v>
      </c>
      <c r="V7" t="s">
        <v>4873</v>
      </c>
      <c r="W7" t="s">
        <v>4873</v>
      </c>
      <c r="X7" t="s">
        <v>4899</v>
      </c>
      <c r="Y7" t="s">
        <v>4899</v>
      </c>
      <c r="Z7">
        <v>3</v>
      </c>
      <c r="AA7">
        <v>1</v>
      </c>
      <c r="AB7">
        <v>2</v>
      </c>
      <c r="AC7">
        <v>0.66666666666666663</v>
      </c>
      <c r="AD7">
        <v>1</v>
      </c>
      <c r="AQ7">
        <v>0</v>
      </c>
      <c r="AR7" t="s">
        <v>109</v>
      </c>
      <c r="AS7" t="s">
        <v>87</v>
      </c>
      <c r="AU7">
        <v>2</v>
      </c>
    </row>
    <row r="8" spans="1:47" x14ac:dyDescent="0.25">
      <c r="A8" s="3" t="s">
        <v>110</v>
      </c>
      <c r="B8">
        <v>2</v>
      </c>
      <c r="C8">
        <v>50000000</v>
      </c>
      <c r="D8">
        <v>0.25</v>
      </c>
      <c r="E8">
        <v>0</v>
      </c>
      <c r="F8">
        <v>0</v>
      </c>
      <c r="G8" t="s">
        <v>111</v>
      </c>
      <c r="H8" s="5">
        <v>40590</v>
      </c>
      <c r="I8" t="s">
        <v>41</v>
      </c>
      <c r="J8">
        <v>139</v>
      </c>
      <c r="K8" t="s">
        <v>112</v>
      </c>
      <c r="L8" t="s">
        <v>113</v>
      </c>
      <c r="M8" t="s">
        <v>114</v>
      </c>
      <c r="N8" t="s">
        <v>115</v>
      </c>
      <c r="O8" t="s">
        <v>4898</v>
      </c>
      <c r="P8" t="s">
        <v>116</v>
      </c>
      <c r="Q8" t="s">
        <v>63</v>
      </c>
      <c r="R8" t="s">
        <v>64</v>
      </c>
      <c r="U8" t="s">
        <v>4879</v>
      </c>
      <c r="V8" t="s">
        <v>4873</v>
      </c>
      <c r="W8" t="s">
        <v>4873</v>
      </c>
      <c r="X8" t="s">
        <v>4899</v>
      </c>
      <c r="Y8" t="s">
        <v>4899</v>
      </c>
      <c r="Z8">
        <v>3</v>
      </c>
      <c r="AA8">
        <v>1</v>
      </c>
      <c r="AB8">
        <v>2</v>
      </c>
      <c r="AC8">
        <v>0.66666666666666663</v>
      </c>
      <c r="AD8">
        <v>1</v>
      </c>
      <c r="AE8" t="s">
        <v>117</v>
      </c>
      <c r="AF8" t="s">
        <v>118</v>
      </c>
      <c r="AG8" t="s">
        <v>119</v>
      </c>
      <c r="AQ8">
        <v>3</v>
      </c>
      <c r="AR8" t="s">
        <v>66</v>
      </c>
      <c r="AS8" t="s">
        <v>109</v>
      </c>
      <c r="AU8">
        <v>2</v>
      </c>
    </row>
    <row r="9" spans="1:47" x14ac:dyDescent="0.25">
      <c r="A9" s="3" t="s">
        <v>120</v>
      </c>
      <c r="B9">
        <v>2.4166666666666701</v>
      </c>
      <c r="C9">
        <v>50000000</v>
      </c>
      <c r="D9">
        <v>8.3333333333333301E-2</v>
      </c>
      <c r="E9">
        <v>0</v>
      </c>
      <c r="F9">
        <v>0</v>
      </c>
      <c r="G9" t="s">
        <v>121</v>
      </c>
      <c r="H9" s="5">
        <v>40927</v>
      </c>
      <c r="I9" t="s">
        <v>41</v>
      </c>
      <c r="J9">
        <v>90</v>
      </c>
      <c r="K9" t="s">
        <v>122</v>
      </c>
      <c r="L9" t="s">
        <v>123</v>
      </c>
      <c r="M9" t="s">
        <v>124</v>
      </c>
      <c r="N9" t="s">
        <v>125</v>
      </c>
      <c r="O9" t="s">
        <v>4900</v>
      </c>
      <c r="P9" t="s">
        <v>126</v>
      </c>
      <c r="Q9" t="s">
        <v>48</v>
      </c>
      <c r="R9" t="s">
        <v>127</v>
      </c>
      <c r="U9" t="s">
        <v>4879</v>
      </c>
      <c r="V9" t="s">
        <v>4873</v>
      </c>
      <c r="W9" t="s">
        <v>4873</v>
      </c>
      <c r="X9" t="s">
        <v>4899</v>
      </c>
      <c r="Y9" t="s">
        <v>4899</v>
      </c>
      <c r="Z9">
        <v>3</v>
      </c>
      <c r="AA9">
        <v>1</v>
      </c>
      <c r="AB9">
        <v>2</v>
      </c>
      <c r="AC9">
        <v>0.66666666666666663</v>
      </c>
      <c r="AD9">
        <v>1</v>
      </c>
      <c r="AQ9">
        <v>0</v>
      </c>
      <c r="AR9" t="s">
        <v>128</v>
      </c>
      <c r="AS9" t="s">
        <v>66</v>
      </c>
      <c r="AU9">
        <v>2</v>
      </c>
    </row>
    <row r="10" spans="1:47" x14ac:dyDescent="0.25">
      <c r="A10" s="3" t="s">
        <v>129</v>
      </c>
      <c r="B10">
        <v>5</v>
      </c>
      <c r="C10">
        <v>250000000</v>
      </c>
      <c r="D10">
        <v>0.5</v>
      </c>
      <c r="E10">
        <v>0</v>
      </c>
      <c r="F10">
        <v>0</v>
      </c>
      <c r="G10" t="s">
        <v>130</v>
      </c>
      <c r="H10" s="5">
        <v>40590</v>
      </c>
      <c r="I10" t="s">
        <v>41</v>
      </c>
      <c r="J10">
        <v>111</v>
      </c>
      <c r="K10" t="s">
        <v>131</v>
      </c>
      <c r="L10" t="s">
        <v>132</v>
      </c>
      <c r="M10" t="s">
        <v>133</v>
      </c>
      <c r="N10" t="s">
        <v>134</v>
      </c>
      <c r="O10" t="s">
        <v>4898</v>
      </c>
      <c r="P10" t="s">
        <v>94</v>
      </c>
      <c r="Q10" t="s">
        <v>84</v>
      </c>
      <c r="R10" t="s">
        <v>85</v>
      </c>
      <c r="U10" t="s">
        <v>4879</v>
      </c>
      <c r="V10" t="s">
        <v>4873</v>
      </c>
      <c r="W10" t="s">
        <v>4873</v>
      </c>
      <c r="X10" t="s">
        <v>4899</v>
      </c>
      <c r="Y10" t="s">
        <v>4899</v>
      </c>
      <c r="Z10">
        <v>3</v>
      </c>
      <c r="AA10">
        <v>1</v>
      </c>
      <c r="AB10">
        <v>2</v>
      </c>
      <c r="AC10">
        <v>0.66666666666666663</v>
      </c>
      <c r="AD10">
        <v>1</v>
      </c>
      <c r="AE10" t="s">
        <v>135</v>
      </c>
      <c r="AF10" t="s">
        <v>136</v>
      </c>
      <c r="AG10" t="s">
        <v>137</v>
      </c>
      <c r="AH10" t="s">
        <v>138</v>
      </c>
      <c r="AQ10">
        <v>4</v>
      </c>
      <c r="AR10" t="s">
        <v>66</v>
      </c>
      <c r="AS10" t="s">
        <v>109</v>
      </c>
      <c r="AU10">
        <v>2</v>
      </c>
    </row>
    <row r="11" spans="1:47" x14ac:dyDescent="0.25">
      <c r="A11" s="3" t="s">
        <v>139</v>
      </c>
      <c r="B11">
        <v>4.5</v>
      </c>
      <c r="C11">
        <v>150000000</v>
      </c>
      <c r="D11">
        <v>0.25</v>
      </c>
      <c r="E11">
        <v>0</v>
      </c>
      <c r="F11">
        <v>0</v>
      </c>
      <c r="G11" t="s">
        <v>140</v>
      </c>
      <c r="H11" s="5">
        <v>40934</v>
      </c>
      <c r="I11" t="s">
        <v>41</v>
      </c>
      <c r="J11">
        <v>137</v>
      </c>
      <c r="K11" t="s">
        <v>141</v>
      </c>
      <c r="L11" t="s">
        <v>142</v>
      </c>
      <c r="M11" t="s">
        <v>143</v>
      </c>
      <c r="N11" t="s">
        <v>144</v>
      </c>
      <c r="O11" t="s">
        <v>4900</v>
      </c>
      <c r="P11" t="s">
        <v>145</v>
      </c>
      <c r="Q11" t="s">
        <v>63</v>
      </c>
      <c r="R11" t="s">
        <v>64</v>
      </c>
      <c r="U11" t="s">
        <v>4879</v>
      </c>
      <c r="V11" t="s">
        <v>4873</v>
      </c>
      <c r="W11" t="s">
        <v>4873</v>
      </c>
      <c r="X11" t="s">
        <v>4899</v>
      </c>
      <c r="Y11" t="s">
        <v>4899</v>
      </c>
      <c r="Z11">
        <v>3</v>
      </c>
      <c r="AA11">
        <v>1</v>
      </c>
      <c r="AB11">
        <v>2</v>
      </c>
      <c r="AC11">
        <v>0.66666666666666663</v>
      </c>
      <c r="AD11">
        <v>1</v>
      </c>
      <c r="AQ11">
        <v>0</v>
      </c>
      <c r="AR11" t="s">
        <v>109</v>
      </c>
      <c r="AS11" t="s">
        <v>87</v>
      </c>
      <c r="AU11">
        <v>2</v>
      </c>
    </row>
    <row r="12" spans="1:47" x14ac:dyDescent="0.25">
      <c r="A12" s="3" t="s">
        <v>146</v>
      </c>
      <c r="B12">
        <v>0</v>
      </c>
      <c r="C12">
        <v>0</v>
      </c>
      <c r="D12">
        <v>0</v>
      </c>
      <c r="E12">
        <v>0</v>
      </c>
      <c r="F12">
        <v>0</v>
      </c>
      <c r="G12" t="s">
        <v>147</v>
      </c>
      <c r="H12" s="5">
        <v>40603</v>
      </c>
      <c r="I12" t="s">
        <v>41</v>
      </c>
      <c r="J12">
        <v>29</v>
      </c>
      <c r="K12" t="s">
        <v>148</v>
      </c>
      <c r="L12" t="s">
        <v>149</v>
      </c>
      <c r="M12" t="s">
        <v>150</v>
      </c>
      <c r="N12" t="s">
        <v>151</v>
      </c>
      <c r="O12" t="s">
        <v>4898</v>
      </c>
      <c r="P12" t="s">
        <v>46</v>
      </c>
      <c r="Q12" t="s">
        <v>152</v>
      </c>
      <c r="R12" t="s">
        <v>47</v>
      </c>
      <c r="U12" t="s">
        <v>4879</v>
      </c>
      <c r="V12" t="s">
        <v>4873</v>
      </c>
      <c r="W12" t="s">
        <v>4873</v>
      </c>
      <c r="X12" t="s">
        <v>4899</v>
      </c>
      <c r="Y12" t="s">
        <v>4899</v>
      </c>
      <c r="Z12">
        <v>3</v>
      </c>
      <c r="AA12">
        <v>1</v>
      </c>
      <c r="AB12">
        <v>2</v>
      </c>
      <c r="AC12">
        <v>0.66666666666666663</v>
      </c>
      <c r="AD12">
        <v>1</v>
      </c>
      <c r="AE12" t="s">
        <v>153</v>
      </c>
      <c r="AF12" t="s">
        <v>154</v>
      </c>
      <c r="AG12" t="s">
        <v>155</v>
      </c>
      <c r="AH12" t="s">
        <v>156</v>
      </c>
      <c r="AI12" t="s">
        <v>157</v>
      </c>
      <c r="AJ12" t="s">
        <v>52</v>
      </c>
      <c r="AK12" t="s">
        <v>53</v>
      </c>
      <c r="AL12" t="s">
        <v>54</v>
      </c>
      <c r="AQ12">
        <v>8</v>
      </c>
      <c r="AR12" t="s">
        <v>55</v>
      </c>
      <c r="AU12">
        <v>1</v>
      </c>
    </row>
    <row r="13" spans="1:47" x14ac:dyDescent="0.25">
      <c r="A13" s="3" t="s">
        <v>158</v>
      </c>
      <c r="B13">
        <v>2</v>
      </c>
      <c r="C13">
        <v>100000000</v>
      </c>
      <c r="D13">
        <v>0.25</v>
      </c>
      <c r="E13">
        <v>0</v>
      </c>
      <c r="F13">
        <v>0</v>
      </c>
      <c r="G13" t="s">
        <v>159</v>
      </c>
      <c r="H13" s="5">
        <v>40942</v>
      </c>
      <c r="I13" t="s">
        <v>41</v>
      </c>
      <c r="J13">
        <v>143</v>
      </c>
      <c r="K13" t="s">
        <v>160</v>
      </c>
      <c r="L13" t="s">
        <v>161</v>
      </c>
      <c r="M13" t="s">
        <v>162</v>
      </c>
      <c r="N13" t="s">
        <v>163</v>
      </c>
      <c r="O13" t="s">
        <v>4900</v>
      </c>
      <c r="P13" t="s">
        <v>164</v>
      </c>
      <c r="Q13" t="s">
        <v>108</v>
      </c>
      <c r="R13" t="s">
        <v>47</v>
      </c>
      <c r="U13" t="s">
        <v>4879</v>
      </c>
      <c r="V13" t="s">
        <v>4873</v>
      </c>
      <c r="W13" t="s">
        <v>4873</v>
      </c>
      <c r="X13" t="s">
        <v>4899</v>
      </c>
      <c r="Y13" t="s">
        <v>4899</v>
      </c>
      <c r="Z13">
        <v>3</v>
      </c>
      <c r="AA13">
        <v>1</v>
      </c>
      <c r="AB13">
        <v>2</v>
      </c>
      <c r="AC13">
        <v>0.66666666666666663</v>
      </c>
      <c r="AD13">
        <v>1</v>
      </c>
      <c r="AQ13">
        <v>0</v>
      </c>
      <c r="AR13" t="s">
        <v>128</v>
      </c>
      <c r="AS13" t="s">
        <v>100</v>
      </c>
      <c r="AU13">
        <v>2</v>
      </c>
    </row>
    <row r="14" spans="1:47" x14ac:dyDescent="0.25">
      <c r="A14" s="3" t="s">
        <v>165</v>
      </c>
      <c r="B14">
        <v>2.5</v>
      </c>
      <c r="C14">
        <v>150000000</v>
      </c>
      <c r="D14">
        <v>0.25</v>
      </c>
      <c r="E14">
        <v>0</v>
      </c>
      <c r="F14">
        <v>0</v>
      </c>
      <c r="G14" t="s">
        <v>166</v>
      </c>
      <c r="H14" s="5">
        <v>40605</v>
      </c>
      <c r="I14" t="s">
        <v>41</v>
      </c>
      <c r="J14">
        <v>165</v>
      </c>
      <c r="K14" t="s">
        <v>167</v>
      </c>
      <c r="L14" t="s">
        <v>168</v>
      </c>
      <c r="M14" t="s">
        <v>169</v>
      </c>
      <c r="N14" t="s">
        <v>170</v>
      </c>
      <c r="O14" t="s">
        <v>4898</v>
      </c>
      <c r="P14" t="s">
        <v>116</v>
      </c>
      <c r="Q14" t="s">
        <v>73</v>
      </c>
      <c r="R14" t="s">
        <v>63</v>
      </c>
      <c r="U14" t="s">
        <v>4879</v>
      </c>
      <c r="V14" t="s">
        <v>4879</v>
      </c>
      <c r="W14" t="s">
        <v>4873</v>
      </c>
      <c r="X14" t="s">
        <v>4899</v>
      </c>
      <c r="Y14" t="s">
        <v>4899</v>
      </c>
      <c r="Z14">
        <v>3</v>
      </c>
      <c r="AA14">
        <v>2</v>
      </c>
      <c r="AB14">
        <v>1</v>
      </c>
      <c r="AC14">
        <v>0.33333333333333331</v>
      </c>
      <c r="AD14">
        <v>0</v>
      </c>
      <c r="AE14" t="s">
        <v>171</v>
      </c>
      <c r="AF14" t="s">
        <v>172</v>
      </c>
      <c r="AG14" t="s">
        <v>173</v>
      </c>
      <c r="AH14" t="s">
        <v>174</v>
      </c>
      <c r="AQ14">
        <v>4</v>
      </c>
      <c r="AR14" t="s">
        <v>55</v>
      </c>
      <c r="AS14" t="s">
        <v>56</v>
      </c>
      <c r="AU14">
        <v>2</v>
      </c>
    </row>
    <row r="15" spans="1:47" x14ac:dyDescent="0.25">
      <c r="A15" s="3" t="s">
        <v>175</v>
      </c>
      <c r="B15">
        <v>2</v>
      </c>
      <c r="C15">
        <v>50000000</v>
      </c>
      <c r="D15">
        <v>8.3333333333333301E-2</v>
      </c>
      <c r="E15">
        <v>364688940</v>
      </c>
      <c r="F15">
        <v>0</v>
      </c>
      <c r="G15" t="s">
        <v>176</v>
      </c>
      <c r="H15" s="5">
        <v>40942</v>
      </c>
      <c r="I15" t="s">
        <v>41</v>
      </c>
      <c r="J15">
        <v>139</v>
      </c>
      <c r="K15" t="s">
        <v>177</v>
      </c>
      <c r="L15" t="s">
        <v>178</v>
      </c>
      <c r="M15" t="s">
        <v>179</v>
      </c>
      <c r="N15" t="s">
        <v>180</v>
      </c>
      <c r="O15" t="s">
        <v>4900</v>
      </c>
      <c r="P15" t="s">
        <v>181</v>
      </c>
      <c r="Q15" t="s">
        <v>84</v>
      </c>
      <c r="R15" t="s">
        <v>85</v>
      </c>
      <c r="U15" t="s">
        <v>4879</v>
      </c>
      <c r="V15" t="s">
        <v>4873</v>
      </c>
      <c r="W15" t="s">
        <v>4873</v>
      </c>
      <c r="X15" t="s">
        <v>4899</v>
      </c>
      <c r="Y15" t="s">
        <v>4899</v>
      </c>
      <c r="Z15">
        <v>3</v>
      </c>
      <c r="AA15">
        <v>1</v>
      </c>
      <c r="AB15">
        <v>2</v>
      </c>
      <c r="AC15">
        <v>0.66666666666666663</v>
      </c>
      <c r="AD15">
        <v>1</v>
      </c>
      <c r="AQ15">
        <v>0</v>
      </c>
      <c r="AR15" t="s">
        <v>128</v>
      </c>
      <c r="AS15" t="s">
        <v>100</v>
      </c>
      <c r="AU15">
        <v>2</v>
      </c>
    </row>
    <row r="16" spans="1:47" x14ac:dyDescent="0.25">
      <c r="A16" s="3" t="s">
        <v>182</v>
      </c>
      <c r="B16">
        <v>8</v>
      </c>
      <c r="C16">
        <v>200000000</v>
      </c>
      <c r="D16">
        <v>0.25</v>
      </c>
      <c r="E16">
        <v>30825640000</v>
      </c>
      <c r="F16">
        <v>1</v>
      </c>
      <c r="G16" t="s">
        <v>183</v>
      </c>
      <c r="H16" s="5">
        <v>40618</v>
      </c>
      <c r="I16" t="s">
        <v>184</v>
      </c>
      <c r="J16">
        <v>139</v>
      </c>
      <c r="K16" t="s">
        <v>185</v>
      </c>
      <c r="L16" t="s">
        <v>186</v>
      </c>
      <c r="M16" t="s">
        <v>187</v>
      </c>
      <c r="N16" t="s">
        <v>188</v>
      </c>
      <c r="O16" t="s">
        <v>4898</v>
      </c>
      <c r="P16" t="s">
        <v>181</v>
      </c>
      <c r="Q16" t="s">
        <v>116</v>
      </c>
      <c r="R16" t="s">
        <v>63</v>
      </c>
      <c r="U16" t="s">
        <v>4879</v>
      </c>
      <c r="V16" t="s">
        <v>4879</v>
      </c>
      <c r="W16" t="s">
        <v>4873</v>
      </c>
      <c r="X16" t="s">
        <v>4899</v>
      </c>
      <c r="Y16" t="s">
        <v>4899</v>
      </c>
      <c r="Z16">
        <v>3</v>
      </c>
      <c r="AA16">
        <v>2</v>
      </c>
      <c r="AB16">
        <v>1</v>
      </c>
      <c r="AC16">
        <v>0.33333333333333331</v>
      </c>
      <c r="AD16">
        <v>0</v>
      </c>
      <c r="AE16" t="s">
        <v>189</v>
      </c>
      <c r="AF16" t="s">
        <v>190</v>
      </c>
      <c r="AG16" t="s">
        <v>191</v>
      </c>
      <c r="AH16" t="s">
        <v>192</v>
      </c>
      <c r="AQ16">
        <v>4</v>
      </c>
      <c r="AR16" t="s">
        <v>55</v>
      </c>
      <c r="AS16" t="s">
        <v>100</v>
      </c>
      <c r="AU16">
        <v>2</v>
      </c>
    </row>
    <row r="17" spans="1:47" x14ac:dyDescent="0.25">
      <c r="A17" s="3" t="s">
        <v>182</v>
      </c>
      <c r="B17">
        <v>10</v>
      </c>
      <c r="C17">
        <v>200000000</v>
      </c>
      <c r="D17">
        <v>0.25</v>
      </c>
      <c r="E17">
        <v>30825640000</v>
      </c>
      <c r="F17">
        <v>3</v>
      </c>
      <c r="G17" t="s">
        <v>193</v>
      </c>
      <c r="H17" s="5">
        <v>40618</v>
      </c>
      <c r="I17" t="s">
        <v>184</v>
      </c>
      <c r="J17">
        <v>139</v>
      </c>
      <c r="K17" t="s">
        <v>185</v>
      </c>
      <c r="L17" t="s">
        <v>186</v>
      </c>
      <c r="M17" t="s">
        <v>187</v>
      </c>
      <c r="N17" t="s">
        <v>188</v>
      </c>
      <c r="O17" t="s">
        <v>4898</v>
      </c>
      <c r="P17" t="s">
        <v>181</v>
      </c>
      <c r="Q17" t="s">
        <v>116</v>
      </c>
      <c r="R17" t="s">
        <v>63</v>
      </c>
      <c r="U17" t="s">
        <v>4879</v>
      </c>
      <c r="V17" t="s">
        <v>4879</v>
      </c>
      <c r="W17" t="s">
        <v>4873</v>
      </c>
      <c r="X17" t="s">
        <v>4899</v>
      </c>
      <c r="Y17" t="s">
        <v>4899</v>
      </c>
      <c r="Z17">
        <v>3</v>
      </c>
      <c r="AA17">
        <v>2</v>
      </c>
      <c r="AB17">
        <v>1</v>
      </c>
      <c r="AC17">
        <v>0.33333333333333331</v>
      </c>
      <c r="AD17">
        <v>0</v>
      </c>
      <c r="AE17" t="s">
        <v>189</v>
      </c>
      <c r="AF17" t="s">
        <v>190</v>
      </c>
      <c r="AG17" t="s">
        <v>191</v>
      </c>
      <c r="AH17" t="s">
        <v>192</v>
      </c>
      <c r="AQ17">
        <v>4</v>
      </c>
      <c r="AR17" t="s">
        <v>55</v>
      </c>
      <c r="AS17" t="s">
        <v>100</v>
      </c>
      <c r="AU17">
        <v>2</v>
      </c>
    </row>
    <row r="18" spans="1:47" x14ac:dyDescent="0.25">
      <c r="A18" s="3" t="s">
        <v>182</v>
      </c>
      <c r="B18">
        <v>6</v>
      </c>
      <c r="C18">
        <v>200000000</v>
      </c>
      <c r="D18">
        <v>0.25</v>
      </c>
      <c r="E18">
        <v>0</v>
      </c>
      <c r="F18">
        <v>0</v>
      </c>
      <c r="G18" t="s">
        <v>194</v>
      </c>
      <c r="H18" s="5">
        <v>40618</v>
      </c>
      <c r="I18" t="s">
        <v>184</v>
      </c>
      <c r="J18">
        <v>139</v>
      </c>
      <c r="K18" t="s">
        <v>185</v>
      </c>
      <c r="L18" t="s">
        <v>186</v>
      </c>
      <c r="M18" t="s">
        <v>187</v>
      </c>
      <c r="N18" t="s">
        <v>188</v>
      </c>
      <c r="O18" t="s">
        <v>4898</v>
      </c>
      <c r="P18" t="s">
        <v>181</v>
      </c>
      <c r="Q18" t="s">
        <v>116</v>
      </c>
      <c r="R18" t="s">
        <v>63</v>
      </c>
      <c r="U18" t="s">
        <v>4879</v>
      </c>
      <c r="V18" t="s">
        <v>4879</v>
      </c>
      <c r="W18" t="s">
        <v>4873</v>
      </c>
      <c r="X18" t="s">
        <v>4899</v>
      </c>
      <c r="Y18" t="s">
        <v>4899</v>
      </c>
      <c r="Z18">
        <v>3</v>
      </c>
      <c r="AA18">
        <v>2</v>
      </c>
      <c r="AB18">
        <v>1</v>
      </c>
      <c r="AC18">
        <v>0.33333333333333331</v>
      </c>
      <c r="AD18">
        <v>0</v>
      </c>
      <c r="AE18" t="s">
        <v>189</v>
      </c>
      <c r="AF18" t="s">
        <v>190</v>
      </c>
      <c r="AG18" t="s">
        <v>191</v>
      </c>
      <c r="AH18" t="s">
        <v>192</v>
      </c>
      <c r="AQ18">
        <v>4</v>
      </c>
      <c r="AR18" t="s">
        <v>55</v>
      </c>
      <c r="AS18" t="s">
        <v>100</v>
      </c>
      <c r="AU18">
        <v>2</v>
      </c>
    </row>
    <row r="19" spans="1:47" x14ac:dyDescent="0.25">
      <c r="A19" s="3" t="s">
        <v>182</v>
      </c>
      <c r="B19">
        <v>6</v>
      </c>
      <c r="C19">
        <v>200000000</v>
      </c>
      <c r="D19">
        <v>0.25</v>
      </c>
      <c r="E19">
        <v>200000000</v>
      </c>
      <c r="F19">
        <v>0.5</v>
      </c>
      <c r="G19" t="s">
        <v>195</v>
      </c>
      <c r="H19" s="5">
        <v>40618</v>
      </c>
      <c r="I19" t="s">
        <v>184</v>
      </c>
      <c r="J19">
        <v>139</v>
      </c>
      <c r="K19" t="s">
        <v>185</v>
      </c>
      <c r="L19" t="s">
        <v>186</v>
      </c>
      <c r="M19" t="s">
        <v>187</v>
      </c>
      <c r="N19" t="s">
        <v>188</v>
      </c>
      <c r="O19" t="s">
        <v>4898</v>
      </c>
      <c r="P19" t="s">
        <v>181</v>
      </c>
      <c r="Q19" t="s">
        <v>116</v>
      </c>
      <c r="R19" t="s">
        <v>63</v>
      </c>
      <c r="U19" t="s">
        <v>4879</v>
      </c>
      <c r="V19" t="s">
        <v>4879</v>
      </c>
      <c r="W19" t="s">
        <v>4873</v>
      </c>
      <c r="X19" t="s">
        <v>4899</v>
      </c>
      <c r="Y19" t="s">
        <v>4899</v>
      </c>
      <c r="Z19">
        <v>3</v>
      </c>
      <c r="AA19">
        <v>2</v>
      </c>
      <c r="AB19">
        <v>1</v>
      </c>
      <c r="AC19">
        <v>0.33333333333333331</v>
      </c>
      <c r="AD19">
        <v>0</v>
      </c>
      <c r="AE19" t="s">
        <v>189</v>
      </c>
      <c r="AF19" t="s">
        <v>190</v>
      </c>
      <c r="AG19" t="s">
        <v>191</v>
      </c>
      <c r="AH19" t="s">
        <v>192</v>
      </c>
      <c r="AQ19">
        <v>4</v>
      </c>
      <c r="AR19" t="s">
        <v>55</v>
      </c>
      <c r="AS19" t="s">
        <v>100</v>
      </c>
      <c r="AU19">
        <v>2</v>
      </c>
    </row>
    <row r="20" spans="1:47" x14ac:dyDescent="0.25">
      <c r="A20" s="3" t="s">
        <v>196</v>
      </c>
      <c r="B20">
        <v>2.5</v>
      </c>
      <c r="C20">
        <v>150000000</v>
      </c>
      <c r="D20">
        <v>0.25</v>
      </c>
      <c r="E20">
        <v>364688940</v>
      </c>
      <c r="F20">
        <v>0</v>
      </c>
      <c r="G20" t="s">
        <v>197</v>
      </c>
      <c r="H20" s="5">
        <v>40946</v>
      </c>
      <c r="I20" t="s">
        <v>41</v>
      </c>
      <c r="J20">
        <v>142</v>
      </c>
      <c r="K20" t="s">
        <v>198</v>
      </c>
      <c r="L20" t="s">
        <v>199</v>
      </c>
      <c r="M20" t="s">
        <v>179</v>
      </c>
      <c r="N20" t="s">
        <v>200</v>
      </c>
      <c r="O20" t="s">
        <v>4900</v>
      </c>
      <c r="P20" t="s">
        <v>164</v>
      </c>
      <c r="Q20" t="s">
        <v>108</v>
      </c>
      <c r="R20" t="s">
        <v>47</v>
      </c>
      <c r="U20" t="s">
        <v>4879</v>
      </c>
      <c r="V20" t="s">
        <v>4873</v>
      </c>
      <c r="W20" t="s">
        <v>4873</v>
      </c>
      <c r="X20" t="s">
        <v>4899</v>
      </c>
      <c r="Y20" t="s">
        <v>4899</v>
      </c>
      <c r="Z20">
        <v>3</v>
      </c>
      <c r="AA20">
        <v>1</v>
      </c>
      <c r="AB20">
        <v>2</v>
      </c>
      <c r="AC20">
        <v>0.66666666666666663</v>
      </c>
      <c r="AD20">
        <v>1</v>
      </c>
      <c r="AQ20">
        <v>0</v>
      </c>
      <c r="AR20" t="s">
        <v>55</v>
      </c>
      <c r="AS20" t="s">
        <v>109</v>
      </c>
      <c r="AU20">
        <v>2</v>
      </c>
    </row>
    <row r="21" spans="1:47" x14ac:dyDescent="0.25">
      <c r="A21" s="3" t="s">
        <v>201</v>
      </c>
      <c r="B21">
        <v>6</v>
      </c>
      <c r="C21">
        <v>200000000</v>
      </c>
      <c r="D21">
        <v>0.25</v>
      </c>
      <c r="E21">
        <v>220000000</v>
      </c>
      <c r="F21">
        <v>1</v>
      </c>
      <c r="G21" t="s">
        <v>202</v>
      </c>
      <c r="H21" s="5">
        <v>40618</v>
      </c>
      <c r="I21" t="s">
        <v>41</v>
      </c>
      <c r="J21">
        <v>141</v>
      </c>
      <c r="K21" t="s">
        <v>203</v>
      </c>
      <c r="L21" t="s">
        <v>204</v>
      </c>
      <c r="M21" t="s">
        <v>169</v>
      </c>
      <c r="N21" t="s">
        <v>205</v>
      </c>
      <c r="O21" t="s">
        <v>4898</v>
      </c>
      <c r="P21" t="s">
        <v>181</v>
      </c>
      <c r="Q21" t="s">
        <v>116</v>
      </c>
      <c r="R21" t="s">
        <v>63</v>
      </c>
      <c r="U21" t="s">
        <v>4879</v>
      </c>
      <c r="V21" t="s">
        <v>4879</v>
      </c>
      <c r="W21" t="s">
        <v>4873</v>
      </c>
      <c r="X21" t="s">
        <v>4899</v>
      </c>
      <c r="Y21" t="s">
        <v>4899</v>
      </c>
      <c r="Z21">
        <v>3</v>
      </c>
      <c r="AA21">
        <v>2</v>
      </c>
      <c r="AB21">
        <v>1</v>
      </c>
      <c r="AC21">
        <v>0.33333333333333331</v>
      </c>
      <c r="AD21">
        <v>0</v>
      </c>
      <c r="AE21" t="s">
        <v>189</v>
      </c>
      <c r="AF21" t="s">
        <v>190</v>
      </c>
      <c r="AG21" t="s">
        <v>206</v>
      </c>
      <c r="AH21" t="s">
        <v>207</v>
      </c>
      <c r="AQ21">
        <v>4</v>
      </c>
      <c r="AR21" t="s">
        <v>55</v>
      </c>
      <c r="AS21" t="s">
        <v>100</v>
      </c>
      <c r="AU21">
        <v>2</v>
      </c>
    </row>
    <row r="22" spans="1:47" x14ac:dyDescent="0.25">
      <c r="A22" s="3" t="s">
        <v>201</v>
      </c>
      <c r="B22">
        <v>6</v>
      </c>
      <c r="C22">
        <v>200000000</v>
      </c>
      <c r="D22">
        <v>0.25</v>
      </c>
      <c r="E22">
        <v>150000000</v>
      </c>
      <c r="F22">
        <v>1</v>
      </c>
      <c r="G22" t="s">
        <v>208</v>
      </c>
      <c r="H22" s="5">
        <v>40618</v>
      </c>
      <c r="I22" t="s">
        <v>41</v>
      </c>
      <c r="J22">
        <v>141</v>
      </c>
      <c r="K22" t="s">
        <v>203</v>
      </c>
      <c r="L22" t="s">
        <v>204</v>
      </c>
      <c r="M22" t="s">
        <v>169</v>
      </c>
      <c r="N22" t="s">
        <v>205</v>
      </c>
      <c r="O22" t="s">
        <v>4898</v>
      </c>
      <c r="P22" t="s">
        <v>181</v>
      </c>
      <c r="Q22" t="s">
        <v>116</v>
      </c>
      <c r="R22" t="s">
        <v>63</v>
      </c>
      <c r="U22" t="s">
        <v>4879</v>
      </c>
      <c r="V22" t="s">
        <v>4879</v>
      </c>
      <c r="W22" t="s">
        <v>4873</v>
      </c>
      <c r="X22" t="s">
        <v>4899</v>
      </c>
      <c r="Y22" t="s">
        <v>4899</v>
      </c>
      <c r="Z22">
        <v>3</v>
      </c>
      <c r="AA22">
        <v>2</v>
      </c>
      <c r="AB22">
        <v>1</v>
      </c>
      <c r="AC22">
        <v>0.33333333333333331</v>
      </c>
      <c r="AD22">
        <v>0</v>
      </c>
      <c r="AE22" t="s">
        <v>189</v>
      </c>
      <c r="AF22" t="s">
        <v>190</v>
      </c>
      <c r="AG22" t="s">
        <v>206</v>
      </c>
      <c r="AH22" t="s">
        <v>207</v>
      </c>
      <c r="AQ22">
        <v>4</v>
      </c>
      <c r="AR22" t="s">
        <v>55</v>
      </c>
      <c r="AS22" t="s">
        <v>100</v>
      </c>
      <c r="AU22">
        <v>2</v>
      </c>
    </row>
    <row r="23" spans="1:47" x14ac:dyDescent="0.25">
      <c r="A23" s="3" t="s">
        <v>209</v>
      </c>
      <c r="B23">
        <v>1</v>
      </c>
      <c r="C23">
        <v>50000000</v>
      </c>
      <c r="D23">
        <v>0.25</v>
      </c>
      <c r="E23">
        <v>0</v>
      </c>
      <c r="F23">
        <v>0</v>
      </c>
      <c r="G23" t="s">
        <v>210</v>
      </c>
      <c r="H23" s="5">
        <v>40946</v>
      </c>
      <c r="I23" t="s">
        <v>41</v>
      </c>
      <c r="J23">
        <v>141</v>
      </c>
      <c r="K23" t="s">
        <v>211</v>
      </c>
      <c r="L23" t="s">
        <v>212</v>
      </c>
      <c r="M23" t="s">
        <v>213</v>
      </c>
      <c r="N23" t="s">
        <v>214</v>
      </c>
      <c r="O23" t="s">
        <v>4900</v>
      </c>
      <c r="P23" t="s">
        <v>181</v>
      </c>
      <c r="Q23" t="s">
        <v>84</v>
      </c>
      <c r="R23" t="s">
        <v>85</v>
      </c>
      <c r="U23" t="s">
        <v>4879</v>
      </c>
      <c r="V23" t="s">
        <v>4873</v>
      </c>
      <c r="W23" t="s">
        <v>4873</v>
      </c>
      <c r="X23" t="s">
        <v>4899</v>
      </c>
      <c r="Y23" t="s">
        <v>4899</v>
      </c>
      <c r="Z23">
        <v>3</v>
      </c>
      <c r="AA23">
        <v>1</v>
      </c>
      <c r="AB23">
        <v>2</v>
      </c>
      <c r="AC23">
        <v>0.66666666666666663</v>
      </c>
      <c r="AD23">
        <v>1</v>
      </c>
      <c r="AQ23">
        <v>0</v>
      </c>
      <c r="AR23" t="s">
        <v>55</v>
      </c>
      <c r="AS23" t="s">
        <v>109</v>
      </c>
      <c r="AU23">
        <v>2</v>
      </c>
    </row>
    <row r="24" spans="1:47" x14ac:dyDescent="0.25">
      <c r="A24" s="3" t="s">
        <v>215</v>
      </c>
      <c r="B24">
        <v>4</v>
      </c>
      <c r="C24">
        <v>200000000</v>
      </c>
      <c r="D24">
        <v>0.5</v>
      </c>
      <c r="E24">
        <v>5270705212</v>
      </c>
      <c r="F24">
        <v>0</v>
      </c>
      <c r="G24" t="s">
        <v>216</v>
      </c>
      <c r="H24" s="5">
        <v>40620</v>
      </c>
      <c r="I24" t="s">
        <v>41</v>
      </c>
      <c r="J24">
        <v>143</v>
      </c>
      <c r="K24" t="s">
        <v>217</v>
      </c>
      <c r="L24" t="s">
        <v>218</v>
      </c>
      <c r="M24" t="s">
        <v>219</v>
      </c>
      <c r="N24" t="s">
        <v>220</v>
      </c>
      <c r="O24" t="s">
        <v>4898</v>
      </c>
      <c r="P24" t="s">
        <v>83</v>
      </c>
      <c r="Q24" t="s">
        <v>47</v>
      </c>
      <c r="R24" t="s">
        <v>152</v>
      </c>
      <c r="U24" t="s">
        <v>4879</v>
      </c>
      <c r="V24" t="s">
        <v>4873</v>
      </c>
      <c r="W24" t="s">
        <v>4873</v>
      </c>
      <c r="X24" t="s">
        <v>4899</v>
      </c>
      <c r="Y24" t="s">
        <v>4899</v>
      </c>
      <c r="Z24">
        <v>3</v>
      </c>
      <c r="AA24">
        <v>1</v>
      </c>
      <c r="AB24">
        <v>2</v>
      </c>
      <c r="AC24">
        <v>0.66666666666666663</v>
      </c>
      <c r="AD24">
        <v>1</v>
      </c>
      <c r="AE24" t="s">
        <v>221</v>
      </c>
      <c r="AF24" t="s">
        <v>153</v>
      </c>
      <c r="AG24" t="s">
        <v>154</v>
      </c>
      <c r="AH24" t="s">
        <v>222</v>
      </c>
      <c r="AI24" t="s">
        <v>53</v>
      </c>
      <c r="AJ24" t="s">
        <v>223</v>
      </c>
      <c r="AQ24">
        <v>6</v>
      </c>
      <c r="AR24" t="s">
        <v>65</v>
      </c>
      <c r="AS24" t="s">
        <v>66</v>
      </c>
      <c r="AU24">
        <v>2</v>
      </c>
    </row>
    <row r="25" spans="1:47" x14ac:dyDescent="0.25">
      <c r="A25" s="3" t="s">
        <v>224</v>
      </c>
      <c r="B25">
        <v>5</v>
      </c>
      <c r="C25">
        <v>1000000000</v>
      </c>
      <c r="D25">
        <v>0.5</v>
      </c>
      <c r="E25">
        <v>0</v>
      </c>
      <c r="F25">
        <v>0</v>
      </c>
      <c r="G25" t="s">
        <v>225</v>
      </c>
      <c r="H25" s="5">
        <v>40955</v>
      </c>
      <c r="I25" t="s">
        <v>41</v>
      </c>
      <c r="J25">
        <v>140</v>
      </c>
      <c r="K25" t="s">
        <v>226</v>
      </c>
      <c r="L25" t="s">
        <v>227</v>
      </c>
      <c r="M25" t="s">
        <v>228</v>
      </c>
      <c r="N25" t="s">
        <v>162</v>
      </c>
      <c r="O25" t="s">
        <v>4900</v>
      </c>
      <c r="P25" t="s">
        <v>229</v>
      </c>
      <c r="Q25" t="s">
        <v>48</v>
      </c>
      <c r="R25" t="s">
        <v>127</v>
      </c>
      <c r="U25" t="s">
        <v>4879</v>
      </c>
      <c r="V25" t="s">
        <v>4873</v>
      </c>
      <c r="W25" t="s">
        <v>4873</v>
      </c>
      <c r="X25" t="s">
        <v>4899</v>
      </c>
      <c r="Y25" t="s">
        <v>4899</v>
      </c>
      <c r="Z25">
        <v>3</v>
      </c>
      <c r="AA25">
        <v>1</v>
      </c>
      <c r="AB25">
        <v>2</v>
      </c>
      <c r="AC25">
        <v>0.66666666666666663</v>
      </c>
      <c r="AD25">
        <v>1</v>
      </c>
      <c r="AQ25">
        <v>0</v>
      </c>
      <c r="AR25" t="s">
        <v>56</v>
      </c>
      <c r="AS25" t="s">
        <v>86</v>
      </c>
      <c r="AU25">
        <v>2</v>
      </c>
    </row>
    <row r="26" spans="1:47" x14ac:dyDescent="0.25">
      <c r="A26" s="3" t="s">
        <v>230</v>
      </c>
      <c r="B26">
        <v>3</v>
      </c>
      <c r="C26">
        <v>150000000</v>
      </c>
      <c r="D26">
        <v>0.5</v>
      </c>
      <c r="E26">
        <v>0</v>
      </c>
      <c r="F26">
        <v>0</v>
      </c>
      <c r="G26" t="s">
        <v>231</v>
      </c>
      <c r="H26" s="5">
        <v>40620</v>
      </c>
      <c r="I26" t="s">
        <v>41</v>
      </c>
      <c r="J26">
        <v>115</v>
      </c>
      <c r="K26" t="s">
        <v>232</v>
      </c>
      <c r="L26" t="s">
        <v>233</v>
      </c>
      <c r="M26" t="s">
        <v>234</v>
      </c>
      <c r="N26" t="s">
        <v>235</v>
      </c>
      <c r="O26" t="s">
        <v>4898</v>
      </c>
      <c r="P26" t="s">
        <v>107</v>
      </c>
      <c r="Q26" t="s">
        <v>84</v>
      </c>
      <c r="R26" t="s">
        <v>85</v>
      </c>
      <c r="U26" t="s">
        <v>4879</v>
      </c>
      <c r="V26" t="s">
        <v>4873</v>
      </c>
      <c r="W26" t="s">
        <v>4873</v>
      </c>
      <c r="X26" t="s">
        <v>4899</v>
      </c>
      <c r="Y26" t="s">
        <v>4899</v>
      </c>
      <c r="Z26">
        <v>3</v>
      </c>
      <c r="AA26">
        <v>1</v>
      </c>
      <c r="AB26">
        <v>2</v>
      </c>
      <c r="AC26">
        <v>0.66666666666666663</v>
      </c>
      <c r="AD26">
        <v>1</v>
      </c>
      <c r="AE26" t="s">
        <v>236</v>
      </c>
      <c r="AF26" t="s">
        <v>153</v>
      </c>
      <c r="AG26" t="s">
        <v>154</v>
      </c>
      <c r="AH26" t="s">
        <v>222</v>
      </c>
      <c r="AI26" t="s">
        <v>53</v>
      </c>
      <c r="AJ26" t="s">
        <v>54</v>
      </c>
      <c r="AQ26">
        <v>6</v>
      </c>
      <c r="AR26" t="s">
        <v>65</v>
      </c>
      <c r="AS26" t="s">
        <v>66</v>
      </c>
      <c r="AU26">
        <v>2</v>
      </c>
    </row>
    <row r="27" spans="1:47" x14ac:dyDescent="0.25">
      <c r="A27" s="3" t="s">
        <v>237</v>
      </c>
      <c r="B27">
        <v>4</v>
      </c>
      <c r="C27">
        <v>200000000</v>
      </c>
      <c r="D27">
        <v>0.5</v>
      </c>
      <c r="E27">
        <v>2314831600</v>
      </c>
      <c r="F27">
        <v>2</v>
      </c>
      <c r="G27" t="s">
        <v>238</v>
      </c>
      <c r="H27" s="5">
        <v>40623</v>
      </c>
      <c r="I27" t="s">
        <v>41</v>
      </c>
      <c r="J27">
        <v>140</v>
      </c>
      <c r="K27" t="s">
        <v>232</v>
      </c>
      <c r="L27" t="s">
        <v>239</v>
      </c>
      <c r="M27" t="s">
        <v>240</v>
      </c>
      <c r="N27" t="s">
        <v>220</v>
      </c>
      <c r="O27" t="s">
        <v>4898</v>
      </c>
      <c r="P27" t="s">
        <v>241</v>
      </c>
      <c r="Q27" t="s">
        <v>47</v>
      </c>
      <c r="R27" t="s">
        <v>48</v>
      </c>
      <c r="U27" t="s">
        <v>4879</v>
      </c>
      <c r="V27" t="s">
        <v>4873</v>
      </c>
      <c r="W27" t="s">
        <v>4873</v>
      </c>
      <c r="X27" t="s">
        <v>4899</v>
      </c>
      <c r="Y27" t="s">
        <v>4899</v>
      </c>
      <c r="Z27">
        <v>3</v>
      </c>
      <c r="AA27">
        <v>1</v>
      </c>
      <c r="AB27">
        <v>2</v>
      </c>
      <c r="AC27">
        <v>0.66666666666666663</v>
      </c>
      <c r="AD27">
        <v>1</v>
      </c>
      <c r="AE27" t="s">
        <v>153</v>
      </c>
      <c r="AF27" t="s">
        <v>242</v>
      </c>
      <c r="AG27" t="s">
        <v>154</v>
      </c>
      <c r="AH27" t="s">
        <v>243</v>
      </c>
      <c r="AQ27">
        <v>4</v>
      </c>
      <c r="AR27" t="s">
        <v>56</v>
      </c>
      <c r="AS27" t="s">
        <v>109</v>
      </c>
      <c r="AU27">
        <v>2</v>
      </c>
    </row>
    <row r="28" spans="1:47" x14ac:dyDescent="0.25">
      <c r="A28" s="3" t="s">
        <v>244</v>
      </c>
      <c r="B28">
        <v>1</v>
      </c>
      <c r="C28">
        <v>50000000</v>
      </c>
      <c r="D28">
        <v>0.25</v>
      </c>
      <c r="E28">
        <v>50000000</v>
      </c>
      <c r="F28">
        <v>0.16666666666666699</v>
      </c>
      <c r="G28" t="s">
        <v>245</v>
      </c>
      <c r="H28" s="5">
        <v>40959</v>
      </c>
      <c r="I28" t="s">
        <v>41</v>
      </c>
      <c r="J28">
        <v>79</v>
      </c>
      <c r="K28" t="s">
        <v>246</v>
      </c>
      <c r="L28" t="s">
        <v>247</v>
      </c>
      <c r="M28" t="s">
        <v>81</v>
      </c>
      <c r="N28" t="s">
        <v>248</v>
      </c>
      <c r="O28" t="s">
        <v>4900</v>
      </c>
      <c r="P28" t="s">
        <v>107</v>
      </c>
      <c r="Q28" t="s">
        <v>108</v>
      </c>
      <c r="R28" t="s">
        <v>47</v>
      </c>
      <c r="U28" t="s">
        <v>4879</v>
      </c>
      <c r="V28" t="s">
        <v>4873</v>
      </c>
      <c r="W28" t="s">
        <v>4873</v>
      </c>
      <c r="X28" t="s">
        <v>4899</v>
      </c>
      <c r="Y28" t="s">
        <v>4899</v>
      </c>
      <c r="Z28">
        <v>3</v>
      </c>
      <c r="AA28">
        <v>1</v>
      </c>
      <c r="AB28">
        <v>2</v>
      </c>
      <c r="AC28">
        <v>0.66666666666666663</v>
      </c>
      <c r="AD28">
        <v>1</v>
      </c>
      <c r="AQ28">
        <v>0</v>
      </c>
      <c r="AR28" t="s">
        <v>109</v>
      </c>
      <c r="AS28" t="s">
        <v>87</v>
      </c>
      <c r="AU28">
        <v>2</v>
      </c>
    </row>
    <row r="29" spans="1:47" x14ac:dyDescent="0.25">
      <c r="A29" s="3" t="s">
        <v>249</v>
      </c>
      <c r="B29">
        <v>4</v>
      </c>
      <c r="C29">
        <v>200000000</v>
      </c>
      <c r="D29">
        <v>0.33333333333333298</v>
      </c>
      <c r="E29">
        <v>13286084939</v>
      </c>
      <c r="F29">
        <v>3</v>
      </c>
      <c r="G29" t="s">
        <v>250</v>
      </c>
      <c r="H29" s="5">
        <v>40630</v>
      </c>
      <c r="I29" t="s">
        <v>41</v>
      </c>
      <c r="J29">
        <v>108</v>
      </c>
      <c r="K29" t="s">
        <v>251</v>
      </c>
      <c r="L29" t="s">
        <v>252</v>
      </c>
      <c r="M29" t="s">
        <v>253</v>
      </c>
      <c r="N29" t="s">
        <v>254</v>
      </c>
      <c r="O29" t="s">
        <v>4898</v>
      </c>
      <c r="P29" t="s">
        <v>241</v>
      </c>
      <c r="Q29" t="s">
        <v>47</v>
      </c>
      <c r="R29" t="s">
        <v>48</v>
      </c>
      <c r="U29" t="s">
        <v>4879</v>
      </c>
      <c r="V29" t="s">
        <v>4873</v>
      </c>
      <c r="W29" t="s">
        <v>4873</v>
      </c>
      <c r="X29" t="s">
        <v>4899</v>
      </c>
      <c r="Y29" t="s">
        <v>4899</v>
      </c>
      <c r="Z29">
        <v>3</v>
      </c>
      <c r="AA29">
        <v>1</v>
      </c>
      <c r="AB29">
        <v>2</v>
      </c>
      <c r="AC29">
        <v>0.66666666666666663</v>
      </c>
      <c r="AD29">
        <v>1</v>
      </c>
      <c r="AE29" t="s">
        <v>255</v>
      </c>
      <c r="AQ29">
        <v>1</v>
      </c>
      <c r="AR29" t="s">
        <v>256</v>
      </c>
      <c r="AU29">
        <v>1</v>
      </c>
    </row>
    <row r="30" spans="1:47" x14ac:dyDescent="0.25">
      <c r="A30" s="3" t="s">
        <v>257</v>
      </c>
      <c r="B30">
        <v>2.5</v>
      </c>
      <c r="C30">
        <v>150000000</v>
      </c>
      <c r="D30">
        <v>0.25</v>
      </c>
      <c r="E30">
        <v>0</v>
      </c>
      <c r="F30">
        <v>0</v>
      </c>
      <c r="G30" t="s">
        <v>258</v>
      </c>
      <c r="H30" s="5">
        <v>40959</v>
      </c>
      <c r="I30" t="s">
        <v>41</v>
      </c>
      <c r="J30">
        <v>79</v>
      </c>
      <c r="K30" t="s">
        <v>259</v>
      </c>
      <c r="L30" t="s">
        <v>260</v>
      </c>
      <c r="M30" t="s">
        <v>144</v>
      </c>
      <c r="N30" t="s">
        <v>248</v>
      </c>
      <c r="O30" t="s">
        <v>4900</v>
      </c>
      <c r="P30" t="s">
        <v>126</v>
      </c>
      <c r="Q30" t="s">
        <v>83</v>
      </c>
      <c r="R30" t="s">
        <v>64</v>
      </c>
      <c r="S30" t="s">
        <v>63</v>
      </c>
      <c r="T30" t="s">
        <v>85</v>
      </c>
      <c r="U30" t="s">
        <v>4879</v>
      </c>
      <c r="V30" t="s">
        <v>4879</v>
      </c>
      <c r="W30" t="s">
        <v>4873</v>
      </c>
      <c r="X30" t="s">
        <v>4873</v>
      </c>
      <c r="Y30" t="s">
        <v>4873</v>
      </c>
      <c r="Z30">
        <v>5</v>
      </c>
      <c r="AA30">
        <v>2</v>
      </c>
      <c r="AB30">
        <v>3</v>
      </c>
      <c r="AC30">
        <v>0.6</v>
      </c>
      <c r="AD30">
        <v>1</v>
      </c>
      <c r="AE30" t="s">
        <v>261</v>
      </c>
      <c r="AQ30">
        <v>1</v>
      </c>
      <c r="AR30" t="s">
        <v>66</v>
      </c>
      <c r="AS30" t="s">
        <v>100</v>
      </c>
      <c r="AU30">
        <v>2</v>
      </c>
    </row>
    <row r="31" spans="1:47" x14ac:dyDescent="0.25">
      <c r="A31" s="3" t="s">
        <v>262</v>
      </c>
      <c r="B31">
        <v>1.25</v>
      </c>
      <c r="C31">
        <v>50000000</v>
      </c>
      <c r="D31">
        <v>0.25</v>
      </c>
      <c r="E31">
        <v>0</v>
      </c>
      <c r="F31">
        <v>0</v>
      </c>
      <c r="G31" t="s">
        <v>263</v>
      </c>
      <c r="H31" s="5">
        <v>40630</v>
      </c>
      <c r="I31" t="s">
        <v>41</v>
      </c>
      <c r="J31">
        <v>80</v>
      </c>
      <c r="K31" t="s">
        <v>264</v>
      </c>
      <c r="L31" t="s">
        <v>265</v>
      </c>
      <c r="M31" t="s">
        <v>266</v>
      </c>
      <c r="N31" t="s">
        <v>267</v>
      </c>
      <c r="O31" t="s">
        <v>4898</v>
      </c>
      <c r="P31" t="s">
        <v>145</v>
      </c>
      <c r="Q31" t="s">
        <v>229</v>
      </c>
      <c r="R31" t="s">
        <v>95</v>
      </c>
      <c r="S31" t="s">
        <v>84</v>
      </c>
      <c r="T31" t="s">
        <v>85</v>
      </c>
      <c r="U31" t="s">
        <v>4879</v>
      </c>
      <c r="V31" t="s">
        <v>4879</v>
      </c>
      <c r="W31" t="s">
        <v>4873</v>
      </c>
      <c r="X31" t="s">
        <v>4873</v>
      </c>
      <c r="Y31" t="s">
        <v>4873</v>
      </c>
      <c r="Z31">
        <v>5</v>
      </c>
      <c r="AA31">
        <v>2</v>
      </c>
      <c r="AB31">
        <v>3</v>
      </c>
      <c r="AC31">
        <v>0.6</v>
      </c>
      <c r="AD31">
        <v>1</v>
      </c>
      <c r="AE31" t="s">
        <v>268</v>
      </c>
      <c r="AF31" t="s">
        <v>269</v>
      </c>
      <c r="AG31" t="s">
        <v>270</v>
      </c>
      <c r="AH31" t="s">
        <v>271</v>
      </c>
      <c r="AQ31">
        <v>4</v>
      </c>
      <c r="AR31" t="s">
        <v>56</v>
      </c>
      <c r="AU31">
        <v>1</v>
      </c>
    </row>
    <row r="32" spans="1:47" x14ac:dyDescent="0.25">
      <c r="A32" s="3" t="s">
        <v>262</v>
      </c>
      <c r="B32">
        <v>1.6666666666666701</v>
      </c>
      <c r="C32">
        <v>50000000</v>
      </c>
      <c r="D32">
        <v>0.25</v>
      </c>
      <c r="E32">
        <v>0</v>
      </c>
      <c r="F32">
        <v>0</v>
      </c>
      <c r="G32" t="s">
        <v>272</v>
      </c>
      <c r="H32" s="5">
        <v>40630</v>
      </c>
      <c r="I32" t="s">
        <v>41</v>
      </c>
      <c r="J32">
        <v>80</v>
      </c>
      <c r="K32" t="s">
        <v>264</v>
      </c>
      <c r="L32" t="s">
        <v>265</v>
      </c>
      <c r="M32" t="s">
        <v>266</v>
      </c>
      <c r="N32" t="s">
        <v>267</v>
      </c>
      <c r="O32" t="s">
        <v>4898</v>
      </c>
      <c r="P32" t="s">
        <v>145</v>
      </c>
      <c r="Q32" t="s">
        <v>229</v>
      </c>
      <c r="R32" t="s">
        <v>95</v>
      </c>
      <c r="S32" t="s">
        <v>84</v>
      </c>
      <c r="T32" t="s">
        <v>85</v>
      </c>
      <c r="U32" t="s">
        <v>4879</v>
      </c>
      <c r="V32" t="s">
        <v>4879</v>
      </c>
      <c r="W32" t="s">
        <v>4873</v>
      </c>
      <c r="X32" t="s">
        <v>4873</v>
      </c>
      <c r="Y32" t="s">
        <v>4873</v>
      </c>
      <c r="Z32">
        <v>5</v>
      </c>
      <c r="AA32">
        <v>2</v>
      </c>
      <c r="AB32">
        <v>3</v>
      </c>
      <c r="AC32">
        <v>0.6</v>
      </c>
      <c r="AD32">
        <v>1</v>
      </c>
      <c r="AE32" t="s">
        <v>268</v>
      </c>
      <c r="AF32" t="s">
        <v>269</v>
      </c>
      <c r="AG32" t="s">
        <v>270</v>
      </c>
      <c r="AH32" t="s">
        <v>271</v>
      </c>
      <c r="AQ32">
        <v>4</v>
      </c>
      <c r="AR32" t="s">
        <v>56</v>
      </c>
      <c r="AU32">
        <v>1</v>
      </c>
    </row>
    <row r="33" spans="1:47" x14ac:dyDescent="0.25">
      <c r="A33" s="3" t="s">
        <v>262</v>
      </c>
      <c r="B33">
        <v>1.6666666666666701</v>
      </c>
      <c r="C33">
        <v>50000000</v>
      </c>
      <c r="D33">
        <v>0.25</v>
      </c>
      <c r="E33">
        <v>0</v>
      </c>
      <c r="F33">
        <v>0</v>
      </c>
      <c r="G33" t="s">
        <v>273</v>
      </c>
      <c r="H33" s="5">
        <v>40630</v>
      </c>
      <c r="I33" t="s">
        <v>41</v>
      </c>
      <c r="J33">
        <v>80</v>
      </c>
      <c r="K33" t="s">
        <v>264</v>
      </c>
      <c r="L33" t="s">
        <v>265</v>
      </c>
      <c r="M33" t="s">
        <v>266</v>
      </c>
      <c r="N33" t="s">
        <v>267</v>
      </c>
      <c r="O33" t="s">
        <v>4898</v>
      </c>
      <c r="P33" t="s">
        <v>145</v>
      </c>
      <c r="Q33" t="s">
        <v>229</v>
      </c>
      <c r="R33" t="s">
        <v>95</v>
      </c>
      <c r="S33" t="s">
        <v>84</v>
      </c>
      <c r="T33" t="s">
        <v>85</v>
      </c>
      <c r="U33" t="s">
        <v>4879</v>
      </c>
      <c r="V33" t="s">
        <v>4879</v>
      </c>
      <c r="W33" t="s">
        <v>4873</v>
      </c>
      <c r="X33" t="s">
        <v>4873</v>
      </c>
      <c r="Y33" t="s">
        <v>4873</v>
      </c>
      <c r="Z33">
        <v>5</v>
      </c>
      <c r="AA33">
        <v>2</v>
      </c>
      <c r="AB33">
        <v>3</v>
      </c>
      <c r="AC33">
        <v>0.6</v>
      </c>
      <c r="AD33">
        <v>1</v>
      </c>
      <c r="AE33" t="s">
        <v>268</v>
      </c>
      <c r="AF33" t="s">
        <v>269</v>
      </c>
      <c r="AG33" t="s">
        <v>270</v>
      </c>
      <c r="AH33" t="s">
        <v>271</v>
      </c>
      <c r="AQ33">
        <v>4</v>
      </c>
      <c r="AR33" t="s">
        <v>56</v>
      </c>
      <c r="AU33">
        <v>1</v>
      </c>
    </row>
    <row r="34" spans="1:47" x14ac:dyDescent="0.25">
      <c r="A34" s="3" t="s">
        <v>262</v>
      </c>
      <c r="B34" t="s">
        <v>274</v>
      </c>
      <c r="C34" t="s">
        <v>274</v>
      </c>
      <c r="D34" t="s">
        <v>274</v>
      </c>
      <c r="E34" t="s">
        <v>274</v>
      </c>
      <c r="F34" t="s">
        <v>274</v>
      </c>
      <c r="G34" t="s">
        <v>275</v>
      </c>
      <c r="H34" s="5">
        <v>40630</v>
      </c>
      <c r="I34" t="s">
        <v>41</v>
      </c>
      <c r="J34">
        <v>80</v>
      </c>
      <c r="K34" t="s">
        <v>264</v>
      </c>
      <c r="L34" t="s">
        <v>265</v>
      </c>
      <c r="M34" t="s">
        <v>266</v>
      </c>
      <c r="N34" t="s">
        <v>267</v>
      </c>
      <c r="O34" t="s">
        <v>4898</v>
      </c>
      <c r="P34" t="s">
        <v>145</v>
      </c>
      <c r="Q34" t="s">
        <v>229</v>
      </c>
      <c r="R34" t="s">
        <v>95</v>
      </c>
      <c r="S34" t="s">
        <v>84</v>
      </c>
      <c r="T34" t="s">
        <v>85</v>
      </c>
      <c r="U34" t="s">
        <v>4879</v>
      </c>
      <c r="V34" t="s">
        <v>4879</v>
      </c>
      <c r="W34" t="s">
        <v>4873</v>
      </c>
      <c r="X34" t="s">
        <v>4873</v>
      </c>
      <c r="Y34" t="s">
        <v>4873</v>
      </c>
      <c r="Z34">
        <v>5</v>
      </c>
      <c r="AA34">
        <v>2</v>
      </c>
      <c r="AB34">
        <v>3</v>
      </c>
      <c r="AC34">
        <v>0.6</v>
      </c>
      <c r="AD34">
        <v>1</v>
      </c>
      <c r="AE34" t="s">
        <v>268</v>
      </c>
      <c r="AF34" t="s">
        <v>269</v>
      </c>
      <c r="AG34" t="s">
        <v>270</v>
      </c>
      <c r="AH34" t="s">
        <v>271</v>
      </c>
      <c r="AQ34">
        <v>4</v>
      </c>
      <c r="AR34" t="s">
        <v>56</v>
      </c>
      <c r="AU34">
        <v>1</v>
      </c>
    </row>
    <row r="35" spans="1:47" x14ac:dyDescent="0.25">
      <c r="A35" s="3" t="s">
        <v>262</v>
      </c>
      <c r="B35">
        <v>1.5</v>
      </c>
      <c r="C35">
        <v>50000000</v>
      </c>
      <c r="D35">
        <v>0.25</v>
      </c>
      <c r="E35">
        <v>0</v>
      </c>
      <c r="F35">
        <v>0</v>
      </c>
      <c r="G35" t="s">
        <v>276</v>
      </c>
      <c r="H35" s="5">
        <v>40630</v>
      </c>
      <c r="I35" t="s">
        <v>41</v>
      </c>
      <c r="J35">
        <v>80</v>
      </c>
      <c r="K35" t="s">
        <v>264</v>
      </c>
      <c r="L35" t="s">
        <v>265</v>
      </c>
      <c r="M35" t="s">
        <v>266</v>
      </c>
      <c r="N35" t="s">
        <v>267</v>
      </c>
      <c r="O35" t="s">
        <v>4898</v>
      </c>
      <c r="P35" t="s">
        <v>145</v>
      </c>
      <c r="Q35" t="s">
        <v>229</v>
      </c>
      <c r="R35" t="s">
        <v>95</v>
      </c>
      <c r="S35" t="s">
        <v>84</v>
      </c>
      <c r="T35" t="s">
        <v>85</v>
      </c>
      <c r="U35" t="s">
        <v>4879</v>
      </c>
      <c r="V35" t="s">
        <v>4879</v>
      </c>
      <c r="W35" t="s">
        <v>4873</v>
      </c>
      <c r="X35" t="s">
        <v>4873</v>
      </c>
      <c r="Y35" t="s">
        <v>4873</v>
      </c>
      <c r="Z35">
        <v>5</v>
      </c>
      <c r="AA35">
        <v>2</v>
      </c>
      <c r="AB35">
        <v>3</v>
      </c>
      <c r="AC35">
        <v>0.6</v>
      </c>
      <c r="AD35">
        <v>1</v>
      </c>
      <c r="AE35" t="s">
        <v>268</v>
      </c>
      <c r="AF35" t="s">
        <v>269</v>
      </c>
      <c r="AG35" t="s">
        <v>270</v>
      </c>
      <c r="AH35" t="s">
        <v>271</v>
      </c>
      <c r="AQ35">
        <v>4</v>
      </c>
      <c r="AR35" t="s">
        <v>56</v>
      </c>
      <c r="AU35">
        <v>1</v>
      </c>
    </row>
    <row r="36" spans="1:47" x14ac:dyDescent="0.25">
      <c r="A36" s="3" t="s">
        <v>277</v>
      </c>
      <c r="B36">
        <v>1</v>
      </c>
      <c r="C36">
        <v>50000000</v>
      </c>
      <c r="D36">
        <v>0.25</v>
      </c>
      <c r="E36">
        <v>0</v>
      </c>
      <c r="F36">
        <v>0</v>
      </c>
      <c r="G36" t="s">
        <v>278</v>
      </c>
      <c r="H36" s="5">
        <v>40963</v>
      </c>
      <c r="I36" t="s">
        <v>41</v>
      </c>
      <c r="J36">
        <v>143</v>
      </c>
      <c r="K36" t="s">
        <v>279</v>
      </c>
      <c r="L36" t="s">
        <v>280</v>
      </c>
      <c r="M36" t="s">
        <v>281</v>
      </c>
      <c r="N36" t="s">
        <v>282</v>
      </c>
      <c r="O36" t="s">
        <v>4900</v>
      </c>
      <c r="P36" t="s">
        <v>283</v>
      </c>
      <c r="Q36" t="s">
        <v>63</v>
      </c>
      <c r="R36" t="s">
        <v>64</v>
      </c>
      <c r="U36" t="s">
        <v>4879</v>
      </c>
      <c r="V36" t="s">
        <v>4873</v>
      </c>
      <c r="W36" t="s">
        <v>4873</v>
      </c>
      <c r="X36" t="s">
        <v>4899</v>
      </c>
      <c r="Y36" t="s">
        <v>4899</v>
      </c>
      <c r="Z36">
        <v>3</v>
      </c>
      <c r="AA36">
        <v>1</v>
      </c>
      <c r="AB36">
        <v>2</v>
      </c>
      <c r="AC36">
        <v>0.66666666666666663</v>
      </c>
      <c r="AD36">
        <v>1</v>
      </c>
      <c r="AQ36">
        <v>0</v>
      </c>
      <c r="AR36" t="s">
        <v>100</v>
      </c>
      <c r="AS36" t="s">
        <v>256</v>
      </c>
      <c r="AU36">
        <v>2</v>
      </c>
    </row>
    <row r="37" spans="1:47" x14ac:dyDescent="0.25">
      <c r="A37" s="3" t="s">
        <v>284</v>
      </c>
      <c r="B37">
        <v>1.3333333333333299</v>
      </c>
      <c r="C37">
        <v>50000000</v>
      </c>
      <c r="D37">
        <v>0.25</v>
      </c>
      <c r="E37">
        <v>0</v>
      </c>
      <c r="F37">
        <v>0</v>
      </c>
      <c r="G37" t="s">
        <v>285</v>
      </c>
      <c r="H37" s="5">
        <v>40632</v>
      </c>
      <c r="I37" t="s">
        <v>41</v>
      </c>
      <c r="J37">
        <v>79</v>
      </c>
      <c r="K37" t="s">
        <v>286</v>
      </c>
      <c r="L37" t="s">
        <v>287</v>
      </c>
      <c r="M37" t="s">
        <v>288</v>
      </c>
      <c r="N37" t="s">
        <v>289</v>
      </c>
      <c r="O37" t="s">
        <v>4898</v>
      </c>
      <c r="P37" t="s">
        <v>83</v>
      </c>
      <c r="Q37" t="s">
        <v>241</v>
      </c>
      <c r="R37" t="s">
        <v>107</v>
      </c>
      <c r="S37" t="s">
        <v>63</v>
      </c>
      <c r="T37" t="s">
        <v>64</v>
      </c>
      <c r="U37" t="s">
        <v>4879</v>
      </c>
      <c r="V37" t="s">
        <v>4879</v>
      </c>
      <c r="W37" t="s">
        <v>4879</v>
      </c>
      <c r="X37" t="s">
        <v>4873</v>
      </c>
      <c r="Y37" t="s">
        <v>4873</v>
      </c>
      <c r="Z37">
        <v>5</v>
      </c>
      <c r="AA37">
        <v>3</v>
      </c>
      <c r="AB37">
        <v>2</v>
      </c>
      <c r="AC37">
        <v>0.4</v>
      </c>
      <c r="AD37">
        <v>0</v>
      </c>
      <c r="AE37" t="s">
        <v>290</v>
      </c>
      <c r="AF37" t="s">
        <v>291</v>
      </c>
      <c r="AG37" t="s">
        <v>292</v>
      </c>
      <c r="AH37" t="s">
        <v>293</v>
      </c>
      <c r="AQ37">
        <v>4</v>
      </c>
      <c r="AR37" t="s">
        <v>128</v>
      </c>
      <c r="AS37" t="s">
        <v>87</v>
      </c>
      <c r="AU37">
        <v>2</v>
      </c>
    </row>
    <row r="38" spans="1:47" x14ac:dyDescent="0.25">
      <c r="A38" s="3" t="s">
        <v>284</v>
      </c>
      <c r="B38">
        <v>1.3333333333333299</v>
      </c>
      <c r="C38">
        <v>50000000</v>
      </c>
      <c r="D38">
        <v>0.25</v>
      </c>
      <c r="E38">
        <v>0</v>
      </c>
      <c r="F38">
        <v>0</v>
      </c>
      <c r="G38" t="s">
        <v>294</v>
      </c>
      <c r="H38" s="5">
        <v>40632</v>
      </c>
      <c r="I38" t="s">
        <v>41</v>
      </c>
      <c r="J38">
        <v>79</v>
      </c>
      <c r="K38" t="s">
        <v>286</v>
      </c>
      <c r="L38" t="s">
        <v>287</v>
      </c>
      <c r="M38" t="s">
        <v>288</v>
      </c>
      <c r="N38" t="s">
        <v>289</v>
      </c>
      <c r="O38" t="s">
        <v>4898</v>
      </c>
      <c r="P38" t="s">
        <v>83</v>
      </c>
      <c r="Q38" t="s">
        <v>241</v>
      </c>
      <c r="R38" t="s">
        <v>107</v>
      </c>
      <c r="S38" t="s">
        <v>63</v>
      </c>
      <c r="T38" t="s">
        <v>64</v>
      </c>
      <c r="U38" t="s">
        <v>4879</v>
      </c>
      <c r="V38" t="s">
        <v>4879</v>
      </c>
      <c r="W38" t="s">
        <v>4879</v>
      </c>
      <c r="X38" t="s">
        <v>4873</v>
      </c>
      <c r="Y38" t="s">
        <v>4873</v>
      </c>
      <c r="Z38">
        <v>5</v>
      </c>
      <c r="AA38">
        <v>3</v>
      </c>
      <c r="AB38">
        <v>2</v>
      </c>
      <c r="AC38">
        <v>0.4</v>
      </c>
      <c r="AD38">
        <v>0</v>
      </c>
      <c r="AE38" t="s">
        <v>290</v>
      </c>
      <c r="AF38" t="s">
        <v>291</v>
      </c>
      <c r="AG38" t="s">
        <v>292</v>
      </c>
      <c r="AH38" t="s">
        <v>293</v>
      </c>
      <c r="AQ38">
        <v>4</v>
      </c>
      <c r="AR38" t="s">
        <v>128</v>
      </c>
      <c r="AS38" t="s">
        <v>87</v>
      </c>
      <c r="AU38">
        <v>2</v>
      </c>
    </row>
    <row r="39" spans="1:47" x14ac:dyDescent="0.25">
      <c r="A39" s="3" t="s">
        <v>284</v>
      </c>
      <c r="B39">
        <v>1.3333333333333299</v>
      </c>
      <c r="C39">
        <v>50000000</v>
      </c>
      <c r="D39">
        <v>0.25</v>
      </c>
      <c r="E39">
        <v>0</v>
      </c>
      <c r="F39">
        <v>0</v>
      </c>
      <c r="G39" t="s">
        <v>295</v>
      </c>
      <c r="H39" s="5">
        <v>40632</v>
      </c>
      <c r="I39" t="s">
        <v>41</v>
      </c>
      <c r="J39">
        <v>79</v>
      </c>
      <c r="K39" t="s">
        <v>286</v>
      </c>
      <c r="L39" t="s">
        <v>287</v>
      </c>
      <c r="M39" t="s">
        <v>288</v>
      </c>
      <c r="N39" t="s">
        <v>289</v>
      </c>
      <c r="O39" t="s">
        <v>4898</v>
      </c>
      <c r="P39" t="s">
        <v>83</v>
      </c>
      <c r="Q39" t="s">
        <v>241</v>
      </c>
      <c r="R39" t="s">
        <v>107</v>
      </c>
      <c r="S39" t="s">
        <v>63</v>
      </c>
      <c r="T39" t="s">
        <v>64</v>
      </c>
      <c r="U39" t="s">
        <v>4879</v>
      </c>
      <c r="V39" t="s">
        <v>4879</v>
      </c>
      <c r="W39" t="s">
        <v>4879</v>
      </c>
      <c r="X39" t="s">
        <v>4873</v>
      </c>
      <c r="Y39" t="s">
        <v>4873</v>
      </c>
      <c r="Z39">
        <v>5</v>
      </c>
      <c r="AA39">
        <v>3</v>
      </c>
      <c r="AB39">
        <v>2</v>
      </c>
      <c r="AC39">
        <v>0.4</v>
      </c>
      <c r="AD39">
        <v>0</v>
      </c>
      <c r="AE39" t="s">
        <v>290</v>
      </c>
      <c r="AF39" t="s">
        <v>291</v>
      </c>
      <c r="AG39" t="s">
        <v>292</v>
      </c>
      <c r="AH39" t="s">
        <v>293</v>
      </c>
      <c r="AQ39">
        <v>4</v>
      </c>
      <c r="AR39" t="s">
        <v>128</v>
      </c>
      <c r="AS39" t="s">
        <v>87</v>
      </c>
      <c r="AU39">
        <v>2</v>
      </c>
    </row>
    <row r="40" spans="1:47" x14ac:dyDescent="0.25">
      <c r="A40" s="3" t="s">
        <v>284</v>
      </c>
      <c r="B40">
        <v>1.3333333333333299</v>
      </c>
      <c r="C40">
        <v>50000000</v>
      </c>
      <c r="D40">
        <v>0.25</v>
      </c>
      <c r="E40">
        <v>0</v>
      </c>
      <c r="F40">
        <v>0</v>
      </c>
      <c r="G40" t="s">
        <v>296</v>
      </c>
      <c r="H40" s="5">
        <v>40632</v>
      </c>
      <c r="I40" t="s">
        <v>41</v>
      </c>
      <c r="J40">
        <v>79</v>
      </c>
      <c r="K40" t="s">
        <v>286</v>
      </c>
      <c r="L40" t="s">
        <v>287</v>
      </c>
      <c r="M40" t="s">
        <v>288</v>
      </c>
      <c r="N40" t="s">
        <v>289</v>
      </c>
      <c r="O40" t="s">
        <v>4898</v>
      </c>
      <c r="P40" t="s">
        <v>83</v>
      </c>
      <c r="Q40" t="s">
        <v>241</v>
      </c>
      <c r="R40" t="s">
        <v>107</v>
      </c>
      <c r="S40" t="s">
        <v>63</v>
      </c>
      <c r="T40" t="s">
        <v>64</v>
      </c>
      <c r="U40" t="s">
        <v>4879</v>
      </c>
      <c r="V40" t="s">
        <v>4879</v>
      </c>
      <c r="W40" t="s">
        <v>4879</v>
      </c>
      <c r="X40" t="s">
        <v>4873</v>
      </c>
      <c r="Y40" t="s">
        <v>4873</v>
      </c>
      <c r="Z40">
        <v>5</v>
      </c>
      <c r="AA40">
        <v>3</v>
      </c>
      <c r="AB40">
        <v>2</v>
      </c>
      <c r="AC40">
        <v>0.4</v>
      </c>
      <c r="AD40">
        <v>0</v>
      </c>
      <c r="AE40" t="s">
        <v>290</v>
      </c>
      <c r="AF40" t="s">
        <v>291</v>
      </c>
      <c r="AG40" t="s">
        <v>292</v>
      </c>
      <c r="AH40" t="s">
        <v>293</v>
      </c>
      <c r="AQ40">
        <v>4</v>
      </c>
      <c r="AR40" t="s">
        <v>128</v>
      </c>
      <c r="AS40" t="s">
        <v>87</v>
      </c>
      <c r="AU40">
        <v>2</v>
      </c>
    </row>
    <row r="41" spans="1:47" x14ac:dyDescent="0.25">
      <c r="A41" s="3" t="s">
        <v>284</v>
      </c>
      <c r="B41">
        <v>1.3333333333333299</v>
      </c>
      <c r="C41">
        <v>50000000</v>
      </c>
      <c r="D41">
        <v>0.25</v>
      </c>
      <c r="E41">
        <v>0</v>
      </c>
      <c r="F41">
        <v>0</v>
      </c>
      <c r="G41" t="s">
        <v>297</v>
      </c>
      <c r="H41" s="5">
        <v>40632</v>
      </c>
      <c r="I41" t="s">
        <v>41</v>
      </c>
      <c r="J41">
        <v>79</v>
      </c>
      <c r="K41" t="s">
        <v>286</v>
      </c>
      <c r="L41" t="s">
        <v>287</v>
      </c>
      <c r="M41" t="s">
        <v>288</v>
      </c>
      <c r="N41" t="s">
        <v>289</v>
      </c>
      <c r="O41" t="s">
        <v>4898</v>
      </c>
      <c r="P41" t="s">
        <v>83</v>
      </c>
      <c r="Q41" t="s">
        <v>241</v>
      </c>
      <c r="R41" t="s">
        <v>107</v>
      </c>
      <c r="S41" t="s">
        <v>63</v>
      </c>
      <c r="T41" t="s">
        <v>64</v>
      </c>
      <c r="U41" t="s">
        <v>4879</v>
      </c>
      <c r="V41" t="s">
        <v>4879</v>
      </c>
      <c r="W41" t="s">
        <v>4879</v>
      </c>
      <c r="X41" t="s">
        <v>4873</v>
      </c>
      <c r="Y41" t="s">
        <v>4873</v>
      </c>
      <c r="Z41">
        <v>5</v>
      </c>
      <c r="AA41">
        <v>3</v>
      </c>
      <c r="AB41">
        <v>2</v>
      </c>
      <c r="AC41">
        <v>0.4</v>
      </c>
      <c r="AD41">
        <v>0</v>
      </c>
      <c r="AE41" t="s">
        <v>290</v>
      </c>
      <c r="AF41" t="s">
        <v>291</v>
      </c>
      <c r="AG41" t="s">
        <v>292</v>
      </c>
      <c r="AH41" t="s">
        <v>293</v>
      </c>
      <c r="AQ41">
        <v>4</v>
      </c>
      <c r="AR41" t="s">
        <v>128</v>
      </c>
      <c r="AS41" t="s">
        <v>87</v>
      </c>
      <c r="AU41">
        <v>2</v>
      </c>
    </row>
    <row r="42" spans="1:47" x14ac:dyDescent="0.25">
      <c r="A42" s="3" t="s">
        <v>298</v>
      </c>
      <c r="B42">
        <v>1</v>
      </c>
      <c r="C42">
        <v>50000000</v>
      </c>
      <c r="D42">
        <v>0.25</v>
      </c>
      <c r="E42">
        <v>0</v>
      </c>
      <c r="F42">
        <v>0</v>
      </c>
      <c r="G42" t="s">
        <v>299</v>
      </c>
      <c r="H42" s="5">
        <v>40963</v>
      </c>
      <c r="I42" t="s">
        <v>41</v>
      </c>
      <c r="J42">
        <v>143</v>
      </c>
      <c r="K42" t="s">
        <v>300</v>
      </c>
      <c r="L42" t="s">
        <v>301</v>
      </c>
      <c r="M42" t="s">
        <v>281</v>
      </c>
      <c r="N42" t="s">
        <v>282</v>
      </c>
      <c r="O42" t="s">
        <v>4900</v>
      </c>
      <c r="P42" t="s">
        <v>283</v>
      </c>
      <c r="Q42" t="s">
        <v>63</v>
      </c>
      <c r="R42" t="s">
        <v>64</v>
      </c>
      <c r="U42" t="s">
        <v>4879</v>
      </c>
      <c r="V42" t="s">
        <v>4873</v>
      </c>
      <c r="W42" t="s">
        <v>4873</v>
      </c>
      <c r="X42" t="s">
        <v>4899</v>
      </c>
      <c r="Y42" t="s">
        <v>4899</v>
      </c>
      <c r="Z42">
        <v>3</v>
      </c>
      <c r="AA42">
        <v>1</v>
      </c>
      <c r="AB42">
        <v>2</v>
      </c>
      <c r="AC42">
        <v>0.66666666666666663</v>
      </c>
      <c r="AD42">
        <v>1</v>
      </c>
      <c r="AQ42">
        <v>0</v>
      </c>
      <c r="AR42" t="s">
        <v>65</v>
      </c>
      <c r="AS42" t="s">
        <v>256</v>
      </c>
      <c r="AU42">
        <v>2</v>
      </c>
    </row>
    <row r="43" spans="1:47" x14ac:dyDescent="0.25">
      <c r="A43" s="3" t="s">
        <v>302</v>
      </c>
      <c r="B43">
        <v>1.3333333333333299</v>
      </c>
      <c r="C43">
        <v>50000000</v>
      </c>
      <c r="D43">
        <v>0.25</v>
      </c>
      <c r="E43">
        <v>0</v>
      </c>
      <c r="F43">
        <v>0</v>
      </c>
      <c r="G43" t="s">
        <v>303</v>
      </c>
      <c r="H43" s="5">
        <v>40632</v>
      </c>
      <c r="I43" t="s">
        <v>41</v>
      </c>
      <c r="J43">
        <v>79</v>
      </c>
      <c r="K43" t="s">
        <v>286</v>
      </c>
      <c r="L43" t="s">
        <v>304</v>
      </c>
      <c r="M43" t="s">
        <v>305</v>
      </c>
      <c r="N43" t="s">
        <v>289</v>
      </c>
      <c r="O43" t="s">
        <v>4898</v>
      </c>
      <c r="P43" t="s">
        <v>241</v>
      </c>
      <c r="Q43" t="s">
        <v>83</v>
      </c>
      <c r="R43" t="s">
        <v>107</v>
      </c>
      <c r="S43" t="s">
        <v>63</v>
      </c>
      <c r="T43" t="s">
        <v>64</v>
      </c>
      <c r="U43" t="s">
        <v>4879</v>
      </c>
      <c r="V43" t="s">
        <v>4879</v>
      </c>
      <c r="W43" t="s">
        <v>4879</v>
      </c>
      <c r="X43" t="s">
        <v>4873</v>
      </c>
      <c r="Y43" t="s">
        <v>4873</v>
      </c>
      <c r="Z43">
        <v>5</v>
      </c>
      <c r="AA43">
        <v>3</v>
      </c>
      <c r="AB43">
        <v>2</v>
      </c>
      <c r="AC43">
        <v>0.4</v>
      </c>
      <c r="AD43">
        <v>0</v>
      </c>
      <c r="AE43" t="s">
        <v>290</v>
      </c>
      <c r="AF43" t="s">
        <v>291</v>
      </c>
      <c r="AG43" t="s">
        <v>292</v>
      </c>
      <c r="AH43" t="s">
        <v>293</v>
      </c>
      <c r="AQ43">
        <v>4</v>
      </c>
      <c r="AR43" t="s">
        <v>128</v>
      </c>
      <c r="AS43" t="s">
        <v>87</v>
      </c>
      <c r="AU43">
        <v>2</v>
      </c>
    </row>
    <row r="44" spans="1:47" x14ac:dyDescent="0.25">
      <c r="A44" s="3" t="s">
        <v>302</v>
      </c>
      <c r="B44">
        <v>1.3333333333333299</v>
      </c>
      <c r="C44">
        <v>50000000</v>
      </c>
      <c r="D44">
        <v>0.25</v>
      </c>
      <c r="E44">
        <v>0</v>
      </c>
      <c r="F44">
        <v>0</v>
      </c>
      <c r="G44" t="s">
        <v>306</v>
      </c>
      <c r="H44" s="5">
        <v>40632</v>
      </c>
      <c r="I44" t="s">
        <v>41</v>
      </c>
      <c r="J44">
        <v>79</v>
      </c>
      <c r="K44" t="s">
        <v>286</v>
      </c>
      <c r="L44" t="s">
        <v>304</v>
      </c>
      <c r="M44" t="s">
        <v>305</v>
      </c>
      <c r="N44" t="s">
        <v>289</v>
      </c>
      <c r="O44" t="s">
        <v>4898</v>
      </c>
      <c r="P44" t="s">
        <v>241</v>
      </c>
      <c r="Q44" t="s">
        <v>83</v>
      </c>
      <c r="R44" t="s">
        <v>107</v>
      </c>
      <c r="S44" t="s">
        <v>63</v>
      </c>
      <c r="T44" t="s">
        <v>64</v>
      </c>
      <c r="U44" t="s">
        <v>4879</v>
      </c>
      <c r="V44" t="s">
        <v>4879</v>
      </c>
      <c r="W44" t="s">
        <v>4879</v>
      </c>
      <c r="X44" t="s">
        <v>4873</v>
      </c>
      <c r="Y44" t="s">
        <v>4873</v>
      </c>
      <c r="Z44">
        <v>5</v>
      </c>
      <c r="AA44">
        <v>3</v>
      </c>
      <c r="AB44">
        <v>2</v>
      </c>
      <c r="AC44">
        <v>0.4</v>
      </c>
      <c r="AD44">
        <v>0</v>
      </c>
      <c r="AE44" t="s">
        <v>290</v>
      </c>
      <c r="AF44" t="s">
        <v>291</v>
      </c>
      <c r="AG44" t="s">
        <v>292</v>
      </c>
      <c r="AH44" t="s">
        <v>293</v>
      </c>
      <c r="AQ44">
        <v>4</v>
      </c>
      <c r="AR44" t="s">
        <v>128</v>
      </c>
      <c r="AS44" t="s">
        <v>87</v>
      </c>
      <c r="AU44">
        <v>2</v>
      </c>
    </row>
    <row r="45" spans="1:47" x14ac:dyDescent="0.25">
      <c r="A45" s="3" t="s">
        <v>302</v>
      </c>
      <c r="B45">
        <v>1.3333333333333299</v>
      </c>
      <c r="C45">
        <v>50000000</v>
      </c>
      <c r="D45">
        <v>0.25</v>
      </c>
      <c r="E45">
        <v>0</v>
      </c>
      <c r="F45">
        <v>0</v>
      </c>
      <c r="G45" t="s">
        <v>307</v>
      </c>
      <c r="H45" s="5">
        <v>40632</v>
      </c>
      <c r="I45" t="s">
        <v>41</v>
      </c>
      <c r="J45">
        <v>79</v>
      </c>
      <c r="K45" t="s">
        <v>286</v>
      </c>
      <c r="L45" t="s">
        <v>304</v>
      </c>
      <c r="M45" t="s">
        <v>305</v>
      </c>
      <c r="N45" t="s">
        <v>289</v>
      </c>
      <c r="O45" t="s">
        <v>4898</v>
      </c>
      <c r="P45" t="s">
        <v>241</v>
      </c>
      <c r="Q45" t="s">
        <v>83</v>
      </c>
      <c r="R45" t="s">
        <v>107</v>
      </c>
      <c r="S45" t="s">
        <v>63</v>
      </c>
      <c r="T45" t="s">
        <v>64</v>
      </c>
      <c r="U45" t="s">
        <v>4879</v>
      </c>
      <c r="V45" t="s">
        <v>4879</v>
      </c>
      <c r="W45" t="s">
        <v>4879</v>
      </c>
      <c r="X45" t="s">
        <v>4873</v>
      </c>
      <c r="Y45" t="s">
        <v>4873</v>
      </c>
      <c r="Z45">
        <v>5</v>
      </c>
      <c r="AA45">
        <v>3</v>
      </c>
      <c r="AB45">
        <v>2</v>
      </c>
      <c r="AC45">
        <v>0.4</v>
      </c>
      <c r="AD45">
        <v>0</v>
      </c>
      <c r="AE45" t="s">
        <v>290</v>
      </c>
      <c r="AF45" t="s">
        <v>291</v>
      </c>
      <c r="AG45" t="s">
        <v>292</v>
      </c>
      <c r="AH45" t="s">
        <v>293</v>
      </c>
      <c r="AQ45">
        <v>4</v>
      </c>
      <c r="AR45" t="s">
        <v>128</v>
      </c>
      <c r="AS45" t="s">
        <v>87</v>
      </c>
      <c r="AU45">
        <v>2</v>
      </c>
    </row>
    <row r="46" spans="1:47" x14ac:dyDescent="0.25">
      <c r="A46" s="3" t="s">
        <v>302</v>
      </c>
      <c r="B46">
        <v>1.3333333333333299</v>
      </c>
      <c r="C46">
        <v>50000000</v>
      </c>
      <c r="D46">
        <v>0.25</v>
      </c>
      <c r="E46">
        <v>0</v>
      </c>
      <c r="F46">
        <v>0</v>
      </c>
      <c r="G46" t="s">
        <v>308</v>
      </c>
      <c r="H46" s="5">
        <v>40632</v>
      </c>
      <c r="I46" t="s">
        <v>41</v>
      </c>
      <c r="J46">
        <v>79</v>
      </c>
      <c r="K46" t="s">
        <v>286</v>
      </c>
      <c r="L46" t="s">
        <v>304</v>
      </c>
      <c r="M46" t="s">
        <v>305</v>
      </c>
      <c r="N46" t="s">
        <v>289</v>
      </c>
      <c r="O46" t="s">
        <v>4898</v>
      </c>
      <c r="P46" t="s">
        <v>241</v>
      </c>
      <c r="Q46" t="s">
        <v>83</v>
      </c>
      <c r="R46" t="s">
        <v>107</v>
      </c>
      <c r="S46" t="s">
        <v>63</v>
      </c>
      <c r="T46" t="s">
        <v>64</v>
      </c>
      <c r="U46" t="s">
        <v>4879</v>
      </c>
      <c r="V46" t="s">
        <v>4879</v>
      </c>
      <c r="W46" t="s">
        <v>4879</v>
      </c>
      <c r="X46" t="s">
        <v>4873</v>
      </c>
      <c r="Y46" t="s">
        <v>4873</v>
      </c>
      <c r="Z46">
        <v>5</v>
      </c>
      <c r="AA46">
        <v>3</v>
      </c>
      <c r="AB46">
        <v>2</v>
      </c>
      <c r="AC46">
        <v>0.4</v>
      </c>
      <c r="AD46">
        <v>0</v>
      </c>
      <c r="AE46" t="s">
        <v>290</v>
      </c>
      <c r="AF46" t="s">
        <v>291</v>
      </c>
      <c r="AG46" t="s">
        <v>292</v>
      </c>
      <c r="AH46" t="s">
        <v>293</v>
      </c>
      <c r="AQ46">
        <v>4</v>
      </c>
      <c r="AR46" t="s">
        <v>128</v>
      </c>
      <c r="AS46" t="s">
        <v>87</v>
      </c>
      <c r="AU46">
        <v>2</v>
      </c>
    </row>
    <row r="47" spans="1:47" x14ac:dyDescent="0.25">
      <c r="A47" s="3" t="s">
        <v>302</v>
      </c>
      <c r="B47">
        <v>1.3333333333333299</v>
      </c>
      <c r="C47">
        <v>50000000</v>
      </c>
      <c r="D47">
        <v>0.25</v>
      </c>
      <c r="E47">
        <v>0</v>
      </c>
      <c r="F47">
        <v>0</v>
      </c>
      <c r="G47" t="s">
        <v>309</v>
      </c>
      <c r="H47" s="5">
        <v>40632</v>
      </c>
      <c r="I47" t="s">
        <v>41</v>
      </c>
      <c r="J47">
        <v>79</v>
      </c>
      <c r="K47" t="s">
        <v>286</v>
      </c>
      <c r="L47" t="s">
        <v>304</v>
      </c>
      <c r="M47" t="s">
        <v>305</v>
      </c>
      <c r="N47" t="s">
        <v>289</v>
      </c>
      <c r="O47" t="s">
        <v>4898</v>
      </c>
      <c r="P47" t="s">
        <v>241</v>
      </c>
      <c r="Q47" t="s">
        <v>83</v>
      </c>
      <c r="R47" t="s">
        <v>107</v>
      </c>
      <c r="S47" t="s">
        <v>63</v>
      </c>
      <c r="T47" t="s">
        <v>64</v>
      </c>
      <c r="U47" t="s">
        <v>4879</v>
      </c>
      <c r="V47" t="s">
        <v>4879</v>
      </c>
      <c r="W47" t="s">
        <v>4879</v>
      </c>
      <c r="X47" t="s">
        <v>4873</v>
      </c>
      <c r="Y47" t="s">
        <v>4873</v>
      </c>
      <c r="Z47">
        <v>5</v>
      </c>
      <c r="AA47">
        <v>3</v>
      </c>
      <c r="AB47">
        <v>2</v>
      </c>
      <c r="AC47">
        <v>0.4</v>
      </c>
      <c r="AD47">
        <v>0</v>
      </c>
      <c r="AE47" t="s">
        <v>290</v>
      </c>
      <c r="AF47" t="s">
        <v>291</v>
      </c>
      <c r="AG47" t="s">
        <v>292</v>
      </c>
      <c r="AH47" t="s">
        <v>293</v>
      </c>
      <c r="AQ47">
        <v>4</v>
      </c>
      <c r="AR47" t="s">
        <v>128</v>
      </c>
      <c r="AS47" t="s">
        <v>87</v>
      </c>
      <c r="AU47">
        <v>2</v>
      </c>
    </row>
    <row r="48" spans="1:47" x14ac:dyDescent="0.25">
      <c r="A48" s="3" t="s">
        <v>310</v>
      </c>
      <c r="B48">
        <v>1</v>
      </c>
      <c r="C48">
        <v>50000000</v>
      </c>
      <c r="D48">
        <v>0.25</v>
      </c>
      <c r="E48">
        <v>0</v>
      </c>
      <c r="F48">
        <v>0</v>
      </c>
      <c r="G48" t="s">
        <v>311</v>
      </c>
      <c r="H48" s="5">
        <v>40963</v>
      </c>
      <c r="I48" t="s">
        <v>41</v>
      </c>
      <c r="J48">
        <v>143</v>
      </c>
      <c r="K48" t="s">
        <v>312</v>
      </c>
      <c r="L48" t="s">
        <v>313</v>
      </c>
      <c r="M48" t="s">
        <v>314</v>
      </c>
      <c r="N48" t="s">
        <v>282</v>
      </c>
      <c r="O48" t="s">
        <v>4900</v>
      </c>
      <c r="P48" t="s">
        <v>283</v>
      </c>
      <c r="Q48" t="s">
        <v>63</v>
      </c>
      <c r="R48" t="s">
        <v>64</v>
      </c>
      <c r="U48" t="s">
        <v>4879</v>
      </c>
      <c r="V48" t="s">
        <v>4873</v>
      </c>
      <c r="W48" t="s">
        <v>4873</v>
      </c>
      <c r="X48" t="s">
        <v>4899</v>
      </c>
      <c r="Y48" t="s">
        <v>4899</v>
      </c>
      <c r="Z48">
        <v>3</v>
      </c>
      <c r="AA48">
        <v>1</v>
      </c>
      <c r="AB48">
        <v>2</v>
      </c>
      <c r="AC48">
        <v>0.66666666666666663</v>
      </c>
      <c r="AD48">
        <v>1</v>
      </c>
      <c r="AQ48">
        <v>0</v>
      </c>
      <c r="AR48" t="s">
        <v>86</v>
      </c>
      <c r="AS48" t="s">
        <v>109</v>
      </c>
      <c r="AU48">
        <v>2</v>
      </c>
    </row>
    <row r="49" spans="1:47" x14ac:dyDescent="0.25">
      <c r="A49" s="3" t="s">
        <v>315</v>
      </c>
      <c r="B49">
        <v>1.25</v>
      </c>
      <c r="C49">
        <v>50000000</v>
      </c>
      <c r="D49">
        <v>0.25</v>
      </c>
      <c r="E49">
        <v>0</v>
      </c>
      <c r="F49">
        <v>0</v>
      </c>
      <c r="G49" t="s">
        <v>316</v>
      </c>
      <c r="H49" s="5">
        <v>40637</v>
      </c>
      <c r="I49" t="s">
        <v>41</v>
      </c>
      <c r="J49">
        <v>77</v>
      </c>
      <c r="K49" t="s">
        <v>317</v>
      </c>
      <c r="L49" t="s">
        <v>318</v>
      </c>
      <c r="M49" t="s">
        <v>319</v>
      </c>
      <c r="N49" t="s">
        <v>320</v>
      </c>
      <c r="O49" t="s">
        <v>4898</v>
      </c>
      <c r="P49" t="s">
        <v>107</v>
      </c>
      <c r="Q49" t="s">
        <v>241</v>
      </c>
      <c r="R49" t="s">
        <v>83</v>
      </c>
      <c r="S49" t="s">
        <v>152</v>
      </c>
      <c r="T49" t="s">
        <v>47</v>
      </c>
      <c r="U49" t="s">
        <v>4879</v>
      </c>
      <c r="V49" t="s">
        <v>4879</v>
      </c>
      <c r="W49" t="s">
        <v>4879</v>
      </c>
      <c r="X49" t="s">
        <v>4873</v>
      </c>
      <c r="Y49" t="s">
        <v>4873</v>
      </c>
      <c r="Z49">
        <v>5</v>
      </c>
      <c r="AA49">
        <v>3</v>
      </c>
      <c r="AB49">
        <v>2</v>
      </c>
      <c r="AC49">
        <v>0.4</v>
      </c>
      <c r="AD49">
        <v>0</v>
      </c>
      <c r="AE49" t="s">
        <v>321</v>
      </c>
      <c r="AF49" t="s">
        <v>322</v>
      </c>
      <c r="AG49" t="s">
        <v>323</v>
      </c>
      <c r="AQ49">
        <v>3</v>
      </c>
      <c r="AR49" t="s">
        <v>86</v>
      </c>
      <c r="AU49">
        <v>1</v>
      </c>
    </row>
    <row r="50" spans="1:47" x14ac:dyDescent="0.25">
      <c r="A50" s="3" t="s">
        <v>315</v>
      </c>
      <c r="B50">
        <v>1.25</v>
      </c>
      <c r="C50">
        <v>50000000</v>
      </c>
      <c r="D50">
        <v>0.25</v>
      </c>
      <c r="E50">
        <v>0</v>
      </c>
      <c r="F50">
        <v>0</v>
      </c>
      <c r="G50" t="s">
        <v>324</v>
      </c>
      <c r="H50" s="5">
        <v>40637</v>
      </c>
      <c r="I50" t="s">
        <v>41</v>
      </c>
      <c r="J50">
        <v>77</v>
      </c>
      <c r="K50" t="s">
        <v>317</v>
      </c>
      <c r="L50" t="s">
        <v>318</v>
      </c>
      <c r="M50" t="s">
        <v>319</v>
      </c>
      <c r="N50" t="s">
        <v>320</v>
      </c>
      <c r="O50" t="s">
        <v>4898</v>
      </c>
      <c r="P50" t="s">
        <v>107</v>
      </c>
      <c r="Q50" t="s">
        <v>241</v>
      </c>
      <c r="R50" t="s">
        <v>83</v>
      </c>
      <c r="S50" t="s">
        <v>152</v>
      </c>
      <c r="T50" t="s">
        <v>47</v>
      </c>
      <c r="U50" t="s">
        <v>4879</v>
      </c>
      <c r="V50" t="s">
        <v>4879</v>
      </c>
      <c r="W50" t="s">
        <v>4879</v>
      </c>
      <c r="X50" t="s">
        <v>4873</v>
      </c>
      <c r="Y50" t="s">
        <v>4873</v>
      </c>
      <c r="Z50">
        <v>5</v>
      </c>
      <c r="AA50">
        <v>3</v>
      </c>
      <c r="AB50">
        <v>2</v>
      </c>
      <c r="AC50">
        <v>0.4</v>
      </c>
      <c r="AD50">
        <v>0</v>
      </c>
      <c r="AE50" t="s">
        <v>321</v>
      </c>
      <c r="AF50" t="s">
        <v>322</v>
      </c>
      <c r="AG50" t="s">
        <v>323</v>
      </c>
      <c r="AQ50">
        <v>3</v>
      </c>
      <c r="AR50" t="s">
        <v>86</v>
      </c>
      <c r="AU50">
        <v>1</v>
      </c>
    </row>
    <row r="51" spans="1:47" x14ac:dyDescent="0.25">
      <c r="A51" s="3" t="s">
        <v>325</v>
      </c>
      <c r="B51">
        <v>1</v>
      </c>
      <c r="C51">
        <v>50000000</v>
      </c>
      <c r="D51">
        <v>0.25</v>
      </c>
      <c r="E51">
        <v>0</v>
      </c>
      <c r="F51">
        <v>0</v>
      </c>
      <c r="G51" t="s">
        <v>326</v>
      </c>
      <c r="H51" s="5">
        <v>40963</v>
      </c>
      <c r="I51" t="s">
        <v>41</v>
      </c>
      <c r="J51">
        <v>139</v>
      </c>
      <c r="K51" t="s">
        <v>327</v>
      </c>
      <c r="L51" t="s">
        <v>328</v>
      </c>
      <c r="M51" t="s">
        <v>314</v>
      </c>
      <c r="N51" t="s">
        <v>329</v>
      </c>
      <c r="O51" t="s">
        <v>4900</v>
      </c>
      <c r="P51" t="s">
        <v>46</v>
      </c>
      <c r="Q51" t="s">
        <v>63</v>
      </c>
      <c r="R51" t="s">
        <v>64</v>
      </c>
      <c r="U51" t="s">
        <v>4879</v>
      </c>
      <c r="V51" t="s">
        <v>4873</v>
      </c>
      <c r="W51" t="s">
        <v>4873</v>
      </c>
      <c r="X51" t="s">
        <v>4899</v>
      </c>
      <c r="Y51" t="s">
        <v>4899</v>
      </c>
      <c r="Z51">
        <v>3</v>
      </c>
      <c r="AA51">
        <v>1</v>
      </c>
      <c r="AB51">
        <v>2</v>
      </c>
      <c r="AC51">
        <v>0.66666666666666663</v>
      </c>
      <c r="AD51">
        <v>1</v>
      </c>
      <c r="AQ51">
        <v>0</v>
      </c>
      <c r="AR51" t="s">
        <v>86</v>
      </c>
      <c r="AS51" t="s">
        <v>109</v>
      </c>
      <c r="AU51">
        <v>2</v>
      </c>
    </row>
    <row r="52" spans="1:47" x14ac:dyDescent="0.25">
      <c r="A52" s="3" t="s">
        <v>330</v>
      </c>
      <c r="B52">
        <v>1.4166666666666701</v>
      </c>
      <c r="C52">
        <v>50000000</v>
      </c>
      <c r="D52">
        <v>0.25</v>
      </c>
      <c r="E52">
        <v>0</v>
      </c>
      <c r="F52">
        <v>0</v>
      </c>
      <c r="G52" t="s">
        <v>331</v>
      </c>
      <c r="H52" s="5">
        <v>40637</v>
      </c>
      <c r="I52" t="s">
        <v>41</v>
      </c>
      <c r="J52">
        <v>79</v>
      </c>
      <c r="K52" t="s">
        <v>332</v>
      </c>
      <c r="L52" t="s">
        <v>333</v>
      </c>
      <c r="M52" t="s">
        <v>288</v>
      </c>
      <c r="N52" t="s">
        <v>334</v>
      </c>
      <c r="O52" t="s">
        <v>4898</v>
      </c>
      <c r="P52" t="s">
        <v>241</v>
      </c>
      <c r="Q52" t="s">
        <v>107</v>
      </c>
      <c r="R52" t="s">
        <v>83</v>
      </c>
      <c r="S52" t="s">
        <v>152</v>
      </c>
      <c r="T52" t="s">
        <v>47</v>
      </c>
      <c r="U52" t="s">
        <v>4879</v>
      </c>
      <c r="V52" t="s">
        <v>4879</v>
      </c>
      <c r="W52" t="s">
        <v>4879</v>
      </c>
      <c r="X52" t="s">
        <v>4873</v>
      </c>
      <c r="Y52" t="s">
        <v>4873</v>
      </c>
      <c r="Z52">
        <v>5</v>
      </c>
      <c r="AA52">
        <v>3</v>
      </c>
      <c r="AB52">
        <v>2</v>
      </c>
      <c r="AC52">
        <v>0.4</v>
      </c>
      <c r="AD52">
        <v>0</v>
      </c>
      <c r="AE52" t="s">
        <v>335</v>
      </c>
      <c r="AF52" t="s">
        <v>336</v>
      </c>
      <c r="AG52" t="s">
        <v>337</v>
      </c>
      <c r="AQ52">
        <v>3</v>
      </c>
      <c r="AR52" t="s">
        <v>256</v>
      </c>
      <c r="AU52">
        <v>1</v>
      </c>
    </row>
    <row r="53" spans="1:47" x14ac:dyDescent="0.25">
      <c r="A53" s="3" t="s">
        <v>330</v>
      </c>
      <c r="B53">
        <v>1.4166666666666701</v>
      </c>
      <c r="C53">
        <v>50000000</v>
      </c>
      <c r="D53">
        <v>0.25</v>
      </c>
      <c r="E53">
        <v>0</v>
      </c>
      <c r="F53">
        <v>0</v>
      </c>
      <c r="G53" t="s">
        <v>338</v>
      </c>
      <c r="H53" s="5">
        <v>40637</v>
      </c>
      <c r="I53" t="s">
        <v>41</v>
      </c>
      <c r="J53">
        <v>79</v>
      </c>
      <c r="K53" t="s">
        <v>332</v>
      </c>
      <c r="L53" t="s">
        <v>333</v>
      </c>
      <c r="M53" t="s">
        <v>288</v>
      </c>
      <c r="N53" t="s">
        <v>334</v>
      </c>
      <c r="O53" t="s">
        <v>4898</v>
      </c>
      <c r="P53" t="s">
        <v>241</v>
      </c>
      <c r="Q53" t="s">
        <v>107</v>
      </c>
      <c r="R53" t="s">
        <v>83</v>
      </c>
      <c r="S53" t="s">
        <v>152</v>
      </c>
      <c r="T53" t="s">
        <v>47</v>
      </c>
      <c r="U53" t="s">
        <v>4879</v>
      </c>
      <c r="V53" t="s">
        <v>4879</v>
      </c>
      <c r="W53" t="s">
        <v>4879</v>
      </c>
      <c r="X53" t="s">
        <v>4873</v>
      </c>
      <c r="Y53" t="s">
        <v>4873</v>
      </c>
      <c r="Z53">
        <v>5</v>
      </c>
      <c r="AA53">
        <v>3</v>
      </c>
      <c r="AB53">
        <v>2</v>
      </c>
      <c r="AC53">
        <v>0.4</v>
      </c>
      <c r="AD53">
        <v>0</v>
      </c>
      <c r="AE53" t="s">
        <v>335</v>
      </c>
      <c r="AF53" t="s">
        <v>336</v>
      </c>
      <c r="AG53" t="s">
        <v>337</v>
      </c>
      <c r="AQ53">
        <v>3</v>
      </c>
      <c r="AR53" t="s">
        <v>256</v>
      </c>
      <c r="AU53">
        <v>1</v>
      </c>
    </row>
    <row r="54" spans="1:47" x14ac:dyDescent="0.25">
      <c r="A54" s="3" t="s">
        <v>330</v>
      </c>
      <c r="B54">
        <v>1.4166666666666701</v>
      </c>
      <c r="C54">
        <v>50000000</v>
      </c>
      <c r="D54">
        <v>0.25</v>
      </c>
      <c r="E54">
        <v>0</v>
      </c>
      <c r="F54">
        <v>0</v>
      </c>
      <c r="G54" t="s">
        <v>339</v>
      </c>
      <c r="H54" s="5">
        <v>40637</v>
      </c>
      <c r="I54" t="s">
        <v>41</v>
      </c>
      <c r="J54">
        <v>79</v>
      </c>
      <c r="K54" t="s">
        <v>332</v>
      </c>
      <c r="L54" t="s">
        <v>333</v>
      </c>
      <c r="M54" t="s">
        <v>288</v>
      </c>
      <c r="N54" t="s">
        <v>334</v>
      </c>
      <c r="O54" t="s">
        <v>4898</v>
      </c>
      <c r="P54" t="s">
        <v>241</v>
      </c>
      <c r="Q54" t="s">
        <v>107</v>
      </c>
      <c r="R54" t="s">
        <v>83</v>
      </c>
      <c r="S54" t="s">
        <v>152</v>
      </c>
      <c r="T54" t="s">
        <v>47</v>
      </c>
      <c r="U54" t="s">
        <v>4879</v>
      </c>
      <c r="V54" t="s">
        <v>4879</v>
      </c>
      <c r="W54" t="s">
        <v>4879</v>
      </c>
      <c r="X54" t="s">
        <v>4873</v>
      </c>
      <c r="Y54" t="s">
        <v>4873</v>
      </c>
      <c r="Z54">
        <v>5</v>
      </c>
      <c r="AA54">
        <v>3</v>
      </c>
      <c r="AB54">
        <v>2</v>
      </c>
      <c r="AC54">
        <v>0.4</v>
      </c>
      <c r="AD54">
        <v>0</v>
      </c>
      <c r="AE54" t="s">
        <v>335</v>
      </c>
      <c r="AF54" t="s">
        <v>336</v>
      </c>
      <c r="AG54" t="s">
        <v>337</v>
      </c>
      <c r="AQ54">
        <v>3</v>
      </c>
      <c r="AR54" t="s">
        <v>256</v>
      </c>
      <c r="AU54">
        <v>1</v>
      </c>
    </row>
    <row r="55" spans="1:47" x14ac:dyDescent="0.25">
      <c r="A55" s="3" t="s">
        <v>330</v>
      </c>
      <c r="B55">
        <v>1.4166666666666701</v>
      </c>
      <c r="C55">
        <v>50000000</v>
      </c>
      <c r="D55">
        <v>0.25</v>
      </c>
      <c r="E55">
        <v>0</v>
      </c>
      <c r="F55">
        <v>0</v>
      </c>
      <c r="G55" t="s">
        <v>340</v>
      </c>
      <c r="H55" s="5">
        <v>40637</v>
      </c>
      <c r="I55" t="s">
        <v>41</v>
      </c>
      <c r="J55">
        <v>79</v>
      </c>
      <c r="K55" t="s">
        <v>332</v>
      </c>
      <c r="L55" t="s">
        <v>333</v>
      </c>
      <c r="M55" t="s">
        <v>288</v>
      </c>
      <c r="N55" t="s">
        <v>334</v>
      </c>
      <c r="O55" t="s">
        <v>4898</v>
      </c>
      <c r="P55" t="s">
        <v>241</v>
      </c>
      <c r="Q55" t="s">
        <v>107</v>
      </c>
      <c r="R55" t="s">
        <v>83</v>
      </c>
      <c r="S55" t="s">
        <v>152</v>
      </c>
      <c r="T55" t="s">
        <v>47</v>
      </c>
      <c r="U55" t="s">
        <v>4879</v>
      </c>
      <c r="V55" t="s">
        <v>4879</v>
      </c>
      <c r="W55" t="s">
        <v>4879</v>
      </c>
      <c r="X55" t="s">
        <v>4873</v>
      </c>
      <c r="Y55" t="s">
        <v>4873</v>
      </c>
      <c r="Z55">
        <v>5</v>
      </c>
      <c r="AA55">
        <v>3</v>
      </c>
      <c r="AB55">
        <v>2</v>
      </c>
      <c r="AC55">
        <v>0.4</v>
      </c>
      <c r="AD55">
        <v>0</v>
      </c>
      <c r="AE55" t="s">
        <v>335</v>
      </c>
      <c r="AF55" t="s">
        <v>336</v>
      </c>
      <c r="AG55" t="s">
        <v>337</v>
      </c>
      <c r="AQ55">
        <v>3</v>
      </c>
      <c r="AR55" t="s">
        <v>256</v>
      </c>
      <c r="AU55">
        <v>1</v>
      </c>
    </row>
    <row r="56" spans="1:47" x14ac:dyDescent="0.25">
      <c r="A56" s="3" t="s">
        <v>341</v>
      </c>
      <c r="B56">
        <v>1</v>
      </c>
      <c r="C56">
        <v>50000000</v>
      </c>
      <c r="D56">
        <v>0.25</v>
      </c>
      <c r="E56">
        <v>0</v>
      </c>
      <c r="F56">
        <v>0</v>
      </c>
      <c r="G56" t="s">
        <v>342</v>
      </c>
      <c r="H56" s="5">
        <v>40963</v>
      </c>
      <c r="I56" t="s">
        <v>41</v>
      </c>
      <c r="J56">
        <v>139</v>
      </c>
      <c r="K56" t="s">
        <v>343</v>
      </c>
      <c r="L56" t="s">
        <v>344</v>
      </c>
      <c r="M56" t="s">
        <v>314</v>
      </c>
      <c r="N56" t="s">
        <v>329</v>
      </c>
      <c r="O56" t="s">
        <v>4900</v>
      </c>
      <c r="P56" t="s">
        <v>46</v>
      </c>
      <c r="Q56" t="s">
        <v>63</v>
      </c>
      <c r="R56" t="s">
        <v>64</v>
      </c>
      <c r="U56" t="s">
        <v>4879</v>
      </c>
      <c r="V56" t="s">
        <v>4873</v>
      </c>
      <c r="W56" t="s">
        <v>4873</v>
      </c>
      <c r="X56" t="s">
        <v>4899</v>
      </c>
      <c r="Y56" t="s">
        <v>4899</v>
      </c>
      <c r="Z56">
        <v>3</v>
      </c>
      <c r="AA56">
        <v>1</v>
      </c>
      <c r="AB56">
        <v>2</v>
      </c>
      <c r="AC56">
        <v>0.66666666666666663</v>
      </c>
      <c r="AD56">
        <v>1</v>
      </c>
      <c r="AQ56">
        <v>0</v>
      </c>
      <c r="AR56" t="s">
        <v>65</v>
      </c>
      <c r="AS56" t="s">
        <v>256</v>
      </c>
      <c r="AU56">
        <v>2</v>
      </c>
    </row>
    <row r="57" spans="1:47" x14ac:dyDescent="0.25">
      <c r="A57" s="3" t="s">
        <v>345</v>
      </c>
      <c r="B57">
        <v>1.4166666666666701</v>
      </c>
      <c r="C57">
        <v>50000000</v>
      </c>
      <c r="D57">
        <v>0.25</v>
      </c>
      <c r="E57">
        <v>0</v>
      </c>
      <c r="F57">
        <v>0</v>
      </c>
      <c r="G57" t="s">
        <v>346</v>
      </c>
      <c r="H57" s="5">
        <v>40638</v>
      </c>
      <c r="I57" t="s">
        <v>41</v>
      </c>
      <c r="J57">
        <v>78</v>
      </c>
      <c r="K57" t="s">
        <v>347</v>
      </c>
      <c r="L57" t="s">
        <v>348</v>
      </c>
      <c r="M57" t="s">
        <v>288</v>
      </c>
      <c r="N57" t="s">
        <v>334</v>
      </c>
      <c r="O57" t="s">
        <v>4898</v>
      </c>
      <c r="P57" t="s">
        <v>83</v>
      </c>
      <c r="Q57" t="s">
        <v>241</v>
      </c>
      <c r="R57" t="s">
        <v>107</v>
      </c>
      <c r="S57" t="s">
        <v>47</v>
      </c>
      <c r="T57" t="s">
        <v>152</v>
      </c>
      <c r="U57" t="s">
        <v>4879</v>
      </c>
      <c r="V57" t="s">
        <v>4879</v>
      </c>
      <c r="W57" t="s">
        <v>4879</v>
      </c>
      <c r="X57" t="s">
        <v>4873</v>
      </c>
      <c r="Y57" t="s">
        <v>4873</v>
      </c>
      <c r="Z57">
        <v>5</v>
      </c>
      <c r="AA57">
        <v>3</v>
      </c>
      <c r="AB57">
        <v>2</v>
      </c>
      <c r="AC57">
        <v>0.4</v>
      </c>
      <c r="AD57">
        <v>0</v>
      </c>
      <c r="AE57" t="s">
        <v>268</v>
      </c>
      <c r="AF57" t="s">
        <v>269</v>
      </c>
      <c r="AG57" t="s">
        <v>270</v>
      </c>
      <c r="AH57" t="s">
        <v>271</v>
      </c>
      <c r="AQ57">
        <v>4</v>
      </c>
      <c r="AR57" t="s">
        <v>128</v>
      </c>
      <c r="AU57">
        <v>1</v>
      </c>
    </row>
    <row r="58" spans="1:47" x14ac:dyDescent="0.25">
      <c r="A58" s="3" t="s">
        <v>345</v>
      </c>
      <c r="B58">
        <v>1.4166666666666701</v>
      </c>
      <c r="C58">
        <v>50000000</v>
      </c>
      <c r="D58">
        <v>0.25</v>
      </c>
      <c r="E58">
        <v>0</v>
      </c>
      <c r="F58">
        <v>0</v>
      </c>
      <c r="G58" t="s">
        <v>349</v>
      </c>
      <c r="H58" s="5">
        <v>40638</v>
      </c>
      <c r="I58" t="s">
        <v>41</v>
      </c>
      <c r="J58">
        <v>78</v>
      </c>
      <c r="K58" t="s">
        <v>347</v>
      </c>
      <c r="L58" t="s">
        <v>348</v>
      </c>
      <c r="M58" t="s">
        <v>288</v>
      </c>
      <c r="N58" t="s">
        <v>334</v>
      </c>
      <c r="O58" t="s">
        <v>4898</v>
      </c>
      <c r="P58" t="s">
        <v>83</v>
      </c>
      <c r="Q58" t="s">
        <v>241</v>
      </c>
      <c r="R58" t="s">
        <v>107</v>
      </c>
      <c r="S58" t="s">
        <v>47</v>
      </c>
      <c r="T58" t="s">
        <v>152</v>
      </c>
      <c r="U58" t="s">
        <v>4879</v>
      </c>
      <c r="V58" t="s">
        <v>4879</v>
      </c>
      <c r="W58" t="s">
        <v>4879</v>
      </c>
      <c r="X58" t="s">
        <v>4873</v>
      </c>
      <c r="Y58" t="s">
        <v>4873</v>
      </c>
      <c r="Z58">
        <v>5</v>
      </c>
      <c r="AA58">
        <v>3</v>
      </c>
      <c r="AB58">
        <v>2</v>
      </c>
      <c r="AC58">
        <v>0.4</v>
      </c>
      <c r="AD58">
        <v>0</v>
      </c>
      <c r="AE58" t="s">
        <v>268</v>
      </c>
      <c r="AF58" t="s">
        <v>269</v>
      </c>
      <c r="AG58" t="s">
        <v>270</v>
      </c>
      <c r="AH58" t="s">
        <v>271</v>
      </c>
      <c r="AQ58">
        <v>4</v>
      </c>
      <c r="AR58" t="s">
        <v>128</v>
      </c>
      <c r="AU58">
        <v>1</v>
      </c>
    </row>
    <row r="59" spans="1:47" x14ac:dyDescent="0.25">
      <c r="A59" s="3" t="s">
        <v>345</v>
      </c>
      <c r="B59">
        <v>1.4166666666666701</v>
      </c>
      <c r="C59">
        <v>50000000</v>
      </c>
      <c r="D59">
        <v>0.25</v>
      </c>
      <c r="E59">
        <v>0</v>
      </c>
      <c r="F59">
        <v>0</v>
      </c>
      <c r="G59" t="s">
        <v>350</v>
      </c>
      <c r="H59" s="5">
        <v>40638</v>
      </c>
      <c r="I59" t="s">
        <v>41</v>
      </c>
      <c r="J59">
        <v>78</v>
      </c>
      <c r="K59" t="s">
        <v>347</v>
      </c>
      <c r="L59" t="s">
        <v>348</v>
      </c>
      <c r="M59" t="s">
        <v>288</v>
      </c>
      <c r="N59" t="s">
        <v>334</v>
      </c>
      <c r="O59" t="s">
        <v>4898</v>
      </c>
      <c r="P59" t="s">
        <v>83</v>
      </c>
      <c r="Q59" t="s">
        <v>241</v>
      </c>
      <c r="R59" t="s">
        <v>107</v>
      </c>
      <c r="S59" t="s">
        <v>47</v>
      </c>
      <c r="T59" t="s">
        <v>152</v>
      </c>
      <c r="U59" t="s">
        <v>4879</v>
      </c>
      <c r="V59" t="s">
        <v>4879</v>
      </c>
      <c r="W59" t="s">
        <v>4879</v>
      </c>
      <c r="X59" t="s">
        <v>4873</v>
      </c>
      <c r="Y59" t="s">
        <v>4873</v>
      </c>
      <c r="Z59">
        <v>5</v>
      </c>
      <c r="AA59">
        <v>3</v>
      </c>
      <c r="AB59">
        <v>2</v>
      </c>
      <c r="AC59">
        <v>0.4</v>
      </c>
      <c r="AD59">
        <v>0</v>
      </c>
      <c r="AE59" t="s">
        <v>268</v>
      </c>
      <c r="AF59" t="s">
        <v>269</v>
      </c>
      <c r="AG59" t="s">
        <v>270</v>
      </c>
      <c r="AH59" t="s">
        <v>271</v>
      </c>
      <c r="AQ59">
        <v>4</v>
      </c>
      <c r="AR59" t="s">
        <v>128</v>
      </c>
      <c r="AU59">
        <v>1</v>
      </c>
    </row>
    <row r="60" spans="1:47" x14ac:dyDescent="0.25">
      <c r="A60" s="3" t="s">
        <v>345</v>
      </c>
      <c r="B60">
        <v>1.4166666666666701</v>
      </c>
      <c r="C60">
        <v>50000000</v>
      </c>
      <c r="D60">
        <v>0.25</v>
      </c>
      <c r="E60">
        <v>0</v>
      </c>
      <c r="F60">
        <v>0</v>
      </c>
      <c r="G60" t="s">
        <v>351</v>
      </c>
      <c r="H60" s="5">
        <v>40638</v>
      </c>
      <c r="I60" t="s">
        <v>41</v>
      </c>
      <c r="J60">
        <v>78</v>
      </c>
      <c r="K60" t="s">
        <v>347</v>
      </c>
      <c r="L60" t="s">
        <v>348</v>
      </c>
      <c r="M60" t="s">
        <v>288</v>
      </c>
      <c r="N60" t="s">
        <v>334</v>
      </c>
      <c r="O60" t="s">
        <v>4898</v>
      </c>
      <c r="P60" t="s">
        <v>83</v>
      </c>
      <c r="Q60" t="s">
        <v>241</v>
      </c>
      <c r="R60" t="s">
        <v>107</v>
      </c>
      <c r="S60" t="s">
        <v>47</v>
      </c>
      <c r="T60" t="s">
        <v>152</v>
      </c>
      <c r="U60" t="s">
        <v>4879</v>
      </c>
      <c r="V60" t="s">
        <v>4879</v>
      </c>
      <c r="W60" t="s">
        <v>4879</v>
      </c>
      <c r="X60" t="s">
        <v>4873</v>
      </c>
      <c r="Y60" t="s">
        <v>4873</v>
      </c>
      <c r="Z60">
        <v>5</v>
      </c>
      <c r="AA60">
        <v>3</v>
      </c>
      <c r="AB60">
        <v>2</v>
      </c>
      <c r="AC60">
        <v>0.4</v>
      </c>
      <c r="AD60">
        <v>0</v>
      </c>
      <c r="AE60" t="s">
        <v>268</v>
      </c>
      <c r="AF60" t="s">
        <v>269</v>
      </c>
      <c r="AG60" t="s">
        <v>270</v>
      </c>
      <c r="AH60" t="s">
        <v>271</v>
      </c>
      <c r="AQ60">
        <v>4</v>
      </c>
      <c r="AR60" t="s">
        <v>128</v>
      </c>
      <c r="AU60">
        <v>1</v>
      </c>
    </row>
    <row r="61" spans="1:47" x14ac:dyDescent="0.25">
      <c r="A61" s="3" t="s">
        <v>352</v>
      </c>
      <c r="B61">
        <v>4</v>
      </c>
      <c r="C61">
        <v>200000000</v>
      </c>
      <c r="D61">
        <v>0.25</v>
      </c>
      <c r="E61">
        <v>0</v>
      </c>
      <c r="F61">
        <v>0</v>
      </c>
      <c r="G61" t="s">
        <v>353</v>
      </c>
      <c r="H61" s="5">
        <v>40967</v>
      </c>
      <c r="I61" t="s">
        <v>41</v>
      </c>
      <c r="J61">
        <v>120</v>
      </c>
      <c r="K61" t="s">
        <v>354</v>
      </c>
      <c r="L61" t="s">
        <v>355</v>
      </c>
      <c r="M61" t="s">
        <v>356</v>
      </c>
      <c r="N61" t="s">
        <v>214</v>
      </c>
      <c r="O61" t="s">
        <v>4900</v>
      </c>
      <c r="P61" t="s">
        <v>126</v>
      </c>
      <c r="Q61" t="s">
        <v>48</v>
      </c>
      <c r="R61" t="s">
        <v>127</v>
      </c>
      <c r="U61" t="s">
        <v>4879</v>
      </c>
      <c r="V61" t="s">
        <v>4873</v>
      </c>
      <c r="W61" t="s">
        <v>4873</v>
      </c>
      <c r="X61" t="s">
        <v>4899</v>
      </c>
      <c r="Y61" t="s">
        <v>4899</v>
      </c>
      <c r="Z61">
        <v>3</v>
      </c>
      <c r="AA61">
        <v>1</v>
      </c>
      <c r="AB61">
        <v>2</v>
      </c>
      <c r="AC61">
        <v>0.66666666666666663</v>
      </c>
      <c r="AD61">
        <v>1</v>
      </c>
      <c r="AQ61">
        <v>0</v>
      </c>
      <c r="AR61" t="s">
        <v>56</v>
      </c>
      <c r="AS61" t="s">
        <v>109</v>
      </c>
      <c r="AU61">
        <v>2</v>
      </c>
    </row>
    <row r="62" spans="1:47" x14ac:dyDescent="0.25">
      <c r="A62" s="3" t="s">
        <v>357</v>
      </c>
      <c r="B62">
        <v>1</v>
      </c>
      <c r="C62">
        <v>50000000</v>
      </c>
      <c r="D62">
        <v>0.16666666666666699</v>
      </c>
      <c r="E62">
        <v>0</v>
      </c>
      <c r="F62">
        <v>0</v>
      </c>
      <c r="G62" t="s">
        <v>147</v>
      </c>
      <c r="H62" s="5">
        <v>40647</v>
      </c>
      <c r="I62" t="s">
        <v>184</v>
      </c>
      <c r="J62">
        <v>47</v>
      </c>
      <c r="K62" t="s">
        <v>358</v>
      </c>
      <c r="L62" t="s">
        <v>359</v>
      </c>
      <c r="M62" t="s">
        <v>360</v>
      </c>
      <c r="N62" t="s">
        <v>150</v>
      </c>
      <c r="O62" t="s">
        <v>4898</v>
      </c>
      <c r="P62" t="s">
        <v>73</v>
      </c>
      <c r="Q62" t="s">
        <v>116</v>
      </c>
      <c r="R62" t="s">
        <v>64</v>
      </c>
      <c r="U62" t="s">
        <v>4879</v>
      </c>
      <c r="V62" t="s">
        <v>4879</v>
      </c>
      <c r="W62" t="s">
        <v>4873</v>
      </c>
      <c r="X62" t="s">
        <v>4899</v>
      </c>
      <c r="Y62" t="s">
        <v>4899</v>
      </c>
      <c r="Z62">
        <v>3</v>
      </c>
      <c r="AA62">
        <v>2</v>
      </c>
      <c r="AB62">
        <v>1</v>
      </c>
      <c r="AC62">
        <v>0.33333333333333331</v>
      </c>
      <c r="AD62">
        <v>0</v>
      </c>
      <c r="AE62" t="s">
        <v>361</v>
      </c>
      <c r="AQ62">
        <v>1</v>
      </c>
      <c r="AR62" t="s">
        <v>55</v>
      </c>
      <c r="AU62">
        <v>1</v>
      </c>
    </row>
    <row r="63" spans="1:47" x14ac:dyDescent="0.25">
      <c r="A63" s="3" t="s">
        <v>362</v>
      </c>
      <c r="B63">
        <v>5</v>
      </c>
      <c r="C63">
        <v>200000000</v>
      </c>
      <c r="D63">
        <v>0.25</v>
      </c>
      <c r="E63">
        <v>0</v>
      </c>
      <c r="F63">
        <v>0</v>
      </c>
      <c r="G63" t="s">
        <v>363</v>
      </c>
      <c r="H63" s="5">
        <v>40967</v>
      </c>
      <c r="I63" t="s">
        <v>41</v>
      </c>
      <c r="J63">
        <v>99</v>
      </c>
      <c r="K63" t="s">
        <v>364</v>
      </c>
      <c r="L63" t="s">
        <v>365</v>
      </c>
      <c r="M63" t="s">
        <v>366</v>
      </c>
      <c r="N63" t="s">
        <v>367</v>
      </c>
      <c r="O63" t="s">
        <v>4900</v>
      </c>
      <c r="P63" t="s">
        <v>83</v>
      </c>
      <c r="Q63" t="s">
        <v>84</v>
      </c>
      <c r="R63" t="s">
        <v>85</v>
      </c>
      <c r="U63" t="s">
        <v>4879</v>
      </c>
      <c r="V63" t="s">
        <v>4873</v>
      </c>
      <c r="W63" t="s">
        <v>4873</v>
      </c>
      <c r="X63" t="s">
        <v>4899</v>
      </c>
      <c r="Y63" t="s">
        <v>4899</v>
      </c>
      <c r="Z63">
        <v>3</v>
      </c>
      <c r="AA63">
        <v>1</v>
      </c>
      <c r="AB63">
        <v>2</v>
      </c>
      <c r="AC63">
        <v>0.66666666666666663</v>
      </c>
      <c r="AD63">
        <v>1</v>
      </c>
      <c r="AQ63">
        <v>0</v>
      </c>
      <c r="AR63" t="s">
        <v>128</v>
      </c>
      <c r="AS63" t="s">
        <v>66</v>
      </c>
      <c r="AU63">
        <v>2</v>
      </c>
    </row>
    <row r="64" spans="1:47" x14ac:dyDescent="0.25">
      <c r="A64" s="3" t="s">
        <v>368</v>
      </c>
      <c r="B64">
        <v>2</v>
      </c>
      <c r="C64">
        <v>100000000</v>
      </c>
      <c r="D64">
        <v>0.16666666666666699</v>
      </c>
      <c r="E64">
        <v>215000000</v>
      </c>
      <c r="F64">
        <v>5</v>
      </c>
      <c r="G64" t="s">
        <v>369</v>
      </c>
      <c r="H64" s="5">
        <v>40666</v>
      </c>
      <c r="I64" t="s">
        <v>41</v>
      </c>
      <c r="J64">
        <v>107</v>
      </c>
      <c r="K64" t="s">
        <v>370</v>
      </c>
      <c r="L64" t="s">
        <v>371</v>
      </c>
      <c r="M64" t="s">
        <v>372</v>
      </c>
      <c r="N64" t="s">
        <v>234</v>
      </c>
      <c r="O64" t="s">
        <v>4898</v>
      </c>
      <c r="P64" t="s">
        <v>181</v>
      </c>
      <c r="Q64" t="s">
        <v>83</v>
      </c>
      <c r="R64" t="s">
        <v>64</v>
      </c>
      <c r="U64" t="s">
        <v>4879</v>
      </c>
      <c r="V64" t="s">
        <v>4879</v>
      </c>
      <c r="W64" t="s">
        <v>4873</v>
      </c>
      <c r="X64" t="s">
        <v>4899</v>
      </c>
      <c r="Y64" t="s">
        <v>4899</v>
      </c>
      <c r="Z64">
        <v>3</v>
      </c>
      <c r="AA64">
        <v>2</v>
      </c>
      <c r="AB64">
        <v>1</v>
      </c>
      <c r="AC64">
        <v>0.33333333333333331</v>
      </c>
      <c r="AD64">
        <v>0</v>
      </c>
      <c r="AE64" t="s">
        <v>373</v>
      </c>
      <c r="AQ64">
        <v>1</v>
      </c>
      <c r="AR64" t="s">
        <v>86</v>
      </c>
      <c r="AS64" t="s">
        <v>87</v>
      </c>
      <c r="AU64">
        <v>2</v>
      </c>
    </row>
    <row r="65" spans="1:47" x14ac:dyDescent="0.25">
      <c r="A65" s="3" t="s">
        <v>379</v>
      </c>
      <c r="B65">
        <v>3</v>
      </c>
      <c r="C65">
        <v>150000000</v>
      </c>
      <c r="D65">
        <v>0.25</v>
      </c>
      <c r="E65">
        <v>0</v>
      </c>
      <c r="F65">
        <v>0</v>
      </c>
      <c r="G65" t="s">
        <v>380</v>
      </c>
      <c r="H65" s="5">
        <v>40686</v>
      </c>
      <c r="I65" t="s">
        <v>41</v>
      </c>
      <c r="J65">
        <v>92</v>
      </c>
      <c r="K65" t="s">
        <v>381</v>
      </c>
      <c r="L65" t="s">
        <v>382</v>
      </c>
      <c r="M65" t="s">
        <v>383</v>
      </c>
      <c r="N65" t="s">
        <v>384</v>
      </c>
      <c r="O65" t="s">
        <v>4898</v>
      </c>
      <c r="P65" t="s">
        <v>116</v>
      </c>
      <c r="Q65" t="s">
        <v>73</v>
      </c>
      <c r="R65" t="s">
        <v>83</v>
      </c>
      <c r="S65" t="s">
        <v>63</v>
      </c>
      <c r="T65" t="s">
        <v>64</v>
      </c>
      <c r="U65" t="s">
        <v>4879</v>
      </c>
      <c r="V65" t="s">
        <v>4879</v>
      </c>
      <c r="W65" t="s">
        <v>4879</v>
      </c>
      <c r="X65" t="s">
        <v>4873</v>
      </c>
      <c r="Y65" t="s">
        <v>4873</v>
      </c>
      <c r="Z65">
        <v>5</v>
      </c>
      <c r="AA65">
        <v>3</v>
      </c>
      <c r="AB65">
        <v>2</v>
      </c>
      <c r="AC65">
        <v>0.4</v>
      </c>
      <c r="AD65">
        <v>0</v>
      </c>
      <c r="AE65" t="s">
        <v>385</v>
      </c>
      <c r="AQ65">
        <v>1</v>
      </c>
      <c r="AR65" t="s">
        <v>65</v>
      </c>
      <c r="AS65" t="s">
        <v>66</v>
      </c>
      <c r="AU65">
        <v>2</v>
      </c>
    </row>
    <row r="66" spans="1:47" x14ac:dyDescent="0.25">
      <c r="A66" s="3" t="s">
        <v>386</v>
      </c>
      <c r="B66">
        <v>5</v>
      </c>
      <c r="C66">
        <v>150000000</v>
      </c>
      <c r="D66">
        <v>0.25</v>
      </c>
      <c r="E66">
        <v>0</v>
      </c>
      <c r="F66">
        <v>0</v>
      </c>
      <c r="G66" t="s">
        <v>387</v>
      </c>
      <c r="H66" s="5">
        <v>40689</v>
      </c>
      <c r="I66" t="s">
        <v>41</v>
      </c>
      <c r="J66">
        <v>152</v>
      </c>
      <c r="K66" t="s">
        <v>388</v>
      </c>
      <c r="L66" t="s">
        <v>389</v>
      </c>
      <c r="M66" t="s">
        <v>390</v>
      </c>
      <c r="N66" t="s">
        <v>383</v>
      </c>
      <c r="O66" t="s">
        <v>4898</v>
      </c>
      <c r="P66" t="s">
        <v>46</v>
      </c>
      <c r="Q66" t="s">
        <v>63</v>
      </c>
      <c r="R66" t="s">
        <v>64</v>
      </c>
      <c r="U66" t="s">
        <v>4879</v>
      </c>
      <c r="V66" t="s">
        <v>4873</v>
      </c>
      <c r="W66" t="s">
        <v>4873</v>
      </c>
      <c r="X66" t="s">
        <v>4899</v>
      </c>
      <c r="Y66" t="s">
        <v>4899</v>
      </c>
      <c r="Z66">
        <v>3</v>
      </c>
      <c r="AA66">
        <v>1</v>
      </c>
      <c r="AB66">
        <v>2</v>
      </c>
      <c r="AC66">
        <v>0.66666666666666663</v>
      </c>
      <c r="AD66">
        <v>1</v>
      </c>
      <c r="AE66" t="s">
        <v>373</v>
      </c>
      <c r="AQ66">
        <v>1</v>
      </c>
      <c r="AR66" t="s">
        <v>128</v>
      </c>
      <c r="AS66" t="s">
        <v>66</v>
      </c>
      <c r="AU66">
        <v>2</v>
      </c>
    </row>
    <row r="67" spans="1:47" x14ac:dyDescent="0.25">
      <c r="A67" s="3" t="s">
        <v>391</v>
      </c>
      <c r="B67">
        <v>1.3333333333333299</v>
      </c>
      <c r="C67">
        <v>50000000</v>
      </c>
      <c r="D67">
        <v>0.16666666666666699</v>
      </c>
      <c r="E67">
        <v>260494270</v>
      </c>
      <c r="F67">
        <v>1</v>
      </c>
      <c r="G67" t="s">
        <v>392</v>
      </c>
      <c r="H67" s="5">
        <v>41017</v>
      </c>
      <c r="I67" t="s">
        <v>41</v>
      </c>
      <c r="J67">
        <v>141</v>
      </c>
      <c r="K67" t="s">
        <v>393</v>
      </c>
      <c r="L67" t="s">
        <v>394</v>
      </c>
      <c r="M67" t="s">
        <v>395</v>
      </c>
      <c r="N67" t="s">
        <v>396</v>
      </c>
      <c r="O67" t="s">
        <v>4900</v>
      </c>
      <c r="P67" t="s">
        <v>181</v>
      </c>
      <c r="Q67" t="s">
        <v>84</v>
      </c>
      <c r="R67" t="s">
        <v>85</v>
      </c>
      <c r="U67" t="s">
        <v>4879</v>
      </c>
      <c r="V67" t="s">
        <v>4873</v>
      </c>
      <c r="W67" t="s">
        <v>4873</v>
      </c>
      <c r="X67" t="s">
        <v>4899</v>
      </c>
      <c r="Y67" t="s">
        <v>4899</v>
      </c>
      <c r="Z67">
        <v>3</v>
      </c>
      <c r="AA67">
        <v>1</v>
      </c>
      <c r="AB67">
        <v>2</v>
      </c>
      <c r="AC67">
        <v>0.66666666666666663</v>
      </c>
      <c r="AD67">
        <v>1</v>
      </c>
      <c r="AE67" t="s">
        <v>397</v>
      </c>
      <c r="AQ67">
        <v>1</v>
      </c>
      <c r="AR67" t="s">
        <v>56</v>
      </c>
      <c r="AS67" t="s">
        <v>109</v>
      </c>
      <c r="AU67">
        <v>2</v>
      </c>
    </row>
    <row r="68" spans="1:47" x14ac:dyDescent="0.25">
      <c r="A68" s="3" t="s">
        <v>398</v>
      </c>
      <c r="B68">
        <v>1.5</v>
      </c>
      <c r="C68">
        <v>75000000</v>
      </c>
      <c r="D68">
        <v>0.25</v>
      </c>
      <c r="E68">
        <v>335500000</v>
      </c>
      <c r="F68">
        <v>1</v>
      </c>
      <c r="G68" t="s">
        <v>399</v>
      </c>
      <c r="H68" s="5">
        <v>40689</v>
      </c>
      <c r="I68" t="s">
        <v>41</v>
      </c>
      <c r="J68">
        <v>49</v>
      </c>
      <c r="K68" t="s">
        <v>400</v>
      </c>
      <c r="L68" t="s">
        <v>401</v>
      </c>
      <c r="M68" t="s">
        <v>288</v>
      </c>
      <c r="N68" t="s">
        <v>254</v>
      </c>
      <c r="O68" t="s">
        <v>4898</v>
      </c>
      <c r="P68" t="s">
        <v>94</v>
      </c>
      <c r="Q68" t="s">
        <v>46</v>
      </c>
      <c r="R68" t="s">
        <v>107</v>
      </c>
      <c r="S68" t="s">
        <v>84</v>
      </c>
      <c r="T68" t="s">
        <v>85</v>
      </c>
      <c r="U68" t="s">
        <v>4879</v>
      </c>
      <c r="V68" t="s">
        <v>4879</v>
      </c>
      <c r="W68" t="s">
        <v>4879</v>
      </c>
      <c r="X68" t="s">
        <v>4873</v>
      </c>
      <c r="Y68" t="s">
        <v>4873</v>
      </c>
      <c r="Z68">
        <v>5</v>
      </c>
      <c r="AA68">
        <v>3</v>
      </c>
      <c r="AB68">
        <v>2</v>
      </c>
      <c r="AC68">
        <v>0.4</v>
      </c>
      <c r="AD68">
        <v>0</v>
      </c>
      <c r="AE68" t="s">
        <v>373</v>
      </c>
      <c r="AQ68">
        <v>1</v>
      </c>
      <c r="AR68" t="s">
        <v>100</v>
      </c>
      <c r="AS68" t="s">
        <v>256</v>
      </c>
      <c r="AU68">
        <v>2</v>
      </c>
    </row>
    <row r="69" spans="1:47" x14ac:dyDescent="0.25">
      <c r="A69" s="3" t="s">
        <v>402</v>
      </c>
      <c r="B69">
        <v>2</v>
      </c>
      <c r="C69">
        <v>250000000</v>
      </c>
      <c r="D69">
        <v>0.33333333333333298</v>
      </c>
      <c r="E69">
        <v>647067885</v>
      </c>
      <c r="F69">
        <v>1</v>
      </c>
      <c r="G69" t="s">
        <v>403</v>
      </c>
      <c r="H69" s="5">
        <v>41022</v>
      </c>
      <c r="I69" t="s">
        <v>41</v>
      </c>
      <c r="J69">
        <v>129</v>
      </c>
      <c r="K69" t="s">
        <v>404</v>
      </c>
      <c r="L69" t="s">
        <v>405</v>
      </c>
      <c r="M69" t="s">
        <v>406</v>
      </c>
      <c r="N69" t="s">
        <v>407</v>
      </c>
      <c r="O69" t="s">
        <v>4900</v>
      </c>
      <c r="P69" t="s">
        <v>164</v>
      </c>
      <c r="Q69" t="s">
        <v>108</v>
      </c>
      <c r="R69" t="s">
        <v>47</v>
      </c>
      <c r="U69" t="s">
        <v>4879</v>
      </c>
      <c r="V69" t="s">
        <v>4873</v>
      </c>
      <c r="W69" t="s">
        <v>4873</v>
      </c>
      <c r="X69" t="s">
        <v>4899</v>
      </c>
      <c r="Y69" t="s">
        <v>4899</v>
      </c>
      <c r="Z69">
        <v>3</v>
      </c>
      <c r="AA69">
        <v>1</v>
      </c>
      <c r="AB69">
        <v>2</v>
      </c>
      <c r="AC69">
        <v>0.66666666666666663</v>
      </c>
      <c r="AD69">
        <v>1</v>
      </c>
      <c r="AE69" t="s">
        <v>408</v>
      </c>
      <c r="AQ69">
        <v>1</v>
      </c>
      <c r="AR69" t="s">
        <v>56</v>
      </c>
      <c r="AS69" t="s">
        <v>109</v>
      </c>
      <c r="AU69">
        <v>2</v>
      </c>
    </row>
    <row r="70" spans="1:47" x14ac:dyDescent="0.25">
      <c r="A70" s="3" t="s">
        <v>409</v>
      </c>
      <c r="B70">
        <v>1.5</v>
      </c>
      <c r="C70">
        <v>75000000</v>
      </c>
      <c r="D70">
        <v>0.25</v>
      </c>
      <c r="E70">
        <v>332750000</v>
      </c>
      <c r="F70">
        <v>1</v>
      </c>
      <c r="G70" t="s">
        <v>410</v>
      </c>
      <c r="H70" s="5">
        <v>40689</v>
      </c>
      <c r="I70" t="s">
        <v>41</v>
      </c>
      <c r="J70">
        <v>125</v>
      </c>
      <c r="K70" t="s">
        <v>400</v>
      </c>
      <c r="L70" t="s">
        <v>411</v>
      </c>
      <c r="M70" t="s">
        <v>412</v>
      </c>
      <c r="N70" t="s">
        <v>413</v>
      </c>
      <c r="O70" t="s">
        <v>4898</v>
      </c>
      <c r="P70" t="s">
        <v>46</v>
      </c>
      <c r="Q70" t="s">
        <v>94</v>
      </c>
      <c r="R70" t="s">
        <v>85</v>
      </c>
      <c r="U70" t="s">
        <v>4879</v>
      </c>
      <c r="V70" t="s">
        <v>4879</v>
      </c>
      <c r="W70" t="s">
        <v>4873</v>
      </c>
      <c r="X70" t="s">
        <v>4899</v>
      </c>
      <c r="Y70" t="s">
        <v>4899</v>
      </c>
      <c r="Z70">
        <v>3</v>
      </c>
      <c r="AA70">
        <v>2</v>
      </c>
      <c r="AB70">
        <v>1</v>
      </c>
      <c r="AC70">
        <v>0.33333333333333331</v>
      </c>
      <c r="AD70">
        <v>0</v>
      </c>
      <c r="AE70" t="s">
        <v>414</v>
      </c>
      <c r="AQ70">
        <v>1</v>
      </c>
      <c r="AR70" t="s">
        <v>55</v>
      </c>
      <c r="AS70" t="s">
        <v>109</v>
      </c>
      <c r="AU70">
        <v>2</v>
      </c>
    </row>
    <row r="71" spans="1:47" x14ac:dyDescent="0.25">
      <c r="A71" s="3" t="s">
        <v>415</v>
      </c>
      <c r="B71">
        <v>1.5</v>
      </c>
      <c r="C71">
        <v>50000000</v>
      </c>
      <c r="D71">
        <v>0.25</v>
      </c>
      <c r="E71">
        <v>0</v>
      </c>
      <c r="F71">
        <v>0</v>
      </c>
      <c r="G71" t="s">
        <v>416</v>
      </c>
      <c r="H71" s="5">
        <v>41022</v>
      </c>
      <c r="I71" t="s">
        <v>41</v>
      </c>
      <c r="J71">
        <v>133</v>
      </c>
      <c r="K71" t="s">
        <v>417</v>
      </c>
      <c r="L71" t="s">
        <v>418</v>
      </c>
      <c r="M71" t="s">
        <v>406</v>
      </c>
      <c r="N71" t="s">
        <v>281</v>
      </c>
      <c r="O71" t="s">
        <v>4900</v>
      </c>
      <c r="P71" t="s">
        <v>83</v>
      </c>
      <c r="Q71" t="s">
        <v>84</v>
      </c>
      <c r="R71" t="s">
        <v>85</v>
      </c>
      <c r="U71" t="s">
        <v>4879</v>
      </c>
      <c r="V71" t="s">
        <v>4873</v>
      </c>
      <c r="W71" t="s">
        <v>4873</v>
      </c>
      <c r="X71" t="s">
        <v>4899</v>
      </c>
      <c r="Y71" t="s">
        <v>4899</v>
      </c>
      <c r="Z71">
        <v>3</v>
      </c>
      <c r="AA71">
        <v>1</v>
      </c>
      <c r="AB71">
        <v>2</v>
      </c>
      <c r="AC71">
        <v>0.66666666666666663</v>
      </c>
      <c r="AD71">
        <v>1</v>
      </c>
      <c r="AQ71">
        <v>0</v>
      </c>
      <c r="AR71" t="s">
        <v>66</v>
      </c>
      <c r="AS71" t="s">
        <v>100</v>
      </c>
      <c r="AU71">
        <v>2</v>
      </c>
    </row>
    <row r="72" spans="1:47" x14ac:dyDescent="0.25">
      <c r="A72" s="3" t="s">
        <v>415</v>
      </c>
      <c r="B72">
        <v>1.5</v>
      </c>
      <c r="C72">
        <v>50000000</v>
      </c>
      <c r="D72">
        <v>0.25</v>
      </c>
      <c r="E72">
        <v>0</v>
      </c>
      <c r="F72">
        <v>0</v>
      </c>
      <c r="G72" t="s">
        <v>419</v>
      </c>
      <c r="H72" s="5">
        <v>41022</v>
      </c>
      <c r="I72" t="s">
        <v>41</v>
      </c>
      <c r="J72">
        <v>133</v>
      </c>
      <c r="K72" t="s">
        <v>417</v>
      </c>
      <c r="L72" t="s">
        <v>418</v>
      </c>
      <c r="M72" t="s">
        <v>406</v>
      </c>
      <c r="N72" t="s">
        <v>281</v>
      </c>
      <c r="O72" t="s">
        <v>4900</v>
      </c>
      <c r="P72" t="s">
        <v>83</v>
      </c>
      <c r="Q72" t="s">
        <v>84</v>
      </c>
      <c r="R72" t="s">
        <v>85</v>
      </c>
      <c r="U72" t="s">
        <v>4879</v>
      </c>
      <c r="V72" t="s">
        <v>4873</v>
      </c>
      <c r="W72" t="s">
        <v>4873</v>
      </c>
      <c r="X72" t="s">
        <v>4899</v>
      </c>
      <c r="Y72" t="s">
        <v>4899</v>
      </c>
      <c r="Z72">
        <v>3</v>
      </c>
      <c r="AA72">
        <v>1</v>
      </c>
      <c r="AB72">
        <v>2</v>
      </c>
      <c r="AC72">
        <v>0.66666666666666663</v>
      </c>
      <c r="AD72">
        <v>1</v>
      </c>
      <c r="AQ72">
        <v>0</v>
      </c>
      <c r="AR72" t="s">
        <v>66</v>
      </c>
      <c r="AS72" t="s">
        <v>100</v>
      </c>
      <c r="AU72">
        <v>2</v>
      </c>
    </row>
    <row r="73" spans="1:47" x14ac:dyDescent="0.25">
      <c r="A73" s="3" t="s">
        <v>420</v>
      </c>
      <c r="B73">
        <v>2</v>
      </c>
      <c r="C73">
        <v>100000000</v>
      </c>
      <c r="D73">
        <v>0.25</v>
      </c>
      <c r="E73">
        <v>0</v>
      </c>
      <c r="F73">
        <v>0</v>
      </c>
      <c r="G73" t="s">
        <v>421</v>
      </c>
      <c r="H73" s="5">
        <v>40690</v>
      </c>
      <c r="I73" t="s">
        <v>41</v>
      </c>
      <c r="J73">
        <v>131</v>
      </c>
      <c r="K73" t="s">
        <v>422</v>
      </c>
      <c r="L73" t="s">
        <v>423</v>
      </c>
      <c r="M73" t="s">
        <v>424</v>
      </c>
      <c r="N73" t="s">
        <v>425</v>
      </c>
      <c r="O73" t="s">
        <v>4898</v>
      </c>
      <c r="P73" t="s">
        <v>73</v>
      </c>
      <c r="Q73" t="s">
        <v>116</v>
      </c>
      <c r="R73" t="s">
        <v>229</v>
      </c>
      <c r="S73" t="s">
        <v>63</v>
      </c>
      <c r="T73" t="s">
        <v>64</v>
      </c>
      <c r="U73" t="s">
        <v>4879</v>
      </c>
      <c r="V73" t="s">
        <v>4879</v>
      </c>
      <c r="W73" t="s">
        <v>4879</v>
      </c>
      <c r="X73" t="s">
        <v>4873</v>
      </c>
      <c r="Y73" t="s">
        <v>4873</v>
      </c>
      <c r="Z73">
        <v>5</v>
      </c>
      <c r="AA73">
        <v>3</v>
      </c>
      <c r="AB73">
        <v>2</v>
      </c>
      <c r="AC73">
        <v>0.4</v>
      </c>
      <c r="AD73">
        <v>0</v>
      </c>
      <c r="AE73" t="s">
        <v>426</v>
      </c>
      <c r="AQ73">
        <v>1</v>
      </c>
      <c r="AR73" t="s">
        <v>55</v>
      </c>
      <c r="AS73" t="s">
        <v>56</v>
      </c>
      <c r="AU73">
        <v>2</v>
      </c>
    </row>
    <row r="74" spans="1:47" x14ac:dyDescent="0.25">
      <c r="A74" s="3" t="s">
        <v>427</v>
      </c>
      <c r="B74">
        <v>3</v>
      </c>
      <c r="C74">
        <v>50000000</v>
      </c>
      <c r="D74">
        <v>0.25</v>
      </c>
      <c r="E74">
        <v>0</v>
      </c>
      <c r="F74">
        <v>0</v>
      </c>
      <c r="G74" t="s">
        <v>428</v>
      </c>
      <c r="H74" s="5">
        <v>41037</v>
      </c>
      <c r="I74" t="s">
        <v>429</v>
      </c>
      <c r="J74">
        <v>136</v>
      </c>
      <c r="K74" t="s">
        <v>430</v>
      </c>
      <c r="L74" t="s">
        <v>431</v>
      </c>
      <c r="M74" t="s">
        <v>432</v>
      </c>
      <c r="N74" t="s">
        <v>433</v>
      </c>
      <c r="O74" t="s">
        <v>4900</v>
      </c>
      <c r="P74" t="s">
        <v>145</v>
      </c>
      <c r="Q74" t="s">
        <v>63</v>
      </c>
      <c r="R74" t="s">
        <v>64</v>
      </c>
      <c r="U74" t="s">
        <v>4879</v>
      </c>
      <c r="V74" t="s">
        <v>4873</v>
      </c>
      <c r="W74" t="s">
        <v>4873</v>
      </c>
      <c r="X74" t="s">
        <v>4899</v>
      </c>
      <c r="Y74" t="s">
        <v>4899</v>
      </c>
      <c r="Z74">
        <v>3</v>
      </c>
      <c r="AA74">
        <v>1</v>
      </c>
      <c r="AB74">
        <v>2</v>
      </c>
      <c r="AC74">
        <v>0.66666666666666663</v>
      </c>
      <c r="AD74">
        <v>1</v>
      </c>
      <c r="AE74" t="s">
        <v>434</v>
      </c>
      <c r="AQ74">
        <v>1</v>
      </c>
      <c r="AR74" t="s">
        <v>128</v>
      </c>
      <c r="AU74">
        <v>1</v>
      </c>
    </row>
    <row r="75" spans="1:47" x14ac:dyDescent="0.25">
      <c r="A75" s="3" t="s">
        <v>427</v>
      </c>
      <c r="B75">
        <v>2</v>
      </c>
      <c r="C75">
        <v>50000000</v>
      </c>
      <c r="D75">
        <v>0.25</v>
      </c>
      <c r="E75">
        <v>0</v>
      </c>
      <c r="F75">
        <v>0</v>
      </c>
      <c r="G75" t="s">
        <v>435</v>
      </c>
      <c r="H75" s="5">
        <v>41037</v>
      </c>
      <c r="I75" t="s">
        <v>429</v>
      </c>
      <c r="J75">
        <v>136</v>
      </c>
      <c r="K75" t="s">
        <v>430</v>
      </c>
      <c r="L75" t="s">
        <v>431</v>
      </c>
      <c r="M75" t="s">
        <v>432</v>
      </c>
      <c r="N75" t="s">
        <v>433</v>
      </c>
      <c r="O75" t="s">
        <v>4900</v>
      </c>
      <c r="P75" t="s">
        <v>145</v>
      </c>
      <c r="Q75" t="s">
        <v>63</v>
      </c>
      <c r="R75" t="s">
        <v>64</v>
      </c>
      <c r="U75" t="s">
        <v>4879</v>
      </c>
      <c r="V75" t="s">
        <v>4873</v>
      </c>
      <c r="W75" t="s">
        <v>4873</v>
      </c>
      <c r="X75" t="s">
        <v>4899</v>
      </c>
      <c r="Y75" t="s">
        <v>4899</v>
      </c>
      <c r="Z75">
        <v>3</v>
      </c>
      <c r="AA75">
        <v>1</v>
      </c>
      <c r="AB75">
        <v>2</v>
      </c>
      <c r="AC75">
        <v>0.66666666666666663</v>
      </c>
      <c r="AD75">
        <v>1</v>
      </c>
      <c r="AE75" t="s">
        <v>434</v>
      </c>
      <c r="AQ75">
        <v>1</v>
      </c>
      <c r="AR75" t="s">
        <v>128</v>
      </c>
      <c r="AU75">
        <v>1</v>
      </c>
    </row>
    <row r="76" spans="1:47" x14ac:dyDescent="0.25">
      <c r="A76" s="3" t="s">
        <v>436</v>
      </c>
      <c r="B76">
        <v>2</v>
      </c>
      <c r="C76">
        <v>100000000</v>
      </c>
      <c r="D76">
        <v>0.16666666666666699</v>
      </c>
      <c r="E76">
        <v>0</v>
      </c>
      <c r="F76">
        <v>0</v>
      </c>
      <c r="G76" t="s">
        <v>437</v>
      </c>
      <c r="H76" s="5">
        <v>40700</v>
      </c>
      <c r="I76" t="s">
        <v>41</v>
      </c>
      <c r="J76">
        <v>78</v>
      </c>
      <c r="K76" t="s">
        <v>438</v>
      </c>
      <c r="L76" t="s">
        <v>439</v>
      </c>
      <c r="M76" t="s">
        <v>372</v>
      </c>
      <c r="N76" t="s">
        <v>384</v>
      </c>
      <c r="O76" t="s">
        <v>4898</v>
      </c>
      <c r="P76" t="s">
        <v>116</v>
      </c>
      <c r="Q76" t="s">
        <v>73</v>
      </c>
      <c r="R76" t="s">
        <v>83</v>
      </c>
      <c r="S76" t="s">
        <v>63</v>
      </c>
      <c r="T76" t="s">
        <v>64</v>
      </c>
      <c r="U76" t="s">
        <v>4879</v>
      </c>
      <c r="V76" t="s">
        <v>4879</v>
      </c>
      <c r="W76" t="s">
        <v>4879</v>
      </c>
      <c r="X76" t="s">
        <v>4873</v>
      </c>
      <c r="Y76" t="s">
        <v>4873</v>
      </c>
      <c r="Z76">
        <v>5</v>
      </c>
      <c r="AA76">
        <v>3</v>
      </c>
      <c r="AB76">
        <v>2</v>
      </c>
      <c r="AC76">
        <v>0.4</v>
      </c>
      <c r="AD76">
        <v>0</v>
      </c>
      <c r="AE76" t="s">
        <v>361</v>
      </c>
      <c r="AQ76">
        <v>1</v>
      </c>
      <c r="AR76" t="s">
        <v>86</v>
      </c>
      <c r="AS76" t="s">
        <v>256</v>
      </c>
      <c r="AU76">
        <v>2</v>
      </c>
    </row>
    <row r="77" spans="1:47" x14ac:dyDescent="0.25">
      <c r="A77" s="3" t="s">
        <v>440</v>
      </c>
      <c r="B77">
        <v>1.25</v>
      </c>
      <c r="C77">
        <v>50000000</v>
      </c>
      <c r="D77">
        <v>0.16666666666666699</v>
      </c>
      <c r="E77">
        <v>0</v>
      </c>
      <c r="F77">
        <v>0</v>
      </c>
      <c r="G77" t="s">
        <v>441</v>
      </c>
      <c r="H77" s="5">
        <v>41045</v>
      </c>
      <c r="I77" t="s">
        <v>41</v>
      </c>
      <c r="J77">
        <v>78</v>
      </c>
      <c r="K77" t="s">
        <v>442</v>
      </c>
      <c r="L77" t="s">
        <v>443</v>
      </c>
      <c r="M77" t="s">
        <v>444</v>
      </c>
      <c r="N77" t="s">
        <v>445</v>
      </c>
      <c r="O77" t="s">
        <v>4900</v>
      </c>
      <c r="P77" t="s">
        <v>181</v>
      </c>
      <c r="Q77" t="s">
        <v>84</v>
      </c>
      <c r="R77" t="s">
        <v>85</v>
      </c>
      <c r="U77" t="s">
        <v>4879</v>
      </c>
      <c r="V77" t="s">
        <v>4873</v>
      </c>
      <c r="W77" t="s">
        <v>4873</v>
      </c>
      <c r="X77" t="s">
        <v>4899</v>
      </c>
      <c r="Y77" t="s">
        <v>4899</v>
      </c>
      <c r="Z77">
        <v>3</v>
      </c>
      <c r="AA77">
        <v>1</v>
      </c>
      <c r="AB77">
        <v>2</v>
      </c>
      <c r="AC77">
        <v>0.66666666666666663</v>
      </c>
      <c r="AD77">
        <v>1</v>
      </c>
      <c r="AQ77">
        <v>0</v>
      </c>
      <c r="AR77" t="s">
        <v>65</v>
      </c>
      <c r="AS77" t="s">
        <v>55</v>
      </c>
      <c r="AU77">
        <v>2</v>
      </c>
    </row>
    <row r="78" spans="1:47" x14ac:dyDescent="0.25">
      <c r="A78" s="3" t="s">
        <v>446</v>
      </c>
      <c r="B78">
        <v>1</v>
      </c>
      <c r="C78">
        <v>50000000</v>
      </c>
      <c r="D78">
        <v>0.25</v>
      </c>
      <c r="E78">
        <v>0</v>
      </c>
      <c r="F78">
        <v>0</v>
      </c>
      <c r="G78" t="s">
        <v>447</v>
      </c>
      <c r="H78" s="5">
        <v>40704</v>
      </c>
      <c r="I78" t="s">
        <v>41</v>
      </c>
      <c r="J78">
        <v>136</v>
      </c>
      <c r="K78" t="s">
        <v>448</v>
      </c>
      <c r="L78" t="s">
        <v>449</v>
      </c>
      <c r="M78" t="s">
        <v>450</v>
      </c>
      <c r="N78" t="s">
        <v>451</v>
      </c>
      <c r="O78" t="s">
        <v>4898</v>
      </c>
      <c r="P78" t="s">
        <v>229</v>
      </c>
      <c r="Q78" t="s">
        <v>145</v>
      </c>
      <c r="R78" t="s">
        <v>84</v>
      </c>
      <c r="U78" t="s">
        <v>4879</v>
      </c>
      <c r="V78" t="s">
        <v>4879</v>
      </c>
      <c r="W78" t="s">
        <v>4873</v>
      </c>
      <c r="X78" t="s">
        <v>4899</v>
      </c>
      <c r="Y78" t="s">
        <v>4899</v>
      </c>
      <c r="Z78">
        <v>3</v>
      </c>
      <c r="AA78">
        <v>2</v>
      </c>
      <c r="AB78">
        <v>1</v>
      </c>
      <c r="AC78">
        <v>0.33333333333333331</v>
      </c>
      <c r="AD78">
        <v>0</v>
      </c>
      <c r="AE78" t="s">
        <v>361</v>
      </c>
      <c r="AQ78">
        <v>1</v>
      </c>
      <c r="AR78" t="s">
        <v>56</v>
      </c>
      <c r="AS78" t="s">
        <v>109</v>
      </c>
      <c r="AU78">
        <v>2</v>
      </c>
    </row>
    <row r="79" spans="1:47" x14ac:dyDescent="0.25">
      <c r="A79" s="3" t="s">
        <v>452</v>
      </c>
      <c r="B79">
        <v>1.5</v>
      </c>
      <c r="C79">
        <v>50000000</v>
      </c>
      <c r="D79">
        <v>0.16666666666666699</v>
      </c>
      <c r="E79">
        <v>0</v>
      </c>
      <c r="F79">
        <v>0</v>
      </c>
      <c r="G79" t="s">
        <v>453</v>
      </c>
      <c r="H79" s="5">
        <v>41065</v>
      </c>
      <c r="I79" t="s">
        <v>41</v>
      </c>
      <c r="J79">
        <v>38</v>
      </c>
      <c r="K79" t="s">
        <v>454</v>
      </c>
      <c r="L79" t="s">
        <v>455</v>
      </c>
      <c r="M79" t="s">
        <v>456</v>
      </c>
      <c r="N79" t="s">
        <v>457</v>
      </c>
      <c r="O79" t="s">
        <v>4900</v>
      </c>
      <c r="P79" t="s">
        <v>107</v>
      </c>
      <c r="Q79" t="s">
        <v>46</v>
      </c>
      <c r="R79" t="s">
        <v>181</v>
      </c>
      <c r="S79" t="s">
        <v>47</v>
      </c>
      <c r="T79" t="s">
        <v>108</v>
      </c>
      <c r="U79" t="s">
        <v>4879</v>
      </c>
      <c r="V79" t="s">
        <v>4879</v>
      </c>
      <c r="W79" t="s">
        <v>4879</v>
      </c>
      <c r="X79" t="s">
        <v>4873</v>
      </c>
      <c r="Y79" t="s">
        <v>4873</v>
      </c>
      <c r="Z79">
        <v>5</v>
      </c>
      <c r="AA79">
        <v>3</v>
      </c>
      <c r="AB79">
        <v>2</v>
      </c>
      <c r="AC79">
        <v>0.4</v>
      </c>
      <c r="AD79">
        <v>0</v>
      </c>
      <c r="AQ79">
        <v>0</v>
      </c>
      <c r="AR79" t="s">
        <v>128</v>
      </c>
      <c r="AS79" t="s">
        <v>66</v>
      </c>
      <c r="AU79">
        <v>2</v>
      </c>
    </row>
    <row r="80" spans="1:47" x14ac:dyDescent="0.25">
      <c r="A80" s="3" t="s">
        <v>458</v>
      </c>
      <c r="B80">
        <v>3.25</v>
      </c>
      <c r="C80">
        <v>100000000</v>
      </c>
      <c r="D80">
        <v>0.25</v>
      </c>
      <c r="E80">
        <v>0</v>
      </c>
      <c r="F80">
        <v>0</v>
      </c>
      <c r="G80" t="s">
        <v>459</v>
      </c>
      <c r="H80" s="5">
        <v>40497</v>
      </c>
      <c r="I80" t="s">
        <v>41</v>
      </c>
      <c r="J80">
        <v>140</v>
      </c>
      <c r="K80" t="s">
        <v>460</v>
      </c>
      <c r="L80" t="s">
        <v>461</v>
      </c>
      <c r="M80" t="s">
        <v>462</v>
      </c>
      <c r="N80" t="s">
        <v>463</v>
      </c>
      <c r="O80" t="s">
        <v>4898</v>
      </c>
      <c r="P80" t="s">
        <v>73</v>
      </c>
      <c r="Q80" t="s">
        <v>116</v>
      </c>
      <c r="R80" t="s">
        <v>63</v>
      </c>
      <c r="U80" t="s">
        <v>4879</v>
      </c>
      <c r="V80" t="s">
        <v>4879</v>
      </c>
      <c r="W80" t="s">
        <v>4873</v>
      </c>
      <c r="X80" t="s">
        <v>4899</v>
      </c>
      <c r="Y80" t="s">
        <v>4899</v>
      </c>
      <c r="Z80">
        <v>3</v>
      </c>
      <c r="AA80">
        <v>2</v>
      </c>
      <c r="AB80">
        <v>1</v>
      </c>
      <c r="AC80">
        <v>0.33333333333333331</v>
      </c>
      <c r="AD80">
        <v>0</v>
      </c>
      <c r="AE80" t="s">
        <v>335</v>
      </c>
      <c r="AF80" t="s">
        <v>464</v>
      </c>
      <c r="AG80" t="s">
        <v>336</v>
      </c>
      <c r="AH80" t="s">
        <v>337</v>
      </c>
      <c r="AI80" t="s">
        <v>335</v>
      </c>
      <c r="AQ80">
        <v>5</v>
      </c>
      <c r="AR80" t="s">
        <v>100</v>
      </c>
      <c r="AS80" t="s">
        <v>465</v>
      </c>
      <c r="AU80">
        <v>2</v>
      </c>
    </row>
    <row r="81" spans="1:47" x14ac:dyDescent="0.25">
      <c r="A81" s="3" t="s">
        <v>466</v>
      </c>
      <c r="B81">
        <v>1</v>
      </c>
      <c r="C81">
        <v>50000000</v>
      </c>
      <c r="D81">
        <v>0.25</v>
      </c>
      <c r="E81">
        <v>52000000</v>
      </c>
      <c r="F81">
        <v>0</v>
      </c>
      <c r="G81" t="s">
        <v>467</v>
      </c>
      <c r="H81" s="5">
        <v>40704</v>
      </c>
      <c r="I81" t="s">
        <v>41</v>
      </c>
      <c r="J81">
        <v>136</v>
      </c>
      <c r="K81" t="s">
        <v>468</v>
      </c>
      <c r="L81" t="s">
        <v>469</v>
      </c>
      <c r="M81" t="s">
        <v>470</v>
      </c>
      <c r="N81" t="s">
        <v>451</v>
      </c>
      <c r="O81" t="s">
        <v>4898</v>
      </c>
      <c r="P81" t="s">
        <v>229</v>
      </c>
      <c r="Q81" t="s">
        <v>145</v>
      </c>
      <c r="R81" t="s">
        <v>84</v>
      </c>
      <c r="U81" t="s">
        <v>4879</v>
      </c>
      <c r="V81" t="s">
        <v>4879</v>
      </c>
      <c r="W81" t="s">
        <v>4873</v>
      </c>
      <c r="X81" t="s">
        <v>4899</v>
      </c>
      <c r="Y81" t="s">
        <v>4899</v>
      </c>
      <c r="Z81">
        <v>3</v>
      </c>
      <c r="AA81">
        <v>2</v>
      </c>
      <c r="AB81">
        <v>1</v>
      </c>
      <c r="AC81">
        <v>0.33333333333333331</v>
      </c>
      <c r="AD81">
        <v>0</v>
      </c>
      <c r="AE81" t="s">
        <v>361</v>
      </c>
      <c r="AQ81">
        <v>1</v>
      </c>
      <c r="AR81" t="s">
        <v>56</v>
      </c>
      <c r="AS81" t="s">
        <v>109</v>
      </c>
      <c r="AU81">
        <v>2</v>
      </c>
    </row>
    <row r="82" spans="1:47" x14ac:dyDescent="0.25">
      <c r="A82" s="3" t="s">
        <v>471</v>
      </c>
      <c r="B82">
        <v>6</v>
      </c>
      <c r="C82">
        <v>500000000</v>
      </c>
      <c r="D82">
        <v>0.5</v>
      </c>
      <c r="E82">
        <v>0</v>
      </c>
      <c r="F82">
        <v>0</v>
      </c>
      <c r="G82" t="s">
        <v>472</v>
      </c>
      <c r="H82" s="5">
        <v>41067</v>
      </c>
      <c r="I82" t="s">
        <v>429</v>
      </c>
      <c r="J82">
        <v>133</v>
      </c>
      <c r="K82" t="s">
        <v>473</v>
      </c>
      <c r="L82" t="s">
        <v>474</v>
      </c>
      <c r="M82" t="s">
        <v>475</v>
      </c>
      <c r="N82" t="s">
        <v>476</v>
      </c>
      <c r="O82" t="s">
        <v>4900</v>
      </c>
      <c r="P82" t="s">
        <v>145</v>
      </c>
      <c r="Q82" t="s">
        <v>229</v>
      </c>
      <c r="R82" t="s">
        <v>48</v>
      </c>
      <c r="S82" t="s">
        <v>127</v>
      </c>
      <c r="U82" t="s">
        <v>4879</v>
      </c>
      <c r="V82" t="s">
        <v>4879</v>
      </c>
      <c r="W82" t="s">
        <v>4873</v>
      </c>
      <c r="X82" t="s">
        <v>4873</v>
      </c>
      <c r="Y82" t="s">
        <v>4899</v>
      </c>
      <c r="Z82">
        <v>4</v>
      </c>
      <c r="AA82">
        <v>2</v>
      </c>
      <c r="AB82">
        <v>2</v>
      </c>
      <c r="AC82">
        <v>0.5</v>
      </c>
      <c r="AD82">
        <v>1</v>
      </c>
      <c r="AE82" t="s">
        <v>477</v>
      </c>
      <c r="AQ82">
        <v>1</v>
      </c>
      <c r="AR82" t="s">
        <v>65</v>
      </c>
      <c r="AS82" t="s">
        <v>86</v>
      </c>
      <c r="AU82">
        <v>2</v>
      </c>
    </row>
    <row r="83" spans="1:47" x14ac:dyDescent="0.25">
      <c r="A83" s="3" t="s">
        <v>478</v>
      </c>
      <c r="B83">
        <v>0.66666666666666696</v>
      </c>
      <c r="C83">
        <v>50000000</v>
      </c>
      <c r="D83">
        <v>0.25</v>
      </c>
      <c r="E83">
        <v>0</v>
      </c>
      <c r="F83">
        <v>0</v>
      </c>
      <c r="G83" t="s">
        <v>479</v>
      </c>
      <c r="H83" s="5">
        <v>40497</v>
      </c>
      <c r="I83" t="s">
        <v>41</v>
      </c>
      <c r="J83">
        <v>127</v>
      </c>
      <c r="K83" t="s">
        <v>480</v>
      </c>
      <c r="L83" t="s">
        <v>481</v>
      </c>
      <c r="M83" t="s">
        <v>482</v>
      </c>
      <c r="N83" t="s">
        <v>483</v>
      </c>
      <c r="O83" t="s">
        <v>4898</v>
      </c>
      <c r="P83" t="s">
        <v>116</v>
      </c>
      <c r="Q83" t="s">
        <v>73</v>
      </c>
      <c r="R83" t="s">
        <v>63</v>
      </c>
      <c r="U83" t="s">
        <v>4879</v>
      </c>
      <c r="V83" t="s">
        <v>4879</v>
      </c>
      <c r="W83" t="s">
        <v>4873</v>
      </c>
      <c r="X83" t="s">
        <v>4899</v>
      </c>
      <c r="Y83" t="s">
        <v>4899</v>
      </c>
      <c r="Z83">
        <v>3</v>
      </c>
      <c r="AA83">
        <v>2</v>
      </c>
      <c r="AB83">
        <v>1</v>
      </c>
      <c r="AC83">
        <v>0.33333333333333331</v>
      </c>
      <c r="AD83">
        <v>0</v>
      </c>
      <c r="AE83" t="s">
        <v>484</v>
      </c>
      <c r="AF83" t="s">
        <v>485</v>
      </c>
      <c r="AG83" t="s">
        <v>486</v>
      </c>
      <c r="AQ83">
        <v>3</v>
      </c>
      <c r="AR83" t="s">
        <v>65</v>
      </c>
      <c r="AS83" t="s">
        <v>465</v>
      </c>
      <c r="AU83">
        <v>2</v>
      </c>
    </row>
    <row r="84" spans="1:47" x14ac:dyDescent="0.25">
      <c r="A84" s="3" t="s">
        <v>487</v>
      </c>
      <c r="B84">
        <v>2</v>
      </c>
      <c r="C84">
        <v>200000000</v>
      </c>
      <c r="D84">
        <v>0.5</v>
      </c>
      <c r="E84">
        <v>0</v>
      </c>
      <c r="F84">
        <v>0</v>
      </c>
      <c r="G84" t="s">
        <v>488</v>
      </c>
      <c r="H84" s="5">
        <v>40729</v>
      </c>
      <c r="I84" t="s">
        <v>41</v>
      </c>
      <c r="J84">
        <v>78</v>
      </c>
      <c r="K84" t="s">
        <v>489</v>
      </c>
      <c r="L84" t="s">
        <v>490</v>
      </c>
      <c r="M84" t="s">
        <v>470</v>
      </c>
      <c r="N84" t="s">
        <v>491</v>
      </c>
      <c r="O84" t="s">
        <v>4898</v>
      </c>
      <c r="P84" t="s">
        <v>241</v>
      </c>
      <c r="Q84" t="s">
        <v>126</v>
      </c>
      <c r="R84" t="s">
        <v>47</v>
      </c>
      <c r="U84" t="s">
        <v>4879</v>
      </c>
      <c r="V84" t="s">
        <v>4879</v>
      </c>
      <c r="W84" t="s">
        <v>4873</v>
      </c>
      <c r="X84" t="s">
        <v>4899</v>
      </c>
      <c r="Y84" t="s">
        <v>4899</v>
      </c>
      <c r="Z84">
        <v>3</v>
      </c>
      <c r="AA84">
        <v>2</v>
      </c>
      <c r="AB84">
        <v>1</v>
      </c>
      <c r="AC84">
        <v>0.33333333333333331</v>
      </c>
      <c r="AD84">
        <v>0</v>
      </c>
      <c r="AE84" t="s">
        <v>335</v>
      </c>
      <c r="AQ84">
        <v>1</v>
      </c>
      <c r="AR84" t="s">
        <v>256</v>
      </c>
      <c r="AU84">
        <v>1</v>
      </c>
    </row>
    <row r="85" spans="1:47" x14ac:dyDescent="0.25">
      <c r="A85" s="3" t="s">
        <v>492</v>
      </c>
      <c r="B85">
        <v>4.5</v>
      </c>
      <c r="C85">
        <v>350000000</v>
      </c>
      <c r="D85">
        <v>0.25</v>
      </c>
      <c r="E85">
        <v>235623287</v>
      </c>
      <c r="F85">
        <v>0.25</v>
      </c>
      <c r="G85" t="s">
        <v>493</v>
      </c>
      <c r="H85" s="5">
        <v>41075</v>
      </c>
      <c r="I85" t="s">
        <v>41</v>
      </c>
      <c r="J85">
        <v>129</v>
      </c>
      <c r="K85" t="s">
        <v>494</v>
      </c>
      <c r="L85" t="s">
        <v>495</v>
      </c>
      <c r="M85" t="s">
        <v>496</v>
      </c>
      <c r="N85" t="s">
        <v>497</v>
      </c>
      <c r="O85" t="s">
        <v>4900</v>
      </c>
      <c r="P85" t="s">
        <v>107</v>
      </c>
      <c r="Q85" t="s">
        <v>48</v>
      </c>
      <c r="R85" t="s">
        <v>127</v>
      </c>
      <c r="U85" t="s">
        <v>4879</v>
      </c>
      <c r="V85" t="s">
        <v>4873</v>
      </c>
      <c r="W85" t="s">
        <v>4873</v>
      </c>
      <c r="X85" t="s">
        <v>4899</v>
      </c>
      <c r="Y85" t="s">
        <v>4899</v>
      </c>
      <c r="Z85">
        <v>3</v>
      </c>
      <c r="AA85">
        <v>1</v>
      </c>
      <c r="AB85">
        <v>2</v>
      </c>
      <c r="AC85">
        <v>0.66666666666666663</v>
      </c>
      <c r="AD85">
        <v>1</v>
      </c>
      <c r="AE85" t="s">
        <v>498</v>
      </c>
      <c r="AQ85">
        <v>1</v>
      </c>
      <c r="AR85" t="s">
        <v>55</v>
      </c>
      <c r="AS85" t="s">
        <v>87</v>
      </c>
      <c r="AU85">
        <v>2</v>
      </c>
    </row>
    <row r="86" spans="1:47" x14ac:dyDescent="0.25">
      <c r="A86" s="3" t="s">
        <v>499</v>
      </c>
      <c r="B86">
        <v>3</v>
      </c>
      <c r="C86">
        <v>100000000</v>
      </c>
      <c r="D86">
        <v>0.33333333333333298</v>
      </c>
      <c r="E86">
        <v>0</v>
      </c>
      <c r="F86">
        <v>0</v>
      </c>
      <c r="G86" t="s">
        <v>500</v>
      </c>
      <c r="H86" s="5">
        <v>40511</v>
      </c>
      <c r="I86" t="s">
        <v>41</v>
      </c>
      <c r="J86">
        <v>140</v>
      </c>
      <c r="K86" t="s">
        <v>501</v>
      </c>
      <c r="L86" t="s">
        <v>502</v>
      </c>
      <c r="M86" t="s">
        <v>503</v>
      </c>
      <c r="N86" t="s">
        <v>72</v>
      </c>
      <c r="O86" t="s">
        <v>4898</v>
      </c>
      <c r="P86" t="s">
        <v>94</v>
      </c>
      <c r="Q86" t="s">
        <v>46</v>
      </c>
      <c r="R86" t="s">
        <v>95</v>
      </c>
      <c r="S86" t="s">
        <v>84</v>
      </c>
      <c r="T86" t="s">
        <v>85</v>
      </c>
      <c r="U86" t="s">
        <v>4879</v>
      </c>
      <c r="V86" t="s">
        <v>4879</v>
      </c>
      <c r="W86" t="s">
        <v>4873</v>
      </c>
      <c r="X86" t="s">
        <v>4873</v>
      </c>
      <c r="Y86" t="s">
        <v>4873</v>
      </c>
      <c r="Z86">
        <v>5</v>
      </c>
      <c r="AA86">
        <v>2</v>
      </c>
      <c r="AB86">
        <v>3</v>
      </c>
      <c r="AC86">
        <v>0.6</v>
      </c>
      <c r="AD86">
        <v>1</v>
      </c>
      <c r="AE86" t="s">
        <v>504</v>
      </c>
      <c r="AF86" t="s">
        <v>269</v>
      </c>
      <c r="AG86" t="s">
        <v>270</v>
      </c>
      <c r="AH86" t="s">
        <v>271</v>
      </c>
      <c r="AQ86">
        <v>4</v>
      </c>
      <c r="AR86" t="s">
        <v>65</v>
      </c>
      <c r="AS86" t="s">
        <v>66</v>
      </c>
      <c r="AU86">
        <v>2</v>
      </c>
    </row>
    <row r="87" spans="1:47" x14ac:dyDescent="0.25">
      <c r="A87" s="3" t="s">
        <v>505</v>
      </c>
      <c r="B87">
        <v>1.25</v>
      </c>
      <c r="C87">
        <v>50000000</v>
      </c>
      <c r="D87">
        <v>0.25</v>
      </c>
      <c r="E87">
        <v>0</v>
      </c>
      <c r="F87">
        <v>0</v>
      </c>
      <c r="G87" t="s">
        <v>40</v>
      </c>
      <c r="H87" s="5">
        <v>40730</v>
      </c>
      <c r="I87" t="s">
        <v>41</v>
      </c>
      <c r="J87">
        <v>145</v>
      </c>
      <c r="K87" t="s">
        <v>506</v>
      </c>
      <c r="L87" t="s">
        <v>507</v>
      </c>
      <c r="M87" t="s">
        <v>508</v>
      </c>
      <c r="N87" t="s">
        <v>509</v>
      </c>
      <c r="O87" t="s">
        <v>4898</v>
      </c>
      <c r="P87" t="s">
        <v>126</v>
      </c>
      <c r="Q87" t="s">
        <v>107</v>
      </c>
      <c r="R87" t="s">
        <v>48</v>
      </c>
      <c r="U87" t="s">
        <v>4879</v>
      </c>
      <c r="V87" t="s">
        <v>4879</v>
      </c>
      <c r="W87" t="s">
        <v>4873</v>
      </c>
      <c r="X87" t="s">
        <v>4899</v>
      </c>
      <c r="Y87" t="s">
        <v>4899</v>
      </c>
      <c r="Z87">
        <v>3</v>
      </c>
      <c r="AA87">
        <v>2</v>
      </c>
      <c r="AB87">
        <v>1</v>
      </c>
      <c r="AC87">
        <v>0.33333333333333331</v>
      </c>
      <c r="AD87">
        <v>0</v>
      </c>
      <c r="AE87" t="s">
        <v>361</v>
      </c>
      <c r="AQ87">
        <v>1</v>
      </c>
      <c r="AR87" t="s">
        <v>86</v>
      </c>
      <c r="AS87" t="s">
        <v>87</v>
      </c>
      <c r="AU87">
        <v>2</v>
      </c>
    </row>
    <row r="88" spans="1:47" x14ac:dyDescent="0.25">
      <c r="A88" s="3" t="s">
        <v>510</v>
      </c>
      <c r="B88">
        <v>4</v>
      </c>
      <c r="C88">
        <v>250000000</v>
      </c>
      <c r="D88">
        <v>0.25</v>
      </c>
      <c r="E88">
        <v>796387077</v>
      </c>
      <c r="F88">
        <v>0.25</v>
      </c>
      <c r="G88" t="s">
        <v>511</v>
      </c>
      <c r="H88" s="5">
        <v>41075</v>
      </c>
      <c r="I88" t="s">
        <v>41</v>
      </c>
      <c r="J88">
        <v>129</v>
      </c>
      <c r="K88" t="s">
        <v>512</v>
      </c>
      <c r="L88" t="s">
        <v>513</v>
      </c>
      <c r="M88" t="s">
        <v>514</v>
      </c>
      <c r="N88" t="s">
        <v>497</v>
      </c>
      <c r="O88" t="s">
        <v>4900</v>
      </c>
      <c r="P88" t="s">
        <v>46</v>
      </c>
      <c r="Q88" t="s">
        <v>107</v>
      </c>
      <c r="R88" t="s">
        <v>63</v>
      </c>
      <c r="S88" t="s">
        <v>48</v>
      </c>
      <c r="T88" t="s">
        <v>127</v>
      </c>
      <c r="U88" t="s">
        <v>4879</v>
      </c>
      <c r="V88" t="s">
        <v>4879</v>
      </c>
      <c r="W88" t="s">
        <v>4873</v>
      </c>
      <c r="X88" t="s">
        <v>4873</v>
      </c>
      <c r="Y88" t="s">
        <v>4873</v>
      </c>
      <c r="Z88">
        <v>5</v>
      </c>
      <c r="AA88">
        <v>2</v>
      </c>
      <c r="AB88">
        <v>3</v>
      </c>
      <c r="AC88">
        <v>0.6</v>
      </c>
      <c r="AD88">
        <v>1</v>
      </c>
      <c r="AE88" t="s">
        <v>498</v>
      </c>
      <c r="AF88" t="s">
        <v>515</v>
      </c>
      <c r="AG88" t="s">
        <v>516</v>
      </c>
      <c r="AQ88">
        <v>3</v>
      </c>
      <c r="AR88" t="s">
        <v>55</v>
      </c>
      <c r="AS88" t="s">
        <v>87</v>
      </c>
      <c r="AU88">
        <v>2</v>
      </c>
    </row>
    <row r="89" spans="1:47" x14ac:dyDescent="0.25">
      <c r="A89" s="3" t="s">
        <v>517</v>
      </c>
      <c r="B89">
        <v>9</v>
      </c>
      <c r="C89">
        <v>200000000</v>
      </c>
      <c r="D89">
        <v>0.16666666666666699</v>
      </c>
      <c r="E89">
        <v>31065489375</v>
      </c>
      <c r="F89">
        <v>2</v>
      </c>
      <c r="G89" t="s">
        <v>518</v>
      </c>
      <c r="H89" s="5">
        <v>40533</v>
      </c>
      <c r="I89" t="s">
        <v>41</v>
      </c>
      <c r="J89">
        <v>125</v>
      </c>
      <c r="K89" t="s">
        <v>519</v>
      </c>
      <c r="L89" t="s">
        <v>520</v>
      </c>
      <c r="M89" t="s">
        <v>134</v>
      </c>
      <c r="N89" t="s">
        <v>521</v>
      </c>
      <c r="O89" t="s">
        <v>4898</v>
      </c>
      <c r="P89" t="s">
        <v>46</v>
      </c>
      <c r="Q89" t="s">
        <v>94</v>
      </c>
      <c r="R89" t="s">
        <v>47</v>
      </c>
      <c r="S89" t="s">
        <v>152</v>
      </c>
      <c r="T89" t="s">
        <v>48</v>
      </c>
      <c r="U89" t="s">
        <v>4879</v>
      </c>
      <c r="V89" t="s">
        <v>4879</v>
      </c>
      <c r="W89" t="s">
        <v>4873</v>
      </c>
      <c r="X89" t="s">
        <v>4873</v>
      </c>
      <c r="Y89" t="s">
        <v>4873</v>
      </c>
      <c r="Z89">
        <v>5</v>
      </c>
      <c r="AA89">
        <v>2</v>
      </c>
      <c r="AB89">
        <v>3</v>
      </c>
      <c r="AC89">
        <v>0.6</v>
      </c>
      <c r="AD89">
        <v>1</v>
      </c>
      <c r="AE89" t="s">
        <v>522</v>
      </c>
      <c r="AF89" t="s">
        <v>321</v>
      </c>
      <c r="AQ89">
        <v>2</v>
      </c>
      <c r="AR89" t="s">
        <v>55</v>
      </c>
      <c r="AS89" t="s">
        <v>523</v>
      </c>
      <c r="AU89">
        <v>2</v>
      </c>
    </row>
    <row r="90" spans="1:47" x14ac:dyDescent="0.25">
      <c r="A90" s="3" t="s">
        <v>524</v>
      </c>
      <c r="B90">
        <v>2.5</v>
      </c>
      <c r="C90">
        <v>200000000</v>
      </c>
      <c r="D90">
        <v>0.5</v>
      </c>
      <c r="E90">
        <v>0</v>
      </c>
      <c r="F90">
        <v>0</v>
      </c>
      <c r="G90" t="s">
        <v>525</v>
      </c>
      <c r="H90" s="5">
        <v>40735</v>
      </c>
      <c r="I90" t="s">
        <v>41</v>
      </c>
      <c r="J90">
        <v>72</v>
      </c>
      <c r="K90" t="s">
        <v>526</v>
      </c>
      <c r="L90" t="s">
        <v>527</v>
      </c>
      <c r="M90" t="s">
        <v>528</v>
      </c>
      <c r="N90" t="s">
        <v>491</v>
      </c>
      <c r="O90" t="s">
        <v>4898</v>
      </c>
      <c r="P90" t="s">
        <v>241</v>
      </c>
      <c r="Q90" t="s">
        <v>126</v>
      </c>
      <c r="R90" t="s">
        <v>46</v>
      </c>
      <c r="S90" t="s">
        <v>47</v>
      </c>
      <c r="T90" t="s">
        <v>48</v>
      </c>
      <c r="U90" t="s">
        <v>4879</v>
      </c>
      <c r="V90" t="s">
        <v>4879</v>
      </c>
      <c r="W90" t="s">
        <v>4879</v>
      </c>
      <c r="X90" t="s">
        <v>4873</v>
      </c>
      <c r="Y90" t="s">
        <v>4873</v>
      </c>
      <c r="Z90">
        <v>5</v>
      </c>
      <c r="AA90">
        <v>3</v>
      </c>
      <c r="AB90">
        <v>2</v>
      </c>
      <c r="AC90">
        <v>0.4</v>
      </c>
      <c r="AD90">
        <v>0</v>
      </c>
      <c r="AE90" t="s">
        <v>335</v>
      </c>
      <c r="AQ90">
        <v>1</v>
      </c>
      <c r="AR90" t="s">
        <v>128</v>
      </c>
      <c r="AS90" t="s">
        <v>66</v>
      </c>
      <c r="AU90">
        <v>2</v>
      </c>
    </row>
    <row r="91" spans="1:47" x14ac:dyDescent="0.25">
      <c r="A91" s="3" t="s">
        <v>529</v>
      </c>
      <c r="B91">
        <v>6</v>
      </c>
      <c r="C91">
        <v>200000000</v>
      </c>
      <c r="D91">
        <v>0.25</v>
      </c>
      <c r="E91">
        <v>0</v>
      </c>
      <c r="F91">
        <v>0</v>
      </c>
      <c r="G91" t="s">
        <v>530</v>
      </c>
      <c r="H91" s="5">
        <v>40534</v>
      </c>
      <c r="I91" t="s">
        <v>41</v>
      </c>
      <c r="J91">
        <v>97</v>
      </c>
      <c r="K91" t="s">
        <v>531</v>
      </c>
      <c r="L91" t="s">
        <v>532</v>
      </c>
      <c r="M91" t="s">
        <v>533</v>
      </c>
      <c r="N91" t="s">
        <v>534</v>
      </c>
      <c r="O91" t="s">
        <v>4898</v>
      </c>
      <c r="P91" t="s">
        <v>73</v>
      </c>
      <c r="Q91" t="s">
        <v>116</v>
      </c>
      <c r="R91" t="s">
        <v>63</v>
      </c>
      <c r="U91" t="s">
        <v>4879</v>
      </c>
      <c r="V91" t="s">
        <v>4879</v>
      </c>
      <c r="W91" t="s">
        <v>4873</v>
      </c>
      <c r="X91" t="s">
        <v>4899</v>
      </c>
      <c r="Y91" t="s">
        <v>4899</v>
      </c>
      <c r="Z91">
        <v>3</v>
      </c>
      <c r="AA91">
        <v>2</v>
      </c>
      <c r="AB91">
        <v>1</v>
      </c>
      <c r="AC91">
        <v>0.33333333333333331</v>
      </c>
      <c r="AD91">
        <v>0</v>
      </c>
      <c r="AE91" t="s">
        <v>484</v>
      </c>
      <c r="AF91" t="s">
        <v>485</v>
      </c>
      <c r="AG91" t="s">
        <v>535</v>
      </c>
      <c r="AH91" t="s">
        <v>486</v>
      </c>
      <c r="AQ91">
        <v>4</v>
      </c>
      <c r="AR91" t="s">
        <v>65</v>
      </c>
      <c r="AS91" t="s">
        <v>66</v>
      </c>
      <c r="AU91">
        <v>2</v>
      </c>
    </row>
    <row r="92" spans="1:47" x14ac:dyDescent="0.25">
      <c r="A92" s="3" t="s">
        <v>536</v>
      </c>
      <c r="B92">
        <v>6</v>
      </c>
      <c r="C92">
        <v>1000000000</v>
      </c>
      <c r="D92">
        <v>0.33333333333333298</v>
      </c>
      <c r="E92">
        <v>0</v>
      </c>
      <c r="F92">
        <v>0</v>
      </c>
      <c r="G92" t="s">
        <v>537</v>
      </c>
      <c r="H92" s="5">
        <v>40738</v>
      </c>
      <c r="I92" t="s">
        <v>41</v>
      </c>
      <c r="J92">
        <v>231</v>
      </c>
      <c r="K92" t="s">
        <v>538</v>
      </c>
      <c r="L92" t="s">
        <v>539</v>
      </c>
      <c r="M92" t="s">
        <v>540</v>
      </c>
      <c r="N92" t="s">
        <v>541</v>
      </c>
      <c r="O92" t="s">
        <v>4900</v>
      </c>
      <c r="P92" t="s">
        <v>145</v>
      </c>
      <c r="Q92" t="s">
        <v>126</v>
      </c>
      <c r="R92" t="s">
        <v>229</v>
      </c>
      <c r="S92" t="s">
        <v>63</v>
      </c>
      <c r="T92" t="s">
        <v>64</v>
      </c>
      <c r="U92" t="s">
        <v>4879</v>
      </c>
      <c r="V92" t="s">
        <v>4879</v>
      </c>
      <c r="W92" t="s">
        <v>4879</v>
      </c>
      <c r="X92" t="s">
        <v>4873</v>
      </c>
      <c r="Y92" t="s">
        <v>4873</v>
      </c>
      <c r="Z92">
        <v>5</v>
      </c>
      <c r="AA92">
        <v>3</v>
      </c>
      <c r="AB92">
        <v>2</v>
      </c>
      <c r="AC92">
        <v>0.4</v>
      </c>
      <c r="AD92">
        <v>0</v>
      </c>
      <c r="AE92" t="s">
        <v>542</v>
      </c>
      <c r="AQ92">
        <v>1</v>
      </c>
      <c r="AR92" t="s">
        <v>128</v>
      </c>
      <c r="AS92" t="s">
        <v>66</v>
      </c>
      <c r="AU92">
        <v>2</v>
      </c>
    </row>
    <row r="93" spans="1:47" x14ac:dyDescent="0.25">
      <c r="A93" s="3" t="s">
        <v>543</v>
      </c>
      <c r="B93">
        <v>0</v>
      </c>
      <c r="C93">
        <v>0</v>
      </c>
      <c r="D93">
        <v>0</v>
      </c>
      <c r="E93">
        <v>0</v>
      </c>
      <c r="F93">
        <v>0</v>
      </c>
      <c r="G93" t="s">
        <v>544</v>
      </c>
      <c r="H93" s="5">
        <v>41082</v>
      </c>
      <c r="I93" t="s">
        <v>41</v>
      </c>
      <c r="J93">
        <v>242</v>
      </c>
      <c r="K93" t="s">
        <v>545</v>
      </c>
      <c r="L93" t="s">
        <v>546</v>
      </c>
      <c r="M93" t="s">
        <v>547</v>
      </c>
      <c r="N93" t="s">
        <v>548</v>
      </c>
      <c r="O93" t="s">
        <v>4901</v>
      </c>
      <c r="P93" t="s">
        <v>229</v>
      </c>
      <c r="Q93" t="s">
        <v>48</v>
      </c>
      <c r="R93" t="s">
        <v>127</v>
      </c>
      <c r="U93" t="s">
        <v>4879</v>
      </c>
      <c r="V93" t="s">
        <v>4873</v>
      </c>
      <c r="W93" t="s">
        <v>4873</v>
      </c>
      <c r="X93" t="s">
        <v>4899</v>
      </c>
      <c r="Y93" t="s">
        <v>4899</v>
      </c>
      <c r="Z93">
        <v>3</v>
      </c>
      <c r="AA93">
        <v>1</v>
      </c>
      <c r="AB93">
        <v>2</v>
      </c>
      <c r="AC93">
        <v>0.66666666666666663</v>
      </c>
      <c r="AD93">
        <v>1</v>
      </c>
      <c r="AQ93">
        <v>0</v>
      </c>
      <c r="AR93" t="s">
        <v>66</v>
      </c>
      <c r="AU93">
        <v>1</v>
      </c>
    </row>
    <row r="94" spans="1:47" x14ac:dyDescent="0.25">
      <c r="A94" s="3" t="s">
        <v>549</v>
      </c>
      <c r="B94">
        <v>0</v>
      </c>
      <c r="C94">
        <v>50000000</v>
      </c>
      <c r="D94">
        <v>0.25</v>
      </c>
      <c r="E94">
        <v>123680377</v>
      </c>
      <c r="F94">
        <v>0.25</v>
      </c>
      <c r="G94" t="s">
        <v>550</v>
      </c>
      <c r="H94" s="5">
        <v>40751</v>
      </c>
      <c r="I94" t="s">
        <v>41</v>
      </c>
      <c r="J94">
        <v>90</v>
      </c>
      <c r="K94" t="s">
        <v>551</v>
      </c>
      <c r="L94" t="s">
        <v>552</v>
      </c>
      <c r="M94" t="s">
        <v>450</v>
      </c>
      <c r="N94" t="s">
        <v>383</v>
      </c>
      <c r="O94" t="s">
        <v>4898</v>
      </c>
      <c r="P94" t="s">
        <v>83</v>
      </c>
      <c r="Q94" t="s">
        <v>46</v>
      </c>
      <c r="R94" t="s">
        <v>48</v>
      </c>
      <c r="U94" t="s">
        <v>4879</v>
      </c>
      <c r="V94" t="s">
        <v>4879</v>
      </c>
      <c r="W94" t="s">
        <v>4873</v>
      </c>
      <c r="X94" t="s">
        <v>4899</v>
      </c>
      <c r="Y94" t="s">
        <v>4899</v>
      </c>
      <c r="Z94">
        <v>3</v>
      </c>
      <c r="AA94">
        <v>2</v>
      </c>
      <c r="AB94">
        <v>1</v>
      </c>
      <c r="AC94">
        <v>0.33333333333333331</v>
      </c>
      <c r="AD94">
        <v>0</v>
      </c>
      <c r="AE94" t="s">
        <v>361</v>
      </c>
      <c r="AQ94">
        <v>1</v>
      </c>
      <c r="AR94" t="s">
        <v>86</v>
      </c>
      <c r="AS94" t="s">
        <v>87</v>
      </c>
      <c r="AU94">
        <v>2</v>
      </c>
    </row>
    <row r="95" spans="1:47" x14ac:dyDescent="0.25">
      <c r="A95" s="3" t="s">
        <v>553</v>
      </c>
      <c r="B95">
        <v>7</v>
      </c>
      <c r="C95">
        <v>300000000</v>
      </c>
      <c r="D95">
        <v>0.25</v>
      </c>
      <c r="E95">
        <v>0</v>
      </c>
      <c r="F95">
        <v>0</v>
      </c>
      <c r="G95" t="s">
        <v>554</v>
      </c>
      <c r="H95" s="5">
        <v>41081</v>
      </c>
      <c r="I95" t="s">
        <v>41</v>
      </c>
      <c r="J95">
        <v>141</v>
      </c>
      <c r="K95" t="s">
        <v>555</v>
      </c>
      <c r="L95" t="s">
        <v>556</v>
      </c>
      <c r="M95" t="s">
        <v>557</v>
      </c>
      <c r="N95" t="s">
        <v>558</v>
      </c>
      <c r="O95" t="s">
        <v>4900</v>
      </c>
      <c r="P95" t="s">
        <v>46</v>
      </c>
      <c r="Q95" t="s">
        <v>126</v>
      </c>
      <c r="R95" t="s">
        <v>127</v>
      </c>
      <c r="S95" t="s">
        <v>84</v>
      </c>
      <c r="T95" t="s">
        <v>85</v>
      </c>
      <c r="U95" t="s">
        <v>4879</v>
      </c>
      <c r="V95" t="s">
        <v>4879</v>
      </c>
      <c r="W95" t="s">
        <v>4873</v>
      </c>
      <c r="X95" t="s">
        <v>4873</v>
      </c>
      <c r="Y95" t="s">
        <v>4873</v>
      </c>
      <c r="Z95">
        <v>5</v>
      </c>
      <c r="AA95">
        <v>2</v>
      </c>
      <c r="AB95">
        <v>3</v>
      </c>
      <c r="AC95">
        <v>0.6</v>
      </c>
      <c r="AD95">
        <v>1</v>
      </c>
      <c r="AE95" t="s">
        <v>559</v>
      </c>
      <c r="AQ95">
        <v>1</v>
      </c>
      <c r="AR95" t="s">
        <v>55</v>
      </c>
      <c r="AS95" t="s">
        <v>109</v>
      </c>
      <c r="AU95">
        <v>2</v>
      </c>
    </row>
    <row r="96" spans="1:47" x14ac:dyDescent="0.25">
      <c r="A96" s="3" t="s">
        <v>566</v>
      </c>
      <c r="B96">
        <v>0</v>
      </c>
      <c r="C96">
        <v>0</v>
      </c>
      <c r="D96">
        <v>0</v>
      </c>
      <c r="E96">
        <v>0</v>
      </c>
      <c r="F96">
        <v>0</v>
      </c>
      <c r="G96" t="s">
        <v>567</v>
      </c>
      <c r="H96" s="5">
        <v>41082</v>
      </c>
      <c r="I96" t="s">
        <v>41</v>
      </c>
      <c r="J96">
        <v>242</v>
      </c>
      <c r="K96" t="s">
        <v>568</v>
      </c>
      <c r="L96" t="s">
        <v>569</v>
      </c>
      <c r="M96" t="s">
        <v>570</v>
      </c>
      <c r="N96" t="s">
        <v>548</v>
      </c>
      <c r="O96" t="s">
        <v>4901</v>
      </c>
      <c r="P96" t="s">
        <v>229</v>
      </c>
      <c r="Q96" t="s">
        <v>48</v>
      </c>
      <c r="R96" t="s">
        <v>127</v>
      </c>
      <c r="U96" t="s">
        <v>4879</v>
      </c>
      <c r="V96" t="s">
        <v>4873</v>
      </c>
      <c r="W96" t="s">
        <v>4873</v>
      </c>
      <c r="X96" t="s">
        <v>4899</v>
      </c>
      <c r="Y96" t="s">
        <v>4899</v>
      </c>
      <c r="Z96">
        <v>3</v>
      </c>
      <c r="AA96">
        <v>1</v>
      </c>
      <c r="AB96">
        <v>2</v>
      </c>
      <c r="AC96">
        <v>0.66666666666666663</v>
      </c>
      <c r="AD96">
        <v>1</v>
      </c>
      <c r="AE96" t="s">
        <v>515</v>
      </c>
      <c r="AQ96">
        <v>1</v>
      </c>
      <c r="AR96" t="s">
        <v>128</v>
      </c>
      <c r="AS96" t="s">
        <v>256</v>
      </c>
      <c r="AU96">
        <v>2</v>
      </c>
    </row>
    <row r="97" spans="1:47" x14ac:dyDescent="0.25">
      <c r="A97" s="3" t="s">
        <v>571</v>
      </c>
      <c r="B97">
        <v>5</v>
      </c>
      <c r="C97">
        <v>500000000</v>
      </c>
      <c r="D97">
        <v>0.5</v>
      </c>
      <c r="E97">
        <v>0</v>
      </c>
      <c r="F97">
        <v>0</v>
      </c>
      <c r="G97" t="s">
        <v>572</v>
      </c>
      <c r="H97" s="5">
        <v>40763</v>
      </c>
      <c r="I97" t="s">
        <v>41</v>
      </c>
      <c r="J97">
        <v>135</v>
      </c>
      <c r="K97" t="s">
        <v>573</v>
      </c>
      <c r="L97" t="s">
        <v>574</v>
      </c>
      <c r="M97" t="s">
        <v>575</v>
      </c>
      <c r="N97" t="s">
        <v>390</v>
      </c>
      <c r="O97" t="s">
        <v>4898</v>
      </c>
      <c r="P97" t="s">
        <v>116</v>
      </c>
      <c r="Q97" t="s">
        <v>83</v>
      </c>
      <c r="R97" t="s">
        <v>46</v>
      </c>
      <c r="S97" t="s">
        <v>63</v>
      </c>
      <c r="T97" t="s">
        <v>64</v>
      </c>
      <c r="U97" t="s">
        <v>4879</v>
      </c>
      <c r="V97" t="s">
        <v>4879</v>
      </c>
      <c r="W97" t="s">
        <v>4879</v>
      </c>
      <c r="X97" t="s">
        <v>4873</v>
      </c>
      <c r="Y97" t="s">
        <v>4873</v>
      </c>
      <c r="Z97">
        <v>5</v>
      </c>
      <c r="AA97">
        <v>3</v>
      </c>
      <c r="AB97">
        <v>2</v>
      </c>
      <c r="AC97">
        <v>0.4</v>
      </c>
      <c r="AD97">
        <v>0</v>
      </c>
      <c r="AE97" t="s">
        <v>576</v>
      </c>
      <c r="AQ97">
        <v>1</v>
      </c>
      <c r="AR97" t="s">
        <v>65</v>
      </c>
      <c r="AS97" t="s">
        <v>66</v>
      </c>
      <c r="AU97">
        <v>2</v>
      </c>
    </row>
    <row r="98" spans="1:47" x14ac:dyDescent="0.25">
      <c r="A98" s="3" t="s">
        <v>577</v>
      </c>
      <c r="B98">
        <v>3</v>
      </c>
      <c r="C98">
        <v>100000000</v>
      </c>
      <c r="D98">
        <v>0.25</v>
      </c>
      <c r="E98">
        <v>0</v>
      </c>
      <c r="F98">
        <v>0</v>
      </c>
      <c r="G98" t="s">
        <v>578</v>
      </c>
      <c r="H98" s="5">
        <v>40766</v>
      </c>
      <c r="I98" t="s">
        <v>41</v>
      </c>
      <c r="J98">
        <v>109</v>
      </c>
      <c r="K98" t="s">
        <v>579</v>
      </c>
      <c r="L98" t="s">
        <v>580</v>
      </c>
      <c r="M98" t="s">
        <v>581</v>
      </c>
      <c r="N98" t="s">
        <v>509</v>
      </c>
      <c r="O98" t="s">
        <v>4898</v>
      </c>
      <c r="P98" t="s">
        <v>107</v>
      </c>
      <c r="Q98" t="s">
        <v>126</v>
      </c>
      <c r="R98" t="s">
        <v>46</v>
      </c>
      <c r="S98" t="s">
        <v>84</v>
      </c>
      <c r="T98" t="s">
        <v>85</v>
      </c>
      <c r="U98" t="s">
        <v>4879</v>
      </c>
      <c r="V98" t="s">
        <v>4879</v>
      </c>
      <c r="W98" t="s">
        <v>4879</v>
      </c>
      <c r="X98" t="s">
        <v>4873</v>
      </c>
      <c r="Y98" t="s">
        <v>4873</v>
      </c>
      <c r="Z98">
        <v>5</v>
      </c>
      <c r="AA98">
        <v>3</v>
      </c>
      <c r="AB98">
        <v>2</v>
      </c>
      <c r="AC98">
        <v>0.4</v>
      </c>
      <c r="AD98">
        <v>0</v>
      </c>
      <c r="AE98" t="s">
        <v>385</v>
      </c>
      <c r="AQ98">
        <v>1</v>
      </c>
      <c r="AR98" t="s">
        <v>128</v>
      </c>
      <c r="AS98" t="s">
        <v>100</v>
      </c>
      <c r="AU98">
        <v>2</v>
      </c>
    </row>
    <row r="99" spans="1:47" x14ac:dyDescent="0.25">
      <c r="A99" s="3" t="s">
        <v>582</v>
      </c>
      <c r="B99">
        <v>5</v>
      </c>
      <c r="C99">
        <v>300000000</v>
      </c>
      <c r="D99">
        <v>2.5</v>
      </c>
      <c r="E99">
        <v>0</v>
      </c>
      <c r="F99">
        <v>0</v>
      </c>
      <c r="G99" t="s">
        <v>583</v>
      </c>
      <c r="H99" s="5">
        <v>41087</v>
      </c>
      <c r="I99" t="s">
        <v>41</v>
      </c>
      <c r="J99">
        <v>148</v>
      </c>
      <c r="K99" t="s">
        <v>584</v>
      </c>
      <c r="L99" t="s">
        <v>585</v>
      </c>
      <c r="M99" t="s">
        <v>586</v>
      </c>
      <c r="N99" t="s">
        <v>587</v>
      </c>
      <c r="O99" t="s">
        <v>4900</v>
      </c>
      <c r="P99" t="s">
        <v>126</v>
      </c>
      <c r="Q99" t="s">
        <v>46</v>
      </c>
      <c r="R99" t="s">
        <v>48</v>
      </c>
      <c r="S99" t="s">
        <v>127</v>
      </c>
      <c r="T99" t="s">
        <v>64</v>
      </c>
      <c r="U99" t="s">
        <v>4879</v>
      </c>
      <c r="V99" t="s">
        <v>4879</v>
      </c>
      <c r="W99" t="s">
        <v>4873</v>
      </c>
      <c r="X99" t="s">
        <v>4873</v>
      </c>
      <c r="Y99" t="s">
        <v>4873</v>
      </c>
      <c r="Z99">
        <v>5</v>
      </c>
      <c r="AA99">
        <v>2</v>
      </c>
      <c r="AB99">
        <v>3</v>
      </c>
      <c r="AC99">
        <v>0.6</v>
      </c>
      <c r="AD99">
        <v>1</v>
      </c>
      <c r="AE99" t="s">
        <v>516</v>
      </c>
      <c r="AQ99">
        <v>1</v>
      </c>
      <c r="AR99" t="s">
        <v>86</v>
      </c>
      <c r="AS99" t="s">
        <v>256</v>
      </c>
      <c r="AU99">
        <v>2</v>
      </c>
    </row>
    <row r="100" spans="1:47" x14ac:dyDescent="0.25">
      <c r="A100" s="3" t="s">
        <v>588</v>
      </c>
      <c r="B100">
        <v>3.5</v>
      </c>
      <c r="C100">
        <v>150000000</v>
      </c>
      <c r="D100">
        <v>0.33333333333333298</v>
      </c>
      <c r="E100">
        <v>0</v>
      </c>
      <c r="F100">
        <v>0</v>
      </c>
      <c r="G100" t="s">
        <v>589</v>
      </c>
      <c r="H100" s="5">
        <v>40766</v>
      </c>
      <c r="I100" t="s">
        <v>41</v>
      </c>
      <c r="J100">
        <v>82</v>
      </c>
      <c r="K100" t="s">
        <v>590</v>
      </c>
      <c r="L100" t="s">
        <v>591</v>
      </c>
      <c r="M100" t="s">
        <v>592</v>
      </c>
      <c r="N100" t="s">
        <v>593</v>
      </c>
      <c r="O100" t="s">
        <v>4898</v>
      </c>
      <c r="P100" t="s">
        <v>229</v>
      </c>
      <c r="Q100" t="s">
        <v>47</v>
      </c>
      <c r="R100" t="s">
        <v>48</v>
      </c>
      <c r="U100" t="s">
        <v>4879</v>
      </c>
      <c r="V100" t="s">
        <v>4873</v>
      </c>
      <c r="W100" t="s">
        <v>4873</v>
      </c>
      <c r="X100" t="s">
        <v>4899</v>
      </c>
      <c r="Y100" t="s">
        <v>4899</v>
      </c>
      <c r="Z100">
        <v>3</v>
      </c>
      <c r="AA100">
        <v>1</v>
      </c>
      <c r="AB100">
        <v>2</v>
      </c>
      <c r="AC100">
        <v>0.66666666666666663</v>
      </c>
      <c r="AD100">
        <v>1</v>
      </c>
      <c r="AE100" t="s">
        <v>255</v>
      </c>
      <c r="AQ100">
        <v>1</v>
      </c>
      <c r="AR100" t="s">
        <v>128</v>
      </c>
      <c r="AS100" t="s">
        <v>256</v>
      </c>
      <c r="AU100">
        <v>2</v>
      </c>
    </row>
    <row r="101" spans="1:47" x14ac:dyDescent="0.25">
      <c r="A101" s="3" t="s">
        <v>594</v>
      </c>
      <c r="B101">
        <v>3</v>
      </c>
      <c r="C101">
        <v>150000000</v>
      </c>
      <c r="D101">
        <v>0.25</v>
      </c>
      <c r="E101">
        <v>0</v>
      </c>
      <c r="F101">
        <v>0</v>
      </c>
      <c r="G101" t="s">
        <v>595</v>
      </c>
      <c r="H101" s="5">
        <v>41100</v>
      </c>
      <c r="I101" t="s">
        <v>41</v>
      </c>
      <c r="J101">
        <v>79</v>
      </c>
      <c r="K101" t="s">
        <v>596</v>
      </c>
      <c r="L101" t="s">
        <v>597</v>
      </c>
      <c r="M101" t="s">
        <v>598</v>
      </c>
      <c r="N101" t="s">
        <v>599</v>
      </c>
      <c r="O101" t="s">
        <v>4900</v>
      </c>
      <c r="P101" t="s">
        <v>283</v>
      </c>
      <c r="Q101" t="s">
        <v>46</v>
      </c>
      <c r="R101" t="s">
        <v>85</v>
      </c>
      <c r="S101" t="s">
        <v>63</v>
      </c>
      <c r="T101" t="s">
        <v>64</v>
      </c>
      <c r="U101" t="s">
        <v>4879</v>
      </c>
      <c r="V101" t="s">
        <v>4879</v>
      </c>
      <c r="W101" t="s">
        <v>4873</v>
      </c>
      <c r="X101" t="s">
        <v>4873</v>
      </c>
      <c r="Y101" t="s">
        <v>4873</v>
      </c>
      <c r="Z101">
        <v>5</v>
      </c>
      <c r="AA101">
        <v>2</v>
      </c>
      <c r="AB101">
        <v>3</v>
      </c>
      <c r="AC101">
        <v>0.6</v>
      </c>
      <c r="AD101">
        <v>1</v>
      </c>
      <c r="AQ101">
        <v>0</v>
      </c>
      <c r="AR101" t="s">
        <v>100</v>
      </c>
      <c r="AS101" t="s">
        <v>256</v>
      </c>
      <c r="AU101">
        <v>2</v>
      </c>
    </row>
    <row r="102" spans="1:47" x14ac:dyDescent="0.25">
      <c r="A102" s="3" t="s">
        <v>600</v>
      </c>
      <c r="B102">
        <v>1.25</v>
      </c>
      <c r="C102">
        <v>50000000</v>
      </c>
      <c r="D102">
        <v>0.25</v>
      </c>
      <c r="E102">
        <v>0</v>
      </c>
      <c r="F102">
        <v>0</v>
      </c>
      <c r="G102" t="s">
        <v>601</v>
      </c>
      <c r="H102" s="5">
        <v>40766</v>
      </c>
      <c r="I102" t="s">
        <v>41</v>
      </c>
      <c r="J102">
        <v>116</v>
      </c>
      <c r="K102" t="s">
        <v>602</v>
      </c>
      <c r="L102" t="s">
        <v>603</v>
      </c>
      <c r="M102" t="s">
        <v>604</v>
      </c>
      <c r="N102" t="s">
        <v>605</v>
      </c>
      <c r="O102" t="s">
        <v>4898</v>
      </c>
      <c r="P102" t="s">
        <v>107</v>
      </c>
      <c r="Q102" t="s">
        <v>83</v>
      </c>
      <c r="R102" t="s">
        <v>85</v>
      </c>
      <c r="U102" t="s">
        <v>4879</v>
      </c>
      <c r="V102" t="s">
        <v>4879</v>
      </c>
      <c r="W102" t="s">
        <v>4873</v>
      </c>
      <c r="X102" t="s">
        <v>4899</v>
      </c>
      <c r="Y102" t="s">
        <v>4899</v>
      </c>
      <c r="Z102">
        <v>3</v>
      </c>
      <c r="AA102">
        <v>2</v>
      </c>
      <c r="AB102">
        <v>1</v>
      </c>
      <c r="AC102">
        <v>0.33333333333333331</v>
      </c>
      <c r="AD102">
        <v>0</v>
      </c>
      <c r="AE102" t="s">
        <v>606</v>
      </c>
      <c r="AQ102">
        <v>1</v>
      </c>
      <c r="AR102" t="s">
        <v>109</v>
      </c>
      <c r="AS102" t="s">
        <v>87</v>
      </c>
      <c r="AU102">
        <v>2</v>
      </c>
    </row>
    <row r="103" spans="1:47" x14ac:dyDescent="0.25">
      <c r="A103" s="3" t="s">
        <v>607</v>
      </c>
      <c r="B103">
        <v>1.6666666666666701</v>
      </c>
      <c r="C103">
        <v>50000000</v>
      </c>
      <c r="D103">
        <v>0.16666666666666699</v>
      </c>
      <c r="E103">
        <v>346900000</v>
      </c>
      <c r="F103">
        <v>0.25</v>
      </c>
      <c r="G103" t="s">
        <v>608</v>
      </c>
      <c r="H103" s="5">
        <v>41107</v>
      </c>
      <c r="I103" t="s">
        <v>41</v>
      </c>
      <c r="J103">
        <v>78</v>
      </c>
      <c r="K103" t="s">
        <v>609</v>
      </c>
      <c r="L103" t="s">
        <v>610</v>
      </c>
      <c r="M103" t="s">
        <v>611</v>
      </c>
      <c r="N103" t="s">
        <v>179</v>
      </c>
      <c r="O103" t="s">
        <v>4900</v>
      </c>
      <c r="P103" t="s">
        <v>126</v>
      </c>
      <c r="Q103" t="s">
        <v>48</v>
      </c>
      <c r="R103" t="s">
        <v>127</v>
      </c>
      <c r="U103" t="s">
        <v>4879</v>
      </c>
      <c r="V103" t="s">
        <v>4873</v>
      </c>
      <c r="W103" t="s">
        <v>4873</v>
      </c>
      <c r="X103" t="s">
        <v>4899</v>
      </c>
      <c r="Y103" t="s">
        <v>4899</v>
      </c>
      <c r="Z103">
        <v>3</v>
      </c>
      <c r="AA103">
        <v>1</v>
      </c>
      <c r="AB103">
        <v>2</v>
      </c>
      <c r="AC103">
        <v>0.66666666666666663</v>
      </c>
      <c r="AD103">
        <v>1</v>
      </c>
      <c r="AQ103">
        <v>0</v>
      </c>
      <c r="AR103" t="s">
        <v>100</v>
      </c>
      <c r="AS103" t="s">
        <v>87</v>
      </c>
      <c r="AU103">
        <v>2</v>
      </c>
    </row>
    <row r="104" spans="1:47" x14ac:dyDescent="0.25">
      <c r="A104" s="3" t="s">
        <v>612</v>
      </c>
      <c r="B104">
        <v>1.5</v>
      </c>
      <c r="C104">
        <v>100000000</v>
      </c>
      <c r="D104">
        <v>3</v>
      </c>
      <c r="E104">
        <v>0</v>
      </c>
      <c r="F104">
        <v>0</v>
      </c>
      <c r="G104" t="s">
        <v>613</v>
      </c>
      <c r="H104" s="5">
        <v>40774</v>
      </c>
      <c r="I104" t="s">
        <v>41</v>
      </c>
      <c r="J104">
        <v>143</v>
      </c>
      <c r="K104" t="s">
        <v>614</v>
      </c>
      <c r="L104" t="s">
        <v>615</v>
      </c>
      <c r="M104" t="s">
        <v>616</v>
      </c>
      <c r="N104" t="s">
        <v>617</v>
      </c>
      <c r="O104" t="s">
        <v>4900</v>
      </c>
      <c r="P104" t="s">
        <v>83</v>
      </c>
      <c r="Q104" t="s">
        <v>46</v>
      </c>
      <c r="R104" t="s">
        <v>84</v>
      </c>
      <c r="U104" t="s">
        <v>4879</v>
      </c>
      <c r="V104" t="s">
        <v>4879</v>
      </c>
      <c r="W104" t="s">
        <v>4873</v>
      </c>
      <c r="X104" t="s">
        <v>4899</v>
      </c>
      <c r="Y104" t="s">
        <v>4899</v>
      </c>
      <c r="Z104">
        <v>3</v>
      </c>
      <c r="AA104">
        <v>2</v>
      </c>
      <c r="AB104">
        <v>1</v>
      </c>
      <c r="AC104">
        <v>0.33333333333333331</v>
      </c>
      <c r="AD104">
        <v>0</v>
      </c>
      <c r="AE104" t="s">
        <v>385</v>
      </c>
      <c r="AQ104">
        <v>1</v>
      </c>
      <c r="AR104" t="s">
        <v>128</v>
      </c>
      <c r="AS104" t="s">
        <v>66</v>
      </c>
      <c r="AU104">
        <v>2</v>
      </c>
    </row>
    <row r="105" spans="1:47" x14ac:dyDescent="0.25">
      <c r="A105" s="3" t="s">
        <v>618</v>
      </c>
      <c r="B105">
        <v>2.5</v>
      </c>
      <c r="C105">
        <v>150000000</v>
      </c>
      <c r="D105">
        <v>0.25</v>
      </c>
      <c r="E105">
        <v>0</v>
      </c>
      <c r="F105">
        <v>0</v>
      </c>
      <c r="G105" t="s">
        <v>619</v>
      </c>
      <c r="H105" s="5">
        <v>41114</v>
      </c>
      <c r="I105" t="s">
        <v>41</v>
      </c>
      <c r="J105">
        <v>107</v>
      </c>
      <c r="K105" t="s">
        <v>620</v>
      </c>
      <c r="L105" t="s">
        <v>621</v>
      </c>
      <c r="M105" t="s">
        <v>622</v>
      </c>
      <c r="N105" t="s">
        <v>623</v>
      </c>
      <c r="O105" t="s">
        <v>4900</v>
      </c>
      <c r="P105" t="s">
        <v>107</v>
      </c>
      <c r="Q105" t="s">
        <v>229</v>
      </c>
      <c r="R105" t="s">
        <v>181</v>
      </c>
      <c r="S105" t="s">
        <v>47</v>
      </c>
      <c r="T105" t="s">
        <v>108</v>
      </c>
      <c r="U105" t="s">
        <v>4879</v>
      </c>
      <c r="V105" t="s">
        <v>4879</v>
      </c>
      <c r="W105" t="s">
        <v>4879</v>
      </c>
      <c r="X105" t="s">
        <v>4873</v>
      </c>
      <c r="Y105" t="s">
        <v>4873</v>
      </c>
      <c r="Z105">
        <v>5</v>
      </c>
      <c r="AA105">
        <v>3</v>
      </c>
      <c r="AB105">
        <v>2</v>
      </c>
      <c r="AC105">
        <v>0.4</v>
      </c>
      <c r="AD105">
        <v>0</v>
      </c>
      <c r="AQ105">
        <v>0</v>
      </c>
      <c r="AR105" t="s">
        <v>86</v>
      </c>
      <c r="AS105" t="s">
        <v>109</v>
      </c>
      <c r="AU105">
        <v>2</v>
      </c>
    </row>
    <row r="106" spans="1:47" x14ac:dyDescent="0.25">
      <c r="A106" s="3" t="s">
        <v>624</v>
      </c>
      <c r="B106">
        <v>4</v>
      </c>
      <c r="C106">
        <v>0</v>
      </c>
      <c r="D106">
        <v>0</v>
      </c>
      <c r="E106">
        <v>2570000000</v>
      </c>
      <c r="F106">
        <v>0</v>
      </c>
      <c r="G106" t="s">
        <v>625</v>
      </c>
      <c r="H106" s="5">
        <v>41120</v>
      </c>
      <c r="I106" t="s">
        <v>41</v>
      </c>
      <c r="J106">
        <v>120</v>
      </c>
      <c r="K106" t="s">
        <v>626</v>
      </c>
      <c r="L106" t="s">
        <v>627</v>
      </c>
      <c r="M106" t="s">
        <v>124</v>
      </c>
      <c r="N106" t="s">
        <v>628</v>
      </c>
      <c r="O106" t="s">
        <v>4900</v>
      </c>
      <c r="P106" t="s">
        <v>229</v>
      </c>
      <c r="Q106" t="s">
        <v>181</v>
      </c>
      <c r="R106" t="s">
        <v>107</v>
      </c>
      <c r="S106" t="s">
        <v>47</v>
      </c>
      <c r="T106" t="s">
        <v>108</v>
      </c>
      <c r="U106" t="s">
        <v>4879</v>
      </c>
      <c r="V106" t="s">
        <v>4879</v>
      </c>
      <c r="W106" t="s">
        <v>4879</v>
      </c>
      <c r="X106" t="s">
        <v>4873</v>
      </c>
      <c r="Y106" t="s">
        <v>4873</v>
      </c>
      <c r="Z106">
        <v>5</v>
      </c>
      <c r="AA106">
        <v>3</v>
      </c>
      <c r="AB106">
        <v>2</v>
      </c>
      <c r="AC106">
        <v>0.4</v>
      </c>
      <c r="AD106">
        <v>0</v>
      </c>
      <c r="AQ106">
        <v>0</v>
      </c>
      <c r="AR106" t="s">
        <v>55</v>
      </c>
      <c r="AS106" t="s">
        <v>56</v>
      </c>
      <c r="AU106">
        <v>2</v>
      </c>
    </row>
    <row r="107" spans="1:47" x14ac:dyDescent="0.25">
      <c r="A107" s="3" t="s">
        <v>629</v>
      </c>
      <c r="B107">
        <v>1</v>
      </c>
      <c r="C107">
        <v>50000000</v>
      </c>
      <c r="D107">
        <v>0.25</v>
      </c>
      <c r="E107">
        <v>0</v>
      </c>
      <c r="F107">
        <v>0</v>
      </c>
      <c r="G107" t="s">
        <v>630</v>
      </c>
      <c r="H107" s="5">
        <v>40774</v>
      </c>
      <c r="I107" t="s">
        <v>41</v>
      </c>
      <c r="J107">
        <v>147</v>
      </c>
      <c r="K107" t="s">
        <v>631</v>
      </c>
      <c r="L107" t="s">
        <v>632</v>
      </c>
      <c r="M107" t="s">
        <v>633</v>
      </c>
      <c r="N107" t="s">
        <v>634</v>
      </c>
      <c r="O107" t="s">
        <v>4900</v>
      </c>
      <c r="P107" t="s">
        <v>83</v>
      </c>
      <c r="Q107" t="s">
        <v>126</v>
      </c>
      <c r="R107" t="s">
        <v>63</v>
      </c>
      <c r="U107" t="s">
        <v>4879</v>
      </c>
      <c r="V107" t="s">
        <v>4879</v>
      </c>
      <c r="W107" t="s">
        <v>4873</v>
      </c>
      <c r="X107" t="s">
        <v>4899</v>
      </c>
      <c r="Y107" t="s">
        <v>4899</v>
      </c>
      <c r="Z107">
        <v>3</v>
      </c>
      <c r="AA107">
        <v>2</v>
      </c>
      <c r="AB107">
        <v>1</v>
      </c>
      <c r="AC107">
        <v>0.33333333333333331</v>
      </c>
      <c r="AD107">
        <v>0</v>
      </c>
      <c r="AE107" t="s">
        <v>361</v>
      </c>
      <c r="AQ107">
        <v>1</v>
      </c>
      <c r="AR107" t="s">
        <v>56</v>
      </c>
      <c r="AS107" t="s">
        <v>109</v>
      </c>
      <c r="AU107">
        <v>2</v>
      </c>
    </row>
    <row r="108" spans="1:47" x14ac:dyDescent="0.25">
      <c r="A108" s="3" t="s">
        <v>635</v>
      </c>
      <c r="B108">
        <v>1</v>
      </c>
      <c r="C108">
        <v>50000000</v>
      </c>
      <c r="D108">
        <v>0.25</v>
      </c>
      <c r="E108">
        <v>0</v>
      </c>
      <c r="F108">
        <v>0</v>
      </c>
      <c r="G108" t="s">
        <v>636</v>
      </c>
      <c r="H108" s="5">
        <v>40774</v>
      </c>
      <c r="I108" t="s">
        <v>41</v>
      </c>
      <c r="J108">
        <v>147</v>
      </c>
      <c r="K108" t="s">
        <v>637</v>
      </c>
      <c r="L108" t="s">
        <v>638</v>
      </c>
      <c r="M108" t="s">
        <v>639</v>
      </c>
      <c r="N108" t="s">
        <v>634</v>
      </c>
      <c r="O108" t="s">
        <v>4900</v>
      </c>
      <c r="P108" t="s">
        <v>126</v>
      </c>
      <c r="Q108" t="s">
        <v>83</v>
      </c>
      <c r="R108" t="s">
        <v>63</v>
      </c>
      <c r="U108" t="s">
        <v>4879</v>
      </c>
      <c r="V108" t="s">
        <v>4879</v>
      </c>
      <c r="W108" t="s">
        <v>4873</v>
      </c>
      <c r="X108" t="s">
        <v>4899</v>
      </c>
      <c r="Y108" t="s">
        <v>4899</v>
      </c>
      <c r="Z108">
        <v>3</v>
      </c>
      <c r="AA108">
        <v>2</v>
      </c>
      <c r="AB108">
        <v>1</v>
      </c>
      <c r="AC108">
        <v>0.33333333333333331</v>
      </c>
      <c r="AD108">
        <v>0</v>
      </c>
      <c r="AE108" t="s">
        <v>361</v>
      </c>
      <c r="AQ108">
        <v>1</v>
      </c>
      <c r="AR108" t="s">
        <v>86</v>
      </c>
      <c r="AS108" t="s">
        <v>109</v>
      </c>
      <c r="AU108">
        <v>2</v>
      </c>
    </row>
    <row r="109" spans="1:47" x14ac:dyDescent="0.25">
      <c r="A109" s="3" t="s">
        <v>640</v>
      </c>
      <c r="B109">
        <v>1</v>
      </c>
      <c r="C109">
        <v>100000000</v>
      </c>
      <c r="D109">
        <v>0.25</v>
      </c>
      <c r="E109">
        <v>0</v>
      </c>
      <c r="F109">
        <v>0</v>
      </c>
      <c r="G109" t="s">
        <v>641</v>
      </c>
      <c r="H109" s="5">
        <v>40774</v>
      </c>
      <c r="I109" t="s">
        <v>41</v>
      </c>
      <c r="J109">
        <v>143</v>
      </c>
      <c r="K109" t="s">
        <v>642</v>
      </c>
      <c r="L109" t="s">
        <v>643</v>
      </c>
      <c r="M109" t="s">
        <v>644</v>
      </c>
      <c r="N109" t="s">
        <v>617</v>
      </c>
      <c r="O109" t="s">
        <v>4900</v>
      </c>
      <c r="P109" t="s">
        <v>46</v>
      </c>
      <c r="Q109" t="s">
        <v>83</v>
      </c>
      <c r="R109" t="s">
        <v>84</v>
      </c>
      <c r="U109" t="s">
        <v>4879</v>
      </c>
      <c r="V109" t="s">
        <v>4879</v>
      </c>
      <c r="W109" t="s">
        <v>4873</v>
      </c>
      <c r="X109" t="s">
        <v>4899</v>
      </c>
      <c r="Y109" t="s">
        <v>4899</v>
      </c>
      <c r="Z109">
        <v>3</v>
      </c>
      <c r="AA109">
        <v>2</v>
      </c>
      <c r="AB109">
        <v>1</v>
      </c>
      <c r="AC109">
        <v>0.33333333333333331</v>
      </c>
      <c r="AD109">
        <v>0</v>
      </c>
      <c r="AE109" t="s">
        <v>361</v>
      </c>
      <c r="AQ109">
        <v>1</v>
      </c>
      <c r="AR109" t="s">
        <v>128</v>
      </c>
      <c r="AS109" t="s">
        <v>66</v>
      </c>
      <c r="AU109">
        <v>2</v>
      </c>
    </row>
    <row r="110" spans="1:47" x14ac:dyDescent="0.25">
      <c r="A110" s="3" t="s">
        <v>645</v>
      </c>
      <c r="B110">
        <v>6</v>
      </c>
      <c r="C110">
        <v>500000000</v>
      </c>
      <c r="D110">
        <v>0.41666666666666702</v>
      </c>
      <c r="E110">
        <v>0</v>
      </c>
      <c r="F110">
        <v>0</v>
      </c>
      <c r="G110" t="s">
        <v>646</v>
      </c>
      <c r="H110" s="5">
        <v>41123</v>
      </c>
      <c r="I110" t="s">
        <v>647</v>
      </c>
      <c r="J110">
        <v>146</v>
      </c>
      <c r="K110" t="s">
        <v>648</v>
      </c>
      <c r="L110" t="s">
        <v>649</v>
      </c>
      <c r="M110" t="s">
        <v>650</v>
      </c>
      <c r="N110" t="s">
        <v>651</v>
      </c>
      <c r="O110" t="s">
        <v>4900</v>
      </c>
      <c r="P110" t="s">
        <v>126</v>
      </c>
      <c r="Q110" t="s">
        <v>652</v>
      </c>
      <c r="R110" t="s">
        <v>653</v>
      </c>
      <c r="S110" t="s">
        <v>84</v>
      </c>
      <c r="T110" t="s">
        <v>85</v>
      </c>
      <c r="U110" t="s">
        <v>4879</v>
      </c>
      <c r="V110" t="s">
        <v>4879</v>
      </c>
      <c r="W110" t="s">
        <v>4879</v>
      </c>
      <c r="X110" t="s">
        <v>4873</v>
      </c>
      <c r="Y110" t="s">
        <v>4873</v>
      </c>
      <c r="Z110">
        <v>5</v>
      </c>
      <c r="AA110">
        <v>3</v>
      </c>
      <c r="AB110">
        <v>2</v>
      </c>
      <c r="AC110">
        <v>0.4</v>
      </c>
      <c r="AD110">
        <v>0</v>
      </c>
      <c r="AE110" t="s">
        <v>654</v>
      </c>
      <c r="AQ110">
        <v>1</v>
      </c>
      <c r="AR110" t="s">
        <v>128</v>
      </c>
      <c r="AS110" t="s">
        <v>66</v>
      </c>
      <c r="AU110">
        <v>2</v>
      </c>
    </row>
    <row r="111" spans="1:47" x14ac:dyDescent="0.25">
      <c r="A111" s="3" t="s">
        <v>655</v>
      </c>
      <c r="B111">
        <v>1</v>
      </c>
      <c r="C111">
        <v>50000000</v>
      </c>
      <c r="D111">
        <v>0.25</v>
      </c>
      <c r="E111">
        <v>0</v>
      </c>
      <c r="F111">
        <v>0</v>
      </c>
      <c r="G111" t="s">
        <v>656</v>
      </c>
      <c r="H111" s="5">
        <v>40774</v>
      </c>
      <c r="I111" t="s">
        <v>41</v>
      </c>
      <c r="J111">
        <v>153</v>
      </c>
      <c r="K111" t="s">
        <v>657</v>
      </c>
      <c r="L111" t="s">
        <v>658</v>
      </c>
      <c r="M111" t="s">
        <v>659</v>
      </c>
      <c r="N111" t="s">
        <v>660</v>
      </c>
      <c r="O111" t="s">
        <v>4900</v>
      </c>
      <c r="P111" t="s">
        <v>126</v>
      </c>
      <c r="Q111" t="s">
        <v>83</v>
      </c>
      <c r="R111" t="s">
        <v>63</v>
      </c>
      <c r="U111" t="s">
        <v>4879</v>
      </c>
      <c r="V111" t="s">
        <v>4879</v>
      </c>
      <c r="W111" t="s">
        <v>4873</v>
      </c>
      <c r="X111" t="s">
        <v>4899</v>
      </c>
      <c r="Y111" t="s">
        <v>4899</v>
      </c>
      <c r="Z111">
        <v>3</v>
      </c>
      <c r="AA111">
        <v>2</v>
      </c>
      <c r="AB111">
        <v>1</v>
      </c>
      <c r="AC111">
        <v>0.33333333333333331</v>
      </c>
      <c r="AD111">
        <v>0</v>
      </c>
      <c r="AE111" t="s">
        <v>361</v>
      </c>
      <c r="AQ111">
        <v>1</v>
      </c>
      <c r="AR111" t="s">
        <v>55</v>
      </c>
      <c r="AS111" t="s">
        <v>56</v>
      </c>
      <c r="AU111">
        <v>2</v>
      </c>
    </row>
    <row r="112" spans="1:47" x14ac:dyDescent="0.25">
      <c r="A112" s="3" t="s">
        <v>661</v>
      </c>
      <c r="B112">
        <v>2.5</v>
      </c>
      <c r="C112">
        <v>50000000</v>
      </c>
      <c r="D112">
        <v>0.16666666666666699</v>
      </c>
      <c r="E112">
        <v>0</v>
      </c>
      <c r="F112">
        <v>0</v>
      </c>
      <c r="G112" t="s">
        <v>662</v>
      </c>
      <c r="H112" s="5">
        <v>41128</v>
      </c>
      <c r="I112" t="s">
        <v>41</v>
      </c>
      <c r="J112">
        <v>121</v>
      </c>
      <c r="K112" t="s">
        <v>663</v>
      </c>
      <c r="L112" t="s">
        <v>664</v>
      </c>
      <c r="M112" t="s">
        <v>665</v>
      </c>
      <c r="N112" t="s">
        <v>622</v>
      </c>
      <c r="O112" t="s">
        <v>4900</v>
      </c>
      <c r="P112" t="s">
        <v>181</v>
      </c>
      <c r="Q112" t="s">
        <v>47</v>
      </c>
      <c r="R112" t="s">
        <v>108</v>
      </c>
      <c r="U112" t="s">
        <v>4879</v>
      </c>
      <c r="V112" t="s">
        <v>4873</v>
      </c>
      <c r="W112" t="s">
        <v>4873</v>
      </c>
      <c r="X112" t="s">
        <v>4899</v>
      </c>
      <c r="Y112" t="s">
        <v>4899</v>
      </c>
      <c r="Z112">
        <v>3</v>
      </c>
      <c r="AA112">
        <v>1</v>
      </c>
      <c r="AB112">
        <v>2</v>
      </c>
      <c r="AC112">
        <v>0.66666666666666663</v>
      </c>
      <c r="AD112">
        <v>1</v>
      </c>
      <c r="AE112" t="s">
        <v>666</v>
      </c>
      <c r="AQ112">
        <v>1</v>
      </c>
      <c r="AR112" t="s">
        <v>66</v>
      </c>
      <c r="AS112" t="s">
        <v>56</v>
      </c>
      <c r="AU112">
        <v>2</v>
      </c>
    </row>
    <row r="113" spans="1:47" x14ac:dyDescent="0.25">
      <c r="A113" s="3" t="s">
        <v>667</v>
      </c>
      <c r="B113">
        <v>2.5</v>
      </c>
      <c r="C113">
        <v>150000000</v>
      </c>
      <c r="D113">
        <v>0.25</v>
      </c>
      <c r="E113">
        <v>0</v>
      </c>
      <c r="F113">
        <v>0</v>
      </c>
      <c r="G113" t="s">
        <v>668</v>
      </c>
      <c r="H113" s="5">
        <v>40774</v>
      </c>
      <c r="I113" t="s">
        <v>41</v>
      </c>
      <c r="J113">
        <v>139</v>
      </c>
      <c r="K113" t="s">
        <v>669</v>
      </c>
      <c r="L113" t="s">
        <v>670</v>
      </c>
      <c r="M113" t="s">
        <v>575</v>
      </c>
      <c r="N113" t="s">
        <v>592</v>
      </c>
      <c r="O113" t="s">
        <v>4900</v>
      </c>
      <c r="P113" t="s">
        <v>145</v>
      </c>
      <c r="Q113" t="s">
        <v>126</v>
      </c>
      <c r="R113" t="s">
        <v>229</v>
      </c>
      <c r="S113" t="s">
        <v>63</v>
      </c>
      <c r="T113" t="s">
        <v>64</v>
      </c>
      <c r="U113" t="s">
        <v>4879</v>
      </c>
      <c r="V113" t="s">
        <v>4879</v>
      </c>
      <c r="W113" t="s">
        <v>4879</v>
      </c>
      <c r="X113" t="s">
        <v>4873</v>
      </c>
      <c r="Y113" t="s">
        <v>4873</v>
      </c>
      <c r="Z113">
        <v>5</v>
      </c>
      <c r="AA113">
        <v>3</v>
      </c>
      <c r="AB113">
        <v>2</v>
      </c>
      <c r="AC113">
        <v>0.4</v>
      </c>
      <c r="AD113">
        <v>0</v>
      </c>
      <c r="AE113" t="s">
        <v>408</v>
      </c>
      <c r="AQ113">
        <v>1</v>
      </c>
      <c r="AR113" t="s">
        <v>100</v>
      </c>
      <c r="AU113">
        <v>1</v>
      </c>
    </row>
    <row r="114" spans="1:47" x14ac:dyDescent="0.25">
      <c r="A114" s="3" t="s">
        <v>671</v>
      </c>
      <c r="B114">
        <v>2</v>
      </c>
      <c r="C114">
        <v>50000000</v>
      </c>
      <c r="D114">
        <v>0.16666666666666699</v>
      </c>
      <c r="E114">
        <v>0</v>
      </c>
      <c r="F114">
        <v>0</v>
      </c>
      <c r="G114" t="s">
        <v>672</v>
      </c>
      <c r="H114" s="5">
        <v>41128</v>
      </c>
      <c r="I114" t="s">
        <v>41</v>
      </c>
      <c r="J114">
        <v>121</v>
      </c>
      <c r="K114" t="s">
        <v>673</v>
      </c>
      <c r="L114" t="s">
        <v>674</v>
      </c>
      <c r="M114" t="s">
        <v>675</v>
      </c>
      <c r="N114" t="s">
        <v>622</v>
      </c>
      <c r="O114" t="s">
        <v>4900</v>
      </c>
      <c r="P114" t="s">
        <v>181</v>
      </c>
      <c r="Q114" t="s">
        <v>47</v>
      </c>
      <c r="R114" t="s">
        <v>108</v>
      </c>
      <c r="U114" t="s">
        <v>4879</v>
      </c>
      <c r="V114" t="s">
        <v>4873</v>
      </c>
      <c r="W114" t="s">
        <v>4873</v>
      </c>
      <c r="X114" t="s">
        <v>4899</v>
      </c>
      <c r="Y114" t="s">
        <v>4899</v>
      </c>
      <c r="Z114">
        <v>3</v>
      </c>
      <c r="AA114">
        <v>1</v>
      </c>
      <c r="AB114">
        <v>2</v>
      </c>
      <c r="AC114">
        <v>0.66666666666666663</v>
      </c>
      <c r="AD114">
        <v>1</v>
      </c>
      <c r="AE114" t="s">
        <v>408</v>
      </c>
      <c r="AF114" t="s">
        <v>676</v>
      </c>
      <c r="AG114" t="s">
        <v>677</v>
      </c>
      <c r="AQ114">
        <v>3</v>
      </c>
      <c r="AR114" t="s">
        <v>128</v>
      </c>
      <c r="AS114" t="s">
        <v>109</v>
      </c>
      <c r="AU114">
        <v>2</v>
      </c>
    </row>
    <row r="115" spans="1:47" x14ac:dyDescent="0.25">
      <c r="A115" s="3" t="s">
        <v>678</v>
      </c>
      <c r="B115">
        <v>3</v>
      </c>
      <c r="C115">
        <v>150000000</v>
      </c>
      <c r="D115">
        <v>0.25</v>
      </c>
      <c r="E115">
        <v>0</v>
      </c>
      <c r="F115">
        <v>0</v>
      </c>
      <c r="G115" t="s">
        <v>679</v>
      </c>
      <c r="H115" s="5">
        <v>40778</v>
      </c>
      <c r="I115" t="s">
        <v>41</v>
      </c>
      <c r="J115">
        <v>118</v>
      </c>
      <c r="K115" t="s">
        <v>680</v>
      </c>
      <c r="L115" t="s">
        <v>681</v>
      </c>
      <c r="M115" t="s">
        <v>682</v>
      </c>
      <c r="N115" t="s">
        <v>169</v>
      </c>
      <c r="O115" t="s">
        <v>4898</v>
      </c>
      <c r="P115" t="s">
        <v>107</v>
      </c>
      <c r="Q115" t="s">
        <v>126</v>
      </c>
      <c r="R115" t="s">
        <v>46</v>
      </c>
      <c r="S115" t="s">
        <v>84</v>
      </c>
      <c r="T115" t="s">
        <v>85</v>
      </c>
      <c r="U115" t="s">
        <v>4879</v>
      </c>
      <c r="V115" t="s">
        <v>4879</v>
      </c>
      <c r="W115" t="s">
        <v>4879</v>
      </c>
      <c r="X115" t="s">
        <v>4873</v>
      </c>
      <c r="Y115" t="s">
        <v>4873</v>
      </c>
      <c r="Z115">
        <v>5</v>
      </c>
      <c r="AA115">
        <v>3</v>
      </c>
      <c r="AB115">
        <v>2</v>
      </c>
      <c r="AC115">
        <v>0.4</v>
      </c>
      <c r="AD115">
        <v>0</v>
      </c>
      <c r="AE115" t="s">
        <v>335</v>
      </c>
      <c r="AQ115">
        <v>1</v>
      </c>
      <c r="AR115" t="s">
        <v>128</v>
      </c>
      <c r="AS115" t="s">
        <v>66</v>
      </c>
      <c r="AU115">
        <v>2</v>
      </c>
    </row>
    <row r="116" spans="1:47" x14ac:dyDescent="0.25">
      <c r="A116" s="3" t="s">
        <v>683</v>
      </c>
      <c r="B116">
        <v>3.5</v>
      </c>
      <c r="C116">
        <v>100000000</v>
      </c>
      <c r="D116">
        <v>0.25</v>
      </c>
      <c r="E116">
        <v>0</v>
      </c>
      <c r="F116">
        <v>0</v>
      </c>
      <c r="G116" t="s">
        <v>684</v>
      </c>
      <c r="H116" s="5">
        <v>41130</v>
      </c>
      <c r="I116" t="s">
        <v>41</v>
      </c>
      <c r="J116">
        <v>71</v>
      </c>
      <c r="K116" t="s">
        <v>685</v>
      </c>
      <c r="L116" t="s">
        <v>686</v>
      </c>
      <c r="M116" t="s">
        <v>687</v>
      </c>
      <c r="N116" t="s">
        <v>688</v>
      </c>
      <c r="O116" t="s">
        <v>4900</v>
      </c>
      <c r="P116" t="s">
        <v>689</v>
      </c>
      <c r="Q116" t="s">
        <v>126</v>
      </c>
      <c r="R116" t="s">
        <v>63</v>
      </c>
      <c r="S116" t="s">
        <v>48</v>
      </c>
      <c r="T116" t="s">
        <v>127</v>
      </c>
      <c r="U116" t="s">
        <v>4879</v>
      </c>
      <c r="V116" t="s">
        <v>4879</v>
      </c>
      <c r="W116" t="s">
        <v>4873</v>
      </c>
      <c r="X116" t="s">
        <v>4873</v>
      </c>
      <c r="Y116" t="s">
        <v>4873</v>
      </c>
      <c r="Z116">
        <v>5</v>
      </c>
      <c r="AA116">
        <v>2</v>
      </c>
      <c r="AB116">
        <v>3</v>
      </c>
      <c r="AC116">
        <v>0.6</v>
      </c>
      <c r="AD116">
        <v>1</v>
      </c>
      <c r="AQ116">
        <v>0</v>
      </c>
      <c r="AR116" t="s">
        <v>109</v>
      </c>
      <c r="AS116" t="s">
        <v>87</v>
      </c>
      <c r="AU116">
        <v>2</v>
      </c>
    </row>
    <row r="117" spans="1:47" x14ac:dyDescent="0.25">
      <c r="A117" s="3" t="s">
        <v>690</v>
      </c>
      <c r="B117">
        <v>1.4166666666666701</v>
      </c>
      <c r="C117">
        <v>50000000</v>
      </c>
      <c r="D117">
        <v>0.25</v>
      </c>
      <c r="E117">
        <v>0</v>
      </c>
      <c r="F117">
        <v>0</v>
      </c>
      <c r="G117" t="s">
        <v>691</v>
      </c>
      <c r="H117" s="5">
        <v>40795</v>
      </c>
      <c r="I117" t="s">
        <v>41</v>
      </c>
      <c r="J117">
        <v>125</v>
      </c>
      <c r="K117" t="s">
        <v>692</v>
      </c>
      <c r="L117" t="s">
        <v>693</v>
      </c>
      <c r="M117" t="s">
        <v>694</v>
      </c>
      <c r="N117" t="s">
        <v>695</v>
      </c>
      <c r="O117" t="s">
        <v>4900</v>
      </c>
      <c r="P117" t="s">
        <v>126</v>
      </c>
      <c r="Q117" t="s">
        <v>181</v>
      </c>
      <c r="R117" t="s">
        <v>63</v>
      </c>
      <c r="U117" t="s">
        <v>4879</v>
      </c>
      <c r="V117" t="s">
        <v>4879</v>
      </c>
      <c r="W117" t="s">
        <v>4873</v>
      </c>
      <c r="X117" t="s">
        <v>4899</v>
      </c>
      <c r="Y117" t="s">
        <v>4899</v>
      </c>
      <c r="Z117">
        <v>3</v>
      </c>
      <c r="AA117">
        <v>2</v>
      </c>
      <c r="AB117">
        <v>1</v>
      </c>
      <c r="AC117">
        <v>0.33333333333333331</v>
      </c>
      <c r="AD117">
        <v>0</v>
      </c>
      <c r="AE117" t="s">
        <v>696</v>
      </c>
      <c r="AQ117">
        <v>1</v>
      </c>
      <c r="AR117" t="s">
        <v>128</v>
      </c>
      <c r="AS117" t="s">
        <v>256</v>
      </c>
      <c r="AU117">
        <v>2</v>
      </c>
    </row>
    <row r="118" spans="1:47" x14ac:dyDescent="0.25">
      <c r="A118" s="3" t="s">
        <v>697</v>
      </c>
      <c r="B118">
        <v>1.1666666666666701</v>
      </c>
      <c r="C118">
        <v>50000000</v>
      </c>
      <c r="D118">
        <v>0.25</v>
      </c>
      <c r="E118">
        <v>0</v>
      </c>
      <c r="F118">
        <v>0</v>
      </c>
      <c r="G118" t="s">
        <v>698</v>
      </c>
      <c r="H118" s="5">
        <v>40795</v>
      </c>
      <c r="I118" t="s">
        <v>41</v>
      </c>
      <c r="J118">
        <v>143</v>
      </c>
      <c r="K118" t="s">
        <v>699</v>
      </c>
      <c r="L118" t="s">
        <v>700</v>
      </c>
      <c r="M118" t="s">
        <v>639</v>
      </c>
      <c r="N118" t="s">
        <v>701</v>
      </c>
      <c r="O118" t="s">
        <v>4900</v>
      </c>
      <c r="P118" t="s">
        <v>181</v>
      </c>
      <c r="Q118" t="s">
        <v>126</v>
      </c>
      <c r="R118" t="s">
        <v>63</v>
      </c>
      <c r="U118" t="s">
        <v>4879</v>
      </c>
      <c r="V118" t="s">
        <v>4879</v>
      </c>
      <c r="W118" t="s">
        <v>4873</v>
      </c>
      <c r="X118" t="s">
        <v>4899</v>
      </c>
      <c r="Y118" t="s">
        <v>4899</v>
      </c>
      <c r="Z118">
        <v>3</v>
      </c>
      <c r="AA118">
        <v>2</v>
      </c>
      <c r="AB118">
        <v>1</v>
      </c>
      <c r="AC118">
        <v>0.33333333333333331</v>
      </c>
      <c r="AD118">
        <v>0</v>
      </c>
      <c r="AE118" t="s">
        <v>702</v>
      </c>
      <c r="AQ118">
        <v>1</v>
      </c>
      <c r="AR118" t="s">
        <v>128</v>
      </c>
      <c r="AS118" t="s">
        <v>66</v>
      </c>
      <c r="AU118">
        <v>2</v>
      </c>
    </row>
    <row r="119" spans="1:47" x14ac:dyDescent="0.25">
      <c r="A119" s="3" t="s">
        <v>703</v>
      </c>
      <c r="B119">
        <v>6</v>
      </c>
      <c r="C119">
        <v>200000000</v>
      </c>
      <c r="D119">
        <v>0.25</v>
      </c>
      <c r="E119">
        <v>1517144540</v>
      </c>
      <c r="F119">
        <v>1</v>
      </c>
      <c r="G119" t="s">
        <v>704</v>
      </c>
      <c r="H119" s="5">
        <v>41130</v>
      </c>
      <c r="I119" t="s">
        <v>705</v>
      </c>
      <c r="J119">
        <v>186</v>
      </c>
      <c r="K119" t="s">
        <v>706</v>
      </c>
      <c r="L119" t="s">
        <v>707</v>
      </c>
      <c r="M119" t="s">
        <v>708</v>
      </c>
      <c r="N119" t="s">
        <v>675</v>
      </c>
      <c r="O119" t="s">
        <v>4901</v>
      </c>
      <c r="P119" t="s">
        <v>283</v>
      </c>
      <c r="Q119" t="s">
        <v>63</v>
      </c>
      <c r="R119" t="s">
        <v>64</v>
      </c>
      <c r="U119" t="s">
        <v>4879</v>
      </c>
      <c r="V119" t="s">
        <v>4873</v>
      </c>
      <c r="W119" t="s">
        <v>4873</v>
      </c>
      <c r="X119" t="s">
        <v>4899</v>
      </c>
      <c r="Y119" t="s">
        <v>4899</v>
      </c>
      <c r="Z119">
        <v>3</v>
      </c>
      <c r="AA119">
        <v>1</v>
      </c>
      <c r="AB119">
        <v>2</v>
      </c>
      <c r="AC119">
        <v>0.66666666666666663</v>
      </c>
      <c r="AD119">
        <v>1</v>
      </c>
      <c r="AE119" t="s">
        <v>191</v>
      </c>
      <c r="AQ119">
        <v>1</v>
      </c>
      <c r="AR119" t="s">
        <v>65</v>
      </c>
      <c r="AS119" t="s">
        <v>100</v>
      </c>
      <c r="AU119">
        <v>2</v>
      </c>
    </row>
    <row r="120" spans="1:47" x14ac:dyDescent="0.25">
      <c r="A120" s="3" t="s">
        <v>709</v>
      </c>
      <c r="B120">
        <v>6</v>
      </c>
      <c r="C120">
        <v>500000000</v>
      </c>
      <c r="D120">
        <v>0.25</v>
      </c>
      <c r="E120">
        <v>2672000000</v>
      </c>
      <c r="F120">
        <v>1</v>
      </c>
      <c r="G120" t="s">
        <v>710</v>
      </c>
      <c r="H120" s="5">
        <v>40809</v>
      </c>
      <c r="I120" t="s">
        <v>41</v>
      </c>
      <c r="J120">
        <v>188</v>
      </c>
      <c r="K120" t="s">
        <v>711</v>
      </c>
      <c r="L120" t="s">
        <v>712</v>
      </c>
      <c r="M120" t="s">
        <v>713</v>
      </c>
      <c r="N120" t="s">
        <v>714</v>
      </c>
      <c r="O120" t="s">
        <v>4900</v>
      </c>
      <c r="P120" t="s">
        <v>229</v>
      </c>
      <c r="Q120" t="s">
        <v>107</v>
      </c>
      <c r="R120" t="s">
        <v>85</v>
      </c>
      <c r="U120" t="s">
        <v>4879</v>
      </c>
      <c r="V120" t="s">
        <v>4879</v>
      </c>
      <c r="W120" t="s">
        <v>4873</v>
      </c>
      <c r="X120" t="s">
        <v>4899</v>
      </c>
      <c r="Y120" t="s">
        <v>4899</v>
      </c>
      <c r="Z120">
        <v>3</v>
      </c>
      <c r="AA120">
        <v>2</v>
      </c>
      <c r="AB120">
        <v>1</v>
      </c>
      <c r="AC120">
        <v>0.33333333333333331</v>
      </c>
      <c r="AD120">
        <v>0</v>
      </c>
      <c r="AE120" t="s">
        <v>408</v>
      </c>
      <c r="AQ120">
        <v>1</v>
      </c>
      <c r="AR120" t="s">
        <v>56</v>
      </c>
      <c r="AS120" t="s">
        <v>87</v>
      </c>
      <c r="AU120">
        <v>2</v>
      </c>
    </row>
    <row r="121" spans="1:47" x14ac:dyDescent="0.25">
      <c r="A121" s="3" t="s">
        <v>715</v>
      </c>
      <c r="B121">
        <v>2</v>
      </c>
      <c r="C121">
        <v>100000000</v>
      </c>
      <c r="D121">
        <v>0.25</v>
      </c>
      <c r="E121">
        <v>265122692</v>
      </c>
      <c r="F121">
        <v>0.25</v>
      </c>
      <c r="G121" t="s">
        <v>716</v>
      </c>
      <c r="H121" s="5">
        <v>41148</v>
      </c>
      <c r="I121" t="s">
        <v>41</v>
      </c>
      <c r="J121">
        <v>106</v>
      </c>
      <c r="K121" t="s">
        <v>717</v>
      </c>
      <c r="L121" t="s">
        <v>718</v>
      </c>
      <c r="M121" t="s">
        <v>719</v>
      </c>
      <c r="N121" t="s">
        <v>720</v>
      </c>
      <c r="O121" t="s">
        <v>4900</v>
      </c>
      <c r="P121" t="s">
        <v>145</v>
      </c>
      <c r="Q121" t="s">
        <v>63</v>
      </c>
      <c r="R121" t="s">
        <v>64</v>
      </c>
      <c r="U121" t="s">
        <v>4879</v>
      </c>
      <c r="V121" t="s">
        <v>4873</v>
      </c>
      <c r="W121" t="s">
        <v>4873</v>
      </c>
      <c r="X121" t="s">
        <v>4899</v>
      </c>
      <c r="Y121" t="s">
        <v>4899</v>
      </c>
      <c r="Z121">
        <v>3</v>
      </c>
      <c r="AA121">
        <v>1</v>
      </c>
      <c r="AB121">
        <v>2</v>
      </c>
      <c r="AC121">
        <v>0.66666666666666663</v>
      </c>
      <c r="AD121">
        <v>1</v>
      </c>
      <c r="AE121" t="s">
        <v>434</v>
      </c>
      <c r="AQ121">
        <v>1</v>
      </c>
      <c r="AR121" t="s">
        <v>128</v>
      </c>
      <c r="AS121" t="s">
        <v>66</v>
      </c>
      <c r="AU121">
        <v>2</v>
      </c>
    </row>
    <row r="122" spans="1:47" x14ac:dyDescent="0.25">
      <c r="A122" s="3" t="s">
        <v>721</v>
      </c>
      <c r="B122">
        <v>2</v>
      </c>
      <c r="C122">
        <v>50000000</v>
      </c>
      <c r="D122">
        <v>0.25</v>
      </c>
      <c r="E122">
        <v>0</v>
      </c>
      <c r="F122">
        <v>0</v>
      </c>
      <c r="G122" t="s">
        <v>722</v>
      </c>
      <c r="H122" s="5">
        <v>40823</v>
      </c>
      <c r="I122" t="s">
        <v>41</v>
      </c>
      <c r="J122">
        <v>143</v>
      </c>
      <c r="K122" t="s">
        <v>723</v>
      </c>
      <c r="L122" t="s">
        <v>724</v>
      </c>
      <c r="M122" t="s">
        <v>725</v>
      </c>
      <c r="N122" t="s">
        <v>726</v>
      </c>
      <c r="O122" t="s">
        <v>4900</v>
      </c>
      <c r="P122" t="s">
        <v>46</v>
      </c>
      <c r="Q122" t="s">
        <v>83</v>
      </c>
      <c r="R122" t="s">
        <v>126</v>
      </c>
      <c r="S122" t="s">
        <v>84</v>
      </c>
      <c r="T122" t="s">
        <v>85</v>
      </c>
      <c r="U122" t="s">
        <v>4879</v>
      </c>
      <c r="V122" t="s">
        <v>4879</v>
      </c>
      <c r="W122" t="s">
        <v>4879</v>
      </c>
      <c r="X122" t="s">
        <v>4873</v>
      </c>
      <c r="Y122" t="s">
        <v>4873</v>
      </c>
      <c r="Z122">
        <v>5</v>
      </c>
      <c r="AA122">
        <v>3</v>
      </c>
      <c r="AB122">
        <v>2</v>
      </c>
      <c r="AC122">
        <v>0.4</v>
      </c>
      <c r="AD122">
        <v>0</v>
      </c>
      <c r="AE122" t="s">
        <v>702</v>
      </c>
      <c r="AQ122">
        <v>1</v>
      </c>
      <c r="AR122" t="s">
        <v>65</v>
      </c>
      <c r="AS122" t="s">
        <v>128</v>
      </c>
      <c r="AU122">
        <v>2</v>
      </c>
    </row>
    <row r="123" spans="1:47" x14ac:dyDescent="0.25">
      <c r="A123" s="3" t="s">
        <v>727</v>
      </c>
      <c r="B123">
        <v>1</v>
      </c>
      <c r="C123">
        <v>50000000</v>
      </c>
      <c r="D123">
        <v>0.25</v>
      </c>
      <c r="E123">
        <v>0</v>
      </c>
      <c r="F123">
        <v>0</v>
      </c>
      <c r="G123" t="s">
        <v>728</v>
      </c>
      <c r="H123" s="5">
        <v>41149</v>
      </c>
      <c r="I123" t="s">
        <v>41</v>
      </c>
      <c r="J123">
        <v>76</v>
      </c>
      <c r="K123" t="s">
        <v>729</v>
      </c>
      <c r="L123" t="s">
        <v>730</v>
      </c>
      <c r="M123" t="s">
        <v>731</v>
      </c>
      <c r="N123" t="s">
        <v>475</v>
      </c>
      <c r="O123" t="s">
        <v>4900</v>
      </c>
      <c r="P123" t="s">
        <v>283</v>
      </c>
      <c r="Q123" t="s">
        <v>107</v>
      </c>
      <c r="R123" t="s">
        <v>84</v>
      </c>
      <c r="S123" t="s">
        <v>47</v>
      </c>
      <c r="T123" t="s">
        <v>108</v>
      </c>
      <c r="U123" t="s">
        <v>4879</v>
      </c>
      <c r="V123" t="s">
        <v>4879</v>
      </c>
      <c r="W123" t="s">
        <v>4873</v>
      </c>
      <c r="X123" t="s">
        <v>4873</v>
      </c>
      <c r="Y123" t="s">
        <v>4873</v>
      </c>
      <c r="Z123">
        <v>5</v>
      </c>
      <c r="AA123">
        <v>2</v>
      </c>
      <c r="AB123">
        <v>3</v>
      </c>
      <c r="AC123">
        <v>0.6</v>
      </c>
      <c r="AD123">
        <v>1</v>
      </c>
      <c r="AQ123">
        <v>0</v>
      </c>
      <c r="AR123" t="s">
        <v>128</v>
      </c>
      <c r="AU123">
        <v>1</v>
      </c>
    </row>
    <row r="124" spans="1:47" x14ac:dyDescent="0.25">
      <c r="A124" s="3" t="s">
        <v>732</v>
      </c>
      <c r="B124">
        <v>1.8333333333333299</v>
      </c>
      <c r="C124">
        <v>100000000</v>
      </c>
      <c r="D124">
        <v>0</v>
      </c>
      <c r="E124">
        <v>0</v>
      </c>
      <c r="F124">
        <v>0</v>
      </c>
      <c r="G124" t="s">
        <v>733</v>
      </c>
      <c r="H124" s="5">
        <v>40827</v>
      </c>
      <c r="I124" t="s">
        <v>41</v>
      </c>
      <c r="J124">
        <v>146</v>
      </c>
      <c r="K124" t="s">
        <v>734</v>
      </c>
      <c r="L124" t="s">
        <v>735</v>
      </c>
      <c r="M124" t="s">
        <v>736</v>
      </c>
      <c r="N124" t="s">
        <v>737</v>
      </c>
      <c r="O124" t="s">
        <v>4900</v>
      </c>
      <c r="P124" t="s">
        <v>83</v>
      </c>
      <c r="Q124" t="s">
        <v>46</v>
      </c>
      <c r="R124" t="s">
        <v>126</v>
      </c>
      <c r="S124" t="s">
        <v>63</v>
      </c>
      <c r="T124" t="s">
        <v>64</v>
      </c>
      <c r="U124" t="s">
        <v>4879</v>
      </c>
      <c r="V124" t="s">
        <v>4879</v>
      </c>
      <c r="W124" t="s">
        <v>4879</v>
      </c>
      <c r="X124" t="s">
        <v>4873</v>
      </c>
      <c r="Y124" t="s">
        <v>4873</v>
      </c>
      <c r="Z124">
        <v>5</v>
      </c>
      <c r="AA124">
        <v>3</v>
      </c>
      <c r="AB124">
        <v>2</v>
      </c>
      <c r="AC124">
        <v>0.4</v>
      </c>
      <c r="AD124">
        <v>0</v>
      </c>
      <c r="AE124" t="s">
        <v>408</v>
      </c>
      <c r="AQ124">
        <v>1</v>
      </c>
      <c r="AR124" t="s">
        <v>55</v>
      </c>
      <c r="AS124" t="s">
        <v>87</v>
      </c>
      <c r="AU124">
        <v>2</v>
      </c>
    </row>
    <row r="125" spans="1:47" x14ac:dyDescent="0.25">
      <c r="A125" s="3" t="s">
        <v>738</v>
      </c>
      <c r="B125">
        <v>2.5</v>
      </c>
      <c r="C125">
        <v>50000000</v>
      </c>
      <c r="D125">
        <v>0.25</v>
      </c>
      <c r="E125">
        <v>0</v>
      </c>
      <c r="F125">
        <v>0</v>
      </c>
      <c r="G125" t="s">
        <v>739</v>
      </c>
      <c r="H125" s="5">
        <v>41149</v>
      </c>
      <c r="I125" t="s">
        <v>41</v>
      </c>
      <c r="J125">
        <v>76</v>
      </c>
      <c r="K125" t="s">
        <v>740</v>
      </c>
      <c r="L125" t="s">
        <v>741</v>
      </c>
      <c r="M125" t="s">
        <v>742</v>
      </c>
      <c r="N125" t="s">
        <v>475</v>
      </c>
      <c r="O125" t="s">
        <v>4900</v>
      </c>
      <c r="P125" t="s">
        <v>283</v>
      </c>
      <c r="Q125" t="s">
        <v>107</v>
      </c>
      <c r="R125" t="s">
        <v>84</v>
      </c>
      <c r="S125" t="s">
        <v>47</v>
      </c>
      <c r="T125" t="s">
        <v>108</v>
      </c>
      <c r="U125" t="s">
        <v>4879</v>
      </c>
      <c r="V125" t="s">
        <v>4879</v>
      </c>
      <c r="W125" t="s">
        <v>4873</v>
      </c>
      <c r="X125" t="s">
        <v>4873</v>
      </c>
      <c r="Y125" t="s">
        <v>4873</v>
      </c>
      <c r="Z125">
        <v>5</v>
      </c>
      <c r="AA125">
        <v>2</v>
      </c>
      <c r="AB125">
        <v>3</v>
      </c>
      <c r="AC125">
        <v>0.6</v>
      </c>
      <c r="AD125">
        <v>1</v>
      </c>
      <c r="AQ125">
        <v>0</v>
      </c>
      <c r="AR125" t="s">
        <v>128</v>
      </c>
      <c r="AU125">
        <v>1</v>
      </c>
    </row>
    <row r="126" spans="1:47" x14ac:dyDescent="0.25">
      <c r="A126" s="3" t="s">
        <v>743</v>
      </c>
      <c r="B126">
        <v>3</v>
      </c>
      <c r="C126">
        <v>100000000</v>
      </c>
      <c r="D126">
        <v>2</v>
      </c>
      <c r="E126">
        <v>747718319</v>
      </c>
      <c r="F126">
        <v>0</v>
      </c>
      <c r="G126" t="s">
        <v>744</v>
      </c>
      <c r="H126" s="5">
        <v>40828</v>
      </c>
      <c r="I126" t="s">
        <v>41</v>
      </c>
      <c r="J126">
        <v>140</v>
      </c>
      <c r="K126" t="s">
        <v>745</v>
      </c>
      <c r="L126" t="s">
        <v>746</v>
      </c>
      <c r="M126" t="s">
        <v>747</v>
      </c>
      <c r="N126" t="s">
        <v>633</v>
      </c>
      <c r="O126" t="s">
        <v>4900</v>
      </c>
      <c r="P126" t="s">
        <v>283</v>
      </c>
      <c r="Q126" t="s">
        <v>63</v>
      </c>
      <c r="R126" t="s">
        <v>64</v>
      </c>
      <c r="U126" t="s">
        <v>4879</v>
      </c>
      <c r="V126" t="s">
        <v>4873</v>
      </c>
      <c r="W126" t="s">
        <v>4873</v>
      </c>
      <c r="X126" t="s">
        <v>4899</v>
      </c>
      <c r="Y126" t="s">
        <v>4899</v>
      </c>
      <c r="Z126">
        <v>3</v>
      </c>
      <c r="AA126">
        <v>1</v>
      </c>
      <c r="AB126">
        <v>2</v>
      </c>
      <c r="AC126">
        <v>0.66666666666666663</v>
      </c>
      <c r="AD126">
        <v>1</v>
      </c>
      <c r="AE126" t="s">
        <v>408</v>
      </c>
      <c r="AQ126">
        <v>1</v>
      </c>
      <c r="AR126" t="s">
        <v>86</v>
      </c>
      <c r="AS126" t="s">
        <v>256</v>
      </c>
      <c r="AU126">
        <v>2</v>
      </c>
    </row>
    <row r="127" spans="1:47" x14ac:dyDescent="0.25">
      <c r="A127" s="3" t="s">
        <v>748</v>
      </c>
      <c r="B127">
        <v>4.5</v>
      </c>
      <c r="C127">
        <v>250000000</v>
      </c>
      <c r="D127">
        <v>0.5</v>
      </c>
      <c r="E127">
        <v>0</v>
      </c>
      <c r="F127">
        <v>0</v>
      </c>
      <c r="G127" t="s">
        <v>749</v>
      </c>
      <c r="H127" s="5">
        <v>41150</v>
      </c>
      <c r="I127" t="s">
        <v>429</v>
      </c>
      <c r="J127">
        <v>134</v>
      </c>
      <c r="K127" t="s">
        <v>750</v>
      </c>
      <c r="L127" t="s">
        <v>751</v>
      </c>
      <c r="M127" t="s">
        <v>752</v>
      </c>
      <c r="N127" t="s">
        <v>753</v>
      </c>
      <c r="O127" t="s">
        <v>4901</v>
      </c>
      <c r="P127" t="s">
        <v>126</v>
      </c>
      <c r="Q127" t="s">
        <v>107</v>
      </c>
      <c r="R127" t="s">
        <v>652</v>
      </c>
      <c r="S127" t="s">
        <v>48</v>
      </c>
      <c r="T127" t="s">
        <v>127</v>
      </c>
      <c r="U127" t="s">
        <v>4879</v>
      </c>
      <c r="V127" t="s">
        <v>4879</v>
      </c>
      <c r="W127" t="s">
        <v>4879</v>
      </c>
      <c r="X127" t="s">
        <v>4873</v>
      </c>
      <c r="Y127" t="s">
        <v>4873</v>
      </c>
      <c r="Z127">
        <v>5</v>
      </c>
      <c r="AA127">
        <v>3</v>
      </c>
      <c r="AB127">
        <v>2</v>
      </c>
      <c r="AC127">
        <v>0.4</v>
      </c>
      <c r="AD127">
        <v>0</v>
      </c>
      <c r="AE127" t="s">
        <v>335</v>
      </c>
      <c r="AQ127">
        <v>1</v>
      </c>
      <c r="AR127" t="s">
        <v>56</v>
      </c>
      <c r="AS127" t="s">
        <v>256</v>
      </c>
      <c r="AU127">
        <v>2</v>
      </c>
    </row>
    <row r="128" spans="1:47" x14ac:dyDescent="0.25">
      <c r="A128" s="3" t="s">
        <v>754</v>
      </c>
      <c r="B128">
        <v>8</v>
      </c>
      <c r="C128">
        <v>1000000000</v>
      </c>
      <c r="D128">
        <v>0.41666666666666702</v>
      </c>
      <c r="E128">
        <v>5833702598</v>
      </c>
      <c r="F128">
        <v>0</v>
      </c>
      <c r="G128" t="s">
        <v>755</v>
      </c>
      <c r="H128" s="5">
        <v>40829</v>
      </c>
      <c r="I128" t="s">
        <v>184</v>
      </c>
      <c r="J128">
        <v>145</v>
      </c>
      <c r="K128" t="s">
        <v>756</v>
      </c>
      <c r="L128" t="s">
        <v>757</v>
      </c>
      <c r="M128" t="s">
        <v>758</v>
      </c>
      <c r="N128" t="s">
        <v>639</v>
      </c>
      <c r="O128" t="s">
        <v>4900</v>
      </c>
      <c r="P128" t="s">
        <v>181</v>
      </c>
      <c r="Q128" t="s">
        <v>229</v>
      </c>
      <c r="R128" t="s">
        <v>47</v>
      </c>
      <c r="U128" t="s">
        <v>4879</v>
      </c>
      <c r="V128" t="s">
        <v>4879</v>
      </c>
      <c r="W128" t="s">
        <v>4873</v>
      </c>
      <c r="X128" t="s">
        <v>4899</v>
      </c>
      <c r="Y128" t="s">
        <v>4899</v>
      </c>
      <c r="Z128">
        <v>3</v>
      </c>
      <c r="AA128">
        <v>2</v>
      </c>
      <c r="AB128">
        <v>1</v>
      </c>
      <c r="AC128">
        <v>0.33333333333333331</v>
      </c>
      <c r="AD128">
        <v>0</v>
      </c>
      <c r="AE128" t="s">
        <v>408</v>
      </c>
      <c r="AQ128">
        <v>1</v>
      </c>
      <c r="AR128" t="s">
        <v>128</v>
      </c>
      <c r="AS128" t="s">
        <v>66</v>
      </c>
      <c r="AU128">
        <v>2</v>
      </c>
    </row>
    <row r="129" spans="1:47" x14ac:dyDescent="0.25">
      <c r="A129" s="3" t="s">
        <v>759</v>
      </c>
      <c r="B129">
        <v>6</v>
      </c>
      <c r="C129">
        <v>300000000</v>
      </c>
      <c r="D129">
        <v>0.5</v>
      </c>
      <c r="E129">
        <v>0</v>
      </c>
      <c r="F129">
        <v>0</v>
      </c>
      <c r="G129" t="s">
        <v>760</v>
      </c>
      <c r="H129" s="5">
        <v>41158</v>
      </c>
      <c r="I129" t="s">
        <v>41</v>
      </c>
      <c r="J129">
        <v>138</v>
      </c>
      <c r="K129" t="s">
        <v>761</v>
      </c>
      <c r="L129" t="s">
        <v>762</v>
      </c>
      <c r="M129" t="s">
        <v>763</v>
      </c>
      <c r="N129" t="s">
        <v>764</v>
      </c>
      <c r="O129" t="s">
        <v>4901</v>
      </c>
      <c r="P129" t="s">
        <v>181</v>
      </c>
      <c r="Q129" t="s">
        <v>84</v>
      </c>
      <c r="R129" t="s">
        <v>85</v>
      </c>
      <c r="U129" t="s">
        <v>4879</v>
      </c>
      <c r="V129" t="s">
        <v>4873</v>
      </c>
      <c r="W129" t="s">
        <v>4873</v>
      </c>
      <c r="X129" t="s">
        <v>4899</v>
      </c>
      <c r="Y129" t="s">
        <v>4899</v>
      </c>
      <c r="Z129">
        <v>3</v>
      </c>
      <c r="AA129">
        <v>1</v>
      </c>
      <c r="AB129">
        <v>2</v>
      </c>
      <c r="AC129">
        <v>0.66666666666666663</v>
      </c>
      <c r="AD129">
        <v>1</v>
      </c>
      <c r="AQ129">
        <v>0</v>
      </c>
      <c r="AR129" t="s">
        <v>100</v>
      </c>
      <c r="AS129" t="s">
        <v>109</v>
      </c>
      <c r="AU129">
        <v>2</v>
      </c>
    </row>
    <row r="130" spans="1:47" x14ac:dyDescent="0.25">
      <c r="A130" s="3" t="s">
        <v>765</v>
      </c>
      <c r="B130">
        <v>5</v>
      </c>
      <c r="C130">
        <v>500000000</v>
      </c>
      <c r="D130">
        <v>0</v>
      </c>
      <c r="E130">
        <v>0</v>
      </c>
      <c r="F130">
        <v>0</v>
      </c>
      <c r="G130" t="s">
        <v>766</v>
      </c>
      <c r="H130" s="5">
        <v>40829</v>
      </c>
      <c r="I130" t="s">
        <v>41</v>
      </c>
      <c r="J130">
        <v>145</v>
      </c>
      <c r="K130" t="s">
        <v>767</v>
      </c>
      <c r="L130" t="s">
        <v>768</v>
      </c>
      <c r="M130" t="s">
        <v>540</v>
      </c>
      <c r="N130" t="s">
        <v>639</v>
      </c>
      <c r="O130" t="s">
        <v>4900</v>
      </c>
      <c r="P130" t="s">
        <v>181</v>
      </c>
      <c r="Q130" t="s">
        <v>229</v>
      </c>
      <c r="R130" t="s">
        <v>47</v>
      </c>
      <c r="U130" t="s">
        <v>4879</v>
      </c>
      <c r="V130" t="s">
        <v>4879</v>
      </c>
      <c r="W130" t="s">
        <v>4873</v>
      </c>
      <c r="X130" t="s">
        <v>4899</v>
      </c>
      <c r="Y130" t="s">
        <v>4899</v>
      </c>
      <c r="Z130">
        <v>3</v>
      </c>
      <c r="AA130">
        <v>2</v>
      </c>
      <c r="AB130">
        <v>1</v>
      </c>
      <c r="AC130">
        <v>0.33333333333333331</v>
      </c>
      <c r="AD130">
        <v>0</v>
      </c>
      <c r="AE130" t="s">
        <v>408</v>
      </c>
      <c r="AQ130">
        <v>1</v>
      </c>
      <c r="AR130" t="s">
        <v>128</v>
      </c>
      <c r="AS130" t="s">
        <v>66</v>
      </c>
      <c r="AU130">
        <v>2</v>
      </c>
    </row>
    <row r="131" spans="1:47" x14ac:dyDescent="0.25">
      <c r="A131" s="3" t="s">
        <v>769</v>
      </c>
      <c r="B131">
        <v>4</v>
      </c>
      <c r="C131">
        <v>200000000</v>
      </c>
      <c r="D131">
        <v>0.25</v>
      </c>
      <c r="E131">
        <v>0</v>
      </c>
      <c r="F131">
        <v>0</v>
      </c>
      <c r="G131" t="s">
        <v>770</v>
      </c>
      <c r="H131" s="5">
        <v>41166</v>
      </c>
      <c r="I131" t="s">
        <v>647</v>
      </c>
      <c r="J131">
        <v>136</v>
      </c>
      <c r="K131" t="s">
        <v>771</v>
      </c>
      <c r="L131" t="s">
        <v>772</v>
      </c>
      <c r="M131" t="s">
        <v>773</v>
      </c>
      <c r="N131" t="s">
        <v>774</v>
      </c>
      <c r="O131" t="s">
        <v>4901</v>
      </c>
      <c r="P131" t="s">
        <v>126</v>
      </c>
      <c r="Q131" t="s">
        <v>127</v>
      </c>
      <c r="R131" t="s">
        <v>84</v>
      </c>
      <c r="U131" t="s">
        <v>4879</v>
      </c>
      <c r="V131" t="s">
        <v>4873</v>
      </c>
      <c r="W131" t="s">
        <v>4873</v>
      </c>
      <c r="X131" t="s">
        <v>4899</v>
      </c>
      <c r="Y131" t="s">
        <v>4899</v>
      </c>
      <c r="Z131">
        <v>3</v>
      </c>
      <c r="AA131">
        <v>1</v>
      </c>
      <c r="AB131">
        <v>2</v>
      </c>
      <c r="AC131">
        <v>0.66666666666666663</v>
      </c>
      <c r="AD131">
        <v>1</v>
      </c>
      <c r="AE131" t="s">
        <v>261</v>
      </c>
      <c r="AQ131">
        <v>1</v>
      </c>
      <c r="AR131" t="s">
        <v>55</v>
      </c>
      <c r="AS131" t="s">
        <v>109</v>
      </c>
      <c r="AU131">
        <v>2</v>
      </c>
    </row>
    <row r="132" spans="1:47" x14ac:dyDescent="0.25">
      <c r="A132" s="3" t="s">
        <v>778</v>
      </c>
      <c r="B132">
        <v>4</v>
      </c>
      <c r="C132">
        <v>200000000</v>
      </c>
      <c r="D132">
        <v>0.25</v>
      </c>
      <c r="E132">
        <v>0</v>
      </c>
      <c r="F132">
        <v>0</v>
      </c>
      <c r="G132" t="s">
        <v>779</v>
      </c>
      <c r="H132" s="5">
        <v>41166</v>
      </c>
      <c r="I132" t="s">
        <v>647</v>
      </c>
      <c r="J132">
        <v>136</v>
      </c>
      <c r="K132" t="s">
        <v>780</v>
      </c>
      <c r="L132" t="s">
        <v>781</v>
      </c>
      <c r="M132" t="s">
        <v>782</v>
      </c>
      <c r="N132" t="s">
        <v>774</v>
      </c>
      <c r="O132" t="s">
        <v>4901</v>
      </c>
      <c r="P132" t="s">
        <v>126</v>
      </c>
      <c r="Q132" t="s">
        <v>127</v>
      </c>
      <c r="R132" t="s">
        <v>84</v>
      </c>
      <c r="U132" t="s">
        <v>4879</v>
      </c>
      <c r="V132" t="s">
        <v>4873</v>
      </c>
      <c r="W132" t="s">
        <v>4873</v>
      </c>
      <c r="X132" t="s">
        <v>4899</v>
      </c>
      <c r="Y132" t="s">
        <v>4899</v>
      </c>
      <c r="Z132">
        <v>3</v>
      </c>
      <c r="AA132">
        <v>1</v>
      </c>
      <c r="AB132">
        <v>2</v>
      </c>
      <c r="AC132">
        <v>0.66666666666666663</v>
      </c>
      <c r="AD132">
        <v>1</v>
      </c>
      <c r="AE132" t="s">
        <v>261</v>
      </c>
      <c r="AQ132">
        <v>1</v>
      </c>
      <c r="AR132" t="s">
        <v>55</v>
      </c>
      <c r="AS132" t="s">
        <v>109</v>
      </c>
      <c r="AU132">
        <v>2</v>
      </c>
    </row>
    <row r="133" spans="1:47" x14ac:dyDescent="0.25">
      <c r="A133" s="3" t="s">
        <v>783</v>
      </c>
      <c r="B133">
        <v>6</v>
      </c>
      <c r="C133">
        <v>250000000</v>
      </c>
      <c r="D133">
        <v>0.25</v>
      </c>
      <c r="E133">
        <v>13182499200</v>
      </c>
      <c r="F133">
        <v>1</v>
      </c>
      <c r="G133" t="s">
        <v>784</v>
      </c>
      <c r="H133" s="5">
        <v>40836</v>
      </c>
      <c r="I133" t="s">
        <v>429</v>
      </c>
      <c r="J133">
        <v>138</v>
      </c>
      <c r="K133" t="s">
        <v>785</v>
      </c>
      <c r="L133" t="s">
        <v>786</v>
      </c>
      <c r="M133" t="s">
        <v>787</v>
      </c>
      <c r="N133" t="s">
        <v>639</v>
      </c>
      <c r="O133" t="s">
        <v>4900</v>
      </c>
      <c r="P133" t="s">
        <v>283</v>
      </c>
      <c r="Q133" t="s">
        <v>181</v>
      </c>
      <c r="R133" t="s">
        <v>85</v>
      </c>
      <c r="S133" t="s">
        <v>64</v>
      </c>
      <c r="U133" t="s">
        <v>4879</v>
      </c>
      <c r="V133" t="s">
        <v>4879</v>
      </c>
      <c r="W133" t="s">
        <v>4873</v>
      </c>
      <c r="X133" t="s">
        <v>4873</v>
      </c>
      <c r="Y133" t="s">
        <v>4899</v>
      </c>
      <c r="Z133">
        <v>4</v>
      </c>
      <c r="AA133">
        <v>2</v>
      </c>
      <c r="AB133">
        <v>2</v>
      </c>
      <c r="AC133">
        <v>0.5</v>
      </c>
      <c r="AD133">
        <v>1</v>
      </c>
      <c r="AE133" t="s">
        <v>385</v>
      </c>
      <c r="AQ133">
        <v>1</v>
      </c>
      <c r="AR133" t="s">
        <v>56</v>
      </c>
      <c r="AS133" t="s">
        <v>86</v>
      </c>
      <c r="AU133">
        <v>2</v>
      </c>
    </row>
    <row r="134" spans="1:47" x14ac:dyDescent="0.25">
      <c r="A134" s="3" t="s">
        <v>788</v>
      </c>
      <c r="B134">
        <v>1.5</v>
      </c>
      <c r="C134">
        <v>150000000</v>
      </c>
      <c r="D134">
        <v>0.25</v>
      </c>
      <c r="E134">
        <v>726000000</v>
      </c>
      <c r="F134">
        <v>0.5</v>
      </c>
      <c r="G134" t="s">
        <v>789</v>
      </c>
      <c r="H134" s="5">
        <v>41169</v>
      </c>
      <c r="I134" t="s">
        <v>647</v>
      </c>
      <c r="J134">
        <v>115</v>
      </c>
      <c r="K134" t="s">
        <v>790</v>
      </c>
      <c r="L134" t="s">
        <v>791</v>
      </c>
      <c r="M134" t="s">
        <v>792</v>
      </c>
      <c r="N134" t="s">
        <v>753</v>
      </c>
      <c r="O134" t="s">
        <v>4901</v>
      </c>
      <c r="P134" t="s">
        <v>107</v>
      </c>
      <c r="Q134" t="s">
        <v>652</v>
      </c>
      <c r="R134" t="s">
        <v>653</v>
      </c>
      <c r="S134" t="s">
        <v>48</v>
      </c>
      <c r="T134" t="s">
        <v>127</v>
      </c>
      <c r="U134" t="s">
        <v>4879</v>
      </c>
      <c r="V134" t="s">
        <v>4879</v>
      </c>
      <c r="W134" t="s">
        <v>4879</v>
      </c>
      <c r="X134" t="s">
        <v>4873</v>
      </c>
      <c r="Y134" t="s">
        <v>4873</v>
      </c>
      <c r="Z134">
        <v>5</v>
      </c>
      <c r="AA134">
        <v>3</v>
      </c>
      <c r="AB134">
        <v>2</v>
      </c>
      <c r="AC134">
        <v>0.4</v>
      </c>
      <c r="AD134">
        <v>0</v>
      </c>
      <c r="AE134" t="s">
        <v>373</v>
      </c>
      <c r="AQ134">
        <v>1</v>
      </c>
      <c r="AR134" t="s">
        <v>55</v>
      </c>
      <c r="AS134" t="s">
        <v>100</v>
      </c>
      <c r="AU134">
        <v>2</v>
      </c>
    </row>
    <row r="135" spans="1:47" x14ac:dyDescent="0.25">
      <c r="A135" s="3" t="s">
        <v>797</v>
      </c>
      <c r="B135">
        <v>9</v>
      </c>
      <c r="C135">
        <v>300000000</v>
      </c>
      <c r="D135">
        <v>0.5</v>
      </c>
      <c r="E135">
        <v>1030000000</v>
      </c>
      <c r="F135">
        <v>0.5</v>
      </c>
      <c r="G135" t="s">
        <v>798</v>
      </c>
      <c r="H135" s="5">
        <v>41171</v>
      </c>
      <c r="I135" t="s">
        <v>41</v>
      </c>
      <c r="J135">
        <v>140</v>
      </c>
      <c r="K135" t="s">
        <v>799</v>
      </c>
      <c r="L135" t="s">
        <v>800</v>
      </c>
      <c r="M135" t="s">
        <v>801</v>
      </c>
      <c r="N135" t="s">
        <v>802</v>
      </c>
      <c r="O135" t="s">
        <v>4901</v>
      </c>
      <c r="P135" t="s">
        <v>126</v>
      </c>
      <c r="Q135" t="s">
        <v>652</v>
      </c>
      <c r="R135" t="s">
        <v>653</v>
      </c>
      <c r="S135" t="s">
        <v>47</v>
      </c>
      <c r="T135" t="s">
        <v>108</v>
      </c>
      <c r="U135" t="s">
        <v>4879</v>
      </c>
      <c r="V135" t="s">
        <v>4879</v>
      </c>
      <c r="W135" t="s">
        <v>4879</v>
      </c>
      <c r="X135" t="s">
        <v>4873</v>
      </c>
      <c r="Y135" t="s">
        <v>4873</v>
      </c>
      <c r="Z135">
        <v>5</v>
      </c>
      <c r="AA135">
        <v>3</v>
      </c>
      <c r="AB135">
        <v>2</v>
      </c>
      <c r="AC135">
        <v>0.4</v>
      </c>
      <c r="AD135">
        <v>0</v>
      </c>
      <c r="AE135" t="s">
        <v>803</v>
      </c>
      <c r="AQ135">
        <v>1</v>
      </c>
      <c r="AR135" t="s">
        <v>56</v>
      </c>
      <c r="AS135" t="s">
        <v>100</v>
      </c>
      <c r="AU135">
        <v>2</v>
      </c>
    </row>
    <row r="136" spans="1:47" x14ac:dyDescent="0.25">
      <c r="A136" s="3" t="s">
        <v>797</v>
      </c>
      <c r="B136">
        <v>4</v>
      </c>
      <c r="C136">
        <v>150000000</v>
      </c>
      <c r="D136">
        <v>0.25</v>
      </c>
      <c r="E136">
        <v>550000000</v>
      </c>
      <c r="F136">
        <v>0.25</v>
      </c>
      <c r="G136" t="s">
        <v>804</v>
      </c>
      <c r="H136" s="5">
        <v>41171</v>
      </c>
      <c r="I136" t="s">
        <v>41</v>
      </c>
      <c r="J136">
        <v>140</v>
      </c>
      <c r="K136" t="s">
        <v>799</v>
      </c>
      <c r="L136" t="s">
        <v>800</v>
      </c>
      <c r="M136" t="s">
        <v>801</v>
      </c>
      <c r="N136" t="s">
        <v>802</v>
      </c>
      <c r="O136" t="s">
        <v>4901</v>
      </c>
      <c r="P136" t="s">
        <v>126</v>
      </c>
      <c r="Q136" t="s">
        <v>652</v>
      </c>
      <c r="R136" t="s">
        <v>653</v>
      </c>
      <c r="S136" t="s">
        <v>47</v>
      </c>
      <c r="T136" t="s">
        <v>108</v>
      </c>
      <c r="U136" t="s">
        <v>4879</v>
      </c>
      <c r="V136" t="s">
        <v>4879</v>
      </c>
      <c r="W136" t="s">
        <v>4879</v>
      </c>
      <c r="X136" t="s">
        <v>4873</v>
      </c>
      <c r="Y136" t="s">
        <v>4873</v>
      </c>
      <c r="Z136">
        <v>5</v>
      </c>
      <c r="AA136">
        <v>3</v>
      </c>
      <c r="AB136">
        <v>2</v>
      </c>
      <c r="AC136">
        <v>0.4</v>
      </c>
      <c r="AD136">
        <v>0</v>
      </c>
      <c r="AE136" t="s">
        <v>803</v>
      </c>
      <c r="AQ136">
        <v>1</v>
      </c>
      <c r="AR136" t="s">
        <v>56</v>
      </c>
      <c r="AS136" t="s">
        <v>100</v>
      </c>
      <c r="AU136">
        <v>2</v>
      </c>
    </row>
    <row r="137" spans="1:47" x14ac:dyDescent="0.25">
      <c r="A137" s="3" t="s">
        <v>805</v>
      </c>
      <c r="B137">
        <v>2.5</v>
      </c>
      <c r="C137">
        <v>50000000</v>
      </c>
      <c r="D137">
        <v>0.16666666666666699</v>
      </c>
      <c r="E137">
        <v>0</v>
      </c>
      <c r="F137">
        <v>0</v>
      </c>
      <c r="G137" t="s">
        <v>806</v>
      </c>
      <c r="H137" s="5">
        <v>40844</v>
      </c>
      <c r="I137" t="s">
        <v>41</v>
      </c>
      <c r="J137">
        <v>136</v>
      </c>
      <c r="K137" t="s">
        <v>807</v>
      </c>
      <c r="L137" t="s">
        <v>808</v>
      </c>
      <c r="M137" t="s">
        <v>713</v>
      </c>
      <c r="N137" t="s">
        <v>809</v>
      </c>
      <c r="O137" t="s">
        <v>4900</v>
      </c>
      <c r="P137" t="s">
        <v>229</v>
      </c>
      <c r="Q137" t="s">
        <v>181</v>
      </c>
      <c r="R137" t="s">
        <v>107</v>
      </c>
      <c r="S137" t="s">
        <v>63</v>
      </c>
      <c r="T137" t="s">
        <v>64</v>
      </c>
      <c r="U137" t="s">
        <v>4879</v>
      </c>
      <c r="V137" t="s">
        <v>4879</v>
      </c>
      <c r="W137" t="s">
        <v>4879</v>
      </c>
      <c r="X137" t="s">
        <v>4873</v>
      </c>
      <c r="Y137" t="s">
        <v>4873</v>
      </c>
      <c r="Z137">
        <v>5</v>
      </c>
      <c r="AA137">
        <v>3</v>
      </c>
      <c r="AB137">
        <v>2</v>
      </c>
      <c r="AC137">
        <v>0.4</v>
      </c>
      <c r="AD137">
        <v>0</v>
      </c>
      <c r="AE137" t="s">
        <v>477</v>
      </c>
      <c r="AQ137">
        <v>1</v>
      </c>
      <c r="AR137" t="s">
        <v>55</v>
      </c>
      <c r="AS137" t="s">
        <v>56</v>
      </c>
      <c r="AU137">
        <v>2</v>
      </c>
    </row>
    <row r="138" spans="1:47" x14ac:dyDescent="0.25">
      <c r="A138" s="3" t="s">
        <v>810</v>
      </c>
      <c r="B138">
        <v>2</v>
      </c>
      <c r="C138">
        <v>100000000</v>
      </c>
      <c r="D138">
        <v>0.25</v>
      </c>
      <c r="E138">
        <v>0</v>
      </c>
      <c r="F138">
        <v>0</v>
      </c>
      <c r="G138" t="s">
        <v>811</v>
      </c>
      <c r="H138" s="5">
        <v>41179</v>
      </c>
      <c r="I138" t="s">
        <v>41</v>
      </c>
      <c r="J138">
        <v>144</v>
      </c>
      <c r="K138" t="s">
        <v>812</v>
      </c>
      <c r="L138" t="s">
        <v>813</v>
      </c>
      <c r="M138" t="s">
        <v>814</v>
      </c>
      <c r="N138" t="s">
        <v>815</v>
      </c>
      <c r="O138" t="s">
        <v>4901</v>
      </c>
      <c r="P138" t="s">
        <v>126</v>
      </c>
      <c r="Q138" t="s">
        <v>652</v>
      </c>
      <c r="R138" t="s">
        <v>84</v>
      </c>
      <c r="S138" t="s">
        <v>85</v>
      </c>
      <c r="T138" t="s">
        <v>127</v>
      </c>
      <c r="U138" t="s">
        <v>4879</v>
      </c>
      <c r="V138" t="s">
        <v>4879</v>
      </c>
      <c r="W138" t="s">
        <v>4873</v>
      </c>
      <c r="X138" t="s">
        <v>4873</v>
      </c>
      <c r="Y138" t="s">
        <v>4873</v>
      </c>
      <c r="Z138">
        <v>5</v>
      </c>
      <c r="AA138">
        <v>2</v>
      </c>
      <c r="AB138">
        <v>3</v>
      </c>
      <c r="AC138">
        <v>0.6</v>
      </c>
      <c r="AD138">
        <v>1</v>
      </c>
      <c r="AQ138">
        <v>0</v>
      </c>
      <c r="AR138" t="s">
        <v>128</v>
      </c>
      <c r="AS138" t="s">
        <v>66</v>
      </c>
      <c r="AU138">
        <v>2</v>
      </c>
    </row>
    <row r="139" spans="1:47" x14ac:dyDescent="0.25">
      <c r="A139" s="3" t="s">
        <v>816</v>
      </c>
      <c r="B139">
        <v>1.5</v>
      </c>
      <c r="C139">
        <v>500000000</v>
      </c>
      <c r="D139">
        <v>0.25</v>
      </c>
      <c r="E139">
        <v>0</v>
      </c>
      <c r="F139">
        <v>0</v>
      </c>
      <c r="G139" t="s">
        <v>817</v>
      </c>
      <c r="H139" s="5">
        <v>40849</v>
      </c>
      <c r="I139" t="s">
        <v>41</v>
      </c>
      <c r="J139">
        <v>288</v>
      </c>
      <c r="K139" t="s">
        <v>818</v>
      </c>
      <c r="L139" t="s">
        <v>819</v>
      </c>
      <c r="M139" t="s">
        <v>395</v>
      </c>
      <c r="N139" t="s">
        <v>820</v>
      </c>
      <c r="O139" t="s">
        <v>4900</v>
      </c>
      <c r="P139" t="s">
        <v>283</v>
      </c>
      <c r="Q139" t="s">
        <v>164</v>
      </c>
      <c r="R139" t="s">
        <v>64</v>
      </c>
      <c r="U139" t="s">
        <v>4879</v>
      </c>
      <c r="V139" t="s">
        <v>4879</v>
      </c>
      <c r="W139" t="s">
        <v>4873</v>
      </c>
      <c r="X139" t="s">
        <v>4899</v>
      </c>
      <c r="Y139" t="s">
        <v>4899</v>
      </c>
      <c r="Z139">
        <v>3</v>
      </c>
      <c r="AA139">
        <v>2</v>
      </c>
      <c r="AB139">
        <v>1</v>
      </c>
      <c r="AC139">
        <v>0.33333333333333331</v>
      </c>
      <c r="AD139">
        <v>0</v>
      </c>
      <c r="AQ139">
        <v>0</v>
      </c>
      <c r="AR139" t="s">
        <v>109</v>
      </c>
      <c r="AS139" t="s">
        <v>87</v>
      </c>
      <c r="AU139">
        <v>2</v>
      </c>
    </row>
    <row r="140" spans="1:47" x14ac:dyDescent="0.25">
      <c r="A140" s="3" t="s">
        <v>821</v>
      </c>
      <c r="B140">
        <v>6</v>
      </c>
      <c r="C140">
        <v>500000000</v>
      </c>
      <c r="D140">
        <v>0.5</v>
      </c>
      <c r="E140">
        <v>0</v>
      </c>
      <c r="F140">
        <v>0</v>
      </c>
      <c r="G140" t="s">
        <v>822</v>
      </c>
      <c r="H140" s="5">
        <v>41179</v>
      </c>
      <c r="I140" t="s">
        <v>41</v>
      </c>
      <c r="J140">
        <v>144</v>
      </c>
      <c r="K140" t="s">
        <v>823</v>
      </c>
      <c r="L140" t="s">
        <v>824</v>
      </c>
      <c r="M140" t="s">
        <v>825</v>
      </c>
      <c r="N140" t="s">
        <v>815</v>
      </c>
      <c r="O140" t="s">
        <v>4901</v>
      </c>
      <c r="P140" t="s">
        <v>126</v>
      </c>
      <c r="Q140" t="s">
        <v>653</v>
      </c>
      <c r="R140" t="s">
        <v>84</v>
      </c>
      <c r="S140" t="s">
        <v>85</v>
      </c>
      <c r="T140" t="s">
        <v>127</v>
      </c>
      <c r="U140" t="s">
        <v>4879</v>
      </c>
      <c r="V140" t="s">
        <v>4879</v>
      </c>
      <c r="W140" t="s">
        <v>4873</v>
      </c>
      <c r="X140" t="s">
        <v>4873</v>
      </c>
      <c r="Y140" t="s">
        <v>4873</v>
      </c>
      <c r="Z140">
        <v>5</v>
      </c>
      <c r="AA140">
        <v>2</v>
      </c>
      <c r="AB140">
        <v>3</v>
      </c>
      <c r="AC140">
        <v>0.6</v>
      </c>
      <c r="AD140">
        <v>1</v>
      </c>
      <c r="AE140" t="s">
        <v>826</v>
      </c>
      <c r="AQ140">
        <v>1</v>
      </c>
      <c r="AR140" t="s">
        <v>256</v>
      </c>
      <c r="AS140" t="s">
        <v>87</v>
      </c>
      <c r="AU140">
        <v>2</v>
      </c>
    </row>
    <row r="141" spans="1:47" x14ac:dyDescent="0.25">
      <c r="A141" s="3" t="s">
        <v>827</v>
      </c>
      <c r="B141">
        <v>3</v>
      </c>
      <c r="C141">
        <v>150000000</v>
      </c>
      <c r="D141">
        <v>0.16666666666666699</v>
      </c>
      <c r="E141">
        <v>0</v>
      </c>
      <c r="F141">
        <v>0</v>
      </c>
      <c r="G141" t="s">
        <v>828</v>
      </c>
      <c r="H141" s="5">
        <v>40849</v>
      </c>
      <c r="I141" t="s">
        <v>41</v>
      </c>
      <c r="J141">
        <v>195</v>
      </c>
      <c r="K141" t="s">
        <v>829</v>
      </c>
      <c r="L141" t="s">
        <v>830</v>
      </c>
      <c r="M141" t="s">
        <v>282</v>
      </c>
      <c r="N141" t="s">
        <v>713</v>
      </c>
      <c r="O141" t="s">
        <v>4900</v>
      </c>
      <c r="P141" t="s">
        <v>181</v>
      </c>
      <c r="Q141" t="s">
        <v>283</v>
      </c>
      <c r="R141" t="s">
        <v>85</v>
      </c>
      <c r="U141" t="s">
        <v>4879</v>
      </c>
      <c r="V141" t="s">
        <v>4879</v>
      </c>
      <c r="W141" t="s">
        <v>4873</v>
      </c>
      <c r="X141" t="s">
        <v>4899</v>
      </c>
      <c r="Y141" t="s">
        <v>4899</v>
      </c>
      <c r="Z141">
        <v>3</v>
      </c>
      <c r="AA141">
        <v>2</v>
      </c>
      <c r="AB141">
        <v>1</v>
      </c>
      <c r="AC141">
        <v>0.33333333333333331</v>
      </c>
      <c r="AD141">
        <v>0</v>
      </c>
      <c r="AQ141">
        <v>0</v>
      </c>
      <c r="AR141" t="s">
        <v>128</v>
      </c>
      <c r="AS141" t="s">
        <v>100</v>
      </c>
      <c r="AU141">
        <v>2</v>
      </c>
    </row>
    <row r="142" spans="1:47" x14ac:dyDescent="0.25">
      <c r="A142" s="3" t="s">
        <v>831</v>
      </c>
      <c r="B142">
        <v>2.5</v>
      </c>
      <c r="C142">
        <v>500000000</v>
      </c>
      <c r="D142">
        <v>0.16666666666666699</v>
      </c>
      <c r="E142">
        <v>0</v>
      </c>
      <c r="F142">
        <v>0</v>
      </c>
      <c r="G142" t="s">
        <v>832</v>
      </c>
      <c r="H142" s="5">
        <v>41186</v>
      </c>
      <c r="I142" t="s">
        <v>41</v>
      </c>
      <c r="J142">
        <v>68</v>
      </c>
      <c r="K142" t="s">
        <v>833</v>
      </c>
      <c r="L142" t="s">
        <v>834</v>
      </c>
      <c r="M142" t="s">
        <v>835</v>
      </c>
      <c r="N142" t="s">
        <v>720</v>
      </c>
      <c r="O142" t="s">
        <v>4900</v>
      </c>
      <c r="P142" t="s">
        <v>145</v>
      </c>
      <c r="Q142" t="s">
        <v>229</v>
      </c>
      <c r="R142" t="s">
        <v>126</v>
      </c>
      <c r="S142" t="s">
        <v>48</v>
      </c>
      <c r="T142" t="s">
        <v>127</v>
      </c>
      <c r="U142" t="s">
        <v>4879</v>
      </c>
      <c r="V142" t="s">
        <v>4879</v>
      </c>
      <c r="W142" t="s">
        <v>4879</v>
      </c>
      <c r="X142" t="s">
        <v>4873</v>
      </c>
      <c r="Y142" t="s">
        <v>4873</v>
      </c>
      <c r="Z142">
        <v>5</v>
      </c>
      <c r="AA142">
        <v>3</v>
      </c>
      <c r="AB142">
        <v>2</v>
      </c>
      <c r="AC142">
        <v>0.4</v>
      </c>
      <c r="AD142">
        <v>0</v>
      </c>
      <c r="AQ142">
        <v>0</v>
      </c>
      <c r="AR142" t="s">
        <v>55</v>
      </c>
      <c r="AS142" t="s">
        <v>100</v>
      </c>
      <c r="AU142">
        <v>2</v>
      </c>
    </row>
    <row r="143" spans="1:47" x14ac:dyDescent="0.25">
      <c r="A143" s="3" t="s">
        <v>836</v>
      </c>
      <c r="B143">
        <v>3</v>
      </c>
      <c r="C143">
        <v>100000000</v>
      </c>
      <c r="D143">
        <v>2</v>
      </c>
      <c r="E143">
        <v>747718319</v>
      </c>
      <c r="F143">
        <v>0</v>
      </c>
      <c r="G143" t="s">
        <v>837</v>
      </c>
      <c r="H143" s="5">
        <v>40857</v>
      </c>
      <c r="I143" t="s">
        <v>41</v>
      </c>
      <c r="J143">
        <v>160</v>
      </c>
      <c r="K143" t="s">
        <v>838</v>
      </c>
      <c r="L143" t="s">
        <v>839</v>
      </c>
      <c r="M143" t="s">
        <v>840</v>
      </c>
      <c r="N143" t="s">
        <v>125</v>
      </c>
      <c r="O143" t="s">
        <v>4900</v>
      </c>
      <c r="P143" t="s">
        <v>126</v>
      </c>
      <c r="Q143" t="s">
        <v>107</v>
      </c>
      <c r="R143" t="s">
        <v>84</v>
      </c>
      <c r="U143" t="s">
        <v>4879</v>
      </c>
      <c r="V143" t="s">
        <v>4879</v>
      </c>
      <c r="W143" t="s">
        <v>4873</v>
      </c>
      <c r="X143" t="s">
        <v>4899</v>
      </c>
      <c r="Y143" t="s">
        <v>4899</v>
      </c>
      <c r="Z143">
        <v>3</v>
      </c>
      <c r="AA143">
        <v>2</v>
      </c>
      <c r="AB143">
        <v>1</v>
      </c>
      <c r="AC143">
        <v>0.33333333333333331</v>
      </c>
      <c r="AD143">
        <v>0</v>
      </c>
      <c r="AE143" t="s">
        <v>408</v>
      </c>
      <c r="AQ143">
        <v>1</v>
      </c>
      <c r="AR143" t="s">
        <v>128</v>
      </c>
      <c r="AS143" t="s">
        <v>256</v>
      </c>
      <c r="AU143">
        <v>2</v>
      </c>
    </row>
    <row r="144" spans="1:47" x14ac:dyDescent="0.25">
      <c r="A144" s="3" t="s">
        <v>841</v>
      </c>
      <c r="B144">
        <v>11</v>
      </c>
      <c r="C144">
        <v>50000000</v>
      </c>
      <c r="D144">
        <v>0.25</v>
      </c>
      <c r="E144">
        <v>90000000</v>
      </c>
      <c r="F144">
        <v>0.5</v>
      </c>
      <c r="G144" t="s">
        <v>842</v>
      </c>
      <c r="H144" s="5">
        <v>41183</v>
      </c>
      <c r="I144" t="s">
        <v>41</v>
      </c>
      <c r="J144">
        <v>98</v>
      </c>
      <c r="K144" t="s">
        <v>843</v>
      </c>
      <c r="L144" t="s">
        <v>844</v>
      </c>
      <c r="M144" t="s">
        <v>547</v>
      </c>
      <c r="N144" t="s">
        <v>845</v>
      </c>
      <c r="O144" t="s">
        <v>4901</v>
      </c>
      <c r="P144" t="s">
        <v>229</v>
      </c>
      <c r="Q144" t="s">
        <v>47</v>
      </c>
      <c r="R144" t="s">
        <v>108</v>
      </c>
      <c r="U144" t="s">
        <v>4879</v>
      </c>
      <c r="V144" t="s">
        <v>4873</v>
      </c>
      <c r="W144" t="s">
        <v>4873</v>
      </c>
      <c r="X144" t="s">
        <v>4899</v>
      </c>
      <c r="Y144" t="s">
        <v>4899</v>
      </c>
      <c r="Z144">
        <v>3</v>
      </c>
      <c r="AA144">
        <v>1</v>
      </c>
      <c r="AB144">
        <v>2</v>
      </c>
      <c r="AC144">
        <v>0.66666666666666663</v>
      </c>
      <c r="AD144">
        <v>1</v>
      </c>
      <c r="AQ144">
        <v>0</v>
      </c>
      <c r="AR144" t="s">
        <v>56</v>
      </c>
      <c r="AS144" t="s">
        <v>100</v>
      </c>
      <c r="AU144">
        <v>2</v>
      </c>
    </row>
    <row r="145" spans="1:47" x14ac:dyDescent="0.25">
      <c r="A145" s="3" t="s">
        <v>851</v>
      </c>
      <c r="B145">
        <v>7.5</v>
      </c>
      <c r="C145">
        <v>300000000</v>
      </c>
      <c r="D145">
        <v>0.5</v>
      </c>
      <c r="E145">
        <v>0</v>
      </c>
      <c r="F145">
        <v>0</v>
      </c>
      <c r="G145" t="s">
        <v>852</v>
      </c>
      <c r="H145" s="5">
        <v>41198</v>
      </c>
      <c r="I145" t="s">
        <v>41</v>
      </c>
      <c r="J145">
        <v>118</v>
      </c>
      <c r="K145" t="s">
        <v>853</v>
      </c>
      <c r="L145" t="s">
        <v>854</v>
      </c>
      <c r="M145" t="s">
        <v>855</v>
      </c>
      <c r="N145" t="s">
        <v>675</v>
      </c>
      <c r="O145" t="s">
        <v>4901</v>
      </c>
      <c r="P145" t="s">
        <v>283</v>
      </c>
      <c r="Q145" t="s">
        <v>107</v>
      </c>
      <c r="R145" t="s">
        <v>84</v>
      </c>
      <c r="S145" t="s">
        <v>47</v>
      </c>
      <c r="T145" t="s">
        <v>108</v>
      </c>
      <c r="U145" t="s">
        <v>4879</v>
      </c>
      <c r="V145" t="s">
        <v>4879</v>
      </c>
      <c r="W145" t="s">
        <v>4873</v>
      </c>
      <c r="X145" t="s">
        <v>4873</v>
      </c>
      <c r="Y145" t="s">
        <v>4873</v>
      </c>
      <c r="Z145">
        <v>5</v>
      </c>
      <c r="AA145">
        <v>2</v>
      </c>
      <c r="AB145">
        <v>3</v>
      </c>
      <c r="AC145">
        <v>0.6</v>
      </c>
      <c r="AD145">
        <v>1</v>
      </c>
      <c r="AE145" t="s">
        <v>696</v>
      </c>
      <c r="AQ145">
        <v>1</v>
      </c>
      <c r="AR145" t="s">
        <v>128</v>
      </c>
      <c r="AU145">
        <v>1</v>
      </c>
    </row>
    <row r="146" spans="1:47" x14ac:dyDescent="0.25">
      <c r="A146" s="3" t="s">
        <v>856</v>
      </c>
      <c r="B146">
        <v>2.5</v>
      </c>
      <c r="C146">
        <v>100000000</v>
      </c>
      <c r="D146">
        <v>0.25</v>
      </c>
      <c r="E146">
        <v>0</v>
      </c>
      <c r="F146">
        <v>0</v>
      </c>
      <c r="G146" t="s">
        <v>857</v>
      </c>
      <c r="H146" s="5">
        <v>40857</v>
      </c>
      <c r="I146" t="s">
        <v>41</v>
      </c>
      <c r="J146">
        <v>124</v>
      </c>
      <c r="K146" t="s">
        <v>858</v>
      </c>
      <c r="L146" t="s">
        <v>859</v>
      </c>
      <c r="M146" t="s">
        <v>860</v>
      </c>
      <c r="N146" t="s">
        <v>861</v>
      </c>
      <c r="O146" t="s">
        <v>4900</v>
      </c>
      <c r="P146" t="s">
        <v>83</v>
      </c>
      <c r="Q146" t="s">
        <v>46</v>
      </c>
      <c r="R146" t="s">
        <v>126</v>
      </c>
      <c r="S146" t="s">
        <v>63</v>
      </c>
      <c r="T146" t="s">
        <v>64</v>
      </c>
      <c r="U146" t="s">
        <v>4879</v>
      </c>
      <c r="V146" t="s">
        <v>4879</v>
      </c>
      <c r="W146" t="s">
        <v>4879</v>
      </c>
      <c r="X146" t="s">
        <v>4873</v>
      </c>
      <c r="Y146" t="s">
        <v>4873</v>
      </c>
      <c r="Z146">
        <v>5</v>
      </c>
      <c r="AA146">
        <v>3</v>
      </c>
      <c r="AB146">
        <v>2</v>
      </c>
      <c r="AC146">
        <v>0.4</v>
      </c>
      <c r="AD146">
        <v>0</v>
      </c>
      <c r="AE146" t="s">
        <v>696</v>
      </c>
      <c r="AQ146">
        <v>1</v>
      </c>
      <c r="AR146" t="s">
        <v>65</v>
      </c>
      <c r="AS146" t="s">
        <v>100</v>
      </c>
      <c r="AU146">
        <v>2</v>
      </c>
    </row>
    <row r="147" spans="1:47" x14ac:dyDescent="0.25">
      <c r="A147" s="3" t="s">
        <v>862</v>
      </c>
      <c r="B147">
        <v>3.5</v>
      </c>
      <c r="C147">
        <v>100000000</v>
      </c>
      <c r="D147">
        <v>0.25</v>
      </c>
      <c r="E147">
        <v>0</v>
      </c>
      <c r="F147">
        <v>0</v>
      </c>
      <c r="G147" t="s">
        <v>863</v>
      </c>
      <c r="H147" s="5">
        <v>41199</v>
      </c>
      <c r="I147" t="s">
        <v>41</v>
      </c>
      <c r="J147">
        <v>124</v>
      </c>
      <c r="K147" t="s">
        <v>864</v>
      </c>
      <c r="L147" t="s">
        <v>865</v>
      </c>
      <c r="N147" t="s">
        <v>815</v>
      </c>
      <c r="O147" t="s">
        <v>4901</v>
      </c>
      <c r="P147" t="s">
        <v>689</v>
      </c>
      <c r="Q147" t="s">
        <v>126</v>
      </c>
      <c r="R147" t="s">
        <v>63</v>
      </c>
      <c r="S147" t="s">
        <v>48</v>
      </c>
      <c r="T147" t="s">
        <v>127</v>
      </c>
      <c r="U147" t="s">
        <v>4879</v>
      </c>
      <c r="V147" t="s">
        <v>4879</v>
      </c>
      <c r="W147" t="s">
        <v>4873</v>
      </c>
      <c r="X147" t="s">
        <v>4873</v>
      </c>
      <c r="Y147" t="s">
        <v>4873</v>
      </c>
      <c r="Z147">
        <v>5</v>
      </c>
      <c r="AA147">
        <v>2</v>
      </c>
      <c r="AB147">
        <v>3</v>
      </c>
      <c r="AC147">
        <v>0.6</v>
      </c>
      <c r="AD147">
        <v>1</v>
      </c>
      <c r="AE147" t="s">
        <v>335</v>
      </c>
      <c r="AQ147">
        <v>1</v>
      </c>
      <c r="AR147" t="s">
        <v>55</v>
      </c>
      <c r="AU147">
        <v>1</v>
      </c>
    </row>
    <row r="148" spans="1:47" x14ac:dyDescent="0.25">
      <c r="A148" s="3" t="s">
        <v>866</v>
      </c>
      <c r="B148">
        <v>3</v>
      </c>
      <c r="C148">
        <v>100000000</v>
      </c>
      <c r="D148">
        <v>0.25</v>
      </c>
      <c r="E148">
        <v>0</v>
      </c>
      <c r="F148">
        <v>0</v>
      </c>
      <c r="G148" t="s">
        <v>867</v>
      </c>
      <c r="H148" s="5">
        <v>40857</v>
      </c>
      <c r="I148" t="s">
        <v>41</v>
      </c>
      <c r="J148">
        <v>140</v>
      </c>
      <c r="K148" t="s">
        <v>868</v>
      </c>
      <c r="L148" t="s">
        <v>869</v>
      </c>
      <c r="M148" t="s">
        <v>82</v>
      </c>
      <c r="N148" t="s">
        <v>714</v>
      </c>
      <c r="O148" t="s">
        <v>4900</v>
      </c>
      <c r="P148" t="s">
        <v>126</v>
      </c>
      <c r="Q148" t="s">
        <v>83</v>
      </c>
      <c r="R148" t="s">
        <v>46</v>
      </c>
      <c r="S148" t="s">
        <v>63</v>
      </c>
      <c r="T148" t="s">
        <v>64</v>
      </c>
      <c r="U148" t="s">
        <v>4879</v>
      </c>
      <c r="V148" t="s">
        <v>4879</v>
      </c>
      <c r="W148" t="s">
        <v>4879</v>
      </c>
      <c r="X148" t="s">
        <v>4873</v>
      </c>
      <c r="Y148" t="s">
        <v>4873</v>
      </c>
      <c r="Z148">
        <v>5</v>
      </c>
      <c r="AA148">
        <v>3</v>
      </c>
      <c r="AB148">
        <v>2</v>
      </c>
      <c r="AC148">
        <v>0.4</v>
      </c>
      <c r="AD148">
        <v>0</v>
      </c>
      <c r="AE148" t="s">
        <v>870</v>
      </c>
      <c r="AQ148">
        <v>1</v>
      </c>
      <c r="AR148" t="s">
        <v>86</v>
      </c>
      <c r="AS148" t="s">
        <v>87</v>
      </c>
      <c r="AU148">
        <v>2</v>
      </c>
    </row>
    <row r="149" spans="1:47" x14ac:dyDescent="0.25">
      <c r="A149" s="3" t="s">
        <v>877</v>
      </c>
      <c r="B149">
        <v>4</v>
      </c>
      <c r="C149">
        <v>100000000</v>
      </c>
      <c r="D149">
        <v>0.25</v>
      </c>
      <c r="E149">
        <v>0</v>
      </c>
      <c r="F149">
        <v>0</v>
      </c>
      <c r="G149" t="s">
        <v>878</v>
      </c>
      <c r="H149" s="5">
        <v>40857</v>
      </c>
      <c r="I149" t="s">
        <v>41</v>
      </c>
      <c r="J149">
        <v>140</v>
      </c>
      <c r="K149" t="s">
        <v>879</v>
      </c>
      <c r="L149" t="s">
        <v>880</v>
      </c>
      <c r="M149" t="s">
        <v>713</v>
      </c>
      <c r="N149" t="s">
        <v>714</v>
      </c>
      <c r="O149" t="s">
        <v>4900</v>
      </c>
      <c r="P149" t="s">
        <v>46</v>
      </c>
      <c r="Q149" t="s">
        <v>83</v>
      </c>
      <c r="R149" t="s">
        <v>126</v>
      </c>
      <c r="S149" t="s">
        <v>64</v>
      </c>
      <c r="T149" t="s">
        <v>63</v>
      </c>
      <c r="U149" t="s">
        <v>4879</v>
      </c>
      <c r="V149" t="s">
        <v>4879</v>
      </c>
      <c r="W149" t="s">
        <v>4879</v>
      </c>
      <c r="X149" t="s">
        <v>4873</v>
      </c>
      <c r="Y149" t="s">
        <v>4873</v>
      </c>
      <c r="Z149">
        <v>5</v>
      </c>
      <c r="AA149">
        <v>3</v>
      </c>
      <c r="AB149">
        <v>2</v>
      </c>
      <c r="AC149">
        <v>0.4</v>
      </c>
      <c r="AD149">
        <v>0</v>
      </c>
      <c r="AQ149">
        <v>0</v>
      </c>
      <c r="AR149" t="s">
        <v>55</v>
      </c>
      <c r="AS149" t="s">
        <v>56</v>
      </c>
      <c r="AU149">
        <v>2</v>
      </c>
    </row>
    <row r="150" spans="1:47" x14ac:dyDescent="0.25">
      <c r="A150" s="3" t="s">
        <v>881</v>
      </c>
      <c r="B150">
        <v>1.5</v>
      </c>
      <c r="C150">
        <v>100000000</v>
      </c>
      <c r="D150">
        <v>0.25</v>
      </c>
      <c r="E150">
        <v>0</v>
      </c>
      <c r="F150">
        <v>0</v>
      </c>
      <c r="G150" t="s">
        <v>882</v>
      </c>
      <c r="H150" s="5">
        <v>41201</v>
      </c>
      <c r="I150" t="s">
        <v>41</v>
      </c>
      <c r="J150">
        <v>137</v>
      </c>
      <c r="K150" t="s">
        <v>883</v>
      </c>
      <c r="L150" t="s">
        <v>884</v>
      </c>
      <c r="M150" t="s">
        <v>885</v>
      </c>
      <c r="N150" t="s">
        <v>886</v>
      </c>
      <c r="O150" t="s">
        <v>4901</v>
      </c>
      <c r="P150" t="s">
        <v>145</v>
      </c>
      <c r="Q150" t="s">
        <v>63</v>
      </c>
      <c r="R150" t="s">
        <v>64</v>
      </c>
      <c r="U150" t="s">
        <v>4879</v>
      </c>
      <c r="V150" t="s">
        <v>4873</v>
      </c>
      <c r="W150" t="s">
        <v>4873</v>
      </c>
      <c r="X150" t="s">
        <v>4899</v>
      </c>
      <c r="Y150" t="s">
        <v>4899</v>
      </c>
      <c r="Z150">
        <v>3</v>
      </c>
      <c r="AA150">
        <v>1</v>
      </c>
      <c r="AB150">
        <v>2</v>
      </c>
      <c r="AC150">
        <v>0.66666666666666663</v>
      </c>
      <c r="AD150">
        <v>1</v>
      </c>
      <c r="AE150" t="s">
        <v>261</v>
      </c>
      <c r="AQ150">
        <v>1</v>
      </c>
      <c r="AR150" t="s">
        <v>128</v>
      </c>
      <c r="AS150" t="s">
        <v>66</v>
      </c>
      <c r="AU150">
        <v>2</v>
      </c>
    </row>
    <row r="151" spans="1:47" x14ac:dyDescent="0.25">
      <c r="A151" s="3" t="s">
        <v>887</v>
      </c>
      <c r="B151">
        <v>1.25</v>
      </c>
      <c r="C151">
        <v>50000000</v>
      </c>
      <c r="D151">
        <v>8.3333333333333301E-2</v>
      </c>
      <c r="E151">
        <v>0</v>
      </c>
      <c r="F151">
        <v>0</v>
      </c>
      <c r="G151" t="s">
        <v>888</v>
      </c>
      <c r="H151" s="5">
        <v>40863</v>
      </c>
      <c r="I151" t="s">
        <v>41</v>
      </c>
      <c r="J151">
        <v>229</v>
      </c>
      <c r="K151" t="s">
        <v>889</v>
      </c>
      <c r="L151" t="s">
        <v>890</v>
      </c>
      <c r="M151" t="s">
        <v>456</v>
      </c>
      <c r="N151" t="s">
        <v>891</v>
      </c>
      <c r="O151" t="s">
        <v>4900</v>
      </c>
      <c r="P151" t="s">
        <v>283</v>
      </c>
      <c r="Q151" t="s">
        <v>164</v>
      </c>
      <c r="R151" t="s">
        <v>63</v>
      </c>
      <c r="U151" t="s">
        <v>4879</v>
      </c>
      <c r="V151" t="s">
        <v>4879</v>
      </c>
      <c r="W151" t="s">
        <v>4873</v>
      </c>
      <c r="X151" t="s">
        <v>4899</v>
      </c>
      <c r="Y151" t="s">
        <v>4899</v>
      </c>
      <c r="Z151">
        <v>3</v>
      </c>
      <c r="AA151">
        <v>2</v>
      </c>
      <c r="AB151">
        <v>1</v>
      </c>
      <c r="AC151">
        <v>0.33333333333333331</v>
      </c>
      <c r="AD151">
        <v>0</v>
      </c>
      <c r="AQ151">
        <v>0</v>
      </c>
      <c r="AR151" t="s">
        <v>109</v>
      </c>
      <c r="AS151" t="s">
        <v>87</v>
      </c>
      <c r="AU151">
        <v>2</v>
      </c>
    </row>
    <row r="152" spans="1:47" x14ac:dyDescent="0.25">
      <c r="A152" s="3" t="s">
        <v>892</v>
      </c>
      <c r="B152">
        <v>6</v>
      </c>
      <c r="C152">
        <v>300000000</v>
      </c>
      <c r="D152">
        <v>0.5</v>
      </c>
      <c r="E152">
        <v>800000000</v>
      </c>
      <c r="F152">
        <v>1</v>
      </c>
      <c r="G152" t="s">
        <v>893</v>
      </c>
      <c r="H152" s="5">
        <v>41205</v>
      </c>
      <c r="I152" t="s">
        <v>41</v>
      </c>
      <c r="J152">
        <v>142</v>
      </c>
      <c r="K152" t="s">
        <v>894</v>
      </c>
      <c r="L152" t="s">
        <v>895</v>
      </c>
      <c r="M152" t="s">
        <v>896</v>
      </c>
      <c r="N152" t="s">
        <v>897</v>
      </c>
      <c r="O152" t="s">
        <v>4901</v>
      </c>
      <c r="P152" t="s">
        <v>181</v>
      </c>
      <c r="Q152" t="s">
        <v>229</v>
      </c>
      <c r="R152" t="s">
        <v>64</v>
      </c>
      <c r="S152" t="s">
        <v>47</v>
      </c>
      <c r="T152" t="s">
        <v>108</v>
      </c>
      <c r="U152" t="s">
        <v>4879</v>
      </c>
      <c r="V152" t="s">
        <v>4879</v>
      </c>
      <c r="W152" t="s">
        <v>4873</v>
      </c>
      <c r="X152" t="s">
        <v>4873</v>
      </c>
      <c r="Y152" t="s">
        <v>4873</v>
      </c>
      <c r="Z152">
        <v>5</v>
      </c>
      <c r="AA152">
        <v>2</v>
      </c>
      <c r="AB152">
        <v>3</v>
      </c>
      <c r="AC152">
        <v>0.6</v>
      </c>
      <c r="AD152">
        <v>1</v>
      </c>
      <c r="AE152" t="s">
        <v>477</v>
      </c>
      <c r="AQ152">
        <v>1</v>
      </c>
      <c r="AR152" t="s">
        <v>56</v>
      </c>
      <c r="AS152" t="s">
        <v>86</v>
      </c>
      <c r="AU152">
        <v>2</v>
      </c>
    </row>
    <row r="153" spans="1:47" x14ac:dyDescent="0.25">
      <c r="A153" s="3" t="s">
        <v>898</v>
      </c>
      <c r="B153">
        <v>4.8333333333333304</v>
      </c>
      <c r="C153">
        <v>200000000</v>
      </c>
      <c r="D153">
        <v>0.33333333333333298</v>
      </c>
      <c r="E153">
        <v>0</v>
      </c>
      <c r="F153">
        <v>0</v>
      </c>
      <c r="G153" t="s">
        <v>899</v>
      </c>
      <c r="H153" s="5">
        <v>40871</v>
      </c>
      <c r="I153" t="s">
        <v>41</v>
      </c>
      <c r="J153">
        <v>148</v>
      </c>
      <c r="K153" t="s">
        <v>900</v>
      </c>
      <c r="L153" t="s">
        <v>901</v>
      </c>
      <c r="M153" t="s">
        <v>840</v>
      </c>
      <c r="N153" t="s">
        <v>902</v>
      </c>
      <c r="O153" t="s">
        <v>4900</v>
      </c>
      <c r="P153" t="s">
        <v>689</v>
      </c>
      <c r="Q153" t="s">
        <v>46</v>
      </c>
      <c r="R153" t="s">
        <v>107</v>
      </c>
      <c r="S153" t="s">
        <v>85</v>
      </c>
      <c r="T153" t="s">
        <v>64</v>
      </c>
      <c r="U153" t="s">
        <v>4879</v>
      </c>
      <c r="V153" t="s">
        <v>4879</v>
      </c>
      <c r="W153" t="s">
        <v>4879</v>
      </c>
      <c r="X153" t="s">
        <v>4873</v>
      </c>
      <c r="Y153" t="s">
        <v>4873</v>
      </c>
      <c r="Z153">
        <v>5</v>
      </c>
      <c r="AA153">
        <v>3</v>
      </c>
      <c r="AB153">
        <v>2</v>
      </c>
      <c r="AC153">
        <v>0.4</v>
      </c>
      <c r="AD153">
        <v>0</v>
      </c>
      <c r="AQ153">
        <v>0</v>
      </c>
      <c r="AR153" t="s">
        <v>55</v>
      </c>
      <c r="AS153" t="s">
        <v>87</v>
      </c>
      <c r="AU153">
        <v>2</v>
      </c>
    </row>
    <row r="154" spans="1:47" x14ac:dyDescent="0.25">
      <c r="A154" s="3" t="s">
        <v>919</v>
      </c>
      <c r="B154">
        <v>4</v>
      </c>
      <c r="C154">
        <v>200000000</v>
      </c>
      <c r="D154">
        <v>0.16666666666666699</v>
      </c>
      <c r="E154">
        <v>0</v>
      </c>
      <c r="F154">
        <v>0</v>
      </c>
      <c r="G154" t="s">
        <v>920</v>
      </c>
      <c r="H154" s="5">
        <v>41221</v>
      </c>
      <c r="I154" t="s">
        <v>647</v>
      </c>
      <c r="J154">
        <v>95</v>
      </c>
      <c r="K154" t="s">
        <v>921</v>
      </c>
      <c r="L154" t="s">
        <v>922</v>
      </c>
      <c r="M154" t="s">
        <v>923</v>
      </c>
      <c r="N154" t="s">
        <v>675</v>
      </c>
      <c r="O154" t="s">
        <v>4901</v>
      </c>
      <c r="P154" t="s">
        <v>652</v>
      </c>
      <c r="Q154" t="s">
        <v>653</v>
      </c>
      <c r="R154" t="s">
        <v>64</v>
      </c>
      <c r="U154" t="s">
        <v>4879</v>
      </c>
      <c r="V154" t="s">
        <v>4879</v>
      </c>
      <c r="W154" t="s">
        <v>4873</v>
      </c>
      <c r="X154" t="s">
        <v>4899</v>
      </c>
      <c r="Y154" t="s">
        <v>4899</v>
      </c>
      <c r="Z154">
        <v>3</v>
      </c>
      <c r="AA154">
        <v>2</v>
      </c>
      <c r="AB154">
        <v>1</v>
      </c>
      <c r="AC154">
        <v>0.33333333333333331</v>
      </c>
      <c r="AD154">
        <v>0</v>
      </c>
      <c r="AE154" t="s">
        <v>261</v>
      </c>
      <c r="AQ154">
        <v>1</v>
      </c>
      <c r="AR154" t="s">
        <v>100</v>
      </c>
      <c r="AS154" t="s">
        <v>87</v>
      </c>
      <c r="AU154">
        <v>2</v>
      </c>
    </row>
    <row r="155" spans="1:47" x14ac:dyDescent="0.25">
      <c r="A155" s="3" t="s">
        <v>919</v>
      </c>
      <c r="B155">
        <v>4</v>
      </c>
      <c r="C155">
        <v>200000000</v>
      </c>
      <c r="D155">
        <v>0.16666666666666699</v>
      </c>
      <c r="E155">
        <v>0</v>
      </c>
      <c r="F155">
        <v>0</v>
      </c>
      <c r="G155" t="s">
        <v>924</v>
      </c>
      <c r="H155" s="5">
        <v>41221</v>
      </c>
      <c r="I155" t="s">
        <v>647</v>
      </c>
      <c r="J155">
        <v>95</v>
      </c>
      <c r="K155" t="s">
        <v>921</v>
      </c>
      <c r="L155" t="s">
        <v>922</v>
      </c>
      <c r="M155" t="s">
        <v>923</v>
      </c>
      <c r="N155" t="s">
        <v>675</v>
      </c>
      <c r="O155" t="s">
        <v>4901</v>
      </c>
      <c r="P155" t="s">
        <v>652</v>
      </c>
      <c r="Q155" t="s">
        <v>653</v>
      </c>
      <c r="R155" t="s">
        <v>64</v>
      </c>
      <c r="U155" t="s">
        <v>4879</v>
      </c>
      <c r="V155" t="s">
        <v>4879</v>
      </c>
      <c r="W155" t="s">
        <v>4873</v>
      </c>
      <c r="X155" t="s">
        <v>4899</v>
      </c>
      <c r="Y155" t="s">
        <v>4899</v>
      </c>
      <c r="Z155">
        <v>3</v>
      </c>
      <c r="AA155">
        <v>2</v>
      </c>
      <c r="AB155">
        <v>1</v>
      </c>
      <c r="AC155">
        <v>0.33333333333333331</v>
      </c>
      <c r="AD155">
        <v>0</v>
      </c>
      <c r="AE155" t="s">
        <v>261</v>
      </c>
      <c r="AQ155">
        <v>1</v>
      </c>
      <c r="AR155" t="s">
        <v>100</v>
      </c>
      <c r="AS155" t="s">
        <v>87</v>
      </c>
      <c r="AU155">
        <v>2</v>
      </c>
    </row>
    <row r="156" spans="1:47" x14ac:dyDescent="0.25">
      <c r="A156" s="3" t="s">
        <v>919</v>
      </c>
      <c r="B156">
        <v>4</v>
      </c>
      <c r="C156">
        <v>200000000</v>
      </c>
      <c r="D156">
        <v>0.16666666666666699</v>
      </c>
      <c r="E156">
        <v>0</v>
      </c>
      <c r="F156">
        <v>0</v>
      </c>
      <c r="G156" t="s">
        <v>925</v>
      </c>
      <c r="H156" s="5">
        <v>41221</v>
      </c>
      <c r="I156" t="s">
        <v>647</v>
      </c>
      <c r="J156">
        <v>95</v>
      </c>
      <c r="K156" t="s">
        <v>921</v>
      </c>
      <c r="L156" t="s">
        <v>922</v>
      </c>
      <c r="M156" t="s">
        <v>923</v>
      </c>
      <c r="N156" t="s">
        <v>675</v>
      </c>
      <c r="O156" t="s">
        <v>4901</v>
      </c>
      <c r="P156" t="s">
        <v>652</v>
      </c>
      <c r="Q156" t="s">
        <v>653</v>
      </c>
      <c r="R156" t="s">
        <v>64</v>
      </c>
      <c r="U156" t="s">
        <v>4879</v>
      </c>
      <c r="V156" t="s">
        <v>4879</v>
      </c>
      <c r="W156" t="s">
        <v>4873</v>
      </c>
      <c r="X156" t="s">
        <v>4899</v>
      </c>
      <c r="Y156" t="s">
        <v>4899</v>
      </c>
      <c r="Z156">
        <v>3</v>
      </c>
      <c r="AA156">
        <v>2</v>
      </c>
      <c r="AB156">
        <v>1</v>
      </c>
      <c r="AC156">
        <v>0.33333333333333331</v>
      </c>
      <c r="AD156">
        <v>0</v>
      </c>
      <c r="AE156" t="s">
        <v>261</v>
      </c>
      <c r="AQ156">
        <v>1</v>
      </c>
      <c r="AR156" t="s">
        <v>100</v>
      </c>
      <c r="AS156" t="s">
        <v>87</v>
      </c>
      <c r="AU156">
        <v>2</v>
      </c>
    </row>
    <row r="157" spans="1:47" x14ac:dyDescent="0.25">
      <c r="A157" s="3" t="s">
        <v>931</v>
      </c>
      <c r="B157">
        <v>1</v>
      </c>
      <c r="C157">
        <v>50000000</v>
      </c>
      <c r="D157">
        <v>0.25</v>
      </c>
      <c r="E157">
        <v>0</v>
      </c>
      <c r="F157">
        <v>0</v>
      </c>
      <c r="G157" t="s">
        <v>932</v>
      </c>
      <c r="H157" s="5">
        <v>40878</v>
      </c>
      <c r="I157" t="s">
        <v>41</v>
      </c>
      <c r="J157">
        <v>102</v>
      </c>
      <c r="K157" t="s">
        <v>933</v>
      </c>
      <c r="L157" t="s">
        <v>934</v>
      </c>
      <c r="M157" t="s">
        <v>736</v>
      </c>
      <c r="N157" t="s">
        <v>809</v>
      </c>
      <c r="O157" t="s">
        <v>4900</v>
      </c>
      <c r="P157" t="s">
        <v>126</v>
      </c>
      <c r="Q157" t="s">
        <v>46</v>
      </c>
      <c r="R157" t="s">
        <v>64</v>
      </c>
      <c r="U157" t="s">
        <v>4879</v>
      </c>
      <c r="V157" t="s">
        <v>4879</v>
      </c>
      <c r="W157" t="s">
        <v>4873</v>
      </c>
      <c r="X157" t="s">
        <v>4899</v>
      </c>
      <c r="Y157" t="s">
        <v>4899</v>
      </c>
      <c r="Z157">
        <v>3</v>
      </c>
      <c r="AA157">
        <v>2</v>
      </c>
      <c r="AB157">
        <v>1</v>
      </c>
      <c r="AC157">
        <v>0.33333333333333331</v>
      </c>
      <c r="AD157">
        <v>0</v>
      </c>
      <c r="AQ157">
        <v>0</v>
      </c>
      <c r="AR157" t="s">
        <v>128</v>
      </c>
      <c r="AS157" t="s">
        <v>100</v>
      </c>
      <c r="AU157">
        <v>2</v>
      </c>
    </row>
    <row r="158" spans="1:47" x14ac:dyDescent="0.25">
      <c r="A158" s="3" t="s">
        <v>935</v>
      </c>
      <c r="B158">
        <v>1</v>
      </c>
      <c r="C158">
        <v>0</v>
      </c>
      <c r="D158">
        <v>0</v>
      </c>
      <c r="E158">
        <v>0</v>
      </c>
      <c r="F158">
        <v>0</v>
      </c>
      <c r="G158" t="s">
        <v>936</v>
      </c>
      <c r="H158" s="5">
        <v>41232</v>
      </c>
      <c r="I158" t="s">
        <v>41</v>
      </c>
      <c r="J158">
        <v>80</v>
      </c>
      <c r="K158" t="s">
        <v>937</v>
      </c>
      <c r="L158" t="s">
        <v>938</v>
      </c>
      <c r="M158" t="s">
        <v>939</v>
      </c>
      <c r="N158" t="s">
        <v>719</v>
      </c>
      <c r="O158" t="s">
        <v>4901</v>
      </c>
      <c r="P158" t="s">
        <v>229</v>
      </c>
      <c r="Q158" t="s">
        <v>47</v>
      </c>
      <c r="R158" t="s">
        <v>108</v>
      </c>
      <c r="U158" t="s">
        <v>4879</v>
      </c>
      <c r="V158" t="s">
        <v>4873</v>
      </c>
      <c r="W158" t="s">
        <v>4873</v>
      </c>
      <c r="X158" t="s">
        <v>4899</v>
      </c>
      <c r="Y158" t="s">
        <v>4899</v>
      </c>
      <c r="Z158">
        <v>3</v>
      </c>
      <c r="AA158">
        <v>1</v>
      </c>
      <c r="AB158">
        <v>2</v>
      </c>
      <c r="AC158">
        <v>0.66666666666666663</v>
      </c>
      <c r="AD158">
        <v>1</v>
      </c>
      <c r="AQ158">
        <v>0</v>
      </c>
      <c r="AR158" t="s">
        <v>55</v>
      </c>
      <c r="AS158" t="s">
        <v>86</v>
      </c>
      <c r="AU158">
        <v>2</v>
      </c>
    </row>
    <row r="159" spans="1:47" x14ac:dyDescent="0.25">
      <c r="A159" s="3" t="s">
        <v>940</v>
      </c>
      <c r="B159">
        <v>4</v>
      </c>
      <c r="C159">
        <v>200000000</v>
      </c>
      <c r="D159">
        <v>0.33333333333333298</v>
      </c>
      <c r="E159">
        <v>1343987062.5</v>
      </c>
      <c r="F159">
        <v>1</v>
      </c>
      <c r="G159" t="s">
        <v>941</v>
      </c>
      <c r="H159" s="5">
        <v>40882</v>
      </c>
      <c r="I159" t="s">
        <v>41</v>
      </c>
      <c r="J159">
        <v>134</v>
      </c>
      <c r="K159" t="s">
        <v>942</v>
      </c>
      <c r="L159" t="s">
        <v>943</v>
      </c>
      <c r="M159" t="s">
        <v>944</v>
      </c>
      <c r="N159" t="s">
        <v>860</v>
      </c>
      <c r="O159" t="s">
        <v>4900</v>
      </c>
      <c r="P159" t="s">
        <v>181</v>
      </c>
      <c r="Q159" t="s">
        <v>229</v>
      </c>
      <c r="R159" t="s">
        <v>107</v>
      </c>
      <c r="S159" t="s">
        <v>47</v>
      </c>
      <c r="T159" t="s">
        <v>84</v>
      </c>
      <c r="U159" t="s">
        <v>4879</v>
      </c>
      <c r="V159" t="s">
        <v>4879</v>
      </c>
      <c r="W159" t="s">
        <v>4879</v>
      </c>
      <c r="X159" t="s">
        <v>4873</v>
      </c>
      <c r="Y159" t="s">
        <v>4873</v>
      </c>
      <c r="Z159">
        <v>5</v>
      </c>
      <c r="AA159">
        <v>3</v>
      </c>
      <c r="AB159">
        <v>2</v>
      </c>
      <c r="AC159">
        <v>0.4</v>
      </c>
      <c r="AD159">
        <v>0</v>
      </c>
      <c r="AQ159">
        <v>0</v>
      </c>
      <c r="AR159" t="s">
        <v>65</v>
      </c>
      <c r="AS159" t="s">
        <v>128</v>
      </c>
      <c r="AU159">
        <v>2</v>
      </c>
    </row>
    <row r="160" spans="1:47" x14ac:dyDescent="0.25">
      <c r="A160" s="3" t="s">
        <v>949</v>
      </c>
      <c r="B160">
        <v>2</v>
      </c>
      <c r="C160">
        <v>100000000</v>
      </c>
      <c r="D160">
        <v>0.25</v>
      </c>
      <c r="E160">
        <v>0</v>
      </c>
      <c r="F160">
        <v>0</v>
      </c>
      <c r="G160" t="s">
        <v>950</v>
      </c>
      <c r="H160" s="5">
        <v>40882</v>
      </c>
      <c r="I160" t="s">
        <v>41</v>
      </c>
      <c r="J160">
        <v>78</v>
      </c>
      <c r="K160" t="s">
        <v>951</v>
      </c>
      <c r="L160" t="s">
        <v>952</v>
      </c>
      <c r="M160" t="s">
        <v>508</v>
      </c>
      <c r="N160" t="s">
        <v>953</v>
      </c>
      <c r="O160" t="s">
        <v>4900</v>
      </c>
      <c r="P160" t="s">
        <v>107</v>
      </c>
      <c r="Q160" t="s">
        <v>164</v>
      </c>
      <c r="R160" t="s">
        <v>181</v>
      </c>
      <c r="S160" t="s">
        <v>64</v>
      </c>
      <c r="T160" t="s">
        <v>63</v>
      </c>
      <c r="U160" t="s">
        <v>4879</v>
      </c>
      <c r="V160" t="s">
        <v>4879</v>
      </c>
      <c r="W160" t="s">
        <v>4879</v>
      </c>
      <c r="X160" t="s">
        <v>4873</v>
      </c>
      <c r="Y160" t="s">
        <v>4873</v>
      </c>
      <c r="Z160">
        <v>5</v>
      </c>
      <c r="AA160">
        <v>3</v>
      </c>
      <c r="AB160">
        <v>2</v>
      </c>
      <c r="AC160">
        <v>0.4</v>
      </c>
      <c r="AD160">
        <v>0</v>
      </c>
      <c r="AQ160">
        <v>0</v>
      </c>
      <c r="AR160" t="s">
        <v>109</v>
      </c>
      <c r="AS160" t="s">
        <v>87</v>
      </c>
      <c r="AU160">
        <v>2</v>
      </c>
    </row>
    <row r="161" spans="1:47" x14ac:dyDescent="0.25">
      <c r="A161" s="3" t="s">
        <v>954</v>
      </c>
      <c r="B161">
        <v>4</v>
      </c>
      <c r="C161">
        <v>200000000</v>
      </c>
      <c r="D161">
        <v>0.16666666666666699</v>
      </c>
      <c r="E161">
        <v>0</v>
      </c>
      <c r="F161">
        <v>0</v>
      </c>
      <c r="G161" t="s">
        <v>955</v>
      </c>
      <c r="H161" s="5">
        <v>41232</v>
      </c>
      <c r="I161" t="s">
        <v>41</v>
      </c>
      <c r="J161">
        <v>107</v>
      </c>
      <c r="K161" t="s">
        <v>956</v>
      </c>
      <c r="L161" t="s">
        <v>957</v>
      </c>
      <c r="M161" t="s">
        <v>958</v>
      </c>
      <c r="N161" t="s">
        <v>959</v>
      </c>
      <c r="O161" t="s">
        <v>4901</v>
      </c>
      <c r="P161" t="s">
        <v>652</v>
      </c>
      <c r="Q161" t="s">
        <v>653</v>
      </c>
      <c r="R161" t="s">
        <v>64</v>
      </c>
      <c r="U161" t="s">
        <v>4879</v>
      </c>
      <c r="V161" t="s">
        <v>4879</v>
      </c>
      <c r="W161" t="s">
        <v>4873</v>
      </c>
      <c r="X161" t="s">
        <v>4899</v>
      </c>
      <c r="Y161" t="s">
        <v>4899</v>
      </c>
      <c r="Z161">
        <v>3</v>
      </c>
      <c r="AA161">
        <v>2</v>
      </c>
      <c r="AB161">
        <v>1</v>
      </c>
      <c r="AC161">
        <v>0.33333333333333331</v>
      </c>
      <c r="AD161">
        <v>0</v>
      </c>
      <c r="AE161" t="s">
        <v>960</v>
      </c>
      <c r="AQ161">
        <v>1</v>
      </c>
      <c r="AR161" t="s">
        <v>55</v>
      </c>
      <c r="AS161" t="s">
        <v>86</v>
      </c>
      <c r="AU161">
        <v>2</v>
      </c>
    </row>
    <row r="162" spans="1:47" x14ac:dyDescent="0.25">
      <c r="A162" s="3" t="s">
        <v>964</v>
      </c>
      <c r="B162">
        <v>2</v>
      </c>
      <c r="C162">
        <v>50000000</v>
      </c>
      <c r="D162">
        <v>0</v>
      </c>
      <c r="E162">
        <v>0</v>
      </c>
      <c r="F162">
        <v>0</v>
      </c>
      <c r="G162" t="s">
        <v>965</v>
      </c>
      <c r="H162" s="5">
        <v>40893</v>
      </c>
      <c r="I162" t="s">
        <v>41</v>
      </c>
      <c r="J162">
        <v>432</v>
      </c>
      <c r="K162" t="s">
        <v>966</v>
      </c>
      <c r="L162" t="s">
        <v>967</v>
      </c>
      <c r="M162" t="s">
        <v>968</v>
      </c>
      <c r="N162" t="s">
        <v>969</v>
      </c>
      <c r="O162" t="s">
        <v>4901</v>
      </c>
      <c r="P162" t="s">
        <v>83</v>
      </c>
      <c r="Q162" t="s">
        <v>46</v>
      </c>
      <c r="R162" t="s">
        <v>84</v>
      </c>
      <c r="U162" t="s">
        <v>4879</v>
      </c>
      <c r="V162" t="s">
        <v>4879</v>
      </c>
      <c r="W162" t="s">
        <v>4873</v>
      </c>
      <c r="X162" t="s">
        <v>4899</v>
      </c>
      <c r="Y162" t="s">
        <v>4899</v>
      </c>
      <c r="Z162">
        <v>3</v>
      </c>
      <c r="AA162">
        <v>2</v>
      </c>
      <c r="AB162">
        <v>1</v>
      </c>
      <c r="AC162">
        <v>0.33333333333333331</v>
      </c>
      <c r="AD162">
        <v>0</v>
      </c>
      <c r="AQ162">
        <v>0</v>
      </c>
      <c r="AR162" t="s">
        <v>56</v>
      </c>
      <c r="AS162" t="s">
        <v>87</v>
      </c>
      <c r="AU162">
        <v>2</v>
      </c>
    </row>
    <row r="163" spans="1:47" x14ac:dyDescent="0.25">
      <c r="A163" s="3" t="s">
        <v>975</v>
      </c>
      <c r="B163">
        <v>6</v>
      </c>
      <c r="C163">
        <v>250000000</v>
      </c>
      <c r="D163">
        <v>0.25</v>
      </c>
      <c r="E163">
        <v>69009296700</v>
      </c>
      <c r="F163">
        <v>0</v>
      </c>
      <c r="G163" t="s">
        <v>976</v>
      </c>
      <c r="H163" s="5">
        <v>41254</v>
      </c>
      <c r="I163" t="s">
        <v>429</v>
      </c>
      <c r="J163">
        <v>148</v>
      </c>
      <c r="K163" t="s">
        <v>977</v>
      </c>
      <c r="L163" t="s">
        <v>978</v>
      </c>
      <c r="M163" t="s">
        <v>979</v>
      </c>
      <c r="N163" t="s">
        <v>980</v>
      </c>
      <c r="O163" t="s">
        <v>4901</v>
      </c>
      <c r="P163" t="s">
        <v>689</v>
      </c>
      <c r="Q163" t="s">
        <v>981</v>
      </c>
      <c r="R163" t="s">
        <v>653</v>
      </c>
      <c r="S163" t="s">
        <v>84</v>
      </c>
      <c r="T163" t="s">
        <v>85</v>
      </c>
      <c r="U163" t="s">
        <v>4879</v>
      </c>
      <c r="V163" t="s">
        <v>4879</v>
      </c>
      <c r="W163" t="s">
        <v>4879</v>
      </c>
      <c r="X163" t="s">
        <v>4873</v>
      </c>
      <c r="Y163" t="s">
        <v>4873</v>
      </c>
      <c r="Z163">
        <v>5</v>
      </c>
      <c r="AA163">
        <v>3</v>
      </c>
      <c r="AB163">
        <v>2</v>
      </c>
      <c r="AC163">
        <v>0.4</v>
      </c>
      <c r="AD163">
        <v>0</v>
      </c>
      <c r="AE163" t="s">
        <v>414</v>
      </c>
      <c r="AQ163">
        <v>1</v>
      </c>
      <c r="AR163" t="s">
        <v>128</v>
      </c>
      <c r="AS163" t="s">
        <v>66</v>
      </c>
      <c r="AU163">
        <v>2</v>
      </c>
    </row>
    <row r="164" spans="1:47" x14ac:dyDescent="0.25">
      <c r="A164" s="3" t="s">
        <v>982</v>
      </c>
      <c r="B164">
        <v>2</v>
      </c>
      <c r="C164">
        <v>200000000</v>
      </c>
      <c r="D164">
        <v>0.25</v>
      </c>
      <c r="E164">
        <v>0</v>
      </c>
      <c r="F164">
        <v>0</v>
      </c>
      <c r="G164" t="s">
        <v>983</v>
      </c>
      <c r="H164" s="5">
        <v>41254</v>
      </c>
      <c r="I164" t="s">
        <v>647</v>
      </c>
      <c r="J164">
        <v>220</v>
      </c>
      <c r="K164" t="s">
        <v>984</v>
      </c>
      <c r="L164" t="s">
        <v>985</v>
      </c>
      <c r="M164" t="s">
        <v>986</v>
      </c>
      <c r="N164" t="s">
        <v>987</v>
      </c>
      <c r="O164" t="s">
        <v>4901</v>
      </c>
      <c r="P164" t="s">
        <v>689</v>
      </c>
      <c r="Q164" t="s">
        <v>981</v>
      </c>
      <c r="R164" t="s">
        <v>653</v>
      </c>
      <c r="S164" t="s">
        <v>84</v>
      </c>
      <c r="T164" t="s">
        <v>85</v>
      </c>
      <c r="U164" t="s">
        <v>4879</v>
      </c>
      <c r="V164" t="s">
        <v>4879</v>
      </c>
      <c r="W164" t="s">
        <v>4879</v>
      </c>
      <c r="X164" t="s">
        <v>4873</v>
      </c>
      <c r="Y164" t="s">
        <v>4873</v>
      </c>
      <c r="Z164">
        <v>5</v>
      </c>
      <c r="AA164">
        <v>3</v>
      </c>
      <c r="AB164">
        <v>2</v>
      </c>
      <c r="AC164">
        <v>0.4</v>
      </c>
      <c r="AD164">
        <v>0</v>
      </c>
      <c r="AE164" t="s">
        <v>988</v>
      </c>
      <c r="AQ164">
        <v>1</v>
      </c>
      <c r="AR164" t="s">
        <v>256</v>
      </c>
      <c r="AS164" t="s">
        <v>87</v>
      </c>
      <c r="AU164">
        <v>2</v>
      </c>
    </row>
    <row r="165" spans="1:47" x14ac:dyDescent="0.25">
      <c r="A165" s="3" t="s">
        <v>989</v>
      </c>
      <c r="B165">
        <v>2</v>
      </c>
      <c r="C165">
        <v>200000000</v>
      </c>
      <c r="D165">
        <v>0.25</v>
      </c>
      <c r="E165">
        <v>0</v>
      </c>
      <c r="F165">
        <v>0</v>
      </c>
      <c r="G165" t="s">
        <v>990</v>
      </c>
      <c r="H165" s="5">
        <v>41254</v>
      </c>
      <c r="I165" t="s">
        <v>41</v>
      </c>
      <c r="J165">
        <v>219</v>
      </c>
      <c r="K165" t="s">
        <v>991</v>
      </c>
      <c r="L165" t="s">
        <v>992</v>
      </c>
      <c r="M165" t="s">
        <v>993</v>
      </c>
      <c r="N165" t="s">
        <v>994</v>
      </c>
      <c r="O165" t="s">
        <v>4901</v>
      </c>
      <c r="P165" t="s">
        <v>689</v>
      </c>
      <c r="Q165" t="s">
        <v>981</v>
      </c>
      <c r="R165" t="s">
        <v>653</v>
      </c>
      <c r="S165" t="s">
        <v>84</v>
      </c>
      <c r="T165" t="s">
        <v>85</v>
      </c>
      <c r="U165" t="s">
        <v>4879</v>
      </c>
      <c r="V165" t="s">
        <v>4879</v>
      </c>
      <c r="W165" t="s">
        <v>4879</v>
      </c>
      <c r="X165" t="s">
        <v>4873</v>
      </c>
      <c r="Y165" t="s">
        <v>4873</v>
      </c>
      <c r="Z165">
        <v>5</v>
      </c>
      <c r="AA165">
        <v>3</v>
      </c>
      <c r="AB165">
        <v>2</v>
      </c>
      <c r="AC165">
        <v>0.4</v>
      </c>
      <c r="AD165">
        <v>0</v>
      </c>
      <c r="AE165" t="s">
        <v>988</v>
      </c>
      <c r="AQ165">
        <v>1</v>
      </c>
      <c r="AR165" t="s">
        <v>256</v>
      </c>
      <c r="AS165" t="s">
        <v>87</v>
      </c>
      <c r="AU165">
        <v>2</v>
      </c>
    </row>
    <row r="166" spans="1:47" x14ac:dyDescent="0.25">
      <c r="A166" s="3" t="s">
        <v>995</v>
      </c>
      <c r="B166">
        <v>2</v>
      </c>
      <c r="C166">
        <v>100000000</v>
      </c>
      <c r="D166">
        <v>0.25</v>
      </c>
      <c r="E166">
        <v>0</v>
      </c>
      <c r="F166">
        <v>0</v>
      </c>
      <c r="G166" t="s">
        <v>996</v>
      </c>
      <c r="H166" s="5">
        <v>41254</v>
      </c>
      <c r="I166" t="s">
        <v>41</v>
      </c>
      <c r="J166">
        <v>218</v>
      </c>
      <c r="K166" t="s">
        <v>997</v>
      </c>
      <c r="L166" t="s">
        <v>998</v>
      </c>
      <c r="M166" t="s">
        <v>999</v>
      </c>
      <c r="N166" t="s">
        <v>1000</v>
      </c>
      <c r="O166" t="s">
        <v>4901</v>
      </c>
      <c r="P166" t="s">
        <v>689</v>
      </c>
      <c r="Q166" t="s">
        <v>981</v>
      </c>
      <c r="R166" t="s">
        <v>84</v>
      </c>
      <c r="U166" t="s">
        <v>4879</v>
      </c>
      <c r="V166" t="s">
        <v>4879</v>
      </c>
      <c r="W166" t="s">
        <v>4873</v>
      </c>
      <c r="X166" t="s">
        <v>4899</v>
      </c>
      <c r="Y166" t="s">
        <v>4899</v>
      </c>
      <c r="Z166">
        <v>3</v>
      </c>
      <c r="AA166">
        <v>2</v>
      </c>
      <c r="AB166">
        <v>1</v>
      </c>
      <c r="AC166">
        <v>0.33333333333333331</v>
      </c>
      <c r="AD166">
        <v>0</v>
      </c>
      <c r="AE166" t="s">
        <v>1001</v>
      </c>
      <c r="AQ166">
        <v>1</v>
      </c>
      <c r="AR166" t="s">
        <v>86</v>
      </c>
      <c r="AS166" t="s">
        <v>109</v>
      </c>
      <c r="AU166">
        <v>2</v>
      </c>
    </row>
    <row r="167" spans="1:47" x14ac:dyDescent="0.25">
      <c r="A167" s="3" t="s">
        <v>1002</v>
      </c>
      <c r="B167">
        <v>5</v>
      </c>
      <c r="C167">
        <v>200000000</v>
      </c>
      <c r="D167">
        <v>0.16666666666666699</v>
      </c>
      <c r="E167">
        <v>30892812600</v>
      </c>
      <c r="F167">
        <v>0</v>
      </c>
      <c r="G167" t="s">
        <v>1003</v>
      </c>
      <c r="H167" s="5">
        <v>41254</v>
      </c>
      <c r="I167" t="s">
        <v>41</v>
      </c>
      <c r="J167">
        <v>147</v>
      </c>
      <c r="K167" t="s">
        <v>1004</v>
      </c>
      <c r="L167" t="s">
        <v>1005</v>
      </c>
      <c r="M167" t="s">
        <v>547</v>
      </c>
      <c r="N167" t="s">
        <v>1006</v>
      </c>
      <c r="O167" t="s">
        <v>4901</v>
      </c>
      <c r="P167" t="s">
        <v>689</v>
      </c>
      <c r="Q167" t="s">
        <v>981</v>
      </c>
      <c r="R167" t="s">
        <v>84</v>
      </c>
      <c r="U167" t="s">
        <v>4879</v>
      </c>
      <c r="V167" t="s">
        <v>4879</v>
      </c>
      <c r="W167" t="s">
        <v>4873</v>
      </c>
      <c r="X167" t="s">
        <v>4899</v>
      </c>
      <c r="Y167" t="s">
        <v>4899</v>
      </c>
      <c r="Z167">
        <v>3</v>
      </c>
      <c r="AA167">
        <v>2</v>
      </c>
      <c r="AB167">
        <v>1</v>
      </c>
      <c r="AC167">
        <v>0.33333333333333331</v>
      </c>
      <c r="AD167">
        <v>0</v>
      </c>
      <c r="AE167" t="s">
        <v>1007</v>
      </c>
      <c r="AQ167">
        <v>1</v>
      </c>
      <c r="AR167" t="s">
        <v>86</v>
      </c>
      <c r="AU167">
        <v>1</v>
      </c>
    </row>
    <row r="168" spans="1:47" x14ac:dyDescent="0.25">
      <c r="A168" s="3" t="s">
        <v>1008</v>
      </c>
      <c r="B168">
        <v>4</v>
      </c>
      <c r="C168">
        <v>200000000</v>
      </c>
      <c r="D168">
        <v>0.25</v>
      </c>
      <c r="E168">
        <v>1358343346674</v>
      </c>
      <c r="F168">
        <v>0</v>
      </c>
      <c r="G168" t="s">
        <v>1009</v>
      </c>
      <c r="H168" s="5">
        <v>41276</v>
      </c>
      <c r="I168" t="s">
        <v>1010</v>
      </c>
      <c r="J168">
        <v>187</v>
      </c>
      <c r="K168" t="s">
        <v>1011</v>
      </c>
      <c r="L168" t="s">
        <v>1012</v>
      </c>
      <c r="M168" t="s">
        <v>1013</v>
      </c>
      <c r="N168" t="s">
        <v>979</v>
      </c>
      <c r="O168" t="s">
        <v>4901</v>
      </c>
      <c r="P168" t="s">
        <v>981</v>
      </c>
      <c r="Q168" t="s">
        <v>652</v>
      </c>
      <c r="R168" t="s">
        <v>653</v>
      </c>
      <c r="S168" t="s">
        <v>63</v>
      </c>
      <c r="T168" t="s">
        <v>64</v>
      </c>
      <c r="U168" t="s">
        <v>4879</v>
      </c>
      <c r="V168" t="s">
        <v>4879</v>
      </c>
      <c r="W168" t="s">
        <v>4879</v>
      </c>
      <c r="X168" t="s">
        <v>4873</v>
      </c>
      <c r="Y168" t="s">
        <v>4873</v>
      </c>
      <c r="Z168">
        <v>5</v>
      </c>
      <c r="AA168">
        <v>3</v>
      </c>
      <c r="AB168">
        <v>2</v>
      </c>
      <c r="AC168">
        <v>0.4</v>
      </c>
      <c r="AD168">
        <v>0</v>
      </c>
      <c r="AE168" t="s">
        <v>1014</v>
      </c>
      <c r="AQ168">
        <v>1</v>
      </c>
      <c r="AR168" t="s">
        <v>55</v>
      </c>
      <c r="AS168" t="s">
        <v>56</v>
      </c>
      <c r="AU168">
        <v>2</v>
      </c>
    </row>
    <row r="169" spans="1:47" x14ac:dyDescent="0.25">
      <c r="A169" s="3" t="s">
        <v>1015</v>
      </c>
      <c r="B169">
        <v>1.5</v>
      </c>
      <c r="C169">
        <v>50000000</v>
      </c>
      <c r="D169">
        <v>0.16666666666666699</v>
      </c>
      <c r="E169">
        <v>215463740</v>
      </c>
      <c r="F169">
        <v>1</v>
      </c>
      <c r="G169" t="s">
        <v>1016</v>
      </c>
      <c r="H169" s="5">
        <v>41649</v>
      </c>
      <c r="I169" t="s">
        <v>41</v>
      </c>
      <c r="J169">
        <v>131</v>
      </c>
      <c r="K169" t="s">
        <v>1017</v>
      </c>
      <c r="L169" t="s">
        <v>1018</v>
      </c>
      <c r="M169" t="s">
        <v>1019</v>
      </c>
      <c r="N169" t="s">
        <v>1020</v>
      </c>
      <c r="O169" t="s">
        <v>4902</v>
      </c>
      <c r="P169" t="s">
        <v>652</v>
      </c>
      <c r="Q169" t="s">
        <v>653</v>
      </c>
      <c r="R169" t="s">
        <v>48</v>
      </c>
      <c r="U169" t="s">
        <v>4879</v>
      </c>
      <c r="V169" t="s">
        <v>4879</v>
      </c>
      <c r="W169" t="s">
        <v>4873</v>
      </c>
      <c r="X169" t="s">
        <v>4899</v>
      </c>
      <c r="Y169" t="s">
        <v>4899</v>
      </c>
      <c r="Z169">
        <v>3</v>
      </c>
      <c r="AA169">
        <v>2</v>
      </c>
      <c r="AB169">
        <v>1</v>
      </c>
      <c r="AC169">
        <v>0.33333333333333331</v>
      </c>
      <c r="AD169">
        <v>0</v>
      </c>
      <c r="AE169" t="s">
        <v>1021</v>
      </c>
      <c r="AF169" t="s">
        <v>1022</v>
      </c>
      <c r="AG169" t="s">
        <v>1023</v>
      </c>
      <c r="AH169" t="s">
        <v>1024</v>
      </c>
      <c r="AI169" t="s">
        <v>1025</v>
      </c>
      <c r="AQ169">
        <v>5</v>
      </c>
      <c r="AR169" t="s">
        <v>100</v>
      </c>
      <c r="AS169" t="s">
        <v>109</v>
      </c>
      <c r="AU169">
        <v>2</v>
      </c>
    </row>
    <row r="170" spans="1:47" x14ac:dyDescent="0.25">
      <c r="A170" s="3" t="s">
        <v>1026</v>
      </c>
      <c r="B170">
        <v>3.3333333333333299</v>
      </c>
      <c r="C170">
        <v>50000000</v>
      </c>
      <c r="D170">
        <v>0.25</v>
      </c>
      <c r="E170">
        <v>0</v>
      </c>
      <c r="F170">
        <v>0</v>
      </c>
      <c r="G170" t="s">
        <v>1027</v>
      </c>
      <c r="H170" s="5">
        <v>42006</v>
      </c>
      <c r="I170" t="s">
        <v>41</v>
      </c>
      <c r="J170">
        <v>139</v>
      </c>
      <c r="K170" t="s">
        <v>1028</v>
      </c>
      <c r="L170" t="s">
        <v>1029</v>
      </c>
      <c r="M170" t="s">
        <v>1030</v>
      </c>
      <c r="N170" t="s">
        <v>1031</v>
      </c>
      <c r="O170" t="s">
        <v>4903</v>
      </c>
      <c r="P170" t="s">
        <v>1032</v>
      </c>
      <c r="Q170" t="s">
        <v>1033</v>
      </c>
      <c r="R170" t="s">
        <v>1034</v>
      </c>
      <c r="U170" t="s">
        <v>4879</v>
      </c>
      <c r="V170" t="s">
        <v>4879</v>
      </c>
      <c r="W170" t="s">
        <v>4879</v>
      </c>
      <c r="X170" t="s">
        <v>4899</v>
      </c>
      <c r="Y170" t="s">
        <v>4899</v>
      </c>
      <c r="Z170">
        <v>3</v>
      </c>
      <c r="AA170">
        <v>3</v>
      </c>
      <c r="AB170">
        <v>0</v>
      </c>
      <c r="AC170">
        <v>0</v>
      </c>
      <c r="AD170">
        <v>0</v>
      </c>
      <c r="AE170" t="s">
        <v>373</v>
      </c>
      <c r="AQ170">
        <v>1</v>
      </c>
      <c r="AR170" t="s">
        <v>65</v>
      </c>
      <c r="AS170" t="s">
        <v>109</v>
      </c>
      <c r="AU170">
        <v>2</v>
      </c>
    </row>
    <row r="171" spans="1:47" x14ac:dyDescent="0.25">
      <c r="A171" s="3" t="s">
        <v>1026</v>
      </c>
      <c r="B171">
        <v>3.3333333333333299</v>
      </c>
      <c r="C171">
        <v>50000000</v>
      </c>
      <c r="D171">
        <v>0.25</v>
      </c>
      <c r="E171">
        <v>0</v>
      </c>
      <c r="F171">
        <v>0</v>
      </c>
      <c r="G171" t="s">
        <v>1035</v>
      </c>
      <c r="H171" s="5">
        <v>42006</v>
      </c>
      <c r="I171" t="s">
        <v>41</v>
      </c>
      <c r="J171">
        <v>139</v>
      </c>
      <c r="K171" t="s">
        <v>1028</v>
      </c>
      <c r="L171" t="s">
        <v>1029</v>
      </c>
      <c r="M171" t="s">
        <v>1030</v>
      </c>
      <c r="N171" t="s">
        <v>1031</v>
      </c>
      <c r="O171" t="s">
        <v>4903</v>
      </c>
      <c r="P171" t="s">
        <v>1032</v>
      </c>
      <c r="Q171" t="s">
        <v>1033</v>
      </c>
      <c r="R171" t="s">
        <v>1034</v>
      </c>
      <c r="U171" t="s">
        <v>4879</v>
      </c>
      <c r="V171" t="s">
        <v>4879</v>
      </c>
      <c r="W171" t="s">
        <v>4879</v>
      </c>
      <c r="X171" t="s">
        <v>4899</v>
      </c>
      <c r="Y171" t="s">
        <v>4899</v>
      </c>
      <c r="Z171">
        <v>3</v>
      </c>
      <c r="AA171">
        <v>3</v>
      </c>
      <c r="AB171">
        <v>0</v>
      </c>
      <c r="AC171">
        <v>0</v>
      </c>
      <c r="AD171">
        <v>0</v>
      </c>
      <c r="AE171" t="s">
        <v>373</v>
      </c>
      <c r="AQ171">
        <v>1</v>
      </c>
      <c r="AR171" t="s">
        <v>65</v>
      </c>
      <c r="AS171" t="s">
        <v>109</v>
      </c>
      <c r="AU171">
        <v>2</v>
      </c>
    </row>
    <row r="172" spans="1:47" x14ac:dyDescent="0.25">
      <c r="A172" s="3" t="s">
        <v>1036</v>
      </c>
      <c r="B172">
        <v>2</v>
      </c>
      <c r="C172">
        <v>50000000</v>
      </c>
      <c r="D172">
        <v>0.25</v>
      </c>
      <c r="E172">
        <v>0</v>
      </c>
      <c r="F172">
        <v>0</v>
      </c>
      <c r="G172" t="s">
        <v>1037</v>
      </c>
      <c r="H172" s="5">
        <v>42373</v>
      </c>
      <c r="I172" t="s">
        <v>41</v>
      </c>
      <c r="J172">
        <v>85</v>
      </c>
      <c r="K172" t="s">
        <v>1038</v>
      </c>
      <c r="L172" t="s">
        <v>1039</v>
      </c>
      <c r="M172" t="s">
        <v>1040</v>
      </c>
      <c r="N172" t="s">
        <v>1041</v>
      </c>
      <c r="O172" t="s">
        <v>4904</v>
      </c>
      <c r="P172" t="s">
        <v>1032</v>
      </c>
      <c r="Q172" t="s">
        <v>1042</v>
      </c>
      <c r="R172" t="s">
        <v>1043</v>
      </c>
      <c r="S172" t="s">
        <v>1044</v>
      </c>
      <c r="T172" t="s">
        <v>1045</v>
      </c>
      <c r="U172" t="s">
        <v>4879</v>
      </c>
      <c r="V172" t="s">
        <v>4879</v>
      </c>
      <c r="W172" t="s">
        <v>4879</v>
      </c>
      <c r="X172" t="s">
        <v>4873</v>
      </c>
      <c r="Y172" t="s">
        <v>4873</v>
      </c>
      <c r="Z172">
        <v>5</v>
      </c>
      <c r="AA172">
        <v>3</v>
      </c>
      <c r="AB172">
        <v>2</v>
      </c>
      <c r="AC172">
        <v>0.4</v>
      </c>
      <c r="AD172">
        <v>0</v>
      </c>
      <c r="AE172" t="s">
        <v>1046</v>
      </c>
      <c r="AQ172">
        <v>1</v>
      </c>
      <c r="AR172" t="s">
        <v>1047</v>
      </c>
      <c r="AS172" t="s">
        <v>1048</v>
      </c>
      <c r="AU172">
        <v>2</v>
      </c>
    </row>
    <row r="173" spans="1:47" x14ac:dyDescent="0.25">
      <c r="A173" s="3" t="s">
        <v>1036</v>
      </c>
      <c r="B173">
        <v>2</v>
      </c>
      <c r="C173">
        <v>50000000</v>
      </c>
      <c r="D173">
        <v>0.25</v>
      </c>
      <c r="E173">
        <v>0</v>
      </c>
      <c r="F173">
        <v>0</v>
      </c>
      <c r="G173" t="s">
        <v>1049</v>
      </c>
      <c r="H173" s="5">
        <v>42373</v>
      </c>
      <c r="I173" t="s">
        <v>41</v>
      </c>
      <c r="J173">
        <v>85</v>
      </c>
      <c r="K173" t="s">
        <v>1038</v>
      </c>
      <c r="L173" t="s">
        <v>1039</v>
      </c>
      <c r="M173" t="s">
        <v>1040</v>
      </c>
      <c r="N173" t="s">
        <v>1041</v>
      </c>
      <c r="O173" t="s">
        <v>4904</v>
      </c>
      <c r="P173" t="s">
        <v>1032</v>
      </c>
      <c r="Q173" t="s">
        <v>1042</v>
      </c>
      <c r="R173" t="s">
        <v>1043</v>
      </c>
      <c r="S173" t="s">
        <v>1044</v>
      </c>
      <c r="T173" t="s">
        <v>1045</v>
      </c>
      <c r="U173" t="s">
        <v>4879</v>
      </c>
      <c r="V173" t="s">
        <v>4879</v>
      </c>
      <c r="W173" t="s">
        <v>4879</v>
      </c>
      <c r="X173" t="s">
        <v>4873</v>
      </c>
      <c r="Y173" t="s">
        <v>4873</v>
      </c>
      <c r="Z173">
        <v>5</v>
      </c>
      <c r="AA173">
        <v>3</v>
      </c>
      <c r="AB173">
        <v>2</v>
      </c>
      <c r="AC173">
        <v>0.4</v>
      </c>
      <c r="AD173">
        <v>0</v>
      </c>
      <c r="AE173" t="s">
        <v>1046</v>
      </c>
      <c r="AQ173">
        <v>1</v>
      </c>
      <c r="AR173" t="s">
        <v>1047</v>
      </c>
      <c r="AS173" t="s">
        <v>1048</v>
      </c>
      <c r="AU173">
        <v>2</v>
      </c>
    </row>
    <row r="174" spans="1:47" x14ac:dyDescent="0.25">
      <c r="A174" s="3" t="s">
        <v>1050</v>
      </c>
      <c r="B174">
        <v>2</v>
      </c>
      <c r="C174">
        <v>100000000</v>
      </c>
      <c r="D174">
        <v>0.25</v>
      </c>
      <c r="E174">
        <v>3780000000</v>
      </c>
      <c r="F174">
        <v>2</v>
      </c>
      <c r="G174" t="s">
        <v>1051</v>
      </c>
      <c r="H174" s="5">
        <v>42739</v>
      </c>
      <c r="I174" t="s">
        <v>184</v>
      </c>
      <c r="J174">
        <v>140</v>
      </c>
      <c r="K174" t="s">
        <v>1052</v>
      </c>
      <c r="L174" t="s">
        <v>1053</v>
      </c>
      <c r="M174" t="s">
        <v>1054</v>
      </c>
      <c r="N174" t="s">
        <v>1055</v>
      </c>
      <c r="O174" t="s">
        <v>4905</v>
      </c>
      <c r="P174" t="s">
        <v>1056</v>
      </c>
      <c r="Q174" t="s">
        <v>1057</v>
      </c>
      <c r="R174" t="s">
        <v>1058</v>
      </c>
      <c r="U174" t="s">
        <v>4879</v>
      </c>
      <c r="V174" t="s">
        <v>4879</v>
      </c>
      <c r="W174" t="s">
        <v>4873</v>
      </c>
      <c r="X174" t="s">
        <v>4899</v>
      </c>
      <c r="Y174" t="s">
        <v>4899</v>
      </c>
      <c r="Z174">
        <v>3</v>
      </c>
      <c r="AA174">
        <v>2</v>
      </c>
      <c r="AB174">
        <v>1</v>
      </c>
      <c r="AC174">
        <v>0.33333333333333331</v>
      </c>
      <c r="AD174">
        <v>0</v>
      </c>
      <c r="AE174" t="s">
        <v>373</v>
      </c>
      <c r="AQ174">
        <v>1</v>
      </c>
      <c r="AR174" t="s">
        <v>56</v>
      </c>
      <c r="AU174">
        <v>1</v>
      </c>
    </row>
    <row r="175" spans="1:47" x14ac:dyDescent="0.25">
      <c r="A175" s="3" t="s">
        <v>1059</v>
      </c>
      <c r="B175">
        <v>4</v>
      </c>
      <c r="C175">
        <v>200000000</v>
      </c>
      <c r="D175">
        <v>8.3333333333333301E-2</v>
      </c>
      <c r="E175">
        <v>0</v>
      </c>
      <c r="F175">
        <v>0</v>
      </c>
      <c r="G175" t="s">
        <v>1060</v>
      </c>
      <c r="H175" s="5">
        <v>43103</v>
      </c>
      <c r="I175" t="s">
        <v>184</v>
      </c>
      <c r="J175">
        <v>68</v>
      </c>
      <c r="K175" t="s">
        <v>1061</v>
      </c>
      <c r="L175" t="s">
        <v>1062</v>
      </c>
      <c r="M175" t="s">
        <v>1063</v>
      </c>
      <c r="N175" t="s">
        <v>1064</v>
      </c>
      <c r="O175" t="s">
        <v>4906</v>
      </c>
      <c r="P175" t="s">
        <v>1065</v>
      </c>
      <c r="Q175" t="s">
        <v>1066</v>
      </c>
      <c r="R175" t="s">
        <v>1067</v>
      </c>
      <c r="S175" t="s">
        <v>1044</v>
      </c>
      <c r="T175" t="s">
        <v>1068</v>
      </c>
      <c r="U175" t="s">
        <v>4879</v>
      </c>
      <c r="V175" t="s">
        <v>4879</v>
      </c>
      <c r="W175" t="s">
        <v>4879</v>
      </c>
      <c r="X175" t="s">
        <v>4873</v>
      </c>
      <c r="Y175" t="s">
        <v>4873</v>
      </c>
      <c r="Z175">
        <v>5</v>
      </c>
      <c r="AA175">
        <v>3</v>
      </c>
      <c r="AB175">
        <v>2</v>
      </c>
      <c r="AC175">
        <v>0.4</v>
      </c>
      <c r="AD175">
        <v>0</v>
      </c>
      <c r="AE175" t="s">
        <v>1069</v>
      </c>
      <c r="AQ175">
        <v>1</v>
      </c>
      <c r="AR175" t="s">
        <v>1070</v>
      </c>
      <c r="AS175" t="s">
        <v>1071</v>
      </c>
      <c r="AU175">
        <v>2</v>
      </c>
    </row>
    <row r="176" spans="1:47" x14ac:dyDescent="0.25">
      <c r="A176" s="3" t="s">
        <v>1074</v>
      </c>
      <c r="B176">
        <v>1.3333333333333299</v>
      </c>
      <c r="C176">
        <v>50000000</v>
      </c>
      <c r="D176">
        <v>8.3333333333333301E-2</v>
      </c>
      <c r="E176">
        <v>0</v>
      </c>
      <c r="F176">
        <v>0</v>
      </c>
      <c r="G176" t="s">
        <v>1075</v>
      </c>
      <c r="H176" s="5">
        <v>41352</v>
      </c>
      <c r="I176" t="s">
        <v>41</v>
      </c>
      <c r="J176">
        <v>135</v>
      </c>
      <c r="K176" t="s">
        <v>1076</v>
      </c>
      <c r="L176" t="s">
        <v>1077</v>
      </c>
      <c r="M176" t="s">
        <v>1078</v>
      </c>
      <c r="N176" t="s">
        <v>1079</v>
      </c>
      <c r="O176" t="s">
        <v>4901</v>
      </c>
      <c r="P176" t="s">
        <v>229</v>
      </c>
      <c r="Q176" t="s">
        <v>181</v>
      </c>
      <c r="R176" t="s">
        <v>84</v>
      </c>
      <c r="U176" t="s">
        <v>4879</v>
      </c>
      <c r="V176" t="s">
        <v>4879</v>
      </c>
      <c r="W176" t="s">
        <v>4873</v>
      </c>
      <c r="X176" t="s">
        <v>4899</v>
      </c>
      <c r="Y176" t="s">
        <v>4899</v>
      </c>
      <c r="Z176">
        <v>3</v>
      </c>
      <c r="AA176">
        <v>2</v>
      </c>
      <c r="AB176">
        <v>1</v>
      </c>
      <c r="AC176">
        <v>0.33333333333333331</v>
      </c>
      <c r="AD176">
        <v>0</v>
      </c>
      <c r="AE176" t="s">
        <v>361</v>
      </c>
      <c r="AQ176">
        <v>1</v>
      </c>
      <c r="AR176" t="s">
        <v>128</v>
      </c>
      <c r="AS176" t="s">
        <v>1080</v>
      </c>
      <c r="AU176">
        <v>2</v>
      </c>
    </row>
    <row r="177" spans="1:47" x14ac:dyDescent="0.25">
      <c r="A177" s="3" t="s">
        <v>1081</v>
      </c>
      <c r="B177">
        <v>50</v>
      </c>
      <c r="C177">
        <v>1000000000</v>
      </c>
      <c r="D177">
        <v>0</v>
      </c>
      <c r="E177">
        <v>0</v>
      </c>
      <c r="F177">
        <v>0</v>
      </c>
      <c r="G177" t="s">
        <v>1082</v>
      </c>
      <c r="H177" s="5">
        <v>41681</v>
      </c>
      <c r="I177" t="s">
        <v>1010</v>
      </c>
      <c r="J177">
        <v>139</v>
      </c>
      <c r="K177" t="s">
        <v>1083</v>
      </c>
      <c r="L177" t="s">
        <v>1084</v>
      </c>
      <c r="M177" t="s">
        <v>1085</v>
      </c>
      <c r="N177" t="s">
        <v>1086</v>
      </c>
      <c r="O177" t="s">
        <v>4902</v>
      </c>
      <c r="P177" t="s">
        <v>241</v>
      </c>
      <c r="Q177" t="s">
        <v>1087</v>
      </c>
      <c r="R177" t="s">
        <v>1088</v>
      </c>
      <c r="S177" t="s">
        <v>85</v>
      </c>
      <c r="T177" t="s">
        <v>127</v>
      </c>
      <c r="U177" t="s">
        <v>4879</v>
      </c>
      <c r="V177" t="s">
        <v>4879</v>
      </c>
      <c r="W177" t="s">
        <v>4879</v>
      </c>
      <c r="X177" t="s">
        <v>4873</v>
      </c>
      <c r="Y177" t="s">
        <v>4873</v>
      </c>
      <c r="Z177">
        <v>5</v>
      </c>
      <c r="AA177">
        <v>3</v>
      </c>
      <c r="AB177">
        <v>2</v>
      </c>
      <c r="AC177">
        <v>0.4</v>
      </c>
      <c r="AD177">
        <v>0</v>
      </c>
      <c r="AE177" t="s">
        <v>1089</v>
      </c>
      <c r="AF177" t="s">
        <v>1090</v>
      </c>
      <c r="AG177" t="s">
        <v>1091</v>
      </c>
      <c r="AH177" t="s">
        <v>1092</v>
      </c>
      <c r="AI177" t="s">
        <v>1093</v>
      </c>
      <c r="AJ177" t="s">
        <v>1094</v>
      </c>
      <c r="AK177" t="s">
        <v>1095</v>
      </c>
      <c r="AL177" t="s">
        <v>1096</v>
      </c>
      <c r="AM177" t="s">
        <v>1097</v>
      </c>
      <c r="AN177" t="s">
        <v>1098</v>
      </c>
      <c r="AO177" t="s">
        <v>1099</v>
      </c>
      <c r="AP177" t="s">
        <v>1100</v>
      </c>
      <c r="AQ177">
        <v>12</v>
      </c>
      <c r="AR177" t="s">
        <v>56</v>
      </c>
      <c r="AS177" t="s">
        <v>256</v>
      </c>
      <c r="AU177">
        <v>2</v>
      </c>
    </row>
    <row r="178" spans="1:47" x14ac:dyDescent="0.25">
      <c r="A178" s="3" t="s">
        <v>1101</v>
      </c>
      <c r="B178">
        <v>6</v>
      </c>
      <c r="C178">
        <v>100000000</v>
      </c>
      <c r="D178">
        <v>0.16666666666666699</v>
      </c>
      <c r="E178">
        <v>600000000</v>
      </c>
      <c r="F178">
        <v>0.25</v>
      </c>
      <c r="G178" t="s">
        <v>1102</v>
      </c>
      <c r="H178" s="5">
        <v>42044</v>
      </c>
      <c r="I178" t="s">
        <v>1103</v>
      </c>
      <c r="J178">
        <v>133</v>
      </c>
      <c r="K178" t="s">
        <v>1104</v>
      </c>
      <c r="L178" t="s">
        <v>1105</v>
      </c>
      <c r="M178" t="s">
        <v>1106</v>
      </c>
      <c r="N178" t="s">
        <v>1107</v>
      </c>
      <c r="O178" t="s">
        <v>4903</v>
      </c>
      <c r="P178" t="s">
        <v>1032</v>
      </c>
      <c r="Q178" t="s">
        <v>653</v>
      </c>
      <c r="R178" t="s">
        <v>47</v>
      </c>
      <c r="U178" t="s">
        <v>4879</v>
      </c>
      <c r="V178" t="s">
        <v>4879</v>
      </c>
      <c r="W178" t="s">
        <v>4873</v>
      </c>
      <c r="X178" t="s">
        <v>4899</v>
      </c>
      <c r="Y178" t="s">
        <v>4899</v>
      </c>
      <c r="Z178">
        <v>3</v>
      </c>
      <c r="AA178">
        <v>2</v>
      </c>
      <c r="AB178">
        <v>1</v>
      </c>
      <c r="AC178">
        <v>0.33333333333333331</v>
      </c>
      <c r="AD178">
        <v>0</v>
      </c>
      <c r="AE178" t="s">
        <v>1108</v>
      </c>
      <c r="AQ178">
        <v>1</v>
      </c>
      <c r="AR178" t="s">
        <v>1109</v>
      </c>
      <c r="AS178" t="s">
        <v>465</v>
      </c>
      <c r="AU178">
        <v>2</v>
      </c>
    </row>
    <row r="179" spans="1:47" x14ac:dyDescent="0.25">
      <c r="A179" s="3" t="s">
        <v>1110</v>
      </c>
      <c r="B179">
        <v>5</v>
      </c>
      <c r="C179">
        <v>200000000</v>
      </c>
      <c r="D179">
        <v>8.3333333333333301E-2</v>
      </c>
      <c r="E179">
        <v>550000000</v>
      </c>
      <c r="F179">
        <v>1</v>
      </c>
      <c r="G179" t="s">
        <v>1111</v>
      </c>
      <c r="H179" s="5">
        <v>42404</v>
      </c>
      <c r="I179" t="s">
        <v>41</v>
      </c>
      <c r="J179">
        <v>130</v>
      </c>
      <c r="K179" t="s">
        <v>1052</v>
      </c>
      <c r="L179" t="s">
        <v>1112</v>
      </c>
      <c r="M179" t="s">
        <v>1113</v>
      </c>
      <c r="N179" t="s">
        <v>1114</v>
      </c>
      <c r="O179" t="s">
        <v>4904</v>
      </c>
      <c r="P179" t="s">
        <v>1115</v>
      </c>
      <c r="Q179" t="s">
        <v>1116</v>
      </c>
      <c r="R179" t="s">
        <v>1043</v>
      </c>
      <c r="S179" t="s">
        <v>63</v>
      </c>
      <c r="T179" t="s">
        <v>1045</v>
      </c>
      <c r="U179" t="s">
        <v>4879</v>
      </c>
      <c r="V179" t="s">
        <v>4879</v>
      </c>
      <c r="W179" t="s">
        <v>4879</v>
      </c>
      <c r="X179" t="s">
        <v>4873</v>
      </c>
      <c r="Y179" t="s">
        <v>4873</v>
      </c>
      <c r="Z179">
        <v>5</v>
      </c>
      <c r="AA179">
        <v>3</v>
      </c>
      <c r="AB179">
        <v>2</v>
      </c>
      <c r="AC179">
        <v>0.4</v>
      </c>
      <c r="AD179">
        <v>0</v>
      </c>
      <c r="AE179" t="s">
        <v>1117</v>
      </c>
      <c r="AQ179">
        <v>1</v>
      </c>
      <c r="AR179" t="s">
        <v>1118</v>
      </c>
      <c r="AS179" t="s">
        <v>56</v>
      </c>
      <c r="AU179">
        <v>2</v>
      </c>
    </row>
    <row r="180" spans="1:47" x14ac:dyDescent="0.25">
      <c r="A180" s="3" t="s">
        <v>1119</v>
      </c>
      <c r="B180">
        <v>1</v>
      </c>
      <c r="C180">
        <v>50000000</v>
      </c>
      <c r="D180">
        <v>8.3333333333333301E-2</v>
      </c>
      <c r="E180">
        <v>127750000</v>
      </c>
      <c r="F180">
        <v>0.25</v>
      </c>
      <c r="G180" t="s">
        <v>1120</v>
      </c>
      <c r="H180" s="5">
        <v>42744</v>
      </c>
      <c r="I180" t="s">
        <v>41</v>
      </c>
      <c r="J180">
        <v>108</v>
      </c>
      <c r="K180" t="s">
        <v>1121</v>
      </c>
      <c r="L180" t="s">
        <v>1122</v>
      </c>
      <c r="M180" t="s">
        <v>1123</v>
      </c>
      <c r="N180" t="s">
        <v>1124</v>
      </c>
      <c r="O180" t="s">
        <v>4905</v>
      </c>
      <c r="P180" t="s">
        <v>1125</v>
      </c>
      <c r="Q180" t="s">
        <v>1043</v>
      </c>
      <c r="R180" t="s">
        <v>64</v>
      </c>
      <c r="U180" t="s">
        <v>4879</v>
      </c>
      <c r="V180" t="s">
        <v>4879</v>
      </c>
      <c r="W180" t="s">
        <v>4873</v>
      </c>
      <c r="X180" t="s">
        <v>4899</v>
      </c>
      <c r="Y180" t="s">
        <v>4899</v>
      </c>
      <c r="Z180">
        <v>3</v>
      </c>
      <c r="AA180">
        <v>2</v>
      </c>
      <c r="AB180">
        <v>1</v>
      </c>
      <c r="AC180">
        <v>0.33333333333333331</v>
      </c>
      <c r="AD180">
        <v>0</v>
      </c>
      <c r="AE180" t="s">
        <v>1126</v>
      </c>
      <c r="AQ180">
        <v>1</v>
      </c>
      <c r="AR180" t="s">
        <v>128</v>
      </c>
      <c r="AU180">
        <v>1</v>
      </c>
    </row>
    <row r="181" spans="1:47" x14ac:dyDescent="0.25">
      <c r="A181" s="3" t="s">
        <v>1127</v>
      </c>
      <c r="B181">
        <v>10</v>
      </c>
      <c r="C181">
        <v>600000000</v>
      </c>
      <c r="D181">
        <v>0.5</v>
      </c>
      <c r="E181">
        <v>0</v>
      </c>
      <c r="F181">
        <v>0</v>
      </c>
      <c r="G181" t="s">
        <v>1128</v>
      </c>
      <c r="H181" s="5">
        <v>43145</v>
      </c>
      <c r="I181" t="s">
        <v>1129</v>
      </c>
      <c r="J181">
        <v>142</v>
      </c>
      <c r="K181" t="s">
        <v>1130</v>
      </c>
      <c r="L181" t="s">
        <v>1131</v>
      </c>
      <c r="M181" t="s">
        <v>1132</v>
      </c>
      <c r="N181" t="s">
        <v>1133</v>
      </c>
      <c r="O181" t="s">
        <v>4906</v>
      </c>
      <c r="P181" t="s">
        <v>1134</v>
      </c>
      <c r="Q181" t="s">
        <v>1135</v>
      </c>
      <c r="R181" t="s">
        <v>1136</v>
      </c>
      <c r="S181" t="s">
        <v>1044</v>
      </c>
      <c r="T181" t="s">
        <v>1045</v>
      </c>
      <c r="U181" t="s">
        <v>4879</v>
      </c>
      <c r="V181" t="s">
        <v>4879</v>
      </c>
      <c r="W181" t="s">
        <v>4879</v>
      </c>
      <c r="X181" t="s">
        <v>4873</v>
      </c>
      <c r="Y181" t="s">
        <v>4873</v>
      </c>
      <c r="Z181">
        <v>5</v>
      </c>
      <c r="AA181">
        <v>3</v>
      </c>
      <c r="AB181">
        <v>2</v>
      </c>
      <c r="AC181">
        <v>0.4</v>
      </c>
      <c r="AD181">
        <v>0</v>
      </c>
      <c r="AE181" t="s">
        <v>1137</v>
      </c>
      <c r="AQ181">
        <v>1</v>
      </c>
      <c r="AR181" t="s">
        <v>65</v>
      </c>
      <c r="AU181">
        <v>1</v>
      </c>
    </row>
    <row r="182" spans="1:47" x14ac:dyDescent="0.25">
      <c r="A182" s="3" t="s">
        <v>1127</v>
      </c>
      <c r="B182">
        <v>8</v>
      </c>
      <c r="C182">
        <v>300000000</v>
      </c>
      <c r="D182">
        <v>0.25</v>
      </c>
      <c r="E182">
        <v>0</v>
      </c>
      <c r="F182">
        <v>0</v>
      </c>
      <c r="G182" t="s">
        <v>1138</v>
      </c>
      <c r="H182" s="5">
        <v>43145</v>
      </c>
      <c r="I182" t="s">
        <v>1129</v>
      </c>
      <c r="J182">
        <v>142</v>
      </c>
      <c r="K182" t="s">
        <v>1130</v>
      </c>
      <c r="L182" t="s">
        <v>1131</v>
      </c>
      <c r="M182" t="s">
        <v>1132</v>
      </c>
      <c r="N182" t="s">
        <v>1133</v>
      </c>
      <c r="O182" t="s">
        <v>4906</v>
      </c>
      <c r="P182" t="s">
        <v>1134</v>
      </c>
      <c r="Q182" t="s">
        <v>1135</v>
      </c>
      <c r="R182" t="s">
        <v>1136</v>
      </c>
      <c r="S182" t="s">
        <v>1044</v>
      </c>
      <c r="T182" t="s">
        <v>1045</v>
      </c>
      <c r="U182" t="s">
        <v>4879</v>
      </c>
      <c r="V182" t="s">
        <v>4879</v>
      </c>
      <c r="W182" t="s">
        <v>4879</v>
      </c>
      <c r="X182" t="s">
        <v>4873</v>
      </c>
      <c r="Y182" t="s">
        <v>4873</v>
      </c>
      <c r="Z182">
        <v>5</v>
      </c>
      <c r="AA182">
        <v>3</v>
      </c>
      <c r="AB182">
        <v>2</v>
      </c>
      <c r="AC182">
        <v>0.4</v>
      </c>
      <c r="AD182">
        <v>0</v>
      </c>
      <c r="AE182" t="s">
        <v>1137</v>
      </c>
      <c r="AQ182">
        <v>1</v>
      </c>
      <c r="AR182" t="s">
        <v>65</v>
      </c>
      <c r="AU182">
        <v>1</v>
      </c>
    </row>
    <row r="183" spans="1:47" x14ac:dyDescent="0.25">
      <c r="A183" s="3" t="s">
        <v>1141</v>
      </c>
      <c r="B183">
        <v>4</v>
      </c>
      <c r="C183">
        <v>250000000</v>
      </c>
      <c r="D183">
        <v>0.25</v>
      </c>
      <c r="E183">
        <v>0</v>
      </c>
      <c r="F183">
        <v>0</v>
      </c>
      <c r="G183" t="s">
        <v>1142</v>
      </c>
      <c r="H183" s="5">
        <v>41929</v>
      </c>
      <c r="I183" t="s">
        <v>1143</v>
      </c>
      <c r="J183">
        <v>140</v>
      </c>
      <c r="K183" t="s">
        <v>1144</v>
      </c>
      <c r="L183" t="s">
        <v>1145</v>
      </c>
      <c r="M183" t="s">
        <v>1146</v>
      </c>
      <c r="N183" t="s">
        <v>1147</v>
      </c>
      <c r="O183" t="s">
        <v>4903</v>
      </c>
      <c r="P183" t="s">
        <v>1148</v>
      </c>
      <c r="Q183" t="s">
        <v>1149</v>
      </c>
      <c r="R183" t="s">
        <v>1034</v>
      </c>
      <c r="S183" t="s">
        <v>84</v>
      </c>
      <c r="T183" t="s">
        <v>108</v>
      </c>
      <c r="U183" t="s">
        <v>4879</v>
      </c>
      <c r="V183" t="s">
        <v>4879</v>
      </c>
      <c r="W183" t="s">
        <v>4879</v>
      </c>
      <c r="X183" t="s">
        <v>4873</v>
      </c>
      <c r="Y183" t="s">
        <v>4873</v>
      </c>
      <c r="Z183">
        <v>5</v>
      </c>
      <c r="AA183">
        <v>3</v>
      </c>
      <c r="AB183">
        <v>2</v>
      </c>
      <c r="AC183">
        <v>0.4</v>
      </c>
      <c r="AD183">
        <v>0</v>
      </c>
      <c r="AE183" t="s">
        <v>426</v>
      </c>
      <c r="AQ183">
        <v>1</v>
      </c>
      <c r="AR183" t="s">
        <v>1150</v>
      </c>
      <c r="AS183" t="s">
        <v>1151</v>
      </c>
      <c r="AU183">
        <v>2</v>
      </c>
    </row>
    <row r="184" spans="1:47" x14ac:dyDescent="0.25">
      <c r="A184" s="3" t="s">
        <v>1152</v>
      </c>
      <c r="B184">
        <v>2</v>
      </c>
      <c r="C184">
        <v>200000000</v>
      </c>
      <c r="D184">
        <v>0.16666666666666699</v>
      </c>
      <c r="E184">
        <v>0</v>
      </c>
      <c r="F184">
        <v>0</v>
      </c>
      <c r="G184" t="s">
        <v>1153</v>
      </c>
      <c r="H184" s="5">
        <v>42240</v>
      </c>
      <c r="I184" t="s">
        <v>1143</v>
      </c>
      <c r="J184">
        <v>381</v>
      </c>
      <c r="K184" t="s">
        <v>1154</v>
      </c>
      <c r="L184" t="s">
        <v>1155</v>
      </c>
      <c r="M184" t="s">
        <v>1156</v>
      </c>
      <c r="N184" t="s">
        <v>1157</v>
      </c>
      <c r="O184" t="s">
        <v>4904</v>
      </c>
      <c r="P184" t="s">
        <v>1033</v>
      </c>
      <c r="Q184" t="s">
        <v>1158</v>
      </c>
      <c r="R184" t="s">
        <v>1159</v>
      </c>
      <c r="S184" t="s">
        <v>64</v>
      </c>
      <c r="T184" t="s">
        <v>127</v>
      </c>
      <c r="U184" t="s">
        <v>4879</v>
      </c>
      <c r="V184" t="s">
        <v>4879</v>
      </c>
      <c r="W184" t="s">
        <v>4879</v>
      </c>
      <c r="X184" t="s">
        <v>4873</v>
      </c>
      <c r="Y184" t="s">
        <v>4873</v>
      </c>
      <c r="Z184">
        <v>5</v>
      </c>
      <c r="AA184">
        <v>3</v>
      </c>
      <c r="AB184">
        <v>2</v>
      </c>
      <c r="AC184">
        <v>0.4</v>
      </c>
      <c r="AD184">
        <v>0</v>
      </c>
      <c r="AE184" t="s">
        <v>1160</v>
      </c>
      <c r="AQ184">
        <v>1</v>
      </c>
      <c r="AR184" t="s">
        <v>65</v>
      </c>
      <c r="AS184" t="s">
        <v>465</v>
      </c>
      <c r="AU184">
        <v>2</v>
      </c>
    </row>
    <row r="185" spans="1:47" x14ac:dyDescent="0.25">
      <c r="A185" s="3" t="s">
        <v>1161</v>
      </c>
      <c r="B185">
        <v>4</v>
      </c>
      <c r="C185">
        <v>200000000</v>
      </c>
      <c r="D185">
        <v>0.25</v>
      </c>
      <c r="E185">
        <v>350000000</v>
      </c>
      <c r="F185">
        <v>0.5</v>
      </c>
      <c r="G185" t="s">
        <v>1162</v>
      </c>
      <c r="H185" s="5">
        <v>42656</v>
      </c>
      <c r="I185" t="s">
        <v>184</v>
      </c>
      <c r="J185">
        <v>173</v>
      </c>
      <c r="K185" t="s">
        <v>1163</v>
      </c>
      <c r="L185" t="s">
        <v>1164</v>
      </c>
      <c r="M185" t="s">
        <v>1165</v>
      </c>
      <c r="N185" t="s">
        <v>1166</v>
      </c>
      <c r="O185" t="s">
        <v>4905</v>
      </c>
      <c r="P185" t="s">
        <v>1043</v>
      </c>
      <c r="Q185" t="s">
        <v>1125</v>
      </c>
      <c r="R185" t="s">
        <v>1167</v>
      </c>
      <c r="S185" t="s">
        <v>1044</v>
      </c>
      <c r="T185" t="s">
        <v>63</v>
      </c>
      <c r="U185" t="s">
        <v>4879</v>
      </c>
      <c r="V185" t="s">
        <v>4879</v>
      </c>
      <c r="W185" t="s">
        <v>4879</v>
      </c>
      <c r="X185" t="s">
        <v>4873</v>
      </c>
      <c r="Y185" t="s">
        <v>4873</v>
      </c>
      <c r="Z185">
        <v>5</v>
      </c>
      <c r="AA185">
        <v>3</v>
      </c>
      <c r="AB185">
        <v>2</v>
      </c>
      <c r="AC185">
        <v>0.4</v>
      </c>
      <c r="AD185">
        <v>0</v>
      </c>
      <c r="AE185" t="s">
        <v>1168</v>
      </c>
      <c r="AQ185">
        <v>1</v>
      </c>
      <c r="AR185" t="s">
        <v>1047</v>
      </c>
      <c r="AU185">
        <v>1</v>
      </c>
    </row>
    <row r="186" spans="1:47" x14ac:dyDescent="0.25">
      <c r="A186" s="3" t="s">
        <v>1169</v>
      </c>
      <c r="B186">
        <v>8</v>
      </c>
      <c r="C186">
        <v>1000000000</v>
      </c>
      <c r="D186">
        <v>0.5</v>
      </c>
      <c r="E186">
        <v>26186000000</v>
      </c>
      <c r="F186">
        <v>2</v>
      </c>
      <c r="G186" t="s">
        <v>1170</v>
      </c>
      <c r="H186" s="5">
        <v>42954</v>
      </c>
      <c r="I186" t="s">
        <v>1129</v>
      </c>
      <c r="J186">
        <v>136</v>
      </c>
      <c r="K186" t="s">
        <v>1171</v>
      </c>
      <c r="L186" t="s">
        <v>1172</v>
      </c>
      <c r="M186" t="s">
        <v>1173</v>
      </c>
      <c r="N186" t="s">
        <v>1174</v>
      </c>
      <c r="O186" t="s">
        <v>4905</v>
      </c>
      <c r="P186" t="s">
        <v>1032</v>
      </c>
      <c r="Q186" t="s">
        <v>1175</v>
      </c>
      <c r="R186" t="s">
        <v>1176</v>
      </c>
      <c r="S186" t="s">
        <v>63</v>
      </c>
      <c r="T186" t="s">
        <v>1177</v>
      </c>
      <c r="U186" t="s">
        <v>4879</v>
      </c>
      <c r="V186" t="s">
        <v>4879</v>
      </c>
      <c r="W186" t="s">
        <v>4879</v>
      </c>
      <c r="X186" t="s">
        <v>4873</v>
      </c>
      <c r="Y186" t="s">
        <v>4873</v>
      </c>
      <c r="Z186">
        <v>5</v>
      </c>
      <c r="AA186">
        <v>3</v>
      </c>
      <c r="AB186">
        <v>2</v>
      </c>
      <c r="AC186">
        <v>0.4</v>
      </c>
      <c r="AD186">
        <v>0</v>
      </c>
      <c r="AE186" t="s">
        <v>1100</v>
      </c>
      <c r="AQ186">
        <v>1</v>
      </c>
      <c r="AR186" t="s">
        <v>1178</v>
      </c>
      <c r="AS186" t="s">
        <v>1179</v>
      </c>
      <c r="AU186">
        <v>2</v>
      </c>
    </row>
    <row r="187" spans="1:47" x14ac:dyDescent="0.25">
      <c r="A187" s="3" t="s">
        <v>1180</v>
      </c>
      <c r="B187">
        <v>6</v>
      </c>
      <c r="C187">
        <v>200000000</v>
      </c>
      <c r="D187">
        <v>0.16666666666666699</v>
      </c>
      <c r="E187">
        <v>5487000000</v>
      </c>
      <c r="F187">
        <v>0.5</v>
      </c>
      <c r="G187" t="s">
        <v>1181</v>
      </c>
      <c r="H187" s="5">
        <v>43427</v>
      </c>
      <c r="I187" t="s">
        <v>41</v>
      </c>
      <c r="J187">
        <v>98</v>
      </c>
      <c r="K187" t="s">
        <v>1182</v>
      </c>
      <c r="L187" t="s">
        <v>1183</v>
      </c>
      <c r="M187" t="s">
        <v>1184</v>
      </c>
      <c r="N187" t="s">
        <v>1185</v>
      </c>
      <c r="O187" t="s">
        <v>4907</v>
      </c>
      <c r="P187" t="s">
        <v>1186</v>
      </c>
      <c r="Q187" t="s">
        <v>1167</v>
      </c>
      <c r="R187" t="s">
        <v>1187</v>
      </c>
      <c r="S187" t="s">
        <v>63</v>
      </c>
      <c r="T187" t="s">
        <v>1177</v>
      </c>
      <c r="U187" t="s">
        <v>4879</v>
      </c>
      <c r="V187" t="s">
        <v>4879</v>
      </c>
      <c r="W187" t="s">
        <v>4879</v>
      </c>
      <c r="X187" t="s">
        <v>4873</v>
      </c>
      <c r="Y187" t="s">
        <v>4873</v>
      </c>
      <c r="Z187">
        <v>5</v>
      </c>
      <c r="AA187">
        <v>3</v>
      </c>
      <c r="AB187">
        <v>2</v>
      </c>
      <c r="AC187">
        <v>0.4</v>
      </c>
      <c r="AD187">
        <v>0</v>
      </c>
      <c r="AE187" t="s">
        <v>1188</v>
      </c>
      <c r="AQ187">
        <v>1</v>
      </c>
      <c r="AR187" t="s">
        <v>1189</v>
      </c>
      <c r="AU187">
        <v>1</v>
      </c>
    </row>
    <row r="188" spans="1:47" x14ac:dyDescent="0.25">
      <c r="A188" s="3" t="s">
        <v>1190</v>
      </c>
      <c r="B188">
        <v>5</v>
      </c>
      <c r="C188">
        <v>250000000</v>
      </c>
      <c r="D188">
        <v>0.25</v>
      </c>
      <c r="E188">
        <v>0</v>
      </c>
      <c r="F188">
        <v>0</v>
      </c>
      <c r="G188" t="s">
        <v>1191</v>
      </c>
      <c r="H188" s="5">
        <v>41929</v>
      </c>
      <c r="I188" t="s">
        <v>184</v>
      </c>
      <c r="J188">
        <v>140</v>
      </c>
      <c r="K188" t="s">
        <v>1192</v>
      </c>
      <c r="L188" t="s">
        <v>1193</v>
      </c>
      <c r="M188" t="s">
        <v>1194</v>
      </c>
      <c r="N188" t="s">
        <v>1147</v>
      </c>
      <c r="O188" t="s">
        <v>4903</v>
      </c>
      <c r="P188" t="s">
        <v>1148</v>
      </c>
      <c r="Q188" t="s">
        <v>1149</v>
      </c>
      <c r="R188" t="s">
        <v>1034</v>
      </c>
      <c r="S188" t="s">
        <v>84</v>
      </c>
      <c r="T188" t="s">
        <v>108</v>
      </c>
      <c r="U188" t="s">
        <v>4879</v>
      </c>
      <c r="V188" t="s">
        <v>4879</v>
      </c>
      <c r="W188" t="s">
        <v>4879</v>
      </c>
      <c r="X188" t="s">
        <v>4873</v>
      </c>
      <c r="Y188" t="s">
        <v>4873</v>
      </c>
      <c r="Z188">
        <v>5</v>
      </c>
      <c r="AA188">
        <v>3</v>
      </c>
      <c r="AB188">
        <v>2</v>
      </c>
      <c r="AC188">
        <v>0.4</v>
      </c>
      <c r="AD188">
        <v>0</v>
      </c>
      <c r="AE188" t="s">
        <v>826</v>
      </c>
      <c r="AQ188">
        <v>1</v>
      </c>
      <c r="AR188" t="s">
        <v>1195</v>
      </c>
      <c r="AS188" t="s">
        <v>1179</v>
      </c>
      <c r="AU188">
        <v>2</v>
      </c>
    </row>
    <row r="189" spans="1:47" x14ac:dyDescent="0.25">
      <c r="A189" s="3" t="s">
        <v>1196</v>
      </c>
      <c r="B189">
        <v>1.5</v>
      </c>
      <c r="C189">
        <v>100000000</v>
      </c>
      <c r="D189">
        <v>0</v>
      </c>
      <c r="E189">
        <v>0</v>
      </c>
      <c r="F189">
        <v>0</v>
      </c>
      <c r="G189" t="s">
        <v>1197</v>
      </c>
      <c r="H189" s="5">
        <v>42242</v>
      </c>
      <c r="I189" t="s">
        <v>647</v>
      </c>
      <c r="J189">
        <v>148</v>
      </c>
      <c r="K189" t="s">
        <v>1198</v>
      </c>
      <c r="L189" t="s">
        <v>1199</v>
      </c>
      <c r="M189" t="s">
        <v>1200</v>
      </c>
      <c r="N189" t="s">
        <v>1201</v>
      </c>
      <c r="O189" t="s">
        <v>4904</v>
      </c>
      <c r="P189" t="s">
        <v>1148</v>
      </c>
      <c r="Q189" t="s">
        <v>1149</v>
      </c>
      <c r="R189" t="s">
        <v>108</v>
      </c>
      <c r="U189" t="s">
        <v>4879</v>
      </c>
      <c r="V189" t="s">
        <v>4879</v>
      </c>
      <c r="W189" t="s">
        <v>4873</v>
      </c>
      <c r="X189" t="s">
        <v>4899</v>
      </c>
      <c r="Y189" t="s">
        <v>4899</v>
      </c>
      <c r="Z189">
        <v>3</v>
      </c>
      <c r="AA189">
        <v>2</v>
      </c>
      <c r="AB189">
        <v>1</v>
      </c>
      <c r="AC189">
        <v>0.33333333333333331</v>
      </c>
      <c r="AD189">
        <v>0</v>
      </c>
      <c r="AE189" t="s">
        <v>1202</v>
      </c>
      <c r="AQ189">
        <v>1</v>
      </c>
      <c r="AR189" t="s">
        <v>65</v>
      </c>
      <c r="AS189" t="s">
        <v>465</v>
      </c>
      <c r="AU189">
        <v>2</v>
      </c>
    </row>
    <row r="190" spans="1:47" x14ac:dyDescent="0.25">
      <c r="A190" s="3" t="s">
        <v>1203</v>
      </c>
      <c r="B190">
        <v>3.5</v>
      </c>
      <c r="C190">
        <v>200000000</v>
      </c>
      <c r="D190">
        <v>0.25</v>
      </c>
      <c r="E190">
        <v>0</v>
      </c>
      <c r="F190">
        <v>0</v>
      </c>
      <c r="G190" t="s">
        <v>1204</v>
      </c>
      <c r="H190" s="5">
        <v>42660</v>
      </c>
      <c r="I190" t="s">
        <v>1205</v>
      </c>
      <c r="J190">
        <v>81</v>
      </c>
      <c r="K190" t="s">
        <v>1206</v>
      </c>
      <c r="L190" t="s">
        <v>1207</v>
      </c>
      <c r="M190" t="s">
        <v>1208</v>
      </c>
      <c r="N190" t="s">
        <v>1209</v>
      </c>
      <c r="O190" t="s">
        <v>4905</v>
      </c>
      <c r="P190" t="s">
        <v>1175</v>
      </c>
      <c r="Q190" t="s">
        <v>1032</v>
      </c>
      <c r="R190" t="s">
        <v>1057</v>
      </c>
      <c r="S190" t="s">
        <v>1177</v>
      </c>
      <c r="T190" t="s">
        <v>1210</v>
      </c>
      <c r="U190" t="s">
        <v>4879</v>
      </c>
      <c r="V190" t="s">
        <v>4879</v>
      </c>
      <c r="W190" t="s">
        <v>4879</v>
      </c>
      <c r="X190" t="s">
        <v>4873</v>
      </c>
      <c r="Y190" t="s">
        <v>4873</v>
      </c>
      <c r="Z190">
        <v>5</v>
      </c>
      <c r="AA190">
        <v>3</v>
      </c>
      <c r="AB190">
        <v>2</v>
      </c>
      <c r="AC190">
        <v>0.4</v>
      </c>
      <c r="AD190">
        <v>0</v>
      </c>
      <c r="AE190" t="s">
        <v>1211</v>
      </c>
      <c r="AQ190">
        <v>1</v>
      </c>
      <c r="AR190" t="s">
        <v>1195</v>
      </c>
      <c r="AU190">
        <v>1</v>
      </c>
    </row>
    <row r="191" spans="1:47" x14ac:dyDescent="0.25">
      <c r="A191" s="3" t="s">
        <v>1212</v>
      </c>
      <c r="B191">
        <v>1.5</v>
      </c>
      <c r="C191">
        <v>100000000</v>
      </c>
      <c r="D191">
        <v>0.16666666666666699</v>
      </c>
      <c r="E191">
        <v>0</v>
      </c>
      <c r="F191">
        <v>0</v>
      </c>
      <c r="G191" t="s">
        <v>1213</v>
      </c>
      <c r="H191" s="5">
        <v>42955</v>
      </c>
      <c r="I191" t="s">
        <v>41</v>
      </c>
      <c r="J191">
        <v>78</v>
      </c>
      <c r="K191" t="s">
        <v>1214</v>
      </c>
      <c r="L191" t="s">
        <v>1215</v>
      </c>
      <c r="M191" t="s">
        <v>1216</v>
      </c>
      <c r="N191" t="s">
        <v>1217</v>
      </c>
      <c r="O191" t="s">
        <v>4905</v>
      </c>
      <c r="P191" t="s">
        <v>1218</v>
      </c>
      <c r="Q191" t="s">
        <v>1219</v>
      </c>
      <c r="R191" t="s">
        <v>1187</v>
      </c>
      <c r="S191" t="s">
        <v>85</v>
      </c>
      <c r="T191" t="s">
        <v>1044</v>
      </c>
      <c r="U191" t="s">
        <v>4879</v>
      </c>
      <c r="V191" t="s">
        <v>4879</v>
      </c>
      <c r="W191" t="s">
        <v>4879</v>
      </c>
      <c r="X191" t="s">
        <v>4873</v>
      </c>
      <c r="Y191" t="s">
        <v>4873</v>
      </c>
      <c r="Z191">
        <v>5</v>
      </c>
      <c r="AA191">
        <v>3</v>
      </c>
      <c r="AB191">
        <v>2</v>
      </c>
      <c r="AC191">
        <v>0.4</v>
      </c>
      <c r="AD191">
        <v>0</v>
      </c>
      <c r="AE191" t="s">
        <v>1220</v>
      </c>
      <c r="AQ191">
        <v>1</v>
      </c>
      <c r="AR191" t="s">
        <v>1221</v>
      </c>
      <c r="AU191">
        <v>1</v>
      </c>
    </row>
    <row r="192" spans="1:47" x14ac:dyDescent="0.25">
      <c r="A192" s="3" t="s">
        <v>1222</v>
      </c>
      <c r="B192">
        <v>7</v>
      </c>
      <c r="C192">
        <v>300000000</v>
      </c>
      <c r="D192">
        <v>0.25</v>
      </c>
      <c r="E192">
        <v>10627953100</v>
      </c>
      <c r="F192">
        <v>1</v>
      </c>
      <c r="G192" t="s">
        <v>1223</v>
      </c>
      <c r="H192" s="5">
        <v>43432</v>
      </c>
      <c r="I192" t="s">
        <v>1224</v>
      </c>
      <c r="J192">
        <v>158</v>
      </c>
      <c r="K192" t="s">
        <v>1225</v>
      </c>
      <c r="L192" t="s">
        <v>1226</v>
      </c>
      <c r="N192" t="s">
        <v>1227</v>
      </c>
      <c r="O192" t="s">
        <v>4907</v>
      </c>
      <c r="P192" t="s">
        <v>1228</v>
      </c>
      <c r="Q192" t="s">
        <v>1229</v>
      </c>
      <c r="R192" t="s">
        <v>1230</v>
      </c>
      <c r="S192" t="s">
        <v>108</v>
      </c>
      <c r="T192" t="s">
        <v>1231</v>
      </c>
      <c r="U192" t="s">
        <v>4879</v>
      </c>
      <c r="V192" t="s">
        <v>4879</v>
      </c>
      <c r="W192" t="s">
        <v>4879</v>
      </c>
      <c r="X192" t="s">
        <v>4873</v>
      </c>
      <c r="Y192" t="s">
        <v>4873</v>
      </c>
      <c r="Z192">
        <v>5</v>
      </c>
      <c r="AA192">
        <v>3</v>
      </c>
      <c r="AB192">
        <v>2</v>
      </c>
      <c r="AC192">
        <v>0.4</v>
      </c>
      <c r="AD192">
        <v>0</v>
      </c>
      <c r="AE192" t="s">
        <v>1232</v>
      </c>
      <c r="AQ192">
        <v>1</v>
      </c>
      <c r="AR192" t="s">
        <v>1233</v>
      </c>
      <c r="AU192">
        <v>1</v>
      </c>
    </row>
    <row r="193" spans="1:47" x14ac:dyDescent="0.25">
      <c r="A193" s="3" t="s">
        <v>1234</v>
      </c>
      <c r="B193">
        <v>2</v>
      </c>
      <c r="C193">
        <v>100000000</v>
      </c>
      <c r="D193">
        <v>0.25</v>
      </c>
      <c r="E193">
        <v>0</v>
      </c>
      <c r="F193">
        <v>0</v>
      </c>
      <c r="G193" t="s">
        <v>1235</v>
      </c>
      <c r="H193" s="5">
        <v>41932</v>
      </c>
      <c r="I193" t="s">
        <v>429</v>
      </c>
      <c r="J193">
        <v>140</v>
      </c>
      <c r="K193" t="s">
        <v>1236</v>
      </c>
      <c r="L193" t="s">
        <v>1237</v>
      </c>
      <c r="M193" t="s">
        <v>1238</v>
      </c>
      <c r="N193" t="s">
        <v>1239</v>
      </c>
      <c r="O193" t="s">
        <v>4903</v>
      </c>
      <c r="P193" t="s">
        <v>1158</v>
      </c>
      <c r="Q193" t="s">
        <v>1159</v>
      </c>
      <c r="R193" t="s">
        <v>64</v>
      </c>
      <c r="U193" t="s">
        <v>4879</v>
      </c>
      <c r="V193" t="s">
        <v>4879</v>
      </c>
      <c r="W193" t="s">
        <v>4873</v>
      </c>
      <c r="X193" t="s">
        <v>4899</v>
      </c>
      <c r="Y193" t="s">
        <v>4899</v>
      </c>
      <c r="Z193">
        <v>3</v>
      </c>
      <c r="AA193">
        <v>2</v>
      </c>
      <c r="AB193">
        <v>1</v>
      </c>
      <c r="AC193">
        <v>0.33333333333333331</v>
      </c>
      <c r="AD193">
        <v>0</v>
      </c>
      <c r="AE193" t="s">
        <v>666</v>
      </c>
      <c r="AQ193">
        <v>1</v>
      </c>
      <c r="AR193" t="s">
        <v>1195</v>
      </c>
      <c r="AS193" t="s">
        <v>1109</v>
      </c>
      <c r="AU193">
        <v>2</v>
      </c>
    </row>
    <row r="194" spans="1:47" x14ac:dyDescent="0.25">
      <c r="A194" s="3" t="s">
        <v>1240</v>
      </c>
      <c r="B194">
        <v>1</v>
      </c>
      <c r="C194">
        <v>50000000</v>
      </c>
      <c r="D194">
        <v>8.3333333333333301E-2</v>
      </c>
      <c r="E194">
        <v>64875000</v>
      </c>
      <c r="F194">
        <v>8.3333333333333301E-2</v>
      </c>
      <c r="G194" t="s">
        <v>1241</v>
      </c>
      <c r="H194" s="5">
        <v>42247</v>
      </c>
      <c r="I194" t="s">
        <v>41</v>
      </c>
      <c r="J194">
        <v>94</v>
      </c>
      <c r="K194" t="s">
        <v>1242</v>
      </c>
      <c r="L194" t="s">
        <v>1243</v>
      </c>
      <c r="M194" t="s">
        <v>1244</v>
      </c>
      <c r="N194" t="s">
        <v>1245</v>
      </c>
      <c r="O194" t="s">
        <v>4903</v>
      </c>
      <c r="P194" t="s">
        <v>1159</v>
      </c>
      <c r="Q194" t="s">
        <v>1158</v>
      </c>
      <c r="R194" t="s">
        <v>108</v>
      </c>
      <c r="U194" t="s">
        <v>4879</v>
      </c>
      <c r="V194" t="s">
        <v>4879</v>
      </c>
      <c r="W194" t="s">
        <v>4873</v>
      </c>
      <c r="X194" t="s">
        <v>4899</v>
      </c>
      <c r="Y194" t="s">
        <v>4899</v>
      </c>
      <c r="Z194">
        <v>3</v>
      </c>
      <c r="AA194">
        <v>2</v>
      </c>
      <c r="AB194">
        <v>1</v>
      </c>
      <c r="AC194">
        <v>0.33333333333333331</v>
      </c>
      <c r="AD194">
        <v>0</v>
      </c>
      <c r="AE194" t="s">
        <v>1246</v>
      </c>
      <c r="AQ194">
        <v>1</v>
      </c>
      <c r="AR194" t="s">
        <v>1195</v>
      </c>
      <c r="AS194" t="s">
        <v>87</v>
      </c>
      <c r="AU194">
        <v>2</v>
      </c>
    </row>
    <row r="195" spans="1:47" x14ac:dyDescent="0.25">
      <c r="A195" s="3" t="s">
        <v>1247</v>
      </c>
      <c r="B195">
        <v>1.3333333333333299</v>
      </c>
      <c r="C195">
        <v>50000000</v>
      </c>
      <c r="D195">
        <v>8.3333333333333301E-2</v>
      </c>
      <c r="E195">
        <v>0</v>
      </c>
      <c r="F195">
        <v>0</v>
      </c>
      <c r="G195" t="s">
        <v>1248</v>
      </c>
      <c r="H195" s="5">
        <v>42660</v>
      </c>
      <c r="I195" t="s">
        <v>41</v>
      </c>
      <c r="J195">
        <v>123</v>
      </c>
      <c r="K195" t="s">
        <v>1249</v>
      </c>
      <c r="L195" t="s">
        <v>1250</v>
      </c>
      <c r="M195" t="s">
        <v>1251</v>
      </c>
      <c r="N195" t="s">
        <v>1252</v>
      </c>
      <c r="O195" t="s">
        <v>4905</v>
      </c>
      <c r="P195" t="s">
        <v>1175</v>
      </c>
      <c r="Q195" t="s">
        <v>1032</v>
      </c>
      <c r="R195" t="s">
        <v>1177</v>
      </c>
      <c r="U195" t="s">
        <v>4879</v>
      </c>
      <c r="V195" t="s">
        <v>4879</v>
      </c>
      <c r="W195" t="s">
        <v>4873</v>
      </c>
      <c r="X195" t="s">
        <v>4899</v>
      </c>
      <c r="Y195" t="s">
        <v>4899</v>
      </c>
      <c r="Z195">
        <v>3</v>
      </c>
      <c r="AA195">
        <v>2</v>
      </c>
      <c r="AB195">
        <v>1</v>
      </c>
      <c r="AC195">
        <v>0.33333333333333331</v>
      </c>
      <c r="AD195">
        <v>0</v>
      </c>
      <c r="AE195" t="s">
        <v>1253</v>
      </c>
      <c r="AQ195">
        <v>1</v>
      </c>
      <c r="AR195" t="s">
        <v>1195</v>
      </c>
      <c r="AU195">
        <v>1</v>
      </c>
    </row>
    <row r="196" spans="1:47" x14ac:dyDescent="0.25">
      <c r="A196" s="3" t="s">
        <v>1254</v>
      </c>
      <c r="B196">
        <v>1.5</v>
      </c>
      <c r="C196">
        <v>75000000</v>
      </c>
      <c r="D196">
        <v>0.16666666666666699</v>
      </c>
      <c r="E196">
        <v>0</v>
      </c>
      <c r="F196">
        <v>0</v>
      </c>
      <c r="G196" t="s">
        <v>1255</v>
      </c>
      <c r="H196" s="5">
        <v>42955</v>
      </c>
      <c r="I196" t="s">
        <v>41</v>
      </c>
      <c r="J196">
        <v>78</v>
      </c>
      <c r="K196" t="s">
        <v>1214</v>
      </c>
      <c r="L196" t="s">
        <v>1256</v>
      </c>
      <c r="M196" t="s">
        <v>1257</v>
      </c>
      <c r="N196" t="s">
        <v>1217</v>
      </c>
      <c r="O196" t="s">
        <v>4905</v>
      </c>
      <c r="P196" t="s">
        <v>1218</v>
      </c>
      <c r="Q196" t="s">
        <v>1219</v>
      </c>
      <c r="R196" t="s">
        <v>1187</v>
      </c>
      <c r="S196" t="s">
        <v>85</v>
      </c>
      <c r="T196" t="s">
        <v>1044</v>
      </c>
      <c r="U196" t="s">
        <v>4879</v>
      </c>
      <c r="V196" t="s">
        <v>4879</v>
      </c>
      <c r="W196" t="s">
        <v>4879</v>
      </c>
      <c r="X196" t="s">
        <v>4873</v>
      </c>
      <c r="Y196" t="s">
        <v>4873</v>
      </c>
      <c r="Z196">
        <v>5</v>
      </c>
      <c r="AA196">
        <v>3</v>
      </c>
      <c r="AB196">
        <v>2</v>
      </c>
      <c r="AC196">
        <v>0.4</v>
      </c>
      <c r="AD196">
        <v>0</v>
      </c>
      <c r="AE196" t="s">
        <v>1220</v>
      </c>
      <c r="AQ196">
        <v>1</v>
      </c>
      <c r="AR196" t="s">
        <v>1258</v>
      </c>
      <c r="AU196">
        <v>1</v>
      </c>
    </row>
    <row r="197" spans="1:47" x14ac:dyDescent="0.25">
      <c r="A197" s="3" t="s">
        <v>1259</v>
      </c>
      <c r="B197">
        <v>6</v>
      </c>
      <c r="C197">
        <v>300000000</v>
      </c>
      <c r="D197">
        <v>0.25</v>
      </c>
      <c r="E197">
        <v>0</v>
      </c>
      <c r="F197">
        <v>0</v>
      </c>
      <c r="G197" t="s">
        <v>1260</v>
      </c>
      <c r="H197" s="5">
        <v>43441</v>
      </c>
      <c r="I197" t="s">
        <v>1224</v>
      </c>
      <c r="J197">
        <v>149</v>
      </c>
      <c r="K197" t="s">
        <v>1261</v>
      </c>
      <c r="L197" t="s">
        <v>1262</v>
      </c>
      <c r="N197" t="s">
        <v>1263</v>
      </c>
      <c r="O197" t="s">
        <v>4907</v>
      </c>
      <c r="P197" t="s">
        <v>1264</v>
      </c>
      <c r="Q197" t="s">
        <v>1136</v>
      </c>
      <c r="R197" t="s">
        <v>1265</v>
      </c>
      <c r="S197" t="s">
        <v>1044</v>
      </c>
      <c r="T197" t="s">
        <v>1058</v>
      </c>
      <c r="U197" t="s">
        <v>4879</v>
      </c>
      <c r="V197" t="s">
        <v>4879</v>
      </c>
      <c r="W197" t="s">
        <v>4879</v>
      </c>
      <c r="X197" t="s">
        <v>4873</v>
      </c>
      <c r="Y197" t="s">
        <v>4873</v>
      </c>
      <c r="Z197">
        <v>5</v>
      </c>
      <c r="AA197">
        <v>3</v>
      </c>
      <c r="AB197">
        <v>2</v>
      </c>
      <c r="AC197">
        <v>0.4</v>
      </c>
      <c r="AD197">
        <v>0</v>
      </c>
      <c r="AE197" t="s">
        <v>1232</v>
      </c>
      <c r="AQ197">
        <v>1</v>
      </c>
      <c r="AR197" t="s">
        <v>1071</v>
      </c>
      <c r="AU197">
        <v>1</v>
      </c>
    </row>
    <row r="198" spans="1:47" x14ac:dyDescent="0.25">
      <c r="A198" s="3" t="s">
        <v>1266</v>
      </c>
      <c r="B198">
        <v>2</v>
      </c>
      <c r="C198">
        <v>100000000</v>
      </c>
      <c r="D198">
        <v>0.25</v>
      </c>
      <c r="E198">
        <v>0</v>
      </c>
      <c r="F198">
        <v>0</v>
      </c>
      <c r="G198" t="s">
        <v>1267</v>
      </c>
      <c r="H198" s="5">
        <v>41932</v>
      </c>
      <c r="I198" t="s">
        <v>429</v>
      </c>
      <c r="J198">
        <v>140</v>
      </c>
      <c r="K198" t="s">
        <v>1268</v>
      </c>
      <c r="L198" t="s">
        <v>1269</v>
      </c>
      <c r="M198" t="s">
        <v>1270</v>
      </c>
      <c r="N198" t="s">
        <v>1239</v>
      </c>
      <c r="O198" t="s">
        <v>4903</v>
      </c>
      <c r="P198" t="s">
        <v>1158</v>
      </c>
      <c r="Q198" t="s">
        <v>1159</v>
      </c>
      <c r="R198" t="s">
        <v>64</v>
      </c>
      <c r="U198" t="s">
        <v>4879</v>
      </c>
      <c r="V198" t="s">
        <v>4879</v>
      </c>
      <c r="W198" t="s">
        <v>4873</v>
      </c>
      <c r="X198" t="s">
        <v>4899</v>
      </c>
      <c r="Y198" t="s">
        <v>4899</v>
      </c>
      <c r="Z198">
        <v>3</v>
      </c>
      <c r="AA198">
        <v>2</v>
      </c>
      <c r="AB198">
        <v>1</v>
      </c>
      <c r="AC198">
        <v>0.33333333333333331</v>
      </c>
      <c r="AD198">
        <v>0</v>
      </c>
      <c r="AE198" t="s">
        <v>666</v>
      </c>
      <c r="AQ198">
        <v>1</v>
      </c>
      <c r="AR198" t="s">
        <v>1047</v>
      </c>
      <c r="AS198" t="s">
        <v>1150</v>
      </c>
      <c r="AU198">
        <v>2</v>
      </c>
    </row>
    <row r="199" spans="1:47" x14ac:dyDescent="0.25">
      <c r="A199" s="3" t="s">
        <v>1271</v>
      </c>
      <c r="B199">
        <v>3</v>
      </c>
      <c r="C199">
        <v>0</v>
      </c>
      <c r="D199">
        <v>0</v>
      </c>
      <c r="E199">
        <v>0</v>
      </c>
      <c r="F199">
        <v>0</v>
      </c>
      <c r="G199" t="s">
        <v>1272</v>
      </c>
      <c r="H199" s="5">
        <v>42248</v>
      </c>
      <c r="I199" t="s">
        <v>184</v>
      </c>
      <c r="J199">
        <v>93</v>
      </c>
      <c r="K199" t="s">
        <v>1273</v>
      </c>
      <c r="L199" t="s">
        <v>1274</v>
      </c>
      <c r="M199" t="s">
        <v>1275</v>
      </c>
      <c r="N199" t="s">
        <v>1245</v>
      </c>
      <c r="O199" t="s">
        <v>4903</v>
      </c>
      <c r="P199" t="s">
        <v>1276</v>
      </c>
      <c r="Q199" t="s">
        <v>1115</v>
      </c>
      <c r="R199" t="s">
        <v>1149</v>
      </c>
      <c r="S199" t="s">
        <v>64</v>
      </c>
      <c r="T199" t="s">
        <v>127</v>
      </c>
      <c r="U199" t="s">
        <v>4879</v>
      </c>
      <c r="V199" t="s">
        <v>4879</v>
      </c>
      <c r="W199" t="s">
        <v>4879</v>
      </c>
      <c r="X199" t="s">
        <v>4873</v>
      </c>
      <c r="Y199" t="s">
        <v>4873</v>
      </c>
      <c r="Z199">
        <v>5</v>
      </c>
      <c r="AA199">
        <v>3</v>
      </c>
      <c r="AB199">
        <v>2</v>
      </c>
      <c r="AC199">
        <v>0.4</v>
      </c>
      <c r="AD199">
        <v>0</v>
      </c>
      <c r="AE199" t="s">
        <v>1046</v>
      </c>
      <c r="AQ199">
        <v>1</v>
      </c>
      <c r="AR199" t="s">
        <v>128</v>
      </c>
      <c r="AS199" t="s">
        <v>109</v>
      </c>
      <c r="AU199">
        <v>2</v>
      </c>
    </row>
    <row r="200" spans="1:47" x14ac:dyDescent="0.25">
      <c r="A200" s="3" t="s">
        <v>1277</v>
      </c>
      <c r="B200">
        <v>4</v>
      </c>
      <c r="C200">
        <v>200000000</v>
      </c>
      <c r="D200">
        <v>0.25</v>
      </c>
      <c r="E200">
        <v>50000000</v>
      </c>
      <c r="F200">
        <v>8.3333333333333301E-2</v>
      </c>
      <c r="G200" t="s">
        <v>1278</v>
      </c>
      <c r="H200" s="5">
        <v>42660</v>
      </c>
      <c r="I200" t="s">
        <v>41</v>
      </c>
      <c r="J200">
        <v>140</v>
      </c>
      <c r="K200" t="s">
        <v>1163</v>
      </c>
      <c r="L200" t="s">
        <v>1279</v>
      </c>
      <c r="M200" t="s">
        <v>1280</v>
      </c>
      <c r="N200" t="s">
        <v>1281</v>
      </c>
      <c r="O200" t="s">
        <v>4905</v>
      </c>
      <c r="P200" t="s">
        <v>1167</v>
      </c>
      <c r="Q200" t="s">
        <v>1125</v>
      </c>
      <c r="R200" t="s">
        <v>1043</v>
      </c>
      <c r="S200" t="s">
        <v>63</v>
      </c>
      <c r="T200" t="s">
        <v>1044</v>
      </c>
      <c r="U200" t="s">
        <v>4879</v>
      </c>
      <c r="V200" t="s">
        <v>4879</v>
      </c>
      <c r="W200" t="s">
        <v>4879</v>
      </c>
      <c r="X200" t="s">
        <v>4873</v>
      </c>
      <c r="Y200" t="s">
        <v>4873</v>
      </c>
      <c r="Z200">
        <v>5</v>
      </c>
      <c r="AA200">
        <v>3</v>
      </c>
      <c r="AB200">
        <v>2</v>
      </c>
      <c r="AC200">
        <v>0.4</v>
      </c>
      <c r="AD200">
        <v>0</v>
      </c>
      <c r="AE200" t="s">
        <v>1069</v>
      </c>
      <c r="AQ200">
        <v>1</v>
      </c>
      <c r="AR200" t="s">
        <v>465</v>
      </c>
      <c r="AU200">
        <v>1</v>
      </c>
    </row>
    <row r="201" spans="1:47" x14ac:dyDescent="0.25">
      <c r="A201" s="3" t="s">
        <v>1282</v>
      </c>
      <c r="B201">
        <v>5</v>
      </c>
      <c r="C201">
        <v>200000000</v>
      </c>
      <c r="D201">
        <v>0.5</v>
      </c>
      <c r="E201">
        <v>5070696125</v>
      </c>
      <c r="F201">
        <v>2</v>
      </c>
      <c r="G201" t="s">
        <v>1283</v>
      </c>
      <c r="H201" s="5">
        <v>42955</v>
      </c>
      <c r="I201" t="s">
        <v>41</v>
      </c>
      <c r="J201">
        <v>120</v>
      </c>
      <c r="K201" t="s">
        <v>1284</v>
      </c>
      <c r="L201" t="s">
        <v>1285</v>
      </c>
      <c r="M201" t="s">
        <v>1286</v>
      </c>
      <c r="N201" t="s">
        <v>1287</v>
      </c>
      <c r="O201" t="s">
        <v>4905</v>
      </c>
      <c r="P201" t="s">
        <v>1176</v>
      </c>
      <c r="Q201" t="s">
        <v>1175</v>
      </c>
      <c r="R201" t="s">
        <v>1210</v>
      </c>
      <c r="U201" t="s">
        <v>4879</v>
      </c>
      <c r="V201" t="s">
        <v>4879</v>
      </c>
      <c r="W201" t="s">
        <v>4873</v>
      </c>
      <c r="X201" t="s">
        <v>4899</v>
      </c>
      <c r="Y201" t="s">
        <v>4899</v>
      </c>
      <c r="Z201">
        <v>3</v>
      </c>
      <c r="AA201">
        <v>2</v>
      </c>
      <c r="AB201">
        <v>1</v>
      </c>
      <c r="AC201">
        <v>0.33333333333333331</v>
      </c>
      <c r="AD201">
        <v>0</v>
      </c>
      <c r="AE201" t="s">
        <v>1288</v>
      </c>
      <c r="AQ201">
        <v>1</v>
      </c>
      <c r="AR201" t="s">
        <v>1179</v>
      </c>
      <c r="AU201">
        <v>1</v>
      </c>
    </row>
    <row r="202" spans="1:47" x14ac:dyDescent="0.25">
      <c r="A202" s="3" t="s">
        <v>1289</v>
      </c>
      <c r="B202">
        <v>4</v>
      </c>
      <c r="C202">
        <v>200000000</v>
      </c>
      <c r="D202">
        <v>0.25</v>
      </c>
      <c r="E202">
        <v>0</v>
      </c>
      <c r="F202">
        <v>0</v>
      </c>
      <c r="G202" t="s">
        <v>1290</v>
      </c>
      <c r="H202" s="5">
        <v>43441</v>
      </c>
      <c r="I202" t="s">
        <v>1291</v>
      </c>
      <c r="J202">
        <v>149</v>
      </c>
      <c r="K202" t="s">
        <v>1261</v>
      </c>
      <c r="L202" t="s">
        <v>1292</v>
      </c>
      <c r="N202" t="s">
        <v>1293</v>
      </c>
      <c r="O202" t="s">
        <v>4907</v>
      </c>
      <c r="P202" t="s">
        <v>1136</v>
      </c>
      <c r="Q202" t="s">
        <v>1264</v>
      </c>
      <c r="R202" t="s">
        <v>1265</v>
      </c>
      <c r="S202" t="s">
        <v>1058</v>
      </c>
      <c r="T202" t="s">
        <v>1044</v>
      </c>
      <c r="U202" t="s">
        <v>4879</v>
      </c>
      <c r="V202" t="s">
        <v>4879</v>
      </c>
      <c r="W202" t="s">
        <v>4879</v>
      </c>
      <c r="X202" t="s">
        <v>4873</v>
      </c>
      <c r="Y202" t="s">
        <v>4873</v>
      </c>
      <c r="Z202">
        <v>5</v>
      </c>
      <c r="AA202">
        <v>3</v>
      </c>
      <c r="AB202">
        <v>2</v>
      </c>
      <c r="AC202">
        <v>0.4</v>
      </c>
      <c r="AD202">
        <v>0</v>
      </c>
      <c r="AE202" t="s">
        <v>1232</v>
      </c>
      <c r="AQ202">
        <v>1</v>
      </c>
      <c r="AR202" t="s">
        <v>1294</v>
      </c>
      <c r="AU202">
        <v>1</v>
      </c>
    </row>
    <row r="203" spans="1:47" x14ac:dyDescent="0.25">
      <c r="A203" s="3" t="s">
        <v>1295</v>
      </c>
      <c r="B203">
        <v>2</v>
      </c>
      <c r="C203">
        <v>100000000</v>
      </c>
      <c r="D203">
        <v>0.25</v>
      </c>
      <c r="E203">
        <v>0</v>
      </c>
      <c r="F203">
        <v>0</v>
      </c>
      <c r="G203" t="s">
        <v>1296</v>
      </c>
      <c r="H203" s="5">
        <v>41936</v>
      </c>
      <c r="I203" t="s">
        <v>41</v>
      </c>
      <c r="J203">
        <v>150</v>
      </c>
      <c r="K203" t="s">
        <v>1297</v>
      </c>
      <c r="L203" t="s">
        <v>1298</v>
      </c>
      <c r="M203" t="s">
        <v>1299</v>
      </c>
      <c r="N203" t="s">
        <v>1300</v>
      </c>
      <c r="O203" t="s">
        <v>4903</v>
      </c>
      <c r="P203" t="s">
        <v>1301</v>
      </c>
      <c r="Q203" t="s">
        <v>1219</v>
      </c>
      <c r="R203" t="s">
        <v>48</v>
      </c>
      <c r="U203" t="s">
        <v>4879</v>
      </c>
      <c r="V203" t="s">
        <v>4879</v>
      </c>
      <c r="W203" t="s">
        <v>4873</v>
      </c>
      <c r="X203" t="s">
        <v>4899</v>
      </c>
      <c r="Y203" t="s">
        <v>4899</v>
      </c>
      <c r="Z203">
        <v>3</v>
      </c>
      <c r="AA203">
        <v>2</v>
      </c>
      <c r="AB203">
        <v>1</v>
      </c>
      <c r="AC203">
        <v>0.33333333333333331</v>
      </c>
      <c r="AD203">
        <v>0</v>
      </c>
      <c r="AE203" t="s">
        <v>516</v>
      </c>
      <c r="AQ203">
        <v>1</v>
      </c>
      <c r="AR203" t="s">
        <v>1048</v>
      </c>
      <c r="AS203" t="s">
        <v>1071</v>
      </c>
      <c r="AU203">
        <v>2</v>
      </c>
    </row>
    <row r="204" spans="1:47" x14ac:dyDescent="0.25">
      <c r="A204" s="3" t="s">
        <v>1302</v>
      </c>
      <c r="B204" t="s">
        <v>274</v>
      </c>
      <c r="C204" t="s">
        <v>274</v>
      </c>
      <c r="D204" t="s">
        <v>274</v>
      </c>
      <c r="E204" t="s">
        <v>274</v>
      </c>
      <c r="F204" t="s">
        <v>274</v>
      </c>
      <c r="G204" t="s">
        <v>1303</v>
      </c>
      <c r="H204" s="5">
        <v>42249</v>
      </c>
      <c r="I204" t="s">
        <v>41</v>
      </c>
      <c r="J204">
        <v>61</v>
      </c>
      <c r="K204" t="s">
        <v>1304</v>
      </c>
      <c r="L204" t="s">
        <v>1305</v>
      </c>
      <c r="M204" t="s">
        <v>1306</v>
      </c>
      <c r="N204" t="s">
        <v>1307</v>
      </c>
      <c r="O204" t="s">
        <v>4903</v>
      </c>
      <c r="P204" t="s">
        <v>1032</v>
      </c>
      <c r="Q204" t="s">
        <v>1033</v>
      </c>
      <c r="R204" t="s">
        <v>1149</v>
      </c>
      <c r="S204" t="s">
        <v>85</v>
      </c>
      <c r="T204" t="s">
        <v>108</v>
      </c>
      <c r="U204" t="s">
        <v>4879</v>
      </c>
      <c r="V204" t="s">
        <v>4879</v>
      </c>
      <c r="W204" t="s">
        <v>4879</v>
      </c>
      <c r="X204" t="s">
        <v>4873</v>
      </c>
      <c r="Y204" t="s">
        <v>4873</v>
      </c>
      <c r="Z204">
        <v>5</v>
      </c>
      <c r="AA204">
        <v>3</v>
      </c>
      <c r="AB204">
        <v>2</v>
      </c>
      <c r="AC204">
        <v>0.4</v>
      </c>
      <c r="AD204">
        <v>0</v>
      </c>
      <c r="AE204" t="s">
        <v>576</v>
      </c>
      <c r="AQ204">
        <v>1</v>
      </c>
      <c r="AR204" t="s">
        <v>128</v>
      </c>
      <c r="AS204" t="s">
        <v>109</v>
      </c>
      <c r="AU204">
        <v>2</v>
      </c>
    </row>
    <row r="205" spans="1:47" x14ac:dyDescent="0.25">
      <c r="A205" s="3" t="s">
        <v>1308</v>
      </c>
      <c r="B205">
        <v>4.5</v>
      </c>
      <c r="C205">
        <v>200000000</v>
      </c>
      <c r="D205">
        <v>0.25</v>
      </c>
      <c r="E205">
        <v>835000000</v>
      </c>
      <c r="F205">
        <v>1</v>
      </c>
      <c r="G205" t="s">
        <v>1309</v>
      </c>
      <c r="H205" s="5">
        <v>42660</v>
      </c>
      <c r="I205" t="s">
        <v>41</v>
      </c>
      <c r="J205">
        <v>298</v>
      </c>
      <c r="K205" t="s">
        <v>1163</v>
      </c>
      <c r="L205" t="s">
        <v>1310</v>
      </c>
      <c r="M205" t="s">
        <v>1311</v>
      </c>
      <c r="N205" t="s">
        <v>1312</v>
      </c>
      <c r="O205" t="s">
        <v>4905</v>
      </c>
      <c r="P205" t="s">
        <v>1167</v>
      </c>
      <c r="Q205" t="s">
        <v>1125</v>
      </c>
      <c r="R205" t="s">
        <v>1043</v>
      </c>
      <c r="S205" t="s">
        <v>63</v>
      </c>
      <c r="T205" t="s">
        <v>1044</v>
      </c>
      <c r="U205" t="s">
        <v>4879</v>
      </c>
      <c r="V205" t="s">
        <v>4879</v>
      </c>
      <c r="W205" t="s">
        <v>4879</v>
      </c>
      <c r="X205" t="s">
        <v>4873</v>
      </c>
      <c r="Y205" t="s">
        <v>4873</v>
      </c>
      <c r="Z205">
        <v>5</v>
      </c>
      <c r="AA205">
        <v>3</v>
      </c>
      <c r="AB205">
        <v>2</v>
      </c>
      <c r="AC205">
        <v>0.4</v>
      </c>
      <c r="AD205">
        <v>0</v>
      </c>
      <c r="AE205" t="s">
        <v>1098</v>
      </c>
      <c r="AQ205">
        <v>1</v>
      </c>
      <c r="AR205" t="s">
        <v>256</v>
      </c>
      <c r="AU205">
        <v>1</v>
      </c>
    </row>
    <row r="206" spans="1:47" x14ac:dyDescent="0.25">
      <c r="A206" s="3" t="s">
        <v>1313</v>
      </c>
      <c r="B206">
        <v>3</v>
      </c>
      <c r="C206">
        <v>100000000</v>
      </c>
      <c r="D206">
        <v>0.25</v>
      </c>
      <c r="E206">
        <v>0</v>
      </c>
      <c r="F206">
        <v>0</v>
      </c>
      <c r="G206" t="s">
        <v>1314</v>
      </c>
      <c r="H206" s="5">
        <v>42955</v>
      </c>
      <c r="I206" t="s">
        <v>41</v>
      </c>
      <c r="J206">
        <v>274</v>
      </c>
      <c r="K206" t="s">
        <v>1284</v>
      </c>
      <c r="L206" t="s">
        <v>1315</v>
      </c>
      <c r="M206" t="s">
        <v>1316</v>
      </c>
      <c r="N206" t="s">
        <v>1317</v>
      </c>
      <c r="O206" t="s">
        <v>4906</v>
      </c>
      <c r="P206" t="s">
        <v>1176</v>
      </c>
      <c r="Q206" t="s">
        <v>1175</v>
      </c>
      <c r="R206" t="s">
        <v>1177</v>
      </c>
      <c r="U206" t="s">
        <v>4879</v>
      </c>
      <c r="V206" t="s">
        <v>4879</v>
      </c>
      <c r="W206" t="s">
        <v>4873</v>
      </c>
      <c r="X206" t="s">
        <v>4899</v>
      </c>
      <c r="Y206" t="s">
        <v>4899</v>
      </c>
      <c r="Z206">
        <v>3</v>
      </c>
      <c r="AA206">
        <v>2</v>
      </c>
      <c r="AB206">
        <v>1</v>
      </c>
      <c r="AC206">
        <v>0.33333333333333331</v>
      </c>
      <c r="AD206">
        <v>0</v>
      </c>
      <c r="AE206" t="s">
        <v>1288</v>
      </c>
      <c r="AQ206">
        <v>1</v>
      </c>
      <c r="AR206" t="s">
        <v>1195</v>
      </c>
      <c r="AU206">
        <v>1</v>
      </c>
    </row>
    <row r="207" spans="1:47" x14ac:dyDescent="0.25">
      <c r="A207" s="3" t="s">
        <v>1318</v>
      </c>
      <c r="B207">
        <v>4</v>
      </c>
      <c r="C207">
        <v>200000000</v>
      </c>
      <c r="D207">
        <v>0.25</v>
      </c>
      <c r="E207">
        <v>0</v>
      </c>
      <c r="F207">
        <v>0</v>
      </c>
      <c r="G207" t="s">
        <v>1319</v>
      </c>
      <c r="H207" s="5">
        <v>43451</v>
      </c>
      <c r="I207" t="s">
        <v>41</v>
      </c>
      <c r="J207">
        <v>79</v>
      </c>
      <c r="K207" t="s">
        <v>1320</v>
      </c>
      <c r="L207" t="s">
        <v>1321</v>
      </c>
      <c r="M207" t="s">
        <v>1322</v>
      </c>
      <c r="N207" t="s">
        <v>1323</v>
      </c>
      <c r="O207" t="s">
        <v>4907</v>
      </c>
      <c r="P207" t="s">
        <v>1167</v>
      </c>
      <c r="Q207" t="s">
        <v>1187</v>
      </c>
      <c r="R207" t="s">
        <v>1264</v>
      </c>
      <c r="S207" t="s">
        <v>1044</v>
      </c>
      <c r="T207" t="s">
        <v>1045</v>
      </c>
      <c r="U207" t="s">
        <v>4879</v>
      </c>
      <c r="V207" t="s">
        <v>4879</v>
      </c>
      <c r="W207" t="s">
        <v>4879</v>
      </c>
      <c r="X207" t="s">
        <v>4873</v>
      </c>
      <c r="Y207" t="s">
        <v>4873</v>
      </c>
      <c r="Z207">
        <v>5</v>
      </c>
      <c r="AA207">
        <v>3</v>
      </c>
      <c r="AB207">
        <v>2</v>
      </c>
      <c r="AC207">
        <v>0.4</v>
      </c>
      <c r="AD207">
        <v>0</v>
      </c>
      <c r="AE207" t="s">
        <v>1324</v>
      </c>
      <c r="AQ207">
        <v>1</v>
      </c>
      <c r="AR207" t="s">
        <v>1150</v>
      </c>
      <c r="AU207">
        <v>1</v>
      </c>
    </row>
    <row r="208" spans="1:47" x14ac:dyDescent="0.25">
      <c r="A208" s="3" t="s">
        <v>1339</v>
      </c>
      <c r="B208">
        <v>5</v>
      </c>
      <c r="C208">
        <v>500000000</v>
      </c>
      <c r="D208">
        <v>0.25</v>
      </c>
      <c r="E208">
        <v>430000000</v>
      </c>
      <c r="F208">
        <v>1</v>
      </c>
      <c r="G208" t="s">
        <v>1340</v>
      </c>
      <c r="H208" s="5">
        <v>42661</v>
      </c>
      <c r="I208" t="s">
        <v>1341</v>
      </c>
      <c r="J208">
        <v>127</v>
      </c>
      <c r="K208" t="s">
        <v>1121</v>
      </c>
      <c r="L208" t="s">
        <v>1342</v>
      </c>
      <c r="M208" t="s">
        <v>1343</v>
      </c>
      <c r="N208" t="s">
        <v>1344</v>
      </c>
      <c r="O208" t="s">
        <v>4905</v>
      </c>
      <c r="P208" t="s">
        <v>1056</v>
      </c>
      <c r="Q208" t="s">
        <v>1057</v>
      </c>
      <c r="R208" t="s">
        <v>1058</v>
      </c>
      <c r="U208" t="s">
        <v>4879</v>
      </c>
      <c r="V208" t="s">
        <v>4879</v>
      </c>
      <c r="W208" t="s">
        <v>4873</v>
      </c>
      <c r="X208" t="s">
        <v>4899</v>
      </c>
      <c r="Y208" t="s">
        <v>4899</v>
      </c>
      <c r="Z208">
        <v>3</v>
      </c>
      <c r="AA208">
        <v>2</v>
      </c>
      <c r="AB208">
        <v>1</v>
      </c>
      <c r="AC208">
        <v>0.33333333333333331</v>
      </c>
      <c r="AD208">
        <v>0</v>
      </c>
      <c r="AE208" t="s">
        <v>1345</v>
      </c>
      <c r="AQ208">
        <v>1</v>
      </c>
      <c r="AR208" t="s">
        <v>1195</v>
      </c>
      <c r="AU208">
        <v>1</v>
      </c>
    </row>
    <row r="209" spans="1:47" x14ac:dyDescent="0.25">
      <c r="A209" s="3" t="s">
        <v>1346</v>
      </c>
      <c r="B209">
        <v>1</v>
      </c>
      <c r="C209">
        <v>100000000</v>
      </c>
      <c r="D209">
        <v>0.25</v>
      </c>
      <c r="E209">
        <v>0</v>
      </c>
      <c r="F209">
        <v>0</v>
      </c>
      <c r="G209" t="s">
        <v>1347</v>
      </c>
      <c r="H209" s="5">
        <v>42955</v>
      </c>
      <c r="I209" t="s">
        <v>41</v>
      </c>
      <c r="J209">
        <v>120</v>
      </c>
      <c r="K209" t="s">
        <v>1284</v>
      </c>
      <c r="L209" t="s">
        <v>1348</v>
      </c>
      <c r="M209" t="s">
        <v>1349</v>
      </c>
      <c r="N209" t="s">
        <v>1287</v>
      </c>
      <c r="O209" t="s">
        <v>4905</v>
      </c>
      <c r="P209" t="s">
        <v>1175</v>
      </c>
      <c r="Q209" t="s">
        <v>1176</v>
      </c>
      <c r="R209" t="s">
        <v>1177</v>
      </c>
      <c r="U209" t="s">
        <v>4879</v>
      </c>
      <c r="V209" t="s">
        <v>4879</v>
      </c>
      <c r="W209" t="s">
        <v>4873</v>
      </c>
      <c r="X209" t="s">
        <v>4899</v>
      </c>
      <c r="Y209" t="s">
        <v>4899</v>
      </c>
      <c r="Z209">
        <v>3</v>
      </c>
      <c r="AA209">
        <v>2</v>
      </c>
      <c r="AB209">
        <v>1</v>
      </c>
      <c r="AC209">
        <v>0.33333333333333331</v>
      </c>
      <c r="AD209">
        <v>0</v>
      </c>
      <c r="AE209" t="s">
        <v>1288</v>
      </c>
      <c r="AQ209">
        <v>1</v>
      </c>
      <c r="AR209" t="s">
        <v>1350</v>
      </c>
      <c r="AU209">
        <v>1</v>
      </c>
    </row>
    <row r="210" spans="1:47" x14ac:dyDescent="0.25">
      <c r="A210" s="3" t="s">
        <v>1352</v>
      </c>
      <c r="B210">
        <v>2</v>
      </c>
      <c r="C210">
        <v>100000000</v>
      </c>
      <c r="D210">
        <v>0.25</v>
      </c>
      <c r="E210">
        <v>173000000</v>
      </c>
      <c r="F210">
        <v>0.5</v>
      </c>
      <c r="G210" t="s">
        <v>1353</v>
      </c>
      <c r="H210" s="5">
        <v>41941</v>
      </c>
      <c r="I210" t="s">
        <v>1354</v>
      </c>
      <c r="J210">
        <v>139</v>
      </c>
      <c r="K210" t="s">
        <v>1355</v>
      </c>
      <c r="L210" t="s">
        <v>1356</v>
      </c>
      <c r="M210" t="s">
        <v>1357</v>
      </c>
      <c r="N210" t="s">
        <v>1330</v>
      </c>
      <c r="O210" t="s">
        <v>4903</v>
      </c>
      <c r="P210" t="s">
        <v>1034</v>
      </c>
      <c r="Q210" t="s">
        <v>1033</v>
      </c>
      <c r="R210" t="s">
        <v>64</v>
      </c>
      <c r="U210" t="s">
        <v>4879</v>
      </c>
      <c r="V210" t="s">
        <v>4879</v>
      </c>
      <c r="W210" t="s">
        <v>4873</v>
      </c>
      <c r="X210" t="s">
        <v>4899</v>
      </c>
      <c r="Y210" t="s">
        <v>4899</v>
      </c>
      <c r="Z210">
        <v>3</v>
      </c>
      <c r="AA210">
        <v>2</v>
      </c>
      <c r="AB210">
        <v>1</v>
      </c>
      <c r="AC210">
        <v>0.33333333333333331</v>
      </c>
      <c r="AD210">
        <v>0</v>
      </c>
      <c r="AE210" t="s">
        <v>1358</v>
      </c>
      <c r="AQ210">
        <v>1</v>
      </c>
      <c r="AR210" t="s">
        <v>1332</v>
      </c>
      <c r="AS210" t="s">
        <v>1071</v>
      </c>
      <c r="AU210">
        <v>2</v>
      </c>
    </row>
    <row r="211" spans="1:47" x14ac:dyDescent="0.25">
      <c r="A211" s="3" t="s">
        <v>1352</v>
      </c>
      <c r="B211">
        <v>2</v>
      </c>
      <c r="C211">
        <v>100000000</v>
      </c>
      <c r="D211">
        <v>0.25</v>
      </c>
      <c r="E211">
        <v>100000000</v>
      </c>
      <c r="F211">
        <v>0.5</v>
      </c>
      <c r="G211" t="s">
        <v>1359</v>
      </c>
      <c r="H211" s="5">
        <v>41941</v>
      </c>
      <c r="I211" t="s">
        <v>1354</v>
      </c>
      <c r="J211">
        <v>139</v>
      </c>
      <c r="K211" t="s">
        <v>1355</v>
      </c>
      <c r="L211" t="s">
        <v>1356</v>
      </c>
      <c r="M211" t="s">
        <v>1357</v>
      </c>
      <c r="N211" t="s">
        <v>1330</v>
      </c>
      <c r="O211" t="s">
        <v>4903</v>
      </c>
      <c r="P211" t="s">
        <v>1034</v>
      </c>
      <c r="Q211" t="s">
        <v>1033</v>
      </c>
      <c r="R211" t="s">
        <v>64</v>
      </c>
      <c r="U211" t="s">
        <v>4879</v>
      </c>
      <c r="V211" t="s">
        <v>4879</v>
      </c>
      <c r="W211" t="s">
        <v>4873</v>
      </c>
      <c r="X211" t="s">
        <v>4899</v>
      </c>
      <c r="Y211" t="s">
        <v>4899</v>
      </c>
      <c r="Z211">
        <v>3</v>
      </c>
      <c r="AA211">
        <v>2</v>
      </c>
      <c r="AB211">
        <v>1</v>
      </c>
      <c r="AC211">
        <v>0.33333333333333331</v>
      </c>
      <c r="AD211">
        <v>0</v>
      </c>
      <c r="AE211" t="s">
        <v>1358</v>
      </c>
      <c r="AQ211">
        <v>1</v>
      </c>
      <c r="AR211" t="s">
        <v>1332</v>
      </c>
      <c r="AS211" t="s">
        <v>1071</v>
      </c>
      <c r="AU211">
        <v>2</v>
      </c>
    </row>
    <row r="212" spans="1:47" x14ac:dyDescent="0.25">
      <c r="A212" s="3" t="s">
        <v>1360</v>
      </c>
      <c r="B212">
        <v>1.6666666666666701</v>
      </c>
      <c r="C212">
        <v>50000000</v>
      </c>
      <c r="D212">
        <v>8.3333333333333301E-2</v>
      </c>
      <c r="E212">
        <v>100000000</v>
      </c>
      <c r="F212">
        <v>0</v>
      </c>
      <c r="G212" t="s">
        <v>1361</v>
      </c>
      <c r="H212" s="5">
        <v>42249</v>
      </c>
      <c r="I212" t="s">
        <v>1143</v>
      </c>
      <c r="J212">
        <v>145</v>
      </c>
      <c r="K212" t="s">
        <v>1335</v>
      </c>
      <c r="L212" t="s">
        <v>1362</v>
      </c>
      <c r="M212" t="s">
        <v>1363</v>
      </c>
      <c r="N212" t="s">
        <v>1338</v>
      </c>
      <c r="O212" t="s">
        <v>4904</v>
      </c>
      <c r="P212" t="s">
        <v>1149</v>
      </c>
      <c r="Q212" t="s">
        <v>1034</v>
      </c>
      <c r="R212" t="s">
        <v>64</v>
      </c>
      <c r="U212" t="s">
        <v>4879</v>
      </c>
      <c r="V212" t="s">
        <v>4879</v>
      </c>
      <c r="W212" t="s">
        <v>4873</v>
      </c>
      <c r="X212" t="s">
        <v>4899</v>
      </c>
      <c r="Y212" t="s">
        <v>4899</v>
      </c>
      <c r="Z212">
        <v>3</v>
      </c>
      <c r="AA212">
        <v>2</v>
      </c>
      <c r="AB212">
        <v>1</v>
      </c>
      <c r="AC212">
        <v>0.33333333333333331</v>
      </c>
      <c r="AD212">
        <v>0</v>
      </c>
      <c r="AE212" t="s">
        <v>373</v>
      </c>
      <c r="AQ212">
        <v>1</v>
      </c>
      <c r="AR212" t="s">
        <v>86</v>
      </c>
      <c r="AS212" t="s">
        <v>87</v>
      </c>
      <c r="AU212">
        <v>2</v>
      </c>
    </row>
    <row r="213" spans="1:47" x14ac:dyDescent="0.25">
      <c r="A213" s="3" t="s">
        <v>1364</v>
      </c>
      <c r="B213">
        <v>2.6666666666666701</v>
      </c>
      <c r="C213">
        <v>500000000</v>
      </c>
      <c r="D213">
        <v>8.3333333333333301E-2</v>
      </c>
      <c r="E213">
        <v>2606800000</v>
      </c>
      <c r="F213">
        <v>1</v>
      </c>
      <c r="G213" t="s">
        <v>1365</v>
      </c>
      <c r="H213" s="5">
        <v>42661</v>
      </c>
      <c r="I213" t="s">
        <v>41</v>
      </c>
      <c r="J213">
        <v>127</v>
      </c>
      <c r="K213" t="s">
        <v>1121</v>
      </c>
      <c r="L213" t="s">
        <v>1366</v>
      </c>
      <c r="M213" t="s">
        <v>1367</v>
      </c>
      <c r="N213" t="s">
        <v>1344</v>
      </c>
      <c r="O213" t="s">
        <v>4905</v>
      </c>
      <c r="P213" t="s">
        <v>1368</v>
      </c>
      <c r="Q213" t="s">
        <v>1057</v>
      </c>
      <c r="R213" t="s">
        <v>1058</v>
      </c>
      <c r="U213" t="s">
        <v>4879</v>
      </c>
      <c r="V213" t="s">
        <v>4879</v>
      </c>
      <c r="W213" t="s">
        <v>4873</v>
      </c>
      <c r="X213" t="s">
        <v>4899</v>
      </c>
      <c r="Y213" t="s">
        <v>4899</v>
      </c>
      <c r="Z213">
        <v>3</v>
      </c>
      <c r="AA213">
        <v>2</v>
      </c>
      <c r="AB213">
        <v>1</v>
      </c>
      <c r="AC213">
        <v>0.33333333333333331</v>
      </c>
      <c r="AD213">
        <v>0</v>
      </c>
      <c r="AE213" t="s">
        <v>1345</v>
      </c>
      <c r="AQ213">
        <v>1</v>
      </c>
      <c r="AR213" t="s">
        <v>1369</v>
      </c>
      <c r="AU213">
        <v>1</v>
      </c>
    </row>
    <row r="214" spans="1:47" x14ac:dyDescent="0.25">
      <c r="A214" s="3" t="s">
        <v>1370</v>
      </c>
      <c r="B214">
        <v>1.5</v>
      </c>
      <c r="C214">
        <v>50000000</v>
      </c>
      <c r="D214">
        <v>0.25</v>
      </c>
      <c r="E214">
        <v>4977090800</v>
      </c>
      <c r="F214">
        <v>0.16666666666666699</v>
      </c>
      <c r="G214" t="s">
        <v>1371</v>
      </c>
      <c r="H214" s="5">
        <v>42956</v>
      </c>
      <c r="I214" t="s">
        <v>41</v>
      </c>
      <c r="J214">
        <v>131</v>
      </c>
      <c r="K214" t="s">
        <v>1372</v>
      </c>
      <c r="L214" t="s">
        <v>1373</v>
      </c>
      <c r="M214" t="s">
        <v>1374</v>
      </c>
      <c r="N214" t="s">
        <v>1375</v>
      </c>
      <c r="O214" t="s">
        <v>4905</v>
      </c>
      <c r="P214" t="s">
        <v>1032</v>
      </c>
      <c r="Q214" t="s">
        <v>1175</v>
      </c>
      <c r="R214" t="s">
        <v>1210</v>
      </c>
      <c r="U214" t="s">
        <v>4879</v>
      </c>
      <c r="V214" t="s">
        <v>4879</v>
      </c>
      <c r="W214" t="s">
        <v>4873</v>
      </c>
      <c r="X214" t="s">
        <v>4899</v>
      </c>
      <c r="Y214" t="s">
        <v>4899</v>
      </c>
      <c r="Z214">
        <v>3</v>
      </c>
      <c r="AA214">
        <v>2</v>
      </c>
      <c r="AB214">
        <v>1</v>
      </c>
      <c r="AC214">
        <v>0.33333333333333331</v>
      </c>
      <c r="AD214">
        <v>0</v>
      </c>
      <c r="AE214" t="s">
        <v>1376</v>
      </c>
      <c r="AQ214">
        <v>1</v>
      </c>
      <c r="AR214" t="s">
        <v>1369</v>
      </c>
      <c r="AU214">
        <v>1</v>
      </c>
    </row>
    <row r="215" spans="1:47" x14ac:dyDescent="0.25">
      <c r="A215" s="3" t="s">
        <v>1377</v>
      </c>
      <c r="B215">
        <v>1.3333333333333299</v>
      </c>
      <c r="C215">
        <v>100000000</v>
      </c>
      <c r="D215">
        <v>0.25</v>
      </c>
      <c r="E215">
        <v>0</v>
      </c>
      <c r="F215">
        <v>0</v>
      </c>
      <c r="G215" t="s">
        <v>1378</v>
      </c>
      <c r="H215" s="5">
        <v>41941</v>
      </c>
      <c r="I215" t="s">
        <v>41</v>
      </c>
      <c r="J215">
        <v>139</v>
      </c>
      <c r="K215" t="s">
        <v>1379</v>
      </c>
      <c r="L215" t="s">
        <v>1380</v>
      </c>
      <c r="M215" t="s">
        <v>1381</v>
      </c>
      <c r="N215" t="s">
        <v>1330</v>
      </c>
      <c r="O215" t="s">
        <v>4903</v>
      </c>
      <c r="P215" t="s">
        <v>1033</v>
      </c>
      <c r="Q215" t="s">
        <v>1034</v>
      </c>
      <c r="R215" t="s">
        <v>64</v>
      </c>
      <c r="U215" t="s">
        <v>4879</v>
      </c>
      <c r="V215" t="s">
        <v>4879</v>
      </c>
      <c r="W215" t="s">
        <v>4873</v>
      </c>
      <c r="X215" t="s">
        <v>4899</v>
      </c>
      <c r="Y215" t="s">
        <v>4899</v>
      </c>
      <c r="Z215">
        <v>3</v>
      </c>
      <c r="AA215">
        <v>2</v>
      </c>
      <c r="AB215">
        <v>1</v>
      </c>
      <c r="AC215">
        <v>0.33333333333333331</v>
      </c>
      <c r="AD215">
        <v>0</v>
      </c>
      <c r="AE215" t="s">
        <v>1331</v>
      </c>
      <c r="AQ215">
        <v>1</v>
      </c>
      <c r="AR215" t="s">
        <v>1150</v>
      </c>
      <c r="AS215" t="s">
        <v>1369</v>
      </c>
      <c r="AU215">
        <v>2</v>
      </c>
    </row>
    <row r="216" spans="1:47" x14ac:dyDescent="0.25">
      <c r="A216" s="3" t="s">
        <v>1382</v>
      </c>
      <c r="B216" t="s">
        <v>274</v>
      </c>
      <c r="C216" t="s">
        <v>274</v>
      </c>
      <c r="D216" t="s">
        <v>274</v>
      </c>
      <c r="E216" t="s">
        <v>274</v>
      </c>
      <c r="F216" t="s">
        <v>274</v>
      </c>
      <c r="G216" t="s">
        <v>1383</v>
      </c>
      <c r="H216" s="5">
        <v>42250</v>
      </c>
      <c r="I216" t="s">
        <v>41</v>
      </c>
      <c r="J216">
        <v>28</v>
      </c>
      <c r="K216" t="s">
        <v>1384</v>
      </c>
      <c r="L216" t="s">
        <v>1385</v>
      </c>
      <c r="M216" t="s">
        <v>1386</v>
      </c>
      <c r="N216" t="s">
        <v>1387</v>
      </c>
      <c r="O216" t="s">
        <v>4903</v>
      </c>
      <c r="P216" t="s">
        <v>1388</v>
      </c>
      <c r="Q216" t="s">
        <v>1389</v>
      </c>
      <c r="R216" t="s">
        <v>108</v>
      </c>
      <c r="U216" t="s">
        <v>4879</v>
      </c>
      <c r="V216" t="s">
        <v>4879</v>
      </c>
      <c r="W216" t="s">
        <v>4873</v>
      </c>
      <c r="X216" t="s">
        <v>4899</v>
      </c>
      <c r="Y216" t="s">
        <v>4899</v>
      </c>
      <c r="Z216">
        <v>3</v>
      </c>
      <c r="AA216">
        <v>2</v>
      </c>
      <c r="AB216">
        <v>1</v>
      </c>
      <c r="AC216">
        <v>0.33333333333333331</v>
      </c>
      <c r="AD216">
        <v>0</v>
      </c>
      <c r="AE216" t="s">
        <v>373</v>
      </c>
      <c r="AQ216">
        <v>1</v>
      </c>
      <c r="AR216" t="s">
        <v>100</v>
      </c>
      <c r="AS216" t="s">
        <v>1350</v>
      </c>
      <c r="AU216">
        <v>2</v>
      </c>
    </row>
    <row r="217" spans="1:47" x14ac:dyDescent="0.25">
      <c r="A217" s="3" t="s">
        <v>1390</v>
      </c>
      <c r="B217">
        <v>3.5</v>
      </c>
      <c r="C217">
        <v>250000000</v>
      </c>
      <c r="D217">
        <v>0.16666666666666699</v>
      </c>
      <c r="E217">
        <v>0</v>
      </c>
      <c r="F217">
        <v>0</v>
      </c>
      <c r="G217" t="s">
        <v>1391</v>
      </c>
      <c r="H217" s="5">
        <v>42662</v>
      </c>
      <c r="I217" t="s">
        <v>1143</v>
      </c>
      <c r="J217">
        <v>139</v>
      </c>
      <c r="K217" t="s">
        <v>1052</v>
      </c>
      <c r="L217" t="s">
        <v>1392</v>
      </c>
      <c r="M217" t="s">
        <v>1393</v>
      </c>
      <c r="N217" t="s">
        <v>1343</v>
      </c>
      <c r="O217" t="s">
        <v>4905</v>
      </c>
      <c r="P217" t="s">
        <v>1032</v>
      </c>
      <c r="Q217" t="s">
        <v>1175</v>
      </c>
      <c r="R217" t="s">
        <v>1177</v>
      </c>
      <c r="U217" t="s">
        <v>4879</v>
      </c>
      <c r="V217" t="s">
        <v>4879</v>
      </c>
      <c r="W217" t="s">
        <v>4873</v>
      </c>
      <c r="X217" t="s">
        <v>4899</v>
      </c>
      <c r="Y217" t="s">
        <v>4899</v>
      </c>
      <c r="Z217">
        <v>3</v>
      </c>
      <c r="AA217">
        <v>2</v>
      </c>
      <c r="AB217">
        <v>1</v>
      </c>
      <c r="AC217">
        <v>0.33333333333333331</v>
      </c>
      <c r="AD217">
        <v>0</v>
      </c>
      <c r="AE217" t="s">
        <v>1394</v>
      </c>
      <c r="AQ217">
        <v>1</v>
      </c>
      <c r="AR217" t="s">
        <v>1195</v>
      </c>
      <c r="AU217">
        <v>1</v>
      </c>
    </row>
    <row r="218" spans="1:47" x14ac:dyDescent="0.25">
      <c r="A218" s="3" t="s">
        <v>1395</v>
      </c>
      <c r="B218">
        <v>7</v>
      </c>
      <c r="C218">
        <v>600000000</v>
      </c>
      <c r="D218">
        <v>0.5</v>
      </c>
      <c r="E218">
        <v>53412842853</v>
      </c>
      <c r="F218">
        <v>3.5</v>
      </c>
      <c r="G218" t="s">
        <v>1396</v>
      </c>
      <c r="H218" s="5">
        <v>42972</v>
      </c>
      <c r="I218" t="s">
        <v>1143</v>
      </c>
      <c r="J218">
        <v>157</v>
      </c>
      <c r="K218" t="s">
        <v>1397</v>
      </c>
      <c r="L218" t="s">
        <v>1398</v>
      </c>
      <c r="M218" t="s">
        <v>1399</v>
      </c>
      <c r="N218" t="s">
        <v>1400</v>
      </c>
      <c r="O218" t="s">
        <v>4906</v>
      </c>
      <c r="P218" t="s">
        <v>1276</v>
      </c>
      <c r="Q218" t="s">
        <v>1219</v>
      </c>
      <c r="R218" t="s">
        <v>1218</v>
      </c>
      <c r="S218" t="s">
        <v>1044</v>
      </c>
      <c r="T218" t="s">
        <v>85</v>
      </c>
      <c r="U218" t="s">
        <v>4879</v>
      </c>
      <c r="V218" t="s">
        <v>4879</v>
      </c>
      <c r="W218" t="s">
        <v>4879</v>
      </c>
      <c r="X218" t="s">
        <v>4873</v>
      </c>
      <c r="Y218" t="s">
        <v>4873</v>
      </c>
      <c r="Z218">
        <v>5</v>
      </c>
      <c r="AA218">
        <v>3</v>
      </c>
      <c r="AB218">
        <v>2</v>
      </c>
      <c r="AC218">
        <v>0.4</v>
      </c>
      <c r="AD218">
        <v>0</v>
      </c>
      <c r="AE218" t="s">
        <v>1126</v>
      </c>
      <c r="AQ218">
        <v>1</v>
      </c>
      <c r="AR218" t="s">
        <v>1258</v>
      </c>
      <c r="AU218">
        <v>1</v>
      </c>
    </row>
    <row r="219" spans="1:47" x14ac:dyDescent="0.25">
      <c r="A219" s="3" t="s">
        <v>1405</v>
      </c>
      <c r="B219">
        <v>1.25</v>
      </c>
      <c r="C219">
        <v>100000000</v>
      </c>
      <c r="D219">
        <v>0.25</v>
      </c>
      <c r="E219">
        <v>0</v>
      </c>
      <c r="F219">
        <v>0</v>
      </c>
      <c r="G219" t="s">
        <v>1406</v>
      </c>
      <c r="H219" s="5">
        <v>42250</v>
      </c>
      <c r="I219" t="s">
        <v>1224</v>
      </c>
      <c r="J219">
        <v>1340</v>
      </c>
      <c r="K219" t="s">
        <v>1407</v>
      </c>
      <c r="L219" t="s">
        <v>1408</v>
      </c>
      <c r="M219" t="s">
        <v>1409</v>
      </c>
      <c r="N219" t="s">
        <v>1410</v>
      </c>
      <c r="O219" t="s">
        <v>4904</v>
      </c>
      <c r="P219" t="s">
        <v>1389</v>
      </c>
      <c r="Q219" t="s">
        <v>1388</v>
      </c>
      <c r="R219" t="s">
        <v>108</v>
      </c>
      <c r="U219" t="s">
        <v>4879</v>
      </c>
      <c r="V219" t="s">
        <v>4879</v>
      </c>
      <c r="W219" t="s">
        <v>4873</v>
      </c>
      <c r="X219" t="s">
        <v>4899</v>
      </c>
      <c r="Y219" t="s">
        <v>4899</v>
      </c>
      <c r="Z219">
        <v>3</v>
      </c>
      <c r="AA219">
        <v>2</v>
      </c>
      <c r="AB219">
        <v>1</v>
      </c>
      <c r="AC219">
        <v>0.33333333333333331</v>
      </c>
      <c r="AD219">
        <v>0</v>
      </c>
      <c r="AE219" t="s">
        <v>666</v>
      </c>
      <c r="AQ219">
        <v>1</v>
      </c>
      <c r="AR219" t="s">
        <v>100</v>
      </c>
      <c r="AS219" t="s">
        <v>1350</v>
      </c>
      <c r="AU219">
        <v>2</v>
      </c>
    </row>
    <row r="220" spans="1:47" x14ac:dyDescent="0.25">
      <c r="A220" s="3" t="s">
        <v>1411</v>
      </c>
      <c r="B220">
        <v>2</v>
      </c>
      <c r="C220">
        <v>50000000</v>
      </c>
      <c r="D220">
        <v>0.25</v>
      </c>
      <c r="E220">
        <v>250000000</v>
      </c>
      <c r="F220">
        <v>0</v>
      </c>
      <c r="G220" t="s">
        <v>1412</v>
      </c>
      <c r="H220" s="5">
        <v>42663</v>
      </c>
      <c r="I220" t="s">
        <v>41</v>
      </c>
      <c r="J220">
        <v>141</v>
      </c>
      <c r="K220" t="s">
        <v>1413</v>
      </c>
      <c r="L220" t="s">
        <v>1414</v>
      </c>
      <c r="M220" t="s">
        <v>1415</v>
      </c>
      <c r="N220" t="s">
        <v>1416</v>
      </c>
      <c r="O220" t="s">
        <v>4905</v>
      </c>
      <c r="P220" t="s">
        <v>1057</v>
      </c>
      <c r="Q220" t="s">
        <v>1417</v>
      </c>
      <c r="R220" t="s">
        <v>108</v>
      </c>
      <c r="U220" t="s">
        <v>4879</v>
      </c>
      <c r="V220" t="s">
        <v>4879</v>
      </c>
      <c r="W220" t="s">
        <v>4873</v>
      </c>
      <c r="X220" t="s">
        <v>4899</v>
      </c>
      <c r="Y220" t="s">
        <v>4899</v>
      </c>
      <c r="Z220">
        <v>3</v>
      </c>
      <c r="AA220">
        <v>2</v>
      </c>
      <c r="AB220">
        <v>1</v>
      </c>
      <c r="AC220">
        <v>0.33333333333333331</v>
      </c>
      <c r="AD220">
        <v>0</v>
      </c>
      <c r="AE220" t="s">
        <v>373</v>
      </c>
      <c r="AQ220">
        <v>1</v>
      </c>
      <c r="AR220" t="s">
        <v>1369</v>
      </c>
      <c r="AU220">
        <v>1</v>
      </c>
    </row>
    <row r="221" spans="1:47" x14ac:dyDescent="0.25">
      <c r="A221" s="3" t="s">
        <v>1418</v>
      </c>
      <c r="B221">
        <v>4</v>
      </c>
      <c r="C221">
        <v>100000000</v>
      </c>
      <c r="D221">
        <v>0.25</v>
      </c>
      <c r="E221">
        <v>0</v>
      </c>
      <c r="F221">
        <v>0</v>
      </c>
      <c r="G221" t="s">
        <v>1419</v>
      </c>
      <c r="H221" s="5">
        <v>42972</v>
      </c>
      <c r="I221" t="s">
        <v>1129</v>
      </c>
      <c r="J221">
        <v>145</v>
      </c>
      <c r="K221" t="s">
        <v>1420</v>
      </c>
      <c r="L221" t="s">
        <v>1421</v>
      </c>
      <c r="M221" t="s">
        <v>1165</v>
      </c>
      <c r="N221" t="s">
        <v>1422</v>
      </c>
      <c r="O221" t="s">
        <v>4906</v>
      </c>
      <c r="P221" t="s">
        <v>1218</v>
      </c>
      <c r="Q221" t="s">
        <v>1219</v>
      </c>
      <c r="R221" t="s">
        <v>1187</v>
      </c>
      <c r="S221" t="s">
        <v>85</v>
      </c>
      <c r="T221" t="s">
        <v>1044</v>
      </c>
      <c r="U221" t="s">
        <v>4879</v>
      </c>
      <c r="V221" t="s">
        <v>4879</v>
      </c>
      <c r="W221" t="s">
        <v>4879</v>
      </c>
      <c r="X221" t="s">
        <v>4873</v>
      </c>
      <c r="Y221" t="s">
        <v>4873</v>
      </c>
      <c r="Z221">
        <v>5</v>
      </c>
      <c r="AA221">
        <v>3</v>
      </c>
      <c r="AB221">
        <v>2</v>
      </c>
      <c r="AC221">
        <v>0.4</v>
      </c>
      <c r="AD221">
        <v>0</v>
      </c>
      <c r="AE221" t="s">
        <v>1423</v>
      </c>
      <c r="AQ221">
        <v>1</v>
      </c>
      <c r="AR221" t="s">
        <v>1221</v>
      </c>
      <c r="AU221">
        <v>1</v>
      </c>
    </row>
    <row r="222" spans="1:47" x14ac:dyDescent="0.25">
      <c r="A222" s="3" t="s">
        <v>1424</v>
      </c>
      <c r="B222">
        <v>6</v>
      </c>
      <c r="C222">
        <v>250000000</v>
      </c>
      <c r="D222">
        <v>0.33333333333333298</v>
      </c>
      <c r="E222">
        <v>0</v>
      </c>
      <c r="F222">
        <v>0</v>
      </c>
      <c r="G222" t="s">
        <v>1425</v>
      </c>
      <c r="H222" s="5">
        <v>41942</v>
      </c>
      <c r="I222" t="s">
        <v>1143</v>
      </c>
      <c r="J222">
        <v>144</v>
      </c>
      <c r="K222" t="s">
        <v>1426</v>
      </c>
      <c r="L222" t="s">
        <v>1427</v>
      </c>
      <c r="M222" t="s">
        <v>1428</v>
      </c>
      <c r="N222" t="s">
        <v>1300</v>
      </c>
      <c r="O222" t="s">
        <v>4903</v>
      </c>
      <c r="P222" t="s">
        <v>1149</v>
      </c>
      <c r="Q222" t="s">
        <v>1148</v>
      </c>
      <c r="R222" t="s">
        <v>1033</v>
      </c>
      <c r="S222" t="s">
        <v>48</v>
      </c>
      <c r="T222" t="s">
        <v>85</v>
      </c>
      <c r="U222" t="s">
        <v>4879</v>
      </c>
      <c r="V222" t="s">
        <v>4879</v>
      </c>
      <c r="W222" t="s">
        <v>4879</v>
      </c>
      <c r="X222" t="s">
        <v>4873</v>
      </c>
      <c r="Y222" t="s">
        <v>4873</v>
      </c>
      <c r="Z222">
        <v>5</v>
      </c>
      <c r="AA222">
        <v>3</v>
      </c>
      <c r="AB222">
        <v>2</v>
      </c>
      <c r="AC222">
        <v>0.4</v>
      </c>
      <c r="AD222">
        <v>0</v>
      </c>
      <c r="AE222" t="s">
        <v>542</v>
      </c>
      <c r="AQ222">
        <v>1</v>
      </c>
      <c r="AR222" t="s">
        <v>1047</v>
      </c>
      <c r="AS222" t="s">
        <v>1109</v>
      </c>
      <c r="AU222">
        <v>2</v>
      </c>
    </row>
    <row r="223" spans="1:47" x14ac:dyDescent="0.25">
      <c r="A223" s="3" t="s">
        <v>1429</v>
      </c>
      <c r="B223">
        <v>4</v>
      </c>
      <c r="C223">
        <v>150000000</v>
      </c>
      <c r="D223">
        <v>0.16666666666666699</v>
      </c>
      <c r="E223">
        <v>0</v>
      </c>
      <c r="F223">
        <v>0</v>
      </c>
      <c r="G223" t="s">
        <v>1430</v>
      </c>
      <c r="H223" s="5">
        <v>42255</v>
      </c>
      <c r="I223" t="s">
        <v>184</v>
      </c>
      <c r="J223">
        <v>128</v>
      </c>
      <c r="K223" t="s">
        <v>1431</v>
      </c>
      <c r="L223" t="s">
        <v>1432</v>
      </c>
      <c r="M223" t="s">
        <v>1433</v>
      </c>
      <c r="N223" t="s">
        <v>1434</v>
      </c>
      <c r="O223" t="s">
        <v>4904</v>
      </c>
      <c r="P223" t="s">
        <v>1148</v>
      </c>
      <c r="Q223" t="s">
        <v>1149</v>
      </c>
      <c r="R223" t="s">
        <v>1033</v>
      </c>
      <c r="S223" t="s">
        <v>85</v>
      </c>
      <c r="T223" t="s">
        <v>127</v>
      </c>
      <c r="U223" t="s">
        <v>4879</v>
      </c>
      <c r="V223" t="s">
        <v>4879</v>
      </c>
      <c r="W223" t="s">
        <v>4879</v>
      </c>
      <c r="X223" t="s">
        <v>4873</v>
      </c>
      <c r="Y223" t="s">
        <v>4873</v>
      </c>
      <c r="Z223">
        <v>5</v>
      </c>
      <c r="AA223">
        <v>3</v>
      </c>
      <c r="AB223">
        <v>2</v>
      </c>
      <c r="AC223">
        <v>0.4</v>
      </c>
      <c r="AD223">
        <v>0</v>
      </c>
      <c r="AE223" t="s">
        <v>1089</v>
      </c>
      <c r="AQ223">
        <v>1</v>
      </c>
      <c r="AR223" t="s">
        <v>1151</v>
      </c>
      <c r="AS223" t="s">
        <v>1179</v>
      </c>
      <c r="AU223">
        <v>2</v>
      </c>
    </row>
    <row r="224" spans="1:47" x14ac:dyDescent="0.25">
      <c r="A224" s="3" t="s">
        <v>1429</v>
      </c>
      <c r="B224">
        <v>2</v>
      </c>
      <c r="C224">
        <v>150000000</v>
      </c>
      <c r="D224">
        <v>0.16666666666666699</v>
      </c>
      <c r="E224">
        <v>0</v>
      </c>
      <c r="F224">
        <v>0</v>
      </c>
      <c r="G224" t="s">
        <v>1435</v>
      </c>
      <c r="H224" s="5">
        <v>42255</v>
      </c>
      <c r="I224" t="s">
        <v>184</v>
      </c>
      <c r="J224">
        <v>128</v>
      </c>
      <c r="K224" t="s">
        <v>1431</v>
      </c>
      <c r="L224" t="s">
        <v>1432</v>
      </c>
      <c r="M224" t="s">
        <v>1433</v>
      </c>
      <c r="N224" t="s">
        <v>1434</v>
      </c>
      <c r="O224" t="s">
        <v>4904</v>
      </c>
      <c r="P224" t="s">
        <v>1148</v>
      </c>
      <c r="Q224" t="s">
        <v>1149</v>
      </c>
      <c r="R224" t="s">
        <v>1033</v>
      </c>
      <c r="S224" t="s">
        <v>85</v>
      </c>
      <c r="T224" t="s">
        <v>127</v>
      </c>
      <c r="U224" t="s">
        <v>4879</v>
      </c>
      <c r="V224" t="s">
        <v>4879</v>
      </c>
      <c r="W224" t="s">
        <v>4879</v>
      </c>
      <c r="X224" t="s">
        <v>4873</v>
      </c>
      <c r="Y224" t="s">
        <v>4873</v>
      </c>
      <c r="Z224">
        <v>5</v>
      </c>
      <c r="AA224">
        <v>3</v>
      </c>
      <c r="AB224">
        <v>2</v>
      </c>
      <c r="AC224">
        <v>0.4</v>
      </c>
      <c r="AD224">
        <v>0</v>
      </c>
      <c r="AE224" t="s">
        <v>1089</v>
      </c>
      <c r="AQ224">
        <v>1</v>
      </c>
      <c r="AR224" t="s">
        <v>1151</v>
      </c>
      <c r="AS224" t="s">
        <v>1179</v>
      </c>
      <c r="AU224">
        <v>2</v>
      </c>
    </row>
    <row r="225" spans="1:47" x14ac:dyDescent="0.25">
      <c r="A225" s="3" t="s">
        <v>1436</v>
      </c>
      <c r="B225">
        <v>6</v>
      </c>
      <c r="C225">
        <v>500000000</v>
      </c>
      <c r="D225">
        <v>0.25</v>
      </c>
      <c r="E225">
        <v>0</v>
      </c>
      <c r="F225">
        <v>0</v>
      </c>
      <c r="G225" t="s">
        <v>1437</v>
      </c>
      <c r="H225" s="5">
        <v>42668</v>
      </c>
      <c r="I225" t="s">
        <v>41</v>
      </c>
      <c r="J225">
        <v>147</v>
      </c>
      <c r="K225" t="s">
        <v>1121</v>
      </c>
      <c r="L225" t="s">
        <v>1438</v>
      </c>
      <c r="M225" t="s">
        <v>1124</v>
      </c>
      <c r="N225" t="s">
        <v>1439</v>
      </c>
      <c r="O225" t="s">
        <v>4905</v>
      </c>
      <c r="P225" t="s">
        <v>1043</v>
      </c>
      <c r="Q225" t="s">
        <v>1125</v>
      </c>
      <c r="R225" t="s">
        <v>1167</v>
      </c>
      <c r="S225" t="s">
        <v>63</v>
      </c>
      <c r="T225" t="s">
        <v>1044</v>
      </c>
      <c r="U225" t="s">
        <v>4879</v>
      </c>
      <c r="V225" t="s">
        <v>4879</v>
      </c>
      <c r="W225" t="s">
        <v>4879</v>
      </c>
      <c r="X225" t="s">
        <v>4873</v>
      </c>
      <c r="Y225" t="s">
        <v>4873</v>
      </c>
      <c r="Z225">
        <v>5</v>
      </c>
      <c r="AA225">
        <v>3</v>
      </c>
      <c r="AB225">
        <v>2</v>
      </c>
      <c r="AC225">
        <v>0.4</v>
      </c>
      <c r="AD225">
        <v>0</v>
      </c>
      <c r="AE225" t="s">
        <v>1126</v>
      </c>
      <c r="AQ225">
        <v>1</v>
      </c>
      <c r="AR225" t="s">
        <v>86</v>
      </c>
      <c r="AU225">
        <v>1</v>
      </c>
    </row>
    <row r="226" spans="1:47" x14ac:dyDescent="0.25">
      <c r="A226" s="3" t="s">
        <v>1440</v>
      </c>
      <c r="B226">
        <v>1</v>
      </c>
      <c r="C226">
        <v>50000000</v>
      </c>
      <c r="D226">
        <v>8.3333333333333301E-2</v>
      </c>
      <c r="E226">
        <v>0</v>
      </c>
      <c r="F226">
        <v>0</v>
      </c>
      <c r="G226" t="s">
        <v>1441</v>
      </c>
      <c r="H226" s="5">
        <v>42976</v>
      </c>
      <c r="J226">
        <v>141</v>
      </c>
      <c r="K226" t="s">
        <v>1121</v>
      </c>
      <c r="L226" t="s">
        <v>1442</v>
      </c>
      <c r="M226" t="s">
        <v>1443</v>
      </c>
      <c r="N226" t="s">
        <v>1422</v>
      </c>
      <c r="O226" t="s">
        <v>4906</v>
      </c>
      <c r="P226" t="s">
        <v>1218</v>
      </c>
      <c r="Q226" t="s">
        <v>1187</v>
      </c>
      <c r="R226" t="s">
        <v>85</v>
      </c>
      <c r="U226" t="s">
        <v>4879</v>
      </c>
      <c r="V226" t="s">
        <v>4879</v>
      </c>
      <c r="W226" t="s">
        <v>4873</v>
      </c>
      <c r="X226" t="s">
        <v>4899</v>
      </c>
      <c r="Y226" t="s">
        <v>4899</v>
      </c>
      <c r="Z226">
        <v>3</v>
      </c>
      <c r="AA226">
        <v>2</v>
      </c>
      <c r="AB226">
        <v>1</v>
      </c>
      <c r="AC226">
        <v>0.33333333333333331</v>
      </c>
      <c r="AD226">
        <v>0</v>
      </c>
      <c r="AE226" t="s">
        <v>1444</v>
      </c>
      <c r="AQ226">
        <v>1</v>
      </c>
      <c r="AR226" t="s">
        <v>1294</v>
      </c>
      <c r="AU226">
        <v>1</v>
      </c>
    </row>
    <row r="227" spans="1:47" x14ac:dyDescent="0.25">
      <c r="A227" s="3" t="s">
        <v>1440</v>
      </c>
      <c r="B227">
        <v>1</v>
      </c>
      <c r="C227">
        <v>50000000</v>
      </c>
      <c r="D227">
        <v>8.3333333333333301E-2</v>
      </c>
      <c r="E227">
        <v>0</v>
      </c>
      <c r="F227">
        <v>0</v>
      </c>
      <c r="G227" t="s">
        <v>1445</v>
      </c>
      <c r="H227" s="5">
        <v>42976</v>
      </c>
      <c r="J227">
        <v>141</v>
      </c>
      <c r="K227" t="s">
        <v>1121</v>
      </c>
      <c r="L227" t="s">
        <v>1442</v>
      </c>
      <c r="M227" t="s">
        <v>1443</v>
      </c>
      <c r="N227" t="s">
        <v>1422</v>
      </c>
      <c r="O227" t="s">
        <v>4906</v>
      </c>
      <c r="P227" t="s">
        <v>1218</v>
      </c>
      <c r="Q227" t="s">
        <v>1187</v>
      </c>
      <c r="R227" t="s">
        <v>85</v>
      </c>
      <c r="U227" t="s">
        <v>4879</v>
      </c>
      <c r="V227" t="s">
        <v>4879</v>
      </c>
      <c r="W227" t="s">
        <v>4873</v>
      </c>
      <c r="X227" t="s">
        <v>4899</v>
      </c>
      <c r="Y227" t="s">
        <v>4899</v>
      </c>
      <c r="Z227">
        <v>3</v>
      </c>
      <c r="AA227">
        <v>2</v>
      </c>
      <c r="AB227">
        <v>1</v>
      </c>
      <c r="AC227">
        <v>0.33333333333333331</v>
      </c>
      <c r="AD227">
        <v>0</v>
      </c>
      <c r="AE227" t="s">
        <v>1444</v>
      </c>
      <c r="AQ227">
        <v>1</v>
      </c>
      <c r="AR227" t="s">
        <v>1294</v>
      </c>
      <c r="AU227">
        <v>1</v>
      </c>
    </row>
    <row r="228" spans="1:47" x14ac:dyDescent="0.25">
      <c r="A228" s="3" t="s">
        <v>1446</v>
      </c>
      <c r="B228">
        <v>5</v>
      </c>
      <c r="C228">
        <v>1000000000000</v>
      </c>
      <c r="D228">
        <v>0.5</v>
      </c>
      <c r="E228">
        <v>0</v>
      </c>
      <c r="F228">
        <v>0</v>
      </c>
      <c r="G228" t="s">
        <v>1447</v>
      </c>
      <c r="H228" s="5">
        <v>40955</v>
      </c>
      <c r="I228" t="s">
        <v>41</v>
      </c>
      <c r="J228">
        <v>140</v>
      </c>
      <c r="K228" t="s">
        <v>1448</v>
      </c>
      <c r="L228" t="s">
        <v>1449</v>
      </c>
      <c r="M228" t="s">
        <v>1450</v>
      </c>
      <c r="N228" t="s">
        <v>162</v>
      </c>
      <c r="O228" t="s">
        <v>4900</v>
      </c>
      <c r="P228" t="s">
        <v>229</v>
      </c>
      <c r="Q228" t="s">
        <v>48</v>
      </c>
      <c r="R228" t="s">
        <v>127</v>
      </c>
      <c r="U228" t="s">
        <v>4879</v>
      </c>
      <c r="V228" t="s">
        <v>4873</v>
      </c>
      <c r="W228" t="s">
        <v>4873</v>
      </c>
      <c r="X228" t="s">
        <v>4899</v>
      </c>
      <c r="Y228" t="s">
        <v>4899</v>
      </c>
      <c r="Z228">
        <v>3</v>
      </c>
      <c r="AA228">
        <v>1</v>
      </c>
      <c r="AB228">
        <v>2</v>
      </c>
      <c r="AC228">
        <v>0.66666666666666663</v>
      </c>
      <c r="AD228">
        <v>1</v>
      </c>
      <c r="AQ228">
        <v>0</v>
      </c>
      <c r="AR228" t="s">
        <v>86</v>
      </c>
      <c r="AS228" t="s">
        <v>109</v>
      </c>
      <c r="AU228">
        <v>2</v>
      </c>
    </row>
    <row r="229" spans="1:47" x14ac:dyDescent="0.25">
      <c r="A229" s="3" t="s">
        <v>1451</v>
      </c>
      <c r="B229">
        <v>1</v>
      </c>
      <c r="C229">
        <v>50000000</v>
      </c>
      <c r="D229">
        <v>8.3333333333333301E-2</v>
      </c>
      <c r="E229">
        <v>0</v>
      </c>
      <c r="F229">
        <v>0</v>
      </c>
      <c r="G229" t="s">
        <v>1452</v>
      </c>
      <c r="H229" s="5">
        <v>41352</v>
      </c>
      <c r="I229" t="s">
        <v>41</v>
      </c>
      <c r="J229">
        <v>135</v>
      </c>
      <c r="K229" t="s">
        <v>1453</v>
      </c>
      <c r="L229" t="s">
        <v>1454</v>
      </c>
      <c r="M229" t="s">
        <v>1455</v>
      </c>
      <c r="N229" t="s">
        <v>1079</v>
      </c>
      <c r="O229" t="s">
        <v>4901</v>
      </c>
      <c r="P229" t="s">
        <v>229</v>
      </c>
      <c r="Q229" t="s">
        <v>181</v>
      </c>
      <c r="R229" t="s">
        <v>84</v>
      </c>
      <c r="U229" t="s">
        <v>4879</v>
      </c>
      <c r="V229" t="s">
        <v>4879</v>
      </c>
      <c r="W229" t="s">
        <v>4873</v>
      </c>
      <c r="X229" t="s">
        <v>4899</v>
      </c>
      <c r="Y229" t="s">
        <v>4899</v>
      </c>
      <c r="Z229">
        <v>3</v>
      </c>
      <c r="AA229">
        <v>2</v>
      </c>
      <c r="AB229">
        <v>1</v>
      </c>
      <c r="AC229">
        <v>0.33333333333333331</v>
      </c>
      <c r="AD229">
        <v>0</v>
      </c>
      <c r="AE229" t="s">
        <v>361</v>
      </c>
      <c r="AQ229">
        <v>1</v>
      </c>
      <c r="AR229" t="s">
        <v>66</v>
      </c>
      <c r="AS229" t="s">
        <v>1456</v>
      </c>
      <c r="AU229">
        <v>2</v>
      </c>
    </row>
    <row r="230" spans="1:47" x14ac:dyDescent="0.25">
      <c r="A230" s="3" t="s">
        <v>1457</v>
      </c>
      <c r="B230">
        <v>4</v>
      </c>
      <c r="C230">
        <v>100000000</v>
      </c>
      <c r="D230">
        <v>0.25</v>
      </c>
      <c r="E230">
        <v>0</v>
      </c>
      <c r="F230">
        <v>0</v>
      </c>
      <c r="G230" t="s">
        <v>1458</v>
      </c>
      <c r="H230" s="5">
        <v>41681</v>
      </c>
      <c r="I230" t="s">
        <v>1143</v>
      </c>
      <c r="J230">
        <v>146</v>
      </c>
      <c r="K230" t="s">
        <v>1459</v>
      </c>
      <c r="L230" t="s">
        <v>1460</v>
      </c>
      <c r="M230" t="s">
        <v>1461</v>
      </c>
      <c r="N230" t="s">
        <v>1462</v>
      </c>
      <c r="O230" t="s">
        <v>4902</v>
      </c>
      <c r="P230" t="s">
        <v>1158</v>
      </c>
      <c r="Q230" t="s">
        <v>1159</v>
      </c>
      <c r="R230" t="s">
        <v>1088</v>
      </c>
      <c r="S230" t="s">
        <v>84</v>
      </c>
      <c r="T230" t="s">
        <v>108</v>
      </c>
      <c r="U230" t="s">
        <v>4879</v>
      </c>
      <c r="V230" t="s">
        <v>4879</v>
      </c>
      <c r="W230" t="s">
        <v>4879</v>
      </c>
      <c r="X230" t="s">
        <v>4873</v>
      </c>
      <c r="Y230" t="s">
        <v>4873</v>
      </c>
      <c r="Z230">
        <v>5</v>
      </c>
      <c r="AA230">
        <v>3</v>
      </c>
      <c r="AB230">
        <v>2</v>
      </c>
      <c r="AC230">
        <v>0.4</v>
      </c>
      <c r="AD230">
        <v>0</v>
      </c>
      <c r="AE230" t="s">
        <v>1463</v>
      </c>
      <c r="AF230" t="s">
        <v>1464</v>
      </c>
      <c r="AG230" t="s">
        <v>1465</v>
      </c>
      <c r="AH230" t="s">
        <v>1466</v>
      </c>
      <c r="AI230" t="s">
        <v>1467</v>
      </c>
      <c r="AQ230">
        <v>5</v>
      </c>
      <c r="AR230" t="s">
        <v>1468</v>
      </c>
      <c r="AS230" t="s">
        <v>1456</v>
      </c>
      <c r="AU230">
        <v>2</v>
      </c>
    </row>
    <row r="231" spans="1:47" x14ac:dyDescent="0.25">
      <c r="A231" s="3" t="s">
        <v>1469</v>
      </c>
      <c r="B231">
        <v>4</v>
      </c>
      <c r="C231">
        <v>200000000</v>
      </c>
      <c r="D231">
        <v>0.16666666666666699</v>
      </c>
      <c r="E231">
        <v>0</v>
      </c>
      <c r="F231">
        <v>0</v>
      </c>
      <c r="G231" t="s">
        <v>1470</v>
      </c>
      <c r="H231" s="5">
        <v>42045</v>
      </c>
      <c r="I231" t="s">
        <v>1103</v>
      </c>
      <c r="J231">
        <v>90</v>
      </c>
      <c r="K231" t="s">
        <v>1471</v>
      </c>
      <c r="L231" t="s">
        <v>1472</v>
      </c>
      <c r="M231" t="s">
        <v>1473</v>
      </c>
      <c r="N231" t="s">
        <v>1474</v>
      </c>
      <c r="O231" t="s">
        <v>4903</v>
      </c>
      <c r="P231" t="s">
        <v>1149</v>
      </c>
      <c r="Q231" t="s">
        <v>1148</v>
      </c>
      <c r="R231" t="s">
        <v>1033</v>
      </c>
      <c r="S231" t="s">
        <v>85</v>
      </c>
      <c r="T231" t="s">
        <v>127</v>
      </c>
      <c r="U231" t="s">
        <v>4879</v>
      </c>
      <c r="V231" t="s">
        <v>4879</v>
      </c>
      <c r="W231" t="s">
        <v>4879</v>
      </c>
      <c r="X231" t="s">
        <v>4873</v>
      </c>
      <c r="Y231" t="s">
        <v>4873</v>
      </c>
      <c r="Z231">
        <v>5</v>
      </c>
      <c r="AA231">
        <v>3</v>
      </c>
      <c r="AB231">
        <v>2</v>
      </c>
      <c r="AC231">
        <v>0.4</v>
      </c>
      <c r="AD231">
        <v>0</v>
      </c>
      <c r="AE231" t="s">
        <v>1089</v>
      </c>
      <c r="AQ231">
        <v>1</v>
      </c>
      <c r="AR231" t="s">
        <v>1151</v>
      </c>
      <c r="AS231" t="s">
        <v>1350</v>
      </c>
      <c r="AU231">
        <v>2</v>
      </c>
    </row>
    <row r="232" spans="1:47" x14ac:dyDescent="0.25">
      <c r="A232" s="3" t="s">
        <v>1475</v>
      </c>
      <c r="B232">
        <v>2</v>
      </c>
      <c r="C232">
        <v>100000000</v>
      </c>
      <c r="D232">
        <v>0.25</v>
      </c>
      <c r="E232">
        <v>2272602925</v>
      </c>
      <c r="F232">
        <v>0.25</v>
      </c>
      <c r="G232" t="s">
        <v>1476</v>
      </c>
      <c r="H232" s="5">
        <v>42404</v>
      </c>
      <c r="I232" t="s">
        <v>41</v>
      </c>
      <c r="J232">
        <v>140</v>
      </c>
      <c r="K232" t="s">
        <v>1052</v>
      </c>
      <c r="L232" t="s">
        <v>1477</v>
      </c>
      <c r="M232" t="s">
        <v>1337</v>
      </c>
      <c r="N232" t="s">
        <v>1478</v>
      </c>
      <c r="O232" t="s">
        <v>4904</v>
      </c>
      <c r="P232" t="s">
        <v>1301</v>
      </c>
      <c r="Q232" t="s">
        <v>1158</v>
      </c>
      <c r="R232" t="s">
        <v>63</v>
      </c>
      <c r="U232" t="s">
        <v>4879</v>
      </c>
      <c r="V232" t="s">
        <v>4879</v>
      </c>
      <c r="W232" t="s">
        <v>4873</v>
      </c>
      <c r="X232" t="s">
        <v>4899</v>
      </c>
      <c r="Y232" t="s">
        <v>4899</v>
      </c>
      <c r="Z232">
        <v>3</v>
      </c>
      <c r="AA232">
        <v>2</v>
      </c>
      <c r="AB232">
        <v>1</v>
      </c>
      <c r="AC232">
        <v>0.33333333333333331</v>
      </c>
      <c r="AD232">
        <v>0</v>
      </c>
      <c r="AE232" t="s">
        <v>1117</v>
      </c>
      <c r="AQ232">
        <v>1</v>
      </c>
      <c r="AR232" t="s">
        <v>1118</v>
      </c>
      <c r="AS232" t="s">
        <v>56</v>
      </c>
      <c r="AU232">
        <v>2</v>
      </c>
    </row>
    <row r="233" spans="1:47" x14ac:dyDescent="0.25">
      <c r="A233" s="3" t="s">
        <v>1479</v>
      </c>
      <c r="B233">
        <v>1</v>
      </c>
      <c r="C233">
        <v>50000000</v>
      </c>
      <c r="D233">
        <v>8.3333333333333301E-2</v>
      </c>
      <c r="E233">
        <v>185300000</v>
      </c>
      <c r="F233">
        <v>0.25</v>
      </c>
      <c r="G233" t="s">
        <v>1480</v>
      </c>
      <c r="H233" s="5">
        <v>42744</v>
      </c>
      <c r="I233" t="s">
        <v>41</v>
      </c>
      <c r="J233">
        <v>450</v>
      </c>
      <c r="K233" t="s">
        <v>1052</v>
      </c>
      <c r="L233" t="s">
        <v>1481</v>
      </c>
      <c r="M233" t="s">
        <v>1123</v>
      </c>
      <c r="N233" t="s">
        <v>1482</v>
      </c>
      <c r="O233" t="s">
        <v>4906</v>
      </c>
      <c r="P233" t="s">
        <v>1125</v>
      </c>
      <c r="Q233" t="s">
        <v>1043</v>
      </c>
      <c r="R233" t="s">
        <v>64</v>
      </c>
      <c r="U233" t="s">
        <v>4879</v>
      </c>
      <c r="V233" t="s">
        <v>4879</v>
      </c>
      <c r="W233" t="s">
        <v>4873</v>
      </c>
      <c r="X233" t="s">
        <v>4899</v>
      </c>
      <c r="Y233" t="s">
        <v>4899</v>
      </c>
      <c r="Z233">
        <v>3</v>
      </c>
      <c r="AA233">
        <v>2</v>
      </c>
      <c r="AB233">
        <v>1</v>
      </c>
      <c r="AC233">
        <v>0.33333333333333331</v>
      </c>
      <c r="AD233">
        <v>0</v>
      </c>
      <c r="AE233" t="s">
        <v>426</v>
      </c>
      <c r="AQ233">
        <v>1</v>
      </c>
      <c r="AR233" t="s">
        <v>128</v>
      </c>
      <c r="AU233">
        <v>1</v>
      </c>
    </row>
    <row r="234" spans="1:47" x14ac:dyDescent="0.25">
      <c r="A234" s="3" t="s">
        <v>1483</v>
      </c>
      <c r="B234">
        <v>4</v>
      </c>
      <c r="C234">
        <v>150000000</v>
      </c>
      <c r="D234">
        <v>0.16666666666666699</v>
      </c>
      <c r="E234">
        <v>0</v>
      </c>
      <c r="F234">
        <v>0</v>
      </c>
      <c r="G234" t="s">
        <v>1484</v>
      </c>
      <c r="H234" s="5">
        <v>43145</v>
      </c>
      <c r="I234" t="s">
        <v>41</v>
      </c>
      <c r="J234">
        <v>112</v>
      </c>
      <c r="K234" t="s">
        <v>1485</v>
      </c>
      <c r="L234" t="s">
        <v>1486</v>
      </c>
      <c r="M234" t="s">
        <v>1487</v>
      </c>
      <c r="N234" t="s">
        <v>1488</v>
      </c>
      <c r="O234" t="s">
        <v>4906</v>
      </c>
      <c r="P234" t="s">
        <v>1125</v>
      </c>
      <c r="Q234" t="s">
        <v>1187</v>
      </c>
      <c r="R234" t="s">
        <v>1167</v>
      </c>
      <c r="S234" t="s">
        <v>64</v>
      </c>
      <c r="T234" t="s">
        <v>1210</v>
      </c>
      <c r="U234" t="s">
        <v>4879</v>
      </c>
      <c r="V234" t="s">
        <v>4879</v>
      </c>
      <c r="W234" t="s">
        <v>4879</v>
      </c>
      <c r="X234" t="s">
        <v>4873</v>
      </c>
      <c r="Y234" t="s">
        <v>4873</v>
      </c>
      <c r="Z234">
        <v>5</v>
      </c>
      <c r="AA234">
        <v>3</v>
      </c>
      <c r="AB234">
        <v>2</v>
      </c>
      <c r="AC234">
        <v>0.4</v>
      </c>
      <c r="AD234">
        <v>0</v>
      </c>
      <c r="AE234" t="s">
        <v>1069</v>
      </c>
      <c r="AQ234">
        <v>1</v>
      </c>
      <c r="AR234" t="s">
        <v>1489</v>
      </c>
      <c r="AU234">
        <v>1</v>
      </c>
    </row>
    <row r="235" spans="1:47" x14ac:dyDescent="0.25">
      <c r="A235" s="3" t="s">
        <v>1490</v>
      </c>
      <c r="B235">
        <v>1.5</v>
      </c>
      <c r="C235">
        <v>50000000</v>
      </c>
      <c r="D235">
        <v>0.25</v>
      </c>
      <c r="E235">
        <v>50639000</v>
      </c>
      <c r="F235">
        <v>0.5</v>
      </c>
      <c r="G235" t="s">
        <v>1491</v>
      </c>
      <c r="H235" s="5">
        <v>41954</v>
      </c>
      <c r="I235" t="s">
        <v>41</v>
      </c>
      <c r="J235">
        <v>106</v>
      </c>
      <c r="K235" t="s">
        <v>1492</v>
      </c>
      <c r="L235" t="s">
        <v>1493</v>
      </c>
      <c r="M235" t="s">
        <v>1494</v>
      </c>
      <c r="N235" t="s">
        <v>1495</v>
      </c>
      <c r="O235" t="s">
        <v>4903</v>
      </c>
      <c r="P235" t="s">
        <v>1159</v>
      </c>
      <c r="Q235" t="s">
        <v>1158</v>
      </c>
      <c r="R235" t="s">
        <v>48</v>
      </c>
      <c r="U235" t="s">
        <v>4879</v>
      </c>
      <c r="V235" t="s">
        <v>4879</v>
      </c>
      <c r="W235" t="s">
        <v>4873</v>
      </c>
      <c r="X235" t="s">
        <v>4899</v>
      </c>
      <c r="Y235" t="s">
        <v>4899</v>
      </c>
      <c r="Z235">
        <v>3</v>
      </c>
      <c r="AA235">
        <v>2</v>
      </c>
      <c r="AB235">
        <v>1</v>
      </c>
      <c r="AC235">
        <v>0.33333333333333331</v>
      </c>
      <c r="AD235">
        <v>0</v>
      </c>
      <c r="AE235" t="s">
        <v>1496</v>
      </c>
      <c r="AQ235">
        <v>1</v>
      </c>
      <c r="AR235" t="s">
        <v>1109</v>
      </c>
      <c r="AS235" t="s">
        <v>100</v>
      </c>
      <c r="AU235">
        <v>2</v>
      </c>
    </row>
    <row r="236" spans="1:47" x14ac:dyDescent="0.25">
      <c r="A236" s="3" t="s">
        <v>1497</v>
      </c>
      <c r="B236">
        <v>4</v>
      </c>
      <c r="C236">
        <v>150000000</v>
      </c>
      <c r="D236">
        <v>0.25</v>
      </c>
      <c r="E236">
        <v>5073031422</v>
      </c>
      <c r="F236">
        <v>1</v>
      </c>
      <c r="G236" t="s">
        <v>1498</v>
      </c>
      <c r="H236" s="5">
        <v>42263</v>
      </c>
      <c r="I236" t="s">
        <v>184</v>
      </c>
      <c r="J236">
        <v>146</v>
      </c>
      <c r="K236" t="s">
        <v>1499</v>
      </c>
      <c r="L236" t="s">
        <v>1500</v>
      </c>
      <c r="M236" t="s">
        <v>1501</v>
      </c>
      <c r="N236" t="s">
        <v>1502</v>
      </c>
      <c r="O236" t="s">
        <v>4904</v>
      </c>
      <c r="P236" t="s">
        <v>1276</v>
      </c>
      <c r="Q236" t="s">
        <v>1503</v>
      </c>
      <c r="R236" t="s">
        <v>1034</v>
      </c>
      <c r="S236" t="s">
        <v>64</v>
      </c>
      <c r="T236" t="s">
        <v>127</v>
      </c>
      <c r="U236" t="s">
        <v>4879</v>
      </c>
      <c r="V236" t="s">
        <v>4879</v>
      </c>
      <c r="W236" t="s">
        <v>4879</v>
      </c>
      <c r="X236" t="s">
        <v>4873</v>
      </c>
      <c r="Y236" t="s">
        <v>4873</v>
      </c>
      <c r="Z236">
        <v>5</v>
      </c>
      <c r="AA236">
        <v>3</v>
      </c>
      <c r="AB236">
        <v>2</v>
      </c>
      <c r="AC236">
        <v>0.4</v>
      </c>
      <c r="AD236">
        <v>0</v>
      </c>
      <c r="AE236" t="s">
        <v>1069</v>
      </c>
      <c r="AQ236">
        <v>1</v>
      </c>
      <c r="AR236" t="s">
        <v>86</v>
      </c>
      <c r="AS236" t="s">
        <v>109</v>
      </c>
      <c r="AU236">
        <v>2</v>
      </c>
    </row>
    <row r="237" spans="1:47" x14ac:dyDescent="0.25">
      <c r="A237" s="3" t="s">
        <v>1504</v>
      </c>
      <c r="B237">
        <v>5.5</v>
      </c>
      <c r="C237">
        <v>500000000</v>
      </c>
      <c r="D237">
        <v>0.25</v>
      </c>
      <c r="E237">
        <v>0</v>
      </c>
      <c r="F237">
        <v>0</v>
      </c>
      <c r="G237" t="s">
        <v>1505</v>
      </c>
      <c r="H237" s="5">
        <v>42668</v>
      </c>
      <c r="I237" t="s">
        <v>184</v>
      </c>
      <c r="J237">
        <v>147</v>
      </c>
      <c r="K237" t="s">
        <v>1121</v>
      </c>
      <c r="L237" t="s">
        <v>1506</v>
      </c>
      <c r="M237" t="s">
        <v>1124</v>
      </c>
      <c r="N237" t="s">
        <v>1439</v>
      </c>
      <c r="O237" t="s">
        <v>4905</v>
      </c>
      <c r="P237" t="s">
        <v>1043</v>
      </c>
      <c r="Q237" t="s">
        <v>1125</v>
      </c>
      <c r="R237" t="s">
        <v>1167</v>
      </c>
      <c r="S237" t="s">
        <v>63</v>
      </c>
      <c r="T237" t="s">
        <v>1044</v>
      </c>
      <c r="U237" t="s">
        <v>4879</v>
      </c>
      <c r="V237" t="s">
        <v>4879</v>
      </c>
      <c r="W237" t="s">
        <v>4879</v>
      </c>
      <c r="X237" t="s">
        <v>4873</v>
      </c>
      <c r="Y237" t="s">
        <v>4873</v>
      </c>
      <c r="Z237">
        <v>5</v>
      </c>
      <c r="AA237">
        <v>3</v>
      </c>
      <c r="AB237">
        <v>2</v>
      </c>
      <c r="AC237">
        <v>0.4</v>
      </c>
      <c r="AD237">
        <v>0</v>
      </c>
      <c r="AE237" t="s">
        <v>1126</v>
      </c>
      <c r="AQ237">
        <v>1</v>
      </c>
      <c r="AR237" t="s">
        <v>86</v>
      </c>
      <c r="AU237">
        <v>1</v>
      </c>
    </row>
    <row r="238" spans="1:47" x14ac:dyDescent="0.25">
      <c r="A238" s="3" t="s">
        <v>1507</v>
      </c>
      <c r="B238">
        <v>4</v>
      </c>
      <c r="C238">
        <v>300000000</v>
      </c>
      <c r="D238">
        <v>0.16666666666666699</v>
      </c>
      <c r="E238">
        <v>0</v>
      </c>
      <c r="F238">
        <v>0</v>
      </c>
      <c r="G238" t="s">
        <v>1508</v>
      </c>
      <c r="H238" s="5">
        <v>43014</v>
      </c>
      <c r="I238" t="s">
        <v>41</v>
      </c>
      <c r="J238">
        <v>165</v>
      </c>
      <c r="K238" t="s">
        <v>1052</v>
      </c>
      <c r="L238" t="s">
        <v>1509</v>
      </c>
      <c r="M238" t="s">
        <v>1510</v>
      </c>
      <c r="N238" t="s">
        <v>1511</v>
      </c>
      <c r="O238" t="s">
        <v>4906</v>
      </c>
      <c r="P238" t="s">
        <v>1228</v>
      </c>
      <c r="Q238" t="s">
        <v>1056</v>
      </c>
      <c r="R238" t="s">
        <v>145</v>
      </c>
      <c r="U238" t="s">
        <v>4879</v>
      </c>
      <c r="V238" t="s">
        <v>4879</v>
      </c>
      <c r="W238" t="s">
        <v>4879</v>
      </c>
      <c r="X238" t="s">
        <v>4899</v>
      </c>
      <c r="Y238" t="s">
        <v>4899</v>
      </c>
      <c r="Z238">
        <v>3</v>
      </c>
      <c r="AA238">
        <v>3</v>
      </c>
      <c r="AB238">
        <v>0</v>
      </c>
      <c r="AC238">
        <v>0</v>
      </c>
      <c r="AD238">
        <v>0</v>
      </c>
      <c r="AE238" t="s">
        <v>1512</v>
      </c>
      <c r="AQ238">
        <v>1</v>
      </c>
      <c r="AR238" t="s">
        <v>1332</v>
      </c>
      <c r="AU238">
        <v>1</v>
      </c>
    </row>
    <row r="239" spans="1:47" x14ac:dyDescent="0.25">
      <c r="A239" s="3" t="s">
        <v>1513</v>
      </c>
      <c r="B239">
        <v>6</v>
      </c>
      <c r="C239">
        <v>200000000</v>
      </c>
      <c r="D239">
        <v>0.16666666666666699</v>
      </c>
      <c r="E239">
        <v>0</v>
      </c>
      <c r="F239">
        <v>0</v>
      </c>
      <c r="G239" t="s">
        <v>1514</v>
      </c>
      <c r="H239" s="5">
        <v>41955</v>
      </c>
      <c r="I239" t="s">
        <v>1143</v>
      </c>
      <c r="J239">
        <v>117</v>
      </c>
      <c r="K239" t="s">
        <v>1515</v>
      </c>
      <c r="L239" t="s">
        <v>1516</v>
      </c>
      <c r="M239" t="s">
        <v>1517</v>
      </c>
      <c r="N239" t="s">
        <v>1239</v>
      </c>
      <c r="O239" t="s">
        <v>4903</v>
      </c>
      <c r="P239" t="s">
        <v>1149</v>
      </c>
      <c r="Q239" t="s">
        <v>1148</v>
      </c>
      <c r="R239" t="s">
        <v>1033</v>
      </c>
      <c r="S239" t="s">
        <v>85</v>
      </c>
      <c r="T239" t="s">
        <v>127</v>
      </c>
      <c r="U239" t="s">
        <v>4879</v>
      </c>
      <c r="V239" t="s">
        <v>4879</v>
      </c>
      <c r="W239" t="s">
        <v>4879</v>
      </c>
      <c r="X239" t="s">
        <v>4873</v>
      </c>
      <c r="Y239" t="s">
        <v>4873</v>
      </c>
      <c r="Z239">
        <v>5</v>
      </c>
      <c r="AA239">
        <v>3</v>
      </c>
      <c r="AB239">
        <v>2</v>
      </c>
      <c r="AC239">
        <v>0.4</v>
      </c>
      <c r="AD239">
        <v>0</v>
      </c>
      <c r="AE239" t="s">
        <v>1089</v>
      </c>
      <c r="AQ239">
        <v>1</v>
      </c>
      <c r="AR239" t="s">
        <v>1048</v>
      </c>
      <c r="AS239" t="s">
        <v>1109</v>
      </c>
      <c r="AU239">
        <v>2</v>
      </c>
    </row>
    <row r="240" spans="1:47" x14ac:dyDescent="0.25">
      <c r="A240" s="3" t="s">
        <v>1513</v>
      </c>
      <c r="B240">
        <v>4</v>
      </c>
      <c r="C240">
        <v>200000000</v>
      </c>
      <c r="D240">
        <v>0.16666666666666699</v>
      </c>
      <c r="E240">
        <v>0</v>
      </c>
      <c r="F240">
        <v>0</v>
      </c>
      <c r="G240" t="s">
        <v>1518</v>
      </c>
      <c r="H240" s="5">
        <v>41955</v>
      </c>
      <c r="I240" t="s">
        <v>1143</v>
      </c>
      <c r="J240">
        <v>117</v>
      </c>
      <c r="K240" t="s">
        <v>1515</v>
      </c>
      <c r="L240" t="s">
        <v>1516</v>
      </c>
      <c r="M240" t="s">
        <v>1517</v>
      </c>
      <c r="N240" t="s">
        <v>1239</v>
      </c>
      <c r="O240" t="s">
        <v>4903</v>
      </c>
      <c r="P240" t="s">
        <v>1149</v>
      </c>
      <c r="Q240" t="s">
        <v>1148</v>
      </c>
      <c r="R240" t="s">
        <v>1033</v>
      </c>
      <c r="S240" t="s">
        <v>85</v>
      </c>
      <c r="T240" t="s">
        <v>127</v>
      </c>
      <c r="U240" t="s">
        <v>4879</v>
      </c>
      <c r="V240" t="s">
        <v>4879</v>
      </c>
      <c r="W240" t="s">
        <v>4879</v>
      </c>
      <c r="X240" t="s">
        <v>4873</v>
      </c>
      <c r="Y240" t="s">
        <v>4873</v>
      </c>
      <c r="Z240">
        <v>5</v>
      </c>
      <c r="AA240">
        <v>3</v>
      </c>
      <c r="AB240">
        <v>2</v>
      </c>
      <c r="AC240">
        <v>0.4</v>
      </c>
      <c r="AD240">
        <v>0</v>
      </c>
      <c r="AE240" t="s">
        <v>1089</v>
      </c>
      <c r="AQ240">
        <v>1</v>
      </c>
      <c r="AR240" t="s">
        <v>1048</v>
      </c>
      <c r="AS240" t="s">
        <v>1109</v>
      </c>
      <c r="AU240">
        <v>2</v>
      </c>
    </row>
    <row r="241" spans="1:47" x14ac:dyDescent="0.25">
      <c r="A241" s="3" t="s">
        <v>1519</v>
      </c>
      <c r="B241">
        <v>3.4166666666666701</v>
      </c>
      <c r="C241">
        <v>150000000</v>
      </c>
      <c r="D241">
        <v>0.16666666666666699</v>
      </c>
      <c r="E241">
        <v>0</v>
      </c>
      <c r="F241">
        <v>0</v>
      </c>
      <c r="G241" t="s">
        <v>1520</v>
      </c>
      <c r="H241" s="5">
        <v>42263</v>
      </c>
      <c r="I241" t="s">
        <v>41</v>
      </c>
      <c r="J241">
        <v>96</v>
      </c>
      <c r="K241" t="s">
        <v>1521</v>
      </c>
      <c r="L241" t="s">
        <v>1522</v>
      </c>
      <c r="M241" t="s">
        <v>1523</v>
      </c>
      <c r="N241" t="s">
        <v>1524</v>
      </c>
      <c r="O241" t="s">
        <v>4903</v>
      </c>
      <c r="P241" t="s">
        <v>1159</v>
      </c>
      <c r="Q241" t="s">
        <v>1158</v>
      </c>
      <c r="R241" t="s">
        <v>653</v>
      </c>
      <c r="S241" t="s">
        <v>64</v>
      </c>
      <c r="T241" t="s">
        <v>127</v>
      </c>
      <c r="U241" t="s">
        <v>4879</v>
      </c>
      <c r="V241" t="s">
        <v>4879</v>
      </c>
      <c r="W241" t="s">
        <v>4879</v>
      </c>
      <c r="X241" t="s">
        <v>4873</v>
      </c>
      <c r="Y241" t="s">
        <v>4873</v>
      </c>
      <c r="Z241">
        <v>5</v>
      </c>
      <c r="AA241">
        <v>3</v>
      </c>
      <c r="AB241">
        <v>2</v>
      </c>
      <c r="AC241">
        <v>0.4</v>
      </c>
      <c r="AD241">
        <v>0</v>
      </c>
      <c r="AE241" t="s">
        <v>988</v>
      </c>
      <c r="AQ241">
        <v>1</v>
      </c>
      <c r="AR241" t="s">
        <v>1332</v>
      </c>
      <c r="AS241" t="s">
        <v>1525</v>
      </c>
      <c r="AU241">
        <v>2</v>
      </c>
    </row>
    <row r="242" spans="1:47" x14ac:dyDescent="0.25">
      <c r="A242" s="3" t="s">
        <v>1519</v>
      </c>
      <c r="B242">
        <v>3</v>
      </c>
      <c r="C242">
        <v>150000000</v>
      </c>
      <c r="D242">
        <v>0.16666666666666699</v>
      </c>
      <c r="E242">
        <v>0</v>
      </c>
      <c r="F242">
        <v>0</v>
      </c>
      <c r="G242" t="s">
        <v>1526</v>
      </c>
      <c r="H242" s="5">
        <v>42263</v>
      </c>
      <c r="I242" t="s">
        <v>41</v>
      </c>
      <c r="J242">
        <v>96</v>
      </c>
      <c r="K242" t="s">
        <v>1521</v>
      </c>
      <c r="L242" t="s">
        <v>1522</v>
      </c>
      <c r="M242" t="s">
        <v>1523</v>
      </c>
      <c r="N242" t="s">
        <v>1524</v>
      </c>
      <c r="O242" t="s">
        <v>4903</v>
      </c>
      <c r="P242" t="s">
        <v>1159</v>
      </c>
      <c r="Q242" t="s">
        <v>1158</v>
      </c>
      <c r="R242" t="s">
        <v>653</v>
      </c>
      <c r="S242" t="s">
        <v>64</v>
      </c>
      <c r="T242" t="s">
        <v>127</v>
      </c>
      <c r="U242" t="s">
        <v>4879</v>
      </c>
      <c r="V242" t="s">
        <v>4879</v>
      </c>
      <c r="W242" t="s">
        <v>4879</v>
      </c>
      <c r="X242" t="s">
        <v>4873</v>
      </c>
      <c r="Y242" t="s">
        <v>4873</v>
      </c>
      <c r="Z242">
        <v>5</v>
      </c>
      <c r="AA242">
        <v>3</v>
      </c>
      <c r="AB242">
        <v>2</v>
      </c>
      <c r="AC242">
        <v>0.4</v>
      </c>
      <c r="AD242">
        <v>0</v>
      </c>
      <c r="AE242" t="s">
        <v>988</v>
      </c>
      <c r="AQ242">
        <v>1</v>
      </c>
      <c r="AR242" t="s">
        <v>1332</v>
      </c>
      <c r="AS242" t="s">
        <v>1525</v>
      </c>
      <c r="AU242">
        <v>2</v>
      </c>
    </row>
    <row r="243" spans="1:47" x14ac:dyDescent="0.25">
      <c r="A243" s="3" t="s">
        <v>1527</v>
      </c>
      <c r="B243">
        <v>7</v>
      </c>
      <c r="C243">
        <v>250000000</v>
      </c>
      <c r="D243">
        <v>8.3333333333333301E-2</v>
      </c>
      <c r="E243">
        <v>40658947212</v>
      </c>
      <c r="F243">
        <v>0</v>
      </c>
      <c r="G243" t="s">
        <v>1528</v>
      </c>
      <c r="H243" s="5">
        <v>42671</v>
      </c>
      <c r="I243" t="s">
        <v>184</v>
      </c>
      <c r="J243">
        <v>144</v>
      </c>
      <c r="K243" t="s">
        <v>1121</v>
      </c>
      <c r="L243" t="s">
        <v>1529</v>
      </c>
      <c r="M243" t="s">
        <v>1530</v>
      </c>
      <c r="N243" t="s">
        <v>1439</v>
      </c>
      <c r="O243" t="s">
        <v>4905</v>
      </c>
      <c r="P243" t="s">
        <v>1043</v>
      </c>
      <c r="Q243" t="s">
        <v>1125</v>
      </c>
      <c r="R243" t="s">
        <v>1167</v>
      </c>
      <c r="S243" t="s">
        <v>63</v>
      </c>
      <c r="U243" t="s">
        <v>4879</v>
      </c>
      <c r="V243" t="s">
        <v>4879</v>
      </c>
      <c r="W243" t="s">
        <v>4879</v>
      </c>
      <c r="X243" t="s">
        <v>4873</v>
      </c>
      <c r="Y243" t="s">
        <v>4899</v>
      </c>
      <c r="Z243">
        <v>4</v>
      </c>
      <c r="AA243">
        <v>3</v>
      </c>
      <c r="AB243">
        <v>1</v>
      </c>
      <c r="AC243">
        <v>0.25</v>
      </c>
      <c r="AD243">
        <v>0</v>
      </c>
      <c r="AE243" t="s">
        <v>1126</v>
      </c>
      <c r="AQ243">
        <v>1</v>
      </c>
      <c r="AR243" t="s">
        <v>1332</v>
      </c>
      <c r="AU243">
        <v>1</v>
      </c>
    </row>
    <row r="244" spans="1:47" x14ac:dyDescent="0.25">
      <c r="A244" s="3" t="s">
        <v>1531</v>
      </c>
      <c r="B244">
        <v>5</v>
      </c>
      <c r="C244">
        <v>300000000</v>
      </c>
      <c r="D244">
        <v>0.25</v>
      </c>
      <c r="E244">
        <v>28127880389.860001</v>
      </c>
      <c r="F244">
        <v>2</v>
      </c>
      <c r="G244" t="s">
        <v>1532</v>
      </c>
      <c r="H244" s="5">
        <v>43014</v>
      </c>
      <c r="I244" t="s">
        <v>1129</v>
      </c>
      <c r="J244">
        <v>138</v>
      </c>
      <c r="K244" t="s">
        <v>1052</v>
      </c>
      <c r="L244" t="s">
        <v>1533</v>
      </c>
      <c r="M244" t="s">
        <v>1534</v>
      </c>
      <c r="N244" t="s">
        <v>1535</v>
      </c>
      <c r="O244" t="s">
        <v>4906</v>
      </c>
      <c r="P244" t="s">
        <v>1228</v>
      </c>
      <c r="Q244" t="s">
        <v>1056</v>
      </c>
      <c r="R244" t="s">
        <v>1058</v>
      </c>
      <c r="U244" t="s">
        <v>4879</v>
      </c>
      <c r="V244" t="s">
        <v>4879</v>
      </c>
      <c r="W244" t="s">
        <v>4873</v>
      </c>
      <c r="X244" t="s">
        <v>4899</v>
      </c>
      <c r="Y244" t="s">
        <v>4899</v>
      </c>
      <c r="Z244">
        <v>3</v>
      </c>
      <c r="AA244">
        <v>2</v>
      </c>
      <c r="AB244">
        <v>1</v>
      </c>
      <c r="AC244">
        <v>0.33333333333333331</v>
      </c>
      <c r="AD244">
        <v>0</v>
      </c>
      <c r="AE244" t="s">
        <v>1512</v>
      </c>
      <c r="AQ244">
        <v>1</v>
      </c>
      <c r="AR244" t="s">
        <v>1536</v>
      </c>
      <c r="AU244">
        <v>1</v>
      </c>
    </row>
    <row r="245" spans="1:47" x14ac:dyDescent="0.25">
      <c r="A245" s="3" t="s">
        <v>1537</v>
      </c>
      <c r="B245">
        <v>5</v>
      </c>
      <c r="C245">
        <v>200000000</v>
      </c>
      <c r="D245">
        <v>0.25</v>
      </c>
      <c r="E245">
        <v>0</v>
      </c>
      <c r="F245">
        <v>0</v>
      </c>
      <c r="G245" t="s">
        <v>1538</v>
      </c>
      <c r="H245" s="5">
        <v>41956</v>
      </c>
      <c r="I245" t="s">
        <v>1143</v>
      </c>
      <c r="J245">
        <v>112</v>
      </c>
      <c r="K245" t="s">
        <v>1539</v>
      </c>
      <c r="L245" t="s">
        <v>1540</v>
      </c>
      <c r="M245" t="s">
        <v>1541</v>
      </c>
      <c r="N245" t="s">
        <v>1542</v>
      </c>
      <c r="O245" t="s">
        <v>4903</v>
      </c>
      <c r="P245" t="s">
        <v>1148</v>
      </c>
      <c r="Q245" t="s">
        <v>1149</v>
      </c>
      <c r="R245" t="s">
        <v>1033</v>
      </c>
      <c r="S245" t="s">
        <v>85</v>
      </c>
      <c r="T245" t="s">
        <v>127</v>
      </c>
      <c r="U245" t="s">
        <v>4879</v>
      </c>
      <c r="V245" t="s">
        <v>4879</v>
      </c>
      <c r="W245" t="s">
        <v>4879</v>
      </c>
      <c r="X245" t="s">
        <v>4873</v>
      </c>
      <c r="Y245" t="s">
        <v>4873</v>
      </c>
      <c r="Z245">
        <v>5</v>
      </c>
      <c r="AA245">
        <v>3</v>
      </c>
      <c r="AB245">
        <v>2</v>
      </c>
      <c r="AC245">
        <v>0.4</v>
      </c>
      <c r="AD245">
        <v>0</v>
      </c>
      <c r="AE245" t="s">
        <v>1094</v>
      </c>
      <c r="AQ245">
        <v>1</v>
      </c>
      <c r="AR245" t="s">
        <v>1048</v>
      </c>
      <c r="AS245" t="s">
        <v>1109</v>
      </c>
      <c r="AU245">
        <v>2</v>
      </c>
    </row>
    <row r="246" spans="1:47" x14ac:dyDescent="0.25">
      <c r="A246" s="3" t="s">
        <v>1543</v>
      </c>
      <c r="B246">
        <v>3</v>
      </c>
      <c r="C246">
        <v>50000000</v>
      </c>
      <c r="D246">
        <v>8.3333333333333301E-2</v>
      </c>
      <c r="E246">
        <v>0</v>
      </c>
      <c r="F246">
        <v>0</v>
      </c>
      <c r="G246" t="s">
        <v>1544</v>
      </c>
      <c r="H246" s="5">
        <v>42265</v>
      </c>
      <c r="I246" t="s">
        <v>1143</v>
      </c>
      <c r="J246">
        <v>115</v>
      </c>
      <c r="K246" t="s">
        <v>1335</v>
      </c>
      <c r="L246" t="s">
        <v>1545</v>
      </c>
      <c r="M246" t="s">
        <v>1433</v>
      </c>
      <c r="N246" t="s">
        <v>1546</v>
      </c>
      <c r="O246" t="s">
        <v>4904</v>
      </c>
      <c r="P246" t="s">
        <v>1389</v>
      </c>
      <c r="Q246" t="s">
        <v>653</v>
      </c>
      <c r="R246" t="s">
        <v>85</v>
      </c>
      <c r="U246" t="s">
        <v>4879</v>
      </c>
      <c r="V246" t="s">
        <v>4879</v>
      </c>
      <c r="W246" t="s">
        <v>4873</v>
      </c>
      <c r="X246" t="s">
        <v>4899</v>
      </c>
      <c r="Y246" t="s">
        <v>4899</v>
      </c>
      <c r="Z246">
        <v>3</v>
      </c>
      <c r="AA246">
        <v>2</v>
      </c>
      <c r="AB246">
        <v>1</v>
      </c>
      <c r="AC246">
        <v>0.33333333333333331</v>
      </c>
      <c r="AD246">
        <v>0</v>
      </c>
      <c r="AE246" t="s">
        <v>826</v>
      </c>
      <c r="AQ246">
        <v>1</v>
      </c>
      <c r="AR246" t="s">
        <v>1048</v>
      </c>
      <c r="AS246" t="s">
        <v>1332</v>
      </c>
      <c r="AU246">
        <v>2</v>
      </c>
    </row>
    <row r="247" spans="1:47" x14ac:dyDescent="0.25">
      <c r="A247" s="3" t="s">
        <v>1547</v>
      </c>
      <c r="B247">
        <v>4.5</v>
      </c>
      <c r="C247">
        <v>200000000</v>
      </c>
      <c r="D247">
        <v>0.25</v>
      </c>
      <c r="E247">
        <v>0</v>
      </c>
      <c r="F247">
        <v>0</v>
      </c>
      <c r="G247" t="s">
        <v>1548</v>
      </c>
      <c r="H247" s="5">
        <v>42671</v>
      </c>
      <c r="I247" t="s">
        <v>184</v>
      </c>
      <c r="J247">
        <v>115</v>
      </c>
      <c r="K247" t="s">
        <v>1549</v>
      </c>
      <c r="L247" t="s">
        <v>1550</v>
      </c>
      <c r="M247" t="s">
        <v>1551</v>
      </c>
      <c r="N247" t="s">
        <v>1552</v>
      </c>
      <c r="O247" t="s">
        <v>4905</v>
      </c>
      <c r="P247" t="s">
        <v>1553</v>
      </c>
      <c r="Q247" t="s">
        <v>1032</v>
      </c>
      <c r="R247" t="s">
        <v>1175</v>
      </c>
      <c r="S247" t="s">
        <v>1177</v>
      </c>
      <c r="T247" t="s">
        <v>1210</v>
      </c>
      <c r="U247" t="s">
        <v>4879</v>
      </c>
      <c r="V247" t="s">
        <v>4879</v>
      </c>
      <c r="W247" t="s">
        <v>4879</v>
      </c>
      <c r="X247" t="s">
        <v>4873</v>
      </c>
      <c r="Y247" t="s">
        <v>4873</v>
      </c>
      <c r="Z247">
        <v>5</v>
      </c>
      <c r="AA247">
        <v>3</v>
      </c>
      <c r="AB247">
        <v>2</v>
      </c>
      <c r="AC247">
        <v>0.4</v>
      </c>
      <c r="AD247">
        <v>0</v>
      </c>
      <c r="AE247" t="s">
        <v>1188</v>
      </c>
      <c r="AQ247">
        <v>1</v>
      </c>
      <c r="AR247" t="s">
        <v>1369</v>
      </c>
      <c r="AU247">
        <v>1</v>
      </c>
    </row>
    <row r="248" spans="1:47" x14ac:dyDescent="0.25">
      <c r="A248" s="3" t="s">
        <v>1554</v>
      </c>
      <c r="B248">
        <v>7</v>
      </c>
      <c r="C248">
        <v>300000000</v>
      </c>
      <c r="D248">
        <v>0.33333333333333298</v>
      </c>
      <c r="E248">
        <v>0</v>
      </c>
      <c r="F248">
        <v>0</v>
      </c>
      <c r="G248" t="s">
        <v>1555</v>
      </c>
      <c r="H248" s="5">
        <v>43017</v>
      </c>
      <c r="I248" t="s">
        <v>1143</v>
      </c>
      <c r="J248">
        <v>147</v>
      </c>
      <c r="K248" t="s">
        <v>1556</v>
      </c>
      <c r="L248" t="s">
        <v>1557</v>
      </c>
      <c r="M248" t="s">
        <v>1558</v>
      </c>
      <c r="N248" t="s">
        <v>1559</v>
      </c>
      <c r="O248" t="s">
        <v>4906</v>
      </c>
      <c r="P248" t="s">
        <v>1219</v>
      </c>
      <c r="Q248" t="s">
        <v>1218</v>
      </c>
      <c r="R248" t="s">
        <v>1187</v>
      </c>
      <c r="S248" t="s">
        <v>85</v>
      </c>
      <c r="T248" t="s">
        <v>1044</v>
      </c>
      <c r="U248" t="s">
        <v>4879</v>
      </c>
      <c r="V248" t="s">
        <v>4879</v>
      </c>
      <c r="W248" t="s">
        <v>4879</v>
      </c>
      <c r="X248" t="s">
        <v>4873</v>
      </c>
      <c r="Y248" t="s">
        <v>4873</v>
      </c>
      <c r="Z248">
        <v>5</v>
      </c>
      <c r="AA248">
        <v>3</v>
      </c>
      <c r="AB248">
        <v>2</v>
      </c>
      <c r="AC248">
        <v>0.4</v>
      </c>
      <c r="AD248">
        <v>0</v>
      </c>
      <c r="AE248" t="s">
        <v>1220</v>
      </c>
      <c r="AQ248">
        <v>1</v>
      </c>
      <c r="AR248" t="s">
        <v>1294</v>
      </c>
      <c r="AU248">
        <v>1</v>
      </c>
    </row>
    <row r="249" spans="1:47" x14ac:dyDescent="0.25">
      <c r="A249" s="3" t="s">
        <v>1560</v>
      </c>
      <c r="B249">
        <v>1.5</v>
      </c>
      <c r="C249">
        <v>50000000</v>
      </c>
      <c r="D249">
        <v>8.3333333333333301E-2</v>
      </c>
      <c r="E249">
        <v>344204000</v>
      </c>
      <c r="F249">
        <v>0.5</v>
      </c>
      <c r="G249" t="s">
        <v>1561</v>
      </c>
      <c r="H249" s="5">
        <v>41962</v>
      </c>
      <c r="I249" t="s">
        <v>41</v>
      </c>
      <c r="J249">
        <v>64</v>
      </c>
      <c r="K249" t="s">
        <v>1562</v>
      </c>
      <c r="L249" t="s">
        <v>1563</v>
      </c>
      <c r="M249" t="s">
        <v>1564</v>
      </c>
      <c r="N249" t="s">
        <v>1565</v>
      </c>
      <c r="O249" t="s">
        <v>4903</v>
      </c>
      <c r="P249" t="s">
        <v>653</v>
      </c>
      <c r="Q249" t="s">
        <v>652</v>
      </c>
      <c r="R249" t="s">
        <v>47</v>
      </c>
      <c r="U249" t="s">
        <v>4879</v>
      </c>
      <c r="V249" t="s">
        <v>4879</v>
      </c>
      <c r="W249" t="s">
        <v>4873</v>
      </c>
      <c r="X249" t="s">
        <v>4899</v>
      </c>
      <c r="Y249" t="s">
        <v>4899</v>
      </c>
      <c r="Z249">
        <v>3</v>
      </c>
      <c r="AA249">
        <v>2</v>
      </c>
      <c r="AB249">
        <v>1</v>
      </c>
      <c r="AC249">
        <v>0.33333333333333331</v>
      </c>
      <c r="AD249">
        <v>0</v>
      </c>
      <c r="AE249" t="s">
        <v>1566</v>
      </c>
      <c r="AQ249">
        <v>1</v>
      </c>
      <c r="AR249" t="s">
        <v>1150</v>
      </c>
      <c r="AS249" t="s">
        <v>1071</v>
      </c>
      <c r="AU249">
        <v>2</v>
      </c>
    </row>
    <row r="250" spans="1:47" x14ac:dyDescent="0.25">
      <c r="A250" s="3" t="s">
        <v>1567</v>
      </c>
      <c r="B250">
        <v>10</v>
      </c>
      <c r="C250">
        <v>500000000</v>
      </c>
      <c r="D250">
        <v>0.5</v>
      </c>
      <c r="E250">
        <v>0</v>
      </c>
      <c r="F250">
        <v>0</v>
      </c>
      <c r="G250" t="s">
        <v>1568</v>
      </c>
      <c r="H250" s="5">
        <v>42265</v>
      </c>
      <c r="J250">
        <v>102</v>
      </c>
      <c r="K250" t="s">
        <v>1335</v>
      </c>
      <c r="L250" t="s">
        <v>1569</v>
      </c>
      <c r="M250" t="s">
        <v>1410</v>
      </c>
      <c r="N250" t="s">
        <v>1570</v>
      </c>
      <c r="O250" t="s">
        <v>4903</v>
      </c>
      <c r="P250" t="s">
        <v>653</v>
      </c>
      <c r="Q250" t="s">
        <v>1389</v>
      </c>
      <c r="R250" t="s">
        <v>85</v>
      </c>
      <c r="U250" t="s">
        <v>4879</v>
      </c>
      <c r="V250" t="s">
        <v>4879</v>
      </c>
      <c r="W250" t="s">
        <v>4873</v>
      </c>
      <c r="X250" t="s">
        <v>4899</v>
      </c>
      <c r="Y250" t="s">
        <v>4899</v>
      </c>
      <c r="Z250">
        <v>3</v>
      </c>
      <c r="AA250">
        <v>2</v>
      </c>
      <c r="AB250">
        <v>1</v>
      </c>
      <c r="AC250">
        <v>0.33333333333333331</v>
      </c>
      <c r="AD250">
        <v>0</v>
      </c>
      <c r="AE250" t="s">
        <v>373</v>
      </c>
      <c r="AQ250">
        <v>1</v>
      </c>
      <c r="AR250" t="s">
        <v>1195</v>
      </c>
      <c r="AS250" t="s">
        <v>1118</v>
      </c>
      <c r="AU250">
        <v>2</v>
      </c>
    </row>
    <row r="251" spans="1:47" x14ac:dyDescent="0.25">
      <c r="A251" s="3" t="s">
        <v>1571</v>
      </c>
      <c r="B251">
        <v>3</v>
      </c>
      <c r="C251">
        <v>50000000</v>
      </c>
      <c r="D251">
        <v>0.25</v>
      </c>
      <c r="E251">
        <v>0</v>
      </c>
      <c r="F251">
        <v>0</v>
      </c>
      <c r="G251" t="s">
        <v>1572</v>
      </c>
      <c r="H251" s="5">
        <v>42671</v>
      </c>
      <c r="I251" t="s">
        <v>41</v>
      </c>
      <c r="J251">
        <v>115</v>
      </c>
      <c r="K251" t="s">
        <v>1573</v>
      </c>
      <c r="L251" t="s">
        <v>1574</v>
      </c>
      <c r="M251" t="s">
        <v>1374</v>
      </c>
      <c r="N251" t="s">
        <v>1552</v>
      </c>
      <c r="O251" t="s">
        <v>4905</v>
      </c>
      <c r="P251" t="s">
        <v>1553</v>
      </c>
      <c r="Q251" t="s">
        <v>1032</v>
      </c>
      <c r="R251" t="s">
        <v>1175</v>
      </c>
      <c r="S251" t="s">
        <v>1177</v>
      </c>
      <c r="U251" t="s">
        <v>4879</v>
      </c>
      <c r="V251" t="s">
        <v>4879</v>
      </c>
      <c r="W251" t="s">
        <v>4879</v>
      </c>
      <c r="X251" t="s">
        <v>4873</v>
      </c>
      <c r="Y251" t="s">
        <v>4899</v>
      </c>
      <c r="Z251">
        <v>4</v>
      </c>
      <c r="AA251">
        <v>3</v>
      </c>
      <c r="AB251">
        <v>1</v>
      </c>
      <c r="AC251">
        <v>0.25</v>
      </c>
      <c r="AD251">
        <v>0</v>
      </c>
      <c r="AE251" t="s">
        <v>1188</v>
      </c>
      <c r="AQ251">
        <v>1</v>
      </c>
      <c r="AR251" t="s">
        <v>1195</v>
      </c>
      <c r="AU251">
        <v>1</v>
      </c>
    </row>
    <row r="252" spans="1:47" x14ac:dyDescent="0.25">
      <c r="A252" s="3" t="s">
        <v>1571</v>
      </c>
      <c r="B252">
        <v>2.5</v>
      </c>
      <c r="C252">
        <v>50000000</v>
      </c>
      <c r="D252">
        <v>0.25</v>
      </c>
      <c r="E252">
        <v>0</v>
      </c>
      <c r="F252">
        <v>0</v>
      </c>
      <c r="G252" t="s">
        <v>1575</v>
      </c>
      <c r="H252" s="5">
        <v>42671</v>
      </c>
      <c r="I252" t="s">
        <v>41</v>
      </c>
      <c r="J252">
        <v>115</v>
      </c>
      <c r="K252" t="s">
        <v>1573</v>
      </c>
      <c r="L252" t="s">
        <v>1574</v>
      </c>
      <c r="M252" t="s">
        <v>1374</v>
      </c>
      <c r="N252" t="s">
        <v>1552</v>
      </c>
      <c r="O252" t="s">
        <v>4905</v>
      </c>
      <c r="P252" t="s">
        <v>1553</v>
      </c>
      <c r="Q252" t="s">
        <v>1032</v>
      </c>
      <c r="R252" t="s">
        <v>1175</v>
      </c>
      <c r="S252" t="s">
        <v>1177</v>
      </c>
      <c r="U252" t="s">
        <v>4879</v>
      </c>
      <c r="V252" t="s">
        <v>4879</v>
      </c>
      <c r="W252" t="s">
        <v>4879</v>
      </c>
      <c r="X252" t="s">
        <v>4873</v>
      </c>
      <c r="Y252" t="s">
        <v>4899</v>
      </c>
      <c r="Z252">
        <v>4</v>
      </c>
      <c r="AA252">
        <v>3</v>
      </c>
      <c r="AB252">
        <v>1</v>
      </c>
      <c r="AC252">
        <v>0.25</v>
      </c>
      <c r="AD252">
        <v>0</v>
      </c>
      <c r="AE252" t="s">
        <v>1188</v>
      </c>
      <c r="AQ252">
        <v>1</v>
      </c>
      <c r="AR252" t="s">
        <v>1195</v>
      </c>
      <c r="AU252">
        <v>1</v>
      </c>
    </row>
    <row r="253" spans="1:47" x14ac:dyDescent="0.25">
      <c r="A253" s="3" t="s">
        <v>1576</v>
      </c>
      <c r="B253">
        <v>6</v>
      </c>
      <c r="C253">
        <v>250000000</v>
      </c>
      <c r="D253">
        <v>0.33333333333333298</v>
      </c>
      <c r="E253">
        <v>0</v>
      </c>
      <c r="F253">
        <v>0</v>
      </c>
      <c r="G253" t="s">
        <v>1577</v>
      </c>
      <c r="H253" s="5">
        <v>43017</v>
      </c>
      <c r="I253" t="s">
        <v>1143</v>
      </c>
      <c r="J253">
        <v>147</v>
      </c>
      <c r="K253" t="s">
        <v>1578</v>
      </c>
      <c r="L253" t="s">
        <v>1579</v>
      </c>
      <c r="M253" t="s">
        <v>1580</v>
      </c>
      <c r="N253" t="s">
        <v>1559</v>
      </c>
      <c r="O253" t="s">
        <v>4906</v>
      </c>
      <c r="P253" t="s">
        <v>1219</v>
      </c>
      <c r="Q253" t="s">
        <v>1218</v>
      </c>
      <c r="R253" t="s">
        <v>1187</v>
      </c>
      <c r="S253" t="s">
        <v>85</v>
      </c>
      <c r="T253" t="s">
        <v>1044</v>
      </c>
      <c r="U253" t="s">
        <v>4879</v>
      </c>
      <c r="V253" t="s">
        <v>4879</v>
      </c>
      <c r="W253" t="s">
        <v>4879</v>
      </c>
      <c r="X253" t="s">
        <v>4873</v>
      </c>
      <c r="Y253" t="s">
        <v>4873</v>
      </c>
      <c r="Z253">
        <v>5</v>
      </c>
      <c r="AA253">
        <v>3</v>
      </c>
      <c r="AB253">
        <v>2</v>
      </c>
      <c r="AC253">
        <v>0.4</v>
      </c>
      <c r="AD253">
        <v>0</v>
      </c>
      <c r="AE253" t="s">
        <v>1220</v>
      </c>
      <c r="AQ253">
        <v>1</v>
      </c>
      <c r="AR253" t="s">
        <v>1071</v>
      </c>
      <c r="AU253">
        <v>1</v>
      </c>
    </row>
    <row r="254" spans="1:47" x14ac:dyDescent="0.25">
      <c r="A254" s="3" t="s">
        <v>1581</v>
      </c>
      <c r="B254">
        <v>5</v>
      </c>
      <c r="C254">
        <v>0</v>
      </c>
      <c r="D254">
        <v>0</v>
      </c>
      <c r="E254">
        <v>0</v>
      </c>
      <c r="F254">
        <v>0</v>
      </c>
      <c r="G254" t="s">
        <v>1582</v>
      </c>
      <c r="H254" s="5">
        <v>41975</v>
      </c>
      <c r="I254" t="s">
        <v>41</v>
      </c>
      <c r="J254">
        <v>141</v>
      </c>
      <c r="K254" t="s">
        <v>1583</v>
      </c>
      <c r="L254" t="s">
        <v>1584</v>
      </c>
      <c r="M254" t="s">
        <v>1585</v>
      </c>
      <c r="N254" t="s">
        <v>1586</v>
      </c>
      <c r="O254" t="s">
        <v>4903</v>
      </c>
      <c r="P254" t="s">
        <v>1219</v>
      </c>
      <c r="Q254" t="s">
        <v>1301</v>
      </c>
      <c r="R254" t="s">
        <v>1034</v>
      </c>
      <c r="S254" t="s">
        <v>63</v>
      </c>
      <c r="T254" t="s">
        <v>64</v>
      </c>
      <c r="U254" t="s">
        <v>4879</v>
      </c>
      <c r="V254" t="s">
        <v>4879</v>
      </c>
      <c r="W254" t="s">
        <v>4879</v>
      </c>
      <c r="X254" t="s">
        <v>4873</v>
      </c>
      <c r="Y254" t="s">
        <v>4873</v>
      </c>
      <c r="Z254">
        <v>5</v>
      </c>
      <c r="AA254">
        <v>3</v>
      </c>
      <c r="AB254">
        <v>2</v>
      </c>
      <c r="AC254">
        <v>0.4</v>
      </c>
      <c r="AD254">
        <v>0</v>
      </c>
      <c r="AE254" t="s">
        <v>385</v>
      </c>
      <c r="AQ254">
        <v>1</v>
      </c>
      <c r="AR254" t="s">
        <v>65</v>
      </c>
      <c r="AS254" t="s">
        <v>109</v>
      </c>
      <c r="AU254">
        <v>2</v>
      </c>
    </row>
    <row r="255" spans="1:47" x14ac:dyDescent="0.25">
      <c r="A255" s="3" t="s">
        <v>1587</v>
      </c>
      <c r="B255">
        <v>1</v>
      </c>
      <c r="C255">
        <v>50000000</v>
      </c>
      <c r="D255">
        <v>8.3333333333333301E-2</v>
      </c>
      <c r="E255">
        <v>0</v>
      </c>
      <c r="F255">
        <v>0</v>
      </c>
      <c r="G255" t="s">
        <v>1588</v>
      </c>
      <c r="H255" s="5">
        <v>42268</v>
      </c>
      <c r="I255" t="s">
        <v>41</v>
      </c>
      <c r="J255">
        <v>108</v>
      </c>
      <c r="K255" t="s">
        <v>1335</v>
      </c>
      <c r="L255" t="s">
        <v>1589</v>
      </c>
      <c r="M255" t="s">
        <v>1590</v>
      </c>
      <c r="N255" t="s">
        <v>1591</v>
      </c>
      <c r="O255" t="s">
        <v>4904</v>
      </c>
      <c r="P255" t="s">
        <v>1159</v>
      </c>
      <c r="Q255" t="s">
        <v>1158</v>
      </c>
      <c r="R255" t="s">
        <v>108</v>
      </c>
      <c r="U255" t="s">
        <v>4879</v>
      </c>
      <c r="V255" t="s">
        <v>4879</v>
      </c>
      <c r="W255" t="s">
        <v>4873</v>
      </c>
      <c r="X255" t="s">
        <v>4899</v>
      </c>
      <c r="Y255" t="s">
        <v>4899</v>
      </c>
      <c r="Z255">
        <v>3</v>
      </c>
      <c r="AA255">
        <v>2</v>
      </c>
      <c r="AB255">
        <v>1</v>
      </c>
      <c r="AC255">
        <v>0.33333333333333331</v>
      </c>
      <c r="AD255">
        <v>0</v>
      </c>
      <c r="AE255" t="s">
        <v>1496</v>
      </c>
      <c r="AQ255">
        <v>1</v>
      </c>
      <c r="AR255" t="s">
        <v>1047</v>
      </c>
      <c r="AS255" t="s">
        <v>1109</v>
      </c>
      <c r="AU255">
        <v>2</v>
      </c>
    </row>
    <row r="256" spans="1:47" x14ac:dyDescent="0.25">
      <c r="A256" s="3" t="s">
        <v>1592</v>
      </c>
      <c r="B256">
        <v>2.5</v>
      </c>
      <c r="C256">
        <v>200000000</v>
      </c>
      <c r="D256">
        <v>0.16666666666666699</v>
      </c>
      <c r="E256">
        <v>0</v>
      </c>
      <c r="F256">
        <v>0</v>
      </c>
      <c r="G256" t="s">
        <v>1593</v>
      </c>
      <c r="H256" s="5">
        <v>42674</v>
      </c>
      <c r="I256" t="s">
        <v>41</v>
      </c>
      <c r="J256">
        <v>81</v>
      </c>
      <c r="K256" t="s">
        <v>1594</v>
      </c>
      <c r="L256" t="s">
        <v>1595</v>
      </c>
      <c r="M256" t="s">
        <v>1596</v>
      </c>
      <c r="N256" t="s">
        <v>1597</v>
      </c>
      <c r="O256" t="s">
        <v>4905</v>
      </c>
      <c r="P256" t="s">
        <v>1032</v>
      </c>
      <c r="Q256" t="s">
        <v>1175</v>
      </c>
      <c r="R256" t="s">
        <v>1057</v>
      </c>
      <c r="S256" t="s">
        <v>1177</v>
      </c>
      <c r="T256" t="s">
        <v>1210</v>
      </c>
      <c r="U256" t="s">
        <v>4879</v>
      </c>
      <c r="V256" t="s">
        <v>4879</v>
      </c>
      <c r="W256" t="s">
        <v>4879</v>
      </c>
      <c r="X256" t="s">
        <v>4873</v>
      </c>
      <c r="Y256" t="s">
        <v>4873</v>
      </c>
      <c r="Z256">
        <v>5</v>
      </c>
      <c r="AA256">
        <v>3</v>
      </c>
      <c r="AB256">
        <v>2</v>
      </c>
      <c r="AC256">
        <v>0.4</v>
      </c>
      <c r="AD256">
        <v>0</v>
      </c>
      <c r="AE256" t="s">
        <v>1211</v>
      </c>
      <c r="AQ256">
        <v>1</v>
      </c>
      <c r="AR256" t="s">
        <v>1195</v>
      </c>
      <c r="AU256">
        <v>1</v>
      </c>
    </row>
    <row r="257" spans="1:47" x14ac:dyDescent="0.25">
      <c r="A257" s="3" t="s">
        <v>1598</v>
      </c>
      <c r="B257">
        <v>4.5</v>
      </c>
      <c r="C257">
        <v>200000000</v>
      </c>
      <c r="D257">
        <v>0.16666666666666699</v>
      </c>
      <c r="E257">
        <v>4128291102</v>
      </c>
      <c r="F257">
        <v>1</v>
      </c>
      <c r="G257" t="s">
        <v>1599</v>
      </c>
      <c r="H257" s="5">
        <v>43026</v>
      </c>
      <c r="I257" t="s">
        <v>41</v>
      </c>
      <c r="J257">
        <v>189</v>
      </c>
      <c r="K257" t="s">
        <v>1600</v>
      </c>
      <c r="L257" t="s">
        <v>1601</v>
      </c>
      <c r="M257" t="s">
        <v>1602</v>
      </c>
      <c r="N257" t="s">
        <v>1603</v>
      </c>
      <c r="O257" t="s">
        <v>4906</v>
      </c>
      <c r="P257" t="s">
        <v>1218</v>
      </c>
      <c r="Q257" t="s">
        <v>1187</v>
      </c>
      <c r="R257" t="s">
        <v>1044</v>
      </c>
      <c r="U257" t="s">
        <v>4879</v>
      </c>
      <c r="V257" t="s">
        <v>4879</v>
      </c>
      <c r="W257" t="s">
        <v>4873</v>
      </c>
      <c r="X257" t="s">
        <v>4899</v>
      </c>
      <c r="Y257" t="s">
        <v>4899</v>
      </c>
      <c r="Z257">
        <v>3</v>
      </c>
      <c r="AA257">
        <v>2</v>
      </c>
      <c r="AB257">
        <v>1</v>
      </c>
      <c r="AC257">
        <v>0.33333333333333331</v>
      </c>
      <c r="AD257">
        <v>0</v>
      </c>
      <c r="AE257" t="s">
        <v>1117</v>
      </c>
      <c r="AQ257">
        <v>1</v>
      </c>
      <c r="AR257" t="s">
        <v>1070</v>
      </c>
      <c r="AU257">
        <v>1</v>
      </c>
    </row>
    <row r="258" spans="1:47" x14ac:dyDescent="0.25">
      <c r="A258" s="3" t="s">
        <v>1609</v>
      </c>
      <c r="B258">
        <v>1</v>
      </c>
      <c r="C258">
        <v>50000000</v>
      </c>
      <c r="D258">
        <v>0.16666666666666699</v>
      </c>
      <c r="E258">
        <v>5000000</v>
      </c>
      <c r="F258">
        <v>8.3333333333333301E-2</v>
      </c>
      <c r="G258" t="s">
        <v>1610</v>
      </c>
      <c r="H258" s="5">
        <v>42268</v>
      </c>
      <c r="I258" t="s">
        <v>41</v>
      </c>
      <c r="J258">
        <v>133</v>
      </c>
      <c r="K258" t="s">
        <v>1611</v>
      </c>
      <c r="L258" t="s">
        <v>1612</v>
      </c>
      <c r="M258" t="s">
        <v>1613</v>
      </c>
      <c r="N258" t="s">
        <v>1614</v>
      </c>
      <c r="O258" t="s">
        <v>4904</v>
      </c>
      <c r="P258" t="s">
        <v>1388</v>
      </c>
      <c r="Q258" t="s">
        <v>1389</v>
      </c>
      <c r="R258" t="s">
        <v>108</v>
      </c>
      <c r="U258" t="s">
        <v>4879</v>
      </c>
      <c r="V258" t="s">
        <v>4879</v>
      </c>
      <c r="W258" t="s">
        <v>4873</v>
      </c>
      <c r="X258" t="s">
        <v>4899</v>
      </c>
      <c r="Y258" t="s">
        <v>4899</v>
      </c>
      <c r="Z258">
        <v>3</v>
      </c>
      <c r="AA258">
        <v>2</v>
      </c>
      <c r="AB258">
        <v>1</v>
      </c>
      <c r="AC258">
        <v>0.33333333333333331</v>
      </c>
      <c r="AD258">
        <v>0</v>
      </c>
      <c r="AE258" t="s">
        <v>1615</v>
      </c>
      <c r="AQ258">
        <v>1</v>
      </c>
      <c r="AR258" t="s">
        <v>1294</v>
      </c>
      <c r="AS258" t="s">
        <v>1608</v>
      </c>
      <c r="AU258">
        <v>2</v>
      </c>
    </row>
    <row r="259" spans="1:47" x14ac:dyDescent="0.25">
      <c r="A259" s="3" t="s">
        <v>1616</v>
      </c>
      <c r="B259">
        <v>5</v>
      </c>
      <c r="C259">
        <v>100000000</v>
      </c>
      <c r="D259">
        <v>0.25</v>
      </c>
      <c r="E259">
        <v>0</v>
      </c>
      <c r="F259">
        <v>0</v>
      </c>
      <c r="G259" t="s">
        <v>1617</v>
      </c>
      <c r="H259" s="5">
        <v>42677</v>
      </c>
      <c r="I259" t="s">
        <v>647</v>
      </c>
      <c r="J259">
        <v>90</v>
      </c>
      <c r="K259" t="s">
        <v>1618</v>
      </c>
      <c r="L259" t="s">
        <v>1619</v>
      </c>
      <c r="M259" t="s">
        <v>1620</v>
      </c>
      <c r="N259" t="s">
        <v>1621</v>
      </c>
      <c r="O259" t="s">
        <v>4905</v>
      </c>
      <c r="P259" t="s">
        <v>1219</v>
      </c>
      <c r="Q259" t="s">
        <v>1042</v>
      </c>
      <c r="R259" t="s">
        <v>1167</v>
      </c>
      <c r="S259" t="s">
        <v>1044</v>
      </c>
      <c r="T259" t="s">
        <v>1045</v>
      </c>
      <c r="U259" t="s">
        <v>4879</v>
      </c>
      <c r="V259" t="s">
        <v>4879</v>
      </c>
      <c r="W259" t="s">
        <v>4879</v>
      </c>
      <c r="X259" t="s">
        <v>4873</v>
      </c>
      <c r="Y259" t="s">
        <v>4873</v>
      </c>
      <c r="Z259">
        <v>5</v>
      </c>
      <c r="AA259">
        <v>3</v>
      </c>
      <c r="AB259">
        <v>2</v>
      </c>
      <c r="AC259">
        <v>0.4</v>
      </c>
      <c r="AD259">
        <v>0</v>
      </c>
      <c r="AE259" t="s">
        <v>1220</v>
      </c>
      <c r="AQ259">
        <v>1</v>
      </c>
      <c r="AR259" t="s">
        <v>1350</v>
      </c>
      <c r="AU259">
        <v>1</v>
      </c>
    </row>
    <row r="260" spans="1:47" x14ac:dyDescent="0.25">
      <c r="A260" s="3" t="s">
        <v>1622</v>
      </c>
      <c r="B260">
        <v>4</v>
      </c>
      <c r="C260">
        <v>200000000</v>
      </c>
      <c r="D260">
        <v>0.25</v>
      </c>
      <c r="E260">
        <v>698556556</v>
      </c>
      <c r="F260">
        <v>0.25</v>
      </c>
      <c r="G260" t="s">
        <v>1623</v>
      </c>
      <c r="H260" s="5">
        <v>43033</v>
      </c>
      <c r="I260" t="s">
        <v>1143</v>
      </c>
      <c r="J260">
        <v>133</v>
      </c>
      <c r="K260" t="s">
        <v>1420</v>
      </c>
      <c r="L260" t="s">
        <v>1624</v>
      </c>
      <c r="M260" t="s">
        <v>1625</v>
      </c>
      <c r="N260" t="s">
        <v>1626</v>
      </c>
      <c r="O260" t="s">
        <v>4906</v>
      </c>
      <c r="P260" t="s">
        <v>1176</v>
      </c>
      <c r="Q260" t="s">
        <v>1175</v>
      </c>
      <c r="R260" t="s">
        <v>1177</v>
      </c>
      <c r="U260" t="s">
        <v>4879</v>
      </c>
      <c r="V260" t="s">
        <v>4879</v>
      </c>
      <c r="W260" t="s">
        <v>4873</v>
      </c>
      <c r="X260" t="s">
        <v>4899</v>
      </c>
      <c r="Y260" t="s">
        <v>4899</v>
      </c>
      <c r="Z260">
        <v>3</v>
      </c>
      <c r="AA260">
        <v>2</v>
      </c>
      <c r="AB260">
        <v>1</v>
      </c>
      <c r="AC260">
        <v>0.33333333333333331</v>
      </c>
      <c r="AD260">
        <v>0</v>
      </c>
      <c r="AE260" t="s">
        <v>1627</v>
      </c>
      <c r="AQ260">
        <v>1</v>
      </c>
      <c r="AR260" t="s">
        <v>1350</v>
      </c>
      <c r="AU260">
        <v>1</v>
      </c>
    </row>
    <row r="261" spans="1:47" x14ac:dyDescent="0.25">
      <c r="A261" s="3" t="s">
        <v>1633</v>
      </c>
      <c r="B261">
        <v>1</v>
      </c>
      <c r="C261">
        <v>0</v>
      </c>
      <c r="D261">
        <v>0</v>
      </c>
      <c r="E261">
        <v>0</v>
      </c>
      <c r="F261">
        <v>0</v>
      </c>
      <c r="G261" t="s">
        <v>1634</v>
      </c>
      <c r="H261" s="5">
        <v>42268</v>
      </c>
      <c r="I261" t="s">
        <v>41</v>
      </c>
      <c r="J261">
        <v>133</v>
      </c>
      <c r="K261" t="s">
        <v>1611</v>
      </c>
      <c r="L261" t="s">
        <v>1635</v>
      </c>
      <c r="M261" t="s">
        <v>1636</v>
      </c>
      <c r="N261" t="s">
        <v>1614</v>
      </c>
      <c r="O261" t="s">
        <v>4904</v>
      </c>
      <c r="P261" t="s">
        <v>1389</v>
      </c>
      <c r="Q261" t="s">
        <v>1388</v>
      </c>
      <c r="R261" t="s">
        <v>108</v>
      </c>
      <c r="U261" t="s">
        <v>4879</v>
      </c>
      <c r="V261" t="s">
        <v>4879</v>
      </c>
      <c r="W261" t="s">
        <v>4873</v>
      </c>
      <c r="X261" t="s">
        <v>4899</v>
      </c>
      <c r="Y261" t="s">
        <v>4899</v>
      </c>
      <c r="Z261">
        <v>3</v>
      </c>
      <c r="AA261">
        <v>2</v>
      </c>
      <c r="AB261">
        <v>1</v>
      </c>
      <c r="AC261">
        <v>0.33333333333333331</v>
      </c>
      <c r="AD261">
        <v>0</v>
      </c>
      <c r="AE261" t="s">
        <v>1615</v>
      </c>
      <c r="AQ261">
        <v>1</v>
      </c>
      <c r="AR261" t="s">
        <v>1151</v>
      </c>
      <c r="AS261" t="s">
        <v>1369</v>
      </c>
      <c r="AU261">
        <v>2</v>
      </c>
    </row>
    <row r="262" spans="1:47" x14ac:dyDescent="0.25">
      <c r="A262" s="3" t="s">
        <v>1637</v>
      </c>
      <c r="B262">
        <v>2.5</v>
      </c>
      <c r="C262">
        <v>200000000</v>
      </c>
      <c r="D262">
        <v>0.25</v>
      </c>
      <c r="E262">
        <v>0</v>
      </c>
      <c r="F262">
        <v>0</v>
      </c>
      <c r="G262" t="s">
        <v>1638</v>
      </c>
      <c r="H262" s="5">
        <v>42678</v>
      </c>
      <c r="I262" t="s">
        <v>41</v>
      </c>
      <c r="J262">
        <v>76</v>
      </c>
      <c r="K262" t="s">
        <v>1206</v>
      </c>
      <c r="L262" t="s">
        <v>1639</v>
      </c>
      <c r="M262" t="s">
        <v>1281</v>
      </c>
      <c r="N262" t="s">
        <v>1640</v>
      </c>
      <c r="O262" t="s">
        <v>4905</v>
      </c>
      <c r="P262" t="s">
        <v>1175</v>
      </c>
      <c r="Q262" t="s">
        <v>1032</v>
      </c>
      <c r="R262" t="s">
        <v>1057</v>
      </c>
      <c r="S262" t="s">
        <v>1177</v>
      </c>
      <c r="T262" t="s">
        <v>1210</v>
      </c>
      <c r="U262" t="s">
        <v>4879</v>
      </c>
      <c r="V262" t="s">
        <v>4879</v>
      </c>
      <c r="W262" t="s">
        <v>4879</v>
      </c>
      <c r="X262" t="s">
        <v>4873</v>
      </c>
      <c r="Y262" t="s">
        <v>4873</v>
      </c>
      <c r="Z262">
        <v>5</v>
      </c>
      <c r="AA262">
        <v>3</v>
      </c>
      <c r="AB262">
        <v>2</v>
      </c>
      <c r="AC262">
        <v>0.4</v>
      </c>
      <c r="AD262">
        <v>0</v>
      </c>
      <c r="AE262" t="s">
        <v>255</v>
      </c>
      <c r="AQ262">
        <v>1</v>
      </c>
      <c r="AR262" t="s">
        <v>1179</v>
      </c>
      <c r="AU262">
        <v>1</v>
      </c>
    </row>
    <row r="263" spans="1:47" x14ac:dyDescent="0.25">
      <c r="A263" s="3" t="s">
        <v>1641</v>
      </c>
      <c r="B263">
        <v>2.5</v>
      </c>
      <c r="C263">
        <v>50000000</v>
      </c>
      <c r="D263">
        <v>0.25</v>
      </c>
      <c r="E263">
        <v>0</v>
      </c>
      <c r="F263">
        <v>0</v>
      </c>
      <c r="G263" t="s">
        <v>1642</v>
      </c>
      <c r="H263" s="5">
        <v>43038</v>
      </c>
      <c r="I263" t="s">
        <v>41</v>
      </c>
      <c r="J263">
        <v>73</v>
      </c>
      <c r="K263" t="s">
        <v>1643</v>
      </c>
      <c r="L263" t="s">
        <v>1644</v>
      </c>
      <c r="M263" t="s">
        <v>1645</v>
      </c>
      <c r="N263" t="s">
        <v>1646</v>
      </c>
      <c r="O263" t="s">
        <v>4906</v>
      </c>
      <c r="P263" t="s">
        <v>1065</v>
      </c>
      <c r="Q263" t="s">
        <v>1066</v>
      </c>
      <c r="R263" t="s">
        <v>1067</v>
      </c>
      <c r="S263" t="s">
        <v>1044</v>
      </c>
      <c r="T263" t="s">
        <v>1068</v>
      </c>
      <c r="U263" t="s">
        <v>4879</v>
      </c>
      <c r="V263" t="s">
        <v>4879</v>
      </c>
      <c r="W263" t="s">
        <v>4879</v>
      </c>
      <c r="X263" t="s">
        <v>4873</v>
      </c>
      <c r="Y263" t="s">
        <v>4873</v>
      </c>
      <c r="Z263">
        <v>5</v>
      </c>
      <c r="AA263">
        <v>3</v>
      </c>
      <c r="AB263">
        <v>2</v>
      </c>
      <c r="AC263">
        <v>0.4</v>
      </c>
      <c r="AD263">
        <v>0</v>
      </c>
      <c r="AE263" t="s">
        <v>1632</v>
      </c>
      <c r="AQ263">
        <v>1</v>
      </c>
      <c r="AR263" t="s">
        <v>1070</v>
      </c>
      <c r="AU263">
        <v>1</v>
      </c>
    </row>
    <row r="264" spans="1:47" x14ac:dyDescent="0.25">
      <c r="A264" s="3" t="s">
        <v>1647</v>
      </c>
      <c r="B264">
        <v>6</v>
      </c>
      <c r="C264">
        <v>200000000</v>
      </c>
      <c r="D264">
        <v>0.25</v>
      </c>
      <c r="E264">
        <v>36818625739</v>
      </c>
      <c r="F264">
        <v>2</v>
      </c>
      <c r="G264" t="s">
        <v>1648</v>
      </c>
      <c r="H264" s="5">
        <v>41984</v>
      </c>
      <c r="J264">
        <v>111</v>
      </c>
      <c r="K264" t="s">
        <v>1649</v>
      </c>
      <c r="L264" t="s">
        <v>1650</v>
      </c>
      <c r="M264" t="s">
        <v>1299</v>
      </c>
      <c r="N264" t="s">
        <v>1651</v>
      </c>
      <c r="O264" t="s">
        <v>4903</v>
      </c>
      <c r="P264" t="s">
        <v>1301</v>
      </c>
      <c r="Q264" t="s">
        <v>1219</v>
      </c>
      <c r="R264" t="s">
        <v>1149</v>
      </c>
      <c r="S264" t="s">
        <v>63</v>
      </c>
      <c r="T264" t="s">
        <v>64</v>
      </c>
      <c r="U264" t="s">
        <v>4879</v>
      </c>
      <c r="V264" t="s">
        <v>4879</v>
      </c>
      <c r="W264" t="s">
        <v>4879</v>
      </c>
      <c r="X264" t="s">
        <v>4873</v>
      </c>
      <c r="Y264" t="s">
        <v>4873</v>
      </c>
      <c r="Z264">
        <v>5</v>
      </c>
      <c r="AA264">
        <v>3</v>
      </c>
      <c r="AB264">
        <v>2</v>
      </c>
      <c r="AC264">
        <v>0.4</v>
      </c>
      <c r="AD264">
        <v>0</v>
      </c>
      <c r="AE264" t="s">
        <v>1046</v>
      </c>
      <c r="AQ264">
        <v>1</v>
      </c>
      <c r="AR264" t="s">
        <v>109</v>
      </c>
      <c r="AS264" t="s">
        <v>87</v>
      </c>
      <c r="AU264">
        <v>2</v>
      </c>
    </row>
    <row r="265" spans="1:47" x14ac:dyDescent="0.25">
      <c r="A265" s="3" t="s">
        <v>1652</v>
      </c>
      <c r="B265">
        <v>1.5</v>
      </c>
      <c r="C265">
        <v>50000000</v>
      </c>
      <c r="D265">
        <v>8.3333333333333301E-2</v>
      </c>
      <c r="E265">
        <v>129000000</v>
      </c>
      <c r="F265">
        <v>0.16666666666666699</v>
      </c>
      <c r="G265" t="s">
        <v>1653</v>
      </c>
      <c r="H265" s="5">
        <v>42268</v>
      </c>
      <c r="I265" t="s">
        <v>1224</v>
      </c>
      <c r="J265">
        <v>1322</v>
      </c>
      <c r="K265" t="s">
        <v>1335</v>
      </c>
      <c r="L265" t="s">
        <v>1654</v>
      </c>
      <c r="M265" t="s">
        <v>1655</v>
      </c>
      <c r="N265" t="s">
        <v>1656</v>
      </c>
      <c r="O265" t="s">
        <v>4904</v>
      </c>
      <c r="P265" t="s">
        <v>1388</v>
      </c>
      <c r="Q265" t="s">
        <v>1389</v>
      </c>
      <c r="R265" t="s">
        <v>108</v>
      </c>
      <c r="U265" t="s">
        <v>4879</v>
      </c>
      <c r="V265" t="s">
        <v>4879</v>
      </c>
      <c r="W265" t="s">
        <v>4873</v>
      </c>
      <c r="X265" t="s">
        <v>4899</v>
      </c>
      <c r="Y265" t="s">
        <v>4899</v>
      </c>
      <c r="Z265">
        <v>3</v>
      </c>
      <c r="AA265">
        <v>2</v>
      </c>
      <c r="AB265">
        <v>1</v>
      </c>
      <c r="AC265">
        <v>0.33333333333333331</v>
      </c>
      <c r="AD265">
        <v>0</v>
      </c>
      <c r="AE265" t="s">
        <v>1615</v>
      </c>
      <c r="AQ265">
        <v>1</v>
      </c>
      <c r="AR265" t="s">
        <v>1151</v>
      </c>
      <c r="AS265" t="s">
        <v>1369</v>
      </c>
      <c r="AU265">
        <v>2</v>
      </c>
    </row>
    <row r="266" spans="1:47" x14ac:dyDescent="0.25">
      <c r="A266" s="3" t="s">
        <v>1657</v>
      </c>
      <c r="B266">
        <v>6</v>
      </c>
      <c r="C266">
        <v>200000000</v>
      </c>
      <c r="D266">
        <v>0.25</v>
      </c>
      <c r="E266">
        <v>0</v>
      </c>
      <c r="F266">
        <v>0</v>
      </c>
      <c r="G266" t="s">
        <v>1658</v>
      </c>
      <c r="H266" s="5">
        <v>42681</v>
      </c>
      <c r="I266" t="s">
        <v>41</v>
      </c>
      <c r="J266">
        <v>121</v>
      </c>
      <c r="K266" t="s">
        <v>1659</v>
      </c>
      <c r="L266" t="s">
        <v>1660</v>
      </c>
      <c r="M266" t="s">
        <v>1661</v>
      </c>
      <c r="N266" t="s">
        <v>1662</v>
      </c>
      <c r="O266" t="s">
        <v>4905</v>
      </c>
      <c r="P266" t="s">
        <v>1167</v>
      </c>
      <c r="Q266" t="s">
        <v>1043</v>
      </c>
      <c r="R266" t="s">
        <v>1125</v>
      </c>
      <c r="S266" t="s">
        <v>108</v>
      </c>
      <c r="T266" t="s">
        <v>1058</v>
      </c>
      <c r="U266" t="s">
        <v>4879</v>
      </c>
      <c r="V266" t="s">
        <v>4879</v>
      </c>
      <c r="W266" t="s">
        <v>4879</v>
      </c>
      <c r="X266" t="s">
        <v>4873</v>
      </c>
      <c r="Y266" t="s">
        <v>4873</v>
      </c>
      <c r="Z266">
        <v>5</v>
      </c>
      <c r="AA266">
        <v>3</v>
      </c>
      <c r="AB266">
        <v>2</v>
      </c>
      <c r="AC266">
        <v>0.4</v>
      </c>
      <c r="AD266">
        <v>0</v>
      </c>
      <c r="AE266" t="s">
        <v>1137</v>
      </c>
      <c r="AQ266">
        <v>1</v>
      </c>
      <c r="AR266" t="s">
        <v>56</v>
      </c>
      <c r="AU266">
        <v>1</v>
      </c>
    </row>
    <row r="267" spans="1:47" x14ac:dyDescent="0.25">
      <c r="A267" s="3" t="s">
        <v>1663</v>
      </c>
      <c r="B267">
        <v>4</v>
      </c>
      <c r="C267">
        <v>200000000</v>
      </c>
      <c r="D267">
        <v>0.41666666666666702</v>
      </c>
      <c r="E267">
        <v>0</v>
      </c>
      <c r="F267">
        <v>0</v>
      </c>
      <c r="G267" t="s">
        <v>1664</v>
      </c>
      <c r="H267" s="5">
        <v>43040</v>
      </c>
      <c r="I267" t="s">
        <v>41</v>
      </c>
      <c r="J267">
        <v>78</v>
      </c>
      <c r="K267" t="s">
        <v>1665</v>
      </c>
      <c r="L267" t="s">
        <v>1666</v>
      </c>
      <c r="M267" t="s">
        <v>1257</v>
      </c>
      <c r="N267" t="s">
        <v>1667</v>
      </c>
      <c r="O267" t="s">
        <v>4906</v>
      </c>
      <c r="P267" t="s">
        <v>1136</v>
      </c>
      <c r="Q267" t="s">
        <v>1668</v>
      </c>
      <c r="R267" t="s">
        <v>1135</v>
      </c>
      <c r="S267" t="s">
        <v>64</v>
      </c>
      <c r="T267" t="s">
        <v>1045</v>
      </c>
      <c r="U267" t="s">
        <v>4879</v>
      </c>
      <c r="V267" t="s">
        <v>4879</v>
      </c>
      <c r="W267" t="s">
        <v>4879</v>
      </c>
      <c r="X267" t="s">
        <v>4873</v>
      </c>
      <c r="Y267" t="s">
        <v>4873</v>
      </c>
      <c r="Z267">
        <v>5</v>
      </c>
      <c r="AA267">
        <v>3</v>
      </c>
      <c r="AB267">
        <v>2</v>
      </c>
      <c r="AC267">
        <v>0.4</v>
      </c>
      <c r="AD267">
        <v>0</v>
      </c>
      <c r="AE267" t="s">
        <v>1669</v>
      </c>
      <c r="AQ267">
        <v>1</v>
      </c>
      <c r="AR267" t="s">
        <v>1150</v>
      </c>
      <c r="AU267">
        <v>1</v>
      </c>
    </row>
    <row r="268" spans="1:47" x14ac:dyDescent="0.25">
      <c r="A268" s="3" t="s">
        <v>1679</v>
      </c>
      <c r="B268">
        <v>1.6666666666666701</v>
      </c>
      <c r="C268">
        <v>50000000</v>
      </c>
      <c r="D268">
        <v>8.3333333333333301E-2</v>
      </c>
      <c r="E268">
        <v>4448533003</v>
      </c>
      <c r="F268">
        <v>0.66666666666666696</v>
      </c>
      <c r="G268" t="s">
        <v>1680</v>
      </c>
      <c r="H268" s="5">
        <v>42689</v>
      </c>
      <c r="I268" t="s">
        <v>184</v>
      </c>
      <c r="J268">
        <v>141</v>
      </c>
      <c r="K268" t="s">
        <v>1052</v>
      </c>
      <c r="L268" t="s">
        <v>1681</v>
      </c>
      <c r="M268" t="s">
        <v>1124</v>
      </c>
      <c r="N268" t="s">
        <v>1682</v>
      </c>
      <c r="O268" t="s">
        <v>4905</v>
      </c>
      <c r="P268" t="s">
        <v>1057</v>
      </c>
      <c r="Q268" t="s">
        <v>1417</v>
      </c>
      <c r="R268" t="s">
        <v>1058</v>
      </c>
      <c r="U268" t="s">
        <v>4879</v>
      </c>
      <c r="V268" t="s">
        <v>4879</v>
      </c>
      <c r="W268" t="s">
        <v>4873</v>
      </c>
      <c r="X268" t="s">
        <v>4899</v>
      </c>
      <c r="Y268" t="s">
        <v>4899</v>
      </c>
      <c r="Z268">
        <v>3</v>
      </c>
      <c r="AA268">
        <v>2</v>
      </c>
      <c r="AB268">
        <v>1</v>
      </c>
      <c r="AC268">
        <v>0.33333333333333331</v>
      </c>
      <c r="AD268">
        <v>0</v>
      </c>
      <c r="AE268" t="s">
        <v>1376</v>
      </c>
      <c r="AQ268">
        <v>1</v>
      </c>
      <c r="AR268" t="s">
        <v>56</v>
      </c>
      <c r="AS268" t="s">
        <v>256</v>
      </c>
      <c r="AU268">
        <v>2</v>
      </c>
    </row>
    <row r="269" spans="1:47" x14ac:dyDescent="0.25">
      <c r="A269" s="3" t="s">
        <v>1683</v>
      </c>
      <c r="B269">
        <v>2.3333333333333299</v>
      </c>
      <c r="C269">
        <v>50000000</v>
      </c>
      <c r="D269">
        <v>0.16666666666666699</v>
      </c>
      <c r="E269">
        <v>0</v>
      </c>
      <c r="F269">
        <v>0</v>
      </c>
      <c r="G269" t="s">
        <v>1684</v>
      </c>
      <c r="H269" s="5">
        <v>43042</v>
      </c>
      <c r="I269" t="s">
        <v>705</v>
      </c>
      <c r="J269">
        <v>80</v>
      </c>
      <c r="K269" t="s">
        <v>1685</v>
      </c>
      <c r="L269" t="s">
        <v>1686</v>
      </c>
      <c r="M269" t="s">
        <v>1559</v>
      </c>
      <c r="N269" t="s">
        <v>1687</v>
      </c>
      <c r="O269" t="s">
        <v>4906</v>
      </c>
      <c r="P269" t="s">
        <v>1066</v>
      </c>
      <c r="Q269" t="s">
        <v>1065</v>
      </c>
      <c r="R269" t="s">
        <v>1067</v>
      </c>
      <c r="S269" t="s">
        <v>1044</v>
      </c>
      <c r="T269" t="s">
        <v>1068</v>
      </c>
      <c r="U269" t="s">
        <v>4879</v>
      </c>
      <c r="V269" t="s">
        <v>4879</v>
      </c>
      <c r="W269" t="s">
        <v>4879</v>
      </c>
      <c r="X269" t="s">
        <v>4873</v>
      </c>
      <c r="Y269" t="s">
        <v>4873</v>
      </c>
      <c r="Z269">
        <v>5</v>
      </c>
      <c r="AA269">
        <v>3</v>
      </c>
      <c r="AB269">
        <v>2</v>
      </c>
      <c r="AC269">
        <v>0.4</v>
      </c>
      <c r="AD269">
        <v>0</v>
      </c>
      <c r="AE269" t="s">
        <v>1632</v>
      </c>
      <c r="AQ269">
        <v>1</v>
      </c>
      <c r="AR269" t="s">
        <v>1151</v>
      </c>
      <c r="AU269">
        <v>1</v>
      </c>
    </row>
    <row r="270" spans="1:47" x14ac:dyDescent="0.25">
      <c r="A270" s="3" t="s">
        <v>1693</v>
      </c>
      <c r="B270">
        <v>2.5</v>
      </c>
      <c r="C270">
        <v>50000000</v>
      </c>
      <c r="D270">
        <v>0.16666666666666699</v>
      </c>
      <c r="E270">
        <v>1200400000</v>
      </c>
      <c r="F270">
        <v>1</v>
      </c>
      <c r="G270" t="s">
        <v>1694</v>
      </c>
      <c r="H270" s="5">
        <v>42277</v>
      </c>
      <c r="I270" t="s">
        <v>41</v>
      </c>
      <c r="J270">
        <v>140</v>
      </c>
      <c r="K270" t="s">
        <v>1695</v>
      </c>
      <c r="L270" t="s">
        <v>1696</v>
      </c>
      <c r="M270" t="s">
        <v>1590</v>
      </c>
      <c r="N270" t="s">
        <v>1697</v>
      </c>
      <c r="O270" t="s">
        <v>4904</v>
      </c>
      <c r="P270" t="s">
        <v>1158</v>
      </c>
      <c r="Q270" t="s">
        <v>1159</v>
      </c>
      <c r="R270" t="s">
        <v>653</v>
      </c>
      <c r="S270" t="s">
        <v>64</v>
      </c>
      <c r="T270" t="s">
        <v>63</v>
      </c>
      <c r="U270" t="s">
        <v>4879</v>
      </c>
      <c r="V270" t="s">
        <v>4879</v>
      </c>
      <c r="W270" t="s">
        <v>4879</v>
      </c>
      <c r="X270" t="s">
        <v>4873</v>
      </c>
      <c r="Y270" t="s">
        <v>4873</v>
      </c>
      <c r="Z270">
        <v>5</v>
      </c>
      <c r="AA270">
        <v>3</v>
      </c>
      <c r="AB270">
        <v>2</v>
      </c>
      <c r="AC270">
        <v>0.4</v>
      </c>
      <c r="AD270">
        <v>0</v>
      </c>
      <c r="AE270" t="s">
        <v>1632</v>
      </c>
      <c r="AQ270">
        <v>1</v>
      </c>
      <c r="AR270" t="s">
        <v>56</v>
      </c>
      <c r="AS270" t="s">
        <v>256</v>
      </c>
      <c r="AU270">
        <v>2</v>
      </c>
    </row>
    <row r="271" spans="1:47" x14ac:dyDescent="0.25">
      <c r="A271" s="3" t="s">
        <v>1693</v>
      </c>
      <c r="B271">
        <v>2.5</v>
      </c>
      <c r="C271">
        <v>50000000</v>
      </c>
      <c r="D271">
        <v>0.16666666666666699</v>
      </c>
      <c r="E271">
        <v>350000000</v>
      </c>
      <c r="F271">
        <v>0.5</v>
      </c>
      <c r="G271" t="s">
        <v>1698</v>
      </c>
      <c r="H271" s="5">
        <v>42277</v>
      </c>
      <c r="I271" t="s">
        <v>41</v>
      </c>
      <c r="J271">
        <v>140</v>
      </c>
      <c r="K271" t="s">
        <v>1695</v>
      </c>
      <c r="L271" t="s">
        <v>1696</v>
      </c>
      <c r="M271" t="s">
        <v>1590</v>
      </c>
      <c r="N271" t="s">
        <v>1697</v>
      </c>
      <c r="O271" t="s">
        <v>4904</v>
      </c>
      <c r="P271" t="s">
        <v>1158</v>
      </c>
      <c r="Q271" t="s">
        <v>1159</v>
      </c>
      <c r="R271" t="s">
        <v>653</v>
      </c>
      <c r="S271" t="s">
        <v>64</v>
      </c>
      <c r="T271" t="s">
        <v>63</v>
      </c>
      <c r="U271" t="s">
        <v>4879</v>
      </c>
      <c r="V271" t="s">
        <v>4879</v>
      </c>
      <c r="W271" t="s">
        <v>4879</v>
      </c>
      <c r="X271" t="s">
        <v>4873</v>
      </c>
      <c r="Y271" t="s">
        <v>4873</v>
      </c>
      <c r="Z271">
        <v>5</v>
      </c>
      <c r="AA271">
        <v>3</v>
      </c>
      <c r="AB271">
        <v>2</v>
      </c>
      <c r="AC271">
        <v>0.4</v>
      </c>
      <c r="AD271">
        <v>0</v>
      </c>
      <c r="AE271" t="s">
        <v>1632</v>
      </c>
      <c r="AQ271">
        <v>1</v>
      </c>
      <c r="AR271" t="s">
        <v>56</v>
      </c>
      <c r="AS271" t="s">
        <v>256</v>
      </c>
      <c r="AU271">
        <v>2</v>
      </c>
    </row>
    <row r="272" spans="1:47" x14ac:dyDescent="0.25">
      <c r="A272" s="3" t="s">
        <v>1699</v>
      </c>
      <c r="B272">
        <v>1.5</v>
      </c>
      <c r="C272">
        <v>50000000</v>
      </c>
      <c r="D272">
        <v>0.25</v>
      </c>
      <c r="E272">
        <v>0</v>
      </c>
      <c r="F272">
        <v>0</v>
      </c>
      <c r="G272" t="s">
        <v>1700</v>
      </c>
      <c r="H272" s="5">
        <v>42689</v>
      </c>
      <c r="I272" t="s">
        <v>41</v>
      </c>
      <c r="J272">
        <v>269</v>
      </c>
      <c r="K272" t="s">
        <v>1701</v>
      </c>
      <c r="L272" t="s">
        <v>1702</v>
      </c>
      <c r="M272" t="s">
        <v>1703</v>
      </c>
      <c r="N272" t="s">
        <v>1312</v>
      </c>
      <c r="O272" t="s">
        <v>4905</v>
      </c>
      <c r="P272" t="s">
        <v>1057</v>
      </c>
      <c r="Q272" t="s">
        <v>1417</v>
      </c>
      <c r="R272" t="s">
        <v>1058</v>
      </c>
      <c r="U272" t="s">
        <v>4879</v>
      </c>
      <c r="V272" t="s">
        <v>4879</v>
      </c>
      <c r="W272" t="s">
        <v>4873</v>
      </c>
      <c r="X272" t="s">
        <v>4899</v>
      </c>
      <c r="Y272" t="s">
        <v>4899</v>
      </c>
      <c r="Z272">
        <v>3</v>
      </c>
      <c r="AA272">
        <v>2</v>
      </c>
      <c r="AB272">
        <v>1</v>
      </c>
      <c r="AC272">
        <v>0.33333333333333331</v>
      </c>
      <c r="AD272">
        <v>0</v>
      </c>
      <c r="AE272" t="s">
        <v>1376</v>
      </c>
      <c r="AQ272">
        <v>1</v>
      </c>
      <c r="AR272" t="s">
        <v>465</v>
      </c>
      <c r="AS272" t="s">
        <v>256</v>
      </c>
      <c r="AU272">
        <v>2</v>
      </c>
    </row>
    <row r="273" spans="1:47" x14ac:dyDescent="0.25">
      <c r="A273" s="3" t="s">
        <v>1704</v>
      </c>
      <c r="B273">
        <v>2.3333333333333299</v>
      </c>
      <c r="C273">
        <v>300000000</v>
      </c>
      <c r="D273">
        <v>0.25</v>
      </c>
      <c r="E273">
        <v>24868973610</v>
      </c>
      <c r="F273">
        <v>1</v>
      </c>
      <c r="G273" t="s">
        <v>1705</v>
      </c>
      <c r="H273" s="5">
        <v>43042</v>
      </c>
      <c r="I273" t="s">
        <v>41</v>
      </c>
      <c r="J273">
        <v>124</v>
      </c>
      <c r="K273" t="s">
        <v>1052</v>
      </c>
      <c r="L273" t="s">
        <v>1706</v>
      </c>
      <c r="M273" t="s">
        <v>1707</v>
      </c>
      <c r="N273" t="s">
        <v>1626</v>
      </c>
      <c r="O273" t="s">
        <v>4906</v>
      </c>
      <c r="P273" t="s">
        <v>1228</v>
      </c>
      <c r="Q273" t="s">
        <v>1056</v>
      </c>
      <c r="R273" t="s">
        <v>1058</v>
      </c>
      <c r="U273" t="s">
        <v>4879</v>
      </c>
      <c r="V273" t="s">
        <v>4879</v>
      </c>
      <c r="W273" t="s">
        <v>4873</v>
      </c>
      <c r="X273" t="s">
        <v>4899</v>
      </c>
      <c r="Y273" t="s">
        <v>4899</v>
      </c>
      <c r="Z273">
        <v>3</v>
      </c>
      <c r="AA273">
        <v>2</v>
      </c>
      <c r="AB273">
        <v>1</v>
      </c>
      <c r="AC273">
        <v>0.33333333333333331</v>
      </c>
      <c r="AD273">
        <v>0</v>
      </c>
      <c r="AE273" t="s">
        <v>1423</v>
      </c>
      <c r="AQ273">
        <v>1</v>
      </c>
      <c r="AR273" t="s">
        <v>1536</v>
      </c>
      <c r="AU273">
        <v>1</v>
      </c>
    </row>
    <row r="274" spans="1:47" x14ac:dyDescent="0.25">
      <c r="A274" s="3" t="s">
        <v>1708</v>
      </c>
      <c r="B274">
        <v>1</v>
      </c>
      <c r="C274">
        <v>50000000</v>
      </c>
      <c r="D274">
        <v>8.3333333333333301E-2</v>
      </c>
      <c r="E274">
        <v>0</v>
      </c>
      <c r="F274">
        <v>0</v>
      </c>
      <c r="G274" t="s">
        <v>1709</v>
      </c>
      <c r="H274" s="5">
        <v>41352</v>
      </c>
      <c r="J274">
        <v>287</v>
      </c>
      <c r="K274" t="s">
        <v>1710</v>
      </c>
      <c r="L274" t="s">
        <v>1711</v>
      </c>
      <c r="M274" t="s">
        <v>1712</v>
      </c>
      <c r="N274" t="s">
        <v>1712</v>
      </c>
      <c r="O274" t="s">
        <v>4901</v>
      </c>
      <c r="P274" t="s">
        <v>181</v>
      </c>
      <c r="Q274" t="s">
        <v>229</v>
      </c>
      <c r="R274" t="s">
        <v>85</v>
      </c>
      <c r="U274" t="s">
        <v>4879</v>
      </c>
      <c r="V274" t="s">
        <v>4879</v>
      </c>
      <c r="W274" t="s">
        <v>4873</v>
      </c>
      <c r="X274" t="s">
        <v>4899</v>
      </c>
      <c r="Y274" t="s">
        <v>4899</v>
      </c>
      <c r="Z274">
        <v>3</v>
      </c>
      <c r="AA274">
        <v>2</v>
      </c>
      <c r="AB274">
        <v>1</v>
      </c>
      <c r="AC274">
        <v>0.33333333333333331</v>
      </c>
      <c r="AD274">
        <v>0</v>
      </c>
      <c r="AE274" t="s">
        <v>76</v>
      </c>
      <c r="AQ274">
        <v>1</v>
      </c>
      <c r="AR274" t="s">
        <v>1468</v>
      </c>
      <c r="AS274" t="s">
        <v>256</v>
      </c>
      <c r="AU274">
        <v>2</v>
      </c>
    </row>
    <row r="275" spans="1:47" x14ac:dyDescent="0.25">
      <c r="A275" s="3" t="s">
        <v>1713</v>
      </c>
      <c r="B275">
        <v>4</v>
      </c>
      <c r="C275">
        <v>100000000</v>
      </c>
      <c r="D275">
        <v>0.25</v>
      </c>
      <c r="E275">
        <v>0</v>
      </c>
      <c r="F275">
        <v>0</v>
      </c>
      <c r="G275" t="s">
        <v>1714</v>
      </c>
      <c r="H275" s="5">
        <v>41681</v>
      </c>
      <c r="I275" t="s">
        <v>1715</v>
      </c>
      <c r="J275">
        <v>146</v>
      </c>
      <c r="K275" t="s">
        <v>1716</v>
      </c>
      <c r="L275" t="s">
        <v>1717</v>
      </c>
      <c r="M275" t="s">
        <v>1718</v>
      </c>
      <c r="N275" t="s">
        <v>1462</v>
      </c>
      <c r="O275" t="s">
        <v>4902</v>
      </c>
      <c r="P275" t="s">
        <v>1088</v>
      </c>
      <c r="Q275" t="s">
        <v>1159</v>
      </c>
      <c r="R275" t="s">
        <v>1158</v>
      </c>
      <c r="S275" t="s">
        <v>84</v>
      </c>
      <c r="T275" t="s">
        <v>108</v>
      </c>
      <c r="U275" t="s">
        <v>4879</v>
      </c>
      <c r="V275" t="s">
        <v>4879</v>
      </c>
      <c r="W275" t="s">
        <v>4879</v>
      </c>
      <c r="X275" t="s">
        <v>4873</v>
      </c>
      <c r="Y275" t="s">
        <v>4873</v>
      </c>
      <c r="Z275">
        <v>5</v>
      </c>
      <c r="AA275">
        <v>3</v>
      </c>
      <c r="AB275">
        <v>2</v>
      </c>
      <c r="AC275">
        <v>0.4</v>
      </c>
      <c r="AD275">
        <v>0</v>
      </c>
      <c r="AE275" t="s">
        <v>1719</v>
      </c>
      <c r="AF275" t="s">
        <v>414</v>
      </c>
      <c r="AG275" t="s">
        <v>1720</v>
      </c>
      <c r="AH275" t="s">
        <v>1721</v>
      </c>
      <c r="AI275" t="s">
        <v>1722</v>
      </c>
      <c r="AJ275" t="s">
        <v>1723</v>
      </c>
      <c r="AK275" t="s">
        <v>1724</v>
      </c>
      <c r="AQ275">
        <v>7</v>
      </c>
      <c r="AR275" t="s">
        <v>1118</v>
      </c>
      <c r="AS275" t="s">
        <v>1179</v>
      </c>
      <c r="AU275">
        <v>2</v>
      </c>
    </row>
    <row r="276" spans="1:47" x14ac:dyDescent="0.25">
      <c r="A276" s="3" t="s">
        <v>1725</v>
      </c>
      <c r="B276">
        <v>2</v>
      </c>
      <c r="C276">
        <v>100000000</v>
      </c>
      <c r="D276">
        <v>0.16666666666666699</v>
      </c>
      <c r="E276">
        <v>0</v>
      </c>
      <c r="F276">
        <v>0</v>
      </c>
      <c r="G276" t="s">
        <v>1726</v>
      </c>
      <c r="H276" s="5">
        <v>42046</v>
      </c>
      <c r="I276" t="s">
        <v>1727</v>
      </c>
      <c r="J276">
        <v>68</v>
      </c>
      <c r="K276" t="s">
        <v>1728</v>
      </c>
      <c r="L276" t="s">
        <v>1729</v>
      </c>
      <c r="M276" t="s">
        <v>1730</v>
      </c>
      <c r="N276" t="s">
        <v>1731</v>
      </c>
      <c r="O276" t="s">
        <v>4903</v>
      </c>
      <c r="P276" t="s">
        <v>1158</v>
      </c>
      <c r="Q276" t="s">
        <v>1159</v>
      </c>
      <c r="R276" t="s">
        <v>1032</v>
      </c>
      <c r="S276" t="s">
        <v>48</v>
      </c>
      <c r="T276" t="s">
        <v>85</v>
      </c>
      <c r="U276" t="s">
        <v>4879</v>
      </c>
      <c r="V276" t="s">
        <v>4879</v>
      </c>
      <c r="W276" t="s">
        <v>4879</v>
      </c>
      <c r="X276" t="s">
        <v>4873</v>
      </c>
      <c r="Y276" t="s">
        <v>4873</v>
      </c>
      <c r="Z276">
        <v>5</v>
      </c>
      <c r="AA276">
        <v>3</v>
      </c>
      <c r="AB276">
        <v>2</v>
      </c>
      <c r="AC276">
        <v>0.4</v>
      </c>
      <c r="AD276">
        <v>0</v>
      </c>
      <c r="AE276" t="s">
        <v>1732</v>
      </c>
      <c r="AQ276">
        <v>1</v>
      </c>
      <c r="AR276" t="s">
        <v>1118</v>
      </c>
      <c r="AS276" t="s">
        <v>1456</v>
      </c>
      <c r="AU276">
        <v>2</v>
      </c>
    </row>
    <row r="277" spans="1:47" x14ac:dyDescent="0.25">
      <c r="A277" s="3" t="s">
        <v>1733</v>
      </c>
      <c r="B277">
        <v>2</v>
      </c>
      <c r="C277">
        <v>100000000</v>
      </c>
      <c r="D277">
        <v>0.25</v>
      </c>
      <c r="E277">
        <v>0</v>
      </c>
      <c r="F277">
        <v>0</v>
      </c>
      <c r="G277" t="s">
        <v>1734</v>
      </c>
      <c r="H277" s="5">
        <v>42404</v>
      </c>
      <c r="I277" t="s">
        <v>41</v>
      </c>
      <c r="J277">
        <v>140</v>
      </c>
      <c r="K277" t="s">
        <v>1735</v>
      </c>
      <c r="L277" t="s">
        <v>1736</v>
      </c>
      <c r="M277" t="s">
        <v>1737</v>
      </c>
      <c r="N277" t="s">
        <v>1478</v>
      </c>
      <c r="O277" t="s">
        <v>4904</v>
      </c>
      <c r="P277" t="s">
        <v>1301</v>
      </c>
      <c r="Q277" t="s">
        <v>1219</v>
      </c>
      <c r="R277" t="s">
        <v>1045</v>
      </c>
      <c r="U277" t="s">
        <v>4879</v>
      </c>
      <c r="V277" t="s">
        <v>4879</v>
      </c>
      <c r="W277" t="s">
        <v>4873</v>
      </c>
      <c r="X277" t="s">
        <v>4899</v>
      </c>
      <c r="Y277" t="s">
        <v>4899</v>
      </c>
      <c r="Z277">
        <v>3</v>
      </c>
      <c r="AA277">
        <v>2</v>
      </c>
      <c r="AB277">
        <v>1</v>
      </c>
      <c r="AC277">
        <v>0.33333333333333331</v>
      </c>
      <c r="AD277">
        <v>0</v>
      </c>
      <c r="AE277" t="s">
        <v>1117</v>
      </c>
      <c r="AQ277">
        <v>1</v>
      </c>
      <c r="AR277" t="s">
        <v>86</v>
      </c>
      <c r="AS277" t="s">
        <v>109</v>
      </c>
      <c r="AU277">
        <v>2</v>
      </c>
    </row>
    <row r="278" spans="1:47" x14ac:dyDescent="0.25">
      <c r="A278" s="3" t="s">
        <v>1738</v>
      </c>
      <c r="B278">
        <v>2</v>
      </c>
      <c r="C278">
        <v>50000000</v>
      </c>
      <c r="D278">
        <v>8.3333333333333301E-2</v>
      </c>
      <c r="E278">
        <v>1067627599</v>
      </c>
      <c r="F278">
        <v>0.5</v>
      </c>
      <c r="G278" t="s">
        <v>1739</v>
      </c>
      <c r="H278" s="5">
        <v>42744</v>
      </c>
      <c r="I278" t="s">
        <v>41</v>
      </c>
      <c r="J278">
        <v>199</v>
      </c>
      <c r="K278" t="s">
        <v>1052</v>
      </c>
      <c r="L278" t="s">
        <v>1740</v>
      </c>
      <c r="M278" t="s">
        <v>1741</v>
      </c>
      <c r="N278" t="s">
        <v>1742</v>
      </c>
      <c r="O278" t="s">
        <v>4905</v>
      </c>
      <c r="P278" t="s">
        <v>1167</v>
      </c>
      <c r="Q278" t="s">
        <v>1125</v>
      </c>
      <c r="R278" t="s">
        <v>1045</v>
      </c>
      <c r="U278" t="s">
        <v>4879</v>
      </c>
      <c r="V278" t="s">
        <v>4879</v>
      </c>
      <c r="W278" t="s">
        <v>4873</v>
      </c>
      <c r="X278" t="s">
        <v>4899</v>
      </c>
      <c r="Y278" t="s">
        <v>4899</v>
      </c>
      <c r="Z278">
        <v>3</v>
      </c>
      <c r="AA278">
        <v>2</v>
      </c>
      <c r="AB278">
        <v>1</v>
      </c>
      <c r="AC278">
        <v>0.33333333333333331</v>
      </c>
      <c r="AD278">
        <v>0</v>
      </c>
      <c r="AE278" t="s">
        <v>426</v>
      </c>
      <c r="AQ278">
        <v>1</v>
      </c>
      <c r="AR278" t="s">
        <v>1743</v>
      </c>
      <c r="AU278">
        <v>1</v>
      </c>
    </row>
    <row r="279" spans="1:47" x14ac:dyDescent="0.25">
      <c r="A279" s="3" t="s">
        <v>1744</v>
      </c>
      <c r="B279">
        <v>6</v>
      </c>
      <c r="C279">
        <v>300000000</v>
      </c>
      <c r="D279">
        <v>0.25</v>
      </c>
      <c r="E279">
        <v>0</v>
      </c>
      <c r="F279">
        <v>0</v>
      </c>
      <c r="G279" t="s">
        <v>1745</v>
      </c>
      <c r="H279" s="5">
        <v>43145</v>
      </c>
      <c r="I279" t="s">
        <v>41</v>
      </c>
      <c r="J279">
        <v>112</v>
      </c>
      <c r="K279" t="s">
        <v>1746</v>
      </c>
      <c r="L279" t="s">
        <v>1747</v>
      </c>
      <c r="M279" t="s">
        <v>1748</v>
      </c>
      <c r="N279" t="s">
        <v>1488</v>
      </c>
      <c r="O279" t="s">
        <v>4906</v>
      </c>
      <c r="P279" t="s">
        <v>1125</v>
      </c>
      <c r="Q279" t="s">
        <v>1187</v>
      </c>
      <c r="R279" t="s">
        <v>1167</v>
      </c>
      <c r="S279" t="s">
        <v>64</v>
      </c>
      <c r="T279" t="s">
        <v>1210</v>
      </c>
      <c r="U279" t="s">
        <v>4879</v>
      </c>
      <c r="V279" t="s">
        <v>4879</v>
      </c>
      <c r="W279" t="s">
        <v>4879</v>
      </c>
      <c r="X279" t="s">
        <v>4873</v>
      </c>
      <c r="Y279" t="s">
        <v>4873</v>
      </c>
      <c r="Z279">
        <v>5</v>
      </c>
      <c r="AA279">
        <v>3</v>
      </c>
      <c r="AB279">
        <v>2</v>
      </c>
      <c r="AC279">
        <v>0.4</v>
      </c>
      <c r="AD279">
        <v>0</v>
      </c>
      <c r="AE279" t="s">
        <v>1069</v>
      </c>
      <c r="AQ279">
        <v>1</v>
      </c>
      <c r="AR279" t="s">
        <v>1150</v>
      </c>
      <c r="AU279">
        <v>1</v>
      </c>
    </row>
    <row r="280" spans="1:47" x14ac:dyDescent="0.25">
      <c r="A280" s="3" t="s">
        <v>1749</v>
      </c>
      <c r="B280">
        <v>10</v>
      </c>
      <c r="C280">
        <v>300000000</v>
      </c>
      <c r="D280">
        <v>0.25</v>
      </c>
      <c r="E280">
        <v>1455000000</v>
      </c>
      <c r="F280">
        <v>1</v>
      </c>
      <c r="G280" t="s">
        <v>1153</v>
      </c>
      <c r="H280" s="5">
        <v>41991</v>
      </c>
      <c r="I280" t="s">
        <v>184</v>
      </c>
      <c r="J280">
        <v>144</v>
      </c>
      <c r="K280" t="s">
        <v>1750</v>
      </c>
      <c r="L280" t="s">
        <v>1751</v>
      </c>
      <c r="M280" t="s">
        <v>1752</v>
      </c>
      <c r="N280" t="s">
        <v>1474</v>
      </c>
      <c r="O280" t="s">
        <v>4903</v>
      </c>
      <c r="P280" t="s">
        <v>1159</v>
      </c>
      <c r="Q280" t="s">
        <v>1158</v>
      </c>
      <c r="R280" t="s">
        <v>1033</v>
      </c>
      <c r="S280" t="s">
        <v>63</v>
      </c>
      <c r="T280" t="s">
        <v>64</v>
      </c>
      <c r="U280" t="s">
        <v>4879</v>
      </c>
      <c r="V280" t="s">
        <v>4879</v>
      </c>
      <c r="W280" t="s">
        <v>4879</v>
      </c>
      <c r="X280" t="s">
        <v>4873</v>
      </c>
      <c r="Y280" t="s">
        <v>4873</v>
      </c>
      <c r="Z280">
        <v>5</v>
      </c>
      <c r="AA280">
        <v>3</v>
      </c>
      <c r="AB280">
        <v>2</v>
      </c>
      <c r="AC280">
        <v>0.4</v>
      </c>
      <c r="AD280">
        <v>0</v>
      </c>
      <c r="AE280" t="s">
        <v>666</v>
      </c>
      <c r="AQ280">
        <v>1</v>
      </c>
      <c r="AR280" t="s">
        <v>128</v>
      </c>
      <c r="AS280" t="s">
        <v>56</v>
      </c>
      <c r="AU280">
        <v>2</v>
      </c>
    </row>
    <row r="281" spans="1:47" x14ac:dyDescent="0.25">
      <c r="A281" s="3" t="s">
        <v>1753</v>
      </c>
      <c r="B281">
        <v>3.5</v>
      </c>
      <c r="C281">
        <v>150000000</v>
      </c>
      <c r="D281">
        <v>0.25</v>
      </c>
      <c r="E281">
        <v>30000000</v>
      </c>
      <c r="F281">
        <v>8.3333333333333301E-2</v>
      </c>
      <c r="G281" t="s">
        <v>1754</v>
      </c>
      <c r="H281" s="5">
        <v>42277</v>
      </c>
      <c r="I281" t="s">
        <v>429</v>
      </c>
      <c r="J281">
        <v>140</v>
      </c>
      <c r="K281" t="s">
        <v>1695</v>
      </c>
      <c r="L281" t="s">
        <v>1755</v>
      </c>
      <c r="M281" t="s">
        <v>1756</v>
      </c>
      <c r="N281" t="s">
        <v>1697</v>
      </c>
      <c r="O281" t="s">
        <v>4904</v>
      </c>
      <c r="P281" t="s">
        <v>1159</v>
      </c>
      <c r="Q281" t="s">
        <v>1158</v>
      </c>
      <c r="R281" t="s">
        <v>653</v>
      </c>
      <c r="S281" t="s">
        <v>64</v>
      </c>
      <c r="T281" t="s">
        <v>108</v>
      </c>
      <c r="U281" t="s">
        <v>4879</v>
      </c>
      <c r="V281" t="s">
        <v>4879</v>
      </c>
      <c r="W281" t="s">
        <v>4879</v>
      </c>
      <c r="X281" t="s">
        <v>4873</v>
      </c>
      <c r="Y281" t="s">
        <v>4873</v>
      </c>
      <c r="Z281">
        <v>5</v>
      </c>
      <c r="AA281">
        <v>3</v>
      </c>
      <c r="AB281">
        <v>2</v>
      </c>
      <c r="AC281">
        <v>0.4</v>
      </c>
      <c r="AD281">
        <v>0</v>
      </c>
      <c r="AE281" t="s">
        <v>1757</v>
      </c>
      <c r="AQ281">
        <v>1</v>
      </c>
      <c r="AR281" t="s">
        <v>1151</v>
      </c>
      <c r="AS281" t="s">
        <v>1118</v>
      </c>
      <c r="AU281">
        <v>2</v>
      </c>
    </row>
    <row r="282" spans="1:47" x14ac:dyDescent="0.25">
      <c r="A282" s="3" t="s">
        <v>1758</v>
      </c>
      <c r="B282">
        <v>1.3333333333333299</v>
      </c>
      <c r="C282">
        <v>50000000</v>
      </c>
      <c r="D282">
        <v>0.16666666666666699</v>
      </c>
      <c r="E282">
        <v>0</v>
      </c>
      <c r="F282">
        <v>0</v>
      </c>
      <c r="G282" t="s">
        <v>1759</v>
      </c>
      <c r="H282" s="5">
        <v>42691</v>
      </c>
      <c r="I282" t="s">
        <v>1129</v>
      </c>
      <c r="J282">
        <v>160</v>
      </c>
      <c r="K282" t="s">
        <v>1052</v>
      </c>
      <c r="L282" t="s">
        <v>1760</v>
      </c>
      <c r="M282" t="s">
        <v>1761</v>
      </c>
      <c r="N282" t="s">
        <v>1762</v>
      </c>
      <c r="O282" t="s">
        <v>4905</v>
      </c>
      <c r="P282" t="s">
        <v>1057</v>
      </c>
      <c r="Q282" t="s">
        <v>1056</v>
      </c>
      <c r="R282" t="s">
        <v>108</v>
      </c>
      <c r="U282" t="s">
        <v>4879</v>
      </c>
      <c r="V282" t="s">
        <v>4879</v>
      </c>
      <c r="W282" t="s">
        <v>4873</v>
      </c>
      <c r="X282" t="s">
        <v>4899</v>
      </c>
      <c r="Y282" t="s">
        <v>4899</v>
      </c>
      <c r="Z282">
        <v>3</v>
      </c>
      <c r="AA282">
        <v>2</v>
      </c>
      <c r="AB282">
        <v>1</v>
      </c>
      <c r="AC282">
        <v>0.33333333333333331</v>
      </c>
      <c r="AD282">
        <v>0</v>
      </c>
      <c r="AE282" t="s">
        <v>1423</v>
      </c>
      <c r="AQ282">
        <v>1</v>
      </c>
      <c r="AR282" t="s">
        <v>465</v>
      </c>
      <c r="AU282">
        <v>1</v>
      </c>
    </row>
    <row r="283" spans="1:47" x14ac:dyDescent="0.25">
      <c r="A283" s="3" t="s">
        <v>1763</v>
      </c>
      <c r="B283">
        <v>1</v>
      </c>
      <c r="C283">
        <v>50000000</v>
      </c>
      <c r="D283">
        <v>0.16666666666666699</v>
      </c>
      <c r="E283">
        <v>1908385700</v>
      </c>
      <c r="F283">
        <v>0.25</v>
      </c>
      <c r="G283" t="s">
        <v>1764</v>
      </c>
      <c r="H283" s="5">
        <v>43042</v>
      </c>
      <c r="I283" t="s">
        <v>41</v>
      </c>
      <c r="J283">
        <v>138</v>
      </c>
      <c r="K283" t="s">
        <v>1765</v>
      </c>
      <c r="L283" t="s">
        <v>1766</v>
      </c>
      <c r="M283" t="s">
        <v>1767</v>
      </c>
      <c r="N283" t="s">
        <v>1768</v>
      </c>
      <c r="O283" t="s">
        <v>4906</v>
      </c>
      <c r="P283" t="s">
        <v>1769</v>
      </c>
      <c r="Q283" t="s">
        <v>1770</v>
      </c>
      <c r="R283" t="s">
        <v>64</v>
      </c>
      <c r="U283" t="s">
        <v>4879</v>
      </c>
      <c r="V283" t="s">
        <v>4879</v>
      </c>
      <c r="W283" t="s">
        <v>4873</v>
      </c>
      <c r="X283" t="s">
        <v>4899</v>
      </c>
      <c r="Y283" t="s">
        <v>4899</v>
      </c>
      <c r="Z283">
        <v>3</v>
      </c>
      <c r="AA283">
        <v>2</v>
      </c>
      <c r="AB283">
        <v>1</v>
      </c>
      <c r="AC283">
        <v>0.33333333333333331</v>
      </c>
      <c r="AD283">
        <v>0</v>
      </c>
      <c r="AE283" t="s">
        <v>1345</v>
      </c>
      <c r="AQ283">
        <v>1</v>
      </c>
      <c r="AR283" t="s">
        <v>128</v>
      </c>
      <c r="AU283">
        <v>1</v>
      </c>
    </row>
    <row r="284" spans="1:47" x14ac:dyDescent="0.25">
      <c r="A284" s="3" t="s">
        <v>1771</v>
      </c>
      <c r="B284">
        <v>4</v>
      </c>
      <c r="C284">
        <v>100000000</v>
      </c>
      <c r="D284">
        <v>0.16666666666666699</v>
      </c>
      <c r="E284">
        <v>5747285829</v>
      </c>
      <c r="F284">
        <v>0</v>
      </c>
      <c r="G284" t="s">
        <v>1772</v>
      </c>
      <c r="H284" s="5">
        <v>42278</v>
      </c>
      <c r="I284" t="s">
        <v>1773</v>
      </c>
      <c r="J284">
        <v>111</v>
      </c>
      <c r="K284" t="s">
        <v>1695</v>
      </c>
      <c r="L284" t="s">
        <v>1774</v>
      </c>
      <c r="M284" t="s">
        <v>1775</v>
      </c>
      <c r="N284" t="s">
        <v>1523</v>
      </c>
      <c r="O284" t="s">
        <v>4904</v>
      </c>
      <c r="P284" t="s">
        <v>1301</v>
      </c>
      <c r="Q284" t="s">
        <v>1158</v>
      </c>
      <c r="R284" t="s">
        <v>653</v>
      </c>
      <c r="S284" t="s">
        <v>85</v>
      </c>
      <c r="T284" t="s">
        <v>64</v>
      </c>
      <c r="U284" t="s">
        <v>4879</v>
      </c>
      <c r="V284" t="s">
        <v>4879</v>
      </c>
      <c r="W284" t="s">
        <v>4879</v>
      </c>
      <c r="X284" t="s">
        <v>4873</v>
      </c>
      <c r="Y284" t="s">
        <v>4873</v>
      </c>
      <c r="Z284">
        <v>5</v>
      </c>
      <c r="AA284">
        <v>3</v>
      </c>
      <c r="AB284">
        <v>2</v>
      </c>
      <c r="AC284">
        <v>0.4</v>
      </c>
      <c r="AD284">
        <v>0</v>
      </c>
      <c r="AE284" t="s">
        <v>1757</v>
      </c>
      <c r="AQ284">
        <v>1</v>
      </c>
      <c r="AR284" t="s">
        <v>56</v>
      </c>
      <c r="AS284" t="s">
        <v>256</v>
      </c>
      <c r="AU284">
        <v>2</v>
      </c>
    </row>
    <row r="285" spans="1:47" x14ac:dyDescent="0.25">
      <c r="A285" s="3" t="s">
        <v>1776</v>
      </c>
      <c r="B285">
        <v>1.3333333333333299</v>
      </c>
      <c r="C285">
        <v>50000000</v>
      </c>
      <c r="D285">
        <v>0.16666666666666699</v>
      </c>
      <c r="E285">
        <v>0</v>
      </c>
      <c r="F285">
        <v>0</v>
      </c>
      <c r="G285" t="s">
        <v>1777</v>
      </c>
      <c r="H285" s="5">
        <v>42691</v>
      </c>
      <c r="I285" t="s">
        <v>1778</v>
      </c>
      <c r="J285">
        <v>160</v>
      </c>
      <c r="K285" t="s">
        <v>1052</v>
      </c>
      <c r="L285" t="s">
        <v>1779</v>
      </c>
      <c r="M285" t="s">
        <v>1761</v>
      </c>
      <c r="N285" t="s">
        <v>1762</v>
      </c>
      <c r="O285" t="s">
        <v>4905</v>
      </c>
      <c r="P285" t="s">
        <v>1057</v>
      </c>
      <c r="Q285" t="s">
        <v>1056</v>
      </c>
      <c r="R285" t="s">
        <v>108</v>
      </c>
      <c r="U285" t="s">
        <v>4879</v>
      </c>
      <c r="V285" t="s">
        <v>4879</v>
      </c>
      <c r="W285" t="s">
        <v>4873</v>
      </c>
      <c r="X285" t="s">
        <v>4899</v>
      </c>
      <c r="Y285" t="s">
        <v>4899</v>
      </c>
      <c r="Z285">
        <v>3</v>
      </c>
      <c r="AA285">
        <v>2</v>
      </c>
      <c r="AB285">
        <v>1</v>
      </c>
      <c r="AC285">
        <v>0.33333333333333331</v>
      </c>
      <c r="AD285">
        <v>0</v>
      </c>
      <c r="AE285" t="s">
        <v>1423</v>
      </c>
      <c r="AQ285">
        <v>1</v>
      </c>
      <c r="AR285" t="s">
        <v>465</v>
      </c>
      <c r="AU285">
        <v>1</v>
      </c>
    </row>
    <row r="286" spans="1:47" x14ac:dyDescent="0.25">
      <c r="A286" s="3" t="s">
        <v>1780</v>
      </c>
      <c r="B286">
        <v>2.3333333333333299</v>
      </c>
      <c r="C286">
        <v>300000000</v>
      </c>
      <c r="D286">
        <v>0.25</v>
      </c>
      <c r="E286">
        <v>0</v>
      </c>
      <c r="F286">
        <v>0</v>
      </c>
      <c r="G286" t="s">
        <v>1781</v>
      </c>
      <c r="H286" s="5">
        <v>43042</v>
      </c>
      <c r="I286" t="s">
        <v>1143</v>
      </c>
      <c r="J286">
        <v>138</v>
      </c>
      <c r="K286" t="s">
        <v>1052</v>
      </c>
      <c r="L286" t="s">
        <v>1782</v>
      </c>
      <c r="M286" t="s">
        <v>1783</v>
      </c>
      <c r="N286" t="s">
        <v>1768</v>
      </c>
      <c r="O286" t="s">
        <v>4906</v>
      </c>
      <c r="P286" t="s">
        <v>1056</v>
      </c>
      <c r="Q286" t="s">
        <v>1228</v>
      </c>
      <c r="R286" t="s">
        <v>1058</v>
      </c>
      <c r="U286" t="s">
        <v>4879</v>
      </c>
      <c r="V286" t="s">
        <v>4879</v>
      </c>
      <c r="W286" t="s">
        <v>4873</v>
      </c>
      <c r="X286" t="s">
        <v>4899</v>
      </c>
      <c r="Y286" t="s">
        <v>4899</v>
      </c>
      <c r="Z286">
        <v>3</v>
      </c>
      <c r="AA286">
        <v>2</v>
      </c>
      <c r="AB286">
        <v>1</v>
      </c>
      <c r="AC286">
        <v>0.33333333333333331</v>
      </c>
      <c r="AD286">
        <v>0</v>
      </c>
      <c r="AE286" t="s">
        <v>1423</v>
      </c>
      <c r="AQ286">
        <v>1</v>
      </c>
      <c r="AR286" t="s">
        <v>1536</v>
      </c>
      <c r="AU286">
        <v>1</v>
      </c>
    </row>
    <row r="287" spans="1:47" x14ac:dyDescent="0.25">
      <c r="A287" s="3" t="s">
        <v>1784</v>
      </c>
      <c r="B287">
        <v>0</v>
      </c>
      <c r="C287">
        <v>0</v>
      </c>
      <c r="D287">
        <v>0</v>
      </c>
      <c r="E287">
        <v>0</v>
      </c>
      <c r="F287">
        <v>0</v>
      </c>
      <c r="G287" t="s">
        <v>1785</v>
      </c>
      <c r="H287" s="5">
        <v>42277</v>
      </c>
      <c r="I287" t="s">
        <v>41</v>
      </c>
      <c r="J287">
        <v>15</v>
      </c>
      <c r="K287" t="s">
        <v>1695</v>
      </c>
      <c r="L287" t="s">
        <v>1786</v>
      </c>
      <c r="M287" t="s">
        <v>1787</v>
      </c>
      <c r="N287" t="s">
        <v>1788</v>
      </c>
      <c r="O287" t="s">
        <v>4903</v>
      </c>
      <c r="P287" t="s">
        <v>1034</v>
      </c>
      <c r="Q287" t="s">
        <v>1148</v>
      </c>
      <c r="R287" t="s">
        <v>1033</v>
      </c>
      <c r="S287" t="s">
        <v>85</v>
      </c>
      <c r="T287" t="s">
        <v>127</v>
      </c>
      <c r="U287" t="s">
        <v>4879</v>
      </c>
      <c r="V287" t="s">
        <v>4879</v>
      </c>
      <c r="W287" t="s">
        <v>4879</v>
      </c>
      <c r="X287" t="s">
        <v>4873</v>
      </c>
      <c r="Y287" t="s">
        <v>4873</v>
      </c>
      <c r="Z287">
        <v>5</v>
      </c>
      <c r="AA287">
        <v>3</v>
      </c>
      <c r="AB287">
        <v>2</v>
      </c>
      <c r="AC287">
        <v>0.4</v>
      </c>
      <c r="AD287">
        <v>0</v>
      </c>
      <c r="AE287" t="s">
        <v>1757</v>
      </c>
      <c r="AQ287">
        <v>1</v>
      </c>
      <c r="AR287" t="s">
        <v>1048</v>
      </c>
      <c r="AS287" t="s">
        <v>65</v>
      </c>
      <c r="AU287">
        <v>2</v>
      </c>
    </row>
    <row r="288" spans="1:47" x14ac:dyDescent="0.25">
      <c r="A288" s="3" t="s">
        <v>1789</v>
      </c>
      <c r="B288">
        <v>1</v>
      </c>
      <c r="C288">
        <v>50000000</v>
      </c>
      <c r="D288">
        <v>0.16666666666666699</v>
      </c>
      <c r="E288">
        <v>0</v>
      </c>
      <c r="F288">
        <v>0</v>
      </c>
      <c r="G288" t="s">
        <v>1790</v>
      </c>
      <c r="H288" s="5">
        <v>42702</v>
      </c>
      <c r="I288" t="s">
        <v>41</v>
      </c>
      <c r="J288">
        <v>135</v>
      </c>
      <c r="K288" t="s">
        <v>1791</v>
      </c>
      <c r="L288" t="s">
        <v>1792</v>
      </c>
      <c r="M288" t="s">
        <v>1793</v>
      </c>
      <c r="N288" t="s">
        <v>1367</v>
      </c>
      <c r="O288" t="s">
        <v>4905</v>
      </c>
      <c r="P288" t="s">
        <v>1032</v>
      </c>
      <c r="Q288" t="s">
        <v>1175</v>
      </c>
      <c r="R288" t="s">
        <v>1210</v>
      </c>
      <c r="U288" t="s">
        <v>4879</v>
      </c>
      <c r="V288" t="s">
        <v>4879</v>
      </c>
      <c r="W288" t="s">
        <v>4873</v>
      </c>
      <c r="X288" t="s">
        <v>4899</v>
      </c>
      <c r="Y288" t="s">
        <v>4899</v>
      </c>
      <c r="Z288">
        <v>3</v>
      </c>
      <c r="AA288">
        <v>2</v>
      </c>
      <c r="AB288">
        <v>1</v>
      </c>
      <c r="AC288">
        <v>0.33333333333333331</v>
      </c>
      <c r="AD288">
        <v>0</v>
      </c>
      <c r="AE288" t="s">
        <v>1794</v>
      </c>
      <c r="AQ288">
        <v>1</v>
      </c>
      <c r="AR288" t="s">
        <v>1179</v>
      </c>
      <c r="AU288">
        <v>1</v>
      </c>
    </row>
    <row r="289" spans="1:47" x14ac:dyDescent="0.25">
      <c r="A289" s="3" t="s">
        <v>1795</v>
      </c>
      <c r="B289">
        <v>1</v>
      </c>
      <c r="C289">
        <v>5500000</v>
      </c>
      <c r="D289">
        <v>8.3333333333333301E-2</v>
      </c>
      <c r="E289">
        <v>0</v>
      </c>
      <c r="F289">
        <v>0</v>
      </c>
      <c r="G289" t="s">
        <v>1796</v>
      </c>
      <c r="H289" s="5">
        <v>43045</v>
      </c>
      <c r="I289" t="s">
        <v>1773</v>
      </c>
      <c r="J289">
        <v>120</v>
      </c>
      <c r="K289" t="s">
        <v>1797</v>
      </c>
      <c r="L289" t="s">
        <v>1798</v>
      </c>
      <c r="M289" t="s">
        <v>1799</v>
      </c>
      <c r="N289" t="s">
        <v>1800</v>
      </c>
      <c r="O289" t="s">
        <v>4906</v>
      </c>
      <c r="P289" t="s">
        <v>1801</v>
      </c>
      <c r="Q289" t="s">
        <v>1770</v>
      </c>
      <c r="R289" t="s">
        <v>1068</v>
      </c>
      <c r="U289" t="s">
        <v>4879</v>
      </c>
      <c r="V289" t="s">
        <v>4879</v>
      </c>
      <c r="W289" t="s">
        <v>4873</v>
      </c>
      <c r="X289" t="s">
        <v>4899</v>
      </c>
      <c r="Y289" t="s">
        <v>4899</v>
      </c>
      <c r="Z289">
        <v>3</v>
      </c>
      <c r="AA289">
        <v>2</v>
      </c>
      <c r="AB289">
        <v>1</v>
      </c>
      <c r="AC289">
        <v>0.33333333333333331</v>
      </c>
      <c r="AD289">
        <v>0</v>
      </c>
      <c r="AE289" t="s">
        <v>1288</v>
      </c>
      <c r="AQ289">
        <v>1</v>
      </c>
      <c r="AR289" t="s">
        <v>1070</v>
      </c>
      <c r="AU289">
        <v>1</v>
      </c>
    </row>
    <row r="290" spans="1:47" x14ac:dyDescent="0.25">
      <c r="A290" s="3" t="s">
        <v>1802</v>
      </c>
      <c r="B290">
        <v>4</v>
      </c>
      <c r="C290">
        <v>100000000</v>
      </c>
      <c r="D290">
        <v>8.3333333333333301E-2</v>
      </c>
      <c r="E290">
        <v>150000000</v>
      </c>
      <c r="F290">
        <v>1</v>
      </c>
      <c r="G290" t="s">
        <v>1803</v>
      </c>
      <c r="H290" s="5">
        <v>42277</v>
      </c>
      <c r="I290" t="s">
        <v>184</v>
      </c>
      <c r="J290">
        <v>152</v>
      </c>
      <c r="K290" t="s">
        <v>1804</v>
      </c>
      <c r="L290" t="s">
        <v>1805</v>
      </c>
      <c r="M290" t="s">
        <v>1806</v>
      </c>
      <c r="N290" t="s">
        <v>1807</v>
      </c>
      <c r="O290" t="s">
        <v>4904</v>
      </c>
      <c r="P290" t="s">
        <v>1503</v>
      </c>
      <c r="Q290" t="s">
        <v>1034</v>
      </c>
      <c r="R290" t="s">
        <v>1149</v>
      </c>
      <c r="S290" t="s">
        <v>64</v>
      </c>
      <c r="T290" t="s">
        <v>85</v>
      </c>
      <c r="U290" t="s">
        <v>4879</v>
      </c>
      <c r="V290" t="s">
        <v>4879</v>
      </c>
      <c r="W290" t="s">
        <v>4879</v>
      </c>
      <c r="X290" t="s">
        <v>4873</v>
      </c>
      <c r="Y290" t="s">
        <v>4873</v>
      </c>
      <c r="Z290">
        <v>5</v>
      </c>
      <c r="AA290">
        <v>3</v>
      </c>
      <c r="AB290">
        <v>2</v>
      </c>
      <c r="AC290">
        <v>0.4</v>
      </c>
      <c r="AD290">
        <v>0</v>
      </c>
      <c r="AE290" t="s">
        <v>1094</v>
      </c>
      <c r="AQ290">
        <v>1</v>
      </c>
      <c r="AR290" t="s">
        <v>1151</v>
      </c>
      <c r="AS290" t="s">
        <v>1118</v>
      </c>
      <c r="AU290">
        <v>2</v>
      </c>
    </row>
    <row r="291" spans="1:47" x14ac:dyDescent="0.25">
      <c r="A291" s="3" t="s">
        <v>1811</v>
      </c>
      <c r="B291">
        <v>12</v>
      </c>
      <c r="C291">
        <v>1000000000</v>
      </c>
      <c r="D291">
        <v>0.5</v>
      </c>
      <c r="E291">
        <v>2781000000</v>
      </c>
      <c r="F291">
        <v>1</v>
      </c>
      <c r="G291" t="s">
        <v>1812</v>
      </c>
      <c r="H291" s="5">
        <v>43049</v>
      </c>
      <c r="I291" t="s">
        <v>1143</v>
      </c>
      <c r="J291">
        <v>138</v>
      </c>
      <c r="K291" t="s">
        <v>1813</v>
      </c>
      <c r="L291" t="s">
        <v>1814</v>
      </c>
      <c r="M291" t="s">
        <v>1815</v>
      </c>
      <c r="N291" t="s">
        <v>1534</v>
      </c>
      <c r="O291" t="s">
        <v>4906</v>
      </c>
      <c r="P291" t="s">
        <v>1218</v>
      </c>
      <c r="Q291" t="s">
        <v>1668</v>
      </c>
      <c r="R291" t="s">
        <v>1265</v>
      </c>
      <c r="S291" t="s">
        <v>1044</v>
      </c>
      <c r="T291" t="s">
        <v>108</v>
      </c>
      <c r="U291" t="s">
        <v>4879</v>
      </c>
      <c r="V291" t="s">
        <v>4879</v>
      </c>
      <c r="W291" t="s">
        <v>4879</v>
      </c>
      <c r="X291" t="s">
        <v>4873</v>
      </c>
      <c r="Y291" t="s">
        <v>4873</v>
      </c>
      <c r="Z291">
        <v>5</v>
      </c>
      <c r="AA291">
        <v>3</v>
      </c>
      <c r="AB291">
        <v>2</v>
      </c>
      <c r="AC291">
        <v>0.4</v>
      </c>
      <c r="AD291">
        <v>0</v>
      </c>
      <c r="AE291" t="s">
        <v>1211</v>
      </c>
      <c r="AQ291">
        <v>1</v>
      </c>
      <c r="AR291" t="s">
        <v>1221</v>
      </c>
      <c r="AU291">
        <v>1</v>
      </c>
    </row>
    <row r="292" spans="1:47" x14ac:dyDescent="0.25">
      <c r="A292" s="3" t="s">
        <v>1816</v>
      </c>
      <c r="B292">
        <v>2</v>
      </c>
      <c r="C292">
        <v>200000000</v>
      </c>
      <c r="D292">
        <v>0.16666666666666699</v>
      </c>
      <c r="E292">
        <v>0</v>
      </c>
      <c r="F292">
        <v>0</v>
      </c>
      <c r="G292" t="s">
        <v>1817</v>
      </c>
      <c r="H292" s="5">
        <v>42277</v>
      </c>
      <c r="I292" t="s">
        <v>1129</v>
      </c>
      <c r="J292">
        <v>78</v>
      </c>
      <c r="K292" t="s">
        <v>1804</v>
      </c>
      <c r="L292" t="s">
        <v>1818</v>
      </c>
      <c r="M292" t="s">
        <v>1502</v>
      </c>
      <c r="N292" t="s">
        <v>1275</v>
      </c>
      <c r="O292" t="s">
        <v>4903</v>
      </c>
      <c r="P292" t="s">
        <v>1033</v>
      </c>
      <c r="Q292" t="s">
        <v>1503</v>
      </c>
      <c r="R292" t="s">
        <v>1219</v>
      </c>
      <c r="S292" t="s">
        <v>64</v>
      </c>
      <c r="T292" t="s">
        <v>127</v>
      </c>
      <c r="U292" t="s">
        <v>4879</v>
      </c>
      <c r="V292" t="s">
        <v>4879</v>
      </c>
      <c r="W292" t="s">
        <v>4879</v>
      </c>
      <c r="X292" t="s">
        <v>4873</v>
      </c>
      <c r="Y292" t="s">
        <v>4873</v>
      </c>
      <c r="Z292">
        <v>5</v>
      </c>
      <c r="AA292">
        <v>3</v>
      </c>
      <c r="AB292">
        <v>2</v>
      </c>
      <c r="AC292">
        <v>0.4</v>
      </c>
      <c r="AD292">
        <v>0</v>
      </c>
      <c r="AE292" t="s">
        <v>1819</v>
      </c>
      <c r="AQ292">
        <v>1</v>
      </c>
      <c r="AR292" t="s">
        <v>1048</v>
      </c>
      <c r="AS292" t="s">
        <v>65</v>
      </c>
      <c r="AU292">
        <v>2</v>
      </c>
    </row>
    <row r="293" spans="1:47" x14ac:dyDescent="0.25">
      <c r="A293" s="3" t="s">
        <v>1822</v>
      </c>
      <c r="B293">
        <v>7</v>
      </c>
      <c r="C293">
        <v>1000000000</v>
      </c>
      <c r="D293">
        <v>0.5</v>
      </c>
      <c r="E293">
        <v>0</v>
      </c>
      <c r="F293">
        <v>0</v>
      </c>
      <c r="G293" t="s">
        <v>1823</v>
      </c>
      <c r="H293" s="5">
        <v>43053</v>
      </c>
      <c r="I293" t="s">
        <v>41</v>
      </c>
      <c r="J293">
        <v>120</v>
      </c>
      <c r="K293" t="s">
        <v>1824</v>
      </c>
      <c r="L293" t="s">
        <v>1825</v>
      </c>
      <c r="M293" t="s">
        <v>1133</v>
      </c>
      <c r="N293" t="s">
        <v>1826</v>
      </c>
      <c r="O293" t="s">
        <v>4906</v>
      </c>
      <c r="P293" t="s">
        <v>1769</v>
      </c>
      <c r="Q293" t="s">
        <v>1770</v>
      </c>
      <c r="R293" t="s">
        <v>1068</v>
      </c>
      <c r="U293" t="s">
        <v>4879</v>
      </c>
      <c r="V293" t="s">
        <v>4879</v>
      </c>
      <c r="W293" t="s">
        <v>4873</v>
      </c>
      <c r="X293" t="s">
        <v>4899</v>
      </c>
      <c r="Y293" t="s">
        <v>4899</v>
      </c>
      <c r="Z293">
        <v>3</v>
      </c>
      <c r="AA293">
        <v>2</v>
      </c>
      <c r="AB293">
        <v>1</v>
      </c>
      <c r="AC293">
        <v>0.33333333333333331</v>
      </c>
      <c r="AD293">
        <v>0</v>
      </c>
      <c r="AE293" t="s">
        <v>426</v>
      </c>
      <c r="AQ293">
        <v>1</v>
      </c>
      <c r="AR293" t="s">
        <v>1258</v>
      </c>
      <c r="AU293">
        <v>1</v>
      </c>
    </row>
    <row r="294" spans="1:47" x14ac:dyDescent="0.25">
      <c r="A294" s="3" t="s">
        <v>1827</v>
      </c>
      <c r="B294">
        <v>2.5</v>
      </c>
      <c r="C294">
        <v>50000000</v>
      </c>
      <c r="D294">
        <v>0.16666666666666699</v>
      </c>
      <c r="E294">
        <v>0</v>
      </c>
      <c r="F294">
        <v>0</v>
      </c>
      <c r="G294" t="s">
        <v>1828</v>
      </c>
      <c r="H294" s="5">
        <v>42279</v>
      </c>
      <c r="I294" t="s">
        <v>1129</v>
      </c>
      <c r="J294">
        <v>145</v>
      </c>
      <c r="K294" t="s">
        <v>1829</v>
      </c>
      <c r="L294" t="s">
        <v>1830</v>
      </c>
      <c r="M294" t="s">
        <v>1831</v>
      </c>
      <c r="N294" t="s">
        <v>1832</v>
      </c>
      <c r="O294" t="s">
        <v>4904</v>
      </c>
      <c r="P294" t="s">
        <v>1389</v>
      </c>
      <c r="Q294" t="s">
        <v>1388</v>
      </c>
      <c r="R294" t="s">
        <v>108</v>
      </c>
      <c r="U294" t="s">
        <v>4879</v>
      </c>
      <c r="V294" t="s">
        <v>4879</v>
      </c>
      <c r="W294" t="s">
        <v>4873</v>
      </c>
      <c r="X294" t="s">
        <v>4899</v>
      </c>
      <c r="Y294" t="s">
        <v>4899</v>
      </c>
      <c r="Z294">
        <v>3</v>
      </c>
      <c r="AA294">
        <v>2</v>
      </c>
      <c r="AB294">
        <v>1</v>
      </c>
      <c r="AC294">
        <v>0.33333333333333331</v>
      </c>
      <c r="AD294">
        <v>0</v>
      </c>
      <c r="AE294" t="s">
        <v>565</v>
      </c>
      <c r="AQ294">
        <v>1</v>
      </c>
      <c r="AR294" t="s">
        <v>1332</v>
      </c>
      <c r="AS294" t="s">
        <v>465</v>
      </c>
      <c r="AU294">
        <v>2</v>
      </c>
    </row>
    <row r="295" spans="1:47" x14ac:dyDescent="0.25">
      <c r="A295" s="3" t="s">
        <v>1833</v>
      </c>
      <c r="B295">
        <v>4</v>
      </c>
      <c r="C295">
        <v>200000000</v>
      </c>
      <c r="D295">
        <v>0.25</v>
      </c>
      <c r="E295">
        <v>0</v>
      </c>
      <c r="F295">
        <v>0</v>
      </c>
      <c r="G295" t="s">
        <v>1834</v>
      </c>
      <c r="H295" s="5">
        <v>42703</v>
      </c>
      <c r="I295" t="s">
        <v>41</v>
      </c>
      <c r="J295">
        <v>217</v>
      </c>
      <c r="K295" t="s">
        <v>1835</v>
      </c>
      <c r="L295" t="s">
        <v>1836</v>
      </c>
      <c r="M295" t="s">
        <v>1837</v>
      </c>
      <c r="N295" t="s">
        <v>1838</v>
      </c>
      <c r="O295" t="s">
        <v>4905</v>
      </c>
      <c r="P295" t="s">
        <v>1417</v>
      </c>
      <c r="Q295" t="s">
        <v>1056</v>
      </c>
      <c r="R295" t="s">
        <v>1058</v>
      </c>
      <c r="U295" t="s">
        <v>4879</v>
      </c>
      <c r="V295" t="s">
        <v>4879</v>
      </c>
      <c r="W295" t="s">
        <v>4873</v>
      </c>
      <c r="X295" t="s">
        <v>4899</v>
      </c>
      <c r="Y295" t="s">
        <v>4899</v>
      </c>
      <c r="Z295">
        <v>3</v>
      </c>
      <c r="AA295">
        <v>2</v>
      </c>
      <c r="AB295">
        <v>1</v>
      </c>
      <c r="AC295">
        <v>0.33333333333333331</v>
      </c>
      <c r="AD295">
        <v>0</v>
      </c>
      <c r="AE295" t="s">
        <v>1566</v>
      </c>
      <c r="AQ295">
        <v>1</v>
      </c>
      <c r="AR295" t="s">
        <v>1332</v>
      </c>
      <c r="AU295">
        <v>1</v>
      </c>
    </row>
    <row r="296" spans="1:47" x14ac:dyDescent="0.25">
      <c r="A296" s="3" t="s">
        <v>1839</v>
      </c>
      <c r="B296">
        <v>1.6666666666666701</v>
      </c>
      <c r="C296">
        <v>50000000</v>
      </c>
      <c r="D296">
        <v>8.3333333333333301E-2</v>
      </c>
      <c r="E296">
        <v>163981330</v>
      </c>
      <c r="F296">
        <v>0</v>
      </c>
      <c r="G296" t="s">
        <v>1840</v>
      </c>
      <c r="H296" s="5">
        <v>43053</v>
      </c>
      <c r="I296" t="s">
        <v>41</v>
      </c>
      <c r="J296">
        <v>92</v>
      </c>
      <c r="K296" t="s">
        <v>1841</v>
      </c>
      <c r="L296" t="s">
        <v>1842</v>
      </c>
      <c r="M296" t="s">
        <v>1843</v>
      </c>
      <c r="N296" t="s">
        <v>1844</v>
      </c>
      <c r="O296" t="s">
        <v>4906</v>
      </c>
      <c r="P296" t="s">
        <v>1056</v>
      </c>
      <c r="Q296" t="s">
        <v>1228</v>
      </c>
      <c r="R296" t="s">
        <v>108</v>
      </c>
      <c r="U296" t="s">
        <v>4879</v>
      </c>
      <c r="V296" t="s">
        <v>4879</v>
      </c>
      <c r="W296" t="s">
        <v>4873</v>
      </c>
      <c r="X296" t="s">
        <v>4899</v>
      </c>
      <c r="Y296" t="s">
        <v>4899</v>
      </c>
      <c r="Z296">
        <v>3</v>
      </c>
      <c r="AA296">
        <v>2</v>
      </c>
      <c r="AB296">
        <v>1</v>
      </c>
      <c r="AC296">
        <v>0.33333333333333331</v>
      </c>
      <c r="AD296">
        <v>0</v>
      </c>
      <c r="AE296" t="s">
        <v>1288</v>
      </c>
      <c r="AQ296">
        <v>1</v>
      </c>
      <c r="AR296" t="s">
        <v>1332</v>
      </c>
      <c r="AU296">
        <v>1</v>
      </c>
    </row>
    <row r="297" spans="1:47" x14ac:dyDescent="0.25">
      <c r="A297" s="3" t="s">
        <v>1845</v>
      </c>
      <c r="B297">
        <v>2</v>
      </c>
      <c r="C297">
        <v>200000000</v>
      </c>
      <c r="D297">
        <v>0.16666666666666699</v>
      </c>
      <c r="E297">
        <v>0</v>
      </c>
      <c r="F297">
        <v>0</v>
      </c>
      <c r="G297" t="s">
        <v>1846</v>
      </c>
      <c r="H297" s="5">
        <v>42283</v>
      </c>
      <c r="I297" t="s">
        <v>1773</v>
      </c>
      <c r="J297">
        <v>106</v>
      </c>
      <c r="K297" t="s">
        <v>1847</v>
      </c>
      <c r="L297" t="s">
        <v>1848</v>
      </c>
      <c r="M297" t="s">
        <v>1433</v>
      </c>
      <c r="N297" t="s">
        <v>1523</v>
      </c>
      <c r="O297" t="s">
        <v>4904</v>
      </c>
      <c r="P297" t="s">
        <v>1219</v>
      </c>
      <c r="Q297" t="s">
        <v>1033</v>
      </c>
      <c r="R297" t="s">
        <v>1503</v>
      </c>
      <c r="S297" t="s">
        <v>127</v>
      </c>
      <c r="U297" t="s">
        <v>4879</v>
      </c>
      <c r="V297" t="s">
        <v>4879</v>
      </c>
      <c r="W297" t="s">
        <v>4879</v>
      </c>
      <c r="X297" t="s">
        <v>4873</v>
      </c>
      <c r="Y297" t="s">
        <v>4899</v>
      </c>
      <c r="Z297">
        <v>4</v>
      </c>
      <c r="AA297">
        <v>3</v>
      </c>
      <c r="AB297">
        <v>1</v>
      </c>
      <c r="AC297">
        <v>0.25</v>
      </c>
      <c r="AD297">
        <v>0</v>
      </c>
      <c r="AE297" t="s">
        <v>576</v>
      </c>
      <c r="AQ297">
        <v>1</v>
      </c>
      <c r="AR297" t="s">
        <v>87</v>
      </c>
      <c r="AS297" t="s">
        <v>1369</v>
      </c>
      <c r="AU297">
        <v>2</v>
      </c>
    </row>
    <row r="298" spans="1:47" x14ac:dyDescent="0.25">
      <c r="A298" s="3" t="s">
        <v>1849</v>
      </c>
      <c r="B298">
        <v>4</v>
      </c>
      <c r="C298">
        <v>200000000</v>
      </c>
      <c r="D298">
        <v>0.25</v>
      </c>
      <c r="E298">
        <v>0</v>
      </c>
      <c r="F298">
        <v>0</v>
      </c>
      <c r="G298" t="s">
        <v>1850</v>
      </c>
      <c r="H298" s="5">
        <v>42703</v>
      </c>
      <c r="I298" t="s">
        <v>41</v>
      </c>
      <c r="J298">
        <v>217</v>
      </c>
      <c r="K298" t="s">
        <v>1835</v>
      </c>
      <c r="L298" t="s">
        <v>1851</v>
      </c>
      <c r="M298" t="s">
        <v>1838</v>
      </c>
      <c r="N298" t="s">
        <v>1838</v>
      </c>
      <c r="O298" t="s">
        <v>4905</v>
      </c>
      <c r="P298" t="s">
        <v>1417</v>
      </c>
      <c r="Q298" t="s">
        <v>1056</v>
      </c>
      <c r="R298" t="s">
        <v>1058</v>
      </c>
      <c r="U298" t="s">
        <v>4879</v>
      </c>
      <c r="V298" t="s">
        <v>4879</v>
      </c>
      <c r="W298" t="s">
        <v>4873</v>
      </c>
      <c r="X298" t="s">
        <v>4899</v>
      </c>
      <c r="Y298" t="s">
        <v>4899</v>
      </c>
      <c r="Z298">
        <v>3</v>
      </c>
      <c r="AA298">
        <v>2</v>
      </c>
      <c r="AB298">
        <v>1</v>
      </c>
      <c r="AC298">
        <v>0.33333333333333331</v>
      </c>
      <c r="AD298">
        <v>0</v>
      </c>
      <c r="AE298" t="s">
        <v>1566</v>
      </c>
      <c r="AQ298">
        <v>1</v>
      </c>
      <c r="AR298" t="s">
        <v>1332</v>
      </c>
      <c r="AU298">
        <v>1</v>
      </c>
    </row>
    <row r="299" spans="1:47" x14ac:dyDescent="0.25">
      <c r="A299" s="3" t="s">
        <v>1852</v>
      </c>
      <c r="B299">
        <v>1.6666666666666701</v>
      </c>
      <c r="C299">
        <v>50000000</v>
      </c>
      <c r="D299">
        <v>8.3333333333333301E-2</v>
      </c>
      <c r="E299">
        <v>260677082</v>
      </c>
      <c r="F299">
        <v>0</v>
      </c>
      <c r="G299" t="s">
        <v>1853</v>
      </c>
      <c r="H299" s="5">
        <v>43053</v>
      </c>
      <c r="I299" t="s">
        <v>41</v>
      </c>
      <c r="J299">
        <v>85</v>
      </c>
      <c r="K299" t="s">
        <v>1841</v>
      </c>
      <c r="L299" t="s">
        <v>1854</v>
      </c>
      <c r="M299" t="s">
        <v>1843</v>
      </c>
      <c r="N299" t="s">
        <v>1855</v>
      </c>
      <c r="O299" t="s">
        <v>4906</v>
      </c>
      <c r="P299" t="s">
        <v>1056</v>
      </c>
      <c r="Q299" t="s">
        <v>1228</v>
      </c>
      <c r="R299" t="s">
        <v>108</v>
      </c>
      <c r="U299" t="s">
        <v>4879</v>
      </c>
      <c r="V299" t="s">
        <v>4879</v>
      </c>
      <c r="W299" t="s">
        <v>4873</v>
      </c>
      <c r="X299" t="s">
        <v>4899</v>
      </c>
      <c r="Y299" t="s">
        <v>4899</v>
      </c>
      <c r="Z299">
        <v>3</v>
      </c>
      <c r="AA299">
        <v>2</v>
      </c>
      <c r="AB299">
        <v>1</v>
      </c>
      <c r="AC299">
        <v>0.33333333333333331</v>
      </c>
      <c r="AD299">
        <v>0</v>
      </c>
      <c r="AE299" t="s">
        <v>1288</v>
      </c>
      <c r="AQ299">
        <v>1</v>
      </c>
      <c r="AR299" t="s">
        <v>1332</v>
      </c>
      <c r="AU299">
        <v>1</v>
      </c>
    </row>
    <row r="300" spans="1:47" x14ac:dyDescent="0.25">
      <c r="A300" s="3" t="s">
        <v>1856</v>
      </c>
      <c r="B300">
        <v>2</v>
      </c>
      <c r="C300">
        <v>200000000</v>
      </c>
      <c r="D300">
        <v>0.16666666666666699</v>
      </c>
      <c r="E300">
        <v>0</v>
      </c>
      <c r="F300">
        <v>0</v>
      </c>
      <c r="G300" t="s">
        <v>1857</v>
      </c>
      <c r="H300" s="5">
        <v>42283</v>
      </c>
      <c r="I300" t="s">
        <v>1773</v>
      </c>
      <c r="J300">
        <v>113</v>
      </c>
      <c r="K300" t="s">
        <v>1847</v>
      </c>
      <c r="L300" t="s">
        <v>1858</v>
      </c>
      <c r="M300" t="s">
        <v>1363</v>
      </c>
      <c r="N300" t="s">
        <v>1859</v>
      </c>
      <c r="O300" t="s">
        <v>4904</v>
      </c>
      <c r="P300" t="s">
        <v>1503</v>
      </c>
      <c r="Q300" t="s">
        <v>1219</v>
      </c>
      <c r="R300" t="s">
        <v>1033</v>
      </c>
      <c r="S300" t="s">
        <v>64</v>
      </c>
      <c r="T300" t="s">
        <v>127</v>
      </c>
      <c r="U300" t="s">
        <v>4879</v>
      </c>
      <c r="V300" t="s">
        <v>4879</v>
      </c>
      <c r="W300" t="s">
        <v>4879</v>
      </c>
      <c r="X300" t="s">
        <v>4873</v>
      </c>
      <c r="Y300" t="s">
        <v>4873</v>
      </c>
      <c r="Z300">
        <v>5</v>
      </c>
      <c r="AA300">
        <v>3</v>
      </c>
      <c r="AB300">
        <v>2</v>
      </c>
      <c r="AC300">
        <v>0.4</v>
      </c>
      <c r="AD300">
        <v>0</v>
      </c>
      <c r="AE300" t="s">
        <v>1093</v>
      </c>
      <c r="AQ300">
        <v>1</v>
      </c>
      <c r="AR300" t="s">
        <v>87</v>
      </c>
      <c r="AS300" t="s">
        <v>1369</v>
      </c>
      <c r="AU300">
        <v>2</v>
      </c>
    </row>
    <row r="301" spans="1:47" x14ac:dyDescent="0.25">
      <c r="A301" s="3" t="s">
        <v>1860</v>
      </c>
      <c r="B301">
        <v>2.5</v>
      </c>
      <c r="C301">
        <v>50000000</v>
      </c>
      <c r="D301">
        <v>8.3333333333333301E-2</v>
      </c>
      <c r="E301">
        <v>0</v>
      </c>
      <c r="F301">
        <v>0</v>
      </c>
      <c r="G301" t="s">
        <v>1861</v>
      </c>
      <c r="H301" s="5">
        <v>42711</v>
      </c>
      <c r="I301" t="s">
        <v>41</v>
      </c>
      <c r="J301">
        <v>141</v>
      </c>
      <c r="K301" t="s">
        <v>1862</v>
      </c>
      <c r="L301" t="s">
        <v>1863</v>
      </c>
      <c r="M301" t="s">
        <v>1864</v>
      </c>
      <c r="N301" t="s">
        <v>1124</v>
      </c>
      <c r="O301" t="s">
        <v>4905</v>
      </c>
      <c r="P301" t="s">
        <v>1034</v>
      </c>
      <c r="Q301" t="s">
        <v>1042</v>
      </c>
      <c r="R301" t="s">
        <v>85</v>
      </c>
      <c r="U301" t="s">
        <v>4879</v>
      </c>
      <c r="V301" t="s">
        <v>4879</v>
      </c>
      <c r="W301" t="s">
        <v>4873</v>
      </c>
      <c r="X301" t="s">
        <v>4899</v>
      </c>
      <c r="Y301" t="s">
        <v>4899</v>
      </c>
      <c r="Z301">
        <v>3</v>
      </c>
      <c r="AA301">
        <v>2</v>
      </c>
      <c r="AB301">
        <v>1</v>
      </c>
      <c r="AC301">
        <v>0.33333333333333331</v>
      </c>
      <c r="AD301">
        <v>0</v>
      </c>
      <c r="AE301" t="s">
        <v>515</v>
      </c>
      <c r="AQ301">
        <v>1</v>
      </c>
      <c r="AR301" t="s">
        <v>1071</v>
      </c>
      <c r="AU301">
        <v>1</v>
      </c>
    </row>
    <row r="302" spans="1:47" x14ac:dyDescent="0.25">
      <c r="A302" s="3" t="s">
        <v>1865</v>
      </c>
      <c r="B302">
        <v>9</v>
      </c>
      <c r="C302">
        <v>500000000</v>
      </c>
      <c r="D302">
        <v>0.25</v>
      </c>
      <c r="E302">
        <v>0</v>
      </c>
      <c r="F302">
        <v>0</v>
      </c>
      <c r="G302" t="s">
        <v>1866</v>
      </c>
      <c r="H302" s="5">
        <v>43063</v>
      </c>
      <c r="I302" t="s">
        <v>41</v>
      </c>
      <c r="J302">
        <v>284</v>
      </c>
      <c r="K302" t="s">
        <v>1867</v>
      </c>
      <c r="L302" t="s">
        <v>1868</v>
      </c>
      <c r="M302" t="s">
        <v>1869</v>
      </c>
      <c r="N302" t="s">
        <v>1870</v>
      </c>
      <c r="O302" t="s">
        <v>4906</v>
      </c>
      <c r="P302" t="s">
        <v>1187</v>
      </c>
      <c r="Q302" t="s">
        <v>1125</v>
      </c>
      <c r="R302" t="s">
        <v>1167</v>
      </c>
      <c r="S302" t="s">
        <v>1044</v>
      </c>
      <c r="T302" t="s">
        <v>1045</v>
      </c>
      <c r="U302" t="s">
        <v>4879</v>
      </c>
      <c r="V302" t="s">
        <v>4879</v>
      </c>
      <c r="W302" t="s">
        <v>4879</v>
      </c>
      <c r="X302" t="s">
        <v>4873</v>
      </c>
      <c r="Y302" t="s">
        <v>4873</v>
      </c>
      <c r="Z302">
        <v>5</v>
      </c>
      <c r="AA302">
        <v>3</v>
      </c>
      <c r="AB302">
        <v>2</v>
      </c>
      <c r="AC302">
        <v>0.4</v>
      </c>
      <c r="AD302">
        <v>0</v>
      </c>
      <c r="AE302" t="s">
        <v>1871</v>
      </c>
      <c r="AQ302">
        <v>1</v>
      </c>
      <c r="AR302" t="s">
        <v>1743</v>
      </c>
      <c r="AU302">
        <v>1</v>
      </c>
    </row>
    <row r="303" spans="1:47" x14ac:dyDescent="0.25">
      <c r="A303" s="3" t="s">
        <v>1872</v>
      </c>
      <c r="B303">
        <v>1</v>
      </c>
      <c r="C303">
        <v>50000000</v>
      </c>
      <c r="D303">
        <v>8.3333333333333301E-2</v>
      </c>
      <c r="E303">
        <v>0</v>
      </c>
      <c r="F303">
        <v>0</v>
      </c>
      <c r="G303" t="s">
        <v>1873</v>
      </c>
      <c r="H303" s="5">
        <v>42286</v>
      </c>
      <c r="I303" t="s">
        <v>41</v>
      </c>
      <c r="J303">
        <v>125</v>
      </c>
      <c r="K303" t="s">
        <v>1335</v>
      </c>
      <c r="L303" t="s">
        <v>1874</v>
      </c>
      <c r="M303" t="s">
        <v>1875</v>
      </c>
      <c r="N303" t="s">
        <v>1876</v>
      </c>
      <c r="O303" t="s">
        <v>4904</v>
      </c>
      <c r="P303" t="s">
        <v>1032</v>
      </c>
      <c r="Q303" t="s">
        <v>1125</v>
      </c>
      <c r="R303" t="s">
        <v>108</v>
      </c>
      <c r="U303" t="s">
        <v>4879</v>
      </c>
      <c r="V303" t="s">
        <v>4879</v>
      </c>
      <c r="W303" t="s">
        <v>4873</v>
      </c>
      <c r="X303" t="s">
        <v>4899</v>
      </c>
      <c r="Y303" t="s">
        <v>4899</v>
      </c>
      <c r="Z303">
        <v>3</v>
      </c>
      <c r="AA303">
        <v>2</v>
      </c>
      <c r="AB303">
        <v>1</v>
      </c>
      <c r="AC303">
        <v>0.33333333333333331</v>
      </c>
      <c r="AD303">
        <v>0</v>
      </c>
      <c r="AE303" t="s">
        <v>516</v>
      </c>
      <c r="AQ303">
        <v>1</v>
      </c>
      <c r="AR303" t="s">
        <v>128</v>
      </c>
      <c r="AS303" t="s">
        <v>1350</v>
      </c>
      <c r="AU303">
        <v>2</v>
      </c>
    </row>
    <row r="304" spans="1:47" x14ac:dyDescent="0.25">
      <c r="A304" s="3" t="s">
        <v>1877</v>
      </c>
      <c r="B304">
        <v>1</v>
      </c>
      <c r="C304">
        <v>50000000</v>
      </c>
      <c r="D304">
        <v>8.3333333333333301E-2</v>
      </c>
      <c r="E304">
        <v>0</v>
      </c>
      <c r="F304">
        <v>0</v>
      </c>
      <c r="G304" t="s">
        <v>1878</v>
      </c>
      <c r="H304" s="5">
        <v>42713</v>
      </c>
      <c r="I304" t="s">
        <v>41</v>
      </c>
      <c r="J304">
        <v>80</v>
      </c>
      <c r="K304" t="s">
        <v>1879</v>
      </c>
      <c r="L304" t="s">
        <v>1880</v>
      </c>
      <c r="M304" t="s">
        <v>1881</v>
      </c>
      <c r="N304" t="s">
        <v>1882</v>
      </c>
      <c r="O304" t="s">
        <v>4905</v>
      </c>
      <c r="P304" t="s">
        <v>1125</v>
      </c>
      <c r="Q304" t="s">
        <v>1167</v>
      </c>
      <c r="R304" t="s">
        <v>64</v>
      </c>
      <c r="U304" t="s">
        <v>4879</v>
      </c>
      <c r="V304" t="s">
        <v>4879</v>
      </c>
      <c r="W304" t="s">
        <v>4873</v>
      </c>
      <c r="X304" t="s">
        <v>4899</v>
      </c>
      <c r="Y304" t="s">
        <v>4899</v>
      </c>
      <c r="Z304">
        <v>3</v>
      </c>
      <c r="AA304">
        <v>2</v>
      </c>
      <c r="AB304">
        <v>1</v>
      </c>
      <c r="AC304">
        <v>0.33333333333333331</v>
      </c>
      <c r="AD304">
        <v>0</v>
      </c>
      <c r="AE304" t="s">
        <v>677</v>
      </c>
      <c r="AQ304">
        <v>1</v>
      </c>
      <c r="AR304" t="s">
        <v>1150</v>
      </c>
      <c r="AU304">
        <v>1</v>
      </c>
    </row>
    <row r="305" spans="1:47" x14ac:dyDescent="0.25">
      <c r="A305" s="3" t="s">
        <v>1883</v>
      </c>
      <c r="B305">
        <v>4</v>
      </c>
      <c r="C305">
        <v>200000000</v>
      </c>
      <c r="D305">
        <v>0.25</v>
      </c>
      <c r="E305">
        <v>0</v>
      </c>
      <c r="F305">
        <v>0</v>
      </c>
      <c r="G305" t="s">
        <v>1884</v>
      </c>
      <c r="H305" s="5">
        <v>43068</v>
      </c>
      <c r="I305" t="s">
        <v>41</v>
      </c>
      <c r="J305">
        <v>134</v>
      </c>
      <c r="K305" t="s">
        <v>1052</v>
      </c>
      <c r="L305" t="s">
        <v>1885</v>
      </c>
      <c r="M305" t="s">
        <v>1748</v>
      </c>
      <c r="N305" t="s">
        <v>1886</v>
      </c>
      <c r="O305" t="s">
        <v>4906</v>
      </c>
      <c r="P305" t="s">
        <v>1125</v>
      </c>
      <c r="Q305" t="s">
        <v>1167</v>
      </c>
      <c r="R305" t="s">
        <v>1187</v>
      </c>
      <c r="S305" t="s">
        <v>64</v>
      </c>
      <c r="T305" t="s">
        <v>1045</v>
      </c>
      <c r="U305" t="s">
        <v>4879</v>
      </c>
      <c r="V305" t="s">
        <v>4879</v>
      </c>
      <c r="W305" t="s">
        <v>4879</v>
      </c>
      <c r="X305" t="s">
        <v>4873</v>
      </c>
      <c r="Y305" t="s">
        <v>4873</v>
      </c>
      <c r="Z305">
        <v>5</v>
      </c>
      <c r="AA305">
        <v>3</v>
      </c>
      <c r="AB305">
        <v>2</v>
      </c>
      <c r="AC305">
        <v>0.4</v>
      </c>
      <c r="AD305">
        <v>0</v>
      </c>
      <c r="AE305" t="s">
        <v>1423</v>
      </c>
      <c r="AQ305">
        <v>1</v>
      </c>
      <c r="AR305" t="s">
        <v>1887</v>
      </c>
      <c r="AU305">
        <v>1</v>
      </c>
    </row>
    <row r="306" spans="1:47" x14ac:dyDescent="0.25">
      <c r="A306" s="3" t="s">
        <v>1888</v>
      </c>
      <c r="B306">
        <v>0.83333333333333304</v>
      </c>
      <c r="C306">
        <v>50000000</v>
      </c>
      <c r="D306">
        <v>8.3333333333333301E-2</v>
      </c>
      <c r="E306">
        <v>0</v>
      </c>
      <c r="F306">
        <v>0</v>
      </c>
      <c r="G306" t="s">
        <v>1889</v>
      </c>
      <c r="H306" s="5">
        <v>42286</v>
      </c>
      <c r="I306" t="s">
        <v>41</v>
      </c>
      <c r="J306">
        <v>61</v>
      </c>
      <c r="K306" t="s">
        <v>1890</v>
      </c>
      <c r="L306" t="s">
        <v>1891</v>
      </c>
      <c r="M306" t="s">
        <v>1892</v>
      </c>
      <c r="N306" t="s">
        <v>1893</v>
      </c>
      <c r="O306" t="s">
        <v>4903</v>
      </c>
      <c r="P306" t="s">
        <v>1033</v>
      </c>
      <c r="Q306" t="s">
        <v>1125</v>
      </c>
      <c r="R306" t="s">
        <v>85</v>
      </c>
      <c r="U306" t="s">
        <v>4879</v>
      </c>
      <c r="V306" t="s">
        <v>4879</v>
      </c>
      <c r="W306" t="s">
        <v>4873</v>
      </c>
      <c r="X306" t="s">
        <v>4899</v>
      </c>
      <c r="Y306" t="s">
        <v>4899</v>
      </c>
      <c r="Z306">
        <v>3</v>
      </c>
      <c r="AA306">
        <v>2</v>
      </c>
      <c r="AB306">
        <v>1</v>
      </c>
      <c r="AC306">
        <v>0.33333333333333331</v>
      </c>
      <c r="AD306">
        <v>0</v>
      </c>
      <c r="AE306" t="s">
        <v>516</v>
      </c>
      <c r="AQ306">
        <v>1</v>
      </c>
      <c r="AR306" t="s">
        <v>86</v>
      </c>
      <c r="AS306" t="s">
        <v>109</v>
      </c>
      <c r="AU306">
        <v>2</v>
      </c>
    </row>
    <row r="307" spans="1:47" x14ac:dyDescent="0.25">
      <c r="A307" s="3" t="s">
        <v>1894</v>
      </c>
      <c r="B307">
        <v>6</v>
      </c>
      <c r="C307">
        <v>800000000</v>
      </c>
      <c r="D307">
        <v>0.33333333333333298</v>
      </c>
      <c r="E307">
        <v>0</v>
      </c>
      <c r="F307">
        <v>0</v>
      </c>
      <c r="G307" t="s">
        <v>1895</v>
      </c>
      <c r="H307" s="5">
        <v>42719</v>
      </c>
      <c r="I307" t="s">
        <v>41</v>
      </c>
      <c r="J307">
        <v>119</v>
      </c>
      <c r="K307" t="s">
        <v>1896</v>
      </c>
      <c r="L307" t="s">
        <v>1897</v>
      </c>
      <c r="M307" t="s">
        <v>1898</v>
      </c>
      <c r="N307" t="s">
        <v>1899</v>
      </c>
      <c r="O307" t="s">
        <v>4905</v>
      </c>
      <c r="P307" t="s">
        <v>1057</v>
      </c>
      <c r="Q307" t="s">
        <v>1417</v>
      </c>
      <c r="R307" t="s">
        <v>1056</v>
      </c>
      <c r="S307" t="s">
        <v>108</v>
      </c>
      <c r="T307" t="s">
        <v>1058</v>
      </c>
      <c r="U307" t="s">
        <v>4879</v>
      </c>
      <c r="V307" t="s">
        <v>4879</v>
      </c>
      <c r="W307" t="s">
        <v>4879</v>
      </c>
      <c r="X307" t="s">
        <v>4873</v>
      </c>
      <c r="Y307" t="s">
        <v>4873</v>
      </c>
      <c r="Z307">
        <v>5</v>
      </c>
      <c r="AA307">
        <v>3</v>
      </c>
      <c r="AB307">
        <v>2</v>
      </c>
      <c r="AC307">
        <v>0.4</v>
      </c>
      <c r="AD307">
        <v>0</v>
      </c>
      <c r="AE307" t="s">
        <v>1871</v>
      </c>
      <c r="AQ307">
        <v>1</v>
      </c>
      <c r="AR307" t="s">
        <v>465</v>
      </c>
      <c r="AU307">
        <v>1</v>
      </c>
    </row>
    <row r="308" spans="1:47" x14ac:dyDescent="0.25">
      <c r="A308" s="3" t="s">
        <v>1900</v>
      </c>
      <c r="B308">
        <v>5.5</v>
      </c>
      <c r="C308">
        <v>200000000</v>
      </c>
      <c r="D308">
        <v>0.25</v>
      </c>
      <c r="E308">
        <v>557135238414</v>
      </c>
      <c r="F308">
        <v>0</v>
      </c>
      <c r="G308" t="s">
        <v>1901</v>
      </c>
      <c r="H308" s="5">
        <v>43068</v>
      </c>
      <c r="I308" t="s">
        <v>41</v>
      </c>
      <c r="J308">
        <v>177</v>
      </c>
      <c r="K308" t="s">
        <v>1052</v>
      </c>
      <c r="L308" t="s">
        <v>1902</v>
      </c>
      <c r="M308" t="s">
        <v>1903</v>
      </c>
      <c r="N308" t="s">
        <v>1063</v>
      </c>
      <c r="O308" t="s">
        <v>4906</v>
      </c>
      <c r="P308" t="s">
        <v>1125</v>
      </c>
      <c r="Q308" t="s">
        <v>1167</v>
      </c>
      <c r="R308" t="s">
        <v>1187</v>
      </c>
      <c r="S308" t="s">
        <v>64</v>
      </c>
      <c r="T308" t="s">
        <v>1045</v>
      </c>
      <c r="U308" t="s">
        <v>4879</v>
      </c>
      <c r="V308" t="s">
        <v>4879</v>
      </c>
      <c r="W308" t="s">
        <v>4879</v>
      </c>
      <c r="X308" t="s">
        <v>4873</v>
      </c>
      <c r="Y308" t="s">
        <v>4873</v>
      </c>
      <c r="Z308">
        <v>5</v>
      </c>
      <c r="AA308">
        <v>3</v>
      </c>
      <c r="AB308">
        <v>2</v>
      </c>
      <c r="AC308">
        <v>0.4</v>
      </c>
      <c r="AD308">
        <v>0</v>
      </c>
      <c r="AE308" t="s">
        <v>1423</v>
      </c>
      <c r="AQ308">
        <v>1</v>
      </c>
      <c r="AR308" t="s">
        <v>1047</v>
      </c>
      <c r="AU308">
        <v>1</v>
      </c>
    </row>
    <row r="309" spans="1:47" x14ac:dyDescent="0.25">
      <c r="A309" s="3" t="s">
        <v>1904</v>
      </c>
      <c r="B309">
        <v>1.3333333333333299</v>
      </c>
      <c r="C309">
        <v>50000000</v>
      </c>
      <c r="D309">
        <v>8.3333333333333301E-2</v>
      </c>
      <c r="E309">
        <v>0</v>
      </c>
      <c r="F309">
        <v>0</v>
      </c>
      <c r="G309" t="s">
        <v>1905</v>
      </c>
      <c r="H309" s="5">
        <v>41352</v>
      </c>
      <c r="I309" t="s">
        <v>41</v>
      </c>
      <c r="J309">
        <v>135</v>
      </c>
      <c r="K309" t="s">
        <v>1906</v>
      </c>
      <c r="L309" t="s">
        <v>1907</v>
      </c>
      <c r="M309" t="s">
        <v>814</v>
      </c>
      <c r="N309" t="s">
        <v>1079</v>
      </c>
      <c r="O309" t="s">
        <v>4901</v>
      </c>
      <c r="P309" t="s">
        <v>181</v>
      </c>
      <c r="Q309" t="s">
        <v>229</v>
      </c>
      <c r="R309" t="s">
        <v>48</v>
      </c>
      <c r="U309" t="s">
        <v>4879</v>
      </c>
      <c r="V309" t="s">
        <v>4879</v>
      </c>
      <c r="W309" t="s">
        <v>4873</v>
      </c>
      <c r="X309" t="s">
        <v>4899</v>
      </c>
      <c r="Y309" t="s">
        <v>4899</v>
      </c>
      <c r="Z309">
        <v>3</v>
      </c>
      <c r="AA309">
        <v>2</v>
      </c>
      <c r="AB309">
        <v>1</v>
      </c>
      <c r="AC309">
        <v>0.33333333333333331</v>
      </c>
      <c r="AD309">
        <v>0</v>
      </c>
      <c r="AE309" t="s">
        <v>1908</v>
      </c>
      <c r="AQ309">
        <v>1</v>
      </c>
      <c r="AR309" t="s">
        <v>1909</v>
      </c>
      <c r="AS309" t="s">
        <v>100</v>
      </c>
      <c r="AU309">
        <v>2</v>
      </c>
    </row>
    <row r="310" spans="1:47" x14ac:dyDescent="0.25">
      <c r="A310" s="3" t="s">
        <v>1910</v>
      </c>
      <c r="B310">
        <v>4</v>
      </c>
      <c r="C310">
        <v>100000000</v>
      </c>
      <c r="D310">
        <v>0.25</v>
      </c>
      <c r="E310">
        <v>0</v>
      </c>
      <c r="F310">
        <v>0</v>
      </c>
      <c r="G310" t="s">
        <v>1911</v>
      </c>
      <c r="H310" s="5">
        <v>41681</v>
      </c>
      <c r="I310" t="s">
        <v>1143</v>
      </c>
      <c r="J310">
        <v>146</v>
      </c>
      <c r="K310" t="s">
        <v>1716</v>
      </c>
      <c r="L310" t="s">
        <v>1912</v>
      </c>
      <c r="M310" t="s">
        <v>1085</v>
      </c>
      <c r="N310" t="s">
        <v>1462</v>
      </c>
      <c r="O310" t="s">
        <v>4902</v>
      </c>
      <c r="P310" t="s">
        <v>1159</v>
      </c>
      <c r="Q310" t="s">
        <v>1158</v>
      </c>
      <c r="R310" t="s">
        <v>1088</v>
      </c>
      <c r="S310" t="s">
        <v>84</v>
      </c>
      <c r="T310" t="s">
        <v>108</v>
      </c>
      <c r="U310" t="s">
        <v>4879</v>
      </c>
      <c r="V310" t="s">
        <v>4879</v>
      </c>
      <c r="W310" t="s">
        <v>4879</v>
      </c>
      <c r="X310" t="s">
        <v>4873</v>
      </c>
      <c r="Y310" t="s">
        <v>4873</v>
      </c>
      <c r="Z310">
        <v>5</v>
      </c>
      <c r="AA310">
        <v>3</v>
      </c>
      <c r="AB310">
        <v>2</v>
      </c>
      <c r="AC310">
        <v>0.4</v>
      </c>
      <c r="AD310">
        <v>0</v>
      </c>
      <c r="AE310" t="s">
        <v>1913</v>
      </c>
      <c r="AF310" t="s">
        <v>373</v>
      </c>
      <c r="AG310" t="s">
        <v>1914</v>
      </c>
      <c r="AH310" t="s">
        <v>1915</v>
      </c>
      <c r="AI310" t="s">
        <v>397</v>
      </c>
      <c r="AJ310" t="s">
        <v>1722</v>
      </c>
      <c r="AK310" t="s">
        <v>1916</v>
      </c>
      <c r="AQ310">
        <v>7</v>
      </c>
      <c r="AR310" t="s">
        <v>1608</v>
      </c>
      <c r="AS310" t="s">
        <v>1179</v>
      </c>
      <c r="AU310">
        <v>2</v>
      </c>
    </row>
    <row r="311" spans="1:47" x14ac:dyDescent="0.25">
      <c r="A311" s="3" t="s">
        <v>1923</v>
      </c>
      <c r="B311">
        <v>6</v>
      </c>
      <c r="C311">
        <v>200000000</v>
      </c>
      <c r="D311">
        <v>0.25</v>
      </c>
      <c r="E311">
        <v>0</v>
      </c>
      <c r="F311">
        <v>0</v>
      </c>
      <c r="G311" t="s">
        <v>1924</v>
      </c>
      <c r="H311" s="5">
        <v>42410</v>
      </c>
      <c r="I311" t="s">
        <v>1778</v>
      </c>
      <c r="J311">
        <v>124</v>
      </c>
      <c r="K311" t="s">
        <v>1925</v>
      </c>
      <c r="L311" t="s">
        <v>1926</v>
      </c>
      <c r="M311" t="s">
        <v>1927</v>
      </c>
      <c r="N311" t="s">
        <v>1114</v>
      </c>
      <c r="O311" t="s">
        <v>4904</v>
      </c>
      <c r="P311" t="s">
        <v>1125</v>
      </c>
      <c r="Q311" t="s">
        <v>1116</v>
      </c>
      <c r="R311" t="s">
        <v>1043</v>
      </c>
      <c r="S311" t="s">
        <v>1044</v>
      </c>
      <c r="T311" t="s">
        <v>1045</v>
      </c>
      <c r="U311" t="s">
        <v>4879</v>
      </c>
      <c r="V311" t="s">
        <v>4879</v>
      </c>
      <c r="W311" t="s">
        <v>4879</v>
      </c>
      <c r="X311" t="s">
        <v>4873</v>
      </c>
      <c r="Y311" t="s">
        <v>4873</v>
      </c>
      <c r="Z311">
        <v>5</v>
      </c>
      <c r="AA311">
        <v>3</v>
      </c>
      <c r="AB311">
        <v>2</v>
      </c>
      <c r="AC311">
        <v>0.4</v>
      </c>
      <c r="AD311">
        <v>0</v>
      </c>
      <c r="AE311" t="s">
        <v>1928</v>
      </c>
      <c r="AQ311">
        <v>1</v>
      </c>
      <c r="AR311" t="s">
        <v>86</v>
      </c>
      <c r="AS311" t="s">
        <v>109</v>
      </c>
      <c r="AU311">
        <v>2</v>
      </c>
    </row>
    <row r="312" spans="1:47" x14ac:dyDescent="0.25">
      <c r="A312" s="3" t="s">
        <v>1923</v>
      </c>
      <c r="B312">
        <v>6</v>
      </c>
      <c r="C312">
        <v>200000000</v>
      </c>
      <c r="D312">
        <v>0.25</v>
      </c>
      <c r="E312">
        <v>0</v>
      </c>
      <c r="F312">
        <v>0</v>
      </c>
      <c r="G312" t="s">
        <v>1929</v>
      </c>
      <c r="H312" s="5">
        <v>42410</v>
      </c>
      <c r="I312" t="s">
        <v>1778</v>
      </c>
      <c r="J312">
        <v>124</v>
      </c>
      <c r="K312" t="s">
        <v>1925</v>
      </c>
      <c r="L312" t="s">
        <v>1926</v>
      </c>
      <c r="M312" t="s">
        <v>1927</v>
      </c>
      <c r="N312" t="s">
        <v>1114</v>
      </c>
      <c r="O312" t="s">
        <v>4904</v>
      </c>
      <c r="P312" t="s">
        <v>1125</v>
      </c>
      <c r="Q312" t="s">
        <v>1116</v>
      </c>
      <c r="R312" t="s">
        <v>1043</v>
      </c>
      <c r="S312" t="s">
        <v>1044</v>
      </c>
      <c r="T312" t="s">
        <v>1045</v>
      </c>
      <c r="U312" t="s">
        <v>4879</v>
      </c>
      <c r="V312" t="s">
        <v>4879</v>
      </c>
      <c r="W312" t="s">
        <v>4879</v>
      </c>
      <c r="X312" t="s">
        <v>4873</v>
      </c>
      <c r="Y312" t="s">
        <v>4873</v>
      </c>
      <c r="Z312">
        <v>5</v>
      </c>
      <c r="AA312">
        <v>3</v>
      </c>
      <c r="AB312">
        <v>2</v>
      </c>
      <c r="AC312">
        <v>0.4</v>
      </c>
      <c r="AD312">
        <v>0</v>
      </c>
      <c r="AE312" t="s">
        <v>1928</v>
      </c>
      <c r="AQ312">
        <v>1</v>
      </c>
      <c r="AR312" t="s">
        <v>86</v>
      </c>
      <c r="AS312" t="s">
        <v>109</v>
      </c>
      <c r="AU312">
        <v>2</v>
      </c>
    </row>
    <row r="313" spans="1:47" x14ac:dyDescent="0.25">
      <c r="A313" s="3" t="s">
        <v>1930</v>
      </c>
      <c r="B313">
        <v>4</v>
      </c>
      <c r="C313">
        <v>50000000</v>
      </c>
      <c r="D313">
        <v>8.3333333333333301E-2</v>
      </c>
      <c r="E313">
        <v>7571632504</v>
      </c>
      <c r="F313">
        <v>1</v>
      </c>
      <c r="G313" t="s">
        <v>1931</v>
      </c>
      <c r="H313" s="5">
        <v>42744</v>
      </c>
      <c r="I313" t="s">
        <v>41</v>
      </c>
      <c r="J313">
        <v>108</v>
      </c>
      <c r="K313" t="s">
        <v>1052</v>
      </c>
      <c r="L313" t="s">
        <v>1932</v>
      </c>
      <c r="M313" t="s">
        <v>1933</v>
      </c>
      <c r="N313" t="s">
        <v>1124</v>
      </c>
      <c r="O313" t="s">
        <v>4905</v>
      </c>
      <c r="P313" t="s">
        <v>1167</v>
      </c>
      <c r="Q313" t="s">
        <v>1125</v>
      </c>
      <c r="R313" t="s">
        <v>1045</v>
      </c>
      <c r="U313" t="s">
        <v>4879</v>
      </c>
      <c r="V313" t="s">
        <v>4879</v>
      </c>
      <c r="W313" t="s">
        <v>4873</v>
      </c>
      <c r="X313" t="s">
        <v>4899</v>
      </c>
      <c r="Y313" t="s">
        <v>4899</v>
      </c>
      <c r="Z313">
        <v>3</v>
      </c>
      <c r="AA313">
        <v>2</v>
      </c>
      <c r="AB313">
        <v>1</v>
      </c>
      <c r="AC313">
        <v>0.33333333333333331</v>
      </c>
      <c r="AD313">
        <v>0</v>
      </c>
      <c r="AE313" t="s">
        <v>426</v>
      </c>
      <c r="AQ313">
        <v>1</v>
      </c>
      <c r="AR313" t="s">
        <v>1150</v>
      </c>
      <c r="AU313">
        <v>1</v>
      </c>
    </row>
    <row r="314" spans="1:47" x14ac:dyDescent="0.25">
      <c r="A314" s="3" t="s">
        <v>1934</v>
      </c>
      <c r="B314">
        <v>1.25</v>
      </c>
      <c r="C314">
        <v>50000000</v>
      </c>
      <c r="D314">
        <v>0.16666666666666699</v>
      </c>
      <c r="E314">
        <v>659884857</v>
      </c>
      <c r="F314">
        <v>0.25</v>
      </c>
      <c r="G314" t="s">
        <v>1935</v>
      </c>
      <c r="H314" s="5">
        <v>43146</v>
      </c>
      <c r="I314" t="s">
        <v>41</v>
      </c>
      <c r="J314">
        <v>144</v>
      </c>
      <c r="K314" t="s">
        <v>1936</v>
      </c>
      <c r="L314" t="s">
        <v>1937</v>
      </c>
      <c r="M314" t="s">
        <v>1938</v>
      </c>
      <c r="N314" t="s">
        <v>1939</v>
      </c>
      <c r="O314" t="s">
        <v>4906</v>
      </c>
      <c r="P314" t="s">
        <v>1175</v>
      </c>
      <c r="Q314" t="s">
        <v>1176</v>
      </c>
      <c r="R314" t="s">
        <v>1177</v>
      </c>
      <c r="U314" t="s">
        <v>4879</v>
      </c>
      <c r="V314" t="s">
        <v>4879</v>
      </c>
      <c r="W314" t="s">
        <v>4873</v>
      </c>
      <c r="X314" t="s">
        <v>4899</v>
      </c>
      <c r="Y314" t="s">
        <v>4899</v>
      </c>
      <c r="Z314">
        <v>3</v>
      </c>
      <c r="AA314">
        <v>2</v>
      </c>
      <c r="AB314">
        <v>1</v>
      </c>
      <c r="AC314">
        <v>0.33333333333333331</v>
      </c>
      <c r="AD314">
        <v>0</v>
      </c>
      <c r="AE314" t="s">
        <v>1940</v>
      </c>
      <c r="AQ314">
        <v>1</v>
      </c>
      <c r="AR314" t="s">
        <v>1941</v>
      </c>
      <c r="AU314">
        <v>1</v>
      </c>
    </row>
    <row r="315" spans="1:47" x14ac:dyDescent="0.25">
      <c r="A315" s="3" t="s">
        <v>1943</v>
      </c>
      <c r="B315">
        <v>1</v>
      </c>
      <c r="C315">
        <v>50000000</v>
      </c>
      <c r="D315">
        <v>8.3333333333333301E-2</v>
      </c>
      <c r="E315">
        <v>383692259</v>
      </c>
      <c r="F315">
        <v>8.3333333333333301E-2</v>
      </c>
      <c r="G315" t="s">
        <v>1944</v>
      </c>
      <c r="H315" s="5">
        <v>42286</v>
      </c>
      <c r="I315" t="s">
        <v>41</v>
      </c>
      <c r="J315">
        <v>125</v>
      </c>
      <c r="K315" t="s">
        <v>1335</v>
      </c>
      <c r="L315" t="s">
        <v>1945</v>
      </c>
      <c r="M315" t="s">
        <v>1946</v>
      </c>
      <c r="N315" t="s">
        <v>1876</v>
      </c>
      <c r="O315" t="s">
        <v>4904</v>
      </c>
      <c r="P315" t="s">
        <v>1125</v>
      </c>
      <c r="Q315" t="s">
        <v>1033</v>
      </c>
      <c r="R315" t="s">
        <v>85</v>
      </c>
      <c r="U315" t="s">
        <v>4879</v>
      </c>
      <c r="V315" t="s">
        <v>4879</v>
      </c>
      <c r="W315" t="s">
        <v>4873</v>
      </c>
      <c r="X315" t="s">
        <v>4899</v>
      </c>
      <c r="Y315" t="s">
        <v>4899</v>
      </c>
      <c r="Z315">
        <v>3</v>
      </c>
      <c r="AA315">
        <v>2</v>
      </c>
      <c r="AB315">
        <v>1</v>
      </c>
      <c r="AC315">
        <v>0.33333333333333331</v>
      </c>
      <c r="AD315">
        <v>0</v>
      </c>
      <c r="AE315" t="s">
        <v>516</v>
      </c>
      <c r="AQ315">
        <v>1</v>
      </c>
      <c r="AR315" t="s">
        <v>86</v>
      </c>
      <c r="AS315" t="s">
        <v>109</v>
      </c>
      <c r="AU315">
        <v>2</v>
      </c>
    </row>
    <row r="316" spans="1:47" x14ac:dyDescent="0.25">
      <c r="A316" s="3" t="s">
        <v>1943</v>
      </c>
      <c r="B316">
        <v>1</v>
      </c>
      <c r="C316">
        <v>50000000</v>
      </c>
      <c r="D316">
        <v>8.3333333333333301E-2</v>
      </c>
      <c r="E316">
        <v>383692259</v>
      </c>
      <c r="F316">
        <v>8.3333333333333301E-2</v>
      </c>
      <c r="G316" t="s">
        <v>1947</v>
      </c>
      <c r="H316" s="5">
        <v>42286</v>
      </c>
      <c r="I316" t="s">
        <v>41</v>
      </c>
      <c r="J316">
        <v>125</v>
      </c>
      <c r="K316" t="s">
        <v>1335</v>
      </c>
      <c r="L316" t="s">
        <v>1945</v>
      </c>
      <c r="M316" t="s">
        <v>1946</v>
      </c>
      <c r="N316" t="s">
        <v>1876</v>
      </c>
      <c r="O316" t="s">
        <v>4904</v>
      </c>
      <c r="P316" t="s">
        <v>1125</v>
      </c>
      <c r="Q316" t="s">
        <v>1033</v>
      </c>
      <c r="R316" t="s">
        <v>85</v>
      </c>
      <c r="U316" t="s">
        <v>4879</v>
      </c>
      <c r="V316" t="s">
        <v>4879</v>
      </c>
      <c r="W316" t="s">
        <v>4873</v>
      </c>
      <c r="X316" t="s">
        <v>4899</v>
      </c>
      <c r="Y316" t="s">
        <v>4899</v>
      </c>
      <c r="Z316">
        <v>3</v>
      </c>
      <c r="AA316">
        <v>2</v>
      </c>
      <c r="AB316">
        <v>1</v>
      </c>
      <c r="AC316">
        <v>0.33333333333333331</v>
      </c>
      <c r="AD316">
        <v>0</v>
      </c>
      <c r="AE316" t="s">
        <v>516</v>
      </c>
      <c r="AQ316">
        <v>1</v>
      </c>
      <c r="AR316" t="s">
        <v>86</v>
      </c>
      <c r="AS316" t="s">
        <v>109</v>
      </c>
      <c r="AU316">
        <v>2</v>
      </c>
    </row>
    <row r="317" spans="1:47" x14ac:dyDescent="0.25">
      <c r="A317" s="3" t="s">
        <v>1948</v>
      </c>
      <c r="B317">
        <v>1</v>
      </c>
      <c r="C317">
        <v>100000000</v>
      </c>
      <c r="D317">
        <v>0.16666666666666699</v>
      </c>
      <c r="E317">
        <v>0</v>
      </c>
      <c r="F317">
        <v>0</v>
      </c>
      <c r="G317" t="s">
        <v>1949</v>
      </c>
      <c r="H317" s="5">
        <v>42723</v>
      </c>
      <c r="I317" t="s">
        <v>41</v>
      </c>
      <c r="J317">
        <v>238</v>
      </c>
      <c r="K317" t="s">
        <v>1950</v>
      </c>
      <c r="L317" t="s">
        <v>1951</v>
      </c>
      <c r="M317" t="s">
        <v>1952</v>
      </c>
      <c r="N317" t="s">
        <v>1953</v>
      </c>
      <c r="O317" t="s">
        <v>4905</v>
      </c>
      <c r="P317" t="s">
        <v>1056</v>
      </c>
      <c r="Q317" t="s">
        <v>1417</v>
      </c>
      <c r="R317" t="s">
        <v>108</v>
      </c>
      <c r="U317" t="s">
        <v>4879</v>
      </c>
      <c r="V317" t="s">
        <v>4879</v>
      </c>
      <c r="W317" t="s">
        <v>4873</v>
      </c>
      <c r="X317" t="s">
        <v>4899</v>
      </c>
      <c r="Y317" t="s">
        <v>4899</v>
      </c>
      <c r="Z317">
        <v>3</v>
      </c>
      <c r="AA317">
        <v>2</v>
      </c>
      <c r="AB317">
        <v>1</v>
      </c>
      <c r="AC317">
        <v>0.33333333333333331</v>
      </c>
      <c r="AD317">
        <v>0</v>
      </c>
      <c r="AE317" t="s">
        <v>1126</v>
      </c>
      <c r="AQ317">
        <v>1</v>
      </c>
      <c r="AR317" t="s">
        <v>256</v>
      </c>
      <c r="AU317">
        <v>1</v>
      </c>
    </row>
    <row r="318" spans="1:47" x14ac:dyDescent="0.25">
      <c r="A318" s="3" t="s">
        <v>1954</v>
      </c>
      <c r="B318">
        <v>15</v>
      </c>
      <c r="C318">
        <v>500000000</v>
      </c>
      <c r="D318">
        <v>0.25</v>
      </c>
      <c r="E318">
        <v>73000000000</v>
      </c>
      <c r="F318">
        <v>2</v>
      </c>
      <c r="G318" t="s">
        <v>1955</v>
      </c>
      <c r="H318" s="5">
        <v>43075</v>
      </c>
      <c r="I318" t="s">
        <v>41</v>
      </c>
      <c r="J318">
        <v>139</v>
      </c>
      <c r="K318" t="s">
        <v>1171</v>
      </c>
      <c r="L318" t="s">
        <v>1956</v>
      </c>
      <c r="M318" t="s">
        <v>1957</v>
      </c>
      <c r="N318" t="s">
        <v>1958</v>
      </c>
      <c r="O318" t="s">
        <v>4906</v>
      </c>
      <c r="P318" t="s">
        <v>1186</v>
      </c>
      <c r="Q318" t="s">
        <v>1175</v>
      </c>
      <c r="R318" t="s">
        <v>1176</v>
      </c>
      <c r="S318" t="s">
        <v>63</v>
      </c>
      <c r="T318" t="s">
        <v>1177</v>
      </c>
      <c r="U318" t="s">
        <v>4879</v>
      </c>
      <c r="V318" t="s">
        <v>4879</v>
      </c>
      <c r="W318" t="s">
        <v>4879</v>
      </c>
      <c r="X318" t="s">
        <v>4873</v>
      </c>
      <c r="Y318" t="s">
        <v>4873</v>
      </c>
      <c r="Z318">
        <v>5</v>
      </c>
      <c r="AA318">
        <v>3</v>
      </c>
      <c r="AB318">
        <v>2</v>
      </c>
      <c r="AC318">
        <v>0.4</v>
      </c>
      <c r="AD318">
        <v>0</v>
      </c>
      <c r="AE318" t="s">
        <v>255</v>
      </c>
      <c r="AQ318">
        <v>1</v>
      </c>
      <c r="AR318" t="s">
        <v>1258</v>
      </c>
      <c r="AS318" t="s">
        <v>55</v>
      </c>
      <c r="AT318" t="s">
        <v>1221</v>
      </c>
      <c r="AU318">
        <v>3</v>
      </c>
    </row>
    <row r="319" spans="1:47" x14ac:dyDescent="0.25">
      <c r="A319" s="3" t="s">
        <v>1959</v>
      </c>
      <c r="B319">
        <v>1</v>
      </c>
      <c r="C319">
        <v>50000000</v>
      </c>
      <c r="D319">
        <v>0.25</v>
      </c>
      <c r="E319">
        <v>0</v>
      </c>
      <c r="F319">
        <v>0</v>
      </c>
      <c r="G319" t="s">
        <v>1960</v>
      </c>
      <c r="H319" s="5">
        <v>42293</v>
      </c>
      <c r="I319" t="s">
        <v>41</v>
      </c>
      <c r="J319">
        <v>145</v>
      </c>
      <c r="K319" t="s">
        <v>1961</v>
      </c>
      <c r="L319" t="s">
        <v>1962</v>
      </c>
      <c r="M319" t="s">
        <v>1590</v>
      </c>
      <c r="N319" t="s">
        <v>1963</v>
      </c>
      <c r="O319" t="s">
        <v>4904</v>
      </c>
      <c r="P319" t="s">
        <v>1125</v>
      </c>
      <c r="Q319" t="s">
        <v>1389</v>
      </c>
      <c r="R319" t="s">
        <v>63</v>
      </c>
      <c r="U319" t="s">
        <v>4879</v>
      </c>
      <c r="V319" t="s">
        <v>4879</v>
      </c>
      <c r="W319" t="s">
        <v>4873</v>
      </c>
      <c r="X319" t="s">
        <v>4899</v>
      </c>
      <c r="Y319" t="s">
        <v>4899</v>
      </c>
      <c r="Z319">
        <v>3</v>
      </c>
      <c r="AA319">
        <v>2</v>
      </c>
      <c r="AB319">
        <v>1</v>
      </c>
      <c r="AC319">
        <v>0.33333333333333331</v>
      </c>
      <c r="AD319">
        <v>0</v>
      </c>
      <c r="AE319" t="s">
        <v>1202</v>
      </c>
      <c r="AQ319">
        <v>1</v>
      </c>
      <c r="AR319" t="s">
        <v>1332</v>
      </c>
      <c r="AS319" t="s">
        <v>1071</v>
      </c>
      <c r="AU319">
        <v>2</v>
      </c>
    </row>
    <row r="320" spans="1:47" x14ac:dyDescent="0.25">
      <c r="A320" s="3" t="s">
        <v>1964</v>
      </c>
      <c r="B320">
        <v>1</v>
      </c>
      <c r="C320">
        <v>100000000</v>
      </c>
      <c r="D320">
        <v>0.16666666666666699</v>
      </c>
      <c r="E320">
        <v>0</v>
      </c>
      <c r="F320">
        <v>0</v>
      </c>
      <c r="G320" t="s">
        <v>1965</v>
      </c>
      <c r="H320" s="5">
        <v>42723</v>
      </c>
      <c r="I320" t="s">
        <v>41</v>
      </c>
      <c r="J320">
        <v>238</v>
      </c>
      <c r="K320" t="s">
        <v>1966</v>
      </c>
      <c r="L320" t="s">
        <v>1967</v>
      </c>
      <c r="M320" t="s">
        <v>1968</v>
      </c>
      <c r="N320" t="s">
        <v>1953</v>
      </c>
      <c r="O320" t="s">
        <v>4905</v>
      </c>
      <c r="P320" t="s">
        <v>1056</v>
      </c>
      <c r="Q320" t="s">
        <v>1417</v>
      </c>
      <c r="R320" t="s">
        <v>108</v>
      </c>
      <c r="U320" t="s">
        <v>4879</v>
      </c>
      <c r="V320" t="s">
        <v>4879</v>
      </c>
      <c r="W320" t="s">
        <v>4873</v>
      </c>
      <c r="X320" t="s">
        <v>4899</v>
      </c>
      <c r="Y320" t="s">
        <v>4899</v>
      </c>
      <c r="Z320">
        <v>3</v>
      </c>
      <c r="AA320">
        <v>2</v>
      </c>
      <c r="AB320">
        <v>1</v>
      </c>
      <c r="AC320">
        <v>0.33333333333333331</v>
      </c>
      <c r="AD320">
        <v>0</v>
      </c>
      <c r="AE320" t="s">
        <v>1126</v>
      </c>
      <c r="AQ320">
        <v>1</v>
      </c>
      <c r="AR320" t="s">
        <v>256</v>
      </c>
      <c r="AU320">
        <v>1</v>
      </c>
    </row>
    <row r="321" spans="1:47" x14ac:dyDescent="0.25">
      <c r="A321" s="3" t="s">
        <v>1969</v>
      </c>
      <c r="B321">
        <v>1.5</v>
      </c>
      <c r="C321">
        <v>50000000</v>
      </c>
      <c r="D321">
        <v>0.16666666666666699</v>
      </c>
      <c r="E321">
        <v>0</v>
      </c>
      <c r="F321">
        <v>0</v>
      </c>
      <c r="G321" t="s">
        <v>1970</v>
      </c>
      <c r="H321" s="5">
        <v>43087</v>
      </c>
      <c r="I321" t="s">
        <v>41</v>
      </c>
      <c r="J321">
        <v>80</v>
      </c>
      <c r="K321" t="s">
        <v>1971</v>
      </c>
      <c r="L321" t="s">
        <v>1972</v>
      </c>
      <c r="M321" t="s">
        <v>1973</v>
      </c>
      <c r="N321" t="s">
        <v>1843</v>
      </c>
      <c r="O321" t="s">
        <v>4906</v>
      </c>
      <c r="P321" t="s">
        <v>1065</v>
      </c>
      <c r="Q321" t="s">
        <v>1974</v>
      </c>
      <c r="R321" t="s">
        <v>1067</v>
      </c>
      <c r="S321" t="s">
        <v>1044</v>
      </c>
      <c r="T321" t="s">
        <v>1068</v>
      </c>
      <c r="U321" t="s">
        <v>4879</v>
      </c>
      <c r="V321" t="s">
        <v>4879</v>
      </c>
      <c r="W321" t="s">
        <v>4879</v>
      </c>
      <c r="X321" t="s">
        <v>4873</v>
      </c>
      <c r="Y321" t="s">
        <v>4873</v>
      </c>
      <c r="Z321">
        <v>5</v>
      </c>
      <c r="AA321">
        <v>3</v>
      </c>
      <c r="AB321">
        <v>2</v>
      </c>
      <c r="AC321">
        <v>0.4</v>
      </c>
      <c r="AD321">
        <v>0</v>
      </c>
      <c r="AE321" t="s">
        <v>1211</v>
      </c>
      <c r="AQ321">
        <v>1</v>
      </c>
      <c r="AR321" t="s">
        <v>1294</v>
      </c>
      <c r="AU321">
        <v>1</v>
      </c>
    </row>
    <row r="322" spans="1:47" x14ac:dyDescent="0.25">
      <c r="A322" s="3" t="s">
        <v>1975</v>
      </c>
      <c r="B322">
        <v>5</v>
      </c>
      <c r="C322">
        <v>250000000</v>
      </c>
      <c r="D322">
        <v>0.25</v>
      </c>
      <c r="E322">
        <v>27880618286</v>
      </c>
      <c r="F322">
        <v>2</v>
      </c>
      <c r="G322" t="s">
        <v>1976</v>
      </c>
      <c r="H322" s="5">
        <v>42293</v>
      </c>
      <c r="I322" t="s">
        <v>1778</v>
      </c>
      <c r="J322">
        <v>138</v>
      </c>
      <c r="K322" t="s">
        <v>1977</v>
      </c>
      <c r="L322" t="s">
        <v>1978</v>
      </c>
      <c r="M322" t="s">
        <v>1979</v>
      </c>
      <c r="N322" t="s">
        <v>1980</v>
      </c>
      <c r="O322" t="s">
        <v>4904</v>
      </c>
      <c r="P322" t="s">
        <v>1389</v>
      </c>
      <c r="Q322" t="s">
        <v>1125</v>
      </c>
      <c r="R322" t="s">
        <v>63</v>
      </c>
      <c r="U322" t="s">
        <v>4879</v>
      </c>
      <c r="V322" t="s">
        <v>4879</v>
      </c>
      <c r="W322" t="s">
        <v>4873</v>
      </c>
      <c r="X322" t="s">
        <v>4899</v>
      </c>
      <c r="Y322" t="s">
        <v>4899</v>
      </c>
      <c r="Z322">
        <v>3</v>
      </c>
      <c r="AA322">
        <v>2</v>
      </c>
      <c r="AB322">
        <v>1</v>
      </c>
      <c r="AC322">
        <v>0.33333333333333331</v>
      </c>
      <c r="AD322">
        <v>0</v>
      </c>
      <c r="AE322" t="s">
        <v>1202</v>
      </c>
      <c r="AQ322">
        <v>1</v>
      </c>
      <c r="AR322" t="s">
        <v>1332</v>
      </c>
      <c r="AS322" t="s">
        <v>1071</v>
      </c>
      <c r="AU322">
        <v>2</v>
      </c>
    </row>
    <row r="323" spans="1:47" x14ac:dyDescent="0.25">
      <c r="A323" s="3" t="s">
        <v>1981</v>
      </c>
      <c r="B323">
        <v>4</v>
      </c>
      <c r="C323">
        <v>200000000</v>
      </c>
      <c r="D323">
        <v>0.16666666666666699</v>
      </c>
      <c r="E323">
        <v>0</v>
      </c>
      <c r="F323">
        <v>0</v>
      </c>
      <c r="G323" t="s">
        <v>1982</v>
      </c>
      <c r="H323" s="5">
        <v>43088</v>
      </c>
      <c r="I323" t="s">
        <v>41</v>
      </c>
      <c r="J323">
        <v>85</v>
      </c>
      <c r="K323" t="s">
        <v>1983</v>
      </c>
      <c r="L323" t="s">
        <v>1984</v>
      </c>
      <c r="M323" t="s">
        <v>1286</v>
      </c>
      <c r="N323" t="s">
        <v>1826</v>
      </c>
      <c r="O323" t="s">
        <v>4906</v>
      </c>
      <c r="P323" t="s">
        <v>1218</v>
      </c>
      <c r="Q323" t="s">
        <v>1219</v>
      </c>
      <c r="R323" t="s">
        <v>1187</v>
      </c>
      <c r="S323" t="s">
        <v>85</v>
      </c>
      <c r="T323" t="s">
        <v>1044</v>
      </c>
      <c r="U323" t="s">
        <v>4879</v>
      </c>
      <c r="V323" t="s">
        <v>4879</v>
      </c>
      <c r="W323" t="s">
        <v>4879</v>
      </c>
      <c r="X323" t="s">
        <v>4873</v>
      </c>
      <c r="Y323" t="s">
        <v>4873</v>
      </c>
      <c r="Z323">
        <v>5</v>
      </c>
      <c r="AA323">
        <v>3</v>
      </c>
      <c r="AB323">
        <v>2</v>
      </c>
      <c r="AC323">
        <v>0.4</v>
      </c>
      <c r="AD323">
        <v>0</v>
      </c>
      <c r="AE323" t="s">
        <v>1985</v>
      </c>
      <c r="AQ323">
        <v>1</v>
      </c>
      <c r="AR323" t="s">
        <v>1151</v>
      </c>
      <c r="AU323">
        <v>1</v>
      </c>
    </row>
    <row r="324" spans="1:47" x14ac:dyDescent="0.25">
      <c r="A324" s="3" t="s">
        <v>1986</v>
      </c>
      <c r="B324">
        <v>1</v>
      </c>
      <c r="C324">
        <v>50000000</v>
      </c>
      <c r="D324">
        <v>0.25</v>
      </c>
      <c r="E324">
        <v>10000000</v>
      </c>
      <c r="F324">
        <v>0</v>
      </c>
      <c r="G324" t="s">
        <v>1987</v>
      </c>
      <c r="H324" s="5">
        <v>42293</v>
      </c>
      <c r="I324" t="s">
        <v>41</v>
      </c>
      <c r="J324">
        <v>138</v>
      </c>
      <c r="K324" t="s">
        <v>1198</v>
      </c>
      <c r="L324" t="s">
        <v>1988</v>
      </c>
      <c r="M324" t="s">
        <v>1989</v>
      </c>
      <c r="N324" t="s">
        <v>1980</v>
      </c>
      <c r="O324" t="s">
        <v>4904</v>
      </c>
      <c r="P324" t="s">
        <v>1125</v>
      </c>
      <c r="Q324" t="s">
        <v>1389</v>
      </c>
      <c r="R324" t="s">
        <v>63</v>
      </c>
      <c r="U324" t="s">
        <v>4879</v>
      </c>
      <c r="V324" t="s">
        <v>4879</v>
      </c>
      <c r="W324" t="s">
        <v>4873</v>
      </c>
      <c r="X324" t="s">
        <v>4899</v>
      </c>
      <c r="Y324" t="s">
        <v>4899</v>
      </c>
      <c r="Z324">
        <v>3</v>
      </c>
      <c r="AA324">
        <v>2</v>
      </c>
      <c r="AB324">
        <v>1</v>
      </c>
      <c r="AC324">
        <v>0.33333333333333331</v>
      </c>
      <c r="AD324">
        <v>0</v>
      </c>
      <c r="AE324" t="s">
        <v>1202</v>
      </c>
      <c r="AQ324">
        <v>1</v>
      </c>
      <c r="AR324" t="s">
        <v>1608</v>
      </c>
      <c r="AS324" t="s">
        <v>1179</v>
      </c>
      <c r="AU324">
        <v>2</v>
      </c>
    </row>
    <row r="325" spans="1:47" x14ac:dyDescent="0.25">
      <c r="A325" s="3" t="s">
        <v>1990</v>
      </c>
      <c r="B325">
        <v>4</v>
      </c>
      <c r="C325">
        <v>100000000</v>
      </c>
      <c r="D325">
        <v>0.25</v>
      </c>
      <c r="E325">
        <v>0</v>
      </c>
      <c r="F325">
        <v>0</v>
      </c>
      <c r="G325" t="s">
        <v>1991</v>
      </c>
      <c r="H325" s="5">
        <v>42293</v>
      </c>
      <c r="I325" t="s">
        <v>1129</v>
      </c>
      <c r="J325">
        <v>118</v>
      </c>
      <c r="K325" t="s">
        <v>1992</v>
      </c>
      <c r="L325" t="s">
        <v>1993</v>
      </c>
      <c r="M325" t="s">
        <v>1363</v>
      </c>
      <c r="N325" t="s">
        <v>1876</v>
      </c>
      <c r="O325" t="s">
        <v>4904</v>
      </c>
      <c r="P325" t="s">
        <v>1034</v>
      </c>
      <c r="Q325" t="s">
        <v>1125</v>
      </c>
      <c r="R325" t="s">
        <v>127</v>
      </c>
      <c r="U325" t="s">
        <v>4879</v>
      </c>
      <c r="V325" t="s">
        <v>4879</v>
      </c>
      <c r="W325" t="s">
        <v>4873</v>
      </c>
      <c r="X325" t="s">
        <v>4899</v>
      </c>
      <c r="Y325" t="s">
        <v>4899</v>
      </c>
      <c r="Z325">
        <v>3</v>
      </c>
      <c r="AA325">
        <v>2</v>
      </c>
      <c r="AB325">
        <v>1</v>
      </c>
      <c r="AC325">
        <v>0.33333333333333331</v>
      </c>
      <c r="AD325">
        <v>0</v>
      </c>
      <c r="AE325" t="s">
        <v>826</v>
      </c>
      <c r="AQ325">
        <v>1</v>
      </c>
      <c r="AR325" t="s">
        <v>1608</v>
      </c>
      <c r="AS325" t="s">
        <v>1179</v>
      </c>
      <c r="AU325">
        <v>2</v>
      </c>
    </row>
    <row r="326" spans="1:47" x14ac:dyDescent="0.25">
      <c r="A326" s="3" t="s">
        <v>1994</v>
      </c>
      <c r="B326" t="s">
        <v>274</v>
      </c>
      <c r="C326" t="s">
        <v>274</v>
      </c>
      <c r="D326" t="s">
        <v>274</v>
      </c>
      <c r="E326" t="s">
        <v>274</v>
      </c>
      <c r="F326" t="s">
        <v>274</v>
      </c>
      <c r="G326" t="s">
        <v>1995</v>
      </c>
      <c r="H326" s="5">
        <v>42293</v>
      </c>
      <c r="I326" t="s">
        <v>41</v>
      </c>
      <c r="J326">
        <v>117</v>
      </c>
      <c r="K326" t="s">
        <v>1335</v>
      </c>
      <c r="L326" t="s">
        <v>1996</v>
      </c>
      <c r="M326" t="s">
        <v>1997</v>
      </c>
      <c r="N326" t="s">
        <v>1998</v>
      </c>
      <c r="O326" t="s">
        <v>4904</v>
      </c>
      <c r="P326" t="s">
        <v>1388</v>
      </c>
      <c r="Q326" t="s">
        <v>1134</v>
      </c>
      <c r="R326" t="s">
        <v>1044</v>
      </c>
      <c r="U326" t="s">
        <v>4879</v>
      </c>
      <c r="V326" t="s">
        <v>4879</v>
      </c>
      <c r="W326" t="s">
        <v>4873</v>
      </c>
      <c r="X326" t="s">
        <v>4899</v>
      </c>
      <c r="Y326" t="s">
        <v>4899</v>
      </c>
      <c r="Z326">
        <v>3</v>
      </c>
      <c r="AA326">
        <v>2</v>
      </c>
      <c r="AB326">
        <v>1</v>
      </c>
      <c r="AC326">
        <v>0.33333333333333331</v>
      </c>
      <c r="AD326">
        <v>0</v>
      </c>
      <c r="AE326" t="s">
        <v>426</v>
      </c>
      <c r="AQ326">
        <v>1</v>
      </c>
      <c r="AR326" t="s">
        <v>128</v>
      </c>
      <c r="AS326" t="s">
        <v>100</v>
      </c>
      <c r="AU326">
        <v>2</v>
      </c>
    </row>
    <row r="327" spans="1:47" x14ac:dyDescent="0.25">
      <c r="A327" s="3" t="s">
        <v>1999</v>
      </c>
      <c r="B327">
        <v>3</v>
      </c>
      <c r="C327">
        <v>100000000</v>
      </c>
      <c r="D327">
        <v>0.16666666666666699</v>
      </c>
      <c r="E327">
        <v>0</v>
      </c>
      <c r="F327">
        <v>0</v>
      </c>
      <c r="G327" t="s">
        <v>2000</v>
      </c>
      <c r="H327" s="5">
        <v>42293</v>
      </c>
      <c r="I327" t="s">
        <v>1143</v>
      </c>
      <c r="J327">
        <v>139</v>
      </c>
      <c r="K327" t="s">
        <v>2001</v>
      </c>
      <c r="L327" t="s">
        <v>2002</v>
      </c>
      <c r="M327" t="s">
        <v>2003</v>
      </c>
      <c r="N327" t="s">
        <v>2004</v>
      </c>
      <c r="O327" t="s">
        <v>4904</v>
      </c>
      <c r="P327" t="s">
        <v>1134</v>
      </c>
      <c r="Q327" t="s">
        <v>1388</v>
      </c>
      <c r="R327" t="s">
        <v>1044</v>
      </c>
      <c r="U327" t="s">
        <v>4879</v>
      </c>
      <c r="V327" t="s">
        <v>4879</v>
      </c>
      <c r="W327" t="s">
        <v>4873</v>
      </c>
      <c r="X327" t="s">
        <v>4899</v>
      </c>
      <c r="Y327" t="s">
        <v>4899</v>
      </c>
      <c r="Z327">
        <v>3</v>
      </c>
      <c r="AA327">
        <v>2</v>
      </c>
      <c r="AB327">
        <v>1</v>
      </c>
      <c r="AC327">
        <v>0.33333333333333331</v>
      </c>
      <c r="AD327">
        <v>0</v>
      </c>
      <c r="AE327" t="s">
        <v>426</v>
      </c>
      <c r="AQ327">
        <v>1</v>
      </c>
      <c r="AR327" t="s">
        <v>128</v>
      </c>
      <c r="AS327" t="s">
        <v>100</v>
      </c>
      <c r="AU327">
        <v>2</v>
      </c>
    </row>
    <row r="328" spans="1:47" x14ac:dyDescent="0.25">
      <c r="A328" s="3" t="s">
        <v>2005</v>
      </c>
      <c r="B328">
        <v>6</v>
      </c>
      <c r="C328">
        <v>500000000</v>
      </c>
      <c r="D328">
        <v>0.5</v>
      </c>
      <c r="E328">
        <v>0</v>
      </c>
      <c r="F328">
        <v>0</v>
      </c>
      <c r="G328" t="s">
        <v>2006</v>
      </c>
      <c r="H328" s="5">
        <v>42297</v>
      </c>
      <c r="I328" t="s">
        <v>41</v>
      </c>
      <c r="J328">
        <v>142</v>
      </c>
      <c r="K328" t="s">
        <v>2007</v>
      </c>
      <c r="L328" t="s">
        <v>2008</v>
      </c>
      <c r="M328" t="s">
        <v>1113</v>
      </c>
      <c r="N328" t="s">
        <v>2009</v>
      </c>
      <c r="O328" t="s">
        <v>4904</v>
      </c>
      <c r="P328" t="s">
        <v>1388</v>
      </c>
      <c r="Q328" t="s">
        <v>1134</v>
      </c>
      <c r="R328" t="s">
        <v>1044</v>
      </c>
      <c r="U328" t="s">
        <v>4879</v>
      </c>
      <c r="V328" t="s">
        <v>4879</v>
      </c>
      <c r="W328" t="s">
        <v>4873</v>
      </c>
      <c r="X328" t="s">
        <v>4899</v>
      </c>
      <c r="Y328" t="s">
        <v>4899</v>
      </c>
      <c r="Z328">
        <v>3</v>
      </c>
      <c r="AA328">
        <v>2</v>
      </c>
      <c r="AB328">
        <v>1</v>
      </c>
      <c r="AC328">
        <v>0.33333333333333331</v>
      </c>
      <c r="AD328">
        <v>0</v>
      </c>
      <c r="AE328" t="s">
        <v>2010</v>
      </c>
      <c r="AQ328">
        <v>1</v>
      </c>
      <c r="AR328" t="s">
        <v>1332</v>
      </c>
      <c r="AS328" t="s">
        <v>1071</v>
      </c>
      <c r="AU328">
        <v>2</v>
      </c>
    </row>
    <row r="329" spans="1:47" x14ac:dyDescent="0.25">
      <c r="A329" s="3" t="s">
        <v>2011</v>
      </c>
      <c r="B329">
        <v>1.5</v>
      </c>
      <c r="C329">
        <v>50000000</v>
      </c>
      <c r="D329">
        <v>8.3333333333333301E-2</v>
      </c>
      <c r="E329">
        <v>425000000</v>
      </c>
      <c r="F329">
        <v>0</v>
      </c>
      <c r="G329" t="s">
        <v>2012</v>
      </c>
      <c r="H329" s="5">
        <v>42297</v>
      </c>
      <c r="I329" t="s">
        <v>41</v>
      </c>
      <c r="J329">
        <v>203</v>
      </c>
      <c r="K329" t="s">
        <v>2013</v>
      </c>
      <c r="L329" t="s">
        <v>2014</v>
      </c>
      <c r="M329" t="s">
        <v>2015</v>
      </c>
      <c r="N329" t="s">
        <v>2016</v>
      </c>
      <c r="O329" t="s">
        <v>4904</v>
      </c>
      <c r="P329" t="s">
        <v>1388</v>
      </c>
      <c r="Q329" t="s">
        <v>1389</v>
      </c>
      <c r="R329" t="s">
        <v>108</v>
      </c>
      <c r="U329" t="s">
        <v>4879</v>
      </c>
      <c r="V329" t="s">
        <v>4879</v>
      </c>
      <c r="W329" t="s">
        <v>4873</v>
      </c>
      <c r="X329" t="s">
        <v>4899</v>
      </c>
      <c r="Y329" t="s">
        <v>4899</v>
      </c>
      <c r="Z329">
        <v>3</v>
      </c>
      <c r="AA329">
        <v>2</v>
      </c>
      <c r="AB329">
        <v>1</v>
      </c>
      <c r="AC329">
        <v>0.33333333333333331</v>
      </c>
      <c r="AD329">
        <v>0</v>
      </c>
      <c r="AE329" t="s">
        <v>1160</v>
      </c>
      <c r="AQ329">
        <v>1</v>
      </c>
      <c r="AR329" t="s">
        <v>1047</v>
      </c>
      <c r="AS329" t="s">
        <v>56</v>
      </c>
      <c r="AU329">
        <v>2</v>
      </c>
    </row>
    <row r="330" spans="1:47" x14ac:dyDescent="0.25">
      <c r="A330" s="3" t="s">
        <v>2017</v>
      </c>
      <c r="B330">
        <v>1.3333333333333299</v>
      </c>
      <c r="C330">
        <v>50000000</v>
      </c>
      <c r="D330">
        <v>8.3333333333333301E-2</v>
      </c>
      <c r="E330">
        <v>426545789</v>
      </c>
      <c r="F330">
        <v>0</v>
      </c>
      <c r="G330" t="s">
        <v>2018</v>
      </c>
      <c r="H330" s="5">
        <v>42297</v>
      </c>
      <c r="I330" t="s">
        <v>1224</v>
      </c>
      <c r="J330">
        <v>1293</v>
      </c>
      <c r="K330" t="s">
        <v>2019</v>
      </c>
      <c r="L330" t="s">
        <v>2020</v>
      </c>
      <c r="M330" t="s">
        <v>1614</v>
      </c>
      <c r="N330" t="s">
        <v>1523</v>
      </c>
      <c r="O330" t="s">
        <v>4904</v>
      </c>
      <c r="P330" t="s">
        <v>1159</v>
      </c>
      <c r="Q330" t="s">
        <v>1158</v>
      </c>
      <c r="R330" t="s">
        <v>108</v>
      </c>
      <c r="U330" t="s">
        <v>4879</v>
      </c>
      <c r="V330" t="s">
        <v>4879</v>
      </c>
      <c r="W330" t="s">
        <v>4873</v>
      </c>
      <c r="X330" t="s">
        <v>4899</v>
      </c>
      <c r="Y330" t="s">
        <v>4899</v>
      </c>
      <c r="Z330">
        <v>3</v>
      </c>
      <c r="AA330">
        <v>2</v>
      </c>
      <c r="AB330">
        <v>1</v>
      </c>
      <c r="AC330">
        <v>0.33333333333333331</v>
      </c>
      <c r="AD330">
        <v>0</v>
      </c>
      <c r="AE330" t="s">
        <v>1160</v>
      </c>
      <c r="AQ330">
        <v>1</v>
      </c>
      <c r="AR330" t="s">
        <v>1047</v>
      </c>
      <c r="AS330" t="s">
        <v>56</v>
      </c>
      <c r="AU330">
        <v>2</v>
      </c>
    </row>
    <row r="331" spans="1:47" x14ac:dyDescent="0.25">
      <c r="A331" s="3" t="s">
        <v>2017</v>
      </c>
      <c r="B331">
        <v>1.3333333333333299</v>
      </c>
      <c r="C331">
        <v>50000000</v>
      </c>
      <c r="D331">
        <v>8.3333333333333301E-2</v>
      </c>
      <c r="E331">
        <v>426545789</v>
      </c>
      <c r="F331">
        <v>0</v>
      </c>
      <c r="G331" t="s">
        <v>2021</v>
      </c>
      <c r="H331" s="5">
        <v>42297</v>
      </c>
      <c r="I331" t="s">
        <v>1224</v>
      </c>
      <c r="J331">
        <v>1293</v>
      </c>
      <c r="K331" t="s">
        <v>2019</v>
      </c>
      <c r="L331" t="s">
        <v>2020</v>
      </c>
      <c r="M331" t="s">
        <v>1614</v>
      </c>
      <c r="N331" t="s">
        <v>1523</v>
      </c>
      <c r="O331" t="s">
        <v>4904</v>
      </c>
      <c r="P331" t="s">
        <v>1159</v>
      </c>
      <c r="Q331" t="s">
        <v>1158</v>
      </c>
      <c r="R331" t="s">
        <v>108</v>
      </c>
      <c r="U331" t="s">
        <v>4879</v>
      </c>
      <c r="V331" t="s">
        <v>4879</v>
      </c>
      <c r="W331" t="s">
        <v>4873</v>
      </c>
      <c r="X331" t="s">
        <v>4899</v>
      </c>
      <c r="Y331" t="s">
        <v>4899</v>
      </c>
      <c r="Z331">
        <v>3</v>
      </c>
      <c r="AA331">
        <v>2</v>
      </c>
      <c r="AB331">
        <v>1</v>
      </c>
      <c r="AC331">
        <v>0.33333333333333331</v>
      </c>
      <c r="AD331">
        <v>0</v>
      </c>
      <c r="AE331" t="s">
        <v>1160</v>
      </c>
      <c r="AQ331">
        <v>1</v>
      </c>
      <c r="AR331" t="s">
        <v>1047</v>
      </c>
      <c r="AS331" t="s">
        <v>56</v>
      </c>
      <c r="AU331">
        <v>2</v>
      </c>
    </row>
    <row r="332" spans="1:47" x14ac:dyDescent="0.25">
      <c r="A332" s="3" t="s">
        <v>2022</v>
      </c>
      <c r="B332">
        <v>1</v>
      </c>
      <c r="C332">
        <v>50000000</v>
      </c>
      <c r="D332">
        <v>8.3333333333333301E-2</v>
      </c>
      <c r="E332">
        <v>0</v>
      </c>
      <c r="F332">
        <v>0</v>
      </c>
      <c r="G332" t="s">
        <v>2023</v>
      </c>
      <c r="H332" s="5">
        <v>41352</v>
      </c>
      <c r="I332" t="s">
        <v>41</v>
      </c>
      <c r="J332">
        <v>132</v>
      </c>
      <c r="K332" t="s">
        <v>1906</v>
      </c>
      <c r="L332" t="s">
        <v>2024</v>
      </c>
      <c r="M332" t="s">
        <v>2025</v>
      </c>
      <c r="N332" t="s">
        <v>2026</v>
      </c>
      <c r="O332" t="s">
        <v>4901</v>
      </c>
      <c r="P332" t="s">
        <v>283</v>
      </c>
      <c r="Q332" t="s">
        <v>181</v>
      </c>
      <c r="R332" t="s">
        <v>127</v>
      </c>
      <c r="U332" t="s">
        <v>4879</v>
      </c>
      <c r="V332" t="s">
        <v>4879</v>
      </c>
      <c r="W332" t="s">
        <v>4873</v>
      </c>
      <c r="X332" t="s">
        <v>4899</v>
      </c>
      <c r="Y332" t="s">
        <v>4899</v>
      </c>
      <c r="Z332">
        <v>3</v>
      </c>
      <c r="AA332">
        <v>2</v>
      </c>
      <c r="AB332">
        <v>1</v>
      </c>
      <c r="AC332">
        <v>0.33333333333333331</v>
      </c>
      <c r="AD332">
        <v>0</v>
      </c>
      <c r="AE332" t="s">
        <v>76</v>
      </c>
      <c r="AQ332">
        <v>1</v>
      </c>
      <c r="AR332" t="s">
        <v>65</v>
      </c>
      <c r="AS332" t="s">
        <v>1118</v>
      </c>
      <c r="AU332">
        <v>2</v>
      </c>
    </row>
    <row r="333" spans="1:47" x14ac:dyDescent="0.25">
      <c r="A333" s="3" t="s">
        <v>2027</v>
      </c>
      <c r="B333">
        <v>4</v>
      </c>
      <c r="C333">
        <v>100000000</v>
      </c>
      <c r="D333">
        <v>0.25</v>
      </c>
      <c r="E333">
        <v>0</v>
      </c>
      <c r="F333">
        <v>0</v>
      </c>
      <c r="G333" t="s">
        <v>2028</v>
      </c>
      <c r="H333" s="5">
        <v>41681</v>
      </c>
      <c r="I333" t="s">
        <v>1715</v>
      </c>
      <c r="J333">
        <v>146</v>
      </c>
      <c r="K333" t="s">
        <v>1716</v>
      </c>
      <c r="L333" t="s">
        <v>2029</v>
      </c>
      <c r="M333" t="s">
        <v>2030</v>
      </c>
      <c r="N333" t="s">
        <v>1462</v>
      </c>
      <c r="O333" t="s">
        <v>4902</v>
      </c>
      <c r="P333" t="s">
        <v>1158</v>
      </c>
      <c r="Q333" t="s">
        <v>1088</v>
      </c>
      <c r="R333" t="s">
        <v>1159</v>
      </c>
      <c r="S333" t="s">
        <v>84</v>
      </c>
      <c r="T333" t="s">
        <v>108</v>
      </c>
      <c r="U333" t="s">
        <v>4879</v>
      </c>
      <c r="V333" t="s">
        <v>4879</v>
      </c>
      <c r="W333" t="s">
        <v>4879</v>
      </c>
      <c r="X333" t="s">
        <v>4873</v>
      </c>
      <c r="Y333" t="s">
        <v>4873</v>
      </c>
      <c r="Z333">
        <v>5</v>
      </c>
      <c r="AA333">
        <v>3</v>
      </c>
      <c r="AB333">
        <v>2</v>
      </c>
      <c r="AC333">
        <v>0.4</v>
      </c>
      <c r="AD333">
        <v>0</v>
      </c>
      <c r="AE333" t="s">
        <v>1913</v>
      </c>
      <c r="AF333" t="s">
        <v>2031</v>
      </c>
      <c r="AG333" t="s">
        <v>2032</v>
      </c>
      <c r="AH333" t="s">
        <v>2010</v>
      </c>
      <c r="AI333" t="s">
        <v>1160</v>
      </c>
      <c r="AJ333" t="s">
        <v>1467</v>
      </c>
      <c r="AK333" t="s">
        <v>2033</v>
      </c>
      <c r="AL333" t="s">
        <v>2034</v>
      </c>
      <c r="AM333" t="s">
        <v>2035</v>
      </c>
      <c r="AQ333">
        <v>9</v>
      </c>
      <c r="AR333" t="s">
        <v>1151</v>
      </c>
      <c r="AS333" t="s">
        <v>1350</v>
      </c>
      <c r="AU333">
        <v>2</v>
      </c>
    </row>
    <row r="334" spans="1:47" x14ac:dyDescent="0.25">
      <c r="A334" s="3" t="s">
        <v>2036</v>
      </c>
      <c r="B334">
        <v>5</v>
      </c>
      <c r="C334">
        <v>200000000</v>
      </c>
      <c r="D334">
        <v>0.16666666666666699</v>
      </c>
      <c r="E334">
        <v>15000000</v>
      </c>
      <c r="F334">
        <v>0</v>
      </c>
      <c r="G334" t="s">
        <v>2037</v>
      </c>
      <c r="H334" s="5">
        <v>42072</v>
      </c>
      <c r="I334" t="s">
        <v>1103</v>
      </c>
      <c r="J334">
        <v>140</v>
      </c>
      <c r="K334" t="s">
        <v>2038</v>
      </c>
      <c r="L334" t="s">
        <v>2039</v>
      </c>
      <c r="M334" t="s">
        <v>2040</v>
      </c>
      <c r="N334" t="s">
        <v>2041</v>
      </c>
      <c r="O334" t="s">
        <v>4903</v>
      </c>
      <c r="P334" t="s">
        <v>1148</v>
      </c>
      <c r="Q334" t="s">
        <v>1149</v>
      </c>
      <c r="R334" t="s">
        <v>1033</v>
      </c>
      <c r="S334" t="s">
        <v>84</v>
      </c>
      <c r="T334" t="s">
        <v>108</v>
      </c>
      <c r="U334" t="s">
        <v>4879</v>
      </c>
      <c r="V334" t="s">
        <v>4879</v>
      </c>
      <c r="W334" t="s">
        <v>4879</v>
      </c>
      <c r="X334" t="s">
        <v>4873</v>
      </c>
      <c r="Y334" t="s">
        <v>4873</v>
      </c>
      <c r="Z334">
        <v>5</v>
      </c>
      <c r="AA334">
        <v>3</v>
      </c>
      <c r="AB334">
        <v>2</v>
      </c>
      <c r="AC334">
        <v>0.4</v>
      </c>
      <c r="AD334">
        <v>0</v>
      </c>
      <c r="AE334" t="s">
        <v>1423</v>
      </c>
      <c r="AQ334">
        <v>1</v>
      </c>
      <c r="AR334" t="s">
        <v>1118</v>
      </c>
      <c r="AS334" t="s">
        <v>1179</v>
      </c>
      <c r="AU334">
        <v>2</v>
      </c>
    </row>
    <row r="335" spans="1:47" x14ac:dyDescent="0.25">
      <c r="A335" s="3" t="s">
        <v>2042</v>
      </c>
      <c r="B335">
        <v>4</v>
      </c>
      <c r="C335">
        <v>200000000</v>
      </c>
      <c r="D335">
        <v>8.3333333333333301E-2</v>
      </c>
      <c r="E335">
        <v>0</v>
      </c>
      <c r="F335">
        <v>0</v>
      </c>
      <c r="G335" t="s">
        <v>2043</v>
      </c>
      <c r="H335" s="5">
        <v>42410</v>
      </c>
      <c r="I335" t="s">
        <v>41</v>
      </c>
      <c r="J335">
        <v>89</v>
      </c>
      <c r="K335" t="s">
        <v>2044</v>
      </c>
      <c r="L335" t="s">
        <v>2045</v>
      </c>
      <c r="M335" t="s">
        <v>2046</v>
      </c>
      <c r="N335" t="s">
        <v>1997</v>
      </c>
      <c r="O335" t="s">
        <v>4904</v>
      </c>
      <c r="P335" t="s">
        <v>1043</v>
      </c>
      <c r="Q335" t="s">
        <v>1116</v>
      </c>
      <c r="R335" t="s">
        <v>1125</v>
      </c>
      <c r="S335" t="s">
        <v>1044</v>
      </c>
      <c r="T335" t="s">
        <v>1045</v>
      </c>
      <c r="U335" t="s">
        <v>4879</v>
      </c>
      <c r="V335" t="s">
        <v>4879</v>
      </c>
      <c r="W335" t="s">
        <v>4879</v>
      </c>
      <c r="X335" t="s">
        <v>4873</v>
      </c>
      <c r="Y335" t="s">
        <v>4873</v>
      </c>
      <c r="Z335">
        <v>5</v>
      </c>
      <c r="AA335">
        <v>3</v>
      </c>
      <c r="AB335">
        <v>2</v>
      </c>
      <c r="AC335">
        <v>0.4</v>
      </c>
      <c r="AD335">
        <v>0</v>
      </c>
      <c r="AE335" t="s">
        <v>1928</v>
      </c>
      <c r="AQ335">
        <v>1</v>
      </c>
      <c r="AR335" t="s">
        <v>86</v>
      </c>
      <c r="AS335" t="s">
        <v>109</v>
      </c>
      <c r="AU335">
        <v>2</v>
      </c>
    </row>
    <row r="336" spans="1:47" x14ac:dyDescent="0.25">
      <c r="A336" s="3" t="s">
        <v>2047</v>
      </c>
      <c r="B336">
        <v>3.6666666666666701</v>
      </c>
      <c r="C336">
        <v>50000000</v>
      </c>
      <c r="D336">
        <v>8.3333333333333301E-2</v>
      </c>
      <c r="E336">
        <v>5475222782.7600002</v>
      </c>
      <c r="F336">
        <v>1</v>
      </c>
      <c r="G336" t="s">
        <v>2048</v>
      </c>
      <c r="H336" s="5">
        <v>42744</v>
      </c>
      <c r="I336" t="s">
        <v>41</v>
      </c>
      <c r="J336">
        <v>108</v>
      </c>
      <c r="K336" t="s">
        <v>1052</v>
      </c>
      <c r="L336" t="s">
        <v>2049</v>
      </c>
      <c r="M336" t="s">
        <v>1933</v>
      </c>
      <c r="N336" t="s">
        <v>1124</v>
      </c>
      <c r="O336" t="s">
        <v>4905</v>
      </c>
      <c r="P336" t="s">
        <v>1167</v>
      </c>
      <c r="Q336" t="s">
        <v>1125</v>
      </c>
      <c r="R336" t="s">
        <v>1045</v>
      </c>
      <c r="U336" t="s">
        <v>4879</v>
      </c>
      <c r="V336" t="s">
        <v>4879</v>
      </c>
      <c r="W336" t="s">
        <v>4873</v>
      </c>
      <c r="X336" t="s">
        <v>4899</v>
      </c>
      <c r="Y336" t="s">
        <v>4899</v>
      </c>
      <c r="Z336">
        <v>3</v>
      </c>
      <c r="AA336">
        <v>2</v>
      </c>
      <c r="AB336">
        <v>1</v>
      </c>
      <c r="AC336">
        <v>0.33333333333333331</v>
      </c>
      <c r="AD336">
        <v>0</v>
      </c>
      <c r="AE336" t="s">
        <v>426</v>
      </c>
      <c r="AQ336">
        <v>1</v>
      </c>
      <c r="AR336" t="s">
        <v>1150</v>
      </c>
      <c r="AU336">
        <v>1</v>
      </c>
    </row>
    <row r="337" spans="1:47" x14ac:dyDescent="0.25">
      <c r="A337" s="3" t="s">
        <v>2050</v>
      </c>
      <c r="B337">
        <v>1.25</v>
      </c>
      <c r="C337">
        <v>50000000</v>
      </c>
      <c r="D337">
        <v>0.16666666666666699</v>
      </c>
      <c r="E337">
        <v>212329206</v>
      </c>
      <c r="F337">
        <v>0</v>
      </c>
      <c r="G337" t="s">
        <v>2051</v>
      </c>
      <c r="H337" s="5">
        <v>43146</v>
      </c>
      <c r="I337" t="s">
        <v>41</v>
      </c>
      <c r="J337">
        <v>144</v>
      </c>
      <c r="K337" t="s">
        <v>2052</v>
      </c>
      <c r="L337" t="s">
        <v>2053</v>
      </c>
      <c r="M337" t="s">
        <v>1938</v>
      </c>
      <c r="N337" t="s">
        <v>1939</v>
      </c>
      <c r="O337" t="s">
        <v>4906</v>
      </c>
      <c r="P337" t="s">
        <v>1175</v>
      </c>
      <c r="Q337" t="s">
        <v>1176</v>
      </c>
      <c r="R337" t="s">
        <v>1177</v>
      </c>
      <c r="U337" t="s">
        <v>4879</v>
      </c>
      <c r="V337" t="s">
        <v>4879</v>
      </c>
      <c r="W337" t="s">
        <v>4873</v>
      </c>
      <c r="X337" t="s">
        <v>4899</v>
      </c>
      <c r="Y337" t="s">
        <v>4899</v>
      </c>
      <c r="Z337">
        <v>3</v>
      </c>
      <c r="AA337">
        <v>2</v>
      </c>
      <c r="AB337">
        <v>1</v>
      </c>
      <c r="AC337">
        <v>0.33333333333333331</v>
      </c>
      <c r="AD337">
        <v>0</v>
      </c>
      <c r="AE337" t="s">
        <v>1940</v>
      </c>
      <c r="AQ337">
        <v>1</v>
      </c>
      <c r="AR337" t="s">
        <v>1941</v>
      </c>
      <c r="AU337">
        <v>1</v>
      </c>
    </row>
    <row r="338" spans="1:47" x14ac:dyDescent="0.25">
      <c r="A338" s="3" t="s">
        <v>2054</v>
      </c>
      <c r="B338">
        <v>7</v>
      </c>
      <c r="C338">
        <v>200000000</v>
      </c>
      <c r="D338">
        <v>0.25</v>
      </c>
      <c r="E338">
        <v>17118818181</v>
      </c>
      <c r="F338">
        <v>2</v>
      </c>
      <c r="G338" t="s">
        <v>2055</v>
      </c>
      <c r="H338" s="5">
        <v>42303</v>
      </c>
      <c r="I338" t="s">
        <v>1778</v>
      </c>
      <c r="J338">
        <v>140</v>
      </c>
      <c r="K338" t="s">
        <v>2056</v>
      </c>
      <c r="L338" t="s">
        <v>2057</v>
      </c>
      <c r="M338" t="s">
        <v>2058</v>
      </c>
      <c r="N338" t="s">
        <v>1363</v>
      </c>
      <c r="O338" t="s">
        <v>4904</v>
      </c>
      <c r="P338" t="s">
        <v>1115</v>
      </c>
      <c r="Q338" t="s">
        <v>1034</v>
      </c>
      <c r="R338" t="s">
        <v>127</v>
      </c>
      <c r="U338" t="s">
        <v>4879</v>
      </c>
      <c r="V338" t="s">
        <v>4879</v>
      </c>
      <c r="W338" t="s">
        <v>4873</v>
      </c>
      <c r="X338" t="s">
        <v>4899</v>
      </c>
      <c r="Y338" t="s">
        <v>4899</v>
      </c>
      <c r="Z338">
        <v>3</v>
      </c>
      <c r="AA338">
        <v>2</v>
      </c>
      <c r="AB338">
        <v>1</v>
      </c>
      <c r="AC338">
        <v>0.33333333333333331</v>
      </c>
      <c r="AD338">
        <v>0</v>
      </c>
      <c r="AE338" t="s">
        <v>606</v>
      </c>
      <c r="AQ338">
        <v>1</v>
      </c>
      <c r="AR338" t="s">
        <v>1109</v>
      </c>
      <c r="AS338" t="s">
        <v>1294</v>
      </c>
      <c r="AU338">
        <v>2</v>
      </c>
    </row>
    <row r="339" spans="1:47" x14ac:dyDescent="0.25">
      <c r="A339" s="3" t="s">
        <v>2059</v>
      </c>
      <c r="B339">
        <v>0.66666666666666696</v>
      </c>
      <c r="C339">
        <v>50000000</v>
      </c>
      <c r="D339">
        <v>8.3333333333333301E-2</v>
      </c>
      <c r="E339">
        <v>0</v>
      </c>
      <c r="F339">
        <v>0</v>
      </c>
      <c r="G339" t="s">
        <v>2060</v>
      </c>
      <c r="H339" s="5">
        <v>42306</v>
      </c>
      <c r="I339" t="s">
        <v>41</v>
      </c>
      <c r="J339">
        <v>39</v>
      </c>
      <c r="K339" t="s">
        <v>1890</v>
      </c>
      <c r="L339" t="s">
        <v>2061</v>
      </c>
      <c r="M339" t="s">
        <v>1892</v>
      </c>
      <c r="N339" t="s">
        <v>2062</v>
      </c>
      <c r="O339" t="s">
        <v>4903</v>
      </c>
      <c r="P339" t="s">
        <v>1125</v>
      </c>
      <c r="Q339" t="s">
        <v>1115</v>
      </c>
      <c r="R339" t="s">
        <v>85</v>
      </c>
      <c r="U339" t="s">
        <v>4879</v>
      </c>
      <c r="V339" t="s">
        <v>4879</v>
      </c>
      <c r="W339" t="s">
        <v>4873</v>
      </c>
      <c r="X339" t="s">
        <v>4899</v>
      </c>
      <c r="Y339" t="s">
        <v>4899</v>
      </c>
      <c r="Z339">
        <v>3</v>
      </c>
      <c r="AA339">
        <v>2</v>
      </c>
      <c r="AB339">
        <v>1</v>
      </c>
      <c r="AC339">
        <v>0.33333333333333331</v>
      </c>
      <c r="AD339">
        <v>0</v>
      </c>
      <c r="AE339" t="s">
        <v>516</v>
      </c>
      <c r="AQ339">
        <v>1</v>
      </c>
      <c r="AR339" t="s">
        <v>1109</v>
      </c>
      <c r="AS339" t="s">
        <v>1456</v>
      </c>
      <c r="AU339">
        <v>2</v>
      </c>
    </row>
    <row r="340" spans="1:47" x14ac:dyDescent="0.25">
      <c r="A340" s="3" t="s">
        <v>2063</v>
      </c>
      <c r="B340">
        <v>1</v>
      </c>
      <c r="C340">
        <v>50000000</v>
      </c>
      <c r="D340">
        <v>8.3333333333333301E-2</v>
      </c>
      <c r="E340">
        <v>15739125</v>
      </c>
      <c r="F340">
        <v>0.5</v>
      </c>
      <c r="G340" t="s">
        <v>2064</v>
      </c>
      <c r="H340" s="5">
        <v>42306</v>
      </c>
      <c r="I340" t="s">
        <v>41</v>
      </c>
      <c r="J340">
        <v>137</v>
      </c>
      <c r="K340" t="s">
        <v>1335</v>
      </c>
      <c r="L340" t="s">
        <v>2065</v>
      </c>
      <c r="M340" t="s">
        <v>2066</v>
      </c>
      <c r="N340" t="s">
        <v>1363</v>
      </c>
      <c r="O340" t="s">
        <v>4904</v>
      </c>
      <c r="P340" t="s">
        <v>1115</v>
      </c>
      <c r="Q340" t="s">
        <v>1125</v>
      </c>
      <c r="R340" t="s">
        <v>1044</v>
      </c>
      <c r="U340" t="s">
        <v>4879</v>
      </c>
      <c r="V340" t="s">
        <v>4879</v>
      </c>
      <c r="W340" t="s">
        <v>4873</v>
      </c>
      <c r="X340" t="s">
        <v>4899</v>
      </c>
      <c r="Y340" t="s">
        <v>4899</v>
      </c>
      <c r="Z340">
        <v>3</v>
      </c>
      <c r="AA340">
        <v>2</v>
      </c>
      <c r="AB340">
        <v>1</v>
      </c>
      <c r="AC340">
        <v>0.33333333333333331</v>
      </c>
      <c r="AD340">
        <v>0</v>
      </c>
      <c r="AE340" t="s">
        <v>373</v>
      </c>
      <c r="AQ340">
        <v>1</v>
      </c>
      <c r="AR340" t="s">
        <v>1195</v>
      </c>
      <c r="AS340" t="s">
        <v>465</v>
      </c>
      <c r="AU340">
        <v>2</v>
      </c>
    </row>
    <row r="341" spans="1:47" x14ac:dyDescent="0.25">
      <c r="A341" s="3" t="s">
        <v>2067</v>
      </c>
      <c r="B341">
        <v>4</v>
      </c>
      <c r="C341">
        <v>150000000</v>
      </c>
      <c r="D341">
        <v>0.25</v>
      </c>
      <c r="E341">
        <v>0</v>
      </c>
      <c r="F341">
        <v>0</v>
      </c>
      <c r="G341" t="s">
        <v>2068</v>
      </c>
      <c r="H341" s="5">
        <v>42307</v>
      </c>
      <c r="I341" t="s">
        <v>1778</v>
      </c>
      <c r="J341">
        <v>139</v>
      </c>
      <c r="K341" t="s">
        <v>2069</v>
      </c>
      <c r="L341" t="s">
        <v>2070</v>
      </c>
      <c r="M341" t="s">
        <v>1989</v>
      </c>
      <c r="N341" t="s">
        <v>2071</v>
      </c>
      <c r="O341" t="s">
        <v>4904</v>
      </c>
      <c r="P341" t="s">
        <v>2072</v>
      </c>
      <c r="Q341" t="s">
        <v>1149</v>
      </c>
      <c r="R341" t="s">
        <v>108</v>
      </c>
      <c r="U341" t="s">
        <v>4879</v>
      </c>
      <c r="V341" t="s">
        <v>4879</v>
      </c>
      <c r="W341" t="s">
        <v>4873</v>
      </c>
      <c r="X341" t="s">
        <v>4899</v>
      </c>
      <c r="Y341" t="s">
        <v>4899</v>
      </c>
      <c r="Z341">
        <v>3</v>
      </c>
      <c r="AA341">
        <v>2</v>
      </c>
      <c r="AB341">
        <v>1</v>
      </c>
      <c r="AC341">
        <v>0.33333333333333331</v>
      </c>
      <c r="AD341">
        <v>0</v>
      </c>
      <c r="AE341" t="s">
        <v>1117</v>
      </c>
      <c r="AQ341">
        <v>1</v>
      </c>
      <c r="AR341" t="s">
        <v>1109</v>
      </c>
      <c r="AS341" t="s">
        <v>1456</v>
      </c>
      <c r="AU341">
        <v>2</v>
      </c>
    </row>
    <row r="342" spans="1:47" x14ac:dyDescent="0.25">
      <c r="A342" s="3" t="s">
        <v>2073</v>
      </c>
      <c r="B342">
        <v>1.5</v>
      </c>
      <c r="C342">
        <v>50000000</v>
      </c>
      <c r="D342">
        <v>8.3333333333333301E-2</v>
      </c>
      <c r="E342">
        <v>0</v>
      </c>
      <c r="F342">
        <v>0</v>
      </c>
      <c r="G342" t="s">
        <v>2074</v>
      </c>
      <c r="H342" s="5">
        <v>42310</v>
      </c>
      <c r="I342" t="s">
        <v>184</v>
      </c>
      <c r="J342">
        <v>49</v>
      </c>
      <c r="K342" t="s">
        <v>2075</v>
      </c>
      <c r="L342" t="s">
        <v>2076</v>
      </c>
      <c r="M342" t="s">
        <v>2077</v>
      </c>
      <c r="N342" t="s">
        <v>1524</v>
      </c>
      <c r="O342" t="s">
        <v>4903</v>
      </c>
      <c r="P342" t="s">
        <v>2072</v>
      </c>
      <c r="Q342" t="s">
        <v>1301</v>
      </c>
      <c r="R342" t="s">
        <v>1219</v>
      </c>
      <c r="S342" t="s">
        <v>108</v>
      </c>
      <c r="T342" t="s">
        <v>1044</v>
      </c>
      <c r="U342" t="s">
        <v>4879</v>
      </c>
      <c r="V342" t="s">
        <v>4879</v>
      </c>
      <c r="W342" t="s">
        <v>4879</v>
      </c>
      <c r="X342" t="s">
        <v>4873</v>
      </c>
      <c r="Y342" t="s">
        <v>4873</v>
      </c>
      <c r="Z342">
        <v>5</v>
      </c>
      <c r="AA342">
        <v>3</v>
      </c>
      <c r="AB342">
        <v>2</v>
      </c>
      <c r="AC342">
        <v>0.4</v>
      </c>
      <c r="AD342">
        <v>0</v>
      </c>
      <c r="AE342" t="s">
        <v>2078</v>
      </c>
      <c r="AQ342">
        <v>1</v>
      </c>
      <c r="AR342" t="s">
        <v>65</v>
      </c>
      <c r="AS342" t="s">
        <v>86</v>
      </c>
      <c r="AU342">
        <v>2</v>
      </c>
    </row>
    <row r="343" spans="1:47" x14ac:dyDescent="0.25">
      <c r="A343" s="3" t="s">
        <v>2079</v>
      </c>
      <c r="B343">
        <v>1</v>
      </c>
      <c r="C343">
        <v>50000000</v>
      </c>
      <c r="D343">
        <v>0.25</v>
      </c>
      <c r="E343">
        <v>0</v>
      </c>
      <c r="F343">
        <v>0</v>
      </c>
      <c r="G343" t="s">
        <v>2080</v>
      </c>
      <c r="H343" s="5">
        <v>42311</v>
      </c>
      <c r="I343" t="s">
        <v>41</v>
      </c>
      <c r="J343">
        <v>363</v>
      </c>
      <c r="K343" t="s">
        <v>1198</v>
      </c>
      <c r="L343" t="s">
        <v>2081</v>
      </c>
      <c r="M343" t="s">
        <v>2082</v>
      </c>
      <c r="N343" t="s">
        <v>2083</v>
      </c>
      <c r="O343" t="s">
        <v>4904</v>
      </c>
      <c r="P343" t="s">
        <v>1125</v>
      </c>
      <c r="Q343" t="s">
        <v>1389</v>
      </c>
      <c r="R343" t="s">
        <v>981</v>
      </c>
      <c r="U343" t="s">
        <v>4879</v>
      </c>
      <c r="V343" t="s">
        <v>4879</v>
      </c>
      <c r="W343" t="s">
        <v>4879</v>
      </c>
      <c r="X343" t="s">
        <v>4899</v>
      </c>
      <c r="Y343" t="s">
        <v>4899</v>
      </c>
      <c r="Z343">
        <v>3</v>
      </c>
      <c r="AA343">
        <v>3</v>
      </c>
      <c r="AB343">
        <v>0</v>
      </c>
      <c r="AC343">
        <v>0</v>
      </c>
      <c r="AD343">
        <v>0</v>
      </c>
      <c r="AE343" t="s">
        <v>677</v>
      </c>
      <c r="AQ343">
        <v>1</v>
      </c>
      <c r="AR343" t="s">
        <v>65</v>
      </c>
      <c r="AS343" t="s">
        <v>56</v>
      </c>
      <c r="AU343">
        <v>2</v>
      </c>
    </row>
    <row r="344" spans="1:47" x14ac:dyDescent="0.25">
      <c r="A344" s="3" t="s">
        <v>2084</v>
      </c>
      <c r="B344">
        <v>1</v>
      </c>
      <c r="C344">
        <v>50000000</v>
      </c>
      <c r="D344">
        <v>8.3333333333333301E-2</v>
      </c>
      <c r="E344">
        <v>559328000</v>
      </c>
      <c r="F344">
        <v>0</v>
      </c>
      <c r="G344" t="s">
        <v>2085</v>
      </c>
      <c r="H344" s="5">
        <v>42311</v>
      </c>
      <c r="I344" t="s">
        <v>41</v>
      </c>
      <c r="J344">
        <v>135</v>
      </c>
      <c r="K344" t="s">
        <v>1198</v>
      </c>
      <c r="L344" t="s">
        <v>2086</v>
      </c>
      <c r="M344" t="s">
        <v>1997</v>
      </c>
      <c r="N344" t="s">
        <v>2071</v>
      </c>
      <c r="O344" t="s">
        <v>4904</v>
      </c>
      <c r="P344" t="s">
        <v>1149</v>
      </c>
      <c r="Q344" t="s">
        <v>1034</v>
      </c>
      <c r="R344" t="s">
        <v>1044</v>
      </c>
      <c r="U344" t="s">
        <v>4879</v>
      </c>
      <c r="V344" t="s">
        <v>4879</v>
      </c>
      <c r="W344" t="s">
        <v>4873</v>
      </c>
      <c r="X344" t="s">
        <v>4899</v>
      </c>
      <c r="Y344" t="s">
        <v>4899</v>
      </c>
      <c r="Z344">
        <v>3</v>
      </c>
      <c r="AA344">
        <v>2</v>
      </c>
      <c r="AB344">
        <v>1</v>
      </c>
      <c r="AC344">
        <v>0.33333333333333331</v>
      </c>
      <c r="AD344">
        <v>0</v>
      </c>
      <c r="AE344" t="s">
        <v>677</v>
      </c>
      <c r="AQ344">
        <v>1</v>
      </c>
      <c r="AR344" t="s">
        <v>86</v>
      </c>
      <c r="AS344" t="s">
        <v>87</v>
      </c>
      <c r="AU344">
        <v>2</v>
      </c>
    </row>
    <row r="345" spans="1:47" x14ac:dyDescent="0.25">
      <c r="A345" s="3" t="s">
        <v>2087</v>
      </c>
      <c r="B345">
        <v>1.5</v>
      </c>
      <c r="C345">
        <v>50000000</v>
      </c>
      <c r="D345">
        <v>8.3333333333333301E-2</v>
      </c>
      <c r="E345">
        <v>0</v>
      </c>
      <c r="F345">
        <v>0</v>
      </c>
      <c r="G345" t="s">
        <v>2088</v>
      </c>
      <c r="H345" s="5">
        <v>42311</v>
      </c>
      <c r="I345" t="s">
        <v>41</v>
      </c>
      <c r="J345">
        <v>135</v>
      </c>
      <c r="K345" t="s">
        <v>1198</v>
      </c>
      <c r="L345" t="s">
        <v>2089</v>
      </c>
      <c r="M345" t="s">
        <v>2090</v>
      </c>
      <c r="N345" t="s">
        <v>2071</v>
      </c>
      <c r="O345" t="s">
        <v>4904</v>
      </c>
      <c r="P345" t="s">
        <v>1034</v>
      </c>
      <c r="Q345" t="s">
        <v>1149</v>
      </c>
      <c r="R345" t="s">
        <v>1044</v>
      </c>
      <c r="U345" t="s">
        <v>4879</v>
      </c>
      <c r="V345" t="s">
        <v>4879</v>
      </c>
      <c r="W345" t="s">
        <v>4873</v>
      </c>
      <c r="X345" t="s">
        <v>4899</v>
      </c>
      <c r="Y345" t="s">
        <v>4899</v>
      </c>
      <c r="Z345">
        <v>3</v>
      </c>
      <c r="AA345">
        <v>2</v>
      </c>
      <c r="AB345">
        <v>1</v>
      </c>
      <c r="AC345">
        <v>0.33333333333333331</v>
      </c>
      <c r="AD345">
        <v>0</v>
      </c>
      <c r="AE345" t="s">
        <v>677</v>
      </c>
      <c r="AQ345">
        <v>1</v>
      </c>
      <c r="AR345" t="s">
        <v>86</v>
      </c>
      <c r="AS345" t="s">
        <v>87</v>
      </c>
      <c r="AU345">
        <v>2</v>
      </c>
    </row>
    <row r="346" spans="1:47" x14ac:dyDescent="0.25">
      <c r="A346" s="3" t="s">
        <v>2091</v>
      </c>
      <c r="B346">
        <v>2</v>
      </c>
      <c r="C346">
        <v>100000000</v>
      </c>
      <c r="D346">
        <v>0.5</v>
      </c>
      <c r="E346">
        <v>0</v>
      </c>
      <c r="F346">
        <v>0</v>
      </c>
      <c r="G346" t="s">
        <v>2092</v>
      </c>
      <c r="H346" s="5">
        <v>42314</v>
      </c>
      <c r="I346" t="s">
        <v>41</v>
      </c>
      <c r="J346">
        <v>83</v>
      </c>
      <c r="K346" t="s">
        <v>2093</v>
      </c>
      <c r="L346" t="s">
        <v>2094</v>
      </c>
      <c r="M346" t="s">
        <v>1997</v>
      </c>
      <c r="N346" t="s">
        <v>1200</v>
      </c>
      <c r="O346" t="s">
        <v>4904</v>
      </c>
      <c r="P346" t="s">
        <v>94</v>
      </c>
      <c r="Q346" t="s">
        <v>1301</v>
      </c>
      <c r="R346" t="s">
        <v>108</v>
      </c>
      <c r="U346" t="s">
        <v>4879</v>
      </c>
      <c r="V346" t="s">
        <v>4879</v>
      </c>
      <c r="W346" t="s">
        <v>4873</v>
      </c>
      <c r="X346" t="s">
        <v>4899</v>
      </c>
      <c r="Y346" t="s">
        <v>4899</v>
      </c>
      <c r="Z346">
        <v>3</v>
      </c>
      <c r="AA346">
        <v>2</v>
      </c>
      <c r="AB346">
        <v>1</v>
      </c>
      <c r="AC346">
        <v>0.33333333333333331</v>
      </c>
      <c r="AD346">
        <v>0</v>
      </c>
      <c r="AE346" t="s">
        <v>1117</v>
      </c>
      <c r="AQ346">
        <v>1</v>
      </c>
      <c r="AR346" t="s">
        <v>128</v>
      </c>
      <c r="AS346" t="s">
        <v>109</v>
      </c>
      <c r="AU346">
        <v>2</v>
      </c>
    </row>
    <row r="347" spans="1:47" x14ac:dyDescent="0.25">
      <c r="A347" s="3" t="s">
        <v>2095</v>
      </c>
      <c r="B347">
        <v>0</v>
      </c>
      <c r="C347">
        <v>0</v>
      </c>
      <c r="D347">
        <v>0</v>
      </c>
      <c r="E347">
        <v>0</v>
      </c>
      <c r="F347">
        <v>0</v>
      </c>
      <c r="G347" t="s">
        <v>2096</v>
      </c>
      <c r="H347" s="5">
        <v>42317</v>
      </c>
      <c r="I347" t="s">
        <v>184</v>
      </c>
      <c r="J347">
        <v>198</v>
      </c>
      <c r="K347" t="s">
        <v>2097</v>
      </c>
      <c r="L347" t="s">
        <v>2098</v>
      </c>
      <c r="M347" t="s">
        <v>2099</v>
      </c>
      <c r="N347" t="s">
        <v>1613</v>
      </c>
      <c r="O347" t="s">
        <v>4904</v>
      </c>
      <c r="P347" t="s">
        <v>1503</v>
      </c>
      <c r="Q347" t="s">
        <v>1034</v>
      </c>
      <c r="R347" t="s">
        <v>1115</v>
      </c>
      <c r="S347" t="s">
        <v>85</v>
      </c>
      <c r="T347" t="s">
        <v>127</v>
      </c>
      <c r="U347" t="s">
        <v>4879</v>
      </c>
      <c r="V347" t="s">
        <v>4879</v>
      </c>
      <c r="W347" t="s">
        <v>4879</v>
      </c>
      <c r="X347" t="s">
        <v>4873</v>
      </c>
      <c r="Y347" t="s">
        <v>4873</v>
      </c>
      <c r="Z347">
        <v>5</v>
      </c>
      <c r="AA347">
        <v>3</v>
      </c>
      <c r="AB347">
        <v>2</v>
      </c>
      <c r="AC347">
        <v>0.4</v>
      </c>
      <c r="AD347">
        <v>0</v>
      </c>
      <c r="AE347" t="s">
        <v>1117</v>
      </c>
      <c r="AQ347">
        <v>1</v>
      </c>
      <c r="AR347" t="s">
        <v>1608</v>
      </c>
      <c r="AS347" t="s">
        <v>56</v>
      </c>
      <c r="AU347">
        <v>2</v>
      </c>
    </row>
    <row r="348" spans="1:47" x14ac:dyDescent="0.25">
      <c r="A348" s="3" t="s">
        <v>2105</v>
      </c>
      <c r="B348">
        <v>4</v>
      </c>
      <c r="C348">
        <v>100000000</v>
      </c>
      <c r="D348">
        <v>0.25</v>
      </c>
      <c r="E348">
        <v>0</v>
      </c>
      <c r="F348">
        <v>0</v>
      </c>
      <c r="G348" t="s">
        <v>2106</v>
      </c>
      <c r="H348" s="5">
        <v>41681</v>
      </c>
      <c r="I348" t="s">
        <v>1715</v>
      </c>
      <c r="J348">
        <v>146</v>
      </c>
      <c r="K348" t="s">
        <v>2107</v>
      </c>
      <c r="L348" t="s">
        <v>2108</v>
      </c>
      <c r="M348" t="s">
        <v>1085</v>
      </c>
      <c r="N348" t="s">
        <v>1462</v>
      </c>
      <c r="O348" t="s">
        <v>4902</v>
      </c>
      <c r="P348" t="s">
        <v>1159</v>
      </c>
      <c r="Q348" t="s">
        <v>1158</v>
      </c>
      <c r="R348" t="s">
        <v>1088</v>
      </c>
      <c r="S348" t="s">
        <v>84</v>
      </c>
      <c r="T348" t="s">
        <v>108</v>
      </c>
      <c r="U348" t="s">
        <v>4879</v>
      </c>
      <c r="V348" t="s">
        <v>4879</v>
      </c>
      <c r="W348" t="s">
        <v>4879</v>
      </c>
      <c r="X348" t="s">
        <v>4873</v>
      </c>
      <c r="Y348" t="s">
        <v>4873</v>
      </c>
      <c r="Z348">
        <v>5</v>
      </c>
      <c r="AA348">
        <v>3</v>
      </c>
      <c r="AB348">
        <v>2</v>
      </c>
      <c r="AC348">
        <v>0.4</v>
      </c>
      <c r="AD348">
        <v>0</v>
      </c>
      <c r="AE348" t="s">
        <v>2109</v>
      </c>
      <c r="AF348" t="s">
        <v>2110</v>
      </c>
      <c r="AG348" t="s">
        <v>1465</v>
      </c>
      <c r="AH348" t="s">
        <v>2111</v>
      </c>
      <c r="AI348" t="s">
        <v>677</v>
      </c>
      <c r="AQ348">
        <v>5</v>
      </c>
      <c r="AR348" t="s">
        <v>1151</v>
      </c>
      <c r="AS348" t="s">
        <v>1350</v>
      </c>
      <c r="AU348">
        <v>2</v>
      </c>
    </row>
    <row r="349" spans="1:47" x14ac:dyDescent="0.25">
      <c r="A349" s="3" t="s">
        <v>2112</v>
      </c>
      <c r="B349">
        <v>2</v>
      </c>
      <c r="C349">
        <v>100000000</v>
      </c>
      <c r="D349">
        <v>0.33333333333333298</v>
      </c>
      <c r="E349">
        <v>2413689124</v>
      </c>
      <c r="F349">
        <v>1</v>
      </c>
      <c r="G349" t="s">
        <v>2113</v>
      </c>
      <c r="H349" s="5">
        <v>42076</v>
      </c>
      <c r="I349" t="s">
        <v>41</v>
      </c>
      <c r="J349">
        <v>97</v>
      </c>
      <c r="K349" t="s">
        <v>2114</v>
      </c>
      <c r="L349" t="s">
        <v>2115</v>
      </c>
      <c r="M349" t="s">
        <v>2116</v>
      </c>
      <c r="N349" t="s">
        <v>2117</v>
      </c>
      <c r="O349" t="s">
        <v>4903</v>
      </c>
      <c r="P349" t="s">
        <v>1034</v>
      </c>
      <c r="Q349" t="s">
        <v>1033</v>
      </c>
      <c r="R349" t="s">
        <v>63</v>
      </c>
      <c r="U349" t="s">
        <v>4879</v>
      </c>
      <c r="V349" t="s">
        <v>4879</v>
      </c>
      <c r="W349" t="s">
        <v>4873</v>
      </c>
      <c r="X349" t="s">
        <v>4899</v>
      </c>
      <c r="Y349" t="s">
        <v>4899</v>
      </c>
      <c r="Z349">
        <v>3</v>
      </c>
      <c r="AA349">
        <v>2</v>
      </c>
      <c r="AB349">
        <v>1</v>
      </c>
      <c r="AC349">
        <v>0.33333333333333331</v>
      </c>
      <c r="AD349">
        <v>0</v>
      </c>
      <c r="AE349" t="s">
        <v>1358</v>
      </c>
      <c r="AQ349">
        <v>1</v>
      </c>
      <c r="AR349" t="s">
        <v>1080</v>
      </c>
      <c r="AS349" t="s">
        <v>1608</v>
      </c>
      <c r="AU349">
        <v>2</v>
      </c>
    </row>
    <row r="350" spans="1:47" x14ac:dyDescent="0.25">
      <c r="A350" s="3" t="s">
        <v>2118</v>
      </c>
      <c r="B350">
        <v>4.6666666666666696</v>
      </c>
      <c r="C350">
        <v>200000000</v>
      </c>
      <c r="D350">
        <v>0.25</v>
      </c>
      <c r="E350">
        <v>1260000000</v>
      </c>
      <c r="F350">
        <v>0.33333333333333298</v>
      </c>
      <c r="G350" t="s">
        <v>2119</v>
      </c>
      <c r="H350" s="5">
        <v>42412</v>
      </c>
      <c r="I350" t="s">
        <v>1143</v>
      </c>
      <c r="J350">
        <v>117</v>
      </c>
      <c r="K350" t="s">
        <v>2120</v>
      </c>
      <c r="L350" t="s">
        <v>2121</v>
      </c>
      <c r="M350" t="s">
        <v>1737</v>
      </c>
      <c r="N350" t="s">
        <v>2122</v>
      </c>
      <c r="O350" t="s">
        <v>4904</v>
      </c>
      <c r="P350" t="s">
        <v>1276</v>
      </c>
      <c r="Q350" t="s">
        <v>1115</v>
      </c>
      <c r="R350" t="s">
        <v>1043</v>
      </c>
      <c r="S350" t="s">
        <v>1044</v>
      </c>
      <c r="T350" t="s">
        <v>1045</v>
      </c>
      <c r="U350" t="s">
        <v>4879</v>
      </c>
      <c r="V350" t="s">
        <v>4879</v>
      </c>
      <c r="W350" t="s">
        <v>4879</v>
      </c>
      <c r="X350" t="s">
        <v>4873</v>
      </c>
      <c r="Y350" t="s">
        <v>4873</v>
      </c>
      <c r="Z350">
        <v>5</v>
      </c>
      <c r="AA350">
        <v>3</v>
      </c>
      <c r="AB350">
        <v>2</v>
      </c>
      <c r="AC350">
        <v>0.4</v>
      </c>
      <c r="AD350">
        <v>0</v>
      </c>
      <c r="AE350" t="s">
        <v>2123</v>
      </c>
      <c r="AQ350">
        <v>1</v>
      </c>
      <c r="AR350" t="s">
        <v>1608</v>
      </c>
      <c r="AS350" t="s">
        <v>86</v>
      </c>
      <c r="AU350">
        <v>2</v>
      </c>
    </row>
    <row r="351" spans="1:47" x14ac:dyDescent="0.25">
      <c r="A351" s="3" t="s">
        <v>2124</v>
      </c>
      <c r="B351">
        <v>2.6666666666666701</v>
      </c>
      <c r="C351">
        <v>50000000</v>
      </c>
      <c r="D351">
        <v>8.3333333333333301E-2</v>
      </c>
      <c r="E351">
        <v>0</v>
      </c>
      <c r="F351">
        <v>0</v>
      </c>
      <c r="G351" t="s">
        <v>2125</v>
      </c>
      <c r="H351" s="5">
        <v>42745</v>
      </c>
      <c r="I351" t="s">
        <v>41</v>
      </c>
      <c r="J351">
        <v>107</v>
      </c>
      <c r="K351" t="s">
        <v>1121</v>
      </c>
      <c r="L351" t="s">
        <v>2126</v>
      </c>
      <c r="M351" t="s">
        <v>2127</v>
      </c>
      <c r="N351" t="s">
        <v>1124</v>
      </c>
      <c r="O351" t="s">
        <v>4905</v>
      </c>
      <c r="P351" t="s">
        <v>1043</v>
      </c>
      <c r="Q351" t="s">
        <v>1125</v>
      </c>
      <c r="R351" t="s">
        <v>64</v>
      </c>
      <c r="U351" t="s">
        <v>4879</v>
      </c>
      <c r="V351" t="s">
        <v>4879</v>
      </c>
      <c r="W351" t="s">
        <v>4873</v>
      </c>
      <c r="X351" t="s">
        <v>4899</v>
      </c>
      <c r="Y351" t="s">
        <v>4899</v>
      </c>
      <c r="Z351">
        <v>3</v>
      </c>
      <c r="AA351">
        <v>2</v>
      </c>
      <c r="AB351">
        <v>1</v>
      </c>
      <c r="AC351">
        <v>0.33333333333333331</v>
      </c>
      <c r="AD351">
        <v>0</v>
      </c>
      <c r="AE351" t="s">
        <v>2128</v>
      </c>
      <c r="AQ351">
        <v>1</v>
      </c>
      <c r="AR351" t="s">
        <v>86</v>
      </c>
      <c r="AU351">
        <v>1</v>
      </c>
    </row>
    <row r="352" spans="1:47" x14ac:dyDescent="0.25">
      <c r="A352" s="3" t="s">
        <v>2129</v>
      </c>
      <c r="B352">
        <v>1</v>
      </c>
      <c r="C352">
        <v>50000000</v>
      </c>
      <c r="D352">
        <v>0.16666666666666699</v>
      </c>
      <c r="E352">
        <v>135000000</v>
      </c>
      <c r="F352">
        <v>0</v>
      </c>
      <c r="G352" t="s">
        <v>2130</v>
      </c>
      <c r="H352" s="5">
        <v>43150</v>
      </c>
      <c r="I352" t="s">
        <v>41</v>
      </c>
      <c r="J352">
        <v>79</v>
      </c>
      <c r="K352" t="s">
        <v>1140</v>
      </c>
      <c r="L352" t="s">
        <v>2131</v>
      </c>
      <c r="M352" t="s">
        <v>2132</v>
      </c>
      <c r="N352" t="s">
        <v>1317</v>
      </c>
      <c r="O352" t="s">
        <v>4906</v>
      </c>
      <c r="P352" t="s">
        <v>1230</v>
      </c>
      <c r="Q352" t="s">
        <v>1056</v>
      </c>
      <c r="R352" t="s">
        <v>108</v>
      </c>
      <c r="U352" t="s">
        <v>4879</v>
      </c>
      <c r="V352" t="s">
        <v>4879</v>
      </c>
      <c r="W352" t="s">
        <v>4873</v>
      </c>
      <c r="X352" t="s">
        <v>4899</v>
      </c>
      <c r="Y352" t="s">
        <v>4899</v>
      </c>
      <c r="Z352">
        <v>3</v>
      </c>
      <c r="AA352">
        <v>2</v>
      </c>
      <c r="AB352">
        <v>1</v>
      </c>
      <c r="AC352">
        <v>0.33333333333333331</v>
      </c>
      <c r="AD352">
        <v>0</v>
      </c>
      <c r="AE352" t="s">
        <v>2133</v>
      </c>
      <c r="AQ352">
        <v>1</v>
      </c>
      <c r="AR352" t="s">
        <v>1233</v>
      </c>
      <c r="AU352">
        <v>1</v>
      </c>
    </row>
    <row r="353" spans="1:47" x14ac:dyDescent="0.25">
      <c r="A353" s="3" t="s">
        <v>2134</v>
      </c>
      <c r="B353">
        <v>1</v>
      </c>
      <c r="C353">
        <v>50000000</v>
      </c>
      <c r="D353">
        <v>0.16666666666666699</v>
      </c>
      <c r="E353">
        <v>520890190</v>
      </c>
      <c r="F353">
        <v>0</v>
      </c>
      <c r="G353" t="s">
        <v>2135</v>
      </c>
      <c r="H353" s="5">
        <v>42318</v>
      </c>
      <c r="I353" t="s">
        <v>41</v>
      </c>
      <c r="J353">
        <v>132</v>
      </c>
      <c r="K353" t="s">
        <v>2136</v>
      </c>
      <c r="L353" t="s">
        <v>2137</v>
      </c>
      <c r="M353" t="s">
        <v>2138</v>
      </c>
      <c r="N353" t="s">
        <v>1831</v>
      </c>
      <c r="O353" t="s">
        <v>4904</v>
      </c>
      <c r="P353" t="s">
        <v>1301</v>
      </c>
      <c r="Q353" t="s">
        <v>1219</v>
      </c>
      <c r="R353" t="s">
        <v>1044</v>
      </c>
      <c r="U353" t="s">
        <v>4879</v>
      </c>
      <c r="V353" t="s">
        <v>4879</v>
      </c>
      <c r="W353" t="s">
        <v>4873</v>
      </c>
      <c r="X353" t="s">
        <v>4899</v>
      </c>
      <c r="Y353" t="s">
        <v>4899</v>
      </c>
      <c r="Z353">
        <v>3</v>
      </c>
      <c r="AA353">
        <v>2</v>
      </c>
      <c r="AB353">
        <v>1</v>
      </c>
      <c r="AC353">
        <v>0.33333333333333331</v>
      </c>
      <c r="AD353">
        <v>0</v>
      </c>
      <c r="AE353" t="s">
        <v>373</v>
      </c>
      <c r="AQ353">
        <v>1</v>
      </c>
      <c r="AR353" t="s">
        <v>128</v>
      </c>
      <c r="AS353" t="s">
        <v>87</v>
      </c>
      <c r="AU353">
        <v>2</v>
      </c>
    </row>
    <row r="354" spans="1:47" x14ac:dyDescent="0.25">
      <c r="A354" s="3" t="s">
        <v>2139</v>
      </c>
      <c r="B354">
        <v>2</v>
      </c>
      <c r="C354">
        <v>150000000</v>
      </c>
      <c r="D354">
        <v>8.3333333333333301E-2</v>
      </c>
      <c r="E354">
        <v>0</v>
      </c>
      <c r="F354">
        <v>0</v>
      </c>
      <c r="G354" t="s">
        <v>2140</v>
      </c>
      <c r="H354" s="5">
        <v>42319</v>
      </c>
      <c r="I354" t="s">
        <v>41</v>
      </c>
      <c r="J354">
        <v>98</v>
      </c>
      <c r="K354" t="s">
        <v>2141</v>
      </c>
      <c r="L354" t="s">
        <v>2142</v>
      </c>
      <c r="M354" t="s">
        <v>1113</v>
      </c>
      <c r="N354" t="s">
        <v>1697</v>
      </c>
      <c r="O354" t="s">
        <v>4904</v>
      </c>
      <c r="P354" t="s">
        <v>1276</v>
      </c>
      <c r="Q354" t="s">
        <v>1115</v>
      </c>
      <c r="R354" t="s">
        <v>1503</v>
      </c>
      <c r="S354" t="s">
        <v>64</v>
      </c>
      <c r="T354" t="s">
        <v>127</v>
      </c>
      <c r="U354" t="s">
        <v>4879</v>
      </c>
      <c r="V354" t="s">
        <v>4879</v>
      </c>
      <c r="W354" t="s">
        <v>4879</v>
      </c>
      <c r="X354" t="s">
        <v>4873</v>
      </c>
      <c r="Y354" t="s">
        <v>4873</v>
      </c>
      <c r="Z354">
        <v>5</v>
      </c>
      <c r="AA354">
        <v>3</v>
      </c>
      <c r="AB354">
        <v>2</v>
      </c>
      <c r="AC354">
        <v>0.4</v>
      </c>
      <c r="AD354">
        <v>0</v>
      </c>
      <c r="AE354" t="s">
        <v>2078</v>
      </c>
      <c r="AQ354">
        <v>1</v>
      </c>
      <c r="AR354" t="s">
        <v>256</v>
      </c>
      <c r="AS354" t="s">
        <v>1369</v>
      </c>
      <c r="AU354">
        <v>2</v>
      </c>
    </row>
    <row r="355" spans="1:47" x14ac:dyDescent="0.25">
      <c r="A355" s="3" t="s">
        <v>2143</v>
      </c>
      <c r="B355">
        <v>1</v>
      </c>
      <c r="C355">
        <v>50000000</v>
      </c>
      <c r="D355">
        <v>8.3333333333333301E-2</v>
      </c>
      <c r="E355">
        <v>0</v>
      </c>
      <c r="F355">
        <v>0</v>
      </c>
      <c r="G355" t="s">
        <v>2144</v>
      </c>
      <c r="H355" s="5">
        <v>42321</v>
      </c>
      <c r="I355" t="s">
        <v>1224</v>
      </c>
      <c r="J355">
        <v>1269</v>
      </c>
      <c r="K355" t="s">
        <v>2145</v>
      </c>
      <c r="L355" t="s">
        <v>2146</v>
      </c>
      <c r="M355" t="s">
        <v>1997</v>
      </c>
      <c r="N355" t="s">
        <v>2147</v>
      </c>
      <c r="O355" t="s">
        <v>4904</v>
      </c>
      <c r="P355" t="s">
        <v>1115</v>
      </c>
      <c r="Q355" t="s">
        <v>1149</v>
      </c>
      <c r="R355" t="s">
        <v>127</v>
      </c>
      <c r="U355" t="s">
        <v>4879</v>
      </c>
      <c r="V355" t="s">
        <v>4879</v>
      </c>
      <c r="W355" t="s">
        <v>4873</v>
      </c>
      <c r="X355" t="s">
        <v>4899</v>
      </c>
      <c r="Y355" t="s">
        <v>4899</v>
      </c>
      <c r="Z355">
        <v>3</v>
      </c>
      <c r="AA355">
        <v>2</v>
      </c>
      <c r="AB355">
        <v>1</v>
      </c>
      <c r="AC355">
        <v>0.33333333333333331</v>
      </c>
      <c r="AD355">
        <v>0</v>
      </c>
      <c r="AE355" t="s">
        <v>1117</v>
      </c>
      <c r="AQ355">
        <v>1</v>
      </c>
      <c r="AR355" t="s">
        <v>55</v>
      </c>
      <c r="AS355" t="s">
        <v>56</v>
      </c>
      <c r="AU355">
        <v>2</v>
      </c>
    </row>
    <row r="356" spans="1:47" x14ac:dyDescent="0.25">
      <c r="A356" s="3" t="s">
        <v>2143</v>
      </c>
      <c r="B356">
        <v>1</v>
      </c>
      <c r="C356">
        <v>50000000</v>
      </c>
      <c r="D356">
        <v>8.3333333333333301E-2</v>
      </c>
      <c r="E356">
        <v>0</v>
      </c>
      <c r="F356">
        <v>0</v>
      </c>
      <c r="G356" t="s">
        <v>2148</v>
      </c>
      <c r="H356" s="5">
        <v>42321</v>
      </c>
      <c r="I356" t="s">
        <v>1224</v>
      </c>
      <c r="J356">
        <v>1269</v>
      </c>
      <c r="K356" t="s">
        <v>2145</v>
      </c>
      <c r="L356" t="s">
        <v>2146</v>
      </c>
      <c r="M356" t="s">
        <v>1997</v>
      </c>
      <c r="N356" t="s">
        <v>2147</v>
      </c>
      <c r="O356" t="s">
        <v>4904</v>
      </c>
      <c r="P356" t="s">
        <v>1115</v>
      </c>
      <c r="Q356" t="s">
        <v>1149</v>
      </c>
      <c r="R356" t="s">
        <v>127</v>
      </c>
      <c r="U356" t="s">
        <v>4879</v>
      </c>
      <c r="V356" t="s">
        <v>4879</v>
      </c>
      <c r="W356" t="s">
        <v>4873</v>
      </c>
      <c r="X356" t="s">
        <v>4899</v>
      </c>
      <c r="Y356" t="s">
        <v>4899</v>
      </c>
      <c r="Z356">
        <v>3</v>
      </c>
      <c r="AA356">
        <v>2</v>
      </c>
      <c r="AB356">
        <v>1</v>
      </c>
      <c r="AC356">
        <v>0.33333333333333331</v>
      </c>
      <c r="AD356">
        <v>0</v>
      </c>
      <c r="AE356" t="s">
        <v>1117</v>
      </c>
      <c r="AQ356">
        <v>1</v>
      </c>
      <c r="AR356" t="s">
        <v>55</v>
      </c>
      <c r="AS356" t="s">
        <v>56</v>
      </c>
      <c r="AU356">
        <v>2</v>
      </c>
    </row>
    <row r="357" spans="1:47" x14ac:dyDescent="0.25">
      <c r="A357" s="3" t="s">
        <v>2143</v>
      </c>
      <c r="B357">
        <v>1</v>
      </c>
      <c r="C357">
        <v>50000000</v>
      </c>
      <c r="D357">
        <v>8.3333333333333301E-2</v>
      </c>
      <c r="E357">
        <v>0</v>
      </c>
      <c r="F357">
        <v>0</v>
      </c>
      <c r="G357" t="s">
        <v>2149</v>
      </c>
      <c r="H357" s="5">
        <v>42321</v>
      </c>
      <c r="I357" t="s">
        <v>1224</v>
      </c>
      <c r="J357">
        <v>1269</v>
      </c>
      <c r="K357" t="s">
        <v>2145</v>
      </c>
      <c r="L357" t="s">
        <v>2146</v>
      </c>
      <c r="M357" t="s">
        <v>1997</v>
      </c>
      <c r="N357" t="s">
        <v>2147</v>
      </c>
      <c r="O357" t="s">
        <v>4904</v>
      </c>
      <c r="P357" t="s">
        <v>1115</v>
      </c>
      <c r="Q357" t="s">
        <v>1149</v>
      </c>
      <c r="R357" t="s">
        <v>127</v>
      </c>
      <c r="U357" t="s">
        <v>4879</v>
      </c>
      <c r="V357" t="s">
        <v>4879</v>
      </c>
      <c r="W357" t="s">
        <v>4873</v>
      </c>
      <c r="X357" t="s">
        <v>4899</v>
      </c>
      <c r="Y357" t="s">
        <v>4899</v>
      </c>
      <c r="Z357">
        <v>3</v>
      </c>
      <c r="AA357">
        <v>2</v>
      </c>
      <c r="AB357">
        <v>1</v>
      </c>
      <c r="AC357">
        <v>0.33333333333333331</v>
      </c>
      <c r="AD357">
        <v>0</v>
      </c>
      <c r="AE357" t="s">
        <v>1117</v>
      </c>
      <c r="AQ357">
        <v>1</v>
      </c>
      <c r="AR357" t="s">
        <v>55</v>
      </c>
      <c r="AS357" t="s">
        <v>56</v>
      </c>
      <c r="AU357">
        <v>2</v>
      </c>
    </row>
    <row r="358" spans="1:47" x14ac:dyDescent="0.25">
      <c r="A358" s="3" t="s">
        <v>2150</v>
      </c>
      <c r="B358">
        <v>1</v>
      </c>
      <c r="C358">
        <v>50000000</v>
      </c>
      <c r="D358">
        <v>8.3333333333333301E-2</v>
      </c>
      <c r="E358">
        <v>0</v>
      </c>
      <c r="F358">
        <v>0</v>
      </c>
      <c r="G358" t="s">
        <v>2151</v>
      </c>
      <c r="H358" s="5">
        <v>42321</v>
      </c>
      <c r="I358" t="s">
        <v>41</v>
      </c>
      <c r="J358">
        <v>143</v>
      </c>
      <c r="K358" t="s">
        <v>2152</v>
      </c>
      <c r="L358" t="s">
        <v>2153</v>
      </c>
      <c r="M358" t="s">
        <v>2154</v>
      </c>
      <c r="N358" t="s">
        <v>2155</v>
      </c>
      <c r="O358" t="s">
        <v>4904</v>
      </c>
      <c r="P358" t="s">
        <v>1149</v>
      </c>
      <c r="Q358" t="s">
        <v>1115</v>
      </c>
      <c r="R358" t="s">
        <v>127</v>
      </c>
      <c r="U358" t="s">
        <v>4879</v>
      </c>
      <c r="V358" t="s">
        <v>4879</v>
      </c>
      <c r="W358" t="s">
        <v>4873</v>
      </c>
      <c r="X358" t="s">
        <v>4899</v>
      </c>
      <c r="Y358" t="s">
        <v>4899</v>
      </c>
      <c r="Z358">
        <v>3</v>
      </c>
      <c r="AA358">
        <v>2</v>
      </c>
      <c r="AB358">
        <v>1</v>
      </c>
      <c r="AC358">
        <v>0.33333333333333331</v>
      </c>
      <c r="AD358">
        <v>0</v>
      </c>
      <c r="AE358" t="s">
        <v>1117</v>
      </c>
      <c r="AQ358">
        <v>1</v>
      </c>
      <c r="AR358" t="s">
        <v>55</v>
      </c>
      <c r="AS358" t="s">
        <v>56</v>
      </c>
      <c r="AU358">
        <v>2</v>
      </c>
    </row>
    <row r="359" spans="1:47" x14ac:dyDescent="0.25">
      <c r="A359" s="3" t="s">
        <v>2156</v>
      </c>
      <c r="B359">
        <v>3</v>
      </c>
      <c r="C359">
        <v>250000000</v>
      </c>
      <c r="D359">
        <v>8.3333333333333301E-2</v>
      </c>
      <c r="E359">
        <v>1099928625</v>
      </c>
      <c r="F359">
        <v>1</v>
      </c>
      <c r="G359" t="s">
        <v>2157</v>
      </c>
      <c r="H359" s="5">
        <v>42324</v>
      </c>
      <c r="I359" t="s">
        <v>1143</v>
      </c>
      <c r="J359">
        <v>133</v>
      </c>
      <c r="K359" t="s">
        <v>2158</v>
      </c>
      <c r="L359" t="s">
        <v>2159</v>
      </c>
      <c r="M359" t="s">
        <v>2016</v>
      </c>
      <c r="N359" t="s">
        <v>2066</v>
      </c>
      <c r="O359" t="s">
        <v>4904</v>
      </c>
      <c r="P359" t="s">
        <v>1125</v>
      </c>
      <c r="Q359" t="s">
        <v>1389</v>
      </c>
      <c r="R359" t="s">
        <v>1044</v>
      </c>
      <c r="U359" t="s">
        <v>4879</v>
      </c>
      <c r="V359" t="s">
        <v>4879</v>
      </c>
      <c r="W359" t="s">
        <v>4873</v>
      </c>
      <c r="X359" t="s">
        <v>4899</v>
      </c>
      <c r="Y359" t="s">
        <v>4899</v>
      </c>
      <c r="Z359">
        <v>3</v>
      </c>
      <c r="AA359">
        <v>2</v>
      </c>
      <c r="AB359">
        <v>1</v>
      </c>
      <c r="AC359">
        <v>0.33333333333333331</v>
      </c>
      <c r="AD359">
        <v>0</v>
      </c>
      <c r="AE359" t="s">
        <v>1246</v>
      </c>
      <c r="AQ359">
        <v>1</v>
      </c>
      <c r="AR359" t="s">
        <v>256</v>
      </c>
      <c r="AS359" t="s">
        <v>1456</v>
      </c>
      <c r="AU359">
        <v>2</v>
      </c>
    </row>
    <row r="360" spans="1:47" x14ac:dyDescent="0.25">
      <c r="A360" s="3" t="s">
        <v>2160</v>
      </c>
      <c r="B360">
        <v>3</v>
      </c>
      <c r="C360">
        <v>250000000</v>
      </c>
      <c r="D360">
        <v>8.3333333333333301E-2</v>
      </c>
      <c r="E360">
        <v>1643928625</v>
      </c>
      <c r="F360">
        <v>1</v>
      </c>
      <c r="G360" t="s">
        <v>2161</v>
      </c>
      <c r="H360" s="5">
        <v>42324</v>
      </c>
      <c r="I360" t="s">
        <v>1143</v>
      </c>
      <c r="J360">
        <v>133</v>
      </c>
      <c r="K360" t="s">
        <v>2162</v>
      </c>
      <c r="L360" t="s">
        <v>2163</v>
      </c>
      <c r="M360" t="s">
        <v>2016</v>
      </c>
      <c r="N360" t="s">
        <v>2066</v>
      </c>
      <c r="O360" t="s">
        <v>4904</v>
      </c>
      <c r="P360" t="s">
        <v>1389</v>
      </c>
      <c r="Q360" t="s">
        <v>1125</v>
      </c>
      <c r="R360" t="s">
        <v>1044</v>
      </c>
      <c r="U360" t="s">
        <v>4879</v>
      </c>
      <c r="V360" t="s">
        <v>4879</v>
      </c>
      <c r="W360" t="s">
        <v>4873</v>
      </c>
      <c r="X360" t="s">
        <v>4899</v>
      </c>
      <c r="Y360" t="s">
        <v>4899</v>
      </c>
      <c r="Z360">
        <v>3</v>
      </c>
      <c r="AA360">
        <v>2</v>
      </c>
      <c r="AB360">
        <v>1</v>
      </c>
      <c r="AC360">
        <v>0.33333333333333331</v>
      </c>
      <c r="AD360">
        <v>0</v>
      </c>
      <c r="AE360" t="s">
        <v>1246</v>
      </c>
      <c r="AQ360">
        <v>1</v>
      </c>
      <c r="AR360" t="s">
        <v>256</v>
      </c>
      <c r="AS360" t="s">
        <v>1456</v>
      </c>
      <c r="AU360">
        <v>2</v>
      </c>
    </row>
    <row r="361" spans="1:47" x14ac:dyDescent="0.25">
      <c r="A361" s="3" t="s">
        <v>2164</v>
      </c>
      <c r="B361">
        <v>1</v>
      </c>
      <c r="C361">
        <v>50000000</v>
      </c>
      <c r="D361">
        <v>8.3333333333333301E-2</v>
      </c>
      <c r="E361">
        <v>0</v>
      </c>
      <c r="F361">
        <v>0</v>
      </c>
      <c r="G361" t="s">
        <v>2165</v>
      </c>
      <c r="H361" s="5">
        <v>42326</v>
      </c>
      <c r="I361" t="s">
        <v>41</v>
      </c>
      <c r="J361">
        <v>142</v>
      </c>
      <c r="K361" t="s">
        <v>2166</v>
      </c>
      <c r="L361" t="s">
        <v>2167</v>
      </c>
      <c r="M361" t="s">
        <v>2168</v>
      </c>
      <c r="N361" t="s">
        <v>2169</v>
      </c>
      <c r="O361" t="s">
        <v>4904</v>
      </c>
      <c r="P361" t="s">
        <v>1149</v>
      </c>
      <c r="Q361" t="s">
        <v>1115</v>
      </c>
      <c r="R361" t="s">
        <v>127</v>
      </c>
      <c r="U361" t="s">
        <v>4879</v>
      </c>
      <c r="V361" t="s">
        <v>4879</v>
      </c>
      <c r="W361" t="s">
        <v>4873</v>
      </c>
      <c r="X361" t="s">
        <v>4899</v>
      </c>
      <c r="Y361" t="s">
        <v>4899</v>
      </c>
      <c r="Z361">
        <v>3</v>
      </c>
      <c r="AA361">
        <v>2</v>
      </c>
      <c r="AB361">
        <v>1</v>
      </c>
      <c r="AC361">
        <v>0.33333333333333331</v>
      </c>
      <c r="AD361">
        <v>0</v>
      </c>
      <c r="AE361" t="s">
        <v>2170</v>
      </c>
      <c r="AQ361">
        <v>1</v>
      </c>
      <c r="AR361" t="s">
        <v>100</v>
      </c>
      <c r="AS361" t="s">
        <v>1350</v>
      </c>
      <c r="AU361">
        <v>2</v>
      </c>
    </row>
    <row r="362" spans="1:47" x14ac:dyDescent="0.25">
      <c r="A362" s="3" t="s">
        <v>2171</v>
      </c>
      <c r="B362">
        <v>6</v>
      </c>
      <c r="C362">
        <v>200000000</v>
      </c>
      <c r="D362">
        <v>8.3333333333333301E-2</v>
      </c>
      <c r="E362">
        <v>5417528000</v>
      </c>
      <c r="F362">
        <v>1</v>
      </c>
      <c r="G362" t="s">
        <v>2172</v>
      </c>
      <c r="H362" s="5">
        <v>42328</v>
      </c>
      <c r="I362" t="s">
        <v>1143</v>
      </c>
      <c r="J362">
        <v>131</v>
      </c>
      <c r="K362" t="s">
        <v>2173</v>
      </c>
      <c r="L362" t="s">
        <v>2174</v>
      </c>
      <c r="M362" t="s">
        <v>2175</v>
      </c>
      <c r="N362" t="s">
        <v>2176</v>
      </c>
      <c r="O362" t="s">
        <v>4904</v>
      </c>
      <c r="P362" t="s">
        <v>1125</v>
      </c>
      <c r="Q362" t="s">
        <v>1034</v>
      </c>
      <c r="R362" t="s">
        <v>1115</v>
      </c>
      <c r="S362" t="s">
        <v>64</v>
      </c>
      <c r="T362" t="s">
        <v>63</v>
      </c>
      <c r="U362" t="s">
        <v>4879</v>
      </c>
      <c r="V362" t="s">
        <v>4879</v>
      </c>
      <c r="W362" t="s">
        <v>4879</v>
      </c>
      <c r="X362" t="s">
        <v>4873</v>
      </c>
      <c r="Y362" t="s">
        <v>4873</v>
      </c>
      <c r="Z362">
        <v>5</v>
      </c>
      <c r="AA362">
        <v>3</v>
      </c>
      <c r="AB362">
        <v>2</v>
      </c>
      <c r="AC362">
        <v>0.4</v>
      </c>
      <c r="AD362">
        <v>0</v>
      </c>
      <c r="AE362" t="s">
        <v>1092</v>
      </c>
      <c r="AQ362">
        <v>1</v>
      </c>
      <c r="AR362" t="s">
        <v>1151</v>
      </c>
      <c r="AS362" t="s">
        <v>1071</v>
      </c>
      <c r="AU362">
        <v>2</v>
      </c>
    </row>
    <row r="363" spans="1:47" x14ac:dyDescent="0.25">
      <c r="A363" s="3" t="s">
        <v>2177</v>
      </c>
      <c r="B363" t="s">
        <v>4888</v>
      </c>
      <c r="C363" t="s">
        <v>4888</v>
      </c>
      <c r="D363" t="s">
        <v>4888</v>
      </c>
      <c r="E363" t="s">
        <v>4888</v>
      </c>
      <c r="F363" t="s">
        <v>4888</v>
      </c>
      <c r="G363" t="s">
        <v>2178</v>
      </c>
      <c r="H363" s="5">
        <v>42332</v>
      </c>
      <c r="I363" t="s">
        <v>41</v>
      </c>
      <c r="J363">
        <v>90</v>
      </c>
      <c r="K363" t="s">
        <v>2179</v>
      </c>
      <c r="L363" t="s">
        <v>2180</v>
      </c>
      <c r="M363" t="s">
        <v>1613</v>
      </c>
      <c r="N363" t="s">
        <v>2181</v>
      </c>
      <c r="O363" t="s">
        <v>4904</v>
      </c>
      <c r="P363" t="s">
        <v>1034</v>
      </c>
      <c r="Q363" t="s">
        <v>1503</v>
      </c>
      <c r="R363" t="s">
        <v>1116</v>
      </c>
      <c r="S363" t="s">
        <v>64</v>
      </c>
      <c r="T363" t="s">
        <v>85</v>
      </c>
      <c r="U363" t="s">
        <v>4879</v>
      </c>
      <c r="V363" t="s">
        <v>4879</v>
      </c>
      <c r="W363" t="s">
        <v>4879</v>
      </c>
      <c r="X363" t="s">
        <v>4873</v>
      </c>
      <c r="Y363" t="s">
        <v>4873</v>
      </c>
      <c r="Z363">
        <v>5</v>
      </c>
      <c r="AA363">
        <v>3</v>
      </c>
      <c r="AB363">
        <v>2</v>
      </c>
      <c r="AC363">
        <v>0.4</v>
      </c>
      <c r="AD363">
        <v>0</v>
      </c>
      <c r="AE363" t="s">
        <v>255</v>
      </c>
      <c r="AQ363">
        <v>1</v>
      </c>
      <c r="AR363" t="s">
        <v>1071</v>
      </c>
      <c r="AS363" t="s">
        <v>1350</v>
      </c>
      <c r="AU363">
        <v>2</v>
      </c>
    </row>
    <row r="364" spans="1:47" x14ac:dyDescent="0.25">
      <c r="A364" s="3" t="s">
        <v>2182</v>
      </c>
      <c r="B364">
        <v>6</v>
      </c>
      <c r="C364">
        <v>1000000000</v>
      </c>
      <c r="D364">
        <v>1</v>
      </c>
      <c r="E364">
        <v>0</v>
      </c>
      <c r="F364">
        <v>0</v>
      </c>
      <c r="G364" t="s">
        <v>899</v>
      </c>
      <c r="H364" s="5">
        <v>42335</v>
      </c>
      <c r="I364" t="s">
        <v>41</v>
      </c>
      <c r="J364">
        <v>201</v>
      </c>
      <c r="K364" t="s">
        <v>2183</v>
      </c>
      <c r="L364" t="s">
        <v>2184</v>
      </c>
      <c r="M364" t="s">
        <v>2185</v>
      </c>
      <c r="N364" t="s">
        <v>2186</v>
      </c>
      <c r="O364" t="s">
        <v>4904</v>
      </c>
      <c r="P364" t="s">
        <v>1219</v>
      </c>
      <c r="Q364" t="s">
        <v>1301</v>
      </c>
      <c r="R364" t="s">
        <v>1116</v>
      </c>
      <c r="S364" t="s">
        <v>85</v>
      </c>
      <c r="T364" t="s">
        <v>64</v>
      </c>
      <c r="U364" t="s">
        <v>4879</v>
      </c>
      <c r="V364" t="s">
        <v>4879</v>
      </c>
      <c r="W364" t="s">
        <v>4879</v>
      </c>
      <c r="X364" t="s">
        <v>4873</v>
      </c>
      <c r="Y364" t="s">
        <v>4873</v>
      </c>
      <c r="Z364">
        <v>5</v>
      </c>
      <c r="AA364">
        <v>3</v>
      </c>
      <c r="AB364">
        <v>2</v>
      </c>
      <c r="AC364">
        <v>0.4</v>
      </c>
      <c r="AD364">
        <v>0</v>
      </c>
      <c r="AE364" t="s">
        <v>1632</v>
      </c>
      <c r="AQ364">
        <v>1</v>
      </c>
      <c r="AR364" t="s">
        <v>1151</v>
      </c>
      <c r="AS364" t="s">
        <v>1350</v>
      </c>
      <c r="AU364">
        <v>2</v>
      </c>
    </row>
    <row r="365" spans="1:47" x14ac:dyDescent="0.25">
      <c r="A365" s="3" t="s">
        <v>2187</v>
      </c>
      <c r="B365">
        <v>1</v>
      </c>
      <c r="C365">
        <v>50000000</v>
      </c>
      <c r="D365">
        <v>8.3333333333333301E-2</v>
      </c>
      <c r="E365">
        <v>0</v>
      </c>
      <c r="F365">
        <v>0</v>
      </c>
      <c r="G365" t="s">
        <v>2188</v>
      </c>
      <c r="H365" s="5">
        <v>41352</v>
      </c>
      <c r="I365" t="s">
        <v>1778</v>
      </c>
      <c r="J365">
        <v>128</v>
      </c>
      <c r="K365" t="s">
        <v>2189</v>
      </c>
      <c r="L365" t="s">
        <v>2190</v>
      </c>
      <c r="M365" t="s">
        <v>2191</v>
      </c>
      <c r="N365" t="s">
        <v>2192</v>
      </c>
      <c r="O365" t="s">
        <v>4901</v>
      </c>
      <c r="P365" t="s">
        <v>283</v>
      </c>
      <c r="Q365" t="s">
        <v>181</v>
      </c>
      <c r="R365" t="s">
        <v>85</v>
      </c>
      <c r="U365" t="s">
        <v>4879</v>
      </c>
      <c r="V365" t="s">
        <v>4879</v>
      </c>
      <c r="W365" t="s">
        <v>4873</v>
      </c>
      <c r="X365" t="s">
        <v>4899</v>
      </c>
      <c r="Y365" t="s">
        <v>4899</v>
      </c>
      <c r="Z365">
        <v>3</v>
      </c>
      <c r="AA365">
        <v>2</v>
      </c>
      <c r="AB365">
        <v>1</v>
      </c>
      <c r="AC365">
        <v>0.33333333333333331</v>
      </c>
      <c r="AD365">
        <v>0</v>
      </c>
      <c r="AE365" t="s">
        <v>361</v>
      </c>
      <c r="AQ365">
        <v>1</v>
      </c>
      <c r="AR365" t="s">
        <v>87</v>
      </c>
      <c r="AS365" t="s">
        <v>1369</v>
      </c>
      <c r="AU365">
        <v>2</v>
      </c>
    </row>
    <row r="366" spans="1:47" x14ac:dyDescent="0.25">
      <c r="A366" s="3" t="s">
        <v>2193</v>
      </c>
      <c r="B366">
        <v>5</v>
      </c>
      <c r="C366">
        <v>150000000</v>
      </c>
      <c r="D366">
        <v>0.25</v>
      </c>
      <c r="E366">
        <v>0</v>
      </c>
      <c r="F366">
        <v>0</v>
      </c>
      <c r="G366" t="s">
        <v>2194</v>
      </c>
      <c r="H366" s="5">
        <v>41682</v>
      </c>
      <c r="I366" t="s">
        <v>1129</v>
      </c>
      <c r="J366">
        <v>131</v>
      </c>
      <c r="K366" t="s">
        <v>2195</v>
      </c>
      <c r="L366" t="s">
        <v>2196</v>
      </c>
      <c r="M366" t="s">
        <v>2197</v>
      </c>
      <c r="N366" t="s">
        <v>2198</v>
      </c>
      <c r="O366" t="s">
        <v>4902</v>
      </c>
      <c r="P366" t="s">
        <v>1087</v>
      </c>
      <c r="Q366" t="s">
        <v>1088</v>
      </c>
      <c r="R366" t="s">
        <v>1159</v>
      </c>
      <c r="S366" t="s">
        <v>85</v>
      </c>
      <c r="T366" t="s">
        <v>127</v>
      </c>
      <c r="U366" t="s">
        <v>4879</v>
      </c>
      <c r="V366" t="s">
        <v>4879</v>
      </c>
      <c r="W366" t="s">
        <v>4879</v>
      </c>
      <c r="X366" t="s">
        <v>4873</v>
      </c>
      <c r="Y366" t="s">
        <v>4873</v>
      </c>
      <c r="Z366">
        <v>5</v>
      </c>
      <c r="AA366">
        <v>3</v>
      </c>
      <c r="AB366">
        <v>2</v>
      </c>
      <c r="AC366">
        <v>0.4</v>
      </c>
      <c r="AD366">
        <v>0</v>
      </c>
      <c r="AE366" t="s">
        <v>1089</v>
      </c>
      <c r="AQ366">
        <v>1</v>
      </c>
      <c r="AR366" t="s">
        <v>65</v>
      </c>
      <c r="AS366" t="s">
        <v>55</v>
      </c>
      <c r="AU366">
        <v>2</v>
      </c>
    </row>
    <row r="367" spans="1:47" x14ac:dyDescent="0.25">
      <c r="A367" s="3" t="s">
        <v>2204</v>
      </c>
      <c r="B367">
        <v>1.6666666666666701</v>
      </c>
      <c r="C367">
        <v>50000000</v>
      </c>
      <c r="D367">
        <v>0.25</v>
      </c>
      <c r="E367">
        <v>104057500</v>
      </c>
      <c r="F367">
        <v>0.25</v>
      </c>
      <c r="G367" t="s">
        <v>2205</v>
      </c>
      <c r="H367" s="5">
        <v>42426</v>
      </c>
      <c r="I367" t="s">
        <v>1143</v>
      </c>
      <c r="J367">
        <v>146</v>
      </c>
      <c r="K367" t="s">
        <v>2206</v>
      </c>
      <c r="L367" t="s">
        <v>2207</v>
      </c>
      <c r="M367" t="s">
        <v>1157</v>
      </c>
      <c r="N367" t="s">
        <v>2208</v>
      </c>
      <c r="O367" t="s">
        <v>4904</v>
      </c>
      <c r="P367" t="s">
        <v>1389</v>
      </c>
      <c r="Q367" t="s">
        <v>1032</v>
      </c>
      <c r="R367" t="s">
        <v>1045</v>
      </c>
      <c r="U367" t="s">
        <v>4879</v>
      </c>
      <c r="V367" t="s">
        <v>4879</v>
      </c>
      <c r="W367" t="s">
        <v>4873</v>
      </c>
      <c r="X367" t="s">
        <v>4899</v>
      </c>
      <c r="Y367" t="s">
        <v>4899</v>
      </c>
      <c r="Z367">
        <v>3</v>
      </c>
      <c r="AA367">
        <v>2</v>
      </c>
      <c r="AB367">
        <v>1</v>
      </c>
      <c r="AC367">
        <v>0.33333333333333331</v>
      </c>
      <c r="AD367">
        <v>0</v>
      </c>
      <c r="AE367" t="s">
        <v>1246</v>
      </c>
      <c r="AQ367">
        <v>1</v>
      </c>
      <c r="AR367" t="s">
        <v>1071</v>
      </c>
      <c r="AU367">
        <v>1</v>
      </c>
    </row>
    <row r="368" spans="1:47" x14ac:dyDescent="0.25">
      <c r="A368" s="3" t="s">
        <v>2213</v>
      </c>
      <c r="B368">
        <v>1</v>
      </c>
      <c r="C368">
        <v>50000000</v>
      </c>
      <c r="D368">
        <v>0.16666666666666699</v>
      </c>
      <c r="E368">
        <v>240000000</v>
      </c>
      <c r="F368">
        <v>0</v>
      </c>
      <c r="G368" t="s">
        <v>2214</v>
      </c>
      <c r="H368" s="5">
        <v>43150</v>
      </c>
      <c r="I368" t="s">
        <v>41</v>
      </c>
      <c r="J368">
        <v>79</v>
      </c>
      <c r="K368" t="s">
        <v>1140</v>
      </c>
      <c r="L368" t="s">
        <v>2215</v>
      </c>
      <c r="M368" t="s">
        <v>2216</v>
      </c>
      <c r="N368" t="s">
        <v>1317</v>
      </c>
      <c r="O368" t="s">
        <v>4906</v>
      </c>
      <c r="P368" t="s">
        <v>1056</v>
      </c>
      <c r="Q368" t="s">
        <v>1230</v>
      </c>
      <c r="R368" t="s">
        <v>108</v>
      </c>
      <c r="U368" t="s">
        <v>4879</v>
      </c>
      <c r="V368" t="s">
        <v>4879</v>
      </c>
      <c r="W368" t="s">
        <v>4873</v>
      </c>
      <c r="X368" t="s">
        <v>4899</v>
      </c>
      <c r="Y368" t="s">
        <v>4899</v>
      </c>
      <c r="Z368">
        <v>3</v>
      </c>
      <c r="AA368">
        <v>2</v>
      </c>
      <c r="AB368">
        <v>1</v>
      </c>
      <c r="AC368">
        <v>0.33333333333333331</v>
      </c>
      <c r="AD368">
        <v>0</v>
      </c>
      <c r="AE368" t="s">
        <v>2133</v>
      </c>
      <c r="AQ368">
        <v>1</v>
      </c>
      <c r="AR368" t="s">
        <v>1887</v>
      </c>
      <c r="AU368">
        <v>1</v>
      </c>
    </row>
    <row r="369" spans="1:47" x14ac:dyDescent="0.25">
      <c r="A369" s="3" t="s">
        <v>2217</v>
      </c>
      <c r="B369">
        <v>1.3333333333333299</v>
      </c>
      <c r="C369">
        <v>50000000</v>
      </c>
      <c r="D369">
        <v>8.3333333333333301E-2</v>
      </c>
      <c r="E369">
        <v>0</v>
      </c>
      <c r="F369">
        <v>0</v>
      </c>
      <c r="G369" t="s">
        <v>2218</v>
      </c>
      <c r="H369" s="5">
        <v>42342</v>
      </c>
      <c r="I369" t="s">
        <v>41</v>
      </c>
      <c r="J369">
        <v>129</v>
      </c>
      <c r="K369" t="s">
        <v>2219</v>
      </c>
      <c r="L369" t="s">
        <v>2220</v>
      </c>
      <c r="M369" t="s">
        <v>2221</v>
      </c>
      <c r="N369" t="s">
        <v>2222</v>
      </c>
      <c r="O369" t="s">
        <v>4904</v>
      </c>
      <c r="P369" t="s">
        <v>1115</v>
      </c>
      <c r="Q369" t="s">
        <v>1149</v>
      </c>
      <c r="R369" t="s">
        <v>63</v>
      </c>
      <c r="U369" t="s">
        <v>4879</v>
      </c>
      <c r="V369" t="s">
        <v>4879</v>
      </c>
      <c r="W369" t="s">
        <v>4873</v>
      </c>
      <c r="X369" t="s">
        <v>4899</v>
      </c>
      <c r="Y369" t="s">
        <v>4899</v>
      </c>
      <c r="Z369">
        <v>3</v>
      </c>
      <c r="AA369">
        <v>2</v>
      </c>
      <c r="AB369">
        <v>1</v>
      </c>
      <c r="AC369">
        <v>0.33333333333333331</v>
      </c>
      <c r="AD369">
        <v>0</v>
      </c>
      <c r="AE369" t="s">
        <v>1001</v>
      </c>
      <c r="AQ369">
        <v>1</v>
      </c>
      <c r="AR369" t="s">
        <v>1118</v>
      </c>
      <c r="AS369" t="s">
        <v>1350</v>
      </c>
      <c r="AU369">
        <v>2</v>
      </c>
    </row>
    <row r="370" spans="1:47" x14ac:dyDescent="0.25">
      <c r="A370" s="3" t="s">
        <v>2223</v>
      </c>
      <c r="B370">
        <v>3</v>
      </c>
      <c r="C370">
        <v>150000000</v>
      </c>
      <c r="D370">
        <v>0.25</v>
      </c>
      <c r="E370">
        <v>0</v>
      </c>
      <c r="F370">
        <v>0</v>
      </c>
      <c r="G370" t="s">
        <v>2224</v>
      </c>
      <c r="H370" s="5">
        <v>42352</v>
      </c>
      <c r="I370" t="s">
        <v>41</v>
      </c>
      <c r="J370">
        <v>91</v>
      </c>
      <c r="K370" t="s">
        <v>2225</v>
      </c>
      <c r="L370" t="s">
        <v>2226</v>
      </c>
      <c r="M370" t="s">
        <v>2066</v>
      </c>
      <c r="N370" t="s">
        <v>1363</v>
      </c>
      <c r="O370" t="s">
        <v>4904</v>
      </c>
      <c r="P370" t="s">
        <v>1301</v>
      </c>
      <c r="Q370" t="s">
        <v>1219</v>
      </c>
      <c r="R370" t="s">
        <v>1116</v>
      </c>
      <c r="S370" t="s">
        <v>64</v>
      </c>
      <c r="T370" t="s">
        <v>1044</v>
      </c>
      <c r="U370" t="s">
        <v>4879</v>
      </c>
      <c r="V370" t="s">
        <v>4879</v>
      </c>
      <c r="W370" t="s">
        <v>4879</v>
      </c>
      <c r="X370" t="s">
        <v>4873</v>
      </c>
      <c r="Y370" t="s">
        <v>4873</v>
      </c>
      <c r="Z370">
        <v>5</v>
      </c>
      <c r="AA370">
        <v>3</v>
      </c>
      <c r="AB370">
        <v>2</v>
      </c>
      <c r="AC370">
        <v>0.4</v>
      </c>
      <c r="AD370">
        <v>0</v>
      </c>
      <c r="AE370" t="s">
        <v>255</v>
      </c>
      <c r="AQ370">
        <v>1</v>
      </c>
      <c r="AR370" t="s">
        <v>1608</v>
      </c>
      <c r="AS370" t="s">
        <v>1179</v>
      </c>
      <c r="AU370">
        <v>2</v>
      </c>
    </row>
    <row r="371" spans="1:47" x14ac:dyDescent="0.25">
      <c r="A371" s="3" t="s">
        <v>2223</v>
      </c>
      <c r="B371">
        <v>2.5</v>
      </c>
      <c r="C371">
        <v>150000000</v>
      </c>
      <c r="D371">
        <v>0.25</v>
      </c>
      <c r="E371">
        <v>0</v>
      </c>
      <c r="F371">
        <v>0</v>
      </c>
      <c r="G371" t="s">
        <v>2227</v>
      </c>
      <c r="H371" s="5">
        <v>42352</v>
      </c>
      <c r="I371" t="s">
        <v>41</v>
      </c>
      <c r="J371">
        <v>91</v>
      </c>
      <c r="K371" t="s">
        <v>2225</v>
      </c>
      <c r="L371" t="s">
        <v>2226</v>
      </c>
      <c r="M371" t="s">
        <v>2066</v>
      </c>
      <c r="N371" t="s">
        <v>1363</v>
      </c>
      <c r="O371" t="s">
        <v>4904</v>
      </c>
      <c r="P371" t="s">
        <v>1301</v>
      </c>
      <c r="Q371" t="s">
        <v>1219</v>
      </c>
      <c r="R371" t="s">
        <v>1116</v>
      </c>
      <c r="S371" t="s">
        <v>64</v>
      </c>
      <c r="T371" t="s">
        <v>1044</v>
      </c>
      <c r="U371" t="s">
        <v>4879</v>
      </c>
      <c r="V371" t="s">
        <v>4879</v>
      </c>
      <c r="W371" t="s">
        <v>4879</v>
      </c>
      <c r="X371" t="s">
        <v>4873</v>
      </c>
      <c r="Y371" t="s">
        <v>4873</v>
      </c>
      <c r="Z371">
        <v>5</v>
      </c>
      <c r="AA371">
        <v>3</v>
      </c>
      <c r="AB371">
        <v>2</v>
      </c>
      <c r="AC371">
        <v>0.4</v>
      </c>
      <c r="AD371">
        <v>0</v>
      </c>
      <c r="AE371" t="s">
        <v>255</v>
      </c>
      <c r="AQ371">
        <v>1</v>
      </c>
      <c r="AR371" t="s">
        <v>1608</v>
      </c>
      <c r="AS371" t="s">
        <v>1179</v>
      </c>
      <c r="AU371">
        <v>2</v>
      </c>
    </row>
    <row r="372" spans="1:47" x14ac:dyDescent="0.25">
      <c r="A372" s="3" t="s">
        <v>2228</v>
      </c>
      <c r="B372">
        <v>1.8333333333333299</v>
      </c>
      <c r="C372">
        <v>100000000</v>
      </c>
      <c r="D372">
        <v>0.16666666666666699</v>
      </c>
      <c r="E372">
        <v>27000000</v>
      </c>
      <c r="F372">
        <v>0.5</v>
      </c>
      <c r="G372" t="s">
        <v>2229</v>
      </c>
      <c r="H372" s="5">
        <v>42355</v>
      </c>
      <c r="I372" t="s">
        <v>41</v>
      </c>
      <c r="J372">
        <v>119</v>
      </c>
      <c r="K372" t="s">
        <v>2230</v>
      </c>
      <c r="L372" t="s">
        <v>2231</v>
      </c>
      <c r="M372" t="s">
        <v>2232</v>
      </c>
      <c r="N372" t="s">
        <v>1806</v>
      </c>
      <c r="O372" t="s">
        <v>4904</v>
      </c>
      <c r="P372" t="s">
        <v>1116</v>
      </c>
      <c r="Q372" t="s">
        <v>1388</v>
      </c>
      <c r="R372" t="s">
        <v>1044</v>
      </c>
      <c r="U372" t="s">
        <v>4879</v>
      </c>
      <c r="V372" t="s">
        <v>4879</v>
      </c>
      <c r="W372" t="s">
        <v>4873</v>
      </c>
      <c r="X372" t="s">
        <v>4899</v>
      </c>
      <c r="Y372" t="s">
        <v>4899</v>
      </c>
      <c r="Z372">
        <v>3</v>
      </c>
      <c r="AA372">
        <v>2</v>
      </c>
      <c r="AB372">
        <v>1</v>
      </c>
      <c r="AC372">
        <v>0.33333333333333331</v>
      </c>
      <c r="AD372">
        <v>0</v>
      </c>
      <c r="AE372" t="s">
        <v>2233</v>
      </c>
      <c r="AQ372">
        <v>1</v>
      </c>
      <c r="AR372" t="s">
        <v>1195</v>
      </c>
      <c r="AS372" t="s">
        <v>1294</v>
      </c>
      <c r="AU372">
        <v>2</v>
      </c>
    </row>
    <row r="373" spans="1:47" x14ac:dyDescent="0.25">
      <c r="A373" s="3" t="s">
        <v>2234</v>
      </c>
      <c r="B373">
        <v>2.5</v>
      </c>
      <c r="C373">
        <v>100000000</v>
      </c>
      <c r="D373">
        <v>0.16666666666666699</v>
      </c>
      <c r="E373">
        <v>451500000</v>
      </c>
      <c r="F373">
        <v>1</v>
      </c>
      <c r="G373" t="s">
        <v>2235</v>
      </c>
      <c r="H373" s="5">
        <v>42355</v>
      </c>
      <c r="I373" t="s">
        <v>1224</v>
      </c>
      <c r="J373">
        <v>1235</v>
      </c>
      <c r="K373" t="s">
        <v>2230</v>
      </c>
      <c r="L373" t="s">
        <v>2236</v>
      </c>
      <c r="M373" t="s">
        <v>2237</v>
      </c>
      <c r="N373" t="s">
        <v>1989</v>
      </c>
      <c r="O373" t="s">
        <v>4904</v>
      </c>
      <c r="P373" t="s">
        <v>1388</v>
      </c>
      <c r="Q373" t="s">
        <v>1116</v>
      </c>
      <c r="R373" t="s">
        <v>1044</v>
      </c>
      <c r="U373" t="s">
        <v>4879</v>
      </c>
      <c r="V373" t="s">
        <v>4879</v>
      </c>
      <c r="W373" t="s">
        <v>4873</v>
      </c>
      <c r="X373" t="s">
        <v>4899</v>
      </c>
      <c r="Y373" t="s">
        <v>4899</v>
      </c>
      <c r="Z373">
        <v>3</v>
      </c>
      <c r="AA373">
        <v>2</v>
      </c>
      <c r="AB373">
        <v>1</v>
      </c>
      <c r="AC373">
        <v>0.33333333333333331</v>
      </c>
      <c r="AD373">
        <v>0</v>
      </c>
      <c r="AE373" t="s">
        <v>2233</v>
      </c>
      <c r="AQ373">
        <v>1</v>
      </c>
      <c r="AR373" t="s">
        <v>1195</v>
      </c>
      <c r="AS373" t="s">
        <v>1294</v>
      </c>
      <c r="AU373">
        <v>2</v>
      </c>
    </row>
    <row r="374" spans="1:47" x14ac:dyDescent="0.25">
      <c r="A374" s="3" t="s">
        <v>2238</v>
      </c>
      <c r="B374">
        <v>2</v>
      </c>
      <c r="C374">
        <v>150000000</v>
      </c>
      <c r="D374">
        <v>0.41666666666666702</v>
      </c>
      <c r="E374">
        <v>0</v>
      </c>
      <c r="F374">
        <v>0</v>
      </c>
      <c r="G374" t="s">
        <v>2239</v>
      </c>
      <c r="H374" s="5">
        <v>41375</v>
      </c>
      <c r="I374" t="s">
        <v>1205</v>
      </c>
      <c r="J374">
        <v>154</v>
      </c>
      <c r="K374" t="s">
        <v>2240</v>
      </c>
      <c r="L374" t="s">
        <v>2241</v>
      </c>
      <c r="M374" t="s">
        <v>2242</v>
      </c>
      <c r="N374" t="s">
        <v>2243</v>
      </c>
      <c r="O374" t="s">
        <v>4901</v>
      </c>
      <c r="P374" t="s">
        <v>2244</v>
      </c>
      <c r="Q374" t="s">
        <v>1553</v>
      </c>
      <c r="R374" t="s">
        <v>63</v>
      </c>
      <c r="U374" t="s">
        <v>4879</v>
      </c>
      <c r="V374" t="s">
        <v>4879</v>
      </c>
      <c r="W374" t="s">
        <v>4873</v>
      </c>
      <c r="X374" t="s">
        <v>4899</v>
      </c>
      <c r="Y374" t="s">
        <v>4899</v>
      </c>
      <c r="Z374">
        <v>3</v>
      </c>
      <c r="AA374">
        <v>2</v>
      </c>
      <c r="AB374">
        <v>1</v>
      </c>
      <c r="AC374">
        <v>0.33333333333333331</v>
      </c>
      <c r="AD374">
        <v>0</v>
      </c>
      <c r="AE374" t="s">
        <v>361</v>
      </c>
      <c r="AQ374">
        <v>1</v>
      </c>
      <c r="AR374" t="s">
        <v>1350</v>
      </c>
      <c r="AS374" t="s">
        <v>1456</v>
      </c>
      <c r="AU374">
        <v>2</v>
      </c>
    </row>
    <row r="375" spans="1:47" x14ac:dyDescent="0.25">
      <c r="A375" s="3" t="s">
        <v>2245</v>
      </c>
      <c r="B375">
        <v>5</v>
      </c>
      <c r="C375">
        <v>150000000</v>
      </c>
      <c r="D375">
        <v>0.25</v>
      </c>
      <c r="E375">
        <v>0</v>
      </c>
      <c r="F375">
        <v>0</v>
      </c>
      <c r="G375" t="s">
        <v>2246</v>
      </c>
      <c r="H375" s="5">
        <v>41682</v>
      </c>
      <c r="I375" t="s">
        <v>1778</v>
      </c>
      <c r="J375">
        <v>131</v>
      </c>
      <c r="K375" t="s">
        <v>2247</v>
      </c>
      <c r="L375" t="s">
        <v>2248</v>
      </c>
      <c r="M375" t="s">
        <v>2249</v>
      </c>
      <c r="N375" t="s">
        <v>2198</v>
      </c>
      <c r="O375" t="s">
        <v>4902</v>
      </c>
      <c r="P375" t="s">
        <v>1088</v>
      </c>
      <c r="Q375" t="s">
        <v>1087</v>
      </c>
      <c r="R375" t="s">
        <v>1159</v>
      </c>
      <c r="S375" t="s">
        <v>85</v>
      </c>
      <c r="T375" t="s">
        <v>127</v>
      </c>
      <c r="U375" t="s">
        <v>4879</v>
      </c>
      <c r="V375" t="s">
        <v>4879</v>
      </c>
      <c r="W375" t="s">
        <v>4879</v>
      </c>
      <c r="X375" t="s">
        <v>4873</v>
      </c>
      <c r="Y375" t="s">
        <v>4873</v>
      </c>
      <c r="Z375">
        <v>5</v>
      </c>
      <c r="AA375">
        <v>3</v>
      </c>
      <c r="AB375">
        <v>2</v>
      </c>
      <c r="AC375">
        <v>0.4</v>
      </c>
      <c r="AD375">
        <v>0</v>
      </c>
      <c r="AE375" t="s">
        <v>870</v>
      </c>
      <c r="AQ375">
        <v>1</v>
      </c>
      <c r="AR375" t="s">
        <v>128</v>
      </c>
      <c r="AS375" t="s">
        <v>66</v>
      </c>
      <c r="AU375">
        <v>2</v>
      </c>
    </row>
    <row r="376" spans="1:47" x14ac:dyDescent="0.25">
      <c r="A376" s="3" t="s">
        <v>2255</v>
      </c>
      <c r="B376">
        <v>1.5</v>
      </c>
      <c r="C376">
        <v>50000000</v>
      </c>
      <c r="D376">
        <v>8.3333333333333301E-2</v>
      </c>
      <c r="E376">
        <v>0</v>
      </c>
      <c r="F376">
        <v>0</v>
      </c>
      <c r="G376" t="s">
        <v>2256</v>
      </c>
      <c r="H376" s="5">
        <v>42430</v>
      </c>
      <c r="I376" t="s">
        <v>41</v>
      </c>
      <c r="J376">
        <v>135</v>
      </c>
      <c r="K376" t="s">
        <v>2257</v>
      </c>
      <c r="L376" t="s">
        <v>2258</v>
      </c>
      <c r="M376" t="s">
        <v>2259</v>
      </c>
      <c r="N376" t="s">
        <v>2260</v>
      </c>
      <c r="O376" t="s">
        <v>4904</v>
      </c>
      <c r="P376" t="s">
        <v>1042</v>
      </c>
      <c r="Q376" t="s">
        <v>1388</v>
      </c>
      <c r="R376" t="s">
        <v>1045</v>
      </c>
      <c r="U376" t="s">
        <v>4879</v>
      </c>
      <c r="V376" t="s">
        <v>4879</v>
      </c>
      <c r="W376" t="s">
        <v>4873</v>
      </c>
      <c r="X376" t="s">
        <v>4899</v>
      </c>
      <c r="Y376" t="s">
        <v>4899</v>
      </c>
      <c r="Z376">
        <v>3</v>
      </c>
      <c r="AA376">
        <v>2</v>
      </c>
      <c r="AB376">
        <v>1</v>
      </c>
      <c r="AC376">
        <v>0.33333333333333331</v>
      </c>
      <c r="AD376">
        <v>0</v>
      </c>
      <c r="AE376" t="s">
        <v>1566</v>
      </c>
      <c r="AQ376">
        <v>1</v>
      </c>
      <c r="AR376" t="s">
        <v>56</v>
      </c>
      <c r="AU376">
        <v>1</v>
      </c>
    </row>
    <row r="377" spans="1:47" x14ac:dyDescent="0.25">
      <c r="A377" s="3" t="s">
        <v>2261</v>
      </c>
      <c r="B377">
        <v>1.6666666666666701</v>
      </c>
      <c r="C377">
        <v>50000000</v>
      </c>
      <c r="D377">
        <v>8.3333333333333301E-2</v>
      </c>
      <c r="E377">
        <v>366900000</v>
      </c>
      <c r="F377">
        <v>0.5</v>
      </c>
      <c r="G377" t="s">
        <v>2262</v>
      </c>
      <c r="H377" s="5">
        <v>42745</v>
      </c>
      <c r="I377" t="s">
        <v>41</v>
      </c>
      <c r="J377">
        <v>140</v>
      </c>
      <c r="K377" t="s">
        <v>1121</v>
      </c>
      <c r="L377" t="s">
        <v>2263</v>
      </c>
      <c r="M377" t="s">
        <v>2264</v>
      </c>
      <c r="N377" t="s">
        <v>1793</v>
      </c>
      <c r="O377" t="s">
        <v>4905</v>
      </c>
      <c r="P377" t="s">
        <v>1043</v>
      </c>
      <c r="Q377" t="s">
        <v>1125</v>
      </c>
      <c r="R377" t="s">
        <v>64</v>
      </c>
      <c r="U377" t="s">
        <v>4879</v>
      </c>
      <c r="V377" t="s">
        <v>4879</v>
      </c>
      <c r="W377" t="s">
        <v>4873</v>
      </c>
      <c r="X377" t="s">
        <v>4899</v>
      </c>
      <c r="Y377" t="s">
        <v>4899</v>
      </c>
      <c r="Z377">
        <v>3</v>
      </c>
      <c r="AA377">
        <v>2</v>
      </c>
      <c r="AB377">
        <v>1</v>
      </c>
      <c r="AC377">
        <v>0.33333333333333331</v>
      </c>
      <c r="AD377">
        <v>0</v>
      </c>
      <c r="AE377" t="s">
        <v>2128</v>
      </c>
      <c r="AQ377">
        <v>1</v>
      </c>
      <c r="AR377" t="s">
        <v>1743</v>
      </c>
      <c r="AU377">
        <v>1</v>
      </c>
    </row>
    <row r="378" spans="1:47" x14ac:dyDescent="0.25">
      <c r="A378" s="3" t="s">
        <v>2265</v>
      </c>
      <c r="B378">
        <v>3</v>
      </c>
      <c r="C378">
        <v>150000000</v>
      </c>
      <c r="D378">
        <v>8.3333333333333301E-2</v>
      </c>
      <c r="E378">
        <v>0</v>
      </c>
      <c r="F378">
        <v>0</v>
      </c>
      <c r="G378" t="s">
        <v>2266</v>
      </c>
      <c r="H378" s="5">
        <v>43157</v>
      </c>
      <c r="I378" t="s">
        <v>1143</v>
      </c>
      <c r="J378">
        <v>140</v>
      </c>
      <c r="K378" t="s">
        <v>2267</v>
      </c>
      <c r="L378" t="s">
        <v>2268</v>
      </c>
      <c r="M378" t="s">
        <v>2269</v>
      </c>
      <c r="N378" t="s">
        <v>2270</v>
      </c>
      <c r="O378" t="s">
        <v>4906</v>
      </c>
      <c r="P378" t="s">
        <v>1135</v>
      </c>
      <c r="Q378" t="s">
        <v>1136</v>
      </c>
      <c r="R378" t="s">
        <v>1265</v>
      </c>
      <c r="S378" t="s">
        <v>1044</v>
      </c>
      <c r="T378" t="s">
        <v>1045</v>
      </c>
      <c r="U378" t="s">
        <v>4879</v>
      </c>
      <c r="V378" t="s">
        <v>4879</v>
      </c>
      <c r="W378" t="s">
        <v>4879</v>
      </c>
      <c r="X378" t="s">
        <v>4873</v>
      </c>
      <c r="Y378" t="s">
        <v>4873</v>
      </c>
      <c r="Z378">
        <v>5</v>
      </c>
      <c r="AA378">
        <v>3</v>
      </c>
      <c r="AB378">
        <v>2</v>
      </c>
      <c r="AC378">
        <v>0.4</v>
      </c>
      <c r="AD378">
        <v>0</v>
      </c>
      <c r="AE378" t="s">
        <v>1632</v>
      </c>
      <c r="AQ378">
        <v>1</v>
      </c>
      <c r="AR378" t="s">
        <v>1294</v>
      </c>
      <c r="AU378">
        <v>1</v>
      </c>
    </row>
    <row r="379" spans="1:47" x14ac:dyDescent="0.25">
      <c r="A379" s="3" t="s">
        <v>2271</v>
      </c>
      <c r="B379">
        <v>3</v>
      </c>
      <c r="C379">
        <v>150000000</v>
      </c>
      <c r="D379">
        <v>0.5</v>
      </c>
      <c r="E379">
        <v>550000000</v>
      </c>
      <c r="F379">
        <v>1</v>
      </c>
      <c r="G379" t="s">
        <v>2272</v>
      </c>
      <c r="H379" s="5">
        <v>41375</v>
      </c>
      <c r="I379" t="s">
        <v>1715</v>
      </c>
      <c r="J379">
        <v>154</v>
      </c>
      <c r="K379" t="s">
        <v>2273</v>
      </c>
      <c r="L379" t="s">
        <v>2274</v>
      </c>
      <c r="M379" t="s">
        <v>2275</v>
      </c>
      <c r="N379" t="s">
        <v>2243</v>
      </c>
      <c r="O379" t="s">
        <v>4901</v>
      </c>
      <c r="P379" t="s">
        <v>1553</v>
      </c>
      <c r="Q379" t="s">
        <v>2244</v>
      </c>
      <c r="R379" t="s">
        <v>64</v>
      </c>
      <c r="U379" t="s">
        <v>4879</v>
      </c>
      <c r="V379" t="s">
        <v>4879</v>
      </c>
      <c r="W379" t="s">
        <v>4873</v>
      </c>
      <c r="X379" t="s">
        <v>4899</v>
      </c>
      <c r="Y379" t="s">
        <v>4899</v>
      </c>
      <c r="Z379">
        <v>3</v>
      </c>
      <c r="AA379">
        <v>2</v>
      </c>
      <c r="AB379">
        <v>1</v>
      </c>
      <c r="AC379">
        <v>0.33333333333333331</v>
      </c>
      <c r="AD379">
        <v>0</v>
      </c>
      <c r="AE379" t="s">
        <v>361</v>
      </c>
      <c r="AQ379">
        <v>1</v>
      </c>
      <c r="AR379" t="s">
        <v>1468</v>
      </c>
      <c r="AU379">
        <v>1</v>
      </c>
    </row>
    <row r="380" spans="1:47" x14ac:dyDescent="0.25">
      <c r="A380" s="3" t="s">
        <v>2276</v>
      </c>
      <c r="B380">
        <v>1</v>
      </c>
      <c r="C380">
        <v>50000000</v>
      </c>
      <c r="D380">
        <v>0.25</v>
      </c>
      <c r="E380">
        <v>0</v>
      </c>
      <c r="F380">
        <v>0</v>
      </c>
      <c r="G380" t="s">
        <v>2277</v>
      </c>
      <c r="H380" s="5">
        <v>41694</v>
      </c>
      <c r="I380" t="s">
        <v>1129</v>
      </c>
      <c r="J380">
        <v>113</v>
      </c>
      <c r="K380" t="s">
        <v>2278</v>
      </c>
      <c r="L380" t="s">
        <v>2279</v>
      </c>
      <c r="M380" t="s">
        <v>2280</v>
      </c>
      <c r="N380" t="s">
        <v>2281</v>
      </c>
      <c r="O380" t="s">
        <v>4902</v>
      </c>
      <c r="P380" t="s">
        <v>2282</v>
      </c>
      <c r="Q380" t="s">
        <v>108</v>
      </c>
      <c r="R380" t="s">
        <v>47</v>
      </c>
      <c r="U380" t="s">
        <v>4879</v>
      </c>
      <c r="V380" t="s">
        <v>4873</v>
      </c>
      <c r="W380" t="s">
        <v>4873</v>
      </c>
      <c r="X380" t="s">
        <v>4899</v>
      </c>
      <c r="Y380" t="s">
        <v>4899</v>
      </c>
      <c r="Z380">
        <v>3</v>
      </c>
      <c r="AA380">
        <v>1</v>
      </c>
      <c r="AB380">
        <v>2</v>
      </c>
      <c r="AC380">
        <v>0.66666666666666663</v>
      </c>
      <c r="AD380">
        <v>1</v>
      </c>
      <c r="AE380" t="s">
        <v>2283</v>
      </c>
      <c r="AF380" t="s">
        <v>2284</v>
      </c>
      <c r="AG380" t="s">
        <v>2285</v>
      </c>
      <c r="AQ380">
        <v>3</v>
      </c>
      <c r="AR380" t="s">
        <v>1151</v>
      </c>
      <c r="AS380" t="s">
        <v>1118</v>
      </c>
      <c r="AU380">
        <v>2</v>
      </c>
    </row>
    <row r="381" spans="1:47" x14ac:dyDescent="0.25">
      <c r="A381" s="3" t="s">
        <v>2286</v>
      </c>
      <c r="B381">
        <v>10</v>
      </c>
      <c r="C381">
        <v>500000000</v>
      </c>
      <c r="D381">
        <v>1</v>
      </c>
      <c r="E381">
        <v>0</v>
      </c>
      <c r="F381">
        <v>0</v>
      </c>
      <c r="G381" t="s">
        <v>2287</v>
      </c>
      <c r="H381" s="5">
        <v>42089</v>
      </c>
      <c r="I381" t="s">
        <v>1103</v>
      </c>
      <c r="J381">
        <v>146</v>
      </c>
      <c r="K381" t="s">
        <v>2288</v>
      </c>
      <c r="L381" t="s">
        <v>2289</v>
      </c>
      <c r="N381" t="s">
        <v>2254</v>
      </c>
      <c r="O381" t="s">
        <v>4903</v>
      </c>
      <c r="P381" t="s">
        <v>2072</v>
      </c>
      <c r="Q381" t="s">
        <v>1033</v>
      </c>
      <c r="R381" t="s">
        <v>1034</v>
      </c>
      <c r="S381" t="s">
        <v>63</v>
      </c>
      <c r="T381" t="s">
        <v>64</v>
      </c>
      <c r="U381" t="s">
        <v>4879</v>
      </c>
      <c r="V381" t="s">
        <v>4879</v>
      </c>
      <c r="W381" t="s">
        <v>4879</v>
      </c>
      <c r="X381" t="s">
        <v>4873</v>
      </c>
      <c r="Y381" t="s">
        <v>4873</v>
      </c>
      <c r="Z381">
        <v>5</v>
      </c>
      <c r="AA381">
        <v>3</v>
      </c>
      <c r="AB381">
        <v>2</v>
      </c>
      <c r="AC381">
        <v>0.4</v>
      </c>
      <c r="AD381">
        <v>0</v>
      </c>
      <c r="AE381" t="s">
        <v>1069</v>
      </c>
      <c r="AQ381">
        <v>1</v>
      </c>
      <c r="AR381" t="s">
        <v>1071</v>
      </c>
      <c r="AS381" t="s">
        <v>1456</v>
      </c>
      <c r="AU381">
        <v>2</v>
      </c>
    </row>
    <row r="382" spans="1:47" x14ac:dyDescent="0.25">
      <c r="A382" s="3" t="s">
        <v>2290</v>
      </c>
      <c r="B382">
        <v>1.5</v>
      </c>
      <c r="C382">
        <v>50000000</v>
      </c>
      <c r="D382">
        <v>8.3333333333333301E-2</v>
      </c>
      <c r="E382">
        <v>0</v>
      </c>
      <c r="F382">
        <v>0</v>
      </c>
      <c r="G382" t="s">
        <v>2291</v>
      </c>
      <c r="H382" s="5">
        <v>42430</v>
      </c>
      <c r="I382" t="s">
        <v>41</v>
      </c>
      <c r="J382">
        <v>135</v>
      </c>
      <c r="K382" t="s">
        <v>2257</v>
      </c>
      <c r="L382" t="s">
        <v>2292</v>
      </c>
      <c r="M382" t="s">
        <v>2293</v>
      </c>
      <c r="N382" t="s">
        <v>2260</v>
      </c>
      <c r="O382" t="s">
        <v>4904</v>
      </c>
      <c r="P382" t="s">
        <v>1388</v>
      </c>
      <c r="Q382" t="s">
        <v>1042</v>
      </c>
      <c r="R382" t="s">
        <v>1045</v>
      </c>
      <c r="U382" t="s">
        <v>4879</v>
      </c>
      <c r="V382" t="s">
        <v>4879</v>
      </c>
      <c r="W382" t="s">
        <v>4873</v>
      </c>
      <c r="X382" t="s">
        <v>4899</v>
      </c>
      <c r="Y382" t="s">
        <v>4899</v>
      </c>
      <c r="Z382">
        <v>3</v>
      </c>
      <c r="AA382">
        <v>2</v>
      </c>
      <c r="AB382">
        <v>1</v>
      </c>
      <c r="AC382">
        <v>0.33333333333333331</v>
      </c>
      <c r="AD382">
        <v>0</v>
      </c>
      <c r="AE382" t="s">
        <v>1566</v>
      </c>
      <c r="AQ382">
        <v>1</v>
      </c>
      <c r="AR382" t="s">
        <v>1456</v>
      </c>
      <c r="AU382">
        <v>1</v>
      </c>
    </row>
    <row r="383" spans="1:47" x14ac:dyDescent="0.25">
      <c r="A383" s="3" t="s">
        <v>2294</v>
      </c>
      <c r="B383">
        <v>1</v>
      </c>
      <c r="C383">
        <v>50000000</v>
      </c>
      <c r="D383">
        <v>8.3333333333333301E-2</v>
      </c>
      <c r="E383">
        <v>0</v>
      </c>
      <c r="F383">
        <v>0</v>
      </c>
      <c r="G383" t="s">
        <v>2295</v>
      </c>
      <c r="H383" s="5">
        <v>42746</v>
      </c>
      <c r="I383" t="s">
        <v>41</v>
      </c>
      <c r="J383">
        <v>133</v>
      </c>
      <c r="K383" t="s">
        <v>2296</v>
      </c>
      <c r="L383" t="s">
        <v>2297</v>
      </c>
      <c r="M383" t="s">
        <v>2298</v>
      </c>
      <c r="N383" t="s">
        <v>1055</v>
      </c>
      <c r="O383" t="s">
        <v>4905</v>
      </c>
      <c r="P383" t="s">
        <v>1056</v>
      </c>
      <c r="Q383" t="s">
        <v>1417</v>
      </c>
      <c r="R383" t="s">
        <v>1058</v>
      </c>
      <c r="U383" t="s">
        <v>4879</v>
      </c>
      <c r="V383" t="s">
        <v>4879</v>
      </c>
      <c r="W383" t="s">
        <v>4873</v>
      </c>
      <c r="X383" t="s">
        <v>4899</v>
      </c>
      <c r="Y383" t="s">
        <v>4899</v>
      </c>
      <c r="Z383">
        <v>3</v>
      </c>
      <c r="AA383">
        <v>2</v>
      </c>
      <c r="AB383">
        <v>1</v>
      </c>
      <c r="AC383">
        <v>0.33333333333333331</v>
      </c>
      <c r="AD383">
        <v>0</v>
      </c>
      <c r="AE383" t="s">
        <v>1117</v>
      </c>
      <c r="AQ383">
        <v>1</v>
      </c>
      <c r="AR383" t="s">
        <v>465</v>
      </c>
      <c r="AU383">
        <v>1</v>
      </c>
    </row>
    <row r="384" spans="1:47" x14ac:dyDescent="0.25">
      <c r="A384" s="3" t="s">
        <v>2299</v>
      </c>
      <c r="B384">
        <v>3.5</v>
      </c>
      <c r="C384">
        <v>200000000</v>
      </c>
      <c r="D384">
        <v>0.33333333333333298</v>
      </c>
      <c r="E384">
        <v>0</v>
      </c>
      <c r="F384">
        <v>0</v>
      </c>
      <c r="G384" t="s">
        <v>2300</v>
      </c>
      <c r="H384" s="5">
        <v>43157</v>
      </c>
      <c r="I384" t="s">
        <v>1778</v>
      </c>
      <c r="J384">
        <v>81</v>
      </c>
      <c r="K384" t="s">
        <v>2301</v>
      </c>
      <c r="L384" t="s">
        <v>2302</v>
      </c>
      <c r="M384" t="s">
        <v>1257</v>
      </c>
      <c r="N384" t="s">
        <v>2303</v>
      </c>
      <c r="O384" t="s">
        <v>4906</v>
      </c>
      <c r="P384" t="s">
        <v>1134</v>
      </c>
      <c r="Q384" t="s">
        <v>1135</v>
      </c>
      <c r="R384" t="s">
        <v>1136</v>
      </c>
      <c r="S384" t="s">
        <v>1044</v>
      </c>
      <c r="T384" t="s">
        <v>1045</v>
      </c>
      <c r="U384" t="s">
        <v>4879</v>
      </c>
      <c r="V384" t="s">
        <v>4879</v>
      </c>
      <c r="W384" t="s">
        <v>4879</v>
      </c>
      <c r="X384" t="s">
        <v>4873</v>
      </c>
      <c r="Y384" t="s">
        <v>4873</v>
      </c>
      <c r="Z384">
        <v>5</v>
      </c>
      <c r="AA384">
        <v>3</v>
      </c>
      <c r="AB384">
        <v>2</v>
      </c>
      <c r="AC384">
        <v>0.4</v>
      </c>
      <c r="AD384">
        <v>0</v>
      </c>
      <c r="AE384" t="s">
        <v>1137</v>
      </c>
      <c r="AQ384">
        <v>1</v>
      </c>
      <c r="AR384" t="s">
        <v>2304</v>
      </c>
      <c r="AU384">
        <v>1</v>
      </c>
    </row>
    <row r="385" spans="1:47" x14ac:dyDescent="0.25">
      <c r="A385" s="3" t="s">
        <v>2305</v>
      </c>
      <c r="B385">
        <v>2.25</v>
      </c>
      <c r="C385">
        <v>150000000</v>
      </c>
      <c r="D385">
        <v>0.25</v>
      </c>
      <c r="E385">
        <v>0</v>
      </c>
      <c r="F385">
        <v>0</v>
      </c>
      <c r="G385" t="s">
        <v>2306</v>
      </c>
      <c r="H385" s="5">
        <v>41375</v>
      </c>
      <c r="I385" t="s">
        <v>1143</v>
      </c>
      <c r="J385">
        <v>81</v>
      </c>
      <c r="K385" t="s">
        <v>2307</v>
      </c>
      <c r="L385" t="s">
        <v>2308</v>
      </c>
      <c r="M385" t="s">
        <v>2026</v>
      </c>
      <c r="N385" t="s">
        <v>2309</v>
      </c>
      <c r="O385" t="s">
        <v>4901</v>
      </c>
      <c r="P385" t="s">
        <v>2282</v>
      </c>
      <c r="Q385" t="s">
        <v>2310</v>
      </c>
      <c r="R385" t="s">
        <v>1088</v>
      </c>
      <c r="S385" t="s">
        <v>48</v>
      </c>
      <c r="T385" t="s">
        <v>127</v>
      </c>
      <c r="U385" t="s">
        <v>4879</v>
      </c>
      <c r="V385" t="s">
        <v>4879</v>
      </c>
      <c r="W385" t="s">
        <v>4879</v>
      </c>
      <c r="X385" t="s">
        <v>4873</v>
      </c>
      <c r="Y385" t="s">
        <v>4873</v>
      </c>
      <c r="Z385">
        <v>5</v>
      </c>
      <c r="AA385">
        <v>3</v>
      </c>
      <c r="AB385">
        <v>2</v>
      </c>
      <c r="AC385">
        <v>0.4</v>
      </c>
      <c r="AD385">
        <v>0</v>
      </c>
      <c r="AE385" t="s">
        <v>477</v>
      </c>
      <c r="AQ385">
        <v>1</v>
      </c>
      <c r="AR385" t="s">
        <v>1350</v>
      </c>
      <c r="AS385" t="s">
        <v>1456</v>
      </c>
      <c r="AU385">
        <v>2</v>
      </c>
    </row>
    <row r="386" spans="1:47" x14ac:dyDescent="0.25">
      <c r="A386" s="3" t="s">
        <v>2305</v>
      </c>
      <c r="B386">
        <v>2.25</v>
      </c>
      <c r="C386">
        <v>150000000</v>
      </c>
      <c r="D386">
        <v>0.25</v>
      </c>
      <c r="E386">
        <v>0</v>
      </c>
      <c r="F386">
        <v>0</v>
      </c>
      <c r="G386" t="s">
        <v>2311</v>
      </c>
      <c r="H386" s="5">
        <v>41375</v>
      </c>
      <c r="I386" t="s">
        <v>1143</v>
      </c>
      <c r="J386">
        <v>81</v>
      </c>
      <c r="K386" t="s">
        <v>2307</v>
      </c>
      <c r="L386" t="s">
        <v>2308</v>
      </c>
      <c r="M386" t="s">
        <v>2026</v>
      </c>
      <c r="N386" t="s">
        <v>2309</v>
      </c>
      <c r="O386" t="s">
        <v>4901</v>
      </c>
      <c r="P386" t="s">
        <v>2282</v>
      </c>
      <c r="Q386" t="s">
        <v>2310</v>
      </c>
      <c r="R386" t="s">
        <v>1088</v>
      </c>
      <c r="S386" t="s">
        <v>48</v>
      </c>
      <c r="T386" t="s">
        <v>127</v>
      </c>
      <c r="U386" t="s">
        <v>4879</v>
      </c>
      <c r="V386" t="s">
        <v>4879</v>
      </c>
      <c r="W386" t="s">
        <v>4879</v>
      </c>
      <c r="X386" t="s">
        <v>4873</v>
      </c>
      <c r="Y386" t="s">
        <v>4873</v>
      </c>
      <c r="Z386">
        <v>5</v>
      </c>
      <c r="AA386">
        <v>3</v>
      </c>
      <c r="AB386">
        <v>2</v>
      </c>
      <c r="AC386">
        <v>0.4</v>
      </c>
      <c r="AD386">
        <v>0</v>
      </c>
      <c r="AE386" t="s">
        <v>477</v>
      </c>
      <c r="AQ386">
        <v>1</v>
      </c>
      <c r="AR386" t="s">
        <v>1350</v>
      </c>
      <c r="AS386" t="s">
        <v>1456</v>
      </c>
      <c r="AU386">
        <v>2</v>
      </c>
    </row>
    <row r="387" spans="1:47" x14ac:dyDescent="0.25">
      <c r="A387" s="3" t="s">
        <v>2321</v>
      </c>
      <c r="B387">
        <v>1.5</v>
      </c>
      <c r="C387">
        <v>50000000</v>
      </c>
      <c r="D387">
        <v>8.3333333333333301E-2</v>
      </c>
      <c r="E387">
        <v>0</v>
      </c>
      <c r="F387">
        <v>0</v>
      </c>
      <c r="G387" t="s">
        <v>2322</v>
      </c>
      <c r="H387" s="5">
        <v>42430</v>
      </c>
      <c r="I387" t="s">
        <v>41</v>
      </c>
      <c r="J387">
        <v>199</v>
      </c>
      <c r="K387" t="s">
        <v>2257</v>
      </c>
      <c r="L387" t="s">
        <v>2323</v>
      </c>
      <c r="M387" t="s">
        <v>2259</v>
      </c>
      <c r="N387" t="s">
        <v>2015</v>
      </c>
      <c r="O387" t="s">
        <v>4904</v>
      </c>
      <c r="P387" t="s">
        <v>1042</v>
      </c>
      <c r="Q387" t="s">
        <v>1388</v>
      </c>
      <c r="R387" t="s">
        <v>1045</v>
      </c>
      <c r="U387" t="s">
        <v>4879</v>
      </c>
      <c r="V387" t="s">
        <v>4879</v>
      </c>
      <c r="W387" t="s">
        <v>4873</v>
      </c>
      <c r="X387" t="s">
        <v>4899</v>
      </c>
      <c r="Y387" t="s">
        <v>4899</v>
      </c>
      <c r="Z387">
        <v>3</v>
      </c>
      <c r="AA387">
        <v>2</v>
      </c>
      <c r="AB387">
        <v>1</v>
      </c>
      <c r="AC387">
        <v>0.33333333333333331</v>
      </c>
      <c r="AD387">
        <v>0</v>
      </c>
      <c r="AE387" t="s">
        <v>1566</v>
      </c>
      <c r="AQ387">
        <v>1</v>
      </c>
      <c r="AR387" t="s">
        <v>128</v>
      </c>
      <c r="AU387">
        <v>1</v>
      </c>
    </row>
    <row r="388" spans="1:47" x14ac:dyDescent="0.25">
      <c r="A388" s="3" t="s">
        <v>2324</v>
      </c>
      <c r="B388">
        <v>9</v>
      </c>
      <c r="C388">
        <v>1000000000</v>
      </c>
      <c r="D388">
        <v>0.5</v>
      </c>
      <c r="E388">
        <v>0</v>
      </c>
      <c r="F388">
        <v>0</v>
      </c>
      <c r="G388" t="s">
        <v>2325</v>
      </c>
      <c r="H388" s="5">
        <v>42752</v>
      </c>
      <c r="I388" t="s">
        <v>1205</v>
      </c>
      <c r="J388">
        <v>99</v>
      </c>
      <c r="K388" t="s">
        <v>2326</v>
      </c>
      <c r="L388" t="s">
        <v>2327</v>
      </c>
      <c r="M388" t="s">
        <v>2328</v>
      </c>
      <c r="N388" t="s">
        <v>1762</v>
      </c>
      <c r="O388" t="s">
        <v>4905</v>
      </c>
      <c r="P388" t="s">
        <v>1228</v>
      </c>
      <c r="Q388" t="s">
        <v>1056</v>
      </c>
      <c r="R388" t="s">
        <v>108</v>
      </c>
      <c r="S388" t="s">
        <v>1417</v>
      </c>
      <c r="T388" t="s">
        <v>1058</v>
      </c>
      <c r="U388" t="s">
        <v>4879</v>
      </c>
      <c r="V388" t="s">
        <v>4879</v>
      </c>
      <c r="W388" t="s">
        <v>4873</v>
      </c>
      <c r="X388" t="s">
        <v>4879</v>
      </c>
      <c r="Y388" t="s">
        <v>4873</v>
      </c>
      <c r="Z388">
        <v>5</v>
      </c>
      <c r="AA388">
        <v>3</v>
      </c>
      <c r="AB388">
        <v>2</v>
      </c>
      <c r="AC388">
        <v>0.4</v>
      </c>
      <c r="AD388">
        <v>0</v>
      </c>
      <c r="AE388" t="s">
        <v>1092</v>
      </c>
      <c r="AQ388">
        <v>1</v>
      </c>
      <c r="AR388" t="s">
        <v>1536</v>
      </c>
      <c r="AU388">
        <v>1</v>
      </c>
    </row>
    <row r="389" spans="1:47" x14ac:dyDescent="0.25">
      <c r="A389" s="3" t="s">
        <v>2329</v>
      </c>
      <c r="B389">
        <v>4.5</v>
      </c>
      <c r="C389">
        <v>200000000</v>
      </c>
      <c r="D389">
        <v>0.25</v>
      </c>
      <c r="E389">
        <v>0</v>
      </c>
      <c r="F389">
        <v>0</v>
      </c>
      <c r="G389" t="s">
        <v>2330</v>
      </c>
      <c r="H389" s="5">
        <v>43159</v>
      </c>
      <c r="I389" t="s">
        <v>41</v>
      </c>
      <c r="J389">
        <v>127</v>
      </c>
      <c r="K389" t="s">
        <v>2331</v>
      </c>
      <c r="L389" t="s">
        <v>2332</v>
      </c>
      <c r="M389" t="s">
        <v>2333</v>
      </c>
      <c r="N389" t="s">
        <v>2132</v>
      </c>
      <c r="O389" t="s">
        <v>4906</v>
      </c>
      <c r="P389" t="s">
        <v>1067</v>
      </c>
      <c r="Q389" t="s">
        <v>1066</v>
      </c>
      <c r="R389" t="s">
        <v>1210</v>
      </c>
      <c r="U389" t="s">
        <v>4879</v>
      </c>
      <c r="V389" t="s">
        <v>4879</v>
      </c>
      <c r="W389" t="s">
        <v>4873</v>
      </c>
      <c r="X389" t="s">
        <v>4899</v>
      </c>
      <c r="Y389" t="s">
        <v>4899</v>
      </c>
      <c r="Z389">
        <v>3</v>
      </c>
      <c r="AA389">
        <v>2</v>
      </c>
      <c r="AB389">
        <v>1</v>
      </c>
      <c r="AC389">
        <v>0.33333333333333331</v>
      </c>
      <c r="AD389">
        <v>0</v>
      </c>
      <c r="AE389" t="s">
        <v>373</v>
      </c>
      <c r="AQ389">
        <v>1</v>
      </c>
      <c r="AR389" t="s">
        <v>1179</v>
      </c>
      <c r="AS389" t="s">
        <v>1189</v>
      </c>
      <c r="AU389">
        <v>2</v>
      </c>
    </row>
    <row r="390" spans="1:47" x14ac:dyDescent="0.25">
      <c r="A390" s="3" t="s">
        <v>2334</v>
      </c>
      <c r="B390">
        <v>1.5</v>
      </c>
      <c r="C390">
        <v>50000000</v>
      </c>
      <c r="D390">
        <v>8.3333333333333301E-2</v>
      </c>
      <c r="E390">
        <v>0</v>
      </c>
      <c r="F390">
        <v>0</v>
      </c>
      <c r="G390" t="s">
        <v>2335</v>
      </c>
      <c r="H390" s="5">
        <v>41276</v>
      </c>
      <c r="I390" t="s">
        <v>1129</v>
      </c>
      <c r="J390">
        <v>183</v>
      </c>
      <c r="K390" t="s">
        <v>2336</v>
      </c>
      <c r="L390" t="s">
        <v>2337</v>
      </c>
      <c r="M390" t="s">
        <v>2338</v>
      </c>
      <c r="N390" t="s">
        <v>2339</v>
      </c>
      <c r="O390" t="s">
        <v>4901</v>
      </c>
      <c r="P390" t="s">
        <v>229</v>
      </c>
      <c r="Q390" t="s">
        <v>47</v>
      </c>
      <c r="R390" t="s">
        <v>108</v>
      </c>
      <c r="U390" t="s">
        <v>4879</v>
      </c>
      <c r="V390" t="s">
        <v>4873</v>
      </c>
      <c r="W390" t="s">
        <v>4873</v>
      </c>
      <c r="X390" t="s">
        <v>4899</v>
      </c>
      <c r="Y390" t="s">
        <v>4899</v>
      </c>
      <c r="Z390">
        <v>3</v>
      </c>
      <c r="AA390">
        <v>1</v>
      </c>
      <c r="AB390">
        <v>2</v>
      </c>
      <c r="AC390">
        <v>0.66666666666666663</v>
      </c>
      <c r="AD390">
        <v>1</v>
      </c>
      <c r="AE390" t="s">
        <v>1007</v>
      </c>
      <c r="AQ390">
        <v>1</v>
      </c>
      <c r="AR390" t="s">
        <v>65</v>
      </c>
      <c r="AS390" t="s">
        <v>56</v>
      </c>
      <c r="AU390">
        <v>2</v>
      </c>
    </row>
    <row r="391" spans="1:47" x14ac:dyDescent="0.25">
      <c r="A391" s="3" t="s">
        <v>2340</v>
      </c>
      <c r="B391">
        <v>1.5</v>
      </c>
      <c r="C391">
        <v>50000000</v>
      </c>
      <c r="D391">
        <v>0.16666666666666699</v>
      </c>
      <c r="E391">
        <v>215463740</v>
      </c>
      <c r="F391">
        <v>1</v>
      </c>
      <c r="G391" t="s">
        <v>2341</v>
      </c>
      <c r="H391" s="5">
        <v>41649</v>
      </c>
      <c r="I391" t="s">
        <v>41</v>
      </c>
      <c r="J391">
        <v>138</v>
      </c>
      <c r="K391" t="s">
        <v>2342</v>
      </c>
      <c r="L391" t="s">
        <v>2343</v>
      </c>
      <c r="M391" t="s">
        <v>1106</v>
      </c>
      <c r="N391" t="s">
        <v>2344</v>
      </c>
      <c r="O391" t="s">
        <v>4902</v>
      </c>
      <c r="P391" t="s">
        <v>653</v>
      </c>
      <c r="Q391" t="s">
        <v>652</v>
      </c>
      <c r="R391" t="s">
        <v>48</v>
      </c>
      <c r="U391" t="s">
        <v>4879</v>
      </c>
      <c r="V391" t="s">
        <v>4879</v>
      </c>
      <c r="W391" t="s">
        <v>4873</v>
      </c>
      <c r="X391" t="s">
        <v>4899</v>
      </c>
      <c r="Y391" t="s">
        <v>4899</v>
      </c>
      <c r="Z391">
        <v>3</v>
      </c>
      <c r="AA391">
        <v>2</v>
      </c>
      <c r="AB391">
        <v>1</v>
      </c>
      <c r="AC391">
        <v>0.33333333333333331</v>
      </c>
      <c r="AD391">
        <v>0</v>
      </c>
      <c r="AE391" t="s">
        <v>1021</v>
      </c>
      <c r="AF391" t="s">
        <v>2284</v>
      </c>
      <c r="AG391" t="s">
        <v>2345</v>
      </c>
      <c r="AH391" t="s">
        <v>1496</v>
      </c>
      <c r="AI391" t="s">
        <v>2346</v>
      </c>
      <c r="AQ391">
        <v>5</v>
      </c>
      <c r="AR391" t="s">
        <v>1468</v>
      </c>
      <c r="AS391" t="s">
        <v>1456</v>
      </c>
      <c r="AU391">
        <v>2</v>
      </c>
    </row>
    <row r="392" spans="1:47" x14ac:dyDescent="0.25">
      <c r="A392" s="3" t="s">
        <v>2353</v>
      </c>
      <c r="B392">
        <v>2</v>
      </c>
      <c r="C392">
        <v>50000000</v>
      </c>
      <c r="D392">
        <v>0.16666666666666699</v>
      </c>
      <c r="E392">
        <v>0</v>
      </c>
      <c r="F392">
        <v>0</v>
      </c>
      <c r="G392" t="s">
        <v>2354</v>
      </c>
      <c r="H392" s="5">
        <v>42375</v>
      </c>
      <c r="I392" t="s">
        <v>41</v>
      </c>
      <c r="J392">
        <v>110</v>
      </c>
      <c r="K392" t="s">
        <v>2355</v>
      </c>
      <c r="L392" t="s">
        <v>2356</v>
      </c>
      <c r="M392" t="s">
        <v>2357</v>
      </c>
      <c r="N392" t="s">
        <v>1989</v>
      </c>
      <c r="O392" t="s">
        <v>4904</v>
      </c>
      <c r="P392" t="s">
        <v>1149</v>
      </c>
      <c r="Q392" t="s">
        <v>1115</v>
      </c>
      <c r="R392" t="s">
        <v>63</v>
      </c>
      <c r="U392" t="s">
        <v>4879</v>
      </c>
      <c r="V392" t="s">
        <v>4879</v>
      </c>
      <c r="W392" t="s">
        <v>4873</v>
      </c>
      <c r="X392" t="s">
        <v>4899</v>
      </c>
      <c r="Y392" t="s">
        <v>4899</v>
      </c>
      <c r="Z392">
        <v>3</v>
      </c>
      <c r="AA392">
        <v>2</v>
      </c>
      <c r="AB392">
        <v>1</v>
      </c>
      <c r="AC392">
        <v>0.33333333333333331</v>
      </c>
      <c r="AD392">
        <v>0</v>
      </c>
      <c r="AE392" t="s">
        <v>1117</v>
      </c>
      <c r="AQ392">
        <v>1</v>
      </c>
      <c r="AR392" t="s">
        <v>1047</v>
      </c>
      <c r="AS392" t="s">
        <v>1048</v>
      </c>
      <c r="AU392">
        <v>2</v>
      </c>
    </row>
    <row r="393" spans="1:47" x14ac:dyDescent="0.25">
      <c r="A393" s="3" t="s">
        <v>2358</v>
      </c>
      <c r="B393">
        <v>2</v>
      </c>
      <c r="C393">
        <v>50000000</v>
      </c>
      <c r="D393">
        <v>8.3333333333333301E-2</v>
      </c>
      <c r="E393">
        <v>0</v>
      </c>
      <c r="F393">
        <v>0</v>
      </c>
      <c r="G393" t="s">
        <v>2359</v>
      </c>
      <c r="H393" s="5">
        <v>42739</v>
      </c>
      <c r="I393" t="s">
        <v>41</v>
      </c>
      <c r="J393">
        <v>140</v>
      </c>
      <c r="K393" t="s">
        <v>1121</v>
      </c>
      <c r="L393" t="s">
        <v>2360</v>
      </c>
      <c r="M393" t="s">
        <v>1054</v>
      </c>
      <c r="N393" t="s">
        <v>1055</v>
      </c>
      <c r="O393" t="s">
        <v>4905</v>
      </c>
      <c r="P393" t="s">
        <v>1057</v>
      </c>
      <c r="Q393" t="s">
        <v>1056</v>
      </c>
      <c r="R393" t="s">
        <v>1058</v>
      </c>
      <c r="U393" t="s">
        <v>4879</v>
      </c>
      <c r="V393" t="s">
        <v>4879</v>
      </c>
      <c r="W393" t="s">
        <v>4873</v>
      </c>
      <c r="X393" t="s">
        <v>4899</v>
      </c>
      <c r="Y393" t="s">
        <v>4899</v>
      </c>
      <c r="Z393">
        <v>3</v>
      </c>
      <c r="AA393">
        <v>2</v>
      </c>
      <c r="AB393">
        <v>1</v>
      </c>
      <c r="AC393">
        <v>0.33333333333333331</v>
      </c>
      <c r="AD393">
        <v>0</v>
      </c>
      <c r="AE393" t="s">
        <v>373</v>
      </c>
      <c r="AQ393">
        <v>1</v>
      </c>
      <c r="AR393" t="s">
        <v>56</v>
      </c>
      <c r="AU393">
        <v>1</v>
      </c>
    </row>
    <row r="394" spans="1:47" x14ac:dyDescent="0.25">
      <c r="A394" s="3" t="s">
        <v>2361</v>
      </c>
      <c r="B394">
        <v>5</v>
      </c>
      <c r="C394">
        <v>300000000</v>
      </c>
      <c r="D394">
        <v>0.25</v>
      </c>
      <c r="E394">
        <v>0</v>
      </c>
      <c r="F394">
        <v>0</v>
      </c>
      <c r="G394" t="s">
        <v>2362</v>
      </c>
      <c r="H394" s="5">
        <v>43104</v>
      </c>
      <c r="I394" t="s">
        <v>41</v>
      </c>
      <c r="J394">
        <v>133</v>
      </c>
      <c r="K394" t="s">
        <v>2363</v>
      </c>
      <c r="L394" t="s">
        <v>2364</v>
      </c>
      <c r="M394" t="s">
        <v>2365</v>
      </c>
      <c r="N394" t="s">
        <v>2366</v>
      </c>
      <c r="O394" t="s">
        <v>4906</v>
      </c>
      <c r="P394" t="s">
        <v>1136</v>
      </c>
      <c r="Q394" t="s">
        <v>1135</v>
      </c>
      <c r="R394" t="s">
        <v>1265</v>
      </c>
      <c r="S394" t="s">
        <v>64</v>
      </c>
      <c r="T394" t="s">
        <v>1045</v>
      </c>
      <c r="U394" t="s">
        <v>4879</v>
      </c>
      <c r="V394" t="s">
        <v>4879</v>
      </c>
      <c r="W394" t="s">
        <v>4879</v>
      </c>
      <c r="X394" t="s">
        <v>4873</v>
      </c>
      <c r="Y394" t="s">
        <v>4873</v>
      </c>
      <c r="Z394">
        <v>5</v>
      </c>
      <c r="AA394">
        <v>3</v>
      </c>
      <c r="AB394">
        <v>2</v>
      </c>
      <c r="AC394">
        <v>0.4</v>
      </c>
      <c r="AD394">
        <v>0</v>
      </c>
      <c r="AE394" t="s">
        <v>1069</v>
      </c>
      <c r="AQ394">
        <v>1</v>
      </c>
      <c r="AR394" t="s">
        <v>1743</v>
      </c>
      <c r="AU394">
        <v>1</v>
      </c>
    </row>
    <row r="395" spans="1:47" x14ac:dyDescent="0.25">
      <c r="A395" s="3" t="s">
        <v>2368</v>
      </c>
      <c r="B395">
        <v>10</v>
      </c>
      <c r="C395">
        <v>500000000</v>
      </c>
      <c r="D395">
        <v>0.5</v>
      </c>
      <c r="E395">
        <v>0</v>
      </c>
      <c r="F395">
        <v>0</v>
      </c>
      <c r="G395" t="s">
        <v>2369</v>
      </c>
      <c r="H395" s="5">
        <v>41379</v>
      </c>
      <c r="I395" t="s">
        <v>1129</v>
      </c>
      <c r="J395">
        <v>141</v>
      </c>
      <c r="K395" t="s">
        <v>2370</v>
      </c>
      <c r="L395" t="s">
        <v>2371</v>
      </c>
      <c r="M395" t="s">
        <v>2372</v>
      </c>
      <c r="N395" t="s">
        <v>2373</v>
      </c>
      <c r="O395" t="s">
        <v>4901</v>
      </c>
      <c r="P395" t="s">
        <v>145</v>
      </c>
      <c r="Q395" t="s">
        <v>2310</v>
      </c>
      <c r="R395" t="s">
        <v>1087</v>
      </c>
      <c r="S395" t="s">
        <v>63</v>
      </c>
      <c r="T395" t="s">
        <v>64</v>
      </c>
      <c r="U395" t="s">
        <v>4879</v>
      </c>
      <c r="V395" t="s">
        <v>4879</v>
      </c>
      <c r="W395" t="s">
        <v>4879</v>
      </c>
      <c r="X395" t="s">
        <v>4873</v>
      </c>
      <c r="Y395" t="s">
        <v>4873</v>
      </c>
      <c r="Z395">
        <v>5</v>
      </c>
      <c r="AA395">
        <v>3</v>
      </c>
      <c r="AB395">
        <v>2</v>
      </c>
      <c r="AC395">
        <v>0.4</v>
      </c>
      <c r="AD395">
        <v>0</v>
      </c>
      <c r="AE395" t="s">
        <v>477</v>
      </c>
      <c r="AQ395">
        <v>1</v>
      </c>
      <c r="AR395" t="s">
        <v>65</v>
      </c>
      <c r="AS395" t="s">
        <v>55</v>
      </c>
      <c r="AU395">
        <v>2</v>
      </c>
    </row>
    <row r="396" spans="1:47" x14ac:dyDescent="0.25">
      <c r="A396" s="3" t="s">
        <v>2378</v>
      </c>
      <c r="B396">
        <v>1</v>
      </c>
      <c r="C396">
        <v>50000000</v>
      </c>
      <c r="D396">
        <v>0.16666666666666699</v>
      </c>
      <c r="E396">
        <v>1561961</v>
      </c>
      <c r="F396">
        <v>0</v>
      </c>
      <c r="G396" t="s">
        <v>2379</v>
      </c>
      <c r="H396" s="5">
        <v>42095</v>
      </c>
      <c r="I396" t="s">
        <v>41</v>
      </c>
      <c r="J396">
        <v>98</v>
      </c>
      <c r="K396" t="s">
        <v>2380</v>
      </c>
      <c r="L396" t="s">
        <v>2381</v>
      </c>
      <c r="M396" t="s">
        <v>2041</v>
      </c>
      <c r="N396" t="s">
        <v>2319</v>
      </c>
      <c r="O396" t="s">
        <v>4903</v>
      </c>
      <c r="P396" t="s">
        <v>1158</v>
      </c>
      <c r="Q396" t="s">
        <v>1159</v>
      </c>
      <c r="R396" t="s">
        <v>63</v>
      </c>
      <c r="U396" t="s">
        <v>4879</v>
      </c>
      <c r="V396" t="s">
        <v>4879</v>
      </c>
      <c r="W396" t="s">
        <v>4873</v>
      </c>
      <c r="X396" t="s">
        <v>4899</v>
      </c>
      <c r="Y396" t="s">
        <v>4899</v>
      </c>
      <c r="Z396">
        <v>3</v>
      </c>
      <c r="AA396">
        <v>2</v>
      </c>
      <c r="AB396">
        <v>1</v>
      </c>
      <c r="AC396">
        <v>0.33333333333333331</v>
      </c>
      <c r="AD396">
        <v>0</v>
      </c>
      <c r="AE396" t="s">
        <v>2320</v>
      </c>
      <c r="AQ396">
        <v>1</v>
      </c>
      <c r="AR396" t="s">
        <v>465</v>
      </c>
      <c r="AS396" t="s">
        <v>109</v>
      </c>
      <c r="AU396">
        <v>2</v>
      </c>
    </row>
    <row r="397" spans="1:47" x14ac:dyDescent="0.25">
      <c r="A397" s="3" t="s">
        <v>2386</v>
      </c>
      <c r="B397">
        <v>1.5</v>
      </c>
      <c r="C397">
        <v>50000000</v>
      </c>
      <c r="D397">
        <v>8.3333333333333301E-2</v>
      </c>
      <c r="E397">
        <v>0</v>
      </c>
      <c r="F397">
        <v>0</v>
      </c>
      <c r="G397" t="s">
        <v>2387</v>
      </c>
      <c r="H397" s="5">
        <v>42753</v>
      </c>
      <c r="I397" t="s">
        <v>1143</v>
      </c>
      <c r="J397">
        <v>142</v>
      </c>
      <c r="K397" t="s">
        <v>2388</v>
      </c>
      <c r="L397" t="s">
        <v>2389</v>
      </c>
      <c r="M397" t="s">
        <v>2212</v>
      </c>
      <c r="N397" t="s">
        <v>2390</v>
      </c>
      <c r="O397" t="s">
        <v>4905</v>
      </c>
      <c r="P397" t="s">
        <v>1176</v>
      </c>
      <c r="Q397" t="s">
        <v>1032</v>
      </c>
      <c r="R397" t="s">
        <v>85</v>
      </c>
      <c r="U397" t="s">
        <v>4879</v>
      </c>
      <c r="V397" t="s">
        <v>4879</v>
      </c>
      <c r="W397" t="s">
        <v>4873</v>
      </c>
      <c r="X397" t="s">
        <v>4899</v>
      </c>
      <c r="Y397" t="s">
        <v>4899</v>
      </c>
      <c r="Z397">
        <v>3</v>
      </c>
      <c r="AA397">
        <v>2</v>
      </c>
      <c r="AB397">
        <v>1</v>
      </c>
      <c r="AC397">
        <v>0.33333333333333331</v>
      </c>
      <c r="AD397">
        <v>0</v>
      </c>
      <c r="AE397" t="s">
        <v>2391</v>
      </c>
      <c r="AQ397">
        <v>1</v>
      </c>
      <c r="AR397" t="s">
        <v>1179</v>
      </c>
      <c r="AU397">
        <v>1</v>
      </c>
    </row>
    <row r="398" spans="1:47" x14ac:dyDescent="0.25">
      <c r="A398" s="3" t="s">
        <v>2392</v>
      </c>
      <c r="B398">
        <v>3</v>
      </c>
      <c r="C398">
        <v>100000000</v>
      </c>
      <c r="D398">
        <v>8.3333333333333301E-2</v>
      </c>
      <c r="E398">
        <v>2316925361</v>
      </c>
      <c r="F398">
        <v>1</v>
      </c>
      <c r="G398" t="s">
        <v>2393</v>
      </c>
      <c r="H398" s="5">
        <v>43167</v>
      </c>
      <c r="I398" t="s">
        <v>41</v>
      </c>
      <c r="J398">
        <v>139</v>
      </c>
      <c r="K398" t="s">
        <v>2394</v>
      </c>
      <c r="L398" t="s">
        <v>2395</v>
      </c>
      <c r="M398" t="s">
        <v>2396</v>
      </c>
      <c r="N398" t="s">
        <v>2397</v>
      </c>
      <c r="O398" t="s">
        <v>4906</v>
      </c>
      <c r="P398" t="s">
        <v>1228</v>
      </c>
      <c r="Q398" t="s">
        <v>1801</v>
      </c>
      <c r="R398" t="s">
        <v>1058</v>
      </c>
      <c r="U398" t="s">
        <v>4879</v>
      </c>
      <c r="V398" t="s">
        <v>4879</v>
      </c>
      <c r="W398" t="s">
        <v>4873</v>
      </c>
      <c r="X398" t="s">
        <v>4899</v>
      </c>
      <c r="Y398" t="s">
        <v>4899</v>
      </c>
      <c r="Z398">
        <v>3</v>
      </c>
      <c r="AA398">
        <v>2</v>
      </c>
      <c r="AB398">
        <v>1</v>
      </c>
      <c r="AC398">
        <v>0.33333333333333331</v>
      </c>
      <c r="AD398">
        <v>0</v>
      </c>
      <c r="AE398" t="s">
        <v>2398</v>
      </c>
      <c r="AQ398">
        <v>1</v>
      </c>
      <c r="AR398" t="s">
        <v>1887</v>
      </c>
      <c r="AU398">
        <v>1</v>
      </c>
    </row>
    <row r="399" spans="1:47" x14ac:dyDescent="0.25">
      <c r="A399" s="3" t="s">
        <v>2399</v>
      </c>
      <c r="B399">
        <v>3</v>
      </c>
      <c r="C399">
        <v>150000000</v>
      </c>
      <c r="D399">
        <v>0.33333333333333298</v>
      </c>
      <c r="E399">
        <v>0</v>
      </c>
      <c r="F399">
        <v>0</v>
      </c>
      <c r="G399" t="s">
        <v>2400</v>
      </c>
      <c r="H399" s="5">
        <v>40973</v>
      </c>
      <c r="I399" t="s">
        <v>41</v>
      </c>
      <c r="J399">
        <v>70</v>
      </c>
      <c r="K399" t="s">
        <v>2401</v>
      </c>
      <c r="L399" t="s">
        <v>2402</v>
      </c>
      <c r="M399" t="s">
        <v>2403</v>
      </c>
      <c r="N399" t="s">
        <v>82</v>
      </c>
      <c r="O399" t="s">
        <v>4900</v>
      </c>
      <c r="P399" t="s">
        <v>107</v>
      </c>
      <c r="Q399" t="s">
        <v>108</v>
      </c>
      <c r="R399" t="s">
        <v>47</v>
      </c>
      <c r="U399" t="s">
        <v>4879</v>
      </c>
      <c r="V399" t="s">
        <v>4873</v>
      </c>
      <c r="W399" t="s">
        <v>4873</v>
      </c>
      <c r="X399" t="s">
        <v>4899</v>
      </c>
      <c r="Y399" t="s">
        <v>4899</v>
      </c>
      <c r="Z399">
        <v>3</v>
      </c>
      <c r="AA399">
        <v>1</v>
      </c>
      <c r="AB399">
        <v>2</v>
      </c>
      <c r="AC399">
        <v>0.66666666666666663</v>
      </c>
      <c r="AD399">
        <v>1</v>
      </c>
      <c r="AQ399">
        <v>0</v>
      </c>
      <c r="AR399" t="s">
        <v>55</v>
      </c>
      <c r="AS399" t="s">
        <v>109</v>
      </c>
      <c r="AU399">
        <v>2</v>
      </c>
    </row>
    <row r="400" spans="1:47" x14ac:dyDescent="0.25">
      <c r="A400" s="3" t="s">
        <v>2404</v>
      </c>
      <c r="B400">
        <v>1.5</v>
      </c>
      <c r="C400">
        <v>50000000</v>
      </c>
      <c r="D400">
        <v>0.16666666666666699</v>
      </c>
      <c r="E400">
        <v>559029757</v>
      </c>
      <c r="F400">
        <v>0.5</v>
      </c>
      <c r="G400" t="s">
        <v>2405</v>
      </c>
      <c r="H400" s="5">
        <v>41380</v>
      </c>
      <c r="I400" t="s">
        <v>41</v>
      </c>
      <c r="J400">
        <v>104</v>
      </c>
      <c r="K400" t="s">
        <v>2406</v>
      </c>
      <c r="L400" t="s">
        <v>2407</v>
      </c>
      <c r="M400" t="s">
        <v>2408</v>
      </c>
      <c r="N400" t="s">
        <v>2026</v>
      </c>
      <c r="O400" t="s">
        <v>4901</v>
      </c>
      <c r="P400" t="s">
        <v>1087</v>
      </c>
      <c r="Q400" t="s">
        <v>2310</v>
      </c>
      <c r="R400" t="s">
        <v>63</v>
      </c>
      <c r="U400" t="s">
        <v>4879</v>
      </c>
      <c r="V400" t="s">
        <v>4879</v>
      </c>
      <c r="W400" t="s">
        <v>4873</v>
      </c>
      <c r="X400" t="s">
        <v>4899</v>
      </c>
      <c r="Y400" t="s">
        <v>4899</v>
      </c>
      <c r="Z400">
        <v>3</v>
      </c>
      <c r="AA400">
        <v>2</v>
      </c>
      <c r="AB400">
        <v>1</v>
      </c>
      <c r="AC400">
        <v>0.33333333333333331</v>
      </c>
      <c r="AD400">
        <v>0</v>
      </c>
      <c r="AE400" t="s">
        <v>516</v>
      </c>
      <c r="AQ400">
        <v>1</v>
      </c>
      <c r="AR400" t="s">
        <v>1909</v>
      </c>
      <c r="AS400" t="s">
        <v>100</v>
      </c>
      <c r="AU400">
        <v>2</v>
      </c>
    </row>
    <row r="401" spans="1:47" x14ac:dyDescent="0.25">
      <c r="A401" s="3" t="s">
        <v>2409</v>
      </c>
      <c r="B401">
        <v>10</v>
      </c>
      <c r="C401">
        <v>500000000</v>
      </c>
      <c r="D401">
        <v>0.41666666666666702</v>
      </c>
      <c r="E401">
        <v>0</v>
      </c>
      <c r="F401">
        <v>0</v>
      </c>
      <c r="G401" t="s">
        <v>2410</v>
      </c>
      <c r="H401" s="5">
        <v>41694</v>
      </c>
      <c r="I401" t="s">
        <v>1129</v>
      </c>
      <c r="J401">
        <v>142</v>
      </c>
      <c r="K401" t="s">
        <v>1716</v>
      </c>
      <c r="L401" t="s">
        <v>2411</v>
      </c>
      <c r="M401" t="s">
        <v>2412</v>
      </c>
      <c r="N401" t="s">
        <v>2413</v>
      </c>
      <c r="O401" t="s">
        <v>4902</v>
      </c>
      <c r="P401" t="s">
        <v>652</v>
      </c>
      <c r="Q401" t="s">
        <v>653</v>
      </c>
      <c r="R401" t="s">
        <v>2414</v>
      </c>
      <c r="S401" t="s">
        <v>47</v>
      </c>
      <c r="T401" t="s">
        <v>108</v>
      </c>
      <c r="U401" t="s">
        <v>4879</v>
      </c>
      <c r="V401" t="s">
        <v>4879</v>
      </c>
      <c r="W401" t="s">
        <v>4879</v>
      </c>
      <c r="X401" t="s">
        <v>4873</v>
      </c>
      <c r="Y401" t="s">
        <v>4873</v>
      </c>
      <c r="Z401">
        <v>5</v>
      </c>
      <c r="AA401">
        <v>3</v>
      </c>
      <c r="AB401">
        <v>2</v>
      </c>
      <c r="AC401">
        <v>0.4</v>
      </c>
      <c r="AD401">
        <v>0</v>
      </c>
      <c r="AE401" t="s">
        <v>385</v>
      </c>
      <c r="AF401" t="s">
        <v>1089</v>
      </c>
      <c r="AG401" t="s">
        <v>1732</v>
      </c>
      <c r="AH401" t="s">
        <v>2415</v>
      </c>
      <c r="AQ401">
        <v>4</v>
      </c>
      <c r="AR401" t="s">
        <v>1608</v>
      </c>
      <c r="AS401" t="s">
        <v>86</v>
      </c>
      <c r="AU401">
        <v>2</v>
      </c>
    </row>
    <row r="402" spans="1:47" x14ac:dyDescent="0.25">
      <c r="A402" s="3" t="s">
        <v>2416</v>
      </c>
      <c r="B402">
        <v>2</v>
      </c>
      <c r="C402">
        <v>150000000</v>
      </c>
      <c r="D402">
        <v>0.25</v>
      </c>
      <c r="E402">
        <v>0</v>
      </c>
      <c r="F402">
        <v>0</v>
      </c>
      <c r="G402" t="s">
        <v>2417</v>
      </c>
      <c r="H402" s="5">
        <v>42103</v>
      </c>
      <c r="I402" t="s">
        <v>41</v>
      </c>
      <c r="J402">
        <v>125</v>
      </c>
      <c r="K402" t="s">
        <v>2418</v>
      </c>
      <c r="L402" t="s">
        <v>2419</v>
      </c>
      <c r="M402" t="s">
        <v>2253</v>
      </c>
      <c r="N402" t="s">
        <v>2420</v>
      </c>
      <c r="O402" t="s">
        <v>4903</v>
      </c>
      <c r="P402" t="s">
        <v>1219</v>
      </c>
      <c r="Q402" t="s">
        <v>1301</v>
      </c>
      <c r="R402" t="s">
        <v>47</v>
      </c>
      <c r="U402" t="s">
        <v>4879</v>
      </c>
      <c r="V402" t="s">
        <v>4879</v>
      </c>
      <c r="W402" t="s">
        <v>4873</v>
      </c>
      <c r="X402" t="s">
        <v>4899</v>
      </c>
      <c r="Y402" t="s">
        <v>4899</v>
      </c>
      <c r="Z402">
        <v>3</v>
      </c>
      <c r="AA402">
        <v>2</v>
      </c>
      <c r="AB402">
        <v>1</v>
      </c>
      <c r="AC402">
        <v>0.33333333333333331</v>
      </c>
      <c r="AD402">
        <v>0</v>
      </c>
      <c r="AE402" t="s">
        <v>414</v>
      </c>
      <c r="AQ402">
        <v>1</v>
      </c>
      <c r="AR402" t="s">
        <v>1179</v>
      </c>
      <c r="AS402" t="s">
        <v>256</v>
      </c>
      <c r="AU402">
        <v>2</v>
      </c>
    </row>
    <row r="403" spans="1:47" x14ac:dyDescent="0.25">
      <c r="A403" s="3" t="s">
        <v>2421</v>
      </c>
      <c r="B403">
        <v>6</v>
      </c>
      <c r="C403">
        <v>100000000</v>
      </c>
      <c r="D403">
        <v>0.25</v>
      </c>
      <c r="E403">
        <v>9858367651</v>
      </c>
      <c r="F403">
        <v>1</v>
      </c>
      <c r="G403" t="s">
        <v>2422</v>
      </c>
      <c r="H403" s="5">
        <v>42430</v>
      </c>
      <c r="I403" t="s">
        <v>429</v>
      </c>
      <c r="J403">
        <v>155</v>
      </c>
      <c r="K403" t="s">
        <v>2384</v>
      </c>
      <c r="L403" t="s">
        <v>2423</v>
      </c>
      <c r="M403" t="s">
        <v>2015</v>
      </c>
      <c r="N403" t="s">
        <v>2185</v>
      </c>
      <c r="O403" t="s">
        <v>4904</v>
      </c>
      <c r="P403" t="s">
        <v>1034</v>
      </c>
      <c r="Q403" t="s">
        <v>1125</v>
      </c>
      <c r="R403" t="s">
        <v>85</v>
      </c>
      <c r="U403" t="s">
        <v>4879</v>
      </c>
      <c r="V403" t="s">
        <v>4879</v>
      </c>
      <c r="W403" t="s">
        <v>4873</v>
      </c>
      <c r="X403" t="s">
        <v>4899</v>
      </c>
      <c r="Y403" t="s">
        <v>4899</v>
      </c>
      <c r="Z403">
        <v>3</v>
      </c>
      <c r="AA403">
        <v>2</v>
      </c>
      <c r="AB403">
        <v>1</v>
      </c>
      <c r="AC403">
        <v>0.33333333333333331</v>
      </c>
      <c r="AD403">
        <v>0</v>
      </c>
      <c r="AE403" t="s">
        <v>426</v>
      </c>
      <c r="AQ403">
        <v>1</v>
      </c>
      <c r="AR403" t="s">
        <v>1195</v>
      </c>
      <c r="AS403" t="s">
        <v>256</v>
      </c>
      <c r="AU403">
        <v>2</v>
      </c>
    </row>
    <row r="404" spans="1:47" x14ac:dyDescent="0.25">
      <c r="A404" s="3" t="s">
        <v>2424</v>
      </c>
      <c r="B404">
        <v>1.5</v>
      </c>
      <c r="C404">
        <v>100000000</v>
      </c>
      <c r="D404">
        <v>0.16666666666666699</v>
      </c>
      <c r="E404">
        <v>0</v>
      </c>
      <c r="F404">
        <v>0</v>
      </c>
      <c r="G404" t="s">
        <v>2425</v>
      </c>
      <c r="H404" s="5">
        <v>42753</v>
      </c>
      <c r="I404" t="s">
        <v>41</v>
      </c>
      <c r="J404">
        <v>63</v>
      </c>
      <c r="K404" t="s">
        <v>2426</v>
      </c>
      <c r="L404" t="s">
        <v>2427</v>
      </c>
      <c r="M404" t="s">
        <v>1864</v>
      </c>
      <c r="N404" t="s">
        <v>1208</v>
      </c>
      <c r="O404" t="s">
        <v>4905</v>
      </c>
      <c r="P404" t="s">
        <v>1218</v>
      </c>
      <c r="Q404" t="s">
        <v>1034</v>
      </c>
      <c r="R404" t="s">
        <v>1044</v>
      </c>
      <c r="U404" t="s">
        <v>4879</v>
      </c>
      <c r="V404" t="s">
        <v>4879</v>
      </c>
      <c r="W404" t="s">
        <v>4873</v>
      </c>
      <c r="X404" t="s">
        <v>4899</v>
      </c>
      <c r="Y404" t="s">
        <v>4899</v>
      </c>
      <c r="Z404">
        <v>3</v>
      </c>
      <c r="AA404">
        <v>2</v>
      </c>
      <c r="AB404">
        <v>1</v>
      </c>
      <c r="AC404">
        <v>0.33333333333333331</v>
      </c>
      <c r="AD404">
        <v>0</v>
      </c>
      <c r="AE404" t="s">
        <v>426</v>
      </c>
      <c r="AQ404">
        <v>1</v>
      </c>
      <c r="AR404" t="s">
        <v>1071</v>
      </c>
      <c r="AU404">
        <v>1</v>
      </c>
    </row>
    <row r="405" spans="1:47" x14ac:dyDescent="0.25">
      <c r="A405" s="3" t="s">
        <v>2428</v>
      </c>
      <c r="B405">
        <v>2</v>
      </c>
      <c r="C405">
        <v>100000000</v>
      </c>
      <c r="D405">
        <v>8.3333333333333301E-2</v>
      </c>
      <c r="E405">
        <v>740641037</v>
      </c>
      <c r="F405">
        <v>0.5</v>
      </c>
      <c r="G405" t="s">
        <v>2429</v>
      </c>
      <c r="H405" s="5">
        <v>43167</v>
      </c>
      <c r="I405" t="s">
        <v>41</v>
      </c>
      <c r="J405">
        <v>139</v>
      </c>
      <c r="K405" t="s">
        <v>2430</v>
      </c>
      <c r="L405" t="s">
        <v>2431</v>
      </c>
      <c r="M405" t="s">
        <v>2432</v>
      </c>
      <c r="N405" t="s">
        <v>2397</v>
      </c>
      <c r="O405" t="s">
        <v>4906</v>
      </c>
      <c r="P405" t="s">
        <v>1228</v>
      </c>
      <c r="Q405" t="s">
        <v>1230</v>
      </c>
      <c r="R405" t="s">
        <v>108</v>
      </c>
      <c r="U405" t="s">
        <v>4879</v>
      </c>
      <c r="V405" t="s">
        <v>4879</v>
      </c>
      <c r="W405" t="s">
        <v>4873</v>
      </c>
      <c r="X405" t="s">
        <v>4899</v>
      </c>
      <c r="Y405" t="s">
        <v>4899</v>
      </c>
      <c r="Z405">
        <v>3</v>
      </c>
      <c r="AA405">
        <v>2</v>
      </c>
      <c r="AB405">
        <v>1</v>
      </c>
      <c r="AC405">
        <v>0.33333333333333331</v>
      </c>
      <c r="AD405">
        <v>0</v>
      </c>
      <c r="AE405" t="s">
        <v>373</v>
      </c>
      <c r="AQ405">
        <v>1</v>
      </c>
      <c r="AR405" t="s">
        <v>1233</v>
      </c>
      <c r="AU405">
        <v>1</v>
      </c>
    </row>
    <row r="406" spans="1:47" x14ac:dyDescent="0.25">
      <c r="A406" s="3" t="s">
        <v>2434</v>
      </c>
      <c r="B406">
        <v>6</v>
      </c>
      <c r="C406">
        <v>500000000</v>
      </c>
      <c r="D406">
        <v>0.25</v>
      </c>
      <c r="E406">
        <v>555046100000</v>
      </c>
      <c r="F406">
        <v>3</v>
      </c>
      <c r="G406" t="s">
        <v>2435</v>
      </c>
      <c r="H406" s="5">
        <v>40983</v>
      </c>
      <c r="I406" t="s">
        <v>647</v>
      </c>
      <c r="J406">
        <v>390</v>
      </c>
      <c r="K406" t="s">
        <v>2436</v>
      </c>
      <c r="L406" t="s">
        <v>2437</v>
      </c>
      <c r="M406" t="s">
        <v>2438</v>
      </c>
      <c r="N406" t="s">
        <v>968</v>
      </c>
      <c r="O406" t="s">
        <v>4901</v>
      </c>
      <c r="P406" t="s">
        <v>229</v>
      </c>
      <c r="Q406" t="s">
        <v>48</v>
      </c>
      <c r="R406" t="s">
        <v>127</v>
      </c>
      <c r="U406" t="s">
        <v>4879</v>
      </c>
      <c r="V406" t="s">
        <v>4873</v>
      </c>
      <c r="W406" t="s">
        <v>4873</v>
      </c>
      <c r="X406" t="s">
        <v>4899</v>
      </c>
      <c r="Y406" t="s">
        <v>4899</v>
      </c>
      <c r="Z406">
        <v>3</v>
      </c>
      <c r="AA406">
        <v>1</v>
      </c>
      <c r="AB406">
        <v>2</v>
      </c>
      <c r="AC406">
        <v>0.66666666666666663</v>
      </c>
      <c r="AD406">
        <v>1</v>
      </c>
      <c r="AE406" t="s">
        <v>2439</v>
      </c>
      <c r="AQ406">
        <v>1</v>
      </c>
      <c r="AR406" t="s">
        <v>66</v>
      </c>
      <c r="AS406" t="s">
        <v>256</v>
      </c>
      <c r="AU406">
        <v>2</v>
      </c>
    </row>
    <row r="407" spans="1:47" x14ac:dyDescent="0.25">
      <c r="A407" s="3" t="s">
        <v>2434</v>
      </c>
      <c r="B407">
        <v>6</v>
      </c>
      <c r="C407">
        <v>500000000</v>
      </c>
      <c r="D407">
        <v>0.25</v>
      </c>
      <c r="E407">
        <v>555046100000</v>
      </c>
      <c r="F407">
        <v>3</v>
      </c>
      <c r="G407" t="s">
        <v>2435</v>
      </c>
      <c r="H407" s="5">
        <v>40983</v>
      </c>
      <c r="I407" t="s">
        <v>647</v>
      </c>
      <c r="J407">
        <v>390</v>
      </c>
      <c r="K407" t="s">
        <v>2436</v>
      </c>
      <c r="L407" t="s">
        <v>2437</v>
      </c>
      <c r="M407" t="s">
        <v>2438</v>
      </c>
      <c r="N407" t="s">
        <v>968</v>
      </c>
      <c r="O407" t="s">
        <v>4901</v>
      </c>
      <c r="P407" t="s">
        <v>229</v>
      </c>
      <c r="Q407" t="s">
        <v>48</v>
      </c>
      <c r="R407" t="s">
        <v>127</v>
      </c>
      <c r="U407" t="s">
        <v>4879</v>
      </c>
      <c r="V407" t="s">
        <v>4873</v>
      </c>
      <c r="W407" t="s">
        <v>4873</v>
      </c>
      <c r="X407" t="s">
        <v>4899</v>
      </c>
      <c r="Y407" t="s">
        <v>4899</v>
      </c>
      <c r="Z407">
        <v>3</v>
      </c>
      <c r="AA407">
        <v>1</v>
      </c>
      <c r="AB407">
        <v>2</v>
      </c>
      <c r="AC407">
        <v>0.66666666666666663</v>
      </c>
      <c r="AD407">
        <v>1</v>
      </c>
      <c r="AE407" t="s">
        <v>2439</v>
      </c>
      <c r="AQ407">
        <v>1</v>
      </c>
      <c r="AR407" t="s">
        <v>66</v>
      </c>
      <c r="AS407" t="s">
        <v>256</v>
      </c>
      <c r="AU407">
        <v>2</v>
      </c>
    </row>
    <row r="408" spans="1:47" x14ac:dyDescent="0.25">
      <c r="A408" s="3" t="s">
        <v>2440</v>
      </c>
      <c r="B408">
        <v>4</v>
      </c>
      <c r="C408">
        <v>250000000</v>
      </c>
      <c r="D408">
        <v>0.25</v>
      </c>
      <c r="E408">
        <v>0</v>
      </c>
      <c r="F408">
        <v>0</v>
      </c>
      <c r="G408" t="s">
        <v>2441</v>
      </c>
      <c r="H408" s="5">
        <v>41387</v>
      </c>
      <c r="I408" t="s">
        <v>1129</v>
      </c>
      <c r="J408">
        <v>142</v>
      </c>
      <c r="K408" t="s">
        <v>2442</v>
      </c>
      <c r="L408" t="s">
        <v>2443</v>
      </c>
      <c r="M408" t="s">
        <v>2444</v>
      </c>
      <c r="N408" t="s">
        <v>2243</v>
      </c>
      <c r="O408" t="s">
        <v>4901</v>
      </c>
      <c r="P408" t="s">
        <v>1087</v>
      </c>
      <c r="Q408" t="s">
        <v>48</v>
      </c>
      <c r="R408" t="s">
        <v>127</v>
      </c>
      <c r="U408" t="s">
        <v>4879</v>
      </c>
      <c r="V408" t="s">
        <v>4873</v>
      </c>
      <c r="W408" t="s">
        <v>4873</v>
      </c>
      <c r="X408" t="s">
        <v>4899</v>
      </c>
      <c r="Y408" t="s">
        <v>4899</v>
      </c>
      <c r="Z408">
        <v>3</v>
      </c>
      <c r="AA408">
        <v>1</v>
      </c>
      <c r="AB408">
        <v>2</v>
      </c>
      <c r="AC408">
        <v>0.66666666666666663</v>
      </c>
      <c r="AD408">
        <v>1</v>
      </c>
      <c r="AE408" t="s">
        <v>826</v>
      </c>
      <c r="AQ408">
        <v>1</v>
      </c>
      <c r="AR408" t="s">
        <v>1608</v>
      </c>
      <c r="AU408">
        <v>1</v>
      </c>
    </row>
    <row r="409" spans="1:47" x14ac:dyDescent="0.25">
      <c r="A409" s="3" t="s">
        <v>2445</v>
      </c>
      <c r="B409">
        <v>2.25</v>
      </c>
      <c r="C409">
        <v>100000000</v>
      </c>
      <c r="D409">
        <v>0.25</v>
      </c>
      <c r="E409">
        <v>0</v>
      </c>
      <c r="F409">
        <v>0</v>
      </c>
      <c r="G409" t="s">
        <v>2446</v>
      </c>
      <c r="H409" s="5">
        <v>41697</v>
      </c>
      <c r="I409" t="s">
        <v>1715</v>
      </c>
      <c r="J409">
        <v>75</v>
      </c>
      <c r="K409" t="s">
        <v>2447</v>
      </c>
      <c r="L409" t="s">
        <v>2448</v>
      </c>
      <c r="M409" t="s">
        <v>2449</v>
      </c>
      <c r="N409" t="s">
        <v>2377</v>
      </c>
      <c r="O409" t="s">
        <v>4902</v>
      </c>
      <c r="P409" t="s">
        <v>2282</v>
      </c>
      <c r="Q409" t="s">
        <v>2310</v>
      </c>
      <c r="R409" t="s">
        <v>63</v>
      </c>
      <c r="S409" t="s">
        <v>64</v>
      </c>
      <c r="T409" t="s">
        <v>127</v>
      </c>
      <c r="U409" t="s">
        <v>4879</v>
      </c>
      <c r="V409" t="s">
        <v>4879</v>
      </c>
      <c r="W409" t="s">
        <v>4873</v>
      </c>
      <c r="X409" t="s">
        <v>4873</v>
      </c>
      <c r="Y409" t="s">
        <v>4873</v>
      </c>
      <c r="Z409">
        <v>5</v>
      </c>
      <c r="AA409">
        <v>2</v>
      </c>
      <c r="AB409">
        <v>3</v>
      </c>
      <c r="AC409">
        <v>0.6</v>
      </c>
      <c r="AD409">
        <v>1</v>
      </c>
      <c r="AE409" t="s">
        <v>696</v>
      </c>
      <c r="AF409" t="s">
        <v>255</v>
      </c>
      <c r="AG409" t="s">
        <v>1046</v>
      </c>
      <c r="AH409" t="s">
        <v>2439</v>
      </c>
      <c r="AQ409">
        <v>4</v>
      </c>
      <c r="AR409" t="s">
        <v>55</v>
      </c>
      <c r="AS409" t="s">
        <v>56</v>
      </c>
      <c r="AU409">
        <v>2</v>
      </c>
    </row>
    <row r="410" spans="1:47" x14ac:dyDescent="0.25">
      <c r="A410" s="3" t="s">
        <v>2450</v>
      </c>
      <c r="B410">
        <v>2</v>
      </c>
      <c r="C410">
        <v>200000000</v>
      </c>
      <c r="D410">
        <v>0.25</v>
      </c>
      <c r="E410">
        <v>0</v>
      </c>
      <c r="F410">
        <v>0</v>
      </c>
      <c r="G410" t="s">
        <v>2451</v>
      </c>
      <c r="H410" s="5">
        <v>42103</v>
      </c>
      <c r="I410" t="s">
        <v>1103</v>
      </c>
      <c r="J410">
        <v>140</v>
      </c>
      <c r="K410" t="s">
        <v>2452</v>
      </c>
      <c r="L410" t="s">
        <v>2453</v>
      </c>
      <c r="M410" t="s">
        <v>2454</v>
      </c>
      <c r="N410" t="s">
        <v>2455</v>
      </c>
      <c r="O410" t="s">
        <v>4903</v>
      </c>
      <c r="P410" t="s">
        <v>1149</v>
      </c>
      <c r="Q410" t="s">
        <v>1034</v>
      </c>
      <c r="R410" t="s">
        <v>1033</v>
      </c>
      <c r="S410" t="s">
        <v>63</v>
      </c>
      <c r="T410" t="s">
        <v>64</v>
      </c>
      <c r="U410" t="s">
        <v>4879</v>
      </c>
      <c r="V410" t="s">
        <v>4879</v>
      </c>
      <c r="W410" t="s">
        <v>4879</v>
      </c>
      <c r="X410" t="s">
        <v>4873</v>
      </c>
      <c r="Y410" t="s">
        <v>4873</v>
      </c>
      <c r="Z410">
        <v>5</v>
      </c>
      <c r="AA410">
        <v>3</v>
      </c>
      <c r="AB410">
        <v>2</v>
      </c>
      <c r="AC410">
        <v>0.4</v>
      </c>
      <c r="AD410">
        <v>0</v>
      </c>
      <c r="AE410" t="s">
        <v>1732</v>
      </c>
      <c r="AQ410">
        <v>1</v>
      </c>
      <c r="AR410" t="s">
        <v>1179</v>
      </c>
      <c r="AS410" t="s">
        <v>256</v>
      </c>
      <c r="AU410">
        <v>2</v>
      </c>
    </row>
    <row r="411" spans="1:47" x14ac:dyDescent="0.25">
      <c r="A411" s="3" t="s">
        <v>2456</v>
      </c>
      <c r="B411">
        <v>5.5</v>
      </c>
      <c r="C411">
        <v>100000000</v>
      </c>
      <c r="D411">
        <v>0.25</v>
      </c>
      <c r="E411">
        <v>4998284286</v>
      </c>
      <c r="F411">
        <v>1</v>
      </c>
      <c r="G411" t="s">
        <v>2457</v>
      </c>
      <c r="H411" s="5">
        <v>42430</v>
      </c>
      <c r="I411" t="s">
        <v>41</v>
      </c>
      <c r="J411">
        <v>118</v>
      </c>
      <c r="K411" t="s">
        <v>2458</v>
      </c>
      <c r="L411" t="s">
        <v>2459</v>
      </c>
      <c r="M411" t="s">
        <v>2460</v>
      </c>
      <c r="N411" t="s">
        <v>2461</v>
      </c>
      <c r="O411" t="s">
        <v>4904</v>
      </c>
      <c r="P411" t="s">
        <v>1034</v>
      </c>
      <c r="Q411" t="s">
        <v>1125</v>
      </c>
      <c r="R411" t="s">
        <v>85</v>
      </c>
      <c r="U411" t="s">
        <v>4879</v>
      </c>
      <c r="V411" t="s">
        <v>4879</v>
      </c>
      <c r="W411" t="s">
        <v>4873</v>
      </c>
      <c r="X411" t="s">
        <v>4899</v>
      </c>
      <c r="Y411" t="s">
        <v>4899</v>
      </c>
      <c r="Z411">
        <v>3</v>
      </c>
      <c r="AA411">
        <v>2</v>
      </c>
      <c r="AB411">
        <v>1</v>
      </c>
      <c r="AC411">
        <v>0.33333333333333331</v>
      </c>
      <c r="AD411">
        <v>0</v>
      </c>
      <c r="AE411" t="s">
        <v>2398</v>
      </c>
      <c r="AQ411">
        <v>1</v>
      </c>
      <c r="AR411" t="s">
        <v>1195</v>
      </c>
      <c r="AS411" t="s">
        <v>256</v>
      </c>
      <c r="AU411">
        <v>2</v>
      </c>
    </row>
    <row r="412" spans="1:47" x14ac:dyDescent="0.25">
      <c r="A412" s="3" t="s">
        <v>2462</v>
      </c>
      <c r="B412">
        <v>0</v>
      </c>
      <c r="C412">
        <v>0</v>
      </c>
      <c r="D412">
        <v>0</v>
      </c>
      <c r="E412">
        <v>0</v>
      </c>
      <c r="F412">
        <v>0</v>
      </c>
      <c r="G412" t="s">
        <v>2463</v>
      </c>
      <c r="H412" s="5">
        <v>42753</v>
      </c>
      <c r="I412" t="s">
        <v>1129</v>
      </c>
      <c r="J412">
        <v>142</v>
      </c>
      <c r="K412" t="s">
        <v>1052</v>
      </c>
      <c r="L412" t="s">
        <v>2464</v>
      </c>
      <c r="M412" t="s">
        <v>2465</v>
      </c>
      <c r="N412" t="s">
        <v>2390</v>
      </c>
      <c r="O412" t="s">
        <v>4905</v>
      </c>
      <c r="P412" t="s">
        <v>2466</v>
      </c>
      <c r="Q412" t="s">
        <v>1167</v>
      </c>
      <c r="R412" t="s">
        <v>1068</v>
      </c>
      <c r="U412" t="s">
        <v>4879</v>
      </c>
      <c r="V412" t="s">
        <v>4879</v>
      </c>
      <c r="W412" t="s">
        <v>4873</v>
      </c>
      <c r="X412" t="s">
        <v>4899</v>
      </c>
      <c r="Y412" t="s">
        <v>4899</v>
      </c>
      <c r="Z412">
        <v>3</v>
      </c>
      <c r="AA412">
        <v>2</v>
      </c>
      <c r="AB412">
        <v>1</v>
      </c>
      <c r="AC412">
        <v>0.33333333333333331</v>
      </c>
      <c r="AD412">
        <v>0</v>
      </c>
      <c r="AE412" t="s">
        <v>666</v>
      </c>
      <c r="AQ412">
        <v>1</v>
      </c>
      <c r="AR412" t="s">
        <v>1743</v>
      </c>
      <c r="AU412">
        <v>1</v>
      </c>
    </row>
    <row r="413" spans="1:47" x14ac:dyDescent="0.25">
      <c r="A413" s="3" t="s">
        <v>2467</v>
      </c>
      <c r="B413">
        <v>2.5</v>
      </c>
      <c r="C413">
        <v>200000000</v>
      </c>
      <c r="D413">
        <v>0.16666666666666699</v>
      </c>
      <c r="E413">
        <v>1602509597</v>
      </c>
      <c r="F413">
        <v>1</v>
      </c>
      <c r="G413" t="s">
        <v>2468</v>
      </c>
      <c r="H413" s="5">
        <v>43167</v>
      </c>
      <c r="I413" t="s">
        <v>41</v>
      </c>
      <c r="J413">
        <v>153</v>
      </c>
      <c r="K413" t="s">
        <v>2469</v>
      </c>
      <c r="L413" t="s">
        <v>2470</v>
      </c>
      <c r="M413" t="s">
        <v>1973</v>
      </c>
      <c r="N413" t="s">
        <v>2471</v>
      </c>
      <c r="O413" t="s">
        <v>4906</v>
      </c>
      <c r="P413" t="s">
        <v>1056</v>
      </c>
      <c r="Q413" t="s">
        <v>1228</v>
      </c>
      <c r="R413" t="s">
        <v>1058</v>
      </c>
      <c r="U413" t="s">
        <v>4879</v>
      </c>
      <c r="V413" t="s">
        <v>4879</v>
      </c>
      <c r="W413" t="s">
        <v>4873</v>
      </c>
      <c r="X413" t="s">
        <v>4899</v>
      </c>
      <c r="Y413" t="s">
        <v>4899</v>
      </c>
      <c r="Z413">
        <v>3</v>
      </c>
      <c r="AA413">
        <v>2</v>
      </c>
      <c r="AB413">
        <v>1</v>
      </c>
      <c r="AC413">
        <v>0.33333333333333331</v>
      </c>
      <c r="AD413">
        <v>0</v>
      </c>
      <c r="AE413" t="s">
        <v>2398</v>
      </c>
      <c r="AQ413">
        <v>1</v>
      </c>
      <c r="AR413" t="s">
        <v>1536</v>
      </c>
      <c r="AU413">
        <v>1</v>
      </c>
    </row>
    <row r="414" spans="1:47" x14ac:dyDescent="0.25">
      <c r="A414" s="3" t="s">
        <v>2472</v>
      </c>
      <c r="B414">
        <v>2</v>
      </c>
      <c r="C414">
        <v>50000000</v>
      </c>
      <c r="D414">
        <v>0.25</v>
      </c>
      <c r="E414">
        <v>0</v>
      </c>
      <c r="F414">
        <v>0</v>
      </c>
      <c r="G414" t="s">
        <v>2473</v>
      </c>
      <c r="H414" s="5">
        <v>40983</v>
      </c>
      <c r="I414" t="s">
        <v>429</v>
      </c>
      <c r="J414">
        <v>298</v>
      </c>
      <c r="K414" t="s">
        <v>2474</v>
      </c>
      <c r="L414" t="s">
        <v>2475</v>
      </c>
      <c r="M414" t="s">
        <v>2476</v>
      </c>
      <c r="N414" t="s">
        <v>845</v>
      </c>
      <c r="O414" t="s">
        <v>4901</v>
      </c>
      <c r="P414" t="s">
        <v>229</v>
      </c>
      <c r="Q414" t="s">
        <v>48</v>
      </c>
      <c r="R414" t="s">
        <v>127</v>
      </c>
      <c r="U414" t="s">
        <v>4879</v>
      </c>
      <c r="V414" t="s">
        <v>4873</v>
      </c>
      <c r="W414" t="s">
        <v>4873</v>
      </c>
      <c r="X414" t="s">
        <v>4899</v>
      </c>
      <c r="Y414" t="s">
        <v>4899</v>
      </c>
      <c r="Z414">
        <v>3</v>
      </c>
      <c r="AA414">
        <v>1</v>
      </c>
      <c r="AB414">
        <v>2</v>
      </c>
      <c r="AC414">
        <v>0.66666666666666663</v>
      </c>
      <c r="AD414">
        <v>1</v>
      </c>
      <c r="AE414" t="s">
        <v>361</v>
      </c>
      <c r="AQ414">
        <v>1</v>
      </c>
      <c r="AR414" t="s">
        <v>65</v>
      </c>
      <c r="AS414" t="s">
        <v>66</v>
      </c>
      <c r="AU414">
        <v>2</v>
      </c>
    </row>
    <row r="415" spans="1:47" x14ac:dyDescent="0.25">
      <c r="A415" s="3" t="s">
        <v>2477</v>
      </c>
      <c r="B415">
        <v>3.5</v>
      </c>
      <c r="C415">
        <v>250000000</v>
      </c>
      <c r="D415">
        <v>0.25</v>
      </c>
      <c r="E415">
        <v>0</v>
      </c>
      <c r="F415">
        <v>0</v>
      </c>
      <c r="G415" t="s">
        <v>2478</v>
      </c>
      <c r="H415" s="5">
        <v>41387</v>
      </c>
      <c r="I415" t="s">
        <v>1778</v>
      </c>
      <c r="J415">
        <v>147</v>
      </c>
      <c r="K415" t="s">
        <v>2442</v>
      </c>
      <c r="L415" t="s">
        <v>2479</v>
      </c>
      <c r="M415" t="s">
        <v>2242</v>
      </c>
      <c r="N415" t="s">
        <v>2480</v>
      </c>
      <c r="O415" t="s">
        <v>4901</v>
      </c>
      <c r="P415" t="s">
        <v>1087</v>
      </c>
      <c r="Q415" t="s">
        <v>48</v>
      </c>
      <c r="R415" t="s">
        <v>127</v>
      </c>
      <c r="U415" t="s">
        <v>4879</v>
      </c>
      <c r="V415" t="s">
        <v>4873</v>
      </c>
      <c r="W415" t="s">
        <v>4873</v>
      </c>
      <c r="X415" t="s">
        <v>4899</v>
      </c>
      <c r="Y415" t="s">
        <v>4899</v>
      </c>
      <c r="Z415">
        <v>3</v>
      </c>
      <c r="AA415">
        <v>1</v>
      </c>
      <c r="AB415">
        <v>2</v>
      </c>
      <c r="AC415">
        <v>0.66666666666666663</v>
      </c>
      <c r="AD415">
        <v>1</v>
      </c>
      <c r="AE415" t="s">
        <v>261</v>
      </c>
      <c r="AQ415">
        <v>1</v>
      </c>
      <c r="AR415" t="s">
        <v>1909</v>
      </c>
      <c r="AU415">
        <v>1</v>
      </c>
    </row>
    <row r="416" spans="1:47" x14ac:dyDescent="0.25">
      <c r="A416" s="3" t="s">
        <v>2481</v>
      </c>
      <c r="B416">
        <v>4</v>
      </c>
      <c r="C416">
        <v>200000000</v>
      </c>
      <c r="D416">
        <v>0.16666666666666699</v>
      </c>
      <c r="E416">
        <v>0</v>
      </c>
      <c r="F416">
        <v>0</v>
      </c>
      <c r="G416" t="s">
        <v>2482</v>
      </c>
      <c r="H416" s="5">
        <v>41698</v>
      </c>
      <c r="I416" t="s">
        <v>1129</v>
      </c>
      <c r="J416">
        <v>140</v>
      </c>
      <c r="K416" t="s">
        <v>2483</v>
      </c>
      <c r="L416" t="s">
        <v>2484</v>
      </c>
      <c r="M416" t="s">
        <v>1085</v>
      </c>
      <c r="N416" t="s">
        <v>2485</v>
      </c>
      <c r="O416" t="s">
        <v>4902</v>
      </c>
      <c r="P416" t="s">
        <v>2486</v>
      </c>
      <c r="Q416" t="s">
        <v>1921</v>
      </c>
      <c r="R416" t="s">
        <v>1158</v>
      </c>
      <c r="S416" t="s">
        <v>63</v>
      </c>
      <c r="T416" t="s">
        <v>64</v>
      </c>
      <c r="U416" t="s">
        <v>4879</v>
      </c>
      <c r="V416" t="s">
        <v>4879</v>
      </c>
      <c r="W416" t="s">
        <v>4879</v>
      </c>
      <c r="X416" t="s">
        <v>4873</v>
      </c>
      <c r="Y416" t="s">
        <v>4873</v>
      </c>
      <c r="Z416">
        <v>5</v>
      </c>
      <c r="AA416">
        <v>3</v>
      </c>
      <c r="AB416">
        <v>2</v>
      </c>
      <c r="AC416">
        <v>0.4</v>
      </c>
      <c r="AD416">
        <v>0</v>
      </c>
      <c r="AE416" t="s">
        <v>2078</v>
      </c>
      <c r="AQ416">
        <v>1</v>
      </c>
      <c r="AR416" t="s">
        <v>65</v>
      </c>
      <c r="AS416" t="s">
        <v>128</v>
      </c>
      <c r="AU416">
        <v>2</v>
      </c>
    </row>
    <row r="417" spans="1:47" x14ac:dyDescent="0.25">
      <c r="A417" s="3" t="s">
        <v>2487</v>
      </c>
      <c r="B417">
        <v>1</v>
      </c>
      <c r="C417">
        <v>50000000</v>
      </c>
      <c r="D417">
        <v>0.25</v>
      </c>
      <c r="E417">
        <v>0</v>
      </c>
      <c r="F417">
        <v>0</v>
      </c>
      <c r="G417" t="s">
        <v>2488</v>
      </c>
      <c r="H417" s="5">
        <v>42107</v>
      </c>
      <c r="I417" t="s">
        <v>41</v>
      </c>
      <c r="J417">
        <v>143</v>
      </c>
      <c r="K417" t="s">
        <v>2489</v>
      </c>
      <c r="L417" t="s">
        <v>2490</v>
      </c>
      <c r="M417" t="s">
        <v>2491</v>
      </c>
      <c r="N417" t="s">
        <v>2318</v>
      </c>
      <c r="O417" t="s">
        <v>4903</v>
      </c>
      <c r="P417" t="s">
        <v>1115</v>
      </c>
      <c r="Q417" t="s">
        <v>1503</v>
      </c>
      <c r="R417" t="s">
        <v>84</v>
      </c>
      <c r="U417" t="s">
        <v>4879</v>
      </c>
      <c r="V417" t="s">
        <v>4879</v>
      </c>
      <c r="W417" t="s">
        <v>4873</v>
      </c>
      <c r="X417" t="s">
        <v>4899</v>
      </c>
      <c r="Y417" t="s">
        <v>4899</v>
      </c>
      <c r="Z417">
        <v>3</v>
      </c>
      <c r="AA417">
        <v>2</v>
      </c>
      <c r="AB417">
        <v>1</v>
      </c>
      <c r="AC417">
        <v>0.33333333333333331</v>
      </c>
      <c r="AD417">
        <v>0</v>
      </c>
      <c r="AE417" t="s">
        <v>2320</v>
      </c>
      <c r="AQ417">
        <v>1</v>
      </c>
      <c r="AR417" t="s">
        <v>109</v>
      </c>
      <c r="AS417" t="s">
        <v>87</v>
      </c>
      <c r="AU417">
        <v>2</v>
      </c>
    </row>
    <row r="418" spans="1:47" x14ac:dyDescent="0.25">
      <c r="A418" s="3" t="s">
        <v>2492</v>
      </c>
      <c r="B418">
        <v>2.6666666666666701</v>
      </c>
      <c r="C418">
        <v>50000000</v>
      </c>
      <c r="D418">
        <v>0.16666666666666699</v>
      </c>
      <c r="E418">
        <v>0</v>
      </c>
      <c r="F418">
        <v>0</v>
      </c>
      <c r="G418" t="s">
        <v>2493</v>
      </c>
      <c r="H418" s="5">
        <v>42444</v>
      </c>
      <c r="I418" t="s">
        <v>41</v>
      </c>
      <c r="J418">
        <v>104</v>
      </c>
      <c r="K418" t="s">
        <v>2494</v>
      </c>
      <c r="L418" t="s">
        <v>2495</v>
      </c>
      <c r="M418" t="s">
        <v>1590</v>
      </c>
      <c r="N418" t="s">
        <v>2461</v>
      </c>
      <c r="O418" t="s">
        <v>4904</v>
      </c>
      <c r="P418" t="s">
        <v>1116</v>
      </c>
      <c r="Q418" t="s">
        <v>1043</v>
      </c>
      <c r="R418" t="s">
        <v>63</v>
      </c>
      <c r="U418" t="s">
        <v>4879</v>
      </c>
      <c r="V418" t="s">
        <v>4879</v>
      </c>
      <c r="W418" t="s">
        <v>4873</v>
      </c>
      <c r="X418" t="s">
        <v>4899</v>
      </c>
      <c r="Y418" t="s">
        <v>4899</v>
      </c>
      <c r="Z418">
        <v>3</v>
      </c>
      <c r="AA418">
        <v>2</v>
      </c>
      <c r="AB418">
        <v>1</v>
      </c>
      <c r="AC418">
        <v>0.33333333333333331</v>
      </c>
      <c r="AD418">
        <v>0</v>
      </c>
      <c r="AE418" t="s">
        <v>1202</v>
      </c>
      <c r="AQ418">
        <v>1</v>
      </c>
      <c r="AR418" t="s">
        <v>1332</v>
      </c>
      <c r="AS418" t="s">
        <v>1525</v>
      </c>
      <c r="AU418">
        <v>2</v>
      </c>
    </row>
    <row r="419" spans="1:47" x14ac:dyDescent="0.25">
      <c r="A419" s="3" t="s">
        <v>2500</v>
      </c>
      <c r="B419">
        <v>3</v>
      </c>
      <c r="C419">
        <v>150000000</v>
      </c>
      <c r="D419">
        <v>0.16666666666666699</v>
      </c>
      <c r="E419">
        <v>26530001999</v>
      </c>
      <c r="F419">
        <v>1</v>
      </c>
      <c r="G419" t="s">
        <v>2501</v>
      </c>
      <c r="H419" s="5">
        <v>43167</v>
      </c>
      <c r="I419" t="s">
        <v>41</v>
      </c>
      <c r="J419">
        <v>139</v>
      </c>
      <c r="K419" t="s">
        <v>2502</v>
      </c>
      <c r="L419" t="s">
        <v>2503</v>
      </c>
      <c r="M419" t="s">
        <v>2504</v>
      </c>
      <c r="N419" t="s">
        <v>2397</v>
      </c>
      <c r="O419" t="s">
        <v>4906</v>
      </c>
      <c r="P419" t="s">
        <v>1056</v>
      </c>
      <c r="Q419" t="s">
        <v>1801</v>
      </c>
      <c r="R419" t="s">
        <v>108</v>
      </c>
      <c r="U419" t="s">
        <v>4879</v>
      </c>
      <c r="V419" t="s">
        <v>4879</v>
      </c>
      <c r="W419" t="s">
        <v>4873</v>
      </c>
      <c r="X419" t="s">
        <v>4899</v>
      </c>
      <c r="Y419" t="s">
        <v>4899</v>
      </c>
      <c r="Z419">
        <v>3</v>
      </c>
      <c r="AA419">
        <v>2</v>
      </c>
      <c r="AB419">
        <v>1</v>
      </c>
      <c r="AC419">
        <v>0.33333333333333331</v>
      </c>
      <c r="AD419">
        <v>0</v>
      </c>
      <c r="AE419" t="s">
        <v>373</v>
      </c>
      <c r="AQ419">
        <v>1</v>
      </c>
      <c r="AR419" t="s">
        <v>1887</v>
      </c>
      <c r="AU419">
        <v>1</v>
      </c>
    </row>
    <row r="420" spans="1:47" x14ac:dyDescent="0.25">
      <c r="A420" s="3" t="s">
        <v>2505</v>
      </c>
      <c r="B420">
        <v>1</v>
      </c>
      <c r="C420">
        <v>50000000</v>
      </c>
      <c r="D420">
        <v>8.3333333333333301E-2</v>
      </c>
      <c r="E420">
        <v>35472250</v>
      </c>
      <c r="F420">
        <v>0</v>
      </c>
      <c r="G420" t="s">
        <v>2506</v>
      </c>
      <c r="H420" s="5">
        <v>41395</v>
      </c>
      <c r="I420" t="s">
        <v>1129</v>
      </c>
      <c r="J420">
        <v>125</v>
      </c>
      <c r="K420" t="s">
        <v>2507</v>
      </c>
      <c r="L420" t="s">
        <v>2508</v>
      </c>
      <c r="M420" t="s">
        <v>2191</v>
      </c>
      <c r="N420" t="s">
        <v>2373</v>
      </c>
      <c r="O420" t="s">
        <v>4901</v>
      </c>
      <c r="P420" t="s">
        <v>229</v>
      </c>
      <c r="Q420" t="s">
        <v>47</v>
      </c>
      <c r="R420" t="s">
        <v>108</v>
      </c>
      <c r="U420" t="s">
        <v>4879</v>
      </c>
      <c r="V420" t="s">
        <v>4873</v>
      </c>
      <c r="W420" t="s">
        <v>4873</v>
      </c>
      <c r="X420" t="s">
        <v>4899</v>
      </c>
      <c r="Y420" t="s">
        <v>4899</v>
      </c>
      <c r="Z420">
        <v>3</v>
      </c>
      <c r="AA420">
        <v>1</v>
      </c>
      <c r="AB420">
        <v>2</v>
      </c>
      <c r="AC420">
        <v>0.66666666666666663</v>
      </c>
      <c r="AD420">
        <v>1</v>
      </c>
      <c r="AE420" t="s">
        <v>2509</v>
      </c>
      <c r="AQ420">
        <v>1</v>
      </c>
      <c r="AR420" t="s">
        <v>100</v>
      </c>
      <c r="AU420">
        <v>1</v>
      </c>
    </row>
    <row r="421" spans="1:47" x14ac:dyDescent="0.25">
      <c r="A421" s="3" t="s">
        <v>2510</v>
      </c>
      <c r="B421">
        <v>2.5</v>
      </c>
      <c r="C421">
        <v>100000000</v>
      </c>
      <c r="D421">
        <v>0.16666666666666699</v>
      </c>
      <c r="E421">
        <v>0</v>
      </c>
      <c r="F421">
        <v>0</v>
      </c>
      <c r="G421" t="s">
        <v>2511</v>
      </c>
      <c r="H421" s="5">
        <v>41716</v>
      </c>
      <c r="I421" t="s">
        <v>1205</v>
      </c>
      <c r="J421">
        <v>127</v>
      </c>
      <c r="K421" t="s">
        <v>2512</v>
      </c>
      <c r="L421" t="s">
        <v>2513</v>
      </c>
      <c r="M421" t="s">
        <v>2514</v>
      </c>
      <c r="N421" t="s">
        <v>2515</v>
      </c>
      <c r="O421" t="s">
        <v>4902</v>
      </c>
      <c r="P421" t="s">
        <v>1219</v>
      </c>
      <c r="Q421" t="s">
        <v>1301</v>
      </c>
      <c r="R421" t="s">
        <v>47</v>
      </c>
      <c r="S421" t="s">
        <v>63</v>
      </c>
      <c r="U421" t="s">
        <v>4879</v>
      </c>
      <c r="V421" t="s">
        <v>4879</v>
      </c>
      <c r="W421" t="s">
        <v>4873</v>
      </c>
      <c r="X421" t="s">
        <v>4873</v>
      </c>
      <c r="Y421" t="s">
        <v>4899</v>
      </c>
      <c r="Z421">
        <v>4</v>
      </c>
      <c r="AA421">
        <v>2</v>
      </c>
      <c r="AB421">
        <v>2</v>
      </c>
      <c r="AC421">
        <v>0.5</v>
      </c>
      <c r="AD421">
        <v>1</v>
      </c>
      <c r="AE421" t="s">
        <v>477</v>
      </c>
      <c r="AF421" t="s">
        <v>870</v>
      </c>
      <c r="AG421" t="s">
        <v>2516</v>
      </c>
      <c r="AH421" t="s">
        <v>2517</v>
      </c>
      <c r="AI421" t="s">
        <v>2518</v>
      </c>
      <c r="AJ421" t="s">
        <v>2519</v>
      </c>
      <c r="AK421" t="s">
        <v>2520</v>
      </c>
      <c r="AQ421">
        <v>7</v>
      </c>
      <c r="AR421" t="s">
        <v>109</v>
      </c>
      <c r="AS421" t="s">
        <v>87</v>
      </c>
      <c r="AU421">
        <v>2</v>
      </c>
    </row>
    <row r="422" spans="1:47" x14ac:dyDescent="0.25">
      <c r="A422" s="3" t="s">
        <v>2521</v>
      </c>
      <c r="B422">
        <v>3</v>
      </c>
      <c r="C422">
        <v>50000000</v>
      </c>
      <c r="D422">
        <v>0.25</v>
      </c>
      <c r="E422">
        <v>0</v>
      </c>
      <c r="F422">
        <v>0</v>
      </c>
      <c r="G422" t="s">
        <v>2522</v>
      </c>
      <c r="H422" s="5">
        <v>42110</v>
      </c>
      <c r="I422" t="s">
        <v>1103</v>
      </c>
      <c r="J422">
        <v>125</v>
      </c>
      <c r="K422" t="s">
        <v>2523</v>
      </c>
      <c r="L422" t="s">
        <v>2524</v>
      </c>
      <c r="M422" t="s">
        <v>2525</v>
      </c>
      <c r="N422" t="s">
        <v>2254</v>
      </c>
      <c r="O422" t="s">
        <v>4903</v>
      </c>
      <c r="P422" t="s">
        <v>1219</v>
      </c>
      <c r="Q422" t="s">
        <v>1301</v>
      </c>
      <c r="R422" t="s">
        <v>85</v>
      </c>
      <c r="U422" t="s">
        <v>4879</v>
      </c>
      <c r="V422" t="s">
        <v>4879</v>
      </c>
      <c r="W422" t="s">
        <v>4873</v>
      </c>
      <c r="X422" t="s">
        <v>4899</v>
      </c>
      <c r="Y422" t="s">
        <v>4899</v>
      </c>
      <c r="Z422">
        <v>3</v>
      </c>
      <c r="AA422">
        <v>2</v>
      </c>
      <c r="AB422">
        <v>1</v>
      </c>
      <c r="AC422">
        <v>0.33333333333333331</v>
      </c>
      <c r="AD422">
        <v>0</v>
      </c>
      <c r="AE422" t="s">
        <v>516</v>
      </c>
      <c r="AQ422">
        <v>1</v>
      </c>
      <c r="AR422" t="s">
        <v>1294</v>
      </c>
      <c r="AS422" t="s">
        <v>1525</v>
      </c>
      <c r="AU422">
        <v>2</v>
      </c>
    </row>
    <row r="423" spans="1:47" x14ac:dyDescent="0.25">
      <c r="A423" s="3" t="s">
        <v>2526</v>
      </c>
      <c r="B423">
        <v>4</v>
      </c>
      <c r="C423">
        <v>50000000</v>
      </c>
      <c r="D423">
        <v>0.25</v>
      </c>
      <c r="E423">
        <v>0</v>
      </c>
      <c r="F423">
        <v>0</v>
      </c>
      <c r="G423" t="s">
        <v>2527</v>
      </c>
      <c r="H423" s="5">
        <v>42447</v>
      </c>
      <c r="I423" t="s">
        <v>41</v>
      </c>
      <c r="J423">
        <v>80</v>
      </c>
      <c r="K423" t="s">
        <v>2528</v>
      </c>
      <c r="L423" t="s">
        <v>2529</v>
      </c>
      <c r="M423" t="s">
        <v>1875</v>
      </c>
      <c r="N423" t="s">
        <v>2530</v>
      </c>
      <c r="O423" t="s">
        <v>4904</v>
      </c>
      <c r="P423" t="s">
        <v>1032</v>
      </c>
      <c r="Q423" t="s">
        <v>1115</v>
      </c>
      <c r="R423" t="s">
        <v>1042</v>
      </c>
      <c r="S423" t="s">
        <v>85</v>
      </c>
      <c r="T423" t="s">
        <v>1045</v>
      </c>
      <c r="U423" t="s">
        <v>4879</v>
      </c>
      <c r="V423" t="s">
        <v>4879</v>
      </c>
      <c r="W423" t="s">
        <v>4879</v>
      </c>
      <c r="X423" t="s">
        <v>4873</v>
      </c>
      <c r="Y423" t="s">
        <v>4873</v>
      </c>
      <c r="Z423">
        <v>5</v>
      </c>
      <c r="AA423">
        <v>3</v>
      </c>
      <c r="AB423">
        <v>2</v>
      </c>
      <c r="AC423">
        <v>0.4</v>
      </c>
      <c r="AD423">
        <v>0</v>
      </c>
      <c r="AE423" t="s">
        <v>255</v>
      </c>
      <c r="AQ423">
        <v>1</v>
      </c>
      <c r="AR423" t="s">
        <v>86</v>
      </c>
      <c r="AS423" t="s">
        <v>87</v>
      </c>
      <c r="AU423">
        <v>2</v>
      </c>
    </row>
    <row r="424" spans="1:47" x14ac:dyDescent="0.25">
      <c r="A424" s="3" t="s">
        <v>2531</v>
      </c>
      <c r="B424">
        <v>1</v>
      </c>
      <c r="C424">
        <v>100000000</v>
      </c>
      <c r="D424">
        <v>0.5</v>
      </c>
      <c r="E424">
        <v>5293828007</v>
      </c>
      <c r="F424">
        <v>1</v>
      </c>
      <c r="G424" t="s">
        <v>2532</v>
      </c>
      <c r="H424" s="5">
        <v>42754</v>
      </c>
      <c r="I424" t="s">
        <v>41</v>
      </c>
      <c r="J424">
        <v>273</v>
      </c>
      <c r="K424" t="s">
        <v>1052</v>
      </c>
      <c r="L424" t="s">
        <v>2533</v>
      </c>
      <c r="M424" t="s">
        <v>2534</v>
      </c>
      <c r="N424" t="s">
        <v>2535</v>
      </c>
      <c r="O424" t="s">
        <v>4905</v>
      </c>
      <c r="P424" t="s">
        <v>1032</v>
      </c>
      <c r="Q424" t="s">
        <v>1176</v>
      </c>
      <c r="R424" t="s">
        <v>1177</v>
      </c>
      <c r="U424" t="s">
        <v>4879</v>
      </c>
      <c r="V424" t="s">
        <v>4879</v>
      </c>
      <c r="W424" t="s">
        <v>4873</v>
      </c>
      <c r="X424" t="s">
        <v>4899</v>
      </c>
      <c r="Y424" t="s">
        <v>4899</v>
      </c>
      <c r="Z424">
        <v>3</v>
      </c>
      <c r="AA424">
        <v>2</v>
      </c>
      <c r="AB424">
        <v>1</v>
      </c>
      <c r="AC424">
        <v>0.33333333333333331</v>
      </c>
      <c r="AD424">
        <v>0</v>
      </c>
      <c r="AE424" t="s">
        <v>2391</v>
      </c>
      <c r="AQ424">
        <v>1</v>
      </c>
      <c r="AR424" t="s">
        <v>1195</v>
      </c>
      <c r="AU424">
        <v>1</v>
      </c>
    </row>
    <row r="425" spans="1:47" x14ac:dyDescent="0.25">
      <c r="A425" s="3" t="s">
        <v>2536</v>
      </c>
      <c r="B425">
        <v>4.5</v>
      </c>
      <c r="C425">
        <v>200000000</v>
      </c>
      <c r="D425">
        <v>0.16666666666666699</v>
      </c>
      <c r="E425">
        <v>50471443157.220001</v>
      </c>
      <c r="F425">
        <v>1</v>
      </c>
      <c r="G425" t="s">
        <v>2537</v>
      </c>
      <c r="H425" s="5">
        <v>43167</v>
      </c>
      <c r="I425" t="s">
        <v>1143</v>
      </c>
      <c r="J425">
        <v>139</v>
      </c>
      <c r="K425" t="s">
        <v>2538</v>
      </c>
      <c r="L425" t="s">
        <v>2539</v>
      </c>
      <c r="M425" t="s">
        <v>2540</v>
      </c>
      <c r="N425" t="s">
        <v>2397</v>
      </c>
      <c r="O425" t="s">
        <v>4906</v>
      </c>
      <c r="P425" t="s">
        <v>1228</v>
      </c>
      <c r="Q425" t="s">
        <v>1230</v>
      </c>
      <c r="R425" t="s">
        <v>108</v>
      </c>
      <c r="U425" t="s">
        <v>4879</v>
      </c>
      <c r="V425" t="s">
        <v>4879</v>
      </c>
      <c r="W425" t="s">
        <v>4873</v>
      </c>
      <c r="X425" t="s">
        <v>4899</v>
      </c>
      <c r="Y425" t="s">
        <v>4899</v>
      </c>
      <c r="Z425">
        <v>3</v>
      </c>
      <c r="AA425">
        <v>2</v>
      </c>
      <c r="AB425">
        <v>1</v>
      </c>
      <c r="AC425">
        <v>0.33333333333333331</v>
      </c>
      <c r="AD425">
        <v>0</v>
      </c>
      <c r="AE425" t="s">
        <v>2391</v>
      </c>
      <c r="AQ425">
        <v>1</v>
      </c>
      <c r="AR425" t="s">
        <v>1233</v>
      </c>
      <c r="AU425">
        <v>1</v>
      </c>
    </row>
    <row r="426" spans="1:47" x14ac:dyDescent="0.25">
      <c r="A426" s="3" t="s">
        <v>2541</v>
      </c>
      <c r="B426">
        <v>1</v>
      </c>
      <c r="C426">
        <v>50000000</v>
      </c>
      <c r="D426">
        <v>8.3333333333333301E-2</v>
      </c>
      <c r="E426">
        <v>50158000</v>
      </c>
      <c r="F426">
        <v>0</v>
      </c>
      <c r="G426" t="s">
        <v>2542</v>
      </c>
      <c r="H426" s="5">
        <v>41395</v>
      </c>
      <c r="I426" t="s">
        <v>1129</v>
      </c>
      <c r="J426">
        <v>125</v>
      </c>
      <c r="K426" t="s">
        <v>2543</v>
      </c>
      <c r="L426" t="s">
        <v>2544</v>
      </c>
      <c r="M426" t="s">
        <v>2545</v>
      </c>
      <c r="N426" t="s">
        <v>2373</v>
      </c>
      <c r="O426" t="s">
        <v>4901</v>
      </c>
      <c r="P426" t="s">
        <v>229</v>
      </c>
      <c r="Q426" t="s">
        <v>47</v>
      </c>
      <c r="R426" t="s">
        <v>108</v>
      </c>
      <c r="U426" t="s">
        <v>4879</v>
      </c>
      <c r="V426" t="s">
        <v>4873</v>
      </c>
      <c r="W426" t="s">
        <v>4873</v>
      </c>
      <c r="X426" t="s">
        <v>4899</v>
      </c>
      <c r="Y426" t="s">
        <v>4899</v>
      </c>
      <c r="Z426">
        <v>3</v>
      </c>
      <c r="AA426">
        <v>1</v>
      </c>
      <c r="AB426">
        <v>2</v>
      </c>
      <c r="AC426">
        <v>0.66666666666666663</v>
      </c>
      <c r="AD426">
        <v>1</v>
      </c>
      <c r="AE426" t="s">
        <v>2509</v>
      </c>
      <c r="AQ426">
        <v>1</v>
      </c>
      <c r="AR426" t="s">
        <v>1909</v>
      </c>
      <c r="AU426">
        <v>1</v>
      </c>
    </row>
    <row r="427" spans="1:47" x14ac:dyDescent="0.25">
      <c r="A427" s="3" t="s">
        <v>2553</v>
      </c>
      <c r="B427">
        <v>4.5</v>
      </c>
      <c r="C427">
        <v>50000000</v>
      </c>
      <c r="D427">
        <v>0.25</v>
      </c>
      <c r="E427">
        <v>0</v>
      </c>
      <c r="F427">
        <v>0</v>
      </c>
      <c r="G427" t="s">
        <v>2554</v>
      </c>
      <c r="H427" s="5">
        <v>42110</v>
      </c>
      <c r="I427" t="s">
        <v>1103</v>
      </c>
      <c r="J427">
        <v>126</v>
      </c>
      <c r="K427" t="s">
        <v>2555</v>
      </c>
      <c r="L427" t="s">
        <v>2556</v>
      </c>
      <c r="M427" t="s">
        <v>2253</v>
      </c>
      <c r="N427" t="s">
        <v>2557</v>
      </c>
      <c r="O427" t="s">
        <v>4903</v>
      </c>
      <c r="P427" t="s">
        <v>1301</v>
      </c>
      <c r="Q427" t="s">
        <v>1219</v>
      </c>
      <c r="R427" t="s">
        <v>85</v>
      </c>
      <c r="U427" t="s">
        <v>4879</v>
      </c>
      <c r="V427" t="s">
        <v>4879</v>
      </c>
      <c r="W427" t="s">
        <v>4873</v>
      </c>
      <c r="X427" t="s">
        <v>4899</v>
      </c>
      <c r="Y427" t="s">
        <v>4899</v>
      </c>
      <c r="Z427">
        <v>3</v>
      </c>
      <c r="AA427">
        <v>2</v>
      </c>
      <c r="AB427">
        <v>1</v>
      </c>
      <c r="AC427">
        <v>0.33333333333333331</v>
      </c>
      <c r="AD427">
        <v>0</v>
      </c>
      <c r="AE427" t="s">
        <v>2558</v>
      </c>
      <c r="AQ427">
        <v>1</v>
      </c>
      <c r="AR427" t="s">
        <v>1294</v>
      </c>
      <c r="AS427" t="s">
        <v>1525</v>
      </c>
      <c r="AU427">
        <v>2</v>
      </c>
    </row>
    <row r="428" spans="1:47" x14ac:dyDescent="0.25">
      <c r="A428" s="3" t="s">
        <v>2559</v>
      </c>
      <c r="B428">
        <v>4</v>
      </c>
      <c r="C428">
        <v>200000000</v>
      </c>
      <c r="D428">
        <v>0.25</v>
      </c>
      <c r="E428">
        <v>723104</v>
      </c>
      <c r="F428">
        <v>0.5</v>
      </c>
      <c r="G428" t="s">
        <v>2560</v>
      </c>
      <c r="H428" s="5">
        <v>42450</v>
      </c>
      <c r="I428" t="s">
        <v>1778</v>
      </c>
      <c r="J428">
        <v>191</v>
      </c>
      <c r="K428" t="s">
        <v>2561</v>
      </c>
      <c r="L428" t="s">
        <v>2562</v>
      </c>
      <c r="M428" t="s">
        <v>2563</v>
      </c>
      <c r="N428" t="s">
        <v>2564</v>
      </c>
      <c r="O428" t="s">
        <v>4904</v>
      </c>
      <c r="P428" t="s">
        <v>1034</v>
      </c>
      <c r="Q428" t="s">
        <v>1158</v>
      </c>
      <c r="R428" t="s">
        <v>1045</v>
      </c>
      <c r="U428" t="s">
        <v>4879</v>
      </c>
      <c r="V428" t="s">
        <v>4879</v>
      </c>
      <c r="W428" t="s">
        <v>4873</v>
      </c>
      <c r="X428" t="s">
        <v>4899</v>
      </c>
      <c r="Y428" t="s">
        <v>4899</v>
      </c>
      <c r="Z428">
        <v>3</v>
      </c>
      <c r="AA428">
        <v>2</v>
      </c>
      <c r="AB428">
        <v>1</v>
      </c>
      <c r="AC428">
        <v>0.33333333333333331</v>
      </c>
      <c r="AD428">
        <v>0</v>
      </c>
      <c r="AE428" t="s">
        <v>2565</v>
      </c>
      <c r="AQ428">
        <v>1</v>
      </c>
      <c r="AR428" t="s">
        <v>100</v>
      </c>
      <c r="AS428" t="s">
        <v>1369</v>
      </c>
      <c r="AU428">
        <v>2</v>
      </c>
    </row>
    <row r="429" spans="1:47" x14ac:dyDescent="0.25">
      <c r="A429" s="3" t="s">
        <v>2566</v>
      </c>
      <c r="B429">
        <v>5</v>
      </c>
      <c r="C429">
        <v>200000000</v>
      </c>
      <c r="D429">
        <v>0.16666666666666699</v>
      </c>
      <c r="E429">
        <v>0</v>
      </c>
      <c r="F429">
        <v>0</v>
      </c>
      <c r="G429" t="s">
        <v>2567</v>
      </c>
      <c r="H429" s="5">
        <v>42758</v>
      </c>
      <c r="I429" t="s">
        <v>41</v>
      </c>
      <c r="J429">
        <v>140</v>
      </c>
      <c r="K429" t="s">
        <v>2568</v>
      </c>
      <c r="L429" t="s">
        <v>2569</v>
      </c>
      <c r="M429" t="s">
        <v>2570</v>
      </c>
      <c r="N429" t="s">
        <v>2571</v>
      </c>
      <c r="O429" t="s">
        <v>4905</v>
      </c>
      <c r="P429" t="s">
        <v>1218</v>
      </c>
      <c r="Q429" t="s">
        <v>1042</v>
      </c>
      <c r="R429" t="s">
        <v>1068</v>
      </c>
      <c r="U429" t="s">
        <v>4879</v>
      </c>
      <c r="V429" t="s">
        <v>4879</v>
      </c>
      <c r="W429" t="s">
        <v>4873</v>
      </c>
      <c r="X429" t="s">
        <v>4899</v>
      </c>
      <c r="Y429" t="s">
        <v>4899</v>
      </c>
      <c r="Z429">
        <v>3</v>
      </c>
      <c r="AA429">
        <v>2</v>
      </c>
      <c r="AB429">
        <v>1</v>
      </c>
      <c r="AC429">
        <v>0.33333333333333331</v>
      </c>
      <c r="AD429">
        <v>0</v>
      </c>
      <c r="AE429" t="s">
        <v>2572</v>
      </c>
      <c r="AQ429">
        <v>1</v>
      </c>
      <c r="AR429" t="s">
        <v>2573</v>
      </c>
      <c r="AS429" t="s">
        <v>100</v>
      </c>
      <c r="AU429">
        <v>2</v>
      </c>
    </row>
    <row r="430" spans="1:47" x14ac:dyDescent="0.25">
      <c r="A430" s="3" t="s">
        <v>2574</v>
      </c>
      <c r="B430">
        <v>2</v>
      </c>
      <c r="C430">
        <v>50000000</v>
      </c>
      <c r="D430">
        <v>8.3333333333333301E-2</v>
      </c>
      <c r="E430">
        <v>0</v>
      </c>
      <c r="F430">
        <v>0</v>
      </c>
      <c r="G430" t="s">
        <v>2575</v>
      </c>
      <c r="H430" s="5">
        <v>43167</v>
      </c>
      <c r="I430" t="s">
        <v>184</v>
      </c>
      <c r="J430">
        <v>77</v>
      </c>
      <c r="K430" t="s">
        <v>2576</v>
      </c>
      <c r="L430" t="s">
        <v>2577</v>
      </c>
      <c r="M430" t="s">
        <v>2578</v>
      </c>
      <c r="N430" t="s">
        <v>2579</v>
      </c>
      <c r="O430" t="s">
        <v>4906</v>
      </c>
      <c r="P430" t="s">
        <v>1067</v>
      </c>
      <c r="Q430" t="s">
        <v>1066</v>
      </c>
      <c r="R430" t="s">
        <v>1065</v>
      </c>
      <c r="S430" t="s">
        <v>1210</v>
      </c>
      <c r="T430" t="s">
        <v>64</v>
      </c>
      <c r="U430" t="s">
        <v>4879</v>
      </c>
      <c r="V430" t="s">
        <v>4879</v>
      </c>
      <c r="W430" t="s">
        <v>4879</v>
      </c>
      <c r="X430" t="s">
        <v>4873</v>
      </c>
      <c r="Y430" t="s">
        <v>4873</v>
      </c>
      <c r="Z430">
        <v>5</v>
      </c>
      <c r="AA430">
        <v>3</v>
      </c>
      <c r="AB430">
        <v>2</v>
      </c>
      <c r="AC430">
        <v>0.4</v>
      </c>
      <c r="AD430">
        <v>0</v>
      </c>
      <c r="AE430" t="s">
        <v>1188</v>
      </c>
      <c r="AQ430">
        <v>1</v>
      </c>
      <c r="AR430" t="s">
        <v>1258</v>
      </c>
      <c r="AU430">
        <v>1</v>
      </c>
    </row>
    <row r="431" spans="1:47" x14ac:dyDescent="0.25">
      <c r="A431" s="3" t="s">
        <v>2580</v>
      </c>
      <c r="B431">
        <v>1.3333333333333299</v>
      </c>
      <c r="C431">
        <v>50000000</v>
      </c>
      <c r="D431">
        <v>8.3333333333333301E-2</v>
      </c>
      <c r="E431">
        <v>0</v>
      </c>
      <c r="F431">
        <v>0</v>
      </c>
      <c r="G431" t="s">
        <v>2581</v>
      </c>
      <c r="H431" s="5">
        <v>41409</v>
      </c>
      <c r="I431" t="s">
        <v>1715</v>
      </c>
      <c r="J431">
        <v>183</v>
      </c>
      <c r="K431" t="s">
        <v>2582</v>
      </c>
      <c r="L431" t="s">
        <v>2583</v>
      </c>
      <c r="M431" t="s">
        <v>2584</v>
      </c>
      <c r="N431" t="s">
        <v>2585</v>
      </c>
      <c r="O431" t="s">
        <v>4901</v>
      </c>
      <c r="P431" t="s">
        <v>181</v>
      </c>
      <c r="Q431" t="s">
        <v>1087</v>
      </c>
      <c r="R431" t="s">
        <v>48</v>
      </c>
      <c r="U431" t="s">
        <v>4879</v>
      </c>
      <c r="V431" t="s">
        <v>4879</v>
      </c>
      <c r="W431" t="s">
        <v>4873</v>
      </c>
      <c r="X431" t="s">
        <v>4899</v>
      </c>
      <c r="Y431" t="s">
        <v>4899</v>
      </c>
      <c r="Z431">
        <v>3</v>
      </c>
      <c r="AA431">
        <v>2</v>
      </c>
      <c r="AB431">
        <v>1</v>
      </c>
      <c r="AC431">
        <v>0.33333333333333331</v>
      </c>
      <c r="AD431">
        <v>0</v>
      </c>
      <c r="AE431" t="s">
        <v>414</v>
      </c>
      <c r="AQ431">
        <v>1</v>
      </c>
      <c r="AR431" t="s">
        <v>1080</v>
      </c>
      <c r="AU431">
        <v>1</v>
      </c>
    </row>
    <row r="432" spans="1:47" x14ac:dyDescent="0.25">
      <c r="A432" s="3" t="s">
        <v>2586</v>
      </c>
      <c r="B432">
        <v>6.5</v>
      </c>
      <c r="C432">
        <v>200000000</v>
      </c>
      <c r="D432">
        <v>0.25</v>
      </c>
      <c r="E432">
        <v>0</v>
      </c>
      <c r="F432">
        <v>0</v>
      </c>
      <c r="G432" t="s">
        <v>2587</v>
      </c>
      <c r="H432" s="5">
        <v>41723</v>
      </c>
      <c r="I432" t="s">
        <v>1010</v>
      </c>
      <c r="J432">
        <v>83</v>
      </c>
      <c r="K432" t="s">
        <v>2588</v>
      </c>
      <c r="L432" t="s">
        <v>2589</v>
      </c>
      <c r="M432" t="s">
        <v>2590</v>
      </c>
      <c r="N432" t="s">
        <v>2591</v>
      </c>
      <c r="O432" t="s">
        <v>4902</v>
      </c>
      <c r="P432" t="s">
        <v>1087</v>
      </c>
      <c r="Q432" t="s">
        <v>2310</v>
      </c>
      <c r="R432" t="s">
        <v>2282</v>
      </c>
      <c r="S432" t="s">
        <v>63</v>
      </c>
      <c r="T432" t="s">
        <v>64</v>
      </c>
      <c r="U432" t="s">
        <v>4879</v>
      </c>
      <c r="V432" t="s">
        <v>4879</v>
      </c>
      <c r="W432" t="s">
        <v>4879</v>
      </c>
      <c r="X432" t="s">
        <v>4873</v>
      </c>
      <c r="Y432" t="s">
        <v>4873</v>
      </c>
      <c r="Z432">
        <v>5</v>
      </c>
      <c r="AA432">
        <v>3</v>
      </c>
      <c r="AB432">
        <v>2</v>
      </c>
      <c r="AC432">
        <v>0.4</v>
      </c>
      <c r="AD432">
        <v>0</v>
      </c>
      <c r="AE432" t="s">
        <v>1463</v>
      </c>
      <c r="AF432" t="s">
        <v>666</v>
      </c>
      <c r="AG432" t="s">
        <v>397</v>
      </c>
      <c r="AH432" t="s">
        <v>2352</v>
      </c>
      <c r="AQ432">
        <v>4</v>
      </c>
      <c r="AR432" t="s">
        <v>1608</v>
      </c>
      <c r="AS432" t="s">
        <v>109</v>
      </c>
      <c r="AU432">
        <v>2</v>
      </c>
    </row>
    <row r="433" spans="1:47" x14ac:dyDescent="0.25">
      <c r="A433" s="3" t="s">
        <v>2596</v>
      </c>
      <c r="B433">
        <v>1</v>
      </c>
      <c r="C433">
        <v>50000000</v>
      </c>
      <c r="D433">
        <v>8.3333333333333301E-2</v>
      </c>
      <c r="E433">
        <v>0</v>
      </c>
      <c r="F433">
        <v>0</v>
      </c>
      <c r="G433" t="s">
        <v>2597</v>
      </c>
      <c r="H433" s="5">
        <v>42450</v>
      </c>
      <c r="I433" t="s">
        <v>41</v>
      </c>
      <c r="J433">
        <v>73</v>
      </c>
      <c r="K433" t="s">
        <v>1121</v>
      </c>
      <c r="L433" t="s">
        <v>2598</v>
      </c>
      <c r="M433" t="s">
        <v>2599</v>
      </c>
      <c r="N433" t="s">
        <v>2138</v>
      </c>
      <c r="O433" t="s">
        <v>4904</v>
      </c>
      <c r="P433" t="s">
        <v>1388</v>
      </c>
      <c r="Q433" t="s">
        <v>1125</v>
      </c>
      <c r="R433" t="s">
        <v>85</v>
      </c>
      <c r="U433" t="s">
        <v>4879</v>
      </c>
      <c r="V433" t="s">
        <v>4879</v>
      </c>
      <c r="W433" t="s">
        <v>4873</v>
      </c>
      <c r="X433" t="s">
        <v>4899</v>
      </c>
      <c r="Y433" t="s">
        <v>4899</v>
      </c>
      <c r="Z433">
        <v>3</v>
      </c>
      <c r="AA433">
        <v>2</v>
      </c>
      <c r="AB433">
        <v>1</v>
      </c>
      <c r="AC433">
        <v>0.33333333333333331</v>
      </c>
      <c r="AD433">
        <v>0</v>
      </c>
      <c r="AE433" t="s">
        <v>516</v>
      </c>
      <c r="AQ433">
        <v>1</v>
      </c>
      <c r="AR433" t="s">
        <v>1179</v>
      </c>
      <c r="AS433" t="s">
        <v>1350</v>
      </c>
      <c r="AU433">
        <v>2</v>
      </c>
    </row>
    <row r="434" spans="1:47" x14ac:dyDescent="0.25">
      <c r="A434" s="3" t="s">
        <v>2600</v>
      </c>
      <c r="B434">
        <v>5</v>
      </c>
      <c r="C434">
        <v>300000000</v>
      </c>
      <c r="D434">
        <v>0.25</v>
      </c>
      <c r="E434">
        <v>0</v>
      </c>
      <c r="F434">
        <v>0</v>
      </c>
      <c r="G434" t="s">
        <v>2601</v>
      </c>
      <c r="H434" s="5">
        <v>42758</v>
      </c>
      <c r="I434" t="s">
        <v>41</v>
      </c>
      <c r="J434">
        <v>142</v>
      </c>
      <c r="K434" t="s">
        <v>2602</v>
      </c>
      <c r="L434" t="s">
        <v>2603</v>
      </c>
      <c r="M434" t="s">
        <v>2604</v>
      </c>
      <c r="N434" t="s">
        <v>2605</v>
      </c>
      <c r="O434" t="s">
        <v>4905</v>
      </c>
      <c r="P434" t="s">
        <v>1043</v>
      </c>
      <c r="Q434" t="s">
        <v>1125</v>
      </c>
      <c r="R434" t="s">
        <v>64</v>
      </c>
      <c r="U434" t="s">
        <v>4879</v>
      </c>
      <c r="V434" t="s">
        <v>4879</v>
      </c>
      <c r="W434" t="s">
        <v>4873</v>
      </c>
      <c r="X434" t="s">
        <v>4899</v>
      </c>
      <c r="Y434" t="s">
        <v>4899</v>
      </c>
      <c r="Z434">
        <v>3</v>
      </c>
      <c r="AA434">
        <v>2</v>
      </c>
      <c r="AB434">
        <v>1</v>
      </c>
      <c r="AC434">
        <v>0.33333333333333331</v>
      </c>
      <c r="AD434">
        <v>0</v>
      </c>
      <c r="AE434" t="s">
        <v>677</v>
      </c>
      <c r="AQ434">
        <v>1</v>
      </c>
      <c r="AR434" t="s">
        <v>55</v>
      </c>
      <c r="AU434">
        <v>1</v>
      </c>
    </row>
    <row r="435" spans="1:47" x14ac:dyDescent="0.25">
      <c r="A435" s="3" t="s">
        <v>2606</v>
      </c>
      <c r="B435">
        <v>5</v>
      </c>
      <c r="C435">
        <v>250000000</v>
      </c>
      <c r="D435">
        <v>0.25</v>
      </c>
      <c r="E435">
        <v>72452764842.600006</v>
      </c>
      <c r="F435">
        <v>0</v>
      </c>
      <c r="G435" t="s">
        <v>2607</v>
      </c>
      <c r="H435" s="5">
        <v>43173</v>
      </c>
      <c r="I435" t="s">
        <v>1143</v>
      </c>
      <c r="J435">
        <v>118</v>
      </c>
      <c r="K435" t="s">
        <v>2608</v>
      </c>
      <c r="L435" t="s">
        <v>2609</v>
      </c>
      <c r="M435" t="s">
        <v>2610</v>
      </c>
      <c r="N435" t="s">
        <v>2611</v>
      </c>
      <c r="O435" t="s">
        <v>4906</v>
      </c>
      <c r="P435" t="s">
        <v>1125</v>
      </c>
      <c r="Q435" t="s">
        <v>1167</v>
      </c>
      <c r="R435" t="s">
        <v>64</v>
      </c>
      <c r="U435" t="s">
        <v>4879</v>
      </c>
      <c r="V435" t="s">
        <v>4879</v>
      </c>
      <c r="W435" t="s">
        <v>4873</v>
      </c>
      <c r="X435" t="s">
        <v>4899</v>
      </c>
      <c r="Y435" t="s">
        <v>4899</v>
      </c>
      <c r="Z435">
        <v>3</v>
      </c>
      <c r="AA435">
        <v>2</v>
      </c>
      <c r="AB435">
        <v>1</v>
      </c>
      <c r="AC435">
        <v>0.33333333333333331</v>
      </c>
      <c r="AD435">
        <v>0</v>
      </c>
      <c r="AE435" t="s">
        <v>426</v>
      </c>
      <c r="AQ435">
        <v>1</v>
      </c>
      <c r="AR435" t="s">
        <v>128</v>
      </c>
      <c r="AU435">
        <v>1</v>
      </c>
    </row>
    <row r="436" spans="1:47" x14ac:dyDescent="0.25">
      <c r="A436" s="3" t="s">
        <v>2612</v>
      </c>
      <c r="B436">
        <v>2.5</v>
      </c>
      <c r="C436">
        <v>50000000</v>
      </c>
      <c r="D436">
        <v>8.3333333333333301E-2</v>
      </c>
      <c r="E436">
        <v>1338781952.2</v>
      </c>
      <c r="F436">
        <v>0.5</v>
      </c>
      <c r="G436" t="s">
        <v>2613</v>
      </c>
      <c r="H436" s="5">
        <v>41409</v>
      </c>
      <c r="I436" t="s">
        <v>1143</v>
      </c>
      <c r="J436">
        <v>141</v>
      </c>
      <c r="K436" t="s">
        <v>2614</v>
      </c>
      <c r="L436" t="s">
        <v>2615</v>
      </c>
      <c r="M436" t="s">
        <v>2616</v>
      </c>
      <c r="N436" t="s">
        <v>2617</v>
      </c>
      <c r="O436" t="s">
        <v>4901</v>
      </c>
      <c r="P436" t="s">
        <v>283</v>
      </c>
      <c r="Q436" t="s">
        <v>181</v>
      </c>
      <c r="R436" t="s">
        <v>127</v>
      </c>
      <c r="U436" t="s">
        <v>4879</v>
      </c>
      <c r="V436" t="s">
        <v>4879</v>
      </c>
      <c r="W436" t="s">
        <v>4873</v>
      </c>
      <c r="X436" t="s">
        <v>4899</v>
      </c>
      <c r="Y436" t="s">
        <v>4899</v>
      </c>
      <c r="Z436">
        <v>3</v>
      </c>
      <c r="AA436">
        <v>2</v>
      </c>
      <c r="AB436">
        <v>1</v>
      </c>
      <c r="AC436">
        <v>0.33333333333333331</v>
      </c>
      <c r="AD436">
        <v>0</v>
      </c>
      <c r="AE436" t="s">
        <v>426</v>
      </c>
      <c r="AQ436">
        <v>1</v>
      </c>
      <c r="AR436" t="s">
        <v>1608</v>
      </c>
      <c r="AU436">
        <v>1</v>
      </c>
    </row>
    <row r="437" spans="1:47" x14ac:dyDescent="0.25">
      <c r="A437" s="3" t="s">
        <v>2622</v>
      </c>
      <c r="B437">
        <v>1</v>
      </c>
      <c r="C437">
        <v>50000000</v>
      </c>
      <c r="D437">
        <v>0.25</v>
      </c>
      <c r="E437">
        <v>0</v>
      </c>
      <c r="F437">
        <v>0</v>
      </c>
      <c r="G437" t="s">
        <v>2623</v>
      </c>
      <c r="H437" s="5">
        <v>42111</v>
      </c>
      <c r="I437" t="s">
        <v>41</v>
      </c>
      <c r="J437">
        <v>139</v>
      </c>
      <c r="K437" t="s">
        <v>2624</v>
      </c>
      <c r="L437" t="s">
        <v>2625</v>
      </c>
      <c r="M437" t="s">
        <v>2454</v>
      </c>
      <c r="N437" t="s">
        <v>2318</v>
      </c>
      <c r="O437" t="s">
        <v>4903</v>
      </c>
      <c r="P437" t="s">
        <v>1503</v>
      </c>
      <c r="Q437" t="s">
        <v>1115</v>
      </c>
      <c r="R437" t="s">
        <v>84</v>
      </c>
      <c r="U437" t="s">
        <v>4879</v>
      </c>
      <c r="V437" t="s">
        <v>4879</v>
      </c>
      <c r="W437" t="s">
        <v>4873</v>
      </c>
      <c r="X437" t="s">
        <v>4899</v>
      </c>
      <c r="Y437" t="s">
        <v>4899</v>
      </c>
      <c r="Z437">
        <v>3</v>
      </c>
      <c r="AA437">
        <v>2</v>
      </c>
      <c r="AB437">
        <v>1</v>
      </c>
      <c r="AC437">
        <v>0.33333333333333331</v>
      </c>
      <c r="AD437">
        <v>0</v>
      </c>
      <c r="AE437" t="s">
        <v>2320</v>
      </c>
      <c r="AQ437">
        <v>1</v>
      </c>
      <c r="AR437" t="s">
        <v>100</v>
      </c>
      <c r="AS437" t="s">
        <v>1071</v>
      </c>
      <c r="AU437">
        <v>2</v>
      </c>
    </row>
    <row r="438" spans="1:47" x14ac:dyDescent="0.25">
      <c r="A438" s="3" t="s">
        <v>2626</v>
      </c>
      <c r="B438">
        <v>1</v>
      </c>
      <c r="C438">
        <v>50000000</v>
      </c>
      <c r="D438">
        <v>8.3333333333333301E-2</v>
      </c>
      <c r="E438">
        <v>3410917</v>
      </c>
      <c r="F438">
        <v>0</v>
      </c>
      <c r="G438" t="s">
        <v>2627</v>
      </c>
      <c r="H438" s="5">
        <v>42450</v>
      </c>
      <c r="I438" t="s">
        <v>41</v>
      </c>
      <c r="J438">
        <v>80</v>
      </c>
      <c r="K438" t="s">
        <v>1052</v>
      </c>
      <c r="L438" t="s">
        <v>2628</v>
      </c>
      <c r="M438" t="s">
        <v>1590</v>
      </c>
      <c r="N438" t="s">
        <v>2629</v>
      </c>
      <c r="O438" t="s">
        <v>4904</v>
      </c>
      <c r="P438" t="s">
        <v>1032</v>
      </c>
      <c r="Q438" t="s">
        <v>1388</v>
      </c>
      <c r="R438" t="s">
        <v>108</v>
      </c>
      <c r="U438" t="s">
        <v>4879</v>
      </c>
      <c r="V438" t="s">
        <v>4879</v>
      </c>
      <c r="W438" t="s">
        <v>4873</v>
      </c>
      <c r="X438" t="s">
        <v>4899</v>
      </c>
      <c r="Y438" t="s">
        <v>4899</v>
      </c>
      <c r="Z438">
        <v>3</v>
      </c>
      <c r="AA438">
        <v>2</v>
      </c>
      <c r="AB438">
        <v>1</v>
      </c>
      <c r="AC438">
        <v>0.33333333333333331</v>
      </c>
      <c r="AD438">
        <v>0</v>
      </c>
      <c r="AE438" t="s">
        <v>516</v>
      </c>
      <c r="AQ438">
        <v>1</v>
      </c>
      <c r="AR438" t="s">
        <v>1332</v>
      </c>
      <c r="AS438" t="s">
        <v>1525</v>
      </c>
      <c r="AU438">
        <v>2</v>
      </c>
    </row>
    <row r="439" spans="1:47" x14ac:dyDescent="0.25">
      <c r="A439" s="3" t="s">
        <v>2626</v>
      </c>
      <c r="B439">
        <v>1</v>
      </c>
      <c r="C439">
        <v>50000000</v>
      </c>
      <c r="D439">
        <v>8.3333333333333301E-2</v>
      </c>
      <c r="E439">
        <v>51715014</v>
      </c>
      <c r="F439">
        <v>0</v>
      </c>
      <c r="G439" t="s">
        <v>2630</v>
      </c>
      <c r="H439" s="5">
        <v>42450</v>
      </c>
      <c r="I439" t="s">
        <v>41</v>
      </c>
      <c r="J439">
        <v>80</v>
      </c>
      <c r="K439" t="s">
        <v>1052</v>
      </c>
      <c r="L439" t="s">
        <v>2628</v>
      </c>
      <c r="M439" t="s">
        <v>1590</v>
      </c>
      <c r="N439" t="s">
        <v>2629</v>
      </c>
      <c r="O439" t="s">
        <v>4904</v>
      </c>
      <c r="P439" t="s">
        <v>1032</v>
      </c>
      <c r="Q439" t="s">
        <v>1388</v>
      </c>
      <c r="R439" t="s">
        <v>108</v>
      </c>
      <c r="U439" t="s">
        <v>4879</v>
      </c>
      <c r="V439" t="s">
        <v>4879</v>
      </c>
      <c r="W439" t="s">
        <v>4873</v>
      </c>
      <c r="X439" t="s">
        <v>4899</v>
      </c>
      <c r="Y439" t="s">
        <v>4899</v>
      </c>
      <c r="Z439">
        <v>3</v>
      </c>
      <c r="AA439">
        <v>2</v>
      </c>
      <c r="AB439">
        <v>1</v>
      </c>
      <c r="AC439">
        <v>0.33333333333333331</v>
      </c>
      <c r="AD439">
        <v>0</v>
      </c>
      <c r="AE439" t="s">
        <v>516</v>
      </c>
      <c r="AQ439">
        <v>1</v>
      </c>
      <c r="AR439" t="s">
        <v>1332</v>
      </c>
      <c r="AS439" t="s">
        <v>1525</v>
      </c>
      <c r="AU439">
        <v>2</v>
      </c>
    </row>
    <row r="440" spans="1:47" x14ac:dyDescent="0.25">
      <c r="A440" s="3" t="s">
        <v>2636</v>
      </c>
      <c r="B440">
        <v>2</v>
      </c>
      <c r="C440">
        <v>50000000</v>
      </c>
      <c r="D440">
        <v>8.3333333333333301E-2</v>
      </c>
      <c r="E440">
        <v>0</v>
      </c>
      <c r="F440">
        <v>0</v>
      </c>
      <c r="G440" t="s">
        <v>2637</v>
      </c>
      <c r="H440" s="5">
        <v>43173</v>
      </c>
      <c r="I440" t="s">
        <v>1143</v>
      </c>
      <c r="J440">
        <v>119</v>
      </c>
      <c r="K440" t="s">
        <v>1140</v>
      </c>
      <c r="L440" t="s">
        <v>2638</v>
      </c>
      <c r="M440" t="s">
        <v>2639</v>
      </c>
      <c r="N440" t="s">
        <v>2640</v>
      </c>
      <c r="O440" t="s">
        <v>4906</v>
      </c>
      <c r="P440" t="s">
        <v>1167</v>
      </c>
      <c r="Q440" t="s">
        <v>1125</v>
      </c>
      <c r="R440" t="s">
        <v>64</v>
      </c>
      <c r="U440" t="s">
        <v>4879</v>
      </c>
      <c r="V440" t="s">
        <v>4879</v>
      </c>
      <c r="W440" t="s">
        <v>4873</v>
      </c>
      <c r="X440" t="s">
        <v>4899</v>
      </c>
      <c r="Y440" t="s">
        <v>4899</v>
      </c>
      <c r="Z440">
        <v>3</v>
      </c>
      <c r="AA440">
        <v>2</v>
      </c>
      <c r="AB440">
        <v>1</v>
      </c>
      <c r="AC440">
        <v>0.33333333333333331</v>
      </c>
      <c r="AD440">
        <v>0</v>
      </c>
      <c r="AE440" t="s">
        <v>426</v>
      </c>
      <c r="AQ440">
        <v>1</v>
      </c>
      <c r="AR440" t="s">
        <v>1489</v>
      </c>
      <c r="AU440">
        <v>1</v>
      </c>
    </row>
    <row r="441" spans="1:47" x14ac:dyDescent="0.25">
      <c r="A441" s="3" t="s">
        <v>2641</v>
      </c>
      <c r="B441">
        <v>3</v>
      </c>
      <c r="C441">
        <v>150000000</v>
      </c>
      <c r="D441">
        <v>0.25</v>
      </c>
      <c r="E441">
        <v>74000000</v>
      </c>
      <c r="F441">
        <v>0.16666666666666699</v>
      </c>
      <c r="G441" t="s">
        <v>2642</v>
      </c>
      <c r="H441" s="5">
        <v>41410</v>
      </c>
      <c r="I441" t="s">
        <v>1143</v>
      </c>
      <c r="J441">
        <v>137</v>
      </c>
      <c r="K441" t="s">
        <v>2643</v>
      </c>
      <c r="L441" t="s">
        <v>2644</v>
      </c>
      <c r="M441" t="s">
        <v>2645</v>
      </c>
      <c r="N441" t="s">
        <v>2646</v>
      </c>
      <c r="O441" t="s">
        <v>4901</v>
      </c>
      <c r="P441" t="s">
        <v>1088</v>
      </c>
      <c r="Q441" t="s">
        <v>2282</v>
      </c>
      <c r="R441" t="s">
        <v>64</v>
      </c>
      <c r="U441" t="s">
        <v>4879</v>
      </c>
      <c r="V441" t="s">
        <v>4879</v>
      </c>
      <c r="W441" t="s">
        <v>4873</v>
      </c>
      <c r="X441" t="s">
        <v>4899</v>
      </c>
      <c r="Y441" t="s">
        <v>4899</v>
      </c>
      <c r="Z441">
        <v>3</v>
      </c>
      <c r="AA441">
        <v>2</v>
      </c>
      <c r="AB441">
        <v>1</v>
      </c>
      <c r="AC441">
        <v>0.33333333333333331</v>
      </c>
      <c r="AD441">
        <v>0</v>
      </c>
      <c r="AE441" t="s">
        <v>2509</v>
      </c>
      <c r="AQ441">
        <v>1</v>
      </c>
      <c r="AR441" t="s">
        <v>1151</v>
      </c>
      <c r="AU441">
        <v>1</v>
      </c>
    </row>
    <row r="442" spans="1:47" x14ac:dyDescent="0.25">
      <c r="A442" s="3" t="s">
        <v>2647</v>
      </c>
      <c r="B442">
        <v>1.4166666666666701</v>
      </c>
      <c r="C442">
        <v>50000000</v>
      </c>
      <c r="D442">
        <v>8.3333333333333301E-2</v>
      </c>
      <c r="E442">
        <v>17000000</v>
      </c>
      <c r="F442">
        <v>8.3333333333333301E-2</v>
      </c>
      <c r="G442" t="s">
        <v>2648</v>
      </c>
      <c r="H442" s="5">
        <v>41724</v>
      </c>
      <c r="I442" t="s">
        <v>41</v>
      </c>
      <c r="J442">
        <v>98</v>
      </c>
      <c r="K442" t="s">
        <v>2649</v>
      </c>
      <c r="L442" t="s">
        <v>2650</v>
      </c>
      <c r="M442" t="s">
        <v>2651</v>
      </c>
      <c r="N442" t="s">
        <v>2652</v>
      </c>
      <c r="O442" t="s">
        <v>4902</v>
      </c>
      <c r="P442" t="s">
        <v>653</v>
      </c>
      <c r="Q442" t="s">
        <v>652</v>
      </c>
      <c r="R442" t="s">
        <v>47</v>
      </c>
      <c r="U442" t="s">
        <v>4879</v>
      </c>
      <c r="V442" t="s">
        <v>4879</v>
      </c>
      <c r="W442" t="s">
        <v>4873</v>
      </c>
      <c r="X442" t="s">
        <v>4899</v>
      </c>
      <c r="Y442" t="s">
        <v>4899</v>
      </c>
      <c r="Z442">
        <v>3</v>
      </c>
      <c r="AA442">
        <v>2</v>
      </c>
      <c r="AB442">
        <v>1</v>
      </c>
      <c r="AC442">
        <v>0.33333333333333331</v>
      </c>
      <c r="AD442">
        <v>0</v>
      </c>
      <c r="AE442" t="s">
        <v>2653</v>
      </c>
      <c r="AF442" t="s">
        <v>2654</v>
      </c>
      <c r="AG442" t="s">
        <v>2233</v>
      </c>
      <c r="AH442" t="s">
        <v>2655</v>
      </c>
      <c r="AI442" t="s">
        <v>1253</v>
      </c>
      <c r="AQ442">
        <v>5</v>
      </c>
      <c r="AR442" t="s">
        <v>1179</v>
      </c>
      <c r="AS442" t="s">
        <v>1369</v>
      </c>
      <c r="AU442">
        <v>2</v>
      </c>
    </row>
    <row r="443" spans="1:47" x14ac:dyDescent="0.25">
      <c r="A443" s="3" t="s">
        <v>2656</v>
      </c>
      <c r="B443">
        <v>1.6666666666666701</v>
      </c>
      <c r="C443">
        <v>50000000</v>
      </c>
      <c r="D443">
        <v>8.3333333333333301E-2</v>
      </c>
      <c r="E443">
        <v>20000000</v>
      </c>
      <c r="F443">
        <v>0</v>
      </c>
      <c r="G443" t="s">
        <v>2657</v>
      </c>
      <c r="H443" s="5">
        <v>42115</v>
      </c>
      <c r="I443" t="s">
        <v>41</v>
      </c>
      <c r="J443">
        <v>128</v>
      </c>
      <c r="K443" t="s">
        <v>2658</v>
      </c>
      <c r="L443" t="s">
        <v>2659</v>
      </c>
      <c r="M443" t="s">
        <v>2660</v>
      </c>
      <c r="N443" t="s">
        <v>2455</v>
      </c>
      <c r="O443" t="s">
        <v>4903</v>
      </c>
      <c r="P443" t="s">
        <v>653</v>
      </c>
      <c r="Q443" t="s">
        <v>1148</v>
      </c>
      <c r="R443" t="s">
        <v>108</v>
      </c>
      <c r="U443" t="s">
        <v>4879</v>
      </c>
      <c r="V443" t="s">
        <v>4879</v>
      </c>
      <c r="W443" t="s">
        <v>4873</v>
      </c>
      <c r="X443" t="s">
        <v>4899</v>
      </c>
      <c r="Y443" t="s">
        <v>4899</v>
      </c>
      <c r="Z443">
        <v>3</v>
      </c>
      <c r="AA443">
        <v>2</v>
      </c>
      <c r="AB443">
        <v>1</v>
      </c>
      <c r="AC443">
        <v>0.33333333333333331</v>
      </c>
      <c r="AD443">
        <v>0</v>
      </c>
      <c r="AE443" t="s">
        <v>2661</v>
      </c>
      <c r="AQ443">
        <v>1</v>
      </c>
      <c r="AR443" t="s">
        <v>1047</v>
      </c>
      <c r="AS443" t="s">
        <v>1048</v>
      </c>
      <c r="AU443">
        <v>2</v>
      </c>
    </row>
    <row r="444" spans="1:47" x14ac:dyDescent="0.25">
      <c r="A444" s="3" t="s">
        <v>2662</v>
      </c>
      <c r="B444">
        <v>4.5</v>
      </c>
      <c r="C444">
        <v>200000000</v>
      </c>
      <c r="D444">
        <v>0.25</v>
      </c>
      <c r="E444">
        <v>355000000</v>
      </c>
      <c r="F444">
        <v>0.5</v>
      </c>
      <c r="G444" t="s">
        <v>2663</v>
      </c>
      <c r="H444" s="5">
        <v>42450</v>
      </c>
      <c r="I444" t="s">
        <v>41</v>
      </c>
      <c r="J444">
        <v>86</v>
      </c>
      <c r="K444" t="s">
        <v>2664</v>
      </c>
      <c r="L444" t="s">
        <v>2665</v>
      </c>
      <c r="M444" t="s">
        <v>1590</v>
      </c>
      <c r="N444" t="s">
        <v>2186</v>
      </c>
      <c r="O444" t="s">
        <v>4904</v>
      </c>
      <c r="P444" t="s">
        <v>1043</v>
      </c>
      <c r="Q444" t="s">
        <v>1115</v>
      </c>
      <c r="R444" t="s">
        <v>1125</v>
      </c>
      <c r="S444" t="s">
        <v>63</v>
      </c>
      <c r="T444" t="s">
        <v>1045</v>
      </c>
      <c r="U444" t="s">
        <v>4879</v>
      </c>
      <c r="V444" t="s">
        <v>4879</v>
      </c>
      <c r="W444" t="s">
        <v>4879</v>
      </c>
      <c r="X444" t="s">
        <v>4873</v>
      </c>
      <c r="Y444" t="s">
        <v>4873</v>
      </c>
      <c r="Z444">
        <v>5</v>
      </c>
      <c r="AA444">
        <v>3</v>
      </c>
      <c r="AB444">
        <v>2</v>
      </c>
      <c r="AC444">
        <v>0.4</v>
      </c>
      <c r="AD444">
        <v>0</v>
      </c>
      <c r="AE444" t="s">
        <v>1211</v>
      </c>
      <c r="AQ444">
        <v>1</v>
      </c>
      <c r="AR444" t="s">
        <v>1608</v>
      </c>
      <c r="AS444" t="s">
        <v>1118</v>
      </c>
      <c r="AU444">
        <v>2</v>
      </c>
    </row>
    <row r="445" spans="1:47" x14ac:dyDescent="0.25">
      <c r="A445" s="3" t="s">
        <v>2666</v>
      </c>
      <c r="B445">
        <v>3</v>
      </c>
      <c r="C445">
        <v>200000000</v>
      </c>
      <c r="D445">
        <v>0.25</v>
      </c>
      <c r="E445">
        <v>0</v>
      </c>
      <c r="F445">
        <v>0</v>
      </c>
      <c r="G445" t="s">
        <v>2667</v>
      </c>
      <c r="H445" s="5">
        <v>42758</v>
      </c>
      <c r="I445" t="s">
        <v>1129</v>
      </c>
      <c r="J445">
        <v>142</v>
      </c>
      <c r="K445" t="s">
        <v>2668</v>
      </c>
      <c r="L445" t="s">
        <v>2669</v>
      </c>
      <c r="M445" t="s">
        <v>1953</v>
      </c>
      <c r="N445" t="s">
        <v>2605</v>
      </c>
      <c r="O445" t="s">
        <v>4905</v>
      </c>
      <c r="P445" t="s">
        <v>1276</v>
      </c>
      <c r="Q445" t="s">
        <v>1043</v>
      </c>
      <c r="R445" t="s">
        <v>1045</v>
      </c>
      <c r="U445" t="s">
        <v>4879</v>
      </c>
      <c r="V445" t="s">
        <v>4879</v>
      </c>
      <c r="W445" t="s">
        <v>4873</v>
      </c>
      <c r="X445" t="s">
        <v>4899</v>
      </c>
      <c r="Y445" t="s">
        <v>4899</v>
      </c>
      <c r="Z445">
        <v>3</v>
      </c>
      <c r="AA445">
        <v>2</v>
      </c>
      <c r="AB445">
        <v>1</v>
      </c>
      <c r="AC445">
        <v>0.33333333333333331</v>
      </c>
      <c r="AD445">
        <v>0</v>
      </c>
      <c r="AE445" t="s">
        <v>2572</v>
      </c>
      <c r="AQ445">
        <v>1</v>
      </c>
      <c r="AR445" t="s">
        <v>1151</v>
      </c>
      <c r="AU445">
        <v>1</v>
      </c>
    </row>
    <row r="446" spans="1:47" x14ac:dyDescent="0.25">
      <c r="A446" s="3" t="s">
        <v>2670</v>
      </c>
      <c r="B446">
        <v>3</v>
      </c>
      <c r="C446">
        <v>250000000</v>
      </c>
      <c r="D446">
        <v>0.25</v>
      </c>
      <c r="E446">
        <v>0</v>
      </c>
      <c r="F446">
        <v>0</v>
      </c>
      <c r="G446" t="s">
        <v>2671</v>
      </c>
      <c r="H446" s="5">
        <v>43173</v>
      </c>
      <c r="I446" t="s">
        <v>1143</v>
      </c>
      <c r="J446">
        <v>118</v>
      </c>
      <c r="K446" t="s">
        <v>1140</v>
      </c>
      <c r="L446" t="s">
        <v>2672</v>
      </c>
      <c r="M446" t="s">
        <v>2610</v>
      </c>
      <c r="N446" t="s">
        <v>2611</v>
      </c>
      <c r="O446" t="s">
        <v>4906</v>
      </c>
      <c r="P446" t="s">
        <v>1125</v>
      </c>
      <c r="Q446" t="s">
        <v>1167</v>
      </c>
      <c r="R446" t="s">
        <v>64</v>
      </c>
      <c r="U446" t="s">
        <v>4879</v>
      </c>
      <c r="V446" t="s">
        <v>4879</v>
      </c>
      <c r="W446" t="s">
        <v>4873</v>
      </c>
      <c r="X446" t="s">
        <v>4899</v>
      </c>
      <c r="Y446" t="s">
        <v>4899</v>
      </c>
      <c r="Z446">
        <v>3</v>
      </c>
      <c r="AA446">
        <v>2</v>
      </c>
      <c r="AB446">
        <v>1</v>
      </c>
      <c r="AC446">
        <v>0.33333333333333331</v>
      </c>
      <c r="AD446">
        <v>0</v>
      </c>
      <c r="AE446" t="s">
        <v>426</v>
      </c>
      <c r="AQ446">
        <v>1</v>
      </c>
      <c r="AR446" t="s">
        <v>128</v>
      </c>
      <c r="AU446">
        <v>1</v>
      </c>
    </row>
    <row r="447" spans="1:47" x14ac:dyDescent="0.25">
      <c r="A447" s="3" t="s">
        <v>2673</v>
      </c>
      <c r="B447">
        <v>5</v>
      </c>
      <c r="C447">
        <v>500000000</v>
      </c>
      <c r="D447">
        <v>0.25</v>
      </c>
      <c r="E447">
        <v>0</v>
      </c>
      <c r="F447">
        <v>0</v>
      </c>
      <c r="G447" t="s">
        <v>2674</v>
      </c>
      <c r="H447" s="5">
        <v>41410</v>
      </c>
      <c r="I447" t="s">
        <v>1129</v>
      </c>
      <c r="J447">
        <v>105</v>
      </c>
      <c r="K447" t="s">
        <v>2675</v>
      </c>
      <c r="L447" t="s">
        <v>2676</v>
      </c>
      <c r="M447" t="s">
        <v>2677</v>
      </c>
      <c r="N447" t="s">
        <v>939</v>
      </c>
      <c r="O447" t="s">
        <v>4901</v>
      </c>
      <c r="P447" t="s">
        <v>1553</v>
      </c>
      <c r="Q447" t="s">
        <v>1158</v>
      </c>
      <c r="R447" t="s">
        <v>1159</v>
      </c>
      <c r="S447" t="s">
        <v>47</v>
      </c>
      <c r="T447" t="s">
        <v>108</v>
      </c>
      <c r="U447" t="s">
        <v>4879</v>
      </c>
      <c r="V447" t="s">
        <v>4879</v>
      </c>
      <c r="W447" t="s">
        <v>4879</v>
      </c>
      <c r="X447" t="s">
        <v>4873</v>
      </c>
      <c r="Y447" t="s">
        <v>4873</v>
      </c>
      <c r="Z447">
        <v>5</v>
      </c>
      <c r="AA447">
        <v>3</v>
      </c>
      <c r="AB447">
        <v>2</v>
      </c>
      <c r="AC447">
        <v>0.4</v>
      </c>
      <c r="AD447">
        <v>0</v>
      </c>
      <c r="AE447" t="s">
        <v>477</v>
      </c>
      <c r="AQ447">
        <v>1</v>
      </c>
      <c r="AR447" t="s">
        <v>1369</v>
      </c>
      <c r="AU447">
        <v>1</v>
      </c>
    </row>
    <row r="448" spans="1:47" x14ac:dyDescent="0.25">
      <c r="A448" s="3" t="s">
        <v>2678</v>
      </c>
      <c r="B448">
        <v>1.4166666666666701</v>
      </c>
      <c r="C448">
        <v>50000000</v>
      </c>
      <c r="D448">
        <v>0</v>
      </c>
      <c r="E448">
        <v>0</v>
      </c>
      <c r="F448">
        <v>0</v>
      </c>
      <c r="G448" t="s">
        <v>2679</v>
      </c>
      <c r="H448" s="5">
        <v>41724</v>
      </c>
      <c r="I448" t="s">
        <v>1715</v>
      </c>
      <c r="J448">
        <v>98</v>
      </c>
      <c r="K448" t="s">
        <v>2680</v>
      </c>
      <c r="L448" t="s">
        <v>2681</v>
      </c>
      <c r="M448" t="s">
        <v>2514</v>
      </c>
      <c r="N448" t="s">
        <v>2652</v>
      </c>
      <c r="O448" t="s">
        <v>4902</v>
      </c>
      <c r="P448" t="s">
        <v>652</v>
      </c>
      <c r="Q448" t="s">
        <v>653</v>
      </c>
      <c r="R448" t="s">
        <v>47</v>
      </c>
      <c r="U448" t="s">
        <v>4879</v>
      </c>
      <c r="V448" t="s">
        <v>4879</v>
      </c>
      <c r="W448" t="s">
        <v>4873</v>
      </c>
      <c r="X448" t="s">
        <v>4899</v>
      </c>
      <c r="Y448" t="s">
        <v>4899</v>
      </c>
      <c r="Z448">
        <v>3</v>
      </c>
      <c r="AA448">
        <v>2</v>
      </c>
      <c r="AB448">
        <v>1</v>
      </c>
      <c r="AC448">
        <v>0.33333333333333331</v>
      </c>
      <c r="AD448">
        <v>0</v>
      </c>
      <c r="AE448" t="s">
        <v>2654</v>
      </c>
      <c r="AF448" t="s">
        <v>2653</v>
      </c>
      <c r="AG448" t="s">
        <v>2655</v>
      </c>
      <c r="AH448" t="s">
        <v>1253</v>
      </c>
      <c r="AI448" t="s">
        <v>2233</v>
      </c>
      <c r="AQ448">
        <v>5</v>
      </c>
      <c r="AR448" t="s">
        <v>1195</v>
      </c>
      <c r="AS448" t="s">
        <v>1118</v>
      </c>
      <c r="AU448">
        <v>2</v>
      </c>
    </row>
    <row r="449" spans="1:47" x14ac:dyDescent="0.25">
      <c r="A449" s="3" t="s">
        <v>2682</v>
      </c>
      <c r="B449">
        <v>8</v>
      </c>
      <c r="C449">
        <v>1000000000</v>
      </c>
      <c r="D449">
        <v>0.5</v>
      </c>
      <c r="E449">
        <v>0</v>
      </c>
      <c r="F449">
        <v>0</v>
      </c>
      <c r="G449" t="s">
        <v>2683</v>
      </c>
      <c r="H449" s="5">
        <v>42118</v>
      </c>
      <c r="I449" t="s">
        <v>1129</v>
      </c>
      <c r="J449">
        <v>178</v>
      </c>
      <c r="K449" t="s">
        <v>2684</v>
      </c>
      <c r="L449" t="s">
        <v>2685</v>
      </c>
      <c r="M449" t="s">
        <v>2686</v>
      </c>
      <c r="N449" t="s">
        <v>2202</v>
      </c>
      <c r="O449" t="s">
        <v>4903</v>
      </c>
      <c r="P449" t="s">
        <v>1149</v>
      </c>
      <c r="Q449" t="s">
        <v>1034</v>
      </c>
      <c r="R449" t="s">
        <v>1033</v>
      </c>
      <c r="S449" t="s">
        <v>63</v>
      </c>
      <c r="T449" t="s">
        <v>64</v>
      </c>
      <c r="U449" t="s">
        <v>4879</v>
      </c>
      <c r="V449" t="s">
        <v>4879</v>
      </c>
      <c r="W449" t="s">
        <v>4879</v>
      </c>
      <c r="X449" t="s">
        <v>4873</v>
      </c>
      <c r="Y449" t="s">
        <v>4873</v>
      </c>
      <c r="Z449">
        <v>5</v>
      </c>
      <c r="AA449">
        <v>3</v>
      </c>
      <c r="AB449">
        <v>2</v>
      </c>
      <c r="AC449">
        <v>0.4</v>
      </c>
      <c r="AD449">
        <v>0</v>
      </c>
      <c r="AE449" t="s">
        <v>1089</v>
      </c>
      <c r="AQ449">
        <v>1</v>
      </c>
      <c r="AR449" t="s">
        <v>1047</v>
      </c>
      <c r="AS449" t="s">
        <v>1525</v>
      </c>
      <c r="AU449">
        <v>2</v>
      </c>
    </row>
    <row r="450" spans="1:47" x14ac:dyDescent="0.25">
      <c r="A450" s="3" t="s">
        <v>2687</v>
      </c>
      <c r="B450">
        <v>4</v>
      </c>
      <c r="C450">
        <v>200000000</v>
      </c>
      <c r="D450">
        <v>0.33333333333333298</v>
      </c>
      <c r="E450">
        <v>712499000</v>
      </c>
      <c r="F450">
        <v>0.25</v>
      </c>
      <c r="G450" t="s">
        <v>2688</v>
      </c>
      <c r="H450" s="5">
        <v>42450</v>
      </c>
      <c r="I450" t="s">
        <v>41</v>
      </c>
      <c r="J450">
        <v>86</v>
      </c>
      <c r="K450" t="s">
        <v>2664</v>
      </c>
      <c r="L450" t="s">
        <v>2689</v>
      </c>
      <c r="M450" t="s">
        <v>1590</v>
      </c>
      <c r="N450" t="s">
        <v>2186</v>
      </c>
      <c r="O450" t="s">
        <v>4904</v>
      </c>
      <c r="P450" t="s">
        <v>1115</v>
      </c>
      <c r="Q450" t="s">
        <v>1043</v>
      </c>
      <c r="R450" t="s">
        <v>1125</v>
      </c>
      <c r="S450" t="s">
        <v>1044</v>
      </c>
      <c r="T450" t="s">
        <v>63</v>
      </c>
      <c r="U450" t="s">
        <v>4879</v>
      </c>
      <c r="V450" t="s">
        <v>4879</v>
      </c>
      <c r="W450" t="s">
        <v>4879</v>
      </c>
      <c r="X450" t="s">
        <v>4873</v>
      </c>
      <c r="Y450" t="s">
        <v>4873</v>
      </c>
      <c r="Z450">
        <v>5</v>
      </c>
      <c r="AA450">
        <v>3</v>
      </c>
      <c r="AB450">
        <v>2</v>
      </c>
      <c r="AC450">
        <v>0.4</v>
      </c>
      <c r="AD450">
        <v>0</v>
      </c>
      <c r="AE450" t="s">
        <v>1928</v>
      </c>
      <c r="AQ450">
        <v>1</v>
      </c>
      <c r="AR450" t="s">
        <v>1608</v>
      </c>
      <c r="AS450" t="s">
        <v>1118</v>
      </c>
      <c r="AU450">
        <v>2</v>
      </c>
    </row>
    <row r="451" spans="1:47" x14ac:dyDescent="0.25">
      <c r="A451" s="3" t="s">
        <v>2690</v>
      </c>
      <c r="B451">
        <v>5</v>
      </c>
      <c r="C451">
        <v>300000000</v>
      </c>
      <c r="D451">
        <v>0.25</v>
      </c>
      <c r="E451">
        <v>0</v>
      </c>
      <c r="F451">
        <v>0</v>
      </c>
      <c r="G451" t="s">
        <v>2691</v>
      </c>
      <c r="H451" s="5">
        <v>42758</v>
      </c>
      <c r="I451" t="s">
        <v>1205</v>
      </c>
      <c r="J451">
        <v>142</v>
      </c>
      <c r="K451" t="s">
        <v>2692</v>
      </c>
      <c r="L451" t="s">
        <v>2693</v>
      </c>
      <c r="M451" t="s">
        <v>1953</v>
      </c>
      <c r="N451" t="s">
        <v>2605</v>
      </c>
      <c r="O451" t="s">
        <v>4905</v>
      </c>
      <c r="P451" t="s">
        <v>1276</v>
      </c>
      <c r="Q451" t="s">
        <v>1043</v>
      </c>
      <c r="R451" t="s">
        <v>1045</v>
      </c>
      <c r="U451" t="s">
        <v>4879</v>
      </c>
      <c r="V451" t="s">
        <v>4879</v>
      </c>
      <c r="W451" t="s">
        <v>4873</v>
      </c>
      <c r="X451" t="s">
        <v>4899</v>
      </c>
      <c r="Y451" t="s">
        <v>4899</v>
      </c>
      <c r="Z451">
        <v>3</v>
      </c>
      <c r="AA451">
        <v>2</v>
      </c>
      <c r="AB451">
        <v>1</v>
      </c>
      <c r="AC451">
        <v>0.33333333333333331</v>
      </c>
      <c r="AD451">
        <v>0</v>
      </c>
      <c r="AE451" t="s">
        <v>2572</v>
      </c>
      <c r="AQ451">
        <v>1</v>
      </c>
      <c r="AR451" t="s">
        <v>1151</v>
      </c>
      <c r="AU451">
        <v>1</v>
      </c>
    </row>
    <row r="452" spans="1:47" x14ac:dyDescent="0.25">
      <c r="A452" s="3" t="s">
        <v>2694</v>
      </c>
      <c r="B452">
        <v>2</v>
      </c>
      <c r="C452">
        <v>50000000</v>
      </c>
      <c r="D452">
        <v>8.3333333333333301E-2</v>
      </c>
      <c r="E452">
        <v>0</v>
      </c>
      <c r="F452">
        <v>0</v>
      </c>
      <c r="G452" t="s">
        <v>2695</v>
      </c>
      <c r="H452" s="5">
        <v>43173</v>
      </c>
      <c r="I452" t="s">
        <v>41</v>
      </c>
      <c r="J452">
        <v>119</v>
      </c>
      <c r="K452" t="s">
        <v>1140</v>
      </c>
      <c r="L452" t="s">
        <v>2696</v>
      </c>
      <c r="M452" t="s">
        <v>2697</v>
      </c>
      <c r="N452" t="s">
        <v>2640</v>
      </c>
      <c r="O452" t="s">
        <v>4906</v>
      </c>
      <c r="P452" t="s">
        <v>1167</v>
      </c>
      <c r="Q452" t="s">
        <v>1125</v>
      </c>
      <c r="R452" t="s">
        <v>64</v>
      </c>
      <c r="U452" t="s">
        <v>4879</v>
      </c>
      <c r="V452" t="s">
        <v>4879</v>
      </c>
      <c r="W452" t="s">
        <v>4873</v>
      </c>
      <c r="X452" t="s">
        <v>4899</v>
      </c>
      <c r="Y452" t="s">
        <v>4899</v>
      </c>
      <c r="Z452">
        <v>3</v>
      </c>
      <c r="AA452">
        <v>2</v>
      </c>
      <c r="AB452">
        <v>1</v>
      </c>
      <c r="AC452">
        <v>0.33333333333333331</v>
      </c>
      <c r="AD452">
        <v>0</v>
      </c>
      <c r="AE452" t="s">
        <v>426</v>
      </c>
      <c r="AQ452">
        <v>1</v>
      </c>
      <c r="AR452" t="s">
        <v>1489</v>
      </c>
      <c r="AU452">
        <v>1</v>
      </c>
    </row>
    <row r="453" spans="1:47" x14ac:dyDescent="0.25">
      <c r="A453" s="3" t="s">
        <v>2698</v>
      </c>
      <c r="B453">
        <v>1.5</v>
      </c>
      <c r="C453">
        <v>50000000</v>
      </c>
      <c r="D453">
        <v>8.3333333333333301E-2</v>
      </c>
      <c r="E453">
        <v>0</v>
      </c>
      <c r="F453">
        <v>0</v>
      </c>
      <c r="G453" t="s">
        <v>2699</v>
      </c>
      <c r="H453" s="5">
        <v>41276</v>
      </c>
      <c r="I453" t="s">
        <v>1143</v>
      </c>
      <c r="J453">
        <v>183</v>
      </c>
      <c r="K453" t="s">
        <v>2700</v>
      </c>
      <c r="L453" t="s">
        <v>2701</v>
      </c>
      <c r="M453" t="s">
        <v>2373</v>
      </c>
      <c r="N453" t="s">
        <v>2339</v>
      </c>
      <c r="O453" t="s">
        <v>4901</v>
      </c>
      <c r="P453" t="s">
        <v>229</v>
      </c>
      <c r="Q453" t="s">
        <v>47</v>
      </c>
      <c r="R453" t="s">
        <v>108</v>
      </c>
      <c r="U453" t="s">
        <v>4879</v>
      </c>
      <c r="V453" t="s">
        <v>4873</v>
      </c>
      <c r="W453" t="s">
        <v>4873</v>
      </c>
      <c r="X453" t="s">
        <v>4899</v>
      </c>
      <c r="Y453" t="s">
        <v>4899</v>
      </c>
      <c r="Z453">
        <v>3</v>
      </c>
      <c r="AA453">
        <v>1</v>
      </c>
      <c r="AB453">
        <v>2</v>
      </c>
      <c r="AC453">
        <v>0.66666666666666663</v>
      </c>
      <c r="AD453">
        <v>1</v>
      </c>
      <c r="AE453" t="s">
        <v>261</v>
      </c>
      <c r="AQ453">
        <v>1</v>
      </c>
      <c r="AR453" t="s">
        <v>65</v>
      </c>
      <c r="AS453" t="s">
        <v>56</v>
      </c>
      <c r="AU453">
        <v>2</v>
      </c>
    </row>
    <row r="454" spans="1:47" x14ac:dyDescent="0.25">
      <c r="A454" s="3" t="s">
        <v>2702</v>
      </c>
      <c r="B454">
        <v>1</v>
      </c>
      <c r="C454">
        <v>50000000</v>
      </c>
      <c r="D454">
        <v>0.25</v>
      </c>
      <c r="E454">
        <v>100000000</v>
      </c>
      <c r="F454">
        <v>1</v>
      </c>
      <c r="G454" t="s">
        <v>2703</v>
      </c>
      <c r="H454" s="5">
        <v>41654</v>
      </c>
      <c r="I454" t="s">
        <v>1129</v>
      </c>
      <c r="J454">
        <v>142</v>
      </c>
      <c r="K454" t="s">
        <v>2704</v>
      </c>
      <c r="L454" t="s">
        <v>2705</v>
      </c>
      <c r="M454" t="s">
        <v>2249</v>
      </c>
      <c r="N454" t="s">
        <v>2706</v>
      </c>
      <c r="O454" t="s">
        <v>4902</v>
      </c>
      <c r="P454" t="s">
        <v>2244</v>
      </c>
      <c r="Q454" t="s">
        <v>2414</v>
      </c>
      <c r="R454" t="s">
        <v>127</v>
      </c>
      <c r="U454" t="s">
        <v>4879</v>
      </c>
      <c r="V454" t="s">
        <v>4879</v>
      </c>
      <c r="W454" t="s">
        <v>4873</v>
      </c>
      <c r="X454" t="s">
        <v>4899</v>
      </c>
      <c r="Y454" t="s">
        <v>4899</v>
      </c>
      <c r="Z454">
        <v>3</v>
      </c>
      <c r="AA454">
        <v>2</v>
      </c>
      <c r="AB454">
        <v>1</v>
      </c>
      <c r="AC454">
        <v>0.33333333333333331</v>
      </c>
      <c r="AD454">
        <v>0</v>
      </c>
      <c r="AE454" t="s">
        <v>2707</v>
      </c>
      <c r="AF454" t="s">
        <v>666</v>
      </c>
      <c r="AG454" t="s">
        <v>2708</v>
      </c>
      <c r="AH454" t="s">
        <v>2709</v>
      </c>
      <c r="AI454" t="s">
        <v>1108</v>
      </c>
      <c r="AJ454" t="s">
        <v>2710</v>
      </c>
      <c r="AQ454">
        <v>6</v>
      </c>
      <c r="AR454" t="s">
        <v>86</v>
      </c>
      <c r="AS454" t="s">
        <v>109</v>
      </c>
      <c r="AU454">
        <v>2</v>
      </c>
    </row>
    <row r="455" spans="1:47" x14ac:dyDescent="0.25">
      <c r="A455" s="3" t="s">
        <v>2711</v>
      </c>
      <c r="B455">
        <v>1.5</v>
      </c>
      <c r="C455">
        <v>100000000</v>
      </c>
      <c r="D455">
        <v>0.16666666666666699</v>
      </c>
      <c r="E455">
        <v>0</v>
      </c>
      <c r="F455">
        <v>0</v>
      </c>
      <c r="G455" t="s">
        <v>2712</v>
      </c>
      <c r="H455" s="5">
        <v>42018</v>
      </c>
      <c r="I455" t="s">
        <v>41</v>
      </c>
      <c r="J455">
        <v>140</v>
      </c>
      <c r="K455" t="s">
        <v>2713</v>
      </c>
      <c r="L455" t="s">
        <v>2714</v>
      </c>
      <c r="M455" t="s">
        <v>1030</v>
      </c>
      <c r="N455" t="s">
        <v>1473</v>
      </c>
      <c r="O455" t="s">
        <v>4903</v>
      </c>
      <c r="P455" t="s">
        <v>1032</v>
      </c>
      <c r="Q455" t="s">
        <v>1034</v>
      </c>
      <c r="R455" t="s">
        <v>47</v>
      </c>
      <c r="U455" t="s">
        <v>4879</v>
      </c>
      <c r="V455" t="s">
        <v>4879</v>
      </c>
      <c r="W455" t="s">
        <v>4873</v>
      </c>
      <c r="X455" t="s">
        <v>4899</v>
      </c>
      <c r="Y455" t="s">
        <v>4899</v>
      </c>
      <c r="Z455">
        <v>3</v>
      </c>
      <c r="AA455">
        <v>2</v>
      </c>
      <c r="AB455">
        <v>1</v>
      </c>
      <c r="AC455">
        <v>0.33333333333333331</v>
      </c>
      <c r="AD455">
        <v>0</v>
      </c>
      <c r="AE455" t="s">
        <v>2352</v>
      </c>
      <c r="AQ455">
        <v>1</v>
      </c>
      <c r="AR455" t="s">
        <v>1150</v>
      </c>
      <c r="AS455" t="s">
        <v>1332</v>
      </c>
      <c r="AU455">
        <v>2</v>
      </c>
    </row>
    <row r="456" spans="1:47" x14ac:dyDescent="0.25">
      <c r="A456" s="3" t="s">
        <v>2715</v>
      </c>
      <c r="B456">
        <v>2</v>
      </c>
      <c r="C456">
        <v>50000000</v>
      </c>
      <c r="D456">
        <v>0.16666666666666699</v>
      </c>
      <c r="E456">
        <v>0</v>
      </c>
      <c r="F456">
        <v>0</v>
      </c>
      <c r="G456" t="s">
        <v>2716</v>
      </c>
      <c r="H456" s="5">
        <v>42375</v>
      </c>
      <c r="I456" t="s">
        <v>41</v>
      </c>
      <c r="J456">
        <v>110</v>
      </c>
      <c r="K456" t="s">
        <v>2717</v>
      </c>
      <c r="L456" t="s">
        <v>2718</v>
      </c>
      <c r="M456" t="s">
        <v>1040</v>
      </c>
      <c r="N456" t="s">
        <v>1989</v>
      </c>
      <c r="O456" t="s">
        <v>4904</v>
      </c>
      <c r="P456" t="s">
        <v>1115</v>
      </c>
      <c r="Q456" t="s">
        <v>1149</v>
      </c>
      <c r="R456" t="s">
        <v>63</v>
      </c>
      <c r="U456" t="s">
        <v>4879</v>
      </c>
      <c r="V456" t="s">
        <v>4879</v>
      </c>
      <c r="W456" t="s">
        <v>4873</v>
      </c>
      <c r="X456" t="s">
        <v>4899</v>
      </c>
      <c r="Y456" t="s">
        <v>4899</v>
      </c>
      <c r="Z456">
        <v>3</v>
      </c>
      <c r="AA456">
        <v>2</v>
      </c>
      <c r="AB456">
        <v>1</v>
      </c>
      <c r="AC456">
        <v>0.33333333333333331</v>
      </c>
      <c r="AD456">
        <v>0</v>
      </c>
      <c r="AE456" t="s">
        <v>1117</v>
      </c>
      <c r="AQ456">
        <v>1</v>
      </c>
      <c r="AR456" t="s">
        <v>1332</v>
      </c>
      <c r="AS456" t="s">
        <v>1525</v>
      </c>
      <c r="AU456">
        <v>2</v>
      </c>
    </row>
    <row r="457" spans="1:47" x14ac:dyDescent="0.25">
      <c r="A457" s="3" t="s">
        <v>2719</v>
      </c>
      <c r="B457">
        <v>2</v>
      </c>
      <c r="C457">
        <v>50000000</v>
      </c>
      <c r="D457">
        <v>8.3333333333333301E-2</v>
      </c>
      <c r="E457">
        <v>0</v>
      </c>
      <c r="F457">
        <v>0</v>
      </c>
      <c r="G457" t="s">
        <v>2720</v>
      </c>
      <c r="H457" s="5">
        <v>42739</v>
      </c>
      <c r="I457" t="s">
        <v>41</v>
      </c>
      <c r="J457">
        <v>140</v>
      </c>
      <c r="K457" t="s">
        <v>1121</v>
      </c>
      <c r="L457" t="s">
        <v>2721</v>
      </c>
      <c r="M457" t="s">
        <v>1054</v>
      </c>
      <c r="N457" t="s">
        <v>1055</v>
      </c>
      <c r="O457" t="s">
        <v>4905</v>
      </c>
      <c r="P457" t="s">
        <v>1056</v>
      </c>
      <c r="Q457" t="s">
        <v>1057</v>
      </c>
      <c r="R457" t="s">
        <v>1058</v>
      </c>
      <c r="U457" t="s">
        <v>4879</v>
      </c>
      <c r="V457" t="s">
        <v>4879</v>
      </c>
      <c r="W457" t="s">
        <v>4873</v>
      </c>
      <c r="X457" t="s">
        <v>4899</v>
      </c>
      <c r="Y457" t="s">
        <v>4899</v>
      </c>
      <c r="Z457">
        <v>3</v>
      </c>
      <c r="AA457">
        <v>2</v>
      </c>
      <c r="AB457">
        <v>1</v>
      </c>
      <c r="AC457">
        <v>0.33333333333333331</v>
      </c>
      <c r="AD457">
        <v>0</v>
      </c>
      <c r="AE457" t="s">
        <v>373</v>
      </c>
      <c r="AQ457">
        <v>1</v>
      </c>
      <c r="AR457" t="s">
        <v>56</v>
      </c>
      <c r="AU457">
        <v>1</v>
      </c>
    </row>
    <row r="458" spans="1:47" x14ac:dyDescent="0.25">
      <c r="A458" s="3" t="s">
        <v>2722</v>
      </c>
      <c r="B458">
        <v>1.5</v>
      </c>
      <c r="C458">
        <v>50000000</v>
      </c>
      <c r="D458">
        <v>0.16666666666666699</v>
      </c>
      <c r="E458">
        <v>484846040</v>
      </c>
      <c r="F458">
        <v>0.25</v>
      </c>
      <c r="G458" t="s">
        <v>2723</v>
      </c>
      <c r="H458" s="5">
        <v>43112</v>
      </c>
      <c r="I458" t="s">
        <v>1143</v>
      </c>
      <c r="J458">
        <v>101</v>
      </c>
      <c r="K458" t="s">
        <v>2724</v>
      </c>
      <c r="L458" t="s">
        <v>2725</v>
      </c>
      <c r="M458" t="s">
        <v>2726</v>
      </c>
      <c r="N458" t="s">
        <v>1625</v>
      </c>
      <c r="O458" t="s">
        <v>4906</v>
      </c>
      <c r="P458" t="s">
        <v>1167</v>
      </c>
      <c r="Q458" t="s">
        <v>1125</v>
      </c>
      <c r="R458" t="s">
        <v>64</v>
      </c>
      <c r="U458" t="s">
        <v>4879</v>
      </c>
      <c r="V458" t="s">
        <v>4879</v>
      </c>
      <c r="W458" t="s">
        <v>4873</v>
      </c>
      <c r="X458" t="s">
        <v>4899</v>
      </c>
      <c r="Y458" t="s">
        <v>4899</v>
      </c>
      <c r="Z458">
        <v>3</v>
      </c>
      <c r="AA458">
        <v>2</v>
      </c>
      <c r="AB458">
        <v>1</v>
      </c>
      <c r="AC458">
        <v>0.33333333333333331</v>
      </c>
      <c r="AD458">
        <v>0</v>
      </c>
      <c r="AE458" t="s">
        <v>2727</v>
      </c>
      <c r="AQ458">
        <v>1</v>
      </c>
      <c r="AR458" t="s">
        <v>128</v>
      </c>
      <c r="AU458">
        <v>1</v>
      </c>
    </row>
    <row r="459" spans="1:47" x14ac:dyDescent="0.25">
      <c r="A459" s="3" t="s">
        <v>2728</v>
      </c>
      <c r="B459">
        <v>1.6666666666666701</v>
      </c>
      <c r="C459">
        <v>100000000</v>
      </c>
      <c r="D459">
        <v>0.16666666666666699</v>
      </c>
      <c r="E459">
        <v>0</v>
      </c>
      <c r="F459">
        <v>0</v>
      </c>
      <c r="G459" t="s">
        <v>2729</v>
      </c>
      <c r="H459" s="5">
        <v>43468</v>
      </c>
      <c r="I459" t="s">
        <v>1224</v>
      </c>
      <c r="J459">
        <v>122</v>
      </c>
      <c r="K459" t="s">
        <v>2730</v>
      </c>
      <c r="L459" t="s">
        <v>2731</v>
      </c>
      <c r="N459" t="s">
        <v>2732</v>
      </c>
      <c r="O459" t="s">
        <v>4907</v>
      </c>
      <c r="P459" t="s">
        <v>1136</v>
      </c>
      <c r="Q459" t="s">
        <v>1265</v>
      </c>
      <c r="R459" t="s">
        <v>1668</v>
      </c>
      <c r="S459" t="s">
        <v>1044</v>
      </c>
      <c r="T459" t="s">
        <v>1045</v>
      </c>
      <c r="U459" t="s">
        <v>4879</v>
      </c>
      <c r="V459" t="s">
        <v>4879</v>
      </c>
      <c r="W459" t="s">
        <v>4879</v>
      </c>
      <c r="X459" t="s">
        <v>4873</v>
      </c>
      <c r="Y459" t="s">
        <v>4873</v>
      </c>
      <c r="Z459">
        <v>5</v>
      </c>
      <c r="AA459">
        <v>3</v>
      </c>
      <c r="AB459">
        <v>2</v>
      </c>
      <c r="AC459">
        <v>0.4</v>
      </c>
      <c r="AD459">
        <v>0</v>
      </c>
      <c r="AE459" t="s">
        <v>1073</v>
      </c>
      <c r="AQ459">
        <v>1</v>
      </c>
      <c r="AR459" t="s">
        <v>1941</v>
      </c>
      <c r="AU459">
        <v>1</v>
      </c>
    </row>
    <row r="460" spans="1:47" x14ac:dyDescent="0.25">
      <c r="A460" s="3" t="s">
        <v>2728</v>
      </c>
      <c r="B460">
        <v>1.6666666666666701</v>
      </c>
      <c r="C460">
        <v>100000000</v>
      </c>
      <c r="D460">
        <v>0.16666666666666699</v>
      </c>
      <c r="E460">
        <v>0</v>
      </c>
      <c r="F460">
        <v>0</v>
      </c>
      <c r="G460" t="s">
        <v>2733</v>
      </c>
      <c r="H460" s="5">
        <v>43468</v>
      </c>
      <c r="I460" t="s">
        <v>1224</v>
      </c>
      <c r="J460">
        <v>122</v>
      </c>
      <c r="K460" t="s">
        <v>2730</v>
      </c>
      <c r="L460" t="s">
        <v>2731</v>
      </c>
      <c r="N460" t="s">
        <v>2732</v>
      </c>
      <c r="O460" t="s">
        <v>4907</v>
      </c>
      <c r="P460" t="s">
        <v>1136</v>
      </c>
      <c r="Q460" t="s">
        <v>1265</v>
      </c>
      <c r="R460" t="s">
        <v>1668</v>
      </c>
      <c r="S460" t="s">
        <v>1044</v>
      </c>
      <c r="T460" t="s">
        <v>1045</v>
      </c>
      <c r="U460" t="s">
        <v>4879</v>
      </c>
      <c r="V460" t="s">
        <v>4879</v>
      </c>
      <c r="W460" t="s">
        <v>4879</v>
      </c>
      <c r="X460" t="s">
        <v>4873</v>
      </c>
      <c r="Y460" t="s">
        <v>4873</v>
      </c>
      <c r="Z460">
        <v>5</v>
      </c>
      <c r="AA460">
        <v>3</v>
      </c>
      <c r="AB460">
        <v>2</v>
      </c>
      <c r="AC460">
        <v>0.4</v>
      </c>
      <c r="AD460">
        <v>0</v>
      </c>
      <c r="AE460" t="s">
        <v>1073</v>
      </c>
      <c r="AQ460">
        <v>1</v>
      </c>
      <c r="AR460" t="s">
        <v>1941</v>
      </c>
      <c r="AU460">
        <v>1</v>
      </c>
    </row>
    <row r="461" spans="1:47" x14ac:dyDescent="0.25">
      <c r="A461" s="3" t="s">
        <v>2734</v>
      </c>
      <c r="B461">
        <v>1</v>
      </c>
      <c r="C461">
        <v>0</v>
      </c>
      <c r="D461">
        <v>0</v>
      </c>
      <c r="E461">
        <v>5000000</v>
      </c>
      <c r="F461">
        <v>0</v>
      </c>
      <c r="G461" t="s">
        <v>2735</v>
      </c>
      <c r="H461" s="5">
        <v>41411</v>
      </c>
      <c r="I461" t="s">
        <v>1129</v>
      </c>
      <c r="J461">
        <v>143</v>
      </c>
      <c r="K461" t="s">
        <v>2736</v>
      </c>
      <c r="L461" t="s">
        <v>2737</v>
      </c>
      <c r="M461" t="s">
        <v>2738</v>
      </c>
      <c r="N461" t="s">
        <v>2372</v>
      </c>
      <c r="O461" t="s">
        <v>4901</v>
      </c>
      <c r="P461" t="s">
        <v>2310</v>
      </c>
      <c r="Q461" t="s">
        <v>2282</v>
      </c>
      <c r="R461" t="s">
        <v>108</v>
      </c>
      <c r="U461" t="s">
        <v>4879</v>
      </c>
      <c r="V461" t="s">
        <v>4879</v>
      </c>
      <c r="W461" t="s">
        <v>4873</v>
      </c>
      <c r="X461" t="s">
        <v>4899</v>
      </c>
      <c r="Y461" t="s">
        <v>4899</v>
      </c>
      <c r="Z461">
        <v>3</v>
      </c>
      <c r="AA461">
        <v>2</v>
      </c>
      <c r="AB461">
        <v>1</v>
      </c>
      <c r="AC461">
        <v>0.33333333333333331</v>
      </c>
      <c r="AD461">
        <v>0</v>
      </c>
      <c r="AE461" t="s">
        <v>2739</v>
      </c>
      <c r="AQ461">
        <v>1</v>
      </c>
      <c r="AR461" t="s">
        <v>1909</v>
      </c>
      <c r="AU461">
        <v>1</v>
      </c>
    </row>
    <row r="462" spans="1:47" x14ac:dyDescent="0.25">
      <c r="A462" s="3" t="s">
        <v>2745</v>
      </c>
      <c r="B462">
        <v>6</v>
      </c>
      <c r="C462">
        <v>250000000</v>
      </c>
      <c r="D462">
        <v>0.33333333333333298</v>
      </c>
      <c r="E462">
        <v>20638824000</v>
      </c>
      <c r="F462">
        <v>3</v>
      </c>
      <c r="G462" t="s">
        <v>2746</v>
      </c>
      <c r="H462" s="5">
        <v>42118</v>
      </c>
      <c r="I462" t="s">
        <v>1129</v>
      </c>
      <c r="J462">
        <v>139</v>
      </c>
      <c r="K462" t="s">
        <v>2747</v>
      </c>
      <c r="L462" t="s">
        <v>2748</v>
      </c>
      <c r="M462" t="s">
        <v>2749</v>
      </c>
      <c r="N462" t="s">
        <v>2750</v>
      </c>
      <c r="O462" t="s">
        <v>4903</v>
      </c>
      <c r="P462" t="s">
        <v>1148</v>
      </c>
      <c r="Q462" t="s">
        <v>1032</v>
      </c>
      <c r="R462" t="s">
        <v>48</v>
      </c>
      <c r="U462" t="s">
        <v>4879</v>
      </c>
      <c r="V462" t="s">
        <v>4879</v>
      </c>
      <c r="W462" t="s">
        <v>4873</v>
      </c>
      <c r="X462" t="s">
        <v>4899</v>
      </c>
      <c r="Y462" t="s">
        <v>4899</v>
      </c>
      <c r="Z462">
        <v>3</v>
      </c>
      <c r="AA462">
        <v>2</v>
      </c>
      <c r="AB462">
        <v>1</v>
      </c>
      <c r="AC462">
        <v>0.33333333333333331</v>
      </c>
      <c r="AD462">
        <v>0</v>
      </c>
      <c r="AE462" t="s">
        <v>677</v>
      </c>
      <c r="AQ462">
        <v>1</v>
      </c>
      <c r="AR462" t="s">
        <v>1047</v>
      </c>
      <c r="AS462" t="s">
        <v>1525</v>
      </c>
      <c r="AU462">
        <v>2</v>
      </c>
    </row>
    <row r="463" spans="1:47" x14ac:dyDescent="0.25">
      <c r="A463" s="3" t="s">
        <v>2751</v>
      </c>
      <c r="B463">
        <v>4</v>
      </c>
      <c r="C463">
        <v>200000000</v>
      </c>
      <c r="D463">
        <v>0.25</v>
      </c>
      <c r="E463">
        <v>0</v>
      </c>
      <c r="F463">
        <v>0</v>
      </c>
      <c r="G463" t="s">
        <v>2752</v>
      </c>
      <c r="H463" s="5">
        <v>42450</v>
      </c>
      <c r="I463" t="s">
        <v>41</v>
      </c>
      <c r="J463">
        <v>86</v>
      </c>
      <c r="K463" t="s">
        <v>2664</v>
      </c>
      <c r="L463" t="s">
        <v>2753</v>
      </c>
      <c r="M463" t="s">
        <v>1590</v>
      </c>
      <c r="N463" t="s">
        <v>2186</v>
      </c>
      <c r="O463" t="s">
        <v>4904</v>
      </c>
      <c r="P463" t="s">
        <v>1043</v>
      </c>
      <c r="Q463" t="s">
        <v>1115</v>
      </c>
      <c r="R463" t="s">
        <v>1125</v>
      </c>
      <c r="S463" t="s">
        <v>64</v>
      </c>
      <c r="T463" t="s">
        <v>85</v>
      </c>
      <c r="U463" t="s">
        <v>4879</v>
      </c>
      <c r="V463" t="s">
        <v>4879</v>
      </c>
      <c r="W463" t="s">
        <v>4879</v>
      </c>
      <c r="X463" t="s">
        <v>4873</v>
      </c>
      <c r="Y463" t="s">
        <v>4873</v>
      </c>
      <c r="Z463">
        <v>5</v>
      </c>
      <c r="AA463">
        <v>3</v>
      </c>
      <c r="AB463">
        <v>2</v>
      </c>
      <c r="AC463">
        <v>0.4</v>
      </c>
      <c r="AD463">
        <v>0</v>
      </c>
      <c r="AE463" t="s">
        <v>1928</v>
      </c>
      <c r="AQ463">
        <v>1</v>
      </c>
      <c r="AR463" t="s">
        <v>1151</v>
      </c>
      <c r="AS463" t="s">
        <v>1525</v>
      </c>
      <c r="AU463">
        <v>2</v>
      </c>
    </row>
    <row r="464" spans="1:47" x14ac:dyDescent="0.25">
      <c r="A464" s="3" t="s">
        <v>2754</v>
      </c>
      <c r="B464">
        <v>4</v>
      </c>
      <c r="C464">
        <v>200000000</v>
      </c>
      <c r="D464">
        <v>0.16666666666666699</v>
      </c>
      <c r="E464">
        <v>1900000000</v>
      </c>
      <c r="F464">
        <v>0.5</v>
      </c>
      <c r="G464" t="s">
        <v>2755</v>
      </c>
      <c r="H464" s="5">
        <v>42760</v>
      </c>
      <c r="I464" t="s">
        <v>184</v>
      </c>
      <c r="J464">
        <v>142</v>
      </c>
      <c r="K464" t="s">
        <v>2756</v>
      </c>
      <c r="L464" t="s">
        <v>2757</v>
      </c>
      <c r="M464" t="s">
        <v>2499</v>
      </c>
      <c r="N464" t="s">
        <v>2298</v>
      </c>
      <c r="O464" t="s">
        <v>4905</v>
      </c>
      <c r="P464" t="s">
        <v>1219</v>
      </c>
      <c r="Q464" t="s">
        <v>1042</v>
      </c>
      <c r="R464" t="s">
        <v>1218</v>
      </c>
      <c r="S464" t="s">
        <v>85</v>
      </c>
      <c r="T464" t="s">
        <v>1044</v>
      </c>
      <c r="U464" t="s">
        <v>4879</v>
      </c>
      <c r="V464" t="s">
        <v>4879</v>
      </c>
      <c r="W464" t="s">
        <v>4879</v>
      </c>
      <c r="X464" t="s">
        <v>4873</v>
      </c>
      <c r="Y464" t="s">
        <v>4873</v>
      </c>
      <c r="Z464">
        <v>5</v>
      </c>
      <c r="AA464">
        <v>3</v>
      </c>
      <c r="AB464">
        <v>2</v>
      </c>
      <c r="AC464">
        <v>0.4</v>
      </c>
      <c r="AD464">
        <v>0</v>
      </c>
      <c r="AE464" t="s">
        <v>1220</v>
      </c>
      <c r="AQ464">
        <v>1</v>
      </c>
      <c r="AR464" t="s">
        <v>1258</v>
      </c>
      <c r="AU464">
        <v>1</v>
      </c>
    </row>
    <row r="465" spans="1:47" x14ac:dyDescent="0.25">
      <c r="A465" s="3" t="s">
        <v>2758</v>
      </c>
      <c r="B465">
        <v>4</v>
      </c>
      <c r="C465">
        <v>250000000</v>
      </c>
      <c r="D465">
        <v>0.25</v>
      </c>
      <c r="E465">
        <v>0</v>
      </c>
      <c r="F465">
        <v>0</v>
      </c>
      <c r="G465" t="s">
        <v>2759</v>
      </c>
      <c r="H465" s="5">
        <v>43173</v>
      </c>
      <c r="I465" t="s">
        <v>1143</v>
      </c>
      <c r="J465">
        <v>118</v>
      </c>
      <c r="K465" t="s">
        <v>1140</v>
      </c>
      <c r="L465" t="s">
        <v>2760</v>
      </c>
      <c r="M465" t="s">
        <v>2610</v>
      </c>
      <c r="N465" t="s">
        <v>2611</v>
      </c>
      <c r="O465" t="s">
        <v>4906</v>
      </c>
      <c r="P465" t="s">
        <v>1125</v>
      </c>
      <c r="Q465" t="s">
        <v>1167</v>
      </c>
      <c r="R465" t="s">
        <v>64</v>
      </c>
      <c r="U465" t="s">
        <v>4879</v>
      </c>
      <c r="V465" t="s">
        <v>4879</v>
      </c>
      <c r="W465" t="s">
        <v>4873</v>
      </c>
      <c r="X465" t="s">
        <v>4899</v>
      </c>
      <c r="Y465" t="s">
        <v>4899</v>
      </c>
      <c r="Z465">
        <v>3</v>
      </c>
      <c r="AA465">
        <v>2</v>
      </c>
      <c r="AB465">
        <v>1</v>
      </c>
      <c r="AC465">
        <v>0.33333333333333331</v>
      </c>
      <c r="AD465">
        <v>0</v>
      </c>
      <c r="AE465" t="s">
        <v>426</v>
      </c>
      <c r="AQ465">
        <v>1</v>
      </c>
      <c r="AR465" t="s">
        <v>128</v>
      </c>
      <c r="AU465">
        <v>1</v>
      </c>
    </row>
    <row r="466" spans="1:47" x14ac:dyDescent="0.25">
      <c r="A466" s="3" t="s">
        <v>2762</v>
      </c>
      <c r="B466">
        <v>1.5</v>
      </c>
      <c r="C466">
        <v>0</v>
      </c>
      <c r="D466">
        <v>0</v>
      </c>
      <c r="E466">
        <v>2500000</v>
      </c>
      <c r="F466">
        <v>0</v>
      </c>
      <c r="G466" t="s">
        <v>2763</v>
      </c>
      <c r="H466" s="5">
        <v>41411</v>
      </c>
      <c r="I466" t="s">
        <v>1129</v>
      </c>
      <c r="J466">
        <v>143</v>
      </c>
      <c r="K466" t="s">
        <v>2764</v>
      </c>
      <c r="L466" t="s">
        <v>2765</v>
      </c>
      <c r="M466" t="s">
        <v>2766</v>
      </c>
      <c r="N466" t="s">
        <v>2372</v>
      </c>
      <c r="O466" t="s">
        <v>4901</v>
      </c>
      <c r="P466" t="s">
        <v>2282</v>
      </c>
      <c r="Q466" t="s">
        <v>2310</v>
      </c>
      <c r="R466" t="s">
        <v>47</v>
      </c>
      <c r="U466" t="s">
        <v>4879</v>
      </c>
      <c r="V466" t="s">
        <v>4879</v>
      </c>
      <c r="W466" t="s">
        <v>4873</v>
      </c>
      <c r="X466" t="s">
        <v>4899</v>
      </c>
      <c r="Y466" t="s">
        <v>4899</v>
      </c>
      <c r="Z466">
        <v>3</v>
      </c>
      <c r="AA466">
        <v>2</v>
      </c>
      <c r="AB466">
        <v>1</v>
      </c>
      <c r="AC466">
        <v>0.33333333333333331</v>
      </c>
      <c r="AD466">
        <v>0</v>
      </c>
      <c r="AE466" t="s">
        <v>2739</v>
      </c>
      <c r="AQ466">
        <v>1</v>
      </c>
      <c r="AR466" t="s">
        <v>1468</v>
      </c>
      <c r="AU466">
        <v>1</v>
      </c>
    </row>
    <row r="467" spans="1:47" x14ac:dyDescent="0.25">
      <c r="A467" s="3" t="s">
        <v>2773</v>
      </c>
      <c r="B467">
        <v>2.6666666666666701</v>
      </c>
      <c r="C467">
        <v>50000000</v>
      </c>
      <c r="D467">
        <v>8.3333333333333301E-2</v>
      </c>
      <c r="E467">
        <v>0</v>
      </c>
      <c r="F467">
        <v>0</v>
      </c>
      <c r="G467" t="s">
        <v>2774</v>
      </c>
      <c r="H467" s="5">
        <v>42118</v>
      </c>
      <c r="I467" t="s">
        <v>41</v>
      </c>
      <c r="J467">
        <v>139</v>
      </c>
      <c r="K467" t="s">
        <v>2775</v>
      </c>
      <c r="L467" t="s">
        <v>2776</v>
      </c>
      <c r="M467" t="s">
        <v>2777</v>
      </c>
      <c r="N467" t="s">
        <v>2750</v>
      </c>
      <c r="O467" t="s">
        <v>4903</v>
      </c>
      <c r="P467" t="s">
        <v>1115</v>
      </c>
      <c r="Q467" t="s">
        <v>1503</v>
      </c>
      <c r="R467" t="s">
        <v>127</v>
      </c>
      <c r="U467" t="s">
        <v>4879</v>
      </c>
      <c r="V467" t="s">
        <v>4879</v>
      </c>
      <c r="W467" t="s">
        <v>4873</v>
      </c>
      <c r="X467" t="s">
        <v>4899</v>
      </c>
      <c r="Y467" t="s">
        <v>4899</v>
      </c>
      <c r="Z467">
        <v>3</v>
      </c>
      <c r="AA467">
        <v>2</v>
      </c>
      <c r="AB467">
        <v>1</v>
      </c>
      <c r="AC467">
        <v>0.33333333333333331</v>
      </c>
      <c r="AD467">
        <v>0</v>
      </c>
      <c r="AE467" t="s">
        <v>2778</v>
      </c>
      <c r="AQ467">
        <v>1</v>
      </c>
      <c r="AR467" t="s">
        <v>56</v>
      </c>
      <c r="AS467" t="s">
        <v>1369</v>
      </c>
      <c r="AU467">
        <v>2</v>
      </c>
    </row>
    <row r="468" spans="1:47" x14ac:dyDescent="0.25">
      <c r="A468" s="3" t="s">
        <v>2779</v>
      </c>
      <c r="B468">
        <v>4</v>
      </c>
      <c r="C468">
        <v>200000000</v>
      </c>
      <c r="D468">
        <v>0.25</v>
      </c>
      <c r="E468">
        <v>0</v>
      </c>
      <c r="F468">
        <v>0</v>
      </c>
      <c r="G468" t="s">
        <v>2780</v>
      </c>
      <c r="H468" s="5">
        <v>42450</v>
      </c>
      <c r="I468" t="s">
        <v>184</v>
      </c>
      <c r="J468">
        <v>86</v>
      </c>
      <c r="K468" t="s">
        <v>2664</v>
      </c>
      <c r="L468" t="s">
        <v>2781</v>
      </c>
      <c r="M468" t="s">
        <v>1337</v>
      </c>
      <c r="N468" t="s">
        <v>2186</v>
      </c>
      <c r="O468" t="s">
        <v>4904</v>
      </c>
      <c r="P468" t="s">
        <v>1115</v>
      </c>
      <c r="Q468" t="s">
        <v>1125</v>
      </c>
      <c r="R468" t="s">
        <v>1043</v>
      </c>
      <c r="S468" t="s">
        <v>64</v>
      </c>
      <c r="T468" t="s">
        <v>85</v>
      </c>
      <c r="U468" t="s">
        <v>4879</v>
      </c>
      <c r="V468" t="s">
        <v>4879</v>
      </c>
      <c r="W468" t="s">
        <v>4879</v>
      </c>
      <c r="X468" t="s">
        <v>4873</v>
      </c>
      <c r="Y468" t="s">
        <v>4873</v>
      </c>
      <c r="Z468">
        <v>5</v>
      </c>
      <c r="AA468">
        <v>3</v>
      </c>
      <c r="AB468">
        <v>2</v>
      </c>
      <c r="AC468">
        <v>0.4</v>
      </c>
      <c r="AD468">
        <v>0</v>
      </c>
      <c r="AE468" t="s">
        <v>255</v>
      </c>
      <c r="AQ468">
        <v>1</v>
      </c>
      <c r="AR468" t="s">
        <v>1151</v>
      </c>
      <c r="AS468" t="s">
        <v>1608</v>
      </c>
      <c r="AU468">
        <v>2</v>
      </c>
    </row>
    <row r="469" spans="1:47" x14ac:dyDescent="0.25">
      <c r="A469" s="3" t="s">
        <v>2782</v>
      </c>
      <c r="B469">
        <v>3</v>
      </c>
      <c r="C469">
        <v>200000000</v>
      </c>
      <c r="D469">
        <v>0.41666666666666702</v>
      </c>
      <c r="E469">
        <v>0</v>
      </c>
      <c r="F469">
        <v>0</v>
      </c>
      <c r="G469" t="s">
        <v>2783</v>
      </c>
      <c r="H469" s="5">
        <v>42769</v>
      </c>
      <c r="I469" t="s">
        <v>2784</v>
      </c>
      <c r="J469">
        <v>73</v>
      </c>
      <c r="K469" t="s">
        <v>2785</v>
      </c>
      <c r="L469" t="s">
        <v>2786</v>
      </c>
      <c r="M469" t="s">
        <v>2787</v>
      </c>
      <c r="N469" t="s">
        <v>1881</v>
      </c>
      <c r="O469" t="s">
        <v>4905</v>
      </c>
      <c r="P469" t="s">
        <v>1032</v>
      </c>
      <c r="Q469" t="s">
        <v>1175</v>
      </c>
      <c r="R469" t="s">
        <v>1176</v>
      </c>
      <c r="S469" t="s">
        <v>63</v>
      </c>
      <c r="T469" t="s">
        <v>1177</v>
      </c>
      <c r="U469" t="s">
        <v>4879</v>
      </c>
      <c r="V469" t="s">
        <v>4879</v>
      </c>
      <c r="W469" t="s">
        <v>4879</v>
      </c>
      <c r="X469" t="s">
        <v>4873</v>
      </c>
      <c r="Y469" t="s">
        <v>4873</v>
      </c>
      <c r="Z469">
        <v>5</v>
      </c>
      <c r="AA469">
        <v>3</v>
      </c>
      <c r="AB469">
        <v>2</v>
      </c>
      <c r="AC469">
        <v>0.4</v>
      </c>
      <c r="AD469">
        <v>0</v>
      </c>
      <c r="AE469" t="s">
        <v>1220</v>
      </c>
      <c r="AQ469">
        <v>1</v>
      </c>
      <c r="AR469" t="s">
        <v>1350</v>
      </c>
      <c r="AU469">
        <v>1</v>
      </c>
    </row>
    <row r="470" spans="1:47" x14ac:dyDescent="0.25">
      <c r="A470" s="3" t="s">
        <v>2788</v>
      </c>
      <c r="B470">
        <v>4</v>
      </c>
      <c r="C470">
        <v>100000000</v>
      </c>
      <c r="D470">
        <v>0.16666666666666699</v>
      </c>
      <c r="E470">
        <v>453500000</v>
      </c>
      <c r="F470">
        <v>1</v>
      </c>
      <c r="G470" t="s">
        <v>2789</v>
      </c>
      <c r="H470" s="5">
        <v>43175</v>
      </c>
      <c r="I470" t="s">
        <v>41</v>
      </c>
      <c r="J470">
        <v>146</v>
      </c>
      <c r="K470" t="s">
        <v>1140</v>
      </c>
      <c r="L470" t="s">
        <v>2790</v>
      </c>
      <c r="M470" t="s">
        <v>2791</v>
      </c>
      <c r="N470" t="s">
        <v>2792</v>
      </c>
      <c r="O470" t="s">
        <v>4906</v>
      </c>
      <c r="P470" t="s">
        <v>1067</v>
      </c>
      <c r="Q470" t="s">
        <v>1066</v>
      </c>
      <c r="R470" t="s">
        <v>1068</v>
      </c>
      <c r="U470" t="s">
        <v>4879</v>
      </c>
      <c r="V470" t="s">
        <v>4879</v>
      </c>
      <c r="W470" t="s">
        <v>4873</v>
      </c>
      <c r="X470" t="s">
        <v>4899</v>
      </c>
      <c r="Y470" t="s">
        <v>4899</v>
      </c>
      <c r="Z470">
        <v>3</v>
      </c>
      <c r="AA470">
        <v>2</v>
      </c>
      <c r="AB470">
        <v>1</v>
      </c>
      <c r="AC470">
        <v>0.33333333333333331</v>
      </c>
      <c r="AD470">
        <v>0</v>
      </c>
      <c r="AE470" t="s">
        <v>426</v>
      </c>
      <c r="AQ470">
        <v>1</v>
      </c>
      <c r="AR470" t="s">
        <v>1070</v>
      </c>
      <c r="AU470">
        <v>1</v>
      </c>
    </row>
    <row r="471" spans="1:47" x14ac:dyDescent="0.25">
      <c r="A471" s="3" t="s">
        <v>2794</v>
      </c>
      <c r="B471">
        <v>1</v>
      </c>
      <c r="C471">
        <v>50000000</v>
      </c>
      <c r="D471">
        <v>1</v>
      </c>
      <c r="E471">
        <v>0</v>
      </c>
      <c r="F471">
        <v>0</v>
      </c>
      <c r="G471" t="s">
        <v>2795</v>
      </c>
      <c r="H471" s="5">
        <v>41411</v>
      </c>
      <c r="I471" t="s">
        <v>1129</v>
      </c>
      <c r="J471">
        <v>276</v>
      </c>
      <c r="K471" t="s">
        <v>2796</v>
      </c>
      <c r="L471" t="s">
        <v>2797</v>
      </c>
      <c r="M471" t="s">
        <v>2798</v>
      </c>
      <c r="N471" t="s">
        <v>2799</v>
      </c>
      <c r="O471" t="s">
        <v>4902</v>
      </c>
      <c r="P471" t="s">
        <v>283</v>
      </c>
      <c r="Q471" t="s">
        <v>229</v>
      </c>
      <c r="R471" t="s">
        <v>64</v>
      </c>
      <c r="U471" t="s">
        <v>4879</v>
      </c>
      <c r="V471" t="s">
        <v>4879</v>
      </c>
      <c r="W471" t="s">
        <v>4873</v>
      </c>
      <c r="X471" t="s">
        <v>4899</v>
      </c>
      <c r="Y471" t="s">
        <v>4899</v>
      </c>
      <c r="Z471">
        <v>3</v>
      </c>
      <c r="AA471">
        <v>2</v>
      </c>
      <c r="AB471">
        <v>1</v>
      </c>
      <c r="AC471">
        <v>0.33333333333333331</v>
      </c>
      <c r="AD471">
        <v>0</v>
      </c>
      <c r="AE471" t="s">
        <v>2800</v>
      </c>
      <c r="AQ471">
        <v>1</v>
      </c>
      <c r="AR471" t="s">
        <v>1608</v>
      </c>
      <c r="AU471">
        <v>1</v>
      </c>
    </row>
    <row r="472" spans="1:47" x14ac:dyDescent="0.25">
      <c r="A472" s="3" t="s">
        <v>2801</v>
      </c>
      <c r="B472">
        <v>1.5</v>
      </c>
      <c r="C472">
        <v>50000000</v>
      </c>
      <c r="D472">
        <v>3</v>
      </c>
      <c r="E472">
        <v>0</v>
      </c>
      <c r="F472">
        <v>0</v>
      </c>
      <c r="G472" t="s">
        <v>2802</v>
      </c>
      <c r="H472" s="5">
        <v>41731</v>
      </c>
      <c r="I472" t="s">
        <v>1129</v>
      </c>
      <c r="J472">
        <v>132</v>
      </c>
      <c r="K472" t="s">
        <v>2803</v>
      </c>
      <c r="L472" t="s">
        <v>2804</v>
      </c>
      <c r="M472" t="s">
        <v>2514</v>
      </c>
      <c r="N472" t="s">
        <v>2197</v>
      </c>
      <c r="O472" t="s">
        <v>4902</v>
      </c>
      <c r="P472" t="s">
        <v>2282</v>
      </c>
      <c r="Q472" t="s">
        <v>63</v>
      </c>
      <c r="R472" t="s">
        <v>64</v>
      </c>
      <c r="U472" t="s">
        <v>4879</v>
      </c>
      <c r="V472" t="s">
        <v>4873</v>
      </c>
      <c r="W472" t="s">
        <v>4873</v>
      </c>
      <c r="X472" t="s">
        <v>4899</v>
      </c>
      <c r="Y472" t="s">
        <v>4899</v>
      </c>
      <c r="Z472">
        <v>3</v>
      </c>
      <c r="AA472">
        <v>1</v>
      </c>
      <c r="AB472">
        <v>2</v>
      </c>
      <c r="AC472">
        <v>0.66666666666666663</v>
      </c>
      <c r="AD472">
        <v>1</v>
      </c>
      <c r="AE472" t="s">
        <v>1719</v>
      </c>
      <c r="AF472" t="s">
        <v>2805</v>
      </c>
      <c r="AG472" t="s">
        <v>2806</v>
      </c>
      <c r="AH472" t="s">
        <v>2771</v>
      </c>
      <c r="AI472" t="s">
        <v>2314</v>
      </c>
      <c r="AJ472" t="s">
        <v>2550</v>
      </c>
      <c r="AK472" t="s">
        <v>2284</v>
      </c>
      <c r="AL472" t="s">
        <v>1023</v>
      </c>
      <c r="AM472" t="s">
        <v>2551</v>
      </c>
      <c r="AN472" t="s">
        <v>2552</v>
      </c>
      <c r="AQ472">
        <v>10</v>
      </c>
      <c r="AR472" t="s">
        <v>1369</v>
      </c>
      <c r="AS472" t="s">
        <v>1350</v>
      </c>
      <c r="AU472">
        <v>2</v>
      </c>
    </row>
    <row r="473" spans="1:47" x14ac:dyDescent="0.25">
      <c r="A473" s="3" t="s">
        <v>2807</v>
      </c>
      <c r="B473">
        <v>6</v>
      </c>
      <c r="C473">
        <v>300000000</v>
      </c>
      <c r="D473">
        <v>0.25</v>
      </c>
      <c r="E473">
        <v>0</v>
      </c>
      <c r="F473">
        <v>0</v>
      </c>
      <c r="G473" t="s">
        <v>2808</v>
      </c>
      <c r="H473" s="5">
        <v>42122</v>
      </c>
      <c r="I473" t="s">
        <v>1103</v>
      </c>
      <c r="J473">
        <v>141</v>
      </c>
      <c r="K473" t="s">
        <v>2809</v>
      </c>
      <c r="L473" t="s">
        <v>2810</v>
      </c>
      <c r="M473" t="s">
        <v>2811</v>
      </c>
      <c r="N473" t="s">
        <v>2812</v>
      </c>
      <c r="O473" t="s">
        <v>4903</v>
      </c>
      <c r="P473" t="s">
        <v>2072</v>
      </c>
      <c r="Q473" t="s">
        <v>1033</v>
      </c>
      <c r="R473" t="s">
        <v>1034</v>
      </c>
      <c r="S473" t="s">
        <v>64</v>
      </c>
      <c r="T473" t="s">
        <v>63</v>
      </c>
      <c r="U473" t="s">
        <v>4879</v>
      </c>
      <c r="V473" t="s">
        <v>4879</v>
      </c>
      <c r="W473" t="s">
        <v>4879</v>
      </c>
      <c r="X473" t="s">
        <v>4873</v>
      </c>
      <c r="Y473" t="s">
        <v>4873</v>
      </c>
      <c r="Z473">
        <v>5</v>
      </c>
      <c r="AA473">
        <v>3</v>
      </c>
      <c r="AB473">
        <v>2</v>
      </c>
      <c r="AC473">
        <v>0.4</v>
      </c>
      <c r="AD473">
        <v>0</v>
      </c>
      <c r="AE473" t="s">
        <v>1069</v>
      </c>
      <c r="AQ473">
        <v>1</v>
      </c>
      <c r="AR473" t="s">
        <v>65</v>
      </c>
      <c r="AS473" t="s">
        <v>1456</v>
      </c>
      <c r="AU473">
        <v>2</v>
      </c>
    </row>
    <row r="474" spans="1:47" x14ac:dyDescent="0.25">
      <c r="A474" s="3" t="s">
        <v>2813</v>
      </c>
      <c r="B474">
        <v>4</v>
      </c>
      <c r="C474">
        <v>200000000</v>
      </c>
      <c r="D474">
        <v>0.41666666666666702</v>
      </c>
      <c r="E474">
        <v>0</v>
      </c>
      <c r="F474">
        <v>0</v>
      </c>
      <c r="G474" t="s">
        <v>2814</v>
      </c>
      <c r="H474" s="5">
        <v>42453</v>
      </c>
      <c r="I474" t="s">
        <v>1773</v>
      </c>
      <c r="J474">
        <v>77</v>
      </c>
      <c r="K474" t="s">
        <v>2815</v>
      </c>
      <c r="L474" t="s">
        <v>2816</v>
      </c>
      <c r="M474" t="s">
        <v>2817</v>
      </c>
      <c r="N474" t="s">
        <v>2629</v>
      </c>
      <c r="O474" t="s">
        <v>4904</v>
      </c>
      <c r="P474" t="s">
        <v>2818</v>
      </c>
      <c r="Q474" t="s">
        <v>1057</v>
      </c>
      <c r="R474" t="s">
        <v>1034</v>
      </c>
      <c r="S474" t="s">
        <v>1044</v>
      </c>
      <c r="T474" t="s">
        <v>1045</v>
      </c>
      <c r="U474" t="s">
        <v>4879</v>
      </c>
      <c r="V474" t="s">
        <v>4879</v>
      </c>
      <c r="W474" t="s">
        <v>4879</v>
      </c>
      <c r="X474" t="s">
        <v>4873</v>
      </c>
      <c r="Y474" t="s">
        <v>4873</v>
      </c>
      <c r="Z474">
        <v>5</v>
      </c>
      <c r="AA474">
        <v>3</v>
      </c>
      <c r="AB474">
        <v>2</v>
      </c>
      <c r="AC474">
        <v>0.4</v>
      </c>
      <c r="AD474">
        <v>0</v>
      </c>
      <c r="AE474" t="s">
        <v>1819</v>
      </c>
      <c r="AQ474">
        <v>1</v>
      </c>
      <c r="AR474" t="s">
        <v>86</v>
      </c>
      <c r="AU474">
        <v>1</v>
      </c>
    </row>
    <row r="475" spans="1:47" x14ac:dyDescent="0.25">
      <c r="A475" s="3" t="s">
        <v>2819</v>
      </c>
      <c r="B475">
        <v>4.5</v>
      </c>
      <c r="C475">
        <v>500000000</v>
      </c>
      <c r="D475">
        <v>0.16666666666666699</v>
      </c>
      <c r="E475">
        <v>0</v>
      </c>
      <c r="F475">
        <v>0</v>
      </c>
      <c r="G475" t="s">
        <v>2820</v>
      </c>
      <c r="H475" s="5">
        <v>42769</v>
      </c>
      <c r="I475" t="s">
        <v>1778</v>
      </c>
      <c r="J475">
        <v>138</v>
      </c>
      <c r="K475" t="s">
        <v>2821</v>
      </c>
      <c r="L475" t="s">
        <v>2822</v>
      </c>
      <c r="M475" t="s">
        <v>1933</v>
      </c>
      <c r="N475" t="s">
        <v>2823</v>
      </c>
      <c r="O475" t="s">
        <v>4905</v>
      </c>
      <c r="P475" t="s">
        <v>1167</v>
      </c>
      <c r="Q475" t="s">
        <v>1125</v>
      </c>
      <c r="R475" t="s">
        <v>1043</v>
      </c>
      <c r="S475" t="s">
        <v>64</v>
      </c>
      <c r="T475" t="s">
        <v>1045</v>
      </c>
      <c r="U475" t="s">
        <v>4879</v>
      </c>
      <c r="V475" t="s">
        <v>4879</v>
      </c>
      <c r="W475" t="s">
        <v>4879</v>
      </c>
      <c r="X475" t="s">
        <v>4873</v>
      </c>
      <c r="Y475" t="s">
        <v>4873</v>
      </c>
      <c r="Z475">
        <v>5</v>
      </c>
      <c r="AA475">
        <v>3</v>
      </c>
      <c r="AB475">
        <v>2</v>
      </c>
      <c r="AC475">
        <v>0.4</v>
      </c>
      <c r="AD475">
        <v>0</v>
      </c>
      <c r="AE475" t="s">
        <v>2824</v>
      </c>
      <c r="AQ475">
        <v>1</v>
      </c>
      <c r="AR475" t="s">
        <v>1150</v>
      </c>
      <c r="AU475">
        <v>1</v>
      </c>
    </row>
    <row r="476" spans="1:47" x14ac:dyDescent="0.25">
      <c r="A476" s="3" t="s">
        <v>2828</v>
      </c>
      <c r="B476">
        <v>4</v>
      </c>
      <c r="C476">
        <v>150000000</v>
      </c>
      <c r="D476">
        <v>0.25</v>
      </c>
      <c r="E476">
        <v>0</v>
      </c>
      <c r="F476">
        <v>0</v>
      </c>
      <c r="G476" t="s">
        <v>2829</v>
      </c>
      <c r="H476" s="5">
        <v>41082</v>
      </c>
      <c r="I476" t="s">
        <v>41</v>
      </c>
      <c r="J476">
        <v>69</v>
      </c>
      <c r="K476" t="s">
        <v>2830</v>
      </c>
      <c r="L476" t="s">
        <v>2831</v>
      </c>
      <c r="M476" t="s">
        <v>2832</v>
      </c>
      <c r="N476" t="s">
        <v>407</v>
      </c>
      <c r="O476" t="s">
        <v>4900</v>
      </c>
      <c r="P476" t="s">
        <v>126</v>
      </c>
      <c r="Q476" t="s">
        <v>181</v>
      </c>
      <c r="R476" t="s">
        <v>64</v>
      </c>
      <c r="U476" t="s">
        <v>4879</v>
      </c>
      <c r="V476" t="s">
        <v>4879</v>
      </c>
      <c r="W476" t="s">
        <v>4873</v>
      </c>
      <c r="X476" t="s">
        <v>4899</v>
      </c>
      <c r="Y476" t="s">
        <v>4899</v>
      </c>
      <c r="Z476">
        <v>3</v>
      </c>
      <c r="AA476">
        <v>2</v>
      </c>
      <c r="AB476">
        <v>1</v>
      </c>
      <c r="AC476">
        <v>0.33333333333333331</v>
      </c>
      <c r="AD476">
        <v>0</v>
      </c>
      <c r="AQ476">
        <v>0</v>
      </c>
      <c r="AR476" t="s">
        <v>65</v>
      </c>
      <c r="AU476">
        <v>1</v>
      </c>
    </row>
    <row r="477" spans="1:47" x14ac:dyDescent="0.25">
      <c r="A477" s="3" t="s">
        <v>2828</v>
      </c>
      <c r="B477">
        <v>4</v>
      </c>
      <c r="C477">
        <v>150000000</v>
      </c>
      <c r="D477">
        <v>0.25</v>
      </c>
      <c r="E477">
        <v>0</v>
      </c>
      <c r="F477">
        <v>0</v>
      </c>
      <c r="G477" t="s">
        <v>2833</v>
      </c>
      <c r="H477" s="5">
        <v>41082</v>
      </c>
      <c r="I477" t="s">
        <v>41</v>
      </c>
      <c r="J477">
        <v>69</v>
      </c>
      <c r="K477" t="s">
        <v>2830</v>
      </c>
      <c r="L477" t="s">
        <v>2831</v>
      </c>
      <c r="M477" t="s">
        <v>2832</v>
      </c>
      <c r="N477" t="s">
        <v>407</v>
      </c>
      <c r="O477" t="s">
        <v>4900</v>
      </c>
      <c r="P477" t="s">
        <v>126</v>
      </c>
      <c r="Q477" t="s">
        <v>181</v>
      </c>
      <c r="R477" t="s">
        <v>64</v>
      </c>
      <c r="U477" t="s">
        <v>4879</v>
      </c>
      <c r="V477" t="s">
        <v>4879</v>
      </c>
      <c r="W477" t="s">
        <v>4873</v>
      </c>
      <c r="X477" t="s">
        <v>4899</v>
      </c>
      <c r="Y477" t="s">
        <v>4899</v>
      </c>
      <c r="Z477">
        <v>3</v>
      </c>
      <c r="AA477">
        <v>2</v>
      </c>
      <c r="AB477">
        <v>1</v>
      </c>
      <c r="AC477">
        <v>0.33333333333333331</v>
      </c>
      <c r="AD477">
        <v>0</v>
      </c>
      <c r="AQ477">
        <v>0</v>
      </c>
      <c r="AR477" t="s">
        <v>65</v>
      </c>
      <c r="AU477">
        <v>1</v>
      </c>
    </row>
    <row r="478" spans="1:47" x14ac:dyDescent="0.25">
      <c r="A478" s="3" t="s">
        <v>2834</v>
      </c>
      <c r="B478">
        <v>1</v>
      </c>
      <c r="C478">
        <v>50000000</v>
      </c>
      <c r="D478">
        <v>1</v>
      </c>
      <c r="E478">
        <v>0</v>
      </c>
      <c r="F478">
        <v>0</v>
      </c>
      <c r="G478" t="s">
        <v>2835</v>
      </c>
      <c r="H478" s="5">
        <v>41411</v>
      </c>
      <c r="I478" t="s">
        <v>41</v>
      </c>
      <c r="J478">
        <v>276</v>
      </c>
      <c r="K478" t="s">
        <v>2836</v>
      </c>
      <c r="L478" t="s">
        <v>2837</v>
      </c>
      <c r="M478" t="s">
        <v>2838</v>
      </c>
      <c r="N478" t="s">
        <v>2799</v>
      </c>
      <c r="O478" t="s">
        <v>4902</v>
      </c>
      <c r="P478" t="s">
        <v>283</v>
      </c>
      <c r="Q478" t="s">
        <v>229</v>
      </c>
      <c r="R478" t="s">
        <v>64</v>
      </c>
      <c r="U478" t="s">
        <v>4879</v>
      </c>
      <c r="V478" t="s">
        <v>4879</v>
      </c>
      <c r="W478" t="s">
        <v>4873</v>
      </c>
      <c r="X478" t="s">
        <v>4899</v>
      </c>
      <c r="Y478" t="s">
        <v>4899</v>
      </c>
      <c r="Z478">
        <v>3</v>
      </c>
      <c r="AA478">
        <v>2</v>
      </c>
      <c r="AB478">
        <v>1</v>
      </c>
      <c r="AC478">
        <v>0.33333333333333331</v>
      </c>
      <c r="AD478">
        <v>0</v>
      </c>
      <c r="AE478" t="s">
        <v>2839</v>
      </c>
      <c r="AQ478">
        <v>1</v>
      </c>
      <c r="AR478" t="s">
        <v>1350</v>
      </c>
      <c r="AU478">
        <v>1</v>
      </c>
    </row>
    <row r="479" spans="1:47" x14ac:dyDescent="0.25">
      <c r="A479" s="3" t="s">
        <v>2840</v>
      </c>
      <c r="B479">
        <v>1.5</v>
      </c>
      <c r="C479">
        <v>50000000</v>
      </c>
      <c r="D479">
        <v>0.25</v>
      </c>
      <c r="E479">
        <v>0</v>
      </c>
      <c r="F479">
        <v>0</v>
      </c>
      <c r="G479" t="s">
        <v>2841</v>
      </c>
      <c r="H479" s="5">
        <v>41731</v>
      </c>
      <c r="I479" t="s">
        <v>1129</v>
      </c>
      <c r="J479">
        <v>106</v>
      </c>
      <c r="K479" t="s">
        <v>2842</v>
      </c>
      <c r="L479" t="s">
        <v>2843</v>
      </c>
      <c r="M479" t="s">
        <v>2844</v>
      </c>
      <c r="N479" t="s">
        <v>2845</v>
      </c>
      <c r="O479" t="s">
        <v>4902</v>
      </c>
      <c r="P479" t="s">
        <v>1219</v>
      </c>
      <c r="Q479" t="s">
        <v>48</v>
      </c>
      <c r="R479" t="s">
        <v>47</v>
      </c>
      <c r="U479" t="s">
        <v>4879</v>
      </c>
      <c r="V479" t="s">
        <v>4873</v>
      </c>
      <c r="W479" t="s">
        <v>4873</v>
      </c>
      <c r="X479" t="s">
        <v>4899</v>
      </c>
      <c r="Y479" t="s">
        <v>4899</v>
      </c>
      <c r="Z479">
        <v>3</v>
      </c>
      <c r="AA479">
        <v>1</v>
      </c>
      <c r="AB479">
        <v>2</v>
      </c>
      <c r="AC479">
        <v>0.66666666666666663</v>
      </c>
      <c r="AD479">
        <v>1</v>
      </c>
      <c r="AE479" t="s">
        <v>542</v>
      </c>
      <c r="AF479" t="s">
        <v>1202</v>
      </c>
      <c r="AG479" t="s">
        <v>2778</v>
      </c>
      <c r="AH479" t="s">
        <v>1160</v>
      </c>
      <c r="AI479" t="s">
        <v>2314</v>
      </c>
      <c r="AJ479" t="s">
        <v>1023</v>
      </c>
      <c r="AK479" t="s">
        <v>2551</v>
      </c>
      <c r="AL479" t="s">
        <v>2552</v>
      </c>
      <c r="AQ479">
        <v>8</v>
      </c>
      <c r="AR479" t="s">
        <v>55</v>
      </c>
      <c r="AS479" t="s">
        <v>109</v>
      </c>
      <c r="AU479">
        <v>2</v>
      </c>
    </row>
    <row r="480" spans="1:47" x14ac:dyDescent="0.25">
      <c r="A480" s="3" t="s">
        <v>2851</v>
      </c>
      <c r="B480">
        <v>5</v>
      </c>
      <c r="C480">
        <v>500000000</v>
      </c>
      <c r="D480">
        <v>0.25</v>
      </c>
      <c r="E480">
        <v>5995453359</v>
      </c>
      <c r="F480">
        <v>2</v>
      </c>
      <c r="G480" t="s">
        <v>2852</v>
      </c>
      <c r="H480" s="5">
        <v>42461</v>
      </c>
      <c r="I480" t="s">
        <v>41</v>
      </c>
      <c r="J480">
        <v>122</v>
      </c>
      <c r="K480" t="s">
        <v>2494</v>
      </c>
      <c r="L480" t="s">
        <v>2853</v>
      </c>
      <c r="M480" t="s">
        <v>2854</v>
      </c>
      <c r="N480" t="s">
        <v>2855</v>
      </c>
      <c r="O480" t="s">
        <v>4904</v>
      </c>
      <c r="P480" t="s">
        <v>1042</v>
      </c>
      <c r="Q480" t="s">
        <v>1057</v>
      </c>
      <c r="R480" t="s">
        <v>1045</v>
      </c>
      <c r="U480" t="s">
        <v>4879</v>
      </c>
      <c r="V480" t="s">
        <v>4879</v>
      </c>
      <c r="W480" t="s">
        <v>4873</v>
      </c>
      <c r="X480" t="s">
        <v>4899</v>
      </c>
      <c r="Y480" t="s">
        <v>4899</v>
      </c>
      <c r="Z480">
        <v>3</v>
      </c>
      <c r="AA480">
        <v>2</v>
      </c>
      <c r="AB480">
        <v>1</v>
      </c>
      <c r="AC480">
        <v>0.33333333333333331</v>
      </c>
      <c r="AD480">
        <v>0</v>
      </c>
      <c r="AE480" t="s">
        <v>1126</v>
      </c>
      <c r="AQ480">
        <v>1</v>
      </c>
      <c r="AR480" t="s">
        <v>256</v>
      </c>
      <c r="AS480" t="s">
        <v>109</v>
      </c>
      <c r="AU480">
        <v>2</v>
      </c>
    </row>
    <row r="481" spans="1:47" x14ac:dyDescent="0.25">
      <c r="A481" s="3" t="s">
        <v>2860</v>
      </c>
      <c r="B481">
        <v>2.5</v>
      </c>
      <c r="C481">
        <v>50000000</v>
      </c>
      <c r="D481">
        <v>0.16666666666666699</v>
      </c>
      <c r="E481">
        <v>0</v>
      </c>
      <c r="F481">
        <v>0</v>
      </c>
      <c r="G481" t="s">
        <v>2861</v>
      </c>
      <c r="H481" s="5">
        <v>43186</v>
      </c>
      <c r="I481" t="s">
        <v>41</v>
      </c>
      <c r="J481">
        <v>142</v>
      </c>
      <c r="K481" t="s">
        <v>1052</v>
      </c>
      <c r="L481" t="s">
        <v>2862</v>
      </c>
      <c r="M481" t="s">
        <v>2863</v>
      </c>
      <c r="N481" t="s">
        <v>2864</v>
      </c>
      <c r="O481" t="s">
        <v>4906</v>
      </c>
      <c r="P481" t="s">
        <v>1066</v>
      </c>
      <c r="Q481" t="s">
        <v>1065</v>
      </c>
      <c r="R481" t="s">
        <v>64</v>
      </c>
      <c r="U481" t="s">
        <v>4879</v>
      </c>
      <c r="V481" t="s">
        <v>4879</v>
      </c>
      <c r="W481" t="s">
        <v>4873</v>
      </c>
      <c r="X481" t="s">
        <v>4899</v>
      </c>
      <c r="Y481" t="s">
        <v>4899</v>
      </c>
      <c r="Z481">
        <v>3</v>
      </c>
      <c r="AA481">
        <v>2</v>
      </c>
      <c r="AB481">
        <v>1</v>
      </c>
      <c r="AC481">
        <v>0.33333333333333331</v>
      </c>
      <c r="AD481">
        <v>0</v>
      </c>
      <c r="AE481" t="s">
        <v>2865</v>
      </c>
      <c r="AQ481">
        <v>1</v>
      </c>
      <c r="AR481" t="s">
        <v>1258</v>
      </c>
      <c r="AU481">
        <v>1</v>
      </c>
    </row>
    <row r="482" spans="1:47" x14ac:dyDescent="0.25">
      <c r="A482" s="3" t="s">
        <v>2860</v>
      </c>
      <c r="B482">
        <v>2.5</v>
      </c>
      <c r="C482">
        <v>50000000</v>
      </c>
      <c r="D482">
        <v>0.16666666666666699</v>
      </c>
      <c r="E482">
        <v>0</v>
      </c>
      <c r="F482">
        <v>0</v>
      </c>
      <c r="G482" t="s">
        <v>2866</v>
      </c>
      <c r="H482" s="5">
        <v>43186</v>
      </c>
      <c r="I482" t="s">
        <v>41</v>
      </c>
      <c r="J482">
        <v>142</v>
      </c>
      <c r="K482" t="s">
        <v>1052</v>
      </c>
      <c r="L482" t="s">
        <v>2862</v>
      </c>
      <c r="M482" t="s">
        <v>2863</v>
      </c>
      <c r="N482" t="s">
        <v>2864</v>
      </c>
      <c r="O482" t="s">
        <v>4906</v>
      </c>
      <c r="P482" t="s">
        <v>1066</v>
      </c>
      <c r="Q482" t="s">
        <v>1065</v>
      </c>
      <c r="R482" t="s">
        <v>64</v>
      </c>
      <c r="U482" t="s">
        <v>4879</v>
      </c>
      <c r="V482" t="s">
        <v>4879</v>
      </c>
      <c r="W482" t="s">
        <v>4873</v>
      </c>
      <c r="X482" t="s">
        <v>4899</v>
      </c>
      <c r="Y482" t="s">
        <v>4899</v>
      </c>
      <c r="Z482">
        <v>3</v>
      </c>
      <c r="AA482">
        <v>2</v>
      </c>
      <c r="AB482">
        <v>1</v>
      </c>
      <c r="AC482">
        <v>0.33333333333333331</v>
      </c>
      <c r="AD482">
        <v>0</v>
      </c>
      <c r="AE482" t="s">
        <v>2865</v>
      </c>
      <c r="AQ482">
        <v>1</v>
      </c>
      <c r="AR482" t="s">
        <v>1258</v>
      </c>
      <c r="AU482">
        <v>1</v>
      </c>
    </row>
    <row r="483" spans="1:47" x14ac:dyDescent="0.25">
      <c r="A483" s="3" t="s">
        <v>2867</v>
      </c>
      <c r="B483">
        <v>2</v>
      </c>
      <c r="C483">
        <v>200000000</v>
      </c>
      <c r="D483">
        <v>0.25</v>
      </c>
      <c r="E483">
        <v>0</v>
      </c>
      <c r="F483">
        <v>0</v>
      </c>
      <c r="G483" t="s">
        <v>2868</v>
      </c>
      <c r="H483" s="5">
        <v>41416</v>
      </c>
      <c r="I483" t="s">
        <v>1778</v>
      </c>
      <c r="J483">
        <v>148</v>
      </c>
      <c r="K483" t="s">
        <v>2836</v>
      </c>
      <c r="L483" t="s">
        <v>2869</v>
      </c>
      <c r="M483" t="s">
        <v>1455</v>
      </c>
      <c r="N483" t="s">
        <v>2870</v>
      </c>
      <c r="O483" t="s">
        <v>4901</v>
      </c>
      <c r="P483" t="s">
        <v>981</v>
      </c>
      <c r="Q483" t="s">
        <v>653</v>
      </c>
      <c r="R483" t="s">
        <v>84</v>
      </c>
      <c r="U483" t="s">
        <v>4879</v>
      </c>
      <c r="V483" t="s">
        <v>4879</v>
      </c>
      <c r="W483" t="s">
        <v>4873</v>
      </c>
      <c r="X483" t="s">
        <v>4899</v>
      </c>
      <c r="Y483" t="s">
        <v>4899</v>
      </c>
      <c r="Z483">
        <v>3</v>
      </c>
      <c r="AA483">
        <v>2</v>
      </c>
      <c r="AB483">
        <v>1</v>
      </c>
      <c r="AC483">
        <v>0.33333333333333331</v>
      </c>
      <c r="AD483">
        <v>0</v>
      </c>
      <c r="AE483" t="s">
        <v>2871</v>
      </c>
      <c r="AQ483">
        <v>1</v>
      </c>
      <c r="AR483" t="s">
        <v>1369</v>
      </c>
      <c r="AU483">
        <v>1</v>
      </c>
    </row>
    <row r="484" spans="1:47" x14ac:dyDescent="0.25">
      <c r="A484" s="3" t="s">
        <v>2872</v>
      </c>
      <c r="B484">
        <v>1.5</v>
      </c>
      <c r="C484">
        <v>50000000</v>
      </c>
      <c r="D484">
        <v>0.16666666666666699</v>
      </c>
      <c r="E484">
        <v>1580072314</v>
      </c>
      <c r="F484">
        <v>0</v>
      </c>
      <c r="G484" t="s">
        <v>2873</v>
      </c>
      <c r="H484" s="5">
        <v>41731</v>
      </c>
      <c r="I484" t="s">
        <v>41</v>
      </c>
      <c r="J484">
        <v>111</v>
      </c>
      <c r="K484" t="s">
        <v>2770</v>
      </c>
      <c r="L484" t="s">
        <v>2874</v>
      </c>
      <c r="M484" t="s">
        <v>2844</v>
      </c>
      <c r="N484" t="s">
        <v>2875</v>
      </c>
      <c r="O484" t="s">
        <v>4902</v>
      </c>
      <c r="P484" t="s">
        <v>1301</v>
      </c>
      <c r="Q484" t="s">
        <v>47</v>
      </c>
      <c r="R484" t="s">
        <v>48</v>
      </c>
      <c r="U484" t="s">
        <v>4879</v>
      </c>
      <c r="V484" t="s">
        <v>4873</v>
      </c>
      <c r="W484" t="s">
        <v>4873</v>
      </c>
      <c r="X484" t="s">
        <v>4899</v>
      </c>
      <c r="Y484" t="s">
        <v>4899</v>
      </c>
      <c r="Z484">
        <v>3</v>
      </c>
      <c r="AA484">
        <v>1</v>
      </c>
      <c r="AB484">
        <v>2</v>
      </c>
      <c r="AC484">
        <v>0.66666666666666663</v>
      </c>
      <c r="AD484">
        <v>1</v>
      </c>
      <c r="AE484" t="s">
        <v>666</v>
      </c>
      <c r="AF484" t="s">
        <v>2806</v>
      </c>
      <c r="AG484" t="s">
        <v>2876</v>
      </c>
      <c r="AH484" t="s">
        <v>2877</v>
      </c>
      <c r="AI484" t="s">
        <v>2709</v>
      </c>
      <c r="AJ484" t="s">
        <v>2314</v>
      </c>
      <c r="AK484" t="s">
        <v>2550</v>
      </c>
      <c r="AL484" t="s">
        <v>2284</v>
      </c>
      <c r="AM484" t="s">
        <v>1023</v>
      </c>
      <c r="AN484" t="s">
        <v>2551</v>
      </c>
      <c r="AO484" t="s">
        <v>2552</v>
      </c>
      <c r="AQ484">
        <v>11</v>
      </c>
      <c r="AR484" t="s">
        <v>1369</v>
      </c>
      <c r="AS484" t="s">
        <v>1350</v>
      </c>
      <c r="AU484">
        <v>2</v>
      </c>
    </row>
    <row r="485" spans="1:47" x14ac:dyDescent="0.25">
      <c r="A485" s="3" t="s">
        <v>2889</v>
      </c>
      <c r="B485">
        <v>4</v>
      </c>
      <c r="C485">
        <v>500000000</v>
      </c>
      <c r="D485">
        <v>0.16666666666666699</v>
      </c>
      <c r="E485">
        <v>0</v>
      </c>
      <c r="F485">
        <v>0</v>
      </c>
      <c r="G485" t="s">
        <v>2890</v>
      </c>
      <c r="H485" s="5">
        <v>42769</v>
      </c>
      <c r="I485" t="s">
        <v>1129</v>
      </c>
      <c r="J485">
        <v>138</v>
      </c>
      <c r="K485" t="s">
        <v>2821</v>
      </c>
      <c r="L485" t="s">
        <v>2891</v>
      </c>
      <c r="M485" t="s">
        <v>2859</v>
      </c>
      <c r="N485" t="s">
        <v>2823</v>
      </c>
      <c r="O485" t="s">
        <v>4905</v>
      </c>
      <c r="P485" t="s">
        <v>1125</v>
      </c>
      <c r="Q485" t="s">
        <v>1043</v>
      </c>
      <c r="R485" t="s">
        <v>1167</v>
      </c>
      <c r="S485" t="s">
        <v>64</v>
      </c>
      <c r="T485" t="s">
        <v>1045</v>
      </c>
      <c r="U485" t="s">
        <v>4879</v>
      </c>
      <c r="V485" t="s">
        <v>4879</v>
      </c>
      <c r="W485" t="s">
        <v>4879</v>
      </c>
      <c r="X485" t="s">
        <v>4873</v>
      </c>
      <c r="Y485" t="s">
        <v>4873</v>
      </c>
      <c r="Z485">
        <v>5</v>
      </c>
      <c r="AA485">
        <v>3</v>
      </c>
      <c r="AB485">
        <v>2</v>
      </c>
      <c r="AC485">
        <v>0.4</v>
      </c>
      <c r="AD485">
        <v>0</v>
      </c>
      <c r="AE485" t="s">
        <v>2824</v>
      </c>
      <c r="AQ485">
        <v>1</v>
      </c>
      <c r="AR485" t="s">
        <v>109</v>
      </c>
      <c r="AU485">
        <v>1</v>
      </c>
    </row>
    <row r="486" spans="1:47" x14ac:dyDescent="0.25">
      <c r="A486" s="3" t="s">
        <v>2892</v>
      </c>
      <c r="B486">
        <v>12.5</v>
      </c>
      <c r="C486">
        <v>500000000</v>
      </c>
      <c r="D486">
        <v>0.25</v>
      </c>
      <c r="E486">
        <v>25630653500</v>
      </c>
      <c r="F486">
        <v>1</v>
      </c>
      <c r="G486" t="s">
        <v>2893</v>
      </c>
      <c r="H486" s="5">
        <v>43208</v>
      </c>
      <c r="I486" t="s">
        <v>2894</v>
      </c>
      <c r="J486">
        <v>267</v>
      </c>
      <c r="K486" t="s">
        <v>1052</v>
      </c>
      <c r="L486" t="s">
        <v>2895</v>
      </c>
      <c r="M486" t="s">
        <v>2896</v>
      </c>
      <c r="N486" t="s">
        <v>2897</v>
      </c>
      <c r="O486" t="s">
        <v>4907</v>
      </c>
      <c r="P486" t="s">
        <v>1668</v>
      </c>
      <c r="Q486" t="s">
        <v>1218</v>
      </c>
      <c r="R486" t="s">
        <v>1265</v>
      </c>
      <c r="S486" t="s">
        <v>108</v>
      </c>
      <c r="T486" t="s">
        <v>1058</v>
      </c>
      <c r="U486" t="s">
        <v>4879</v>
      </c>
      <c r="V486" t="s">
        <v>4879</v>
      </c>
      <c r="W486" t="s">
        <v>4879</v>
      </c>
      <c r="X486" t="s">
        <v>4873</v>
      </c>
      <c r="Y486" t="s">
        <v>4873</v>
      </c>
      <c r="Z486">
        <v>5</v>
      </c>
      <c r="AA486">
        <v>3</v>
      </c>
      <c r="AB486">
        <v>2</v>
      </c>
      <c r="AC486">
        <v>0.4</v>
      </c>
      <c r="AD486">
        <v>0</v>
      </c>
      <c r="AE486" t="s">
        <v>1126</v>
      </c>
      <c r="AQ486">
        <v>1</v>
      </c>
      <c r="AR486" t="s">
        <v>1047</v>
      </c>
      <c r="AS486" t="s">
        <v>1332</v>
      </c>
      <c r="AU486">
        <v>2</v>
      </c>
    </row>
    <row r="487" spans="1:47" x14ac:dyDescent="0.25">
      <c r="A487" s="3" t="s">
        <v>2898</v>
      </c>
      <c r="B487">
        <v>0</v>
      </c>
      <c r="C487">
        <v>0</v>
      </c>
      <c r="D487">
        <v>0</v>
      </c>
      <c r="E487">
        <v>0</v>
      </c>
      <c r="F487">
        <v>0</v>
      </c>
      <c r="G487" t="s">
        <v>2899</v>
      </c>
      <c r="H487" s="5">
        <v>41421</v>
      </c>
      <c r="I487" t="s">
        <v>1129</v>
      </c>
      <c r="J487">
        <v>157</v>
      </c>
      <c r="K487" t="s">
        <v>2900</v>
      </c>
      <c r="L487" t="s">
        <v>2901</v>
      </c>
      <c r="M487" t="s">
        <v>2902</v>
      </c>
      <c r="N487" t="s">
        <v>2903</v>
      </c>
      <c r="O487" t="s">
        <v>4901</v>
      </c>
      <c r="P487" t="s">
        <v>1087</v>
      </c>
      <c r="Q487" t="s">
        <v>48</v>
      </c>
      <c r="R487" t="s">
        <v>127</v>
      </c>
      <c r="U487" t="s">
        <v>4879</v>
      </c>
      <c r="V487" t="s">
        <v>4873</v>
      </c>
      <c r="W487" t="s">
        <v>4873</v>
      </c>
      <c r="X487" t="s">
        <v>4899</v>
      </c>
      <c r="Y487" t="s">
        <v>4899</v>
      </c>
      <c r="Z487">
        <v>3</v>
      </c>
      <c r="AA487">
        <v>1</v>
      </c>
      <c r="AB487">
        <v>2</v>
      </c>
      <c r="AC487">
        <v>0.66666666666666663</v>
      </c>
      <c r="AD487">
        <v>1</v>
      </c>
      <c r="AE487" t="s">
        <v>826</v>
      </c>
      <c r="AQ487">
        <v>1</v>
      </c>
      <c r="AR487" t="s">
        <v>1151</v>
      </c>
      <c r="AU487">
        <v>1</v>
      </c>
    </row>
    <row r="488" spans="1:47" x14ac:dyDescent="0.25">
      <c r="A488" s="3" t="s">
        <v>2904</v>
      </c>
      <c r="B488">
        <v>2</v>
      </c>
      <c r="C488">
        <v>1000000</v>
      </c>
      <c r="D488">
        <v>0.25</v>
      </c>
      <c r="E488">
        <v>0</v>
      </c>
      <c r="F488">
        <v>0</v>
      </c>
      <c r="G488" t="s">
        <v>1296</v>
      </c>
      <c r="H488" s="5">
        <v>41732</v>
      </c>
      <c r="I488" t="s">
        <v>1143</v>
      </c>
      <c r="J488">
        <v>110</v>
      </c>
      <c r="K488" t="s">
        <v>2905</v>
      </c>
      <c r="L488" t="s">
        <v>2906</v>
      </c>
      <c r="M488" t="s">
        <v>2514</v>
      </c>
      <c r="N488" t="s">
        <v>2875</v>
      </c>
      <c r="O488" t="s">
        <v>4902</v>
      </c>
      <c r="P488" t="s">
        <v>1301</v>
      </c>
      <c r="Q488" t="s">
        <v>47</v>
      </c>
      <c r="R488" t="s">
        <v>48</v>
      </c>
      <c r="U488" t="s">
        <v>4879</v>
      </c>
      <c r="V488" t="s">
        <v>4873</v>
      </c>
      <c r="W488" t="s">
        <v>4873</v>
      </c>
      <c r="X488" t="s">
        <v>4899</v>
      </c>
      <c r="Y488" t="s">
        <v>4899</v>
      </c>
      <c r="Z488">
        <v>3</v>
      </c>
      <c r="AA488">
        <v>1</v>
      </c>
      <c r="AB488">
        <v>2</v>
      </c>
      <c r="AC488">
        <v>0.66666666666666663</v>
      </c>
      <c r="AD488">
        <v>1</v>
      </c>
      <c r="AE488" t="s">
        <v>2707</v>
      </c>
      <c r="AF488" t="s">
        <v>426</v>
      </c>
      <c r="AG488" t="s">
        <v>2772</v>
      </c>
      <c r="AH488" t="s">
        <v>2314</v>
      </c>
      <c r="AQ488">
        <v>4</v>
      </c>
      <c r="AR488" t="s">
        <v>100</v>
      </c>
      <c r="AS488" t="s">
        <v>256</v>
      </c>
      <c r="AU488">
        <v>2</v>
      </c>
    </row>
    <row r="489" spans="1:47" x14ac:dyDescent="0.25">
      <c r="A489" s="3" t="s">
        <v>2907</v>
      </c>
      <c r="B489">
        <v>2.6666666666666701</v>
      </c>
      <c r="C489">
        <v>100000000</v>
      </c>
      <c r="D489">
        <v>0.5</v>
      </c>
      <c r="E489">
        <v>4761700000</v>
      </c>
      <c r="F489">
        <v>1</v>
      </c>
      <c r="G489" t="s">
        <v>2908</v>
      </c>
      <c r="H489" s="5">
        <v>42135</v>
      </c>
      <c r="J489">
        <v>140</v>
      </c>
      <c r="K489" t="s">
        <v>2909</v>
      </c>
      <c r="L489" t="s">
        <v>2910</v>
      </c>
      <c r="M489" t="s">
        <v>2911</v>
      </c>
      <c r="N489" t="s">
        <v>2912</v>
      </c>
      <c r="O489" t="s">
        <v>4903</v>
      </c>
      <c r="P489" t="s">
        <v>1034</v>
      </c>
      <c r="Q489" t="s">
        <v>1033</v>
      </c>
      <c r="R489" t="s">
        <v>85</v>
      </c>
      <c r="U489" t="s">
        <v>4879</v>
      </c>
      <c r="V489" t="s">
        <v>4879</v>
      </c>
      <c r="W489" t="s">
        <v>4873</v>
      </c>
      <c r="X489" t="s">
        <v>4899</v>
      </c>
      <c r="Y489" t="s">
        <v>4899</v>
      </c>
      <c r="Z489">
        <v>3</v>
      </c>
      <c r="AA489">
        <v>2</v>
      </c>
      <c r="AB489">
        <v>1</v>
      </c>
      <c r="AC489">
        <v>0.33333333333333331</v>
      </c>
      <c r="AD489">
        <v>0</v>
      </c>
      <c r="AE489" t="s">
        <v>2876</v>
      </c>
      <c r="AQ489">
        <v>1</v>
      </c>
      <c r="AR489" t="s">
        <v>1608</v>
      </c>
      <c r="AS489" t="s">
        <v>87</v>
      </c>
      <c r="AU489">
        <v>2</v>
      </c>
    </row>
    <row r="490" spans="1:47" x14ac:dyDescent="0.25">
      <c r="A490" s="3" t="s">
        <v>2913</v>
      </c>
      <c r="B490">
        <v>4</v>
      </c>
      <c r="C490">
        <v>200000000</v>
      </c>
      <c r="D490">
        <v>0.16666666666666699</v>
      </c>
      <c r="E490">
        <v>0</v>
      </c>
      <c r="F490">
        <v>0</v>
      </c>
      <c r="G490" t="s">
        <v>2914</v>
      </c>
      <c r="H490" s="5">
        <v>42479</v>
      </c>
      <c r="I490" t="s">
        <v>184</v>
      </c>
      <c r="J490">
        <v>147</v>
      </c>
      <c r="K490" t="s">
        <v>2915</v>
      </c>
      <c r="L490" t="s">
        <v>2916</v>
      </c>
      <c r="M490" t="s">
        <v>2917</v>
      </c>
      <c r="N490" t="s">
        <v>2918</v>
      </c>
      <c r="O490" t="s">
        <v>4904</v>
      </c>
      <c r="P490" t="s">
        <v>1389</v>
      </c>
      <c r="Q490" t="s">
        <v>1388</v>
      </c>
      <c r="R490" t="s">
        <v>1045</v>
      </c>
      <c r="U490" t="s">
        <v>4879</v>
      </c>
      <c r="V490" t="s">
        <v>4879</v>
      </c>
      <c r="W490" t="s">
        <v>4873</v>
      </c>
      <c r="X490" t="s">
        <v>4899</v>
      </c>
      <c r="Y490" t="s">
        <v>4899</v>
      </c>
      <c r="Z490">
        <v>3</v>
      </c>
      <c r="AA490">
        <v>2</v>
      </c>
      <c r="AB490">
        <v>1</v>
      </c>
      <c r="AC490">
        <v>0.33333333333333331</v>
      </c>
      <c r="AD490">
        <v>0</v>
      </c>
      <c r="AE490" t="s">
        <v>1331</v>
      </c>
      <c r="AQ490">
        <v>1</v>
      </c>
      <c r="AR490" t="s">
        <v>128</v>
      </c>
      <c r="AS490" t="s">
        <v>256</v>
      </c>
      <c r="AU490">
        <v>2</v>
      </c>
    </row>
    <row r="491" spans="1:47" x14ac:dyDescent="0.25">
      <c r="A491" s="3" t="s">
        <v>2913</v>
      </c>
      <c r="B491">
        <v>4</v>
      </c>
      <c r="C491">
        <v>200000000</v>
      </c>
      <c r="D491">
        <v>0.16666666666666699</v>
      </c>
      <c r="E491">
        <v>0</v>
      </c>
      <c r="F491">
        <v>0</v>
      </c>
      <c r="G491" t="s">
        <v>2919</v>
      </c>
      <c r="H491" s="5">
        <v>42479</v>
      </c>
      <c r="I491" t="s">
        <v>184</v>
      </c>
      <c r="J491">
        <v>147</v>
      </c>
      <c r="K491" t="s">
        <v>2915</v>
      </c>
      <c r="L491" t="s">
        <v>2916</v>
      </c>
      <c r="M491" t="s">
        <v>2917</v>
      </c>
      <c r="N491" t="s">
        <v>2918</v>
      </c>
      <c r="O491" t="s">
        <v>4904</v>
      </c>
      <c r="P491" t="s">
        <v>1389</v>
      </c>
      <c r="Q491" t="s">
        <v>1388</v>
      </c>
      <c r="R491" t="s">
        <v>1045</v>
      </c>
      <c r="U491" t="s">
        <v>4879</v>
      </c>
      <c r="V491" t="s">
        <v>4879</v>
      </c>
      <c r="W491" t="s">
        <v>4873</v>
      </c>
      <c r="X491" t="s">
        <v>4899</v>
      </c>
      <c r="Y491" t="s">
        <v>4899</v>
      </c>
      <c r="Z491">
        <v>3</v>
      </c>
      <c r="AA491">
        <v>2</v>
      </c>
      <c r="AB491">
        <v>1</v>
      </c>
      <c r="AC491">
        <v>0.33333333333333331</v>
      </c>
      <c r="AD491">
        <v>0</v>
      </c>
      <c r="AE491" t="s">
        <v>1331</v>
      </c>
      <c r="AQ491">
        <v>1</v>
      </c>
      <c r="AR491" t="s">
        <v>128</v>
      </c>
      <c r="AS491" t="s">
        <v>256</v>
      </c>
      <c r="AU491">
        <v>2</v>
      </c>
    </row>
    <row r="492" spans="1:47" x14ac:dyDescent="0.25">
      <c r="A492" s="3" t="s">
        <v>2913</v>
      </c>
      <c r="B492">
        <v>4</v>
      </c>
      <c r="C492">
        <v>200000000</v>
      </c>
      <c r="D492">
        <v>0.16666666666666699</v>
      </c>
      <c r="E492">
        <v>0</v>
      </c>
      <c r="F492">
        <v>0</v>
      </c>
      <c r="G492" t="s">
        <v>2920</v>
      </c>
      <c r="H492" s="5">
        <v>42479</v>
      </c>
      <c r="I492" t="s">
        <v>184</v>
      </c>
      <c r="J492">
        <v>147</v>
      </c>
      <c r="K492" t="s">
        <v>2915</v>
      </c>
      <c r="L492" t="s">
        <v>2916</v>
      </c>
      <c r="M492" t="s">
        <v>2917</v>
      </c>
      <c r="N492" t="s">
        <v>2918</v>
      </c>
      <c r="O492" t="s">
        <v>4904</v>
      </c>
      <c r="P492" t="s">
        <v>1389</v>
      </c>
      <c r="Q492" t="s">
        <v>1388</v>
      </c>
      <c r="R492" t="s">
        <v>1045</v>
      </c>
      <c r="U492" t="s">
        <v>4879</v>
      </c>
      <c r="V492" t="s">
        <v>4879</v>
      </c>
      <c r="W492" t="s">
        <v>4873</v>
      </c>
      <c r="X492" t="s">
        <v>4899</v>
      </c>
      <c r="Y492" t="s">
        <v>4899</v>
      </c>
      <c r="Z492">
        <v>3</v>
      </c>
      <c r="AA492">
        <v>2</v>
      </c>
      <c r="AB492">
        <v>1</v>
      </c>
      <c r="AC492">
        <v>0.33333333333333331</v>
      </c>
      <c r="AD492">
        <v>0</v>
      </c>
      <c r="AE492" t="s">
        <v>1331</v>
      </c>
      <c r="AQ492">
        <v>1</v>
      </c>
      <c r="AR492" t="s">
        <v>128</v>
      </c>
      <c r="AS492" t="s">
        <v>256</v>
      </c>
      <c r="AU492">
        <v>2</v>
      </c>
    </row>
    <row r="493" spans="1:47" x14ac:dyDescent="0.25">
      <c r="A493" s="3" t="s">
        <v>2926</v>
      </c>
      <c r="B493">
        <v>2</v>
      </c>
      <c r="C493">
        <v>50000000</v>
      </c>
      <c r="D493">
        <v>0.16666666666666699</v>
      </c>
      <c r="E493">
        <v>547154000</v>
      </c>
      <c r="F493">
        <v>0.25</v>
      </c>
      <c r="G493" t="s">
        <v>2927</v>
      </c>
      <c r="H493" s="5">
        <v>43208</v>
      </c>
      <c r="I493" t="s">
        <v>41</v>
      </c>
      <c r="J493">
        <v>203</v>
      </c>
      <c r="K493" t="s">
        <v>1140</v>
      </c>
      <c r="L493" t="s">
        <v>2928</v>
      </c>
      <c r="M493" t="s">
        <v>2929</v>
      </c>
      <c r="N493" t="s">
        <v>2930</v>
      </c>
      <c r="O493" t="s">
        <v>4906</v>
      </c>
      <c r="P493" t="s">
        <v>1065</v>
      </c>
      <c r="Q493" t="s">
        <v>1974</v>
      </c>
      <c r="R493" t="s">
        <v>1068</v>
      </c>
      <c r="U493" t="s">
        <v>4879</v>
      </c>
      <c r="V493" t="s">
        <v>4879</v>
      </c>
      <c r="W493" t="s">
        <v>4873</v>
      </c>
      <c r="X493" t="s">
        <v>4899</v>
      </c>
      <c r="Y493" t="s">
        <v>4899</v>
      </c>
      <c r="Z493">
        <v>3</v>
      </c>
      <c r="AA493">
        <v>2</v>
      </c>
      <c r="AB493">
        <v>1</v>
      </c>
      <c r="AC493">
        <v>0.33333333333333331</v>
      </c>
      <c r="AD493">
        <v>0</v>
      </c>
      <c r="AE493" t="s">
        <v>2565</v>
      </c>
      <c r="AQ493">
        <v>1</v>
      </c>
      <c r="AR493" t="s">
        <v>1070</v>
      </c>
      <c r="AU493">
        <v>1</v>
      </c>
    </row>
    <row r="494" spans="1:47" x14ac:dyDescent="0.25">
      <c r="A494" s="3" t="s">
        <v>2931</v>
      </c>
      <c r="B494">
        <v>4</v>
      </c>
      <c r="C494">
        <v>200000000</v>
      </c>
      <c r="D494">
        <v>0.25</v>
      </c>
      <c r="E494">
        <v>647057175</v>
      </c>
      <c r="F494">
        <v>0.5</v>
      </c>
      <c r="G494" t="s">
        <v>2932</v>
      </c>
      <c r="H494" s="5">
        <v>41429</v>
      </c>
      <c r="I494" t="s">
        <v>1129</v>
      </c>
      <c r="J494">
        <v>121</v>
      </c>
      <c r="K494" t="s">
        <v>2836</v>
      </c>
      <c r="L494" t="s">
        <v>2933</v>
      </c>
      <c r="M494" t="s">
        <v>2934</v>
      </c>
      <c r="N494" t="s">
        <v>2617</v>
      </c>
      <c r="O494" t="s">
        <v>4901</v>
      </c>
      <c r="P494" t="s">
        <v>283</v>
      </c>
      <c r="Q494" t="s">
        <v>181</v>
      </c>
      <c r="R494" t="s">
        <v>1087</v>
      </c>
      <c r="S494" t="s">
        <v>85</v>
      </c>
      <c r="T494" t="s">
        <v>108</v>
      </c>
      <c r="U494" t="s">
        <v>4879</v>
      </c>
      <c r="V494" t="s">
        <v>4879</v>
      </c>
      <c r="W494" t="s">
        <v>4879</v>
      </c>
      <c r="X494" t="s">
        <v>4873</v>
      </c>
      <c r="Y494" t="s">
        <v>4873</v>
      </c>
      <c r="Z494">
        <v>5</v>
      </c>
      <c r="AA494">
        <v>3</v>
      </c>
      <c r="AB494">
        <v>2</v>
      </c>
      <c r="AC494">
        <v>0.4</v>
      </c>
      <c r="AD494">
        <v>0</v>
      </c>
      <c r="AE494" t="s">
        <v>803</v>
      </c>
      <c r="AQ494">
        <v>1</v>
      </c>
      <c r="AR494" t="s">
        <v>1179</v>
      </c>
      <c r="AU494">
        <v>1</v>
      </c>
    </row>
    <row r="495" spans="1:47" x14ac:dyDescent="0.25">
      <c r="A495" s="3" t="s">
        <v>2935</v>
      </c>
      <c r="B495">
        <v>1</v>
      </c>
      <c r="C495">
        <v>50000000</v>
      </c>
      <c r="D495">
        <v>8.3333333333333301E-2</v>
      </c>
      <c r="E495">
        <v>0</v>
      </c>
      <c r="F495">
        <v>0</v>
      </c>
      <c r="G495" t="s">
        <v>2936</v>
      </c>
      <c r="H495" s="5">
        <v>41736</v>
      </c>
      <c r="I495" t="s">
        <v>1129</v>
      </c>
      <c r="J495">
        <v>142</v>
      </c>
      <c r="K495" t="s">
        <v>2937</v>
      </c>
      <c r="L495" t="s">
        <v>2938</v>
      </c>
      <c r="M495" t="s">
        <v>1085</v>
      </c>
      <c r="N495" t="s">
        <v>1461</v>
      </c>
      <c r="O495" t="s">
        <v>4902</v>
      </c>
      <c r="P495" t="s">
        <v>94</v>
      </c>
      <c r="Q495" t="s">
        <v>1219</v>
      </c>
      <c r="R495" t="s">
        <v>85</v>
      </c>
      <c r="U495" t="s">
        <v>4879</v>
      </c>
      <c r="V495" t="s">
        <v>4879</v>
      </c>
      <c r="W495" t="s">
        <v>4873</v>
      </c>
      <c r="X495" t="s">
        <v>4899</v>
      </c>
      <c r="Y495" t="s">
        <v>4899</v>
      </c>
      <c r="Z495">
        <v>3</v>
      </c>
      <c r="AA495">
        <v>2</v>
      </c>
      <c r="AB495">
        <v>1</v>
      </c>
      <c r="AC495">
        <v>0.33333333333333331</v>
      </c>
      <c r="AD495">
        <v>0</v>
      </c>
      <c r="AE495" t="s">
        <v>516</v>
      </c>
      <c r="AF495" t="s">
        <v>189</v>
      </c>
      <c r="AG495" t="s">
        <v>2939</v>
      </c>
      <c r="AQ495">
        <v>3</v>
      </c>
      <c r="AR495" t="s">
        <v>109</v>
      </c>
      <c r="AS495" t="s">
        <v>87</v>
      </c>
      <c r="AU495">
        <v>2</v>
      </c>
    </row>
    <row r="496" spans="1:47" x14ac:dyDescent="0.25">
      <c r="A496" s="3" t="s">
        <v>2940</v>
      </c>
      <c r="B496">
        <v>3</v>
      </c>
      <c r="C496">
        <v>100000000</v>
      </c>
      <c r="D496">
        <v>0.16666666666666699</v>
      </c>
      <c r="E496">
        <v>7395000</v>
      </c>
      <c r="F496">
        <v>0.5</v>
      </c>
      <c r="G496" t="s">
        <v>2941</v>
      </c>
      <c r="H496" s="5">
        <v>42136</v>
      </c>
      <c r="I496" t="s">
        <v>1778</v>
      </c>
      <c r="J496">
        <v>142</v>
      </c>
      <c r="K496" t="s">
        <v>2942</v>
      </c>
      <c r="L496" t="s">
        <v>2943</v>
      </c>
      <c r="M496" t="s">
        <v>1524</v>
      </c>
      <c r="N496" t="s">
        <v>1387</v>
      </c>
      <c r="O496" t="s">
        <v>4903</v>
      </c>
      <c r="P496" t="s">
        <v>1148</v>
      </c>
      <c r="Q496" t="s">
        <v>1503</v>
      </c>
      <c r="R496" t="s">
        <v>108</v>
      </c>
      <c r="U496" t="s">
        <v>4879</v>
      </c>
      <c r="V496" t="s">
        <v>4879</v>
      </c>
      <c r="W496" t="s">
        <v>4873</v>
      </c>
      <c r="X496" t="s">
        <v>4899</v>
      </c>
      <c r="Y496" t="s">
        <v>4899</v>
      </c>
      <c r="Z496">
        <v>3</v>
      </c>
      <c r="AA496">
        <v>2</v>
      </c>
      <c r="AB496">
        <v>1</v>
      </c>
      <c r="AC496">
        <v>0.33333333333333331</v>
      </c>
      <c r="AD496">
        <v>0</v>
      </c>
      <c r="AE496" t="s">
        <v>2944</v>
      </c>
      <c r="AQ496">
        <v>1</v>
      </c>
      <c r="AR496" t="s">
        <v>1151</v>
      </c>
      <c r="AS496" t="s">
        <v>1350</v>
      </c>
      <c r="AU496">
        <v>2</v>
      </c>
    </row>
    <row r="497" spans="1:47" x14ac:dyDescent="0.25">
      <c r="A497" s="3" t="s">
        <v>2945</v>
      </c>
      <c r="B497">
        <v>3.5</v>
      </c>
      <c r="C497">
        <v>50000000</v>
      </c>
      <c r="D497">
        <v>8.3333333333333301E-2</v>
      </c>
      <c r="E497">
        <v>0</v>
      </c>
      <c r="F497">
        <v>0</v>
      </c>
      <c r="G497" t="s">
        <v>2946</v>
      </c>
      <c r="H497" s="5">
        <v>42480</v>
      </c>
      <c r="I497" t="s">
        <v>41</v>
      </c>
      <c r="J497">
        <v>99</v>
      </c>
      <c r="K497" t="s">
        <v>2947</v>
      </c>
      <c r="L497" t="s">
        <v>2948</v>
      </c>
      <c r="M497" t="s">
        <v>2015</v>
      </c>
      <c r="N497" t="s">
        <v>2949</v>
      </c>
      <c r="O497" t="s">
        <v>4904</v>
      </c>
      <c r="P497" t="s">
        <v>1032</v>
      </c>
      <c r="Q497" t="s">
        <v>1175</v>
      </c>
      <c r="R497" t="s">
        <v>1158</v>
      </c>
      <c r="S497" t="s">
        <v>1044</v>
      </c>
      <c r="T497" t="s">
        <v>1045</v>
      </c>
      <c r="U497" t="s">
        <v>4879</v>
      </c>
      <c r="V497" t="s">
        <v>4879</v>
      </c>
      <c r="W497" t="s">
        <v>4879</v>
      </c>
      <c r="X497" t="s">
        <v>4873</v>
      </c>
      <c r="Y497" t="s">
        <v>4873</v>
      </c>
      <c r="Z497">
        <v>5</v>
      </c>
      <c r="AA497">
        <v>3</v>
      </c>
      <c r="AB497">
        <v>2</v>
      </c>
      <c r="AC497">
        <v>0.4</v>
      </c>
      <c r="AD497">
        <v>0</v>
      </c>
      <c r="AE497" t="s">
        <v>1137</v>
      </c>
      <c r="AQ497">
        <v>1</v>
      </c>
      <c r="AR497" t="s">
        <v>1047</v>
      </c>
      <c r="AS497" t="s">
        <v>1294</v>
      </c>
      <c r="AU497">
        <v>2</v>
      </c>
    </row>
    <row r="498" spans="1:47" x14ac:dyDescent="0.25">
      <c r="A498" s="3" t="s">
        <v>2945</v>
      </c>
      <c r="B498">
        <v>3.5</v>
      </c>
      <c r="C498">
        <v>50000000</v>
      </c>
      <c r="D498">
        <v>8.3333333333333301E-2</v>
      </c>
      <c r="E498">
        <v>0</v>
      </c>
      <c r="F498">
        <v>0</v>
      </c>
      <c r="G498" t="s">
        <v>2950</v>
      </c>
      <c r="H498" s="5">
        <v>42480</v>
      </c>
      <c r="I498" t="s">
        <v>41</v>
      </c>
      <c r="J498">
        <v>99</v>
      </c>
      <c r="K498" t="s">
        <v>2947</v>
      </c>
      <c r="L498" t="s">
        <v>2948</v>
      </c>
      <c r="M498" t="s">
        <v>2015</v>
      </c>
      <c r="N498" t="s">
        <v>2949</v>
      </c>
      <c r="O498" t="s">
        <v>4904</v>
      </c>
      <c r="P498" t="s">
        <v>1032</v>
      </c>
      <c r="Q498" t="s">
        <v>1175</v>
      </c>
      <c r="R498" t="s">
        <v>1158</v>
      </c>
      <c r="S498" t="s">
        <v>1044</v>
      </c>
      <c r="T498" t="s">
        <v>1045</v>
      </c>
      <c r="U498" t="s">
        <v>4879</v>
      </c>
      <c r="V498" t="s">
        <v>4879</v>
      </c>
      <c r="W498" t="s">
        <v>4879</v>
      </c>
      <c r="X498" t="s">
        <v>4873</v>
      </c>
      <c r="Y498" t="s">
        <v>4873</v>
      </c>
      <c r="Z498">
        <v>5</v>
      </c>
      <c r="AA498">
        <v>3</v>
      </c>
      <c r="AB498">
        <v>2</v>
      </c>
      <c r="AC498">
        <v>0.4</v>
      </c>
      <c r="AD498">
        <v>0</v>
      </c>
      <c r="AE498" t="s">
        <v>1137</v>
      </c>
      <c r="AQ498">
        <v>1</v>
      </c>
      <c r="AR498" t="s">
        <v>1047</v>
      </c>
      <c r="AS498" t="s">
        <v>1294</v>
      </c>
      <c r="AU498">
        <v>2</v>
      </c>
    </row>
    <row r="499" spans="1:47" x14ac:dyDescent="0.25">
      <c r="A499" s="3" t="s">
        <v>2951</v>
      </c>
      <c r="B499">
        <v>2.6666666666666701</v>
      </c>
      <c r="C499">
        <v>50000000</v>
      </c>
      <c r="D499">
        <v>8.3333333333333301E-2</v>
      </c>
      <c r="E499">
        <v>0</v>
      </c>
      <c r="F499">
        <v>0</v>
      </c>
      <c r="G499" t="s">
        <v>2952</v>
      </c>
      <c r="H499" s="5">
        <v>42780</v>
      </c>
      <c r="I499" t="s">
        <v>184</v>
      </c>
      <c r="J499">
        <v>178</v>
      </c>
      <c r="K499" t="s">
        <v>2953</v>
      </c>
      <c r="L499" t="s">
        <v>2954</v>
      </c>
      <c r="M499" t="s">
        <v>2955</v>
      </c>
      <c r="N499" t="s">
        <v>1312</v>
      </c>
      <c r="O499" t="s">
        <v>4905</v>
      </c>
      <c r="P499" t="s">
        <v>1167</v>
      </c>
      <c r="Q499" t="s">
        <v>1125</v>
      </c>
      <c r="R499" t="s">
        <v>64</v>
      </c>
      <c r="U499" t="s">
        <v>4879</v>
      </c>
      <c r="V499" t="s">
        <v>4879</v>
      </c>
      <c r="W499" t="s">
        <v>4873</v>
      </c>
      <c r="X499" t="s">
        <v>4899</v>
      </c>
      <c r="Y499" t="s">
        <v>4899</v>
      </c>
      <c r="Z499">
        <v>3</v>
      </c>
      <c r="AA499">
        <v>2</v>
      </c>
      <c r="AB499">
        <v>1</v>
      </c>
      <c r="AC499">
        <v>0.33333333333333331</v>
      </c>
      <c r="AD499">
        <v>0</v>
      </c>
      <c r="AE499" t="s">
        <v>373</v>
      </c>
      <c r="AQ499">
        <v>1</v>
      </c>
      <c r="AR499" t="s">
        <v>1047</v>
      </c>
      <c r="AU499">
        <v>1</v>
      </c>
    </row>
    <row r="500" spans="1:47" x14ac:dyDescent="0.25">
      <c r="A500" s="3" t="s">
        <v>2956</v>
      </c>
      <c r="B500">
        <v>1</v>
      </c>
      <c r="C500">
        <v>50000000</v>
      </c>
      <c r="D500">
        <v>8.3333333333333301E-2</v>
      </c>
      <c r="E500">
        <v>25000000</v>
      </c>
      <c r="F500">
        <v>0</v>
      </c>
      <c r="G500" t="s">
        <v>2957</v>
      </c>
      <c r="H500" s="5">
        <v>43208</v>
      </c>
      <c r="I500" t="s">
        <v>41</v>
      </c>
      <c r="J500">
        <v>138</v>
      </c>
      <c r="K500" t="s">
        <v>1140</v>
      </c>
      <c r="L500" t="s">
        <v>2958</v>
      </c>
      <c r="M500" t="s">
        <v>2959</v>
      </c>
      <c r="N500" t="s">
        <v>2960</v>
      </c>
      <c r="O500" t="s">
        <v>4906</v>
      </c>
      <c r="P500" t="s">
        <v>1974</v>
      </c>
      <c r="Q500" t="s">
        <v>1065</v>
      </c>
      <c r="R500" t="s">
        <v>1068</v>
      </c>
      <c r="U500" t="s">
        <v>4879</v>
      </c>
      <c r="V500" t="s">
        <v>4879</v>
      </c>
      <c r="W500" t="s">
        <v>4873</v>
      </c>
      <c r="X500" t="s">
        <v>4899</v>
      </c>
      <c r="Y500" t="s">
        <v>4899</v>
      </c>
      <c r="Z500">
        <v>3</v>
      </c>
      <c r="AA500">
        <v>2</v>
      </c>
      <c r="AB500">
        <v>1</v>
      </c>
      <c r="AC500">
        <v>0.33333333333333331</v>
      </c>
      <c r="AD500">
        <v>0</v>
      </c>
      <c r="AE500" t="s">
        <v>2961</v>
      </c>
      <c r="AQ500">
        <v>1</v>
      </c>
      <c r="AR500" t="s">
        <v>1151</v>
      </c>
      <c r="AU500">
        <v>1</v>
      </c>
    </row>
    <row r="501" spans="1:47" x14ac:dyDescent="0.25">
      <c r="A501" s="3" t="s">
        <v>2962</v>
      </c>
      <c r="B501">
        <v>5</v>
      </c>
      <c r="C501">
        <v>500000000</v>
      </c>
      <c r="D501">
        <v>0.25</v>
      </c>
      <c r="E501">
        <v>148208959783</v>
      </c>
      <c r="F501">
        <v>2.5</v>
      </c>
      <c r="G501" t="s">
        <v>2963</v>
      </c>
      <c r="H501" s="5">
        <v>41082</v>
      </c>
      <c r="I501" t="s">
        <v>41</v>
      </c>
      <c r="J501">
        <v>220</v>
      </c>
      <c r="K501" t="s">
        <v>2964</v>
      </c>
      <c r="L501" t="s">
        <v>2965</v>
      </c>
      <c r="M501" t="s">
        <v>2966</v>
      </c>
      <c r="N501" t="s">
        <v>774</v>
      </c>
      <c r="O501" t="s">
        <v>4901</v>
      </c>
      <c r="P501" t="s">
        <v>229</v>
      </c>
      <c r="Q501" t="s">
        <v>181</v>
      </c>
      <c r="R501" t="s">
        <v>48</v>
      </c>
      <c r="S501" t="s">
        <v>127</v>
      </c>
      <c r="T501" t="s">
        <v>63</v>
      </c>
      <c r="U501" t="s">
        <v>4879</v>
      </c>
      <c r="V501" t="s">
        <v>4879</v>
      </c>
      <c r="W501" t="s">
        <v>4873</v>
      </c>
      <c r="X501" t="s">
        <v>4873</v>
      </c>
      <c r="Y501" t="s">
        <v>4873</v>
      </c>
      <c r="Z501">
        <v>5</v>
      </c>
      <c r="AA501">
        <v>2</v>
      </c>
      <c r="AB501">
        <v>3</v>
      </c>
      <c r="AC501">
        <v>0.6</v>
      </c>
      <c r="AD501">
        <v>1</v>
      </c>
      <c r="AE501" t="s">
        <v>515</v>
      </c>
      <c r="AQ501">
        <v>1</v>
      </c>
      <c r="AR501" t="s">
        <v>128</v>
      </c>
      <c r="AS501" t="s">
        <v>66</v>
      </c>
      <c r="AU501">
        <v>2</v>
      </c>
    </row>
    <row r="502" spans="1:47" x14ac:dyDescent="0.25">
      <c r="A502" s="3" t="s">
        <v>2962</v>
      </c>
      <c r="B502">
        <v>5</v>
      </c>
      <c r="C502">
        <v>200000000</v>
      </c>
      <c r="D502">
        <v>0.25</v>
      </c>
      <c r="E502">
        <v>24683789153</v>
      </c>
      <c r="F502">
        <v>2.5</v>
      </c>
      <c r="G502" t="s">
        <v>2967</v>
      </c>
      <c r="H502" s="5">
        <v>41082</v>
      </c>
      <c r="I502" t="s">
        <v>41</v>
      </c>
      <c r="J502">
        <v>220</v>
      </c>
      <c r="K502" t="s">
        <v>2964</v>
      </c>
      <c r="L502" t="s">
        <v>2965</v>
      </c>
      <c r="M502" t="s">
        <v>2966</v>
      </c>
      <c r="N502" t="s">
        <v>774</v>
      </c>
      <c r="O502" t="s">
        <v>4901</v>
      </c>
      <c r="P502" t="s">
        <v>229</v>
      </c>
      <c r="Q502" t="s">
        <v>181</v>
      </c>
      <c r="R502" t="s">
        <v>48</v>
      </c>
      <c r="S502" t="s">
        <v>127</v>
      </c>
      <c r="T502" t="s">
        <v>63</v>
      </c>
      <c r="U502" t="s">
        <v>4879</v>
      </c>
      <c r="V502" t="s">
        <v>4879</v>
      </c>
      <c r="W502" t="s">
        <v>4873</v>
      </c>
      <c r="X502" t="s">
        <v>4873</v>
      </c>
      <c r="Y502" t="s">
        <v>4873</v>
      </c>
      <c r="Z502">
        <v>5</v>
      </c>
      <c r="AA502">
        <v>2</v>
      </c>
      <c r="AB502">
        <v>3</v>
      </c>
      <c r="AC502">
        <v>0.6</v>
      </c>
      <c r="AD502">
        <v>1</v>
      </c>
      <c r="AE502" t="s">
        <v>515</v>
      </c>
      <c r="AQ502">
        <v>1</v>
      </c>
      <c r="AR502" t="s">
        <v>128</v>
      </c>
      <c r="AS502" t="s">
        <v>66</v>
      </c>
      <c r="AU502">
        <v>2</v>
      </c>
    </row>
    <row r="503" spans="1:47" x14ac:dyDescent="0.25">
      <c r="A503" s="3" t="s">
        <v>2968</v>
      </c>
      <c r="B503">
        <v>9</v>
      </c>
      <c r="C503">
        <v>400000000</v>
      </c>
      <c r="D503">
        <v>0.33333333333333298</v>
      </c>
      <c r="E503">
        <v>0</v>
      </c>
      <c r="F503">
        <v>0</v>
      </c>
      <c r="G503" t="s">
        <v>2969</v>
      </c>
      <c r="H503" s="5">
        <v>41435</v>
      </c>
      <c r="I503" t="s">
        <v>1129</v>
      </c>
      <c r="J503">
        <v>142</v>
      </c>
      <c r="K503" t="s">
        <v>2970</v>
      </c>
      <c r="L503" t="s">
        <v>2971</v>
      </c>
      <c r="M503" t="s">
        <v>2972</v>
      </c>
      <c r="N503" t="s">
        <v>2973</v>
      </c>
      <c r="O503" t="s">
        <v>4901</v>
      </c>
      <c r="P503" t="s">
        <v>652</v>
      </c>
      <c r="Q503" t="s">
        <v>1158</v>
      </c>
      <c r="R503" t="s">
        <v>1159</v>
      </c>
      <c r="S503" t="s">
        <v>108</v>
      </c>
      <c r="T503" t="s">
        <v>47</v>
      </c>
      <c r="U503" t="s">
        <v>4879</v>
      </c>
      <c r="V503" t="s">
        <v>4879</v>
      </c>
      <c r="W503" t="s">
        <v>4879</v>
      </c>
      <c r="X503" t="s">
        <v>4873</v>
      </c>
      <c r="Y503" t="s">
        <v>4873</v>
      </c>
      <c r="Z503">
        <v>5</v>
      </c>
      <c r="AA503">
        <v>3</v>
      </c>
      <c r="AB503">
        <v>2</v>
      </c>
      <c r="AC503">
        <v>0.4</v>
      </c>
      <c r="AD503">
        <v>0</v>
      </c>
      <c r="AE503" t="s">
        <v>2839</v>
      </c>
      <c r="AQ503">
        <v>1</v>
      </c>
      <c r="AR503" t="s">
        <v>1118</v>
      </c>
      <c r="AU503">
        <v>1</v>
      </c>
    </row>
    <row r="504" spans="1:47" x14ac:dyDescent="0.25">
      <c r="A504" s="3" t="s">
        <v>2974</v>
      </c>
      <c r="B504">
        <v>1</v>
      </c>
      <c r="C504">
        <v>50000000</v>
      </c>
      <c r="D504">
        <v>0.25</v>
      </c>
      <c r="E504">
        <v>0</v>
      </c>
      <c r="F504">
        <v>0</v>
      </c>
      <c r="G504" t="s">
        <v>2975</v>
      </c>
      <c r="H504" s="5">
        <v>41737</v>
      </c>
      <c r="I504" t="s">
        <v>1205</v>
      </c>
      <c r="J504">
        <v>119</v>
      </c>
      <c r="K504" t="s">
        <v>2976</v>
      </c>
      <c r="L504" t="s">
        <v>2977</v>
      </c>
      <c r="M504" t="s">
        <v>2978</v>
      </c>
      <c r="N504" t="s">
        <v>2979</v>
      </c>
      <c r="O504" t="s">
        <v>4902</v>
      </c>
      <c r="P504" t="s">
        <v>2414</v>
      </c>
      <c r="Q504" t="s">
        <v>1301</v>
      </c>
      <c r="R504" t="s">
        <v>85</v>
      </c>
      <c r="U504" t="s">
        <v>4879</v>
      </c>
      <c r="V504" t="s">
        <v>4879</v>
      </c>
      <c r="W504" t="s">
        <v>4873</v>
      </c>
      <c r="X504" t="s">
        <v>4899</v>
      </c>
      <c r="Y504" t="s">
        <v>4899</v>
      </c>
      <c r="Z504">
        <v>3</v>
      </c>
      <c r="AA504">
        <v>2</v>
      </c>
      <c r="AB504">
        <v>1</v>
      </c>
      <c r="AC504">
        <v>0.33333333333333331</v>
      </c>
      <c r="AD504">
        <v>0</v>
      </c>
      <c r="AE504" t="s">
        <v>2980</v>
      </c>
      <c r="AQ504">
        <v>1</v>
      </c>
      <c r="AR504" t="s">
        <v>1909</v>
      </c>
      <c r="AS504" t="s">
        <v>55</v>
      </c>
      <c r="AU504">
        <v>2</v>
      </c>
    </row>
    <row r="505" spans="1:47" x14ac:dyDescent="0.25">
      <c r="A505" s="3" t="s">
        <v>2981</v>
      </c>
      <c r="B505">
        <v>2.5</v>
      </c>
      <c r="C505">
        <v>0</v>
      </c>
      <c r="D505">
        <v>0</v>
      </c>
      <c r="E505">
        <v>0</v>
      </c>
      <c r="F505">
        <v>0</v>
      </c>
      <c r="G505" t="s">
        <v>2982</v>
      </c>
      <c r="H505" s="5">
        <v>42136</v>
      </c>
      <c r="I505" t="s">
        <v>1773</v>
      </c>
      <c r="J505">
        <v>142</v>
      </c>
      <c r="K505" t="s">
        <v>2983</v>
      </c>
      <c r="L505" t="s">
        <v>2984</v>
      </c>
      <c r="M505" t="s">
        <v>2985</v>
      </c>
      <c r="N505" t="s">
        <v>1387</v>
      </c>
      <c r="O505" t="s">
        <v>4903</v>
      </c>
      <c r="P505" t="s">
        <v>1503</v>
      </c>
      <c r="Q505" t="s">
        <v>1148</v>
      </c>
      <c r="R505" t="s">
        <v>108</v>
      </c>
      <c r="U505" t="s">
        <v>4879</v>
      </c>
      <c r="V505" t="s">
        <v>4879</v>
      </c>
      <c r="W505" t="s">
        <v>4873</v>
      </c>
      <c r="X505" t="s">
        <v>4899</v>
      </c>
      <c r="Y505" t="s">
        <v>4899</v>
      </c>
      <c r="Z505">
        <v>3</v>
      </c>
      <c r="AA505">
        <v>2</v>
      </c>
      <c r="AB505">
        <v>1</v>
      </c>
      <c r="AC505">
        <v>0.33333333333333331</v>
      </c>
      <c r="AD505">
        <v>0</v>
      </c>
      <c r="AE505" t="s">
        <v>426</v>
      </c>
      <c r="AQ505">
        <v>1</v>
      </c>
      <c r="AR505" t="s">
        <v>1151</v>
      </c>
      <c r="AS505" t="s">
        <v>1350</v>
      </c>
      <c r="AU505">
        <v>2</v>
      </c>
    </row>
    <row r="506" spans="1:47" x14ac:dyDescent="0.25">
      <c r="A506" s="3" t="s">
        <v>2986</v>
      </c>
      <c r="B506">
        <v>1.6666666666666701</v>
      </c>
      <c r="C506">
        <v>50000000</v>
      </c>
      <c r="D506">
        <v>0.16666666666666699</v>
      </c>
      <c r="E506">
        <v>0</v>
      </c>
      <c r="F506">
        <v>0</v>
      </c>
      <c r="G506" t="s">
        <v>2987</v>
      </c>
      <c r="H506" s="5">
        <v>42485</v>
      </c>
      <c r="I506" t="s">
        <v>41</v>
      </c>
      <c r="J506">
        <v>135</v>
      </c>
      <c r="K506" t="s">
        <v>2988</v>
      </c>
      <c r="L506" t="s">
        <v>2989</v>
      </c>
      <c r="M506" t="s">
        <v>2990</v>
      </c>
      <c r="N506" t="s">
        <v>2991</v>
      </c>
      <c r="O506" t="s">
        <v>4904</v>
      </c>
      <c r="P506" t="s">
        <v>1034</v>
      </c>
      <c r="Q506" t="s">
        <v>1057</v>
      </c>
      <c r="R506" t="s">
        <v>1045</v>
      </c>
      <c r="U506" t="s">
        <v>4879</v>
      </c>
      <c r="V506" t="s">
        <v>4879</v>
      </c>
      <c r="W506" t="s">
        <v>4873</v>
      </c>
      <c r="X506" t="s">
        <v>4899</v>
      </c>
      <c r="Y506" t="s">
        <v>4899</v>
      </c>
      <c r="Z506">
        <v>3</v>
      </c>
      <c r="AA506">
        <v>2</v>
      </c>
      <c r="AB506">
        <v>1</v>
      </c>
      <c r="AC506">
        <v>0.33333333333333331</v>
      </c>
      <c r="AD506">
        <v>0</v>
      </c>
      <c r="AE506" t="s">
        <v>1345</v>
      </c>
      <c r="AQ506">
        <v>1</v>
      </c>
      <c r="AR506" t="s">
        <v>1118</v>
      </c>
      <c r="AS506" t="s">
        <v>100</v>
      </c>
      <c r="AU506">
        <v>2</v>
      </c>
    </row>
    <row r="507" spans="1:47" x14ac:dyDescent="0.25">
      <c r="A507" s="3" t="s">
        <v>2986</v>
      </c>
      <c r="B507">
        <v>1.6666666666666701</v>
      </c>
      <c r="C507">
        <v>50000000</v>
      </c>
      <c r="D507">
        <v>0.16666666666666699</v>
      </c>
      <c r="E507">
        <v>292190122.37</v>
      </c>
      <c r="F507">
        <v>0.25</v>
      </c>
      <c r="G507" t="s">
        <v>2992</v>
      </c>
      <c r="H507" s="5">
        <v>42485</v>
      </c>
      <c r="I507" t="s">
        <v>41</v>
      </c>
      <c r="J507">
        <v>135</v>
      </c>
      <c r="K507" t="s">
        <v>2988</v>
      </c>
      <c r="L507" t="s">
        <v>2989</v>
      </c>
      <c r="M507" t="s">
        <v>2990</v>
      </c>
      <c r="N507" t="s">
        <v>2991</v>
      </c>
      <c r="O507" t="s">
        <v>4904</v>
      </c>
      <c r="P507" t="s">
        <v>1034</v>
      </c>
      <c r="Q507" t="s">
        <v>1057</v>
      </c>
      <c r="R507" t="s">
        <v>1045</v>
      </c>
      <c r="U507" t="s">
        <v>4879</v>
      </c>
      <c r="V507" t="s">
        <v>4879</v>
      </c>
      <c r="W507" t="s">
        <v>4873</v>
      </c>
      <c r="X507" t="s">
        <v>4899</v>
      </c>
      <c r="Y507" t="s">
        <v>4899</v>
      </c>
      <c r="Z507">
        <v>3</v>
      </c>
      <c r="AA507">
        <v>2</v>
      </c>
      <c r="AB507">
        <v>1</v>
      </c>
      <c r="AC507">
        <v>0.33333333333333331</v>
      </c>
      <c r="AD507">
        <v>0</v>
      </c>
      <c r="AE507" t="s">
        <v>1345</v>
      </c>
      <c r="AQ507">
        <v>1</v>
      </c>
      <c r="AR507" t="s">
        <v>1118</v>
      </c>
      <c r="AS507" t="s">
        <v>100</v>
      </c>
      <c r="AU507">
        <v>2</v>
      </c>
    </row>
    <row r="508" spans="1:47" x14ac:dyDescent="0.25">
      <c r="A508" s="3" t="s">
        <v>2986</v>
      </c>
      <c r="B508">
        <v>1.3333333333333299</v>
      </c>
      <c r="C508">
        <v>50000000</v>
      </c>
      <c r="D508">
        <v>0.16666666666666699</v>
      </c>
      <c r="E508">
        <v>0</v>
      </c>
      <c r="F508">
        <v>0</v>
      </c>
      <c r="G508" t="s">
        <v>2993</v>
      </c>
      <c r="H508" s="5">
        <v>42485</v>
      </c>
      <c r="I508" t="s">
        <v>41</v>
      </c>
      <c r="J508">
        <v>135</v>
      </c>
      <c r="K508" t="s">
        <v>2988</v>
      </c>
      <c r="L508" t="s">
        <v>2989</v>
      </c>
      <c r="M508" t="s">
        <v>2990</v>
      </c>
      <c r="N508" t="s">
        <v>2991</v>
      </c>
      <c r="O508" t="s">
        <v>4904</v>
      </c>
      <c r="P508" t="s">
        <v>1034</v>
      </c>
      <c r="Q508" t="s">
        <v>1057</v>
      </c>
      <c r="R508" t="s">
        <v>1045</v>
      </c>
      <c r="U508" t="s">
        <v>4879</v>
      </c>
      <c r="V508" t="s">
        <v>4879</v>
      </c>
      <c r="W508" t="s">
        <v>4873</v>
      </c>
      <c r="X508" t="s">
        <v>4899</v>
      </c>
      <c r="Y508" t="s">
        <v>4899</v>
      </c>
      <c r="Z508">
        <v>3</v>
      </c>
      <c r="AA508">
        <v>2</v>
      </c>
      <c r="AB508">
        <v>1</v>
      </c>
      <c r="AC508">
        <v>0.33333333333333331</v>
      </c>
      <c r="AD508">
        <v>0</v>
      </c>
      <c r="AE508" t="s">
        <v>1345</v>
      </c>
      <c r="AQ508">
        <v>1</v>
      </c>
      <c r="AR508" t="s">
        <v>1118</v>
      </c>
      <c r="AS508" t="s">
        <v>100</v>
      </c>
      <c r="AU508">
        <v>2</v>
      </c>
    </row>
    <row r="509" spans="1:47" x14ac:dyDescent="0.25">
      <c r="A509" s="3" t="s">
        <v>2994</v>
      </c>
      <c r="B509">
        <v>1</v>
      </c>
      <c r="C509">
        <v>50000000</v>
      </c>
      <c r="D509">
        <v>0.16666666666666699</v>
      </c>
      <c r="E509">
        <v>643881716</v>
      </c>
      <c r="F509">
        <v>0</v>
      </c>
      <c r="G509" t="s">
        <v>2995</v>
      </c>
      <c r="H509" s="5">
        <v>42788</v>
      </c>
      <c r="I509" t="s">
        <v>41</v>
      </c>
      <c r="J509">
        <v>159</v>
      </c>
      <c r="K509" t="s">
        <v>2996</v>
      </c>
      <c r="L509" t="s">
        <v>2997</v>
      </c>
      <c r="M509" t="s">
        <v>2998</v>
      </c>
      <c r="N509" t="s">
        <v>2999</v>
      </c>
      <c r="O509" t="s">
        <v>4905</v>
      </c>
      <c r="P509" t="s">
        <v>2466</v>
      </c>
      <c r="Q509" t="s">
        <v>1125</v>
      </c>
      <c r="R509" t="s">
        <v>64</v>
      </c>
      <c r="U509" t="s">
        <v>4879</v>
      </c>
      <c r="V509" t="s">
        <v>4879</v>
      </c>
      <c r="W509" t="s">
        <v>4873</v>
      </c>
      <c r="X509" t="s">
        <v>4899</v>
      </c>
      <c r="Y509" t="s">
        <v>4899</v>
      </c>
      <c r="Z509">
        <v>3</v>
      </c>
      <c r="AA509">
        <v>2</v>
      </c>
      <c r="AB509">
        <v>1</v>
      </c>
      <c r="AC509">
        <v>0.33333333333333331</v>
      </c>
      <c r="AD509">
        <v>0</v>
      </c>
      <c r="AE509" t="s">
        <v>2565</v>
      </c>
      <c r="AQ509">
        <v>1</v>
      </c>
      <c r="AR509" t="s">
        <v>109</v>
      </c>
      <c r="AU509">
        <v>1</v>
      </c>
    </row>
    <row r="510" spans="1:47" x14ac:dyDescent="0.25">
      <c r="A510" s="3" t="s">
        <v>3000</v>
      </c>
      <c r="B510">
        <v>2</v>
      </c>
      <c r="C510">
        <v>100000000</v>
      </c>
      <c r="D510">
        <v>0.16666666666666699</v>
      </c>
      <c r="E510">
        <v>0</v>
      </c>
      <c r="F510">
        <v>0</v>
      </c>
      <c r="G510" t="s">
        <v>3001</v>
      </c>
      <c r="H510" s="5">
        <v>43216</v>
      </c>
      <c r="I510" t="s">
        <v>41</v>
      </c>
      <c r="J510">
        <v>81</v>
      </c>
      <c r="K510" t="s">
        <v>3002</v>
      </c>
      <c r="L510" t="s">
        <v>3003</v>
      </c>
      <c r="M510" t="s">
        <v>2578</v>
      </c>
      <c r="N510" t="s">
        <v>2270</v>
      </c>
      <c r="O510" t="s">
        <v>4906</v>
      </c>
      <c r="P510" t="s">
        <v>1067</v>
      </c>
      <c r="Q510" t="s">
        <v>1065</v>
      </c>
      <c r="R510" t="s">
        <v>1066</v>
      </c>
      <c r="S510" t="s">
        <v>64</v>
      </c>
      <c r="T510" t="s">
        <v>1231</v>
      </c>
      <c r="U510" t="s">
        <v>4879</v>
      </c>
      <c r="V510" t="s">
        <v>4879</v>
      </c>
      <c r="W510" t="s">
        <v>4879</v>
      </c>
      <c r="X510" t="s">
        <v>4873</v>
      </c>
      <c r="Y510" t="s">
        <v>4873</v>
      </c>
      <c r="Z510">
        <v>5</v>
      </c>
      <c r="AA510">
        <v>3</v>
      </c>
      <c r="AB510">
        <v>2</v>
      </c>
      <c r="AC510">
        <v>0.4</v>
      </c>
      <c r="AD510">
        <v>0</v>
      </c>
      <c r="AE510" t="s">
        <v>1220</v>
      </c>
      <c r="AQ510">
        <v>1</v>
      </c>
      <c r="AR510" t="s">
        <v>1258</v>
      </c>
      <c r="AU510">
        <v>1</v>
      </c>
    </row>
    <row r="511" spans="1:47" x14ac:dyDescent="0.25">
      <c r="A511" s="3" t="s">
        <v>3004</v>
      </c>
      <c r="B511">
        <v>16</v>
      </c>
      <c r="C511">
        <v>10000000000</v>
      </c>
      <c r="D511">
        <v>1</v>
      </c>
      <c r="E511">
        <v>0</v>
      </c>
      <c r="F511">
        <v>0</v>
      </c>
      <c r="G511" t="s">
        <v>3005</v>
      </c>
      <c r="H511" s="5">
        <v>41442</v>
      </c>
      <c r="I511" t="s">
        <v>1010</v>
      </c>
      <c r="J511">
        <v>175</v>
      </c>
      <c r="K511" t="s">
        <v>3006</v>
      </c>
      <c r="L511" t="s">
        <v>3007</v>
      </c>
      <c r="M511" t="s">
        <v>3008</v>
      </c>
      <c r="N511" t="s">
        <v>3009</v>
      </c>
      <c r="O511" t="s">
        <v>4901</v>
      </c>
      <c r="P511" t="s">
        <v>283</v>
      </c>
      <c r="Q511" t="s">
        <v>2282</v>
      </c>
      <c r="R511" t="s">
        <v>1553</v>
      </c>
      <c r="S511" t="s">
        <v>47</v>
      </c>
      <c r="T511" t="s">
        <v>108</v>
      </c>
      <c r="U511" t="s">
        <v>4879</v>
      </c>
      <c r="V511" t="s">
        <v>4879</v>
      </c>
      <c r="W511" t="s">
        <v>4879</v>
      </c>
      <c r="X511" t="s">
        <v>4873</v>
      </c>
      <c r="Y511" t="s">
        <v>4873</v>
      </c>
      <c r="Z511">
        <v>5</v>
      </c>
      <c r="AA511">
        <v>3</v>
      </c>
      <c r="AB511">
        <v>2</v>
      </c>
      <c r="AC511">
        <v>0.4</v>
      </c>
      <c r="AD511">
        <v>0</v>
      </c>
      <c r="AE511" t="s">
        <v>803</v>
      </c>
      <c r="AQ511">
        <v>1</v>
      </c>
      <c r="AR511" t="s">
        <v>1179</v>
      </c>
      <c r="AU511">
        <v>1</v>
      </c>
    </row>
    <row r="512" spans="1:47" x14ac:dyDescent="0.25">
      <c r="A512" s="3" t="s">
        <v>3010</v>
      </c>
      <c r="B512">
        <v>1</v>
      </c>
      <c r="C512">
        <v>50000000</v>
      </c>
      <c r="D512">
        <v>8.3333333333333301E-2</v>
      </c>
      <c r="E512">
        <v>1400000</v>
      </c>
      <c r="F512">
        <v>1</v>
      </c>
      <c r="G512" t="s">
        <v>3011</v>
      </c>
      <c r="H512" s="5">
        <v>41740</v>
      </c>
      <c r="I512" t="s">
        <v>1129</v>
      </c>
      <c r="J512">
        <v>87</v>
      </c>
      <c r="K512" t="s">
        <v>3012</v>
      </c>
      <c r="L512" t="s">
        <v>3013</v>
      </c>
      <c r="M512" t="s">
        <v>2030</v>
      </c>
      <c r="N512" t="s">
        <v>1462</v>
      </c>
      <c r="O512" t="s">
        <v>4902</v>
      </c>
      <c r="P512" t="s">
        <v>1219</v>
      </c>
      <c r="Q512" t="s">
        <v>1301</v>
      </c>
      <c r="R512" t="s">
        <v>84</v>
      </c>
      <c r="U512" t="s">
        <v>4879</v>
      </c>
      <c r="V512" t="s">
        <v>4879</v>
      </c>
      <c r="W512" t="s">
        <v>4873</v>
      </c>
      <c r="X512" t="s">
        <v>4899</v>
      </c>
      <c r="Y512" t="s">
        <v>4899</v>
      </c>
      <c r="Z512">
        <v>3</v>
      </c>
      <c r="AA512">
        <v>2</v>
      </c>
      <c r="AB512">
        <v>1</v>
      </c>
      <c r="AC512">
        <v>0.33333333333333331</v>
      </c>
      <c r="AD512">
        <v>0</v>
      </c>
      <c r="AE512" t="s">
        <v>2314</v>
      </c>
      <c r="AF512" t="s">
        <v>2284</v>
      </c>
      <c r="AG512" t="s">
        <v>2283</v>
      </c>
      <c r="AH512" t="s">
        <v>2550</v>
      </c>
      <c r="AI512" t="s">
        <v>2285</v>
      </c>
      <c r="AQ512">
        <v>5</v>
      </c>
      <c r="AR512" t="s">
        <v>1118</v>
      </c>
      <c r="AS512" t="s">
        <v>1456</v>
      </c>
      <c r="AU512">
        <v>2</v>
      </c>
    </row>
    <row r="513" spans="1:47" x14ac:dyDescent="0.25">
      <c r="A513" s="3" t="s">
        <v>3018</v>
      </c>
      <c r="B513">
        <v>1</v>
      </c>
      <c r="C513">
        <v>50000000</v>
      </c>
      <c r="D513">
        <v>8.3333333333333301E-2</v>
      </c>
      <c r="E513">
        <v>0</v>
      </c>
      <c r="F513">
        <v>0</v>
      </c>
      <c r="G513" t="s">
        <v>3019</v>
      </c>
      <c r="H513" s="5">
        <v>42485</v>
      </c>
      <c r="I513" t="s">
        <v>41</v>
      </c>
      <c r="J513">
        <v>135</v>
      </c>
      <c r="K513" t="s">
        <v>2988</v>
      </c>
      <c r="L513" t="s">
        <v>3020</v>
      </c>
      <c r="M513" t="s">
        <v>3021</v>
      </c>
      <c r="N513" t="s">
        <v>2991</v>
      </c>
      <c r="O513" t="s">
        <v>4904</v>
      </c>
      <c r="P513" t="s">
        <v>1034</v>
      </c>
      <c r="Q513" t="s">
        <v>1057</v>
      </c>
      <c r="R513" t="s">
        <v>1045</v>
      </c>
      <c r="U513" t="s">
        <v>4879</v>
      </c>
      <c r="V513" t="s">
        <v>4879</v>
      </c>
      <c r="W513" t="s">
        <v>4873</v>
      </c>
      <c r="X513" t="s">
        <v>4899</v>
      </c>
      <c r="Y513" t="s">
        <v>4899</v>
      </c>
      <c r="Z513">
        <v>3</v>
      </c>
      <c r="AA513">
        <v>2</v>
      </c>
      <c r="AB513">
        <v>1</v>
      </c>
      <c r="AC513">
        <v>0.33333333333333331</v>
      </c>
      <c r="AD513">
        <v>0</v>
      </c>
      <c r="AE513" t="s">
        <v>2558</v>
      </c>
      <c r="AQ513">
        <v>1</v>
      </c>
      <c r="AR513" t="s">
        <v>1118</v>
      </c>
      <c r="AS513" t="s">
        <v>100</v>
      </c>
      <c r="AU513">
        <v>2</v>
      </c>
    </row>
    <row r="514" spans="1:47" x14ac:dyDescent="0.25">
      <c r="A514" s="3" t="s">
        <v>3022</v>
      </c>
      <c r="B514">
        <v>1.5</v>
      </c>
      <c r="C514">
        <v>100000000</v>
      </c>
      <c r="D514">
        <v>0.5</v>
      </c>
      <c r="E514">
        <v>0</v>
      </c>
      <c r="F514">
        <v>0</v>
      </c>
      <c r="G514" t="s">
        <v>3023</v>
      </c>
      <c r="H514" s="5">
        <v>42793</v>
      </c>
      <c r="I514" t="s">
        <v>41</v>
      </c>
      <c r="J514">
        <v>158</v>
      </c>
      <c r="K514" t="s">
        <v>3024</v>
      </c>
      <c r="L514" t="s">
        <v>3025</v>
      </c>
      <c r="M514" t="s">
        <v>3026</v>
      </c>
      <c r="N514" t="s">
        <v>3027</v>
      </c>
      <c r="O514" t="s">
        <v>4905</v>
      </c>
      <c r="P514" t="s">
        <v>1175</v>
      </c>
      <c r="Q514" t="s">
        <v>1032</v>
      </c>
      <c r="R514" t="s">
        <v>1176</v>
      </c>
      <c r="S514" t="s">
        <v>1177</v>
      </c>
      <c r="T514" t="s">
        <v>1210</v>
      </c>
      <c r="U514" t="s">
        <v>4879</v>
      </c>
      <c r="V514" t="s">
        <v>4879</v>
      </c>
      <c r="W514" t="s">
        <v>4879</v>
      </c>
      <c r="X514" t="s">
        <v>4873</v>
      </c>
      <c r="Y514" t="s">
        <v>4873</v>
      </c>
      <c r="Z514">
        <v>5</v>
      </c>
      <c r="AA514">
        <v>3</v>
      </c>
      <c r="AB514">
        <v>2</v>
      </c>
      <c r="AC514">
        <v>0.4</v>
      </c>
      <c r="AD514">
        <v>0</v>
      </c>
      <c r="AE514" t="s">
        <v>1928</v>
      </c>
      <c r="AQ514">
        <v>1</v>
      </c>
      <c r="AR514" t="s">
        <v>1178</v>
      </c>
      <c r="AU514">
        <v>1</v>
      </c>
    </row>
    <row r="515" spans="1:47" x14ac:dyDescent="0.25">
      <c r="A515" s="3" t="s">
        <v>3028</v>
      </c>
      <c r="B515">
        <v>3</v>
      </c>
      <c r="C515">
        <v>100000000</v>
      </c>
      <c r="D515">
        <v>0.25</v>
      </c>
      <c r="E515">
        <v>0</v>
      </c>
      <c r="F515">
        <v>0</v>
      </c>
      <c r="G515" t="s">
        <v>3029</v>
      </c>
      <c r="H515" s="5">
        <v>43222</v>
      </c>
      <c r="I515" t="s">
        <v>41</v>
      </c>
      <c r="J515">
        <v>82</v>
      </c>
      <c r="K515" t="s">
        <v>3002</v>
      </c>
      <c r="L515" t="s">
        <v>3030</v>
      </c>
      <c r="M515" t="s">
        <v>3031</v>
      </c>
      <c r="N515" t="s">
        <v>2333</v>
      </c>
      <c r="O515" t="s">
        <v>4906</v>
      </c>
      <c r="P515" t="s">
        <v>1065</v>
      </c>
      <c r="Q515" t="s">
        <v>1066</v>
      </c>
      <c r="R515" t="s">
        <v>1067</v>
      </c>
      <c r="S515" t="s">
        <v>64</v>
      </c>
      <c r="T515" t="s">
        <v>1231</v>
      </c>
      <c r="U515" t="s">
        <v>4879</v>
      </c>
      <c r="V515" t="s">
        <v>4879</v>
      </c>
      <c r="W515" t="s">
        <v>4879</v>
      </c>
      <c r="X515" t="s">
        <v>4873</v>
      </c>
      <c r="Y515" t="s">
        <v>4873</v>
      </c>
      <c r="Z515">
        <v>5</v>
      </c>
      <c r="AA515">
        <v>3</v>
      </c>
      <c r="AB515">
        <v>2</v>
      </c>
      <c r="AC515">
        <v>0.4</v>
      </c>
      <c r="AD515">
        <v>0</v>
      </c>
      <c r="AE515" t="s">
        <v>1220</v>
      </c>
      <c r="AQ515">
        <v>1</v>
      </c>
      <c r="AR515" t="s">
        <v>1179</v>
      </c>
      <c r="AU515">
        <v>1</v>
      </c>
    </row>
    <row r="516" spans="1:47" x14ac:dyDescent="0.25">
      <c r="A516" s="3" t="s">
        <v>3032</v>
      </c>
      <c r="B516">
        <v>14</v>
      </c>
      <c r="C516">
        <v>1000000000</v>
      </c>
      <c r="D516">
        <v>0.5</v>
      </c>
      <c r="E516">
        <v>0</v>
      </c>
      <c r="F516">
        <v>0</v>
      </c>
      <c r="G516" t="s">
        <v>3033</v>
      </c>
      <c r="H516" s="5">
        <v>41442</v>
      </c>
      <c r="I516" t="s">
        <v>1129</v>
      </c>
      <c r="J516">
        <v>140</v>
      </c>
      <c r="K516" t="s">
        <v>3034</v>
      </c>
      <c r="L516" t="s">
        <v>3035</v>
      </c>
      <c r="M516" t="s">
        <v>3036</v>
      </c>
      <c r="N516" t="s">
        <v>835</v>
      </c>
      <c r="O516" t="s">
        <v>4901</v>
      </c>
      <c r="P516" t="s">
        <v>1553</v>
      </c>
      <c r="Q516" t="s">
        <v>1158</v>
      </c>
      <c r="R516" t="s">
        <v>1159</v>
      </c>
      <c r="S516" t="s">
        <v>47</v>
      </c>
      <c r="T516" t="s">
        <v>108</v>
      </c>
      <c r="U516" t="s">
        <v>4879</v>
      </c>
      <c r="V516" t="s">
        <v>4879</v>
      </c>
      <c r="W516" t="s">
        <v>4879</v>
      </c>
      <c r="X516" t="s">
        <v>4873</v>
      </c>
      <c r="Y516" t="s">
        <v>4873</v>
      </c>
      <c r="Z516">
        <v>5</v>
      </c>
      <c r="AA516">
        <v>3</v>
      </c>
      <c r="AB516">
        <v>2</v>
      </c>
      <c r="AC516">
        <v>0.4</v>
      </c>
      <c r="AD516">
        <v>0</v>
      </c>
      <c r="AE516" t="s">
        <v>803</v>
      </c>
      <c r="AQ516">
        <v>1</v>
      </c>
      <c r="AR516" t="s">
        <v>1080</v>
      </c>
      <c r="AU516">
        <v>1</v>
      </c>
    </row>
    <row r="517" spans="1:47" x14ac:dyDescent="0.25">
      <c r="A517" s="3" t="s">
        <v>3043</v>
      </c>
      <c r="B517">
        <v>3</v>
      </c>
      <c r="C517">
        <v>100000000</v>
      </c>
      <c r="D517">
        <v>0.25</v>
      </c>
      <c r="E517">
        <v>0</v>
      </c>
      <c r="F517">
        <v>0</v>
      </c>
      <c r="G517" t="s">
        <v>3044</v>
      </c>
      <c r="H517" s="5">
        <v>42143</v>
      </c>
      <c r="I517" t="s">
        <v>41</v>
      </c>
      <c r="J517">
        <v>142</v>
      </c>
      <c r="K517" t="s">
        <v>3045</v>
      </c>
      <c r="L517" t="s">
        <v>3046</v>
      </c>
      <c r="M517" t="s">
        <v>3017</v>
      </c>
      <c r="N517" t="s">
        <v>1386</v>
      </c>
      <c r="O517" t="s">
        <v>4903</v>
      </c>
      <c r="P517" t="s">
        <v>1148</v>
      </c>
      <c r="Q517" t="s">
        <v>1034</v>
      </c>
      <c r="R517" t="s">
        <v>127</v>
      </c>
      <c r="U517" t="s">
        <v>4879</v>
      </c>
      <c r="V517" t="s">
        <v>4879</v>
      </c>
      <c r="W517" t="s">
        <v>4873</v>
      </c>
      <c r="X517" t="s">
        <v>4899</v>
      </c>
      <c r="Y517" t="s">
        <v>4899</v>
      </c>
      <c r="Z517">
        <v>3</v>
      </c>
      <c r="AA517">
        <v>2</v>
      </c>
      <c r="AB517">
        <v>1</v>
      </c>
      <c r="AC517">
        <v>0.33333333333333331</v>
      </c>
      <c r="AD517">
        <v>0</v>
      </c>
      <c r="AE517" t="s">
        <v>1160</v>
      </c>
      <c r="AQ517">
        <v>1</v>
      </c>
      <c r="AR517" t="s">
        <v>1608</v>
      </c>
      <c r="AS517" t="s">
        <v>1179</v>
      </c>
      <c r="AU517">
        <v>2</v>
      </c>
    </row>
    <row r="518" spans="1:47" x14ac:dyDescent="0.25">
      <c r="A518" s="3" t="s">
        <v>3047</v>
      </c>
      <c r="B518">
        <v>5</v>
      </c>
      <c r="C518">
        <v>250000000</v>
      </c>
      <c r="D518">
        <v>0.16666666666666699</v>
      </c>
      <c r="E518">
        <v>0</v>
      </c>
      <c r="F518">
        <v>0</v>
      </c>
      <c r="G518" t="s">
        <v>3048</v>
      </c>
      <c r="H518" s="5">
        <v>42485</v>
      </c>
      <c r="I518" t="s">
        <v>41</v>
      </c>
      <c r="J518">
        <v>135</v>
      </c>
      <c r="K518" t="s">
        <v>1052</v>
      </c>
      <c r="L518" t="s">
        <v>3049</v>
      </c>
      <c r="M518" t="s">
        <v>3050</v>
      </c>
      <c r="N518" t="s">
        <v>2991</v>
      </c>
      <c r="O518" t="s">
        <v>4904</v>
      </c>
      <c r="P518" t="s">
        <v>1158</v>
      </c>
      <c r="Q518" t="s">
        <v>1032</v>
      </c>
      <c r="R518" t="s">
        <v>3051</v>
      </c>
      <c r="U518" t="s">
        <v>4879</v>
      </c>
      <c r="V518" t="s">
        <v>4879</v>
      </c>
      <c r="W518" t="s">
        <v>4873</v>
      </c>
      <c r="X518" t="s">
        <v>4899</v>
      </c>
      <c r="Y518" t="s">
        <v>4899</v>
      </c>
      <c r="Z518">
        <v>3</v>
      </c>
      <c r="AA518">
        <v>2</v>
      </c>
      <c r="AB518">
        <v>1</v>
      </c>
      <c r="AC518">
        <v>0.33333333333333331</v>
      </c>
      <c r="AD518">
        <v>0</v>
      </c>
      <c r="AE518" t="s">
        <v>426</v>
      </c>
      <c r="AQ518">
        <v>1</v>
      </c>
      <c r="AR518" t="s">
        <v>128</v>
      </c>
      <c r="AS518" t="s">
        <v>1456</v>
      </c>
      <c r="AU518">
        <v>2</v>
      </c>
    </row>
    <row r="519" spans="1:47" x14ac:dyDescent="0.25">
      <c r="A519" s="3" t="s">
        <v>3052</v>
      </c>
      <c r="B519">
        <v>1.5</v>
      </c>
      <c r="C519">
        <v>100000000</v>
      </c>
      <c r="D519">
        <v>0.5</v>
      </c>
      <c r="E519">
        <v>0</v>
      </c>
      <c r="F519">
        <v>0</v>
      </c>
      <c r="G519" t="s">
        <v>3053</v>
      </c>
      <c r="H519" s="5">
        <v>42793</v>
      </c>
      <c r="I519" t="s">
        <v>41</v>
      </c>
      <c r="J519">
        <v>79</v>
      </c>
      <c r="K519" t="s">
        <v>3024</v>
      </c>
      <c r="L519" t="s">
        <v>3054</v>
      </c>
      <c r="M519" t="s">
        <v>3055</v>
      </c>
      <c r="N519" t="s">
        <v>3056</v>
      </c>
      <c r="O519" t="s">
        <v>4905</v>
      </c>
      <c r="P519" t="s">
        <v>1175</v>
      </c>
      <c r="Q519" t="s">
        <v>1032</v>
      </c>
      <c r="R519" t="s">
        <v>1176</v>
      </c>
      <c r="S519" t="s">
        <v>1177</v>
      </c>
      <c r="T519" t="s">
        <v>1210</v>
      </c>
      <c r="U519" t="s">
        <v>4879</v>
      </c>
      <c r="V519" t="s">
        <v>4879</v>
      </c>
      <c r="W519" t="s">
        <v>4879</v>
      </c>
      <c r="X519" t="s">
        <v>4873</v>
      </c>
      <c r="Y519" t="s">
        <v>4873</v>
      </c>
      <c r="Z519">
        <v>5</v>
      </c>
      <c r="AA519">
        <v>3</v>
      </c>
      <c r="AB519">
        <v>2</v>
      </c>
      <c r="AC519">
        <v>0.4</v>
      </c>
      <c r="AD519">
        <v>0</v>
      </c>
      <c r="AE519" t="s">
        <v>1928</v>
      </c>
      <c r="AQ519">
        <v>1</v>
      </c>
      <c r="AR519" t="s">
        <v>1179</v>
      </c>
      <c r="AU519">
        <v>1</v>
      </c>
    </row>
    <row r="520" spans="1:47" x14ac:dyDescent="0.25">
      <c r="A520" s="3" t="s">
        <v>3057</v>
      </c>
      <c r="B520">
        <v>13</v>
      </c>
      <c r="C520">
        <v>700000000</v>
      </c>
      <c r="D520">
        <v>0.25</v>
      </c>
      <c r="E520">
        <v>0</v>
      </c>
      <c r="F520">
        <v>0</v>
      </c>
      <c r="G520" t="s">
        <v>3058</v>
      </c>
      <c r="H520" s="5">
        <v>43223</v>
      </c>
      <c r="I520" t="s">
        <v>1103</v>
      </c>
      <c r="J520">
        <v>144</v>
      </c>
      <c r="K520" t="s">
        <v>3059</v>
      </c>
      <c r="L520" t="s">
        <v>3060</v>
      </c>
      <c r="M520" t="s">
        <v>3061</v>
      </c>
      <c r="N520" t="s">
        <v>3062</v>
      </c>
      <c r="O520" t="s">
        <v>4906</v>
      </c>
      <c r="P520" t="s">
        <v>1186</v>
      </c>
      <c r="Q520" t="s">
        <v>1218</v>
      </c>
      <c r="R520" t="s">
        <v>1668</v>
      </c>
      <c r="S520" t="s">
        <v>63</v>
      </c>
      <c r="T520" t="s">
        <v>64</v>
      </c>
      <c r="U520" t="s">
        <v>4879</v>
      </c>
      <c r="V520" t="s">
        <v>4879</v>
      </c>
      <c r="W520" t="s">
        <v>4879</v>
      </c>
      <c r="X520" t="s">
        <v>4873</v>
      </c>
      <c r="Y520" t="s">
        <v>4873</v>
      </c>
      <c r="Z520">
        <v>5</v>
      </c>
      <c r="AA520">
        <v>3</v>
      </c>
      <c r="AB520">
        <v>2</v>
      </c>
      <c r="AC520">
        <v>0.4</v>
      </c>
      <c r="AD520">
        <v>0</v>
      </c>
      <c r="AE520" t="s">
        <v>1985</v>
      </c>
      <c r="AQ520">
        <v>1</v>
      </c>
      <c r="AR520" t="s">
        <v>1350</v>
      </c>
      <c r="AU520">
        <v>1</v>
      </c>
    </row>
    <row r="521" spans="1:47" x14ac:dyDescent="0.25">
      <c r="A521" s="3" t="s">
        <v>3063</v>
      </c>
      <c r="B521">
        <v>15</v>
      </c>
      <c r="C521">
        <v>300000000</v>
      </c>
      <c r="D521">
        <v>8.3333333333333301E-2</v>
      </c>
      <c r="E521">
        <v>5745000000</v>
      </c>
      <c r="F521">
        <v>2</v>
      </c>
      <c r="G521" t="s">
        <v>3064</v>
      </c>
      <c r="H521" s="5">
        <v>41291</v>
      </c>
      <c r="I521" t="s">
        <v>1129</v>
      </c>
      <c r="J521">
        <v>133</v>
      </c>
      <c r="K521" t="s">
        <v>3065</v>
      </c>
      <c r="L521" t="s">
        <v>3066</v>
      </c>
      <c r="M521" t="s">
        <v>3067</v>
      </c>
      <c r="N521" t="s">
        <v>3068</v>
      </c>
      <c r="O521" t="s">
        <v>4901</v>
      </c>
      <c r="P521" t="s">
        <v>652</v>
      </c>
      <c r="Q521" t="s">
        <v>981</v>
      </c>
      <c r="R521" t="s">
        <v>653</v>
      </c>
      <c r="S521" t="s">
        <v>48</v>
      </c>
      <c r="T521" t="s">
        <v>127</v>
      </c>
      <c r="U521" t="s">
        <v>4879</v>
      </c>
      <c r="V521" t="s">
        <v>4879</v>
      </c>
      <c r="W521" t="s">
        <v>4879</v>
      </c>
      <c r="X521" t="s">
        <v>4873</v>
      </c>
      <c r="Y521" t="s">
        <v>4873</v>
      </c>
      <c r="Z521">
        <v>5</v>
      </c>
      <c r="AA521">
        <v>3</v>
      </c>
      <c r="AB521">
        <v>2</v>
      </c>
      <c r="AC521">
        <v>0.4</v>
      </c>
      <c r="AD521">
        <v>0</v>
      </c>
      <c r="AE521" t="s">
        <v>385</v>
      </c>
      <c r="AQ521">
        <v>1</v>
      </c>
      <c r="AR521" t="s">
        <v>55</v>
      </c>
      <c r="AS521" t="s">
        <v>100</v>
      </c>
      <c r="AU521">
        <v>2</v>
      </c>
    </row>
    <row r="522" spans="1:47" x14ac:dyDescent="0.25">
      <c r="A522" s="3" t="s">
        <v>3063</v>
      </c>
      <c r="B522">
        <v>8</v>
      </c>
      <c r="C522">
        <v>300000000</v>
      </c>
      <c r="D522">
        <v>8.3333333333333301E-2</v>
      </c>
      <c r="E522">
        <v>5745000000</v>
      </c>
      <c r="F522">
        <v>2</v>
      </c>
      <c r="G522" t="s">
        <v>3069</v>
      </c>
      <c r="H522" s="5">
        <v>41291</v>
      </c>
      <c r="I522" t="s">
        <v>1129</v>
      </c>
      <c r="J522">
        <v>133</v>
      </c>
      <c r="K522" t="s">
        <v>3065</v>
      </c>
      <c r="L522" t="s">
        <v>3066</v>
      </c>
      <c r="M522" t="s">
        <v>3067</v>
      </c>
      <c r="N522" t="s">
        <v>3068</v>
      </c>
      <c r="O522" t="s">
        <v>4901</v>
      </c>
      <c r="P522" t="s">
        <v>652</v>
      </c>
      <c r="Q522" t="s">
        <v>981</v>
      </c>
      <c r="R522" t="s">
        <v>653</v>
      </c>
      <c r="S522" t="s">
        <v>48</v>
      </c>
      <c r="T522" t="s">
        <v>127</v>
      </c>
      <c r="U522" t="s">
        <v>4879</v>
      </c>
      <c r="V522" t="s">
        <v>4879</v>
      </c>
      <c r="W522" t="s">
        <v>4879</v>
      </c>
      <c r="X522" t="s">
        <v>4873</v>
      </c>
      <c r="Y522" t="s">
        <v>4873</v>
      </c>
      <c r="Z522">
        <v>5</v>
      </c>
      <c r="AA522">
        <v>3</v>
      </c>
      <c r="AB522">
        <v>2</v>
      </c>
      <c r="AC522">
        <v>0.4</v>
      </c>
      <c r="AD522">
        <v>0</v>
      </c>
      <c r="AE522" t="s">
        <v>385</v>
      </c>
      <c r="AQ522">
        <v>1</v>
      </c>
      <c r="AR522" t="s">
        <v>55</v>
      </c>
      <c r="AS522" t="s">
        <v>100</v>
      </c>
      <c r="AU522">
        <v>2</v>
      </c>
    </row>
    <row r="523" spans="1:47" x14ac:dyDescent="0.25">
      <c r="A523" s="3" t="s">
        <v>3070</v>
      </c>
      <c r="B523">
        <v>2</v>
      </c>
      <c r="C523">
        <v>50000000</v>
      </c>
      <c r="D523">
        <v>0.25</v>
      </c>
      <c r="E523">
        <v>0</v>
      </c>
      <c r="F523">
        <v>0</v>
      </c>
      <c r="G523" t="s">
        <v>3071</v>
      </c>
      <c r="H523" s="5">
        <v>41654</v>
      </c>
      <c r="I523" t="s">
        <v>1129</v>
      </c>
      <c r="J523">
        <v>142</v>
      </c>
      <c r="K523" t="s">
        <v>2548</v>
      </c>
      <c r="L523" t="s">
        <v>3072</v>
      </c>
      <c r="M523" t="s">
        <v>2844</v>
      </c>
      <c r="N523" t="s">
        <v>2706</v>
      </c>
      <c r="O523" t="s">
        <v>4902</v>
      </c>
      <c r="P523" t="s">
        <v>2414</v>
      </c>
      <c r="Q523" t="s">
        <v>2244</v>
      </c>
      <c r="R523" t="s">
        <v>127</v>
      </c>
      <c r="U523" t="s">
        <v>4879</v>
      </c>
      <c r="V523" t="s">
        <v>4879</v>
      </c>
      <c r="W523" t="s">
        <v>4873</v>
      </c>
      <c r="X523" t="s">
        <v>4899</v>
      </c>
      <c r="Y523" t="s">
        <v>4899</v>
      </c>
      <c r="Z523">
        <v>3</v>
      </c>
      <c r="AA523">
        <v>2</v>
      </c>
      <c r="AB523">
        <v>1</v>
      </c>
      <c r="AC523">
        <v>0.33333333333333331</v>
      </c>
      <c r="AD523">
        <v>0</v>
      </c>
      <c r="AE523" t="s">
        <v>2707</v>
      </c>
      <c r="AF523" t="s">
        <v>414</v>
      </c>
      <c r="AG523" t="s">
        <v>3073</v>
      </c>
      <c r="AH523" t="s">
        <v>1117</v>
      </c>
      <c r="AQ523">
        <v>4</v>
      </c>
      <c r="AR523" t="s">
        <v>86</v>
      </c>
      <c r="AS523" t="s">
        <v>87</v>
      </c>
      <c r="AU523">
        <v>2</v>
      </c>
    </row>
    <row r="524" spans="1:47" x14ac:dyDescent="0.25">
      <c r="A524" s="3" t="s">
        <v>3074</v>
      </c>
      <c r="B524">
        <v>4</v>
      </c>
      <c r="C524">
        <v>70000000</v>
      </c>
      <c r="D524">
        <v>8.3333333333333301E-2</v>
      </c>
      <c r="E524">
        <v>115740000</v>
      </c>
      <c r="F524">
        <v>0.5</v>
      </c>
      <c r="G524" t="s">
        <v>3075</v>
      </c>
      <c r="H524" s="5">
        <v>42019</v>
      </c>
      <c r="I524" t="s">
        <v>41</v>
      </c>
      <c r="J524">
        <v>112</v>
      </c>
      <c r="K524" t="s">
        <v>3076</v>
      </c>
      <c r="L524" t="s">
        <v>3077</v>
      </c>
      <c r="M524" t="s">
        <v>3078</v>
      </c>
      <c r="N524" t="s">
        <v>3079</v>
      </c>
      <c r="O524" t="s">
        <v>4903</v>
      </c>
      <c r="P524" t="s">
        <v>1034</v>
      </c>
      <c r="Q524" t="s">
        <v>1032</v>
      </c>
      <c r="R524" t="s">
        <v>84</v>
      </c>
      <c r="U524" t="s">
        <v>4879</v>
      </c>
      <c r="V524" t="s">
        <v>4879</v>
      </c>
      <c r="W524" t="s">
        <v>4873</v>
      </c>
      <c r="X524" t="s">
        <v>4899</v>
      </c>
      <c r="Y524" t="s">
        <v>4899</v>
      </c>
      <c r="Z524">
        <v>3</v>
      </c>
      <c r="AA524">
        <v>2</v>
      </c>
      <c r="AB524">
        <v>1</v>
      </c>
      <c r="AC524">
        <v>0.33333333333333331</v>
      </c>
      <c r="AD524">
        <v>0</v>
      </c>
      <c r="AE524" t="s">
        <v>1246</v>
      </c>
      <c r="AQ524">
        <v>1</v>
      </c>
      <c r="AR524" t="s">
        <v>1150</v>
      </c>
      <c r="AS524" t="s">
        <v>1332</v>
      </c>
      <c r="AU524">
        <v>2</v>
      </c>
    </row>
    <row r="525" spans="1:47" x14ac:dyDescent="0.25">
      <c r="A525" s="3" t="s">
        <v>3080</v>
      </c>
      <c r="B525">
        <v>4</v>
      </c>
      <c r="C525">
        <v>250000000</v>
      </c>
      <c r="D525">
        <v>0.25</v>
      </c>
      <c r="E525">
        <v>0</v>
      </c>
      <c r="F525">
        <v>0</v>
      </c>
      <c r="G525" t="s">
        <v>2006</v>
      </c>
      <c r="H525" s="5">
        <v>42389</v>
      </c>
      <c r="I525" t="s">
        <v>1778</v>
      </c>
      <c r="J525">
        <v>245</v>
      </c>
      <c r="K525" t="s">
        <v>3081</v>
      </c>
      <c r="L525" t="s">
        <v>3082</v>
      </c>
      <c r="M525" t="s">
        <v>3083</v>
      </c>
      <c r="N525" t="s">
        <v>3084</v>
      </c>
      <c r="O525" t="s">
        <v>4904</v>
      </c>
      <c r="P525" t="s">
        <v>1034</v>
      </c>
      <c r="Q525" t="s">
        <v>1125</v>
      </c>
      <c r="R525" t="s">
        <v>1042</v>
      </c>
      <c r="S525" t="s">
        <v>64</v>
      </c>
      <c r="T525" t="s">
        <v>85</v>
      </c>
      <c r="U525" t="s">
        <v>4879</v>
      </c>
      <c r="V525" t="s">
        <v>4879</v>
      </c>
      <c r="W525" t="s">
        <v>4879</v>
      </c>
      <c r="X525" t="s">
        <v>4873</v>
      </c>
      <c r="Y525" t="s">
        <v>4873</v>
      </c>
      <c r="Z525">
        <v>5</v>
      </c>
      <c r="AA525">
        <v>3</v>
      </c>
      <c r="AB525">
        <v>2</v>
      </c>
      <c r="AC525">
        <v>0.4</v>
      </c>
      <c r="AD525">
        <v>0</v>
      </c>
      <c r="AE525" t="s">
        <v>3085</v>
      </c>
      <c r="AQ525">
        <v>1</v>
      </c>
      <c r="AR525" t="s">
        <v>1118</v>
      </c>
      <c r="AS525" t="s">
        <v>1332</v>
      </c>
      <c r="AU525">
        <v>2</v>
      </c>
    </row>
    <row r="526" spans="1:47" x14ac:dyDescent="0.25">
      <c r="A526" s="3" t="s">
        <v>3086</v>
      </c>
      <c r="B526">
        <v>4</v>
      </c>
      <c r="C526">
        <v>200000000</v>
      </c>
      <c r="D526">
        <v>8.3333333333333301E-2</v>
      </c>
      <c r="E526">
        <v>0</v>
      </c>
      <c r="F526">
        <v>0</v>
      </c>
      <c r="G526" t="s">
        <v>3087</v>
      </c>
      <c r="H526" s="5">
        <v>42739</v>
      </c>
      <c r="I526" t="s">
        <v>41</v>
      </c>
      <c r="J526">
        <v>140</v>
      </c>
      <c r="K526" t="s">
        <v>1121</v>
      </c>
      <c r="L526" t="s">
        <v>3088</v>
      </c>
      <c r="M526" t="s">
        <v>3089</v>
      </c>
      <c r="N526" t="s">
        <v>1055</v>
      </c>
      <c r="O526" t="s">
        <v>4905</v>
      </c>
      <c r="P526" t="s">
        <v>1175</v>
      </c>
      <c r="Q526" t="s">
        <v>1032</v>
      </c>
      <c r="R526" t="s">
        <v>1177</v>
      </c>
      <c r="U526" t="s">
        <v>4879</v>
      </c>
      <c r="V526" t="s">
        <v>4879</v>
      </c>
      <c r="W526" t="s">
        <v>4873</v>
      </c>
      <c r="X526" t="s">
        <v>4899</v>
      </c>
      <c r="Y526" t="s">
        <v>4899</v>
      </c>
      <c r="Z526">
        <v>3</v>
      </c>
      <c r="AA526">
        <v>2</v>
      </c>
      <c r="AB526">
        <v>1</v>
      </c>
      <c r="AC526">
        <v>0.33333333333333331</v>
      </c>
      <c r="AD526">
        <v>0</v>
      </c>
      <c r="AE526" t="s">
        <v>1566</v>
      </c>
      <c r="AQ526">
        <v>1</v>
      </c>
      <c r="AR526" t="s">
        <v>1258</v>
      </c>
      <c r="AU526">
        <v>1</v>
      </c>
    </row>
    <row r="527" spans="1:47" x14ac:dyDescent="0.25">
      <c r="A527" s="3" t="s">
        <v>3090</v>
      </c>
      <c r="B527">
        <v>1.5</v>
      </c>
      <c r="C527">
        <v>50000000</v>
      </c>
      <c r="D527">
        <v>0.25</v>
      </c>
      <c r="E527">
        <v>0</v>
      </c>
      <c r="F527">
        <v>0</v>
      </c>
      <c r="G527" t="s">
        <v>3091</v>
      </c>
      <c r="H527" s="5">
        <v>43112</v>
      </c>
      <c r="I527" t="s">
        <v>41</v>
      </c>
      <c r="J527">
        <v>94</v>
      </c>
      <c r="K527" t="s">
        <v>2724</v>
      </c>
      <c r="L527" t="s">
        <v>3092</v>
      </c>
      <c r="M527" t="s">
        <v>2639</v>
      </c>
      <c r="N527" t="s">
        <v>3093</v>
      </c>
      <c r="O527" t="s">
        <v>4906</v>
      </c>
      <c r="P527" t="s">
        <v>1167</v>
      </c>
      <c r="Q527" t="s">
        <v>1125</v>
      </c>
      <c r="R527" t="s">
        <v>64</v>
      </c>
      <c r="U527" t="s">
        <v>4879</v>
      </c>
      <c r="V527" t="s">
        <v>4879</v>
      </c>
      <c r="W527" t="s">
        <v>4873</v>
      </c>
      <c r="X527" t="s">
        <v>4899</v>
      </c>
      <c r="Y527" t="s">
        <v>4899</v>
      </c>
      <c r="Z527">
        <v>3</v>
      </c>
      <c r="AA527">
        <v>2</v>
      </c>
      <c r="AB527">
        <v>1</v>
      </c>
      <c r="AC527">
        <v>0.33333333333333331</v>
      </c>
      <c r="AD527">
        <v>0</v>
      </c>
      <c r="AE527" t="s">
        <v>2727</v>
      </c>
      <c r="AQ527">
        <v>1</v>
      </c>
      <c r="AR527" t="s">
        <v>1150</v>
      </c>
      <c r="AU527">
        <v>1</v>
      </c>
    </row>
    <row r="528" spans="1:47" x14ac:dyDescent="0.25">
      <c r="A528" s="3" t="s">
        <v>3094</v>
      </c>
      <c r="B528">
        <v>1.6666666666666701</v>
      </c>
      <c r="C528">
        <v>100000000</v>
      </c>
      <c r="D528">
        <v>0.16666666666666699</v>
      </c>
      <c r="E528">
        <v>0</v>
      </c>
      <c r="F528">
        <v>0</v>
      </c>
      <c r="G528" t="s">
        <v>3095</v>
      </c>
      <c r="H528" s="5">
        <v>43468</v>
      </c>
      <c r="I528" t="s">
        <v>1224</v>
      </c>
      <c r="J528">
        <v>122</v>
      </c>
      <c r="K528" t="s">
        <v>2730</v>
      </c>
      <c r="L528" t="s">
        <v>3096</v>
      </c>
      <c r="M528" t="s">
        <v>1351</v>
      </c>
      <c r="N528" t="s">
        <v>3097</v>
      </c>
      <c r="O528" t="s">
        <v>4907</v>
      </c>
      <c r="P528" t="s">
        <v>1265</v>
      </c>
      <c r="Q528" t="s">
        <v>1136</v>
      </c>
      <c r="R528" t="s">
        <v>1668</v>
      </c>
      <c r="S528" t="s">
        <v>1044</v>
      </c>
      <c r="T528" t="s">
        <v>1045</v>
      </c>
      <c r="U528" t="s">
        <v>4879</v>
      </c>
      <c r="V528" t="s">
        <v>4879</v>
      </c>
      <c r="W528" t="s">
        <v>4879</v>
      </c>
      <c r="X528" t="s">
        <v>4873</v>
      </c>
      <c r="Y528" t="s">
        <v>4873</v>
      </c>
      <c r="Z528">
        <v>5</v>
      </c>
      <c r="AA528">
        <v>3</v>
      </c>
      <c r="AB528">
        <v>2</v>
      </c>
      <c r="AC528">
        <v>0.4</v>
      </c>
      <c r="AD528">
        <v>0</v>
      </c>
      <c r="AE528" t="s">
        <v>1073</v>
      </c>
      <c r="AQ528">
        <v>1</v>
      </c>
      <c r="AR528" t="s">
        <v>1047</v>
      </c>
      <c r="AU528">
        <v>1</v>
      </c>
    </row>
    <row r="529" spans="1:47" x14ac:dyDescent="0.25">
      <c r="A529" s="3" t="s">
        <v>3098</v>
      </c>
      <c r="B529">
        <v>2</v>
      </c>
      <c r="C529">
        <v>100000000</v>
      </c>
      <c r="D529">
        <v>0.16666666666666699</v>
      </c>
      <c r="E529">
        <v>0</v>
      </c>
      <c r="F529">
        <v>0</v>
      </c>
      <c r="G529" t="s">
        <v>3099</v>
      </c>
      <c r="H529" s="5">
        <v>41443</v>
      </c>
      <c r="I529" t="s">
        <v>1129</v>
      </c>
      <c r="J529">
        <v>135</v>
      </c>
      <c r="K529" t="s">
        <v>3100</v>
      </c>
      <c r="L529" t="s">
        <v>3101</v>
      </c>
      <c r="M529" t="s">
        <v>1455</v>
      </c>
      <c r="N529" t="s">
        <v>2903</v>
      </c>
      <c r="O529" t="s">
        <v>4901</v>
      </c>
      <c r="P529" t="s">
        <v>181</v>
      </c>
      <c r="Q529" t="s">
        <v>2310</v>
      </c>
      <c r="R529" t="s">
        <v>47</v>
      </c>
      <c r="U529" t="s">
        <v>4879</v>
      </c>
      <c r="V529" t="s">
        <v>4879</v>
      </c>
      <c r="W529" t="s">
        <v>4873</v>
      </c>
      <c r="X529" t="s">
        <v>4899</v>
      </c>
      <c r="Y529" t="s">
        <v>4899</v>
      </c>
      <c r="Z529">
        <v>3</v>
      </c>
      <c r="AA529">
        <v>2</v>
      </c>
      <c r="AB529">
        <v>1</v>
      </c>
      <c r="AC529">
        <v>0.33333333333333331</v>
      </c>
      <c r="AD529">
        <v>0</v>
      </c>
      <c r="AE529" t="s">
        <v>2509</v>
      </c>
      <c r="AQ529">
        <v>1</v>
      </c>
      <c r="AR529" t="s">
        <v>1468</v>
      </c>
      <c r="AU529">
        <v>1</v>
      </c>
    </row>
    <row r="530" spans="1:47" x14ac:dyDescent="0.25">
      <c r="A530" s="3" t="s">
        <v>3102</v>
      </c>
      <c r="B530">
        <v>2</v>
      </c>
      <c r="C530">
        <v>50000000</v>
      </c>
      <c r="D530">
        <v>0.25</v>
      </c>
      <c r="E530">
        <v>0</v>
      </c>
      <c r="F530">
        <v>0</v>
      </c>
      <c r="G530" t="s">
        <v>3103</v>
      </c>
      <c r="H530" s="5">
        <v>41744</v>
      </c>
      <c r="I530" t="s">
        <v>41</v>
      </c>
      <c r="J530">
        <v>135</v>
      </c>
      <c r="K530" t="s">
        <v>2548</v>
      </c>
      <c r="L530" t="s">
        <v>3104</v>
      </c>
      <c r="M530" t="s">
        <v>3105</v>
      </c>
      <c r="N530" t="s">
        <v>1718</v>
      </c>
      <c r="O530" t="s">
        <v>4902</v>
      </c>
      <c r="P530" t="s">
        <v>2282</v>
      </c>
      <c r="Q530" t="s">
        <v>1158</v>
      </c>
      <c r="R530" t="s">
        <v>85</v>
      </c>
      <c r="U530" t="s">
        <v>4879</v>
      </c>
      <c r="V530" t="s">
        <v>4879</v>
      </c>
      <c r="W530" t="s">
        <v>4873</v>
      </c>
      <c r="X530" t="s">
        <v>4899</v>
      </c>
      <c r="Y530" t="s">
        <v>4899</v>
      </c>
      <c r="Z530">
        <v>3</v>
      </c>
      <c r="AA530">
        <v>2</v>
      </c>
      <c r="AB530">
        <v>1</v>
      </c>
      <c r="AC530">
        <v>0.33333333333333331</v>
      </c>
      <c r="AD530">
        <v>0</v>
      </c>
      <c r="AE530" t="s">
        <v>1913</v>
      </c>
      <c r="AF530" t="s">
        <v>3106</v>
      </c>
      <c r="AG530" t="s">
        <v>3107</v>
      </c>
      <c r="AQ530">
        <v>3</v>
      </c>
      <c r="AR530" t="s">
        <v>1294</v>
      </c>
      <c r="AS530" t="s">
        <v>109</v>
      </c>
      <c r="AU530">
        <v>2</v>
      </c>
    </row>
    <row r="531" spans="1:47" x14ac:dyDescent="0.25">
      <c r="A531" s="3" t="s">
        <v>3111</v>
      </c>
      <c r="B531">
        <v>5</v>
      </c>
      <c r="C531">
        <v>150000000</v>
      </c>
      <c r="D531">
        <v>0.25</v>
      </c>
      <c r="E531">
        <v>480000000</v>
      </c>
      <c r="F531">
        <v>0.5</v>
      </c>
      <c r="G531" t="s">
        <v>3112</v>
      </c>
      <c r="H531" s="5">
        <v>42488</v>
      </c>
      <c r="I531" t="s">
        <v>429</v>
      </c>
      <c r="J531">
        <v>104</v>
      </c>
      <c r="K531" t="s">
        <v>2885</v>
      </c>
      <c r="L531" t="s">
        <v>3113</v>
      </c>
      <c r="M531" t="s">
        <v>2015</v>
      </c>
      <c r="N531" t="s">
        <v>3114</v>
      </c>
      <c r="O531" t="s">
        <v>4904</v>
      </c>
      <c r="P531" t="s">
        <v>1158</v>
      </c>
      <c r="Q531" t="s">
        <v>1042</v>
      </c>
      <c r="R531" t="s">
        <v>1057</v>
      </c>
      <c r="S531" t="s">
        <v>64</v>
      </c>
      <c r="T531" t="s">
        <v>108</v>
      </c>
      <c r="U531" t="s">
        <v>4879</v>
      </c>
      <c r="V531" t="s">
        <v>4879</v>
      </c>
      <c r="W531" t="s">
        <v>4879</v>
      </c>
      <c r="X531" t="s">
        <v>4873</v>
      </c>
      <c r="Y531" t="s">
        <v>4873</v>
      </c>
      <c r="Z531">
        <v>5</v>
      </c>
      <c r="AA531">
        <v>3</v>
      </c>
      <c r="AB531">
        <v>2</v>
      </c>
      <c r="AC531">
        <v>0.4</v>
      </c>
      <c r="AD531">
        <v>0</v>
      </c>
      <c r="AE531" t="s">
        <v>1632</v>
      </c>
      <c r="AQ531">
        <v>1</v>
      </c>
      <c r="AR531" t="s">
        <v>1332</v>
      </c>
      <c r="AS531" t="s">
        <v>256</v>
      </c>
      <c r="AU531">
        <v>2</v>
      </c>
    </row>
    <row r="532" spans="1:47" x14ac:dyDescent="0.25">
      <c r="A532" s="3" t="s">
        <v>3115</v>
      </c>
      <c r="B532">
        <v>5.5</v>
      </c>
      <c r="C532">
        <v>250000000</v>
      </c>
      <c r="D532">
        <v>0.25</v>
      </c>
      <c r="E532">
        <v>0</v>
      </c>
      <c r="F532">
        <v>0</v>
      </c>
      <c r="G532" t="s">
        <v>3116</v>
      </c>
      <c r="H532" s="5">
        <v>42795</v>
      </c>
      <c r="I532" t="s">
        <v>41</v>
      </c>
      <c r="J532">
        <v>141</v>
      </c>
      <c r="K532" t="s">
        <v>3117</v>
      </c>
      <c r="L532" t="s">
        <v>3118</v>
      </c>
      <c r="M532" t="s">
        <v>3119</v>
      </c>
      <c r="N532" t="s">
        <v>2499</v>
      </c>
      <c r="O532" t="s">
        <v>4905</v>
      </c>
      <c r="P532" t="s">
        <v>1125</v>
      </c>
      <c r="Q532" t="s">
        <v>2466</v>
      </c>
      <c r="R532" t="s">
        <v>1167</v>
      </c>
      <c r="S532" t="s">
        <v>64</v>
      </c>
      <c r="T532" t="s">
        <v>1045</v>
      </c>
      <c r="U532" t="s">
        <v>4879</v>
      </c>
      <c r="V532" t="s">
        <v>4879</v>
      </c>
      <c r="W532" t="s">
        <v>4879</v>
      </c>
      <c r="X532" t="s">
        <v>4873</v>
      </c>
      <c r="Y532" t="s">
        <v>4873</v>
      </c>
      <c r="Z532">
        <v>5</v>
      </c>
      <c r="AA532">
        <v>3</v>
      </c>
      <c r="AB532">
        <v>2</v>
      </c>
      <c r="AC532">
        <v>0.4</v>
      </c>
      <c r="AD532">
        <v>0</v>
      </c>
      <c r="AE532" t="s">
        <v>1211</v>
      </c>
      <c r="AQ532">
        <v>1</v>
      </c>
      <c r="AR532" t="s">
        <v>109</v>
      </c>
      <c r="AU532">
        <v>1</v>
      </c>
    </row>
    <row r="533" spans="1:47" x14ac:dyDescent="0.25">
      <c r="A533" s="3" t="s">
        <v>3120</v>
      </c>
      <c r="B533">
        <v>4.6666666666666696</v>
      </c>
      <c r="C533">
        <v>100000000</v>
      </c>
      <c r="D533">
        <v>0.25</v>
      </c>
      <c r="E533">
        <v>0</v>
      </c>
      <c r="F533">
        <v>0</v>
      </c>
      <c r="G533" t="s">
        <v>3121</v>
      </c>
      <c r="H533" s="5">
        <v>43227</v>
      </c>
      <c r="I533" t="s">
        <v>41</v>
      </c>
      <c r="J533">
        <v>148</v>
      </c>
      <c r="K533" t="s">
        <v>1052</v>
      </c>
      <c r="L533" t="s">
        <v>3122</v>
      </c>
      <c r="M533" t="s">
        <v>3123</v>
      </c>
      <c r="N533" t="s">
        <v>3124</v>
      </c>
      <c r="O533" t="s">
        <v>4906</v>
      </c>
      <c r="P533" t="s">
        <v>1167</v>
      </c>
      <c r="Q533" t="s">
        <v>1136</v>
      </c>
      <c r="R533" t="s">
        <v>1210</v>
      </c>
      <c r="S533" t="s">
        <v>2548</v>
      </c>
      <c r="U533" t="s">
        <v>4879</v>
      </c>
      <c r="V533" t="s">
        <v>4879</v>
      </c>
      <c r="W533" t="s">
        <v>4873</v>
      </c>
      <c r="X533" t="s">
        <v>4899</v>
      </c>
      <c r="Y533" t="s">
        <v>4899</v>
      </c>
      <c r="Z533">
        <v>4</v>
      </c>
      <c r="AA533">
        <v>2</v>
      </c>
      <c r="AB533">
        <v>1</v>
      </c>
      <c r="AC533">
        <v>0.25</v>
      </c>
      <c r="AD533">
        <v>0</v>
      </c>
      <c r="AE533" t="s">
        <v>1423</v>
      </c>
      <c r="AQ533">
        <v>1</v>
      </c>
      <c r="AR533" t="s">
        <v>1150</v>
      </c>
      <c r="AU533">
        <v>1</v>
      </c>
    </row>
    <row r="534" spans="1:47" x14ac:dyDescent="0.25">
      <c r="A534" s="3" t="s">
        <v>3125</v>
      </c>
      <c r="B534">
        <v>8</v>
      </c>
      <c r="C534">
        <v>500000000</v>
      </c>
      <c r="D534">
        <v>0.5</v>
      </c>
      <c r="E534">
        <v>12091423295</v>
      </c>
      <c r="F534">
        <v>1</v>
      </c>
      <c r="G534" t="s">
        <v>3126</v>
      </c>
      <c r="H534" s="5">
        <v>41445</v>
      </c>
      <c r="I534" t="s">
        <v>429</v>
      </c>
      <c r="J534">
        <v>130</v>
      </c>
      <c r="K534" t="s">
        <v>3127</v>
      </c>
      <c r="L534" t="s">
        <v>3128</v>
      </c>
      <c r="M534" t="s">
        <v>3129</v>
      </c>
      <c r="N534" t="s">
        <v>3130</v>
      </c>
      <c r="O534" t="s">
        <v>4901</v>
      </c>
      <c r="P534" t="s">
        <v>2310</v>
      </c>
      <c r="Q534" t="s">
        <v>2244</v>
      </c>
      <c r="R534" t="s">
        <v>1088</v>
      </c>
      <c r="S534" t="s">
        <v>63</v>
      </c>
      <c r="T534" t="s">
        <v>64</v>
      </c>
      <c r="U534" t="s">
        <v>4879</v>
      </c>
      <c r="V534" t="s">
        <v>4879</v>
      </c>
      <c r="W534" t="s">
        <v>4879</v>
      </c>
      <c r="X534" t="s">
        <v>4873</v>
      </c>
      <c r="Y534" t="s">
        <v>4873</v>
      </c>
      <c r="Z534">
        <v>5</v>
      </c>
      <c r="AA534">
        <v>3</v>
      </c>
      <c r="AB534">
        <v>2</v>
      </c>
      <c r="AC534">
        <v>0.4</v>
      </c>
      <c r="AD534">
        <v>0</v>
      </c>
      <c r="AE534" t="s">
        <v>576</v>
      </c>
      <c r="AQ534">
        <v>1</v>
      </c>
      <c r="AR534" t="s">
        <v>66</v>
      </c>
      <c r="AU534">
        <v>1</v>
      </c>
    </row>
    <row r="535" spans="1:47" x14ac:dyDescent="0.25">
      <c r="A535" s="3" t="s">
        <v>3131</v>
      </c>
      <c r="B535">
        <v>2</v>
      </c>
      <c r="C535">
        <v>50000000</v>
      </c>
      <c r="D535">
        <v>0.25</v>
      </c>
      <c r="E535">
        <v>0</v>
      </c>
      <c r="F535">
        <v>0</v>
      </c>
      <c r="G535" t="s">
        <v>3132</v>
      </c>
      <c r="H535" s="5">
        <v>41744</v>
      </c>
      <c r="I535" t="s">
        <v>429</v>
      </c>
      <c r="J535">
        <v>135</v>
      </c>
      <c r="K535" t="s">
        <v>2548</v>
      </c>
      <c r="L535" t="s">
        <v>3133</v>
      </c>
      <c r="M535" t="s">
        <v>3134</v>
      </c>
      <c r="N535" t="s">
        <v>1718</v>
      </c>
      <c r="O535" t="s">
        <v>4902</v>
      </c>
      <c r="P535" t="s">
        <v>1158</v>
      </c>
      <c r="Q535" t="s">
        <v>2282</v>
      </c>
      <c r="R535" t="s">
        <v>63</v>
      </c>
      <c r="U535" t="s">
        <v>4879</v>
      </c>
      <c r="V535" t="s">
        <v>4879</v>
      </c>
      <c r="W535" t="s">
        <v>4873</v>
      </c>
      <c r="X535" t="s">
        <v>4899</v>
      </c>
      <c r="Y535" t="s">
        <v>4899</v>
      </c>
      <c r="Z535">
        <v>3</v>
      </c>
      <c r="AA535">
        <v>2</v>
      </c>
      <c r="AB535">
        <v>1</v>
      </c>
      <c r="AC535">
        <v>0.33333333333333331</v>
      </c>
      <c r="AD535">
        <v>0</v>
      </c>
      <c r="AE535" t="s">
        <v>1719</v>
      </c>
      <c r="AF535" t="s">
        <v>3106</v>
      </c>
      <c r="AG535" t="s">
        <v>3107</v>
      </c>
      <c r="AH535" t="s">
        <v>2352</v>
      </c>
      <c r="AQ535">
        <v>4</v>
      </c>
      <c r="AR535" t="s">
        <v>1195</v>
      </c>
      <c r="AS535" t="s">
        <v>1109</v>
      </c>
      <c r="AU535">
        <v>2</v>
      </c>
    </row>
    <row r="536" spans="1:47" x14ac:dyDescent="0.25">
      <c r="A536" s="3" t="s">
        <v>3135</v>
      </c>
      <c r="B536">
        <v>3</v>
      </c>
      <c r="C536">
        <v>100000000</v>
      </c>
      <c r="D536">
        <v>0.25</v>
      </c>
      <c r="E536">
        <v>0</v>
      </c>
      <c r="F536">
        <v>0</v>
      </c>
      <c r="G536" t="s">
        <v>3136</v>
      </c>
      <c r="H536" s="5">
        <v>42145</v>
      </c>
      <c r="I536" t="s">
        <v>41</v>
      </c>
      <c r="J536">
        <v>81</v>
      </c>
      <c r="K536" t="s">
        <v>3137</v>
      </c>
      <c r="L536" t="s">
        <v>3138</v>
      </c>
      <c r="M536" t="s">
        <v>2491</v>
      </c>
      <c r="N536" t="s">
        <v>3139</v>
      </c>
      <c r="O536" t="s">
        <v>4903</v>
      </c>
      <c r="P536" t="s">
        <v>1158</v>
      </c>
      <c r="Q536" t="s">
        <v>1159</v>
      </c>
      <c r="R536" t="s">
        <v>1219</v>
      </c>
      <c r="S536" t="s">
        <v>84</v>
      </c>
      <c r="T536" t="s">
        <v>108</v>
      </c>
      <c r="U536" t="s">
        <v>4879</v>
      </c>
      <c r="V536" t="s">
        <v>4879</v>
      </c>
      <c r="W536" t="s">
        <v>4879</v>
      </c>
      <c r="X536" t="s">
        <v>4873</v>
      </c>
      <c r="Y536" t="s">
        <v>4873</v>
      </c>
      <c r="Z536">
        <v>5</v>
      </c>
      <c r="AA536">
        <v>3</v>
      </c>
      <c r="AB536">
        <v>2</v>
      </c>
      <c r="AC536">
        <v>0.4</v>
      </c>
      <c r="AD536">
        <v>0</v>
      </c>
      <c r="AE536" t="s">
        <v>385</v>
      </c>
      <c r="AQ536">
        <v>1</v>
      </c>
      <c r="AR536" t="s">
        <v>1332</v>
      </c>
      <c r="AS536" t="s">
        <v>256</v>
      </c>
      <c r="AU536">
        <v>2</v>
      </c>
    </row>
    <row r="537" spans="1:47" x14ac:dyDescent="0.25">
      <c r="A537" s="3" t="s">
        <v>3140</v>
      </c>
      <c r="B537">
        <v>4.5</v>
      </c>
      <c r="C537">
        <v>500000000</v>
      </c>
      <c r="D537">
        <v>0.25</v>
      </c>
      <c r="E537">
        <v>0</v>
      </c>
      <c r="F537">
        <v>0</v>
      </c>
      <c r="G537" t="s">
        <v>3141</v>
      </c>
      <c r="H537" s="5">
        <v>42515</v>
      </c>
      <c r="I537" t="s">
        <v>41</v>
      </c>
      <c r="J537">
        <v>124</v>
      </c>
      <c r="K537" t="s">
        <v>3142</v>
      </c>
      <c r="L537" t="s">
        <v>3143</v>
      </c>
      <c r="M537" t="s">
        <v>2990</v>
      </c>
      <c r="N537" t="s">
        <v>3144</v>
      </c>
      <c r="O537" t="s">
        <v>4904</v>
      </c>
      <c r="P537" t="s">
        <v>1276</v>
      </c>
      <c r="Q537" t="s">
        <v>1043</v>
      </c>
      <c r="R537" t="s">
        <v>1125</v>
      </c>
      <c r="S537" t="s">
        <v>1044</v>
      </c>
      <c r="T537" t="s">
        <v>1045</v>
      </c>
      <c r="U537" t="s">
        <v>4879</v>
      </c>
      <c r="V537" t="s">
        <v>4879</v>
      </c>
      <c r="W537" t="s">
        <v>4879</v>
      </c>
      <c r="X537" t="s">
        <v>4873</v>
      </c>
      <c r="Y537" t="s">
        <v>4873</v>
      </c>
      <c r="Z537">
        <v>5</v>
      </c>
      <c r="AA537">
        <v>3</v>
      </c>
      <c r="AB537">
        <v>2</v>
      </c>
      <c r="AC537">
        <v>0.4</v>
      </c>
      <c r="AD537">
        <v>0</v>
      </c>
      <c r="AE537" t="s">
        <v>1871</v>
      </c>
      <c r="AQ537">
        <v>1</v>
      </c>
      <c r="AR537" t="s">
        <v>465</v>
      </c>
      <c r="AS537" t="s">
        <v>87</v>
      </c>
      <c r="AU537">
        <v>2</v>
      </c>
    </row>
    <row r="538" spans="1:47" x14ac:dyDescent="0.25">
      <c r="A538" s="3" t="s">
        <v>3145</v>
      </c>
      <c r="B538">
        <v>7</v>
      </c>
      <c r="C538">
        <v>500000000</v>
      </c>
      <c r="D538">
        <v>0.5</v>
      </c>
      <c r="E538">
        <v>5050000000</v>
      </c>
      <c r="F538">
        <v>2</v>
      </c>
      <c r="G538" t="s">
        <v>3146</v>
      </c>
      <c r="H538" s="5">
        <v>42795</v>
      </c>
      <c r="I538" t="s">
        <v>647</v>
      </c>
      <c r="J538">
        <v>141</v>
      </c>
      <c r="K538" t="s">
        <v>3147</v>
      </c>
      <c r="L538" t="s">
        <v>3148</v>
      </c>
      <c r="M538" t="s">
        <v>3149</v>
      </c>
      <c r="N538" t="s">
        <v>2499</v>
      </c>
      <c r="O538" t="s">
        <v>4905</v>
      </c>
      <c r="P538" t="s">
        <v>1032</v>
      </c>
      <c r="Q538" t="s">
        <v>1175</v>
      </c>
      <c r="R538" t="s">
        <v>1176</v>
      </c>
      <c r="S538" t="s">
        <v>63</v>
      </c>
      <c r="T538" t="s">
        <v>1177</v>
      </c>
      <c r="U538" t="s">
        <v>4879</v>
      </c>
      <c r="V538" t="s">
        <v>4879</v>
      </c>
      <c r="W538" t="s">
        <v>4879</v>
      </c>
      <c r="X538" t="s">
        <v>4873</v>
      </c>
      <c r="Y538" t="s">
        <v>4873</v>
      </c>
      <c r="Z538">
        <v>5</v>
      </c>
      <c r="AA538">
        <v>3</v>
      </c>
      <c r="AB538">
        <v>2</v>
      </c>
      <c r="AC538">
        <v>0.4</v>
      </c>
      <c r="AD538">
        <v>0</v>
      </c>
      <c r="AE538" t="s">
        <v>255</v>
      </c>
      <c r="AQ538">
        <v>1</v>
      </c>
      <c r="AR538" t="s">
        <v>1369</v>
      </c>
      <c r="AU538">
        <v>1</v>
      </c>
    </row>
    <row r="539" spans="1:47" x14ac:dyDescent="0.25">
      <c r="A539" s="3" t="s">
        <v>3145</v>
      </c>
      <c r="B539">
        <v>5</v>
      </c>
      <c r="C539">
        <v>400000000</v>
      </c>
      <c r="D539">
        <v>0.5</v>
      </c>
      <c r="E539">
        <v>650000000</v>
      </c>
      <c r="F539">
        <v>8.3333333333333301E-2</v>
      </c>
      <c r="G539" t="s">
        <v>3150</v>
      </c>
      <c r="H539" s="5">
        <v>42795</v>
      </c>
      <c r="I539" t="s">
        <v>647</v>
      </c>
      <c r="J539">
        <v>141</v>
      </c>
      <c r="K539" t="s">
        <v>3147</v>
      </c>
      <c r="L539" t="s">
        <v>3148</v>
      </c>
      <c r="M539" t="s">
        <v>3149</v>
      </c>
      <c r="N539" t="s">
        <v>2499</v>
      </c>
      <c r="O539" t="s">
        <v>4905</v>
      </c>
      <c r="P539" t="s">
        <v>1032</v>
      </c>
      <c r="Q539" t="s">
        <v>1175</v>
      </c>
      <c r="R539" t="s">
        <v>1176</v>
      </c>
      <c r="S539" t="s">
        <v>63</v>
      </c>
      <c r="T539" t="s">
        <v>1177</v>
      </c>
      <c r="U539" t="s">
        <v>4879</v>
      </c>
      <c r="V539" t="s">
        <v>4879</v>
      </c>
      <c r="W539" t="s">
        <v>4879</v>
      </c>
      <c r="X539" t="s">
        <v>4873</v>
      </c>
      <c r="Y539" t="s">
        <v>4873</v>
      </c>
      <c r="Z539">
        <v>5</v>
      </c>
      <c r="AA539">
        <v>3</v>
      </c>
      <c r="AB539">
        <v>2</v>
      </c>
      <c r="AC539">
        <v>0.4</v>
      </c>
      <c r="AD539">
        <v>0</v>
      </c>
      <c r="AE539" t="s">
        <v>255</v>
      </c>
      <c r="AQ539">
        <v>1</v>
      </c>
      <c r="AR539" t="s">
        <v>1369</v>
      </c>
      <c r="AU539">
        <v>1</v>
      </c>
    </row>
    <row r="540" spans="1:47" x14ac:dyDescent="0.25">
      <c r="A540" s="3" t="s">
        <v>3151</v>
      </c>
      <c r="B540">
        <v>4.5</v>
      </c>
      <c r="C540">
        <v>100000000</v>
      </c>
      <c r="D540">
        <v>0.16666666666666699</v>
      </c>
      <c r="E540">
        <v>684000000</v>
      </c>
      <c r="F540">
        <v>1</v>
      </c>
      <c r="G540" t="s">
        <v>3152</v>
      </c>
      <c r="H540" s="5">
        <v>43228</v>
      </c>
      <c r="I540" t="s">
        <v>1129</v>
      </c>
      <c r="J540">
        <v>141</v>
      </c>
      <c r="K540" t="s">
        <v>1140</v>
      </c>
      <c r="L540" t="s">
        <v>3153</v>
      </c>
      <c r="M540" t="s">
        <v>2959</v>
      </c>
      <c r="N540" t="s">
        <v>3154</v>
      </c>
      <c r="O540" t="s">
        <v>4906</v>
      </c>
      <c r="P540" t="s">
        <v>1801</v>
      </c>
      <c r="Q540" t="s">
        <v>1230</v>
      </c>
      <c r="R540" t="s">
        <v>1068</v>
      </c>
      <c r="U540" t="s">
        <v>4879</v>
      </c>
      <c r="V540" t="s">
        <v>4879</v>
      </c>
      <c r="W540" t="s">
        <v>4873</v>
      </c>
      <c r="X540" t="s">
        <v>4899</v>
      </c>
      <c r="Y540" t="s">
        <v>4899</v>
      </c>
      <c r="Z540">
        <v>3</v>
      </c>
      <c r="AA540">
        <v>2</v>
      </c>
      <c r="AB540">
        <v>1</v>
      </c>
      <c r="AC540">
        <v>0.33333333333333331</v>
      </c>
      <c r="AD540">
        <v>0</v>
      </c>
      <c r="AE540" t="s">
        <v>2398</v>
      </c>
      <c r="AQ540">
        <v>1</v>
      </c>
      <c r="AR540" t="s">
        <v>1536</v>
      </c>
      <c r="AU540">
        <v>1</v>
      </c>
    </row>
    <row r="541" spans="1:47" x14ac:dyDescent="0.25">
      <c r="A541" s="3" t="s">
        <v>3155</v>
      </c>
      <c r="B541">
        <v>1</v>
      </c>
      <c r="C541">
        <v>50000000</v>
      </c>
      <c r="D541">
        <v>0.25</v>
      </c>
      <c r="E541">
        <v>0</v>
      </c>
      <c r="F541">
        <v>0</v>
      </c>
      <c r="G541" t="s">
        <v>3156</v>
      </c>
      <c r="H541" s="5">
        <v>40774</v>
      </c>
      <c r="I541" t="s">
        <v>41</v>
      </c>
      <c r="J541">
        <v>138</v>
      </c>
      <c r="K541" t="s">
        <v>3157</v>
      </c>
      <c r="L541" t="s">
        <v>3158</v>
      </c>
      <c r="M541" t="s">
        <v>809</v>
      </c>
      <c r="N541" t="s">
        <v>3159</v>
      </c>
      <c r="O541" t="s">
        <v>4900</v>
      </c>
      <c r="P541" t="s">
        <v>126</v>
      </c>
      <c r="Q541" t="s">
        <v>83</v>
      </c>
      <c r="R541" t="s">
        <v>63</v>
      </c>
      <c r="U541" t="s">
        <v>4879</v>
      </c>
      <c r="V541" t="s">
        <v>4879</v>
      </c>
      <c r="W541" t="s">
        <v>4873</v>
      </c>
      <c r="X541" t="s">
        <v>4899</v>
      </c>
      <c r="Y541" t="s">
        <v>4899</v>
      </c>
      <c r="Z541">
        <v>3</v>
      </c>
      <c r="AA541">
        <v>2</v>
      </c>
      <c r="AB541">
        <v>1</v>
      </c>
      <c r="AC541">
        <v>0.33333333333333331</v>
      </c>
      <c r="AD541">
        <v>0</v>
      </c>
      <c r="AQ541">
        <v>0</v>
      </c>
      <c r="AR541" t="s">
        <v>55</v>
      </c>
      <c r="AS541" t="s">
        <v>56</v>
      </c>
      <c r="AU541">
        <v>2</v>
      </c>
    </row>
    <row r="542" spans="1:47" x14ac:dyDescent="0.25">
      <c r="A542" s="3" t="s">
        <v>3160</v>
      </c>
      <c r="B542">
        <v>2</v>
      </c>
      <c r="C542">
        <v>50000000</v>
      </c>
      <c r="D542">
        <v>0.25</v>
      </c>
      <c r="E542">
        <v>0</v>
      </c>
      <c r="F542">
        <v>0</v>
      </c>
      <c r="G542" t="s">
        <v>3161</v>
      </c>
      <c r="H542" s="5">
        <v>41450</v>
      </c>
      <c r="I542" t="s">
        <v>41</v>
      </c>
      <c r="J542">
        <v>195</v>
      </c>
      <c r="K542" t="s">
        <v>3162</v>
      </c>
      <c r="L542" t="s">
        <v>3163</v>
      </c>
      <c r="M542" t="s">
        <v>2766</v>
      </c>
      <c r="N542" t="s">
        <v>3164</v>
      </c>
      <c r="O542" t="s">
        <v>4902</v>
      </c>
      <c r="P542" t="s">
        <v>283</v>
      </c>
      <c r="Q542" t="s">
        <v>1087</v>
      </c>
      <c r="R542" t="s">
        <v>63</v>
      </c>
      <c r="U542" t="s">
        <v>4879</v>
      </c>
      <c r="V542" t="s">
        <v>4879</v>
      </c>
      <c r="W542" t="s">
        <v>4873</v>
      </c>
      <c r="X542" t="s">
        <v>4899</v>
      </c>
      <c r="Y542" t="s">
        <v>4899</v>
      </c>
      <c r="Z542">
        <v>3</v>
      </c>
      <c r="AA542">
        <v>2</v>
      </c>
      <c r="AB542">
        <v>1</v>
      </c>
      <c r="AC542">
        <v>0.33333333333333331</v>
      </c>
      <c r="AD542">
        <v>0</v>
      </c>
      <c r="AE542" t="s">
        <v>666</v>
      </c>
      <c r="AQ542">
        <v>1</v>
      </c>
      <c r="AR542" t="s">
        <v>109</v>
      </c>
      <c r="AU542">
        <v>1</v>
      </c>
    </row>
    <row r="543" spans="1:47" x14ac:dyDescent="0.25">
      <c r="A543" s="3" t="s">
        <v>3170</v>
      </c>
      <c r="B543">
        <v>3.3333333333333299</v>
      </c>
      <c r="C543">
        <v>150000000</v>
      </c>
      <c r="D543">
        <v>0.33333333333333298</v>
      </c>
      <c r="E543">
        <v>0</v>
      </c>
      <c r="F543">
        <v>0</v>
      </c>
      <c r="G543" t="s">
        <v>3171</v>
      </c>
      <c r="H543" s="5">
        <v>42145</v>
      </c>
      <c r="I543" t="s">
        <v>184</v>
      </c>
      <c r="J543">
        <v>81</v>
      </c>
      <c r="K543" t="s">
        <v>3137</v>
      </c>
      <c r="L543" t="s">
        <v>3172</v>
      </c>
      <c r="M543" t="s">
        <v>1030</v>
      </c>
      <c r="N543" t="s">
        <v>3139</v>
      </c>
      <c r="O543" t="s">
        <v>4903</v>
      </c>
      <c r="P543" t="s">
        <v>1219</v>
      </c>
      <c r="Q543" t="s">
        <v>1159</v>
      </c>
      <c r="R543" t="s">
        <v>1158</v>
      </c>
      <c r="S543" t="s">
        <v>84</v>
      </c>
      <c r="T543" t="s">
        <v>108</v>
      </c>
      <c r="U543" t="s">
        <v>4879</v>
      </c>
      <c r="V543" t="s">
        <v>4879</v>
      </c>
      <c r="W543" t="s">
        <v>4879</v>
      </c>
      <c r="X543" t="s">
        <v>4873</v>
      </c>
      <c r="Y543" t="s">
        <v>4873</v>
      </c>
      <c r="Z543">
        <v>5</v>
      </c>
      <c r="AA543">
        <v>3</v>
      </c>
      <c r="AB543">
        <v>2</v>
      </c>
      <c r="AC543">
        <v>0.4</v>
      </c>
      <c r="AD543">
        <v>0</v>
      </c>
      <c r="AE543" t="s">
        <v>385</v>
      </c>
      <c r="AQ543">
        <v>1</v>
      </c>
      <c r="AR543" t="s">
        <v>1332</v>
      </c>
      <c r="AS543" t="s">
        <v>256</v>
      </c>
      <c r="AU543">
        <v>2</v>
      </c>
    </row>
    <row r="544" spans="1:47" x14ac:dyDescent="0.25">
      <c r="A544" s="3" t="s">
        <v>3173</v>
      </c>
      <c r="B544">
        <v>4</v>
      </c>
      <c r="C544">
        <v>200000000</v>
      </c>
      <c r="D544">
        <v>0.16666666666666699</v>
      </c>
      <c r="E544">
        <v>0</v>
      </c>
      <c r="F544">
        <v>0</v>
      </c>
      <c r="G544" t="s">
        <v>3174</v>
      </c>
      <c r="H544" s="5">
        <v>42515</v>
      </c>
      <c r="I544" t="s">
        <v>41</v>
      </c>
      <c r="J544">
        <v>105</v>
      </c>
      <c r="K544" t="s">
        <v>3142</v>
      </c>
      <c r="L544" t="s">
        <v>3175</v>
      </c>
      <c r="M544" t="s">
        <v>2990</v>
      </c>
      <c r="N544" t="s">
        <v>2991</v>
      </c>
      <c r="O544" t="s">
        <v>4904</v>
      </c>
      <c r="P544" t="s">
        <v>1116</v>
      </c>
      <c r="Q544" t="s">
        <v>1057</v>
      </c>
      <c r="R544" t="s">
        <v>1034</v>
      </c>
      <c r="S544" t="s">
        <v>1210</v>
      </c>
      <c r="T544" t="s">
        <v>1058</v>
      </c>
      <c r="U544" t="s">
        <v>4879</v>
      </c>
      <c r="V544" t="s">
        <v>4879</v>
      </c>
      <c r="W544" t="s">
        <v>4879</v>
      </c>
      <c r="X544" t="s">
        <v>4873</v>
      </c>
      <c r="Y544" t="s">
        <v>4873</v>
      </c>
      <c r="Z544">
        <v>5</v>
      </c>
      <c r="AA544">
        <v>3</v>
      </c>
      <c r="AB544">
        <v>2</v>
      </c>
      <c r="AC544">
        <v>0.4</v>
      </c>
      <c r="AD544">
        <v>0</v>
      </c>
      <c r="AE544" t="s">
        <v>1871</v>
      </c>
      <c r="AQ544">
        <v>1</v>
      </c>
      <c r="AR544" t="s">
        <v>465</v>
      </c>
      <c r="AS544" t="s">
        <v>87</v>
      </c>
      <c r="AU544">
        <v>2</v>
      </c>
    </row>
    <row r="545" spans="1:47" x14ac:dyDescent="0.25">
      <c r="A545" s="3" t="s">
        <v>3176</v>
      </c>
      <c r="B545">
        <v>2.6666666666666701</v>
      </c>
      <c r="C545">
        <v>150000000</v>
      </c>
      <c r="D545">
        <v>0.25</v>
      </c>
      <c r="E545">
        <v>0</v>
      </c>
      <c r="F545">
        <v>0</v>
      </c>
      <c r="G545" t="s">
        <v>3177</v>
      </c>
      <c r="H545" s="5">
        <v>42797</v>
      </c>
      <c r="I545" t="s">
        <v>41</v>
      </c>
      <c r="J545">
        <v>82</v>
      </c>
      <c r="K545" t="s">
        <v>3178</v>
      </c>
      <c r="L545" t="s">
        <v>3179</v>
      </c>
      <c r="M545" t="s">
        <v>2999</v>
      </c>
      <c r="N545" t="s">
        <v>1055</v>
      </c>
      <c r="O545" t="s">
        <v>4905</v>
      </c>
      <c r="P545" t="s">
        <v>1042</v>
      </c>
      <c r="Q545" t="s">
        <v>1219</v>
      </c>
      <c r="R545" t="s">
        <v>1218</v>
      </c>
      <c r="S545" t="s">
        <v>85</v>
      </c>
      <c r="T545" t="s">
        <v>1044</v>
      </c>
      <c r="U545" t="s">
        <v>4879</v>
      </c>
      <c r="V545" t="s">
        <v>4879</v>
      </c>
      <c r="W545" t="s">
        <v>4879</v>
      </c>
      <c r="X545" t="s">
        <v>4873</v>
      </c>
      <c r="Y545" t="s">
        <v>4873</v>
      </c>
      <c r="Z545">
        <v>5</v>
      </c>
      <c r="AA545">
        <v>3</v>
      </c>
      <c r="AB545">
        <v>2</v>
      </c>
      <c r="AC545">
        <v>0.4</v>
      </c>
      <c r="AD545">
        <v>0</v>
      </c>
      <c r="AE545" t="s">
        <v>1985</v>
      </c>
      <c r="AQ545">
        <v>1</v>
      </c>
      <c r="AR545" t="s">
        <v>100</v>
      </c>
      <c r="AU545">
        <v>1</v>
      </c>
    </row>
    <row r="546" spans="1:47" x14ac:dyDescent="0.25">
      <c r="A546" s="3" t="s">
        <v>3180</v>
      </c>
      <c r="B546">
        <v>4.5</v>
      </c>
      <c r="C546">
        <v>300000000</v>
      </c>
      <c r="D546">
        <v>0.5</v>
      </c>
      <c r="E546">
        <v>45450000</v>
      </c>
      <c r="F546">
        <v>0</v>
      </c>
      <c r="G546" t="s">
        <v>3181</v>
      </c>
      <c r="H546" s="5">
        <v>43229</v>
      </c>
      <c r="I546" t="s">
        <v>41</v>
      </c>
      <c r="J546">
        <v>96</v>
      </c>
      <c r="K546" t="s">
        <v>3182</v>
      </c>
      <c r="L546" t="s">
        <v>3183</v>
      </c>
      <c r="M546" t="s">
        <v>2365</v>
      </c>
      <c r="N546" t="s">
        <v>3184</v>
      </c>
      <c r="O546" t="s">
        <v>4906</v>
      </c>
      <c r="P546" t="s">
        <v>1065</v>
      </c>
      <c r="Q546" t="s">
        <v>1066</v>
      </c>
      <c r="R546" t="s">
        <v>1067</v>
      </c>
      <c r="S546" t="s">
        <v>1210</v>
      </c>
      <c r="T546" t="s">
        <v>64</v>
      </c>
      <c r="U546" t="s">
        <v>4879</v>
      </c>
      <c r="V546" t="s">
        <v>4879</v>
      </c>
      <c r="W546" t="s">
        <v>4879</v>
      </c>
      <c r="X546" t="s">
        <v>4873</v>
      </c>
      <c r="Y546" t="s">
        <v>4873</v>
      </c>
      <c r="Z546">
        <v>5</v>
      </c>
      <c r="AA546">
        <v>3</v>
      </c>
      <c r="AB546">
        <v>2</v>
      </c>
      <c r="AC546">
        <v>0.4</v>
      </c>
      <c r="AD546">
        <v>0</v>
      </c>
      <c r="AE546" t="s">
        <v>1188</v>
      </c>
      <c r="AQ546">
        <v>1</v>
      </c>
      <c r="AR546" t="s">
        <v>1743</v>
      </c>
      <c r="AU546">
        <v>1</v>
      </c>
    </row>
    <row r="547" spans="1:47" x14ac:dyDescent="0.25">
      <c r="A547" s="3" t="s">
        <v>3185</v>
      </c>
      <c r="B547">
        <v>5</v>
      </c>
      <c r="C547">
        <v>300000000</v>
      </c>
      <c r="D547">
        <v>0.25</v>
      </c>
      <c r="E547">
        <v>0</v>
      </c>
      <c r="F547">
        <v>0</v>
      </c>
      <c r="G547" t="s">
        <v>3186</v>
      </c>
      <c r="H547" s="5">
        <v>41123</v>
      </c>
      <c r="I547" t="s">
        <v>41</v>
      </c>
      <c r="J547">
        <v>146</v>
      </c>
      <c r="K547" t="s">
        <v>3187</v>
      </c>
      <c r="L547" t="s">
        <v>3188</v>
      </c>
      <c r="M547" t="s">
        <v>3189</v>
      </c>
      <c r="N547" t="s">
        <v>651</v>
      </c>
      <c r="O547" t="s">
        <v>4900</v>
      </c>
      <c r="P547" t="s">
        <v>126</v>
      </c>
      <c r="Q547" t="s">
        <v>652</v>
      </c>
      <c r="R547" t="s">
        <v>653</v>
      </c>
      <c r="S547" t="s">
        <v>84</v>
      </c>
      <c r="T547" t="s">
        <v>85</v>
      </c>
      <c r="U547" t="s">
        <v>4879</v>
      </c>
      <c r="V547" t="s">
        <v>4879</v>
      </c>
      <c r="W547" t="s">
        <v>4879</v>
      </c>
      <c r="X547" t="s">
        <v>4873</v>
      </c>
      <c r="Y547" t="s">
        <v>4873</v>
      </c>
      <c r="Z547">
        <v>5</v>
      </c>
      <c r="AA547">
        <v>3</v>
      </c>
      <c r="AB547">
        <v>2</v>
      </c>
      <c r="AC547">
        <v>0.4</v>
      </c>
      <c r="AD547">
        <v>0</v>
      </c>
      <c r="AE547" t="s">
        <v>3190</v>
      </c>
      <c r="AQ547">
        <v>1</v>
      </c>
      <c r="AR547" t="s">
        <v>86</v>
      </c>
      <c r="AS547" t="s">
        <v>100</v>
      </c>
      <c r="AU547">
        <v>2</v>
      </c>
    </row>
    <row r="548" spans="1:47" x14ac:dyDescent="0.25">
      <c r="A548" s="3" t="s">
        <v>3191</v>
      </c>
      <c r="B548">
        <v>5</v>
      </c>
      <c r="C548">
        <v>300000000</v>
      </c>
      <c r="D548">
        <v>0.25</v>
      </c>
      <c r="E548">
        <v>95000000</v>
      </c>
      <c r="F548">
        <v>1</v>
      </c>
      <c r="G548" t="s">
        <v>3192</v>
      </c>
      <c r="H548" s="5">
        <v>41471</v>
      </c>
      <c r="I548" t="s">
        <v>1205</v>
      </c>
      <c r="J548">
        <v>142</v>
      </c>
      <c r="K548" t="s">
        <v>3193</v>
      </c>
      <c r="L548" t="s">
        <v>3194</v>
      </c>
      <c r="M548" t="s">
        <v>2438</v>
      </c>
      <c r="N548" t="s">
        <v>3195</v>
      </c>
      <c r="O548" t="s">
        <v>4901</v>
      </c>
      <c r="P548" t="s">
        <v>652</v>
      </c>
      <c r="Q548" t="s">
        <v>1158</v>
      </c>
      <c r="R548" t="s">
        <v>1159</v>
      </c>
      <c r="S548" t="s">
        <v>47</v>
      </c>
      <c r="T548" t="s">
        <v>108</v>
      </c>
      <c r="U548" t="s">
        <v>4879</v>
      </c>
      <c r="V548" t="s">
        <v>4879</v>
      </c>
      <c r="W548" t="s">
        <v>4879</v>
      </c>
      <c r="X548" t="s">
        <v>4873</v>
      </c>
      <c r="Y548" t="s">
        <v>4873</v>
      </c>
      <c r="Z548">
        <v>5</v>
      </c>
      <c r="AA548">
        <v>3</v>
      </c>
      <c r="AB548">
        <v>2</v>
      </c>
      <c r="AC548">
        <v>0.4</v>
      </c>
      <c r="AD548">
        <v>0</v>
      </c>
      <c r="AE548" t="s">
        <v>2871</v>
      </c>
      <c r="AQ548">
        <v>1</v>
      </c>
      <c r="AR548" t="s">
        <v>55</v>
      </c>
      <c r="AU548">
        <v>1</v>
      </c>
    </row>
    <row r="549" spans="1:47" x14ac:dyDescent="0.25">
      <c r="A549" s="3" t="s">
        <v>3196</v>
      </c>
      <c r="B549">
        <v>2</v>
      </c>
      <c r="C549">
        <v>50000000</v>
      </c>
      <c r="D549">
        <v>0.25</v>
      </c>
      <c r="E549">
        <v>0</v>
      </c>
      <c r="F549">
        <v>0</v>
      </c>
      <c r="G549" t="s">
        <v>3197</v>
      </c>
      <c r="H549" s="5">
        <v>41744</v>
      </c>
      <c r="I549" t="s">
        <v>41</v>
      </c>
      <c r="J549">
        <v>135</v>
      </c>
      <c r="K549" t="s">
        <v>2548</v>
      </c>
      <c r="L549" t="s">
        <v>3198</v>
      </c>
      <c r="M549" t="s">
        <v>1691</v>
      </c>
      <c r="N549" t="s">
        <v>1718</v>
      </c>
      <c r="O549" t="s">
        <v>4902</v>
      </c>
      <c r="P549" t="s">
        <v>2282</v>
      </c>
      <c r="Q549" t="s">
        <v>1158</v>
      </c>
      <c r="R549" t="s">
        <v>85</v>
      </c>
      <c r="U549" t="s">
        <v>4879</v>
      </c>
      <c r="V549" t="s">
        <v>4879</v>
      </c>
      <c r="W549" t="s">
        <v>4873</v>
      </c>
      <c r="X549" t="s">
        <v>4899</v>
      </c>
      <c r="Y549" t="s">
        <v>4899</v>
      </c>
      <c r="Z549">
        <v>3</v>
      </c>
      <c r="AA549">
        <v>2</v>
      </c>
      <c r="AB549">
        <v>1</v>
      </c>
      <c r="AC549">
        <v>0.33333333333333331</v>
      </c>
      <c r="AD549">
        <v>0</v>
      </c>
      <c r="AE549" t="s">
        <v>1913</v>
      </c>
      <c r="AF549" t="s">
        <v>3169</v>
      </c>
      <c r="AG549" t="s">
        <v>3107</v>
      </c>
      <c r="AH549" t="s">
        <v>2352</v>
      </c>
      <c r="AQ549">
        <v>4</v>
      </c>
      <c r="AR549" t="s">
        <v>100</v>
      </c>
      <c r="AS549" t="s">
        <v>1179</v>
      </c>
      <c r="AU549">
        <v>2</v>
      </c>
    </row>
    <row r="550" spans="1:47" x14ac:dyDescent="0.25">
      <c r="A550" s="3" t="s">
        <v>3199</v>
      </c>
      <c r="B550" t="s">
        <v>274</v>
      </c>
      <c r="C550" t="s">
        <v>274</v>
      </c>
      <c r="D550" t="s">
        <v>274</v>
      </c>
      <c r="E550" t="s">
        <v>274</v>
      </c>
      <c r="F550" t="s">
        <v>274</v>
      </c>
      <c r="G550" t="s">
        <v>3200</v>
      </c>
      <c r="H550" s="5">
        <v>42152</v>
      </c>
      <c r="I550" t="s">
        <v>41</v>
      </c>
      <c r="J550">
        <v>125</v>
      </c>
      <c r="K550" t="s">
        <v>3201</v>
      </c>
      <c r="L550" t="s">
        <v>3202</v>
      </c>
      <c r="M550" t="s">
        <v>3017</v>
      </c>
      <c r="N550" t="s">
        <v>2253</v>
      </c>
      <c r="O550" t="s">
        <v>4903</v>
      </c>
      <c r="P550" t="s">
        <v>1134</v>
      </c>
      <c r="Q550" t="s">
        <v>1115</v>
      </c>
      <c r="R550" t="s">
        <v>85</v>
      </c>
      <c r="U550" t="s">
        <v>4879</v>
      </c>
      <c r="V550" t="s">
        <v>4879</v>
      </c>
      <c r="W550" t="s">
        <v>4873</v>
      </c>
      <c r="X550" t="s">
        <v>4899</v>
      </c>
      <c r="Y550" t="s">
        <v>4899</v>
      </c>
      <c r="Z550">
        <v>3</v>
      </c>
      <c r="AA550">
        <v>2</v>
      </c>
      <c r="AB550">
        <v>1</v>
      </c>
      <c r="AC550">
        <v>0.33333333333333331</v>
      </c>
      <c r="AD550">
        <v>0</v>
      </c>
      <c r="AE550" t="s">
        <v>373</v>
      </c>
      <c r="AQ550">
        <v>1</v>
      </c>
      <c r="AR550" t="s">
        <v>1608</v>
      </c>
      <c r="AS550" t="s">
        <v>100</v>
      </c>
      <c r="AU550">
        <v>2</v>
      </c>
    </row>
    <row r="551" spans="1:47" x14ac:dyDescent="0.25">
      <c r="A551" s="3" t="s">
        <v>3203</v>
      </c>
      <c r="B551">
        <v>4</v>
      </c>
      <c r="C551">
        <v>200000000</v>
      </c>
      <c r="D551">
        <v>0.16666666666666699</v>
      </c>
      <c r="E551">
        <v>0</v>
      </c>
      <c r="F551">
        <v>0</v>
      </c>
      <c r="G551" t="s">
        <v>3204</v>
      </c>
      <c r="H551" s="5">
        <v>42515</v>
      </c>
      <c r="I551" t="s">
        <v>41</v>
      </c>
      <c r="J551">
        <v>105</v>
      </c>
      <c r="K551" t="s">
        <v>3142</v>
      </c>
      <c r="L551" t="s">
        <v>3205</v>
      </c>
      <c r="M551" t="s">
        <v>3206</v>
      </c>
      <c r="N551" t="s">
        <v>2991</v>
      </c>
      <c r="O551" t="s">
        <v>4904</v>
      </c>
      <c r="P551" t="s">
        <v>1116</v>
      </c>
      <c r="Q551" t="s">
        <v>1057</v>
      </c>
      <c r="R551" t="s">
        <v>1034</v>
      </c>
      <c r="S551" t="s">
        <v>3051</v>
      </c>
      <c r="T551" t="s">
        <v>1177</v>
      </c>
      <c r="U551" t="s">
        <v>4879</v>
      </c>
      <c r="V551" t="s">
        <v>4879</v>
      </c>
      <c r="W551" t="s">
        <v>4879</v>
      </c>
      <c r="X551" t="s">
        <v>4873</v>
      </c>
      <c r="Y551" t="s">
        <v>4873</v>
      </c>
      <c r="Z551">
        <v>5</v>
      </c>
      <c r="AA551">
        <v>3</v>
      </c>
      <c r="AB551">
        <v>2</v>
      </c>
      <c r="AC551">
        <v>0.4</v>
      </c>
      <c r="AD551">
        <v>0</v>
      </c>
      <c r="AE551" t="s">
        <v>1098</v>
      </c>
      <c r="AQ551">
        <v>1</v>
      </c>
      <c r="AR551" t="s">
        <v>1608</v>
      </c>
      <c r="AS551" t="s">
        <v>465</v>
      </c>
      <c r="AU551">
        <v>2</v>
      </c>
    </row>
    <row r="552" spans="1:47" x14ac:dyDescent="0.25">
      <c r="A552" s="3" t="s">
        <v>3207</v>
      </c>
      <c r="B552">
        <v>1</v>
      </c>
      <c r="C552">
        <v>100000000</v>
      </c>
      <c r="D552">
        <v>0.16666666666666699</v>
      </c>
      <c r="E552">
        <v>750000000</v>
      </c>
      <c r="F552">
        <v>0.25</v>
      </c>
      <c r="G552" t="s">
        <v>3208</v>
      </c>
      <c r="H552" s="5">
        <v>42800</v>
      </c>
      <c r="I552" t="s">
        <v>41</v>
      </c>
      <c r="J552">
        <v>93</v>
      </c>
      <c r="K552" t="s">
        <v>1052</v>
      </c>
      <c r="L552" t="s">
        <v>3209</v>
      </c>
      <c r="M552" t="s">
        <v>3210</v>
      </c>
      <c r="N552" t="s">
        <v>3211</v>
      </c>
      <c r="O552" t="s">
        <v>4905</v>
      </c>
      <c r="P552" t="s">
        <v>2466</v>
      </c>
      <c r="Q552" t="s">
        <v>1125</v>
      </c>
      <c r="R552" t="s">
        <v>64</v>
      </c>
      <c r="U552" t="s">
        <v>4879</v>
      </c>
      <c r="V552" t="s">
        <v>4879</v>
      </c>
      <c r="W552" t="s">
        <v>4873</v>
      </c>
      <c r="X552" t="s">
        <v>4899</v>
      </c>
      <c r="Y552" t="s">
        <v>4899</v>
      </c>
      <c r="Z552">
        <v>3</v>
      </c>
      <c r="AA552">
        <v>2</v>
      </c>
      <c r="AB552">
        <v>1</v>
      </c>
      <c r="AC552">
        <v>0.33333333333333331</v>
      </c>
      <c r="AD552">
        <v>0</v>
      </c>
      <c r="AE552" t="s">
        <v>1202</v>
      </c>
      <c r="AQ552">
        <v>1</v>
      </c>
      <c r="AR552" t="s">
        <v>86</v>
      </c>
      <c r="AU552">
        <v>1</v>
      </c>
    </row>
    <row r="553" spans="1:47" x14ac:dyDescent="0.25">
      <c r="A553" s="3" t="s">
        <v>3212</v>
      </c>
      <c r="B553">
        <v>4</v>
      </c>
      <c r="C553">
        <v>200000000</v>
      </c>
      <c r="D553">
        <v>0.16666666666666699</v>
      </c>
      <c r="E553">
        <v>0</v>
      </c>
      <c r="F553">
        <v>0</v>
      </c>
      <c r="G553" t="s">
        <v>3213</v>
      </c>
      <c r="H553" s="5">
        <v>43229</v>
      </c>
      <c r="I553" t="s">
        <v>41</v>
      </c>
      <c r="J553">
        <v>96</v>
      </c>
      <c r="K553" t="s">
        <v>3214</v>
      </c>
      <c r="L553" t="s">
        <v>3215</v>
      </c>
      <c r="M553" t="s">
        <v>3216</v>
      </c>
      <c r="N553" t="s">
        <v>3184</v>
      </c>
      <c r="O553" t="s">
        <v>4906</v>
      </c>
      <c r="P553" t="s">
        <v>1065</v>
      </c>
      <c r="Q553" t="s">
        <v>1066</v>
      </c>
      <c r="R553" t="s">
        <v>1067</v>
      </c>
      <c r="S553" t="s">
        <v>1210</v>
      </c>
      <c r="T553" t="s">
        <v>64</v>
      </c>
      <c r="U553" t="s">
        <v>4879</v>
      </c>
      <c r="V553" t="s">
        <v>4879</v>
      </c>
      <c r="W553" t="s">
        <v>4879</v>
      </c>
      <c r="X553" t="s">
        <v>4873</v>
      </c>
      <c r="Y553" t="s">
        <v>4873</v>
      </c>
      <c r="Z553">
        <v>5</v>
      </c>
      <c r="AA553">
        <v>3</v>
      </c>
      <c r="AB553">
        <v>2</v>
      </c>
      <c r="AC553">
        <v>0.4</v>
      </c>
      <c r="AD553">
        <v>0</v>
      </c>
      <c r="AE553" t="s">
        <v>1188</v>
      </c>
      <c r="AQ553">
        <v>1</v>
      </c>
      <c r="AR553" t="s">
        <v>2304</v>
      </c>
      <c r="AU553">
        <v>1</v>
      </c>
    </row>
    <row r="554" spans="1:47" x14ac:dyDescent="0.25">
      <c r="A554" s="3" t="s">
        <v>3217</v>
      </c>
      <c r="B554">
        <v>10</v>
      </c>
      <c r="C554">
        <v>500000000</v>
      </c>
      <c r="D554">
        <v>0.41666666666666702</v>
      </c>
      <c r="E554">
        <v>41097010000</v>
      </c>
      <c r="F554">
        <v>6</v>
      </c>
      <c r="G554" t="s">
        <v>3218</v>
      </c>
      <c r="H554" s="5">
        <v>41123</v>
      </c>
      <c r="I554" t="s">
        <v>41</v>
      </c>
      <c r="J554">
        <v>146</v>
      </c>
      <c r="K554" t="s">
        <v>3219</v>
      </c>
      <c r="L554" t="s">
        <v>3220</v>
      </c>
      <c r="M554" t="s">
        <v>675</v>
      </c>
      <c r="N554" t="s">
        <v>651</v>
      </c>
      <c r="O554" t="s">
        <v>4900</v>
      </c>
      <c r="P554" t="s">
        <v>126</v>
      </c>
      <c r="Q554" t="s">
        <v>652</v>
      </c>
      <c r="R554" t="s">
        <v>653</v>
      </c>
      <c r="S554" t="s">
        <v>84</v>
      </c>
      <c r="T554" t="s">
        <v>85</v>
      </c>
      <c r="U554" t="s">
        <v>4879</v>
      </c>
      <c r="V554" t="s">
        <v>4879</v>
      </c>
      <c r="W554" t="s">
        <v>4879</v>
      </c>
      <c r="X554" t="s">
        <v>4873</v>
      </c>
      <c r="Y554" t="s">
        <v>4873</v>
      </c>
      <c r="Z554">
        <v>5</v>
      </c>
      <c r="AA554">
        <v>3</v>
      </c>
      <c r="AB554">
        <v>2</v>
      </c>
      <c r="AC554">
        <v>0.4</v>
      </c>
      <c r="AD554">
        <v>0</v>
      </c>
      <c r="AE554" t="s">
        <v>559</v>
      </c>
      <c r="AQ554">
        <v>1</v>
      </c>
      <c r="AR554" t="s">
        <v>66</v>
      </c>
      <c r="AS554" t="s">
        <v>87</v>
      </c>
      <c r="AU554">
        <v>2</v>
      </c>
    </row>
    <row r="555" spans="1:47" x14ac:dyDescent="0.25">
      <c r="A555" s="3" t="s">
        <v>3221</v>
      </c>
      <c r="B555">
        <v>4.5</v>
      </c>
      <c r="C555">
        <v>200000000</v>
      </c>
      <c r="D555">
        <v>0.25</v>
      </c>
      <c r="E555">
        <v>0</v>
      </c>
      <c r="F555">
        <v>0</v>
      </c>
      <c r="G555" t="s">
        <v>3222</v>
      </c>
      <c r="H555" s="5">
        <v>41473</v>
      </c>
      <c r="I555" t="s">
        <v>41</v>
      </c>
      <c r="J555">
        <v>112</v>
      </c>
      <c r="K555" t="s">
        <v>3223</v>
      </c>
      <c r="L555" t="s">
        <v>3224</v>
      </c>
      <c r="M555" t="s">
        <v>3008</v>
      </c>
      <c r="N555" t="s">
        <v>3225</v>
      </c>
      <c r="O555" t="s">
        <v>4901</v>
      </c>
      <c r="P555" t="s">
        <v>1158</v>
      </c>
      <c r="Q555" t="s">
        <v>1159</v>
      </c>
      <c r="R555" t="s">
        <v>127</v>
      </c>
      <c r="U555" t="s">
        <v>4879</v>
      </c>
      <c r="V555" t="s">
        <v>4879</v>
      </c>
      <c r="W555" t="s">
        <v>4873</v>
      </c>
      <c r="X555" t="s">
        <v>4899</v>
      </c>
      <c r="Y555" t="s">
        <v>4899</v>
      </c>
      <c r="Z555">
        <v>3</v>
      </c>
      <c r="AA555">
        <v>2</v>
      </c>
      <c r="AB555">
        <v>1</v>
      </c>
      <c r="AC555">
        <v>0.33333333333333331</v>
      </c>
      <c r="AD555">
        <v>0</v>
      </c>
      <c r="AE555" t="s">
        <v>2078</v>
      </c>
      <c r="AQ555">
        <v>1</v>
      </c>
      <c r="AR555" t="s">
        <v>56</v>
      </c>
      <c r="AU555">
        <v>1</v>
      </c>
    </row>
    <row r="556" spans="1:47" x14ac:dyDescent="0.25">
      <c r="A556" s="3" t="s">
        <v>3226</v>
      </c>
      <c r="B556">
        <v>4</v>
      </c>
      <c r="C556">
        <v>200000000</v>
      </c>
      <c r="D556">
        <v>0.41666666666666702</v>
      </c>
      <c r="E556">
        <v>0</v>
      </c>
      <c r="F556">
        <v>0</v>
      </c>
      <c r="G556" t="s">
        <v>3227</v>
      </c>
      <c r="H556" s="5">
        <v>41757</v>
      </c>
      <c r="I556" t="s">
        <v>1010</v>
      </c>
      <c r="J556">
        <v>126</v>
      </c>
      <c r="K556" t="s">
        <v>3228</v>
      </c>
      <c r="L556" t="s">
        <v>3229</v>
      </c>
      <c r="M556" t="s">
        <v>3230</v>
      </c>
      <c r="N556" t="s">
        <v>1085</v>
      </c>
      <c r="O556" t="s">
        <v>4902</v>
      </c>
      <c r="P556" t="s">
        <v>1087</v>
      </c>
      <c r="Q556" t="s">
        <v>1088</v>
      </c>
      <c r="R556" t="s">
        <v>1159</v>
      </c>
      <c r="S556" t="s">
        <v>64</v>
      </c>
      <c r="T556" t="s">
        <v>127</v>
      </c>
      <c r="U556" t="s">
        <v>4879</v>
      </c>
      <c r="V556" t="s">
        <v>4879</v>
      </c>
      <c r="W556" t="s">
        <v>4879</v>
      </c>
      <c r="X556" t="s">
        <v>4873</v>
      </c>
      <c r="Y556" t="s">
        <v>4873</v>
      </c>
      <c r="Z556">
        <v>5</v>
      </c>
      <c r="AA556">
        <v>3</v>
      </c>
      <c r="AB556">
        <v>2</v>
      </c>
      <c r="AC556">
        <v>0.4</v>
      </c>
      <c r="AD556">
        <v>0</v>
      </c>
      <c r="AE556" t="s">
        <v>870</v>
      </c>
      <c r="AF556" t="s">
        <v>1757</v>
      </c>
      <c r="AG556" t="s">
        <v>3231</v>
      </c>
      <c r="AQ556">
        <v>3</v>
      </c>
      <c r="AR556" t="s">
        <v>1080</v>
      </c>
      <c r="AS556" t="s">
        <v>256</v>
      </c>
      <c r="AU556">
        <v>2</v>
      </c>
    </row>
    <row r="557" spans="1:47" x14ac:dyDescent="0.25">
      <c r="A557" s="3" t="s">
        <v>3234</v>
      </c>
      <c r="B557">
        <v>0</v>
      </c>
      <c r="C557">
        <v>0</v>
      </c>
      <c r="D557">
        <v>0</v>
      </c>
      <c r="E557">
        <v>0</v>
      </c>
      <c r="F557">
        <v>0</v>
      </c>
      <c r="G557" t="s">
        <v>3235</v>
      </c>
      <c r="H557" s="5">
        <v>42516</v>
      </c>
      <c r="I557" t="s">
        <v>1778</v>
      </c>
      <c r="J557">
        <v>291</v>
      </c>
      <c r="K557" t="s">
        <v>3236</v>
      </c>
      <c r="L557" t="s">
        <v>3237</v>
      </c>
      <c r="M557" t="s">
        <v>3238</v>
      </c>
      <c r="N557" t="s">
        <v>1280</v>
      </c>
      <c r="O557" t="s">
        <v>4905</v>
      </c>
      <c r="P557" t="s">
        <v>1042</v>
      </c>
      <c r="Q557" t="s">
        <v>1175</v>
      </c>
      <c r="R557" t="s">
        <v>1177</v>
      </c>
      <c r="U557" t="s">
        <v>4879</v>
      </c>
      <c r="V557" t="s">
        <v>4879</v>
      </c>
      <c r="W557" t="s">
        <v>4873</v>
      </c>
      <c r="X557" t="s">
        <v>4899</v>
      </c>
      <c r="Y557" t="s">
        <v>4899</v>
      </c>
      <c r="Z557">
        <v>3</v>
      </c>
      <c r="AA557">
        <v>2</v>
      </c>
      <c r="AB557">
        <v>1</v>
      </c>
      <c r="AC557">
        <v>0.33333333333333331</v>
      </c>
      <c r="AD557">
        <v>0</v>
      </c>
      <c r="AE557" t="s">
        <v>666</v>
      </c>
      <c r="AQ557">
        <v>1</v>
      </c>
      <c r="AR557" t="s">
        <v>1048</v>
      </c>
      <c r="AS557" t="s">
        <v>1179</v>
      </c>
      <c r="AU557">
        <v>2</v>
      </c>
    </row>
    <row r="558" spans="1:47" x14ac:dyDescent="0.25">
      <c r="A558" s="3" t="s">
        <v>3239</v>
      </c>
      <c r="B558">
        <v>1.3333333333333299</v>
      </c>
      <c r="C558">
        <v>100000000</v>
      </c>
      <c r="D558">
        <v>0.16666666666666699</v>
      </c>
      <c r="E558">
        <v>1300000000</v>
      </c>
      <c r="F558">
        <v>0.5</v>
      </c>
      <c r="G558" t="s">
        <v>3240</v>
      </c>
      <c r="H558" s="5">
        <v>42800</v>
      </c>
      <c r="I558" t="s">
        <v>41</v>
      </c>
      <c r="J558">
        <v>93</v>
      </c>
      <c r="K558" t="s">
        <v>1052</v>
      </c>
      <c r="L558" t="s">
        <v>3241</v>
      </c>
      <c r="M558" t="s">
        <v>2604</v>
      </c>
      <c r="N558" t="s">
        <v>3211</v>
      </c>
      <c r="O558" t="s">
        <v>4905</v>
      </c>
      <c r="P558" t="s">
        <v>2466</v>
      </c>
      <c r="Q558" t="s">
        <v>1125</v>
      </c>
      <c r="R558" t="s">
        <v>64</v>
      </c>
      <c r="U558" t="s">
        <v>4879</v>
      </c>
      <c r="V558" t="s">
        <v>4879</v>
      </c>
      <c r="W558" t="s">
        <v>4873</v>
      </c>
      <c r="X558" t="s">
        <v>4899</v>
      </c>
      <c r="Y558" t="s">
        <v>4899</v>
      </c>
      <c r="Z558">
        <v>3</v>
      </c>
      <c r="AA558">
        <v>2</v>
      </c>
      <c r="AB558">
        <v>1</v>
      </c>
      <c r="AC558">
        <v>0.33333333333333331</v>
      </c>
      <c r="AD558">
        <v>0</v>
      </c>
      <c r="AE558" t="s">
        <v>1202</v>
      </c>
      <c r="AQ558">
        <v>1</v>
      </c>
      <c r="AR558" t="s">
        <v>1743</v>
      </c>
      <c r="AU558">
        <v>1</v>
      </c>
    </row>
    <row r="559" spans="1:47" x14ac:dyDescent="0.25">
      <c r="A559" s="3" t="s">
        <v>3242</v>
      </c>
      <c r="B559">
        <v>2</v>
      </c>
      <c r="C559">
        <v>200000000</v>
      </c>
      <c r="D559">
        <v>0.25</v>
      </c>
      <c r="E559">
        <v>0</v>
      </c>
      <c r="F559">
        <v>0</v>
      </c>
      <c r="G559" t="s">
        <v>3243</v>
      </c>
      <c r="H559" s="5">
        <v>43231</v>
      </c>
      <c r="I559" t="s">
        <v>41</v>
      </c>
      <c r="J559">
        <v>80</v>
      </c>
      <c r="K559" t="s">
        <v>3244</v>
      </c>
      <c r="L559" t="s">
        <v>3245</v>
      </c>
      <c r="M559" t="s">
        <v>2697</v>
      </c>
      <c r="N559" t="s">
        <v>2269</v>
      </c>
      <c r="O559" t="s">
        <v>4906</v>
      </c>
      <c r="P559" t="s">
        <v>1167</v>
      </c>
      <c r="Q559" t="s">
        <v>1187</v>
      </c>
      <c r="R559" t="s">
        <v>1801</v>
      </c>
      <c r="S559" t="s">
        <v>64</v>
      </c>
      <c r="T559" t="s">
        <v>1210</v>
      </c>
      <c r="U559" t="s">
        <v>4879</v>
      </c>
      <c r="V559" t="s">
        <v>4879</v>
      </c>
      <c r="W559" t="s">
        <v>4879</v>
      </c>
      <c r="X559" t="s">
        <v>4873</v>
      </c>
      <c r="Y559" t="s">
        <v>4873</v>
      </c>
      <c r="Z559">
        <v>5</v>
      </c>
      <c r="AA559">
        <v>3</v>
      </c>
      <c r="AB559">
        <v>2</v>
      </c>
      <c r="AC559">
        <v>0.4</v>
      </c>
      <c r="AD559">
        <v>0</v>
      </c>
      <c r="AE559" t="s">
        <v>1985</v>
      </c>
      <c r="AQ559">
        <v>1</v>
      </c>
      <c r="AR559" t="s">
        <v>1489</v>
      </c>
      <c r="AU559">
        <v>1</v>
      </c>
    </row>
    <row r="560" spans="1:47" x14ac:dyDescent="0.25">
      <c r="A560" s="3" t="s">
        <v>3246</v>
      </c>
      <c r="B560">
        <v>0</v>
      </c>
      <c r="C560">
        <v>0</v>
      </c>
      <c r="D560">
        <v>0</v>
      </c>
      <c r="E560">
        <v>0</v>
      </c>
      <c r="F560">
        <v>0</v>
      </c>
      <c r="G560" t="s">
        <v>3247</v>
      </c>
      <c r="H560" s="5">
        <v>41478</v>
      </c>
      <c r="I560" t="s">
        <v>3248</v>
      </c>
      <c r="J560">
        <v>142</v>
      </c>
      <c r="K560" t="s">
        <v>3249</v>
      </c>
      <c r="L560" t="s">
        <v>3250</v>
      </c>
      <c r="M560" t="s">
        <v>3008</v>
      </c>
      <c r="N560" t="s">
        <v>3251</v>
      </c>
      <c r="O560" t="s">
        <v>4901</v>
      </c>
      <c r="P560" t="s">
        <v>1159</v>
      </c>
      <c r="Q560" t="s">
        <v>1158</v>
      </c>
      <c r="R560" t="s">
        <v>127</v>
      </c>
      <c r="U560" t="s">
        <v>4879</v>
      </c>
      <c r="V560" t="s">
        <v>4879</v>
      </c>
      <c r="W560" t="s">
        <v>4873</v>
      </c>
      <c r="X560" t="s">
        <v>4899</v>
      </c>
      <c r="Y560" t="s">
        <v>4899</v>
      </c>
      <c r="Z560">
        <v>3</v>
      </c>
      <c r="AA560">
        <v>2</v>
      </c>
      <c r="AB560">
        <v>1</v>
      </c>
      <c r="AC560">
        <v>0.33333333333333331</v>
      </c>
      <c r="AD560">
        <v>0</v>
      </c>
      <c r="AE560" t="s">
        <v>2509</v>
      </c>
      <c r="AQ560">
        <v>1</v>
      </c>
      <c r="AR560" t="s">
        <v>109</v>
      </c>
      <c r="AU560">
        <v>1</v>
      </c>
    </row>
    <row r="561" spans="1:47" x14ac:dyDescent="0.25">
      <c r="A561" s="3" t="s">
        <v>3252</v>
      </c>
      <c r="B561">
        <v>2.5</v>
      </c>
      <c r="C561">
        <v>50000000</v>
      </c>
      <c r="D561">
        <v>0.25</v>
      </c>
      <c r="E561">
        <v>0</v>
      </c>
      <c r="F561">
        <v>0</v>
      </c>
      <c r="G561" t="s">
        <v>3253</v>
      </c>
      <c r="H561" s="5">
        <v>41757</v>
      </c>
      <c r="I561" t="s">
        <v>1715</v>
      </c>
      <c r="J561">
        <v>99</v>
      </c>
      <c r="K561" t="s">
        <v>2548</v>
      </c>
      <c r="L561" t="s">
        <v>3254</v>
      </c>
      <c r="M561" t="s">
        <v>3255</v>
      </c>
      <c r="N561" t="s">
        <v>2979</v>
      </c>
      <c r="O561" t="s">
        <v>4902</v>
      </c>
      <c r="P561" t="s">
        <v>2414</v>
      </c>
      <c r="Q561" t="s">
        <v>2244</v>
      </c>
      <c r="R561" t="s">
        <v>47</v>
      </c>
      <c r="U561" t="s">
        <v>4879</v>
      </c>
      <c r="V561" t="s">
        <v>4879</v>
      </c>
      <c r="W561" t="s">
        <v>4873</v>
      </c>
      <c r="X561" t="s">
        <v>4899</v>
      </c>
      <c r="Y561" t="s">
        <v>4899</v>
      </c>
      <c r="Z561">
        <v>3</v>
      </c>
      <c r="AA561">
        <v>2</v>
      </c>
      <c r="AB561">
        <v>1</v>
      </c>
      <c r="AC561">
        <v>0.33333333333333331</v>
      </c>
      <c r="AD561">
        <v>0</v>
      </c>
      <c r="AE561" t="s">
        <v>3256</v>
      </c>
      <c r="AF561" t="s">
        <v>3169</v>
      </c>
      <c r="AG561" t="s">
        <v>3257</v>
      </c>
      <c r="AQ561">
        <v>3</v>
      </c>
      <c r="AR561" t="s">
        <v>55</v>
      </c>
      <c r="AS561" t="s">
        <v>56</v>
      </c>
      <c r="AU561">
        <v>2</v>
      </c>
    </row>
    <row r="562" spans="1:47" x14ac:dyDescent="0.25">
      <c r="A562" s="3" t="s">
        <v>3258</v>
      </c>
      <c r="B562">
        <v>4</v>
      </c>
      <c r="C562">
        <v>100000000</v>
      </c>
      <c r="D562">
        <v>0.25</v>
      </c>
      <c r="E562">
        <v>0</v>
      </c>
      <c r="F562">
        <v>0</v>
      </c>
      <c r="G562" t="s">
        <v>3259</v>
      </c>
      <c r="H562" s="5">
        <v>42152</v>
      </c>
      <c r="I562" t="s">
        <v>3260</v>
      </c>
      <c r="J562">
        <v>144</v>
      </c>
      <c r="K562" t="s">
        <v>3201</v>
      </c>
      <c r="L562" t="s">
        <v>3261</v>
      </c>
      <c r="M562" t="s">
        <v>1410</v>
      </c>
      <c r="N562" t="s">
        <v>2202</v>
      </c>
      <c r="O562" t="s">
        <v>4903</v>
      </c>
      <c r="P562" t="s">
        <v>1115</v>
      </c>
      <c r="Q562" t="s">
        <v>1134</v>
      </c>
      <c r="R562" t="s">
        <v>85</v>
      </c>
      <c r="U562" t="s">
        <v>4879</v>
      </c>
      <c r="V562" t="s">
        <v>4879</v>
      </c>
      <c r="W562" t="s">
        <v>4873</v>
      </c>
      <c r="X562" t="s">
        <v>4899</v>
      </c>
      <c r="Y562" t="s">
        <v>4899</v>
      </c>
      <c r="Z562">
        <v>3</v>
      </c>
      <c r="AA562">
        <v>2</v>
      </c>
      <c r="AB562">
        <v>1</v>
      </c>
      <c r="AC562">
        <v>0.33333333333333331</v>
      </c>
      <c r="AD562">
        <v>0</v>
      </c>
      <c r="AE562" t="s">
        <v>373</v>
      </c>
      <c r="AQ562">
        <v>1</v>
      </c>
      <c r="AR562" t="s">
        <v>1608</v>
      </c>
      <c r="AS562" t="s">
        <v>100</v>
      </c>
      <c r="AU562">
        <v>2</v>
      </c>
    </row>
    <row r="563" spans="1:47" x14ac:dyDescent="0.25">
      <c r="A563" s="3" t="s">
        <v>3262</v>
      </c>
      <c r="B563">
        <v>0</v>
      </c>
      <c r="C563">
        <v>0</v>
      </c>
      <c r="D563">
        <v>0</v>
      </c>
      <c r="E563">
        <v>0</v>
      </c>
      <c r="F563">
        <v>0</v>
      </c>
      <c r="G563" t="s">
        <v>3263</v>
      </c>
      <c r="H563" s="5">
        <v>42516</v>
      </c>
      <c r="I563" t="s">
        <v>41</v>
      </c>
      <c r="J563">
        <v>291</v>
      </c>
      <c r="K563" t="s">
        <v>3236</v>
      </c>
      <c r="L563" t="s">
        <v>3264</v>
      </c>
      <c r="M563" t="s">
        <v>3056</v>
      </c>
      <c r="N563" t="s">
        <v>1280</v>
      </c>
      <c r="O563" t="s">
        <v>4905</v>
      </c>
      <c r="P563" t="s">
        <v>1175</v>
      </c>
      <c r="Q563" t="s">
        <v>1042</v>
      </c>
      <c r="R563" t="s">
        <v>3051</v>
      </c>
      <c r="U563" t="s">
        <v>4879</v>
      </c>
      <c r="V563" t="s">
        <v>4879</v>
      </c>
      <c r="W563" t="s">
        <v>4873</v>
      </c>
      <c r="X563" t="s">
        <v>4899</v>
      </c>
      <c r="Y563" t="s">
        <v>4899</v>
      </c>
      <c r="Z563">
        <v>3</v>
      </c>
      <c r="AA563">
        <v>2</v>
      </c>
      <c r="AB563">
        <v>1</v>
      </c>
      <c r="AC563">
        <v>0.33333333333333331</v>
      </c>
      <c r="AD563">
        <v>0</v>
      </c>
      <c r="AE563" t="s">
        <v>666</v>
      </c>
      <c r="AQ563">
        <v>1</v>
      </c>
      <c r="AR563" t="s">
        <v>1195</v>
      </c>
      <c r="AU563">
        <v>1</v>
      </c>
    </row>
    <row r="564" spans="1:47" x14ac:dyDescent="0.25">
      <c r="A564" s="3" t="s">
        <v>3265</v>
      </c>
      <c r="B564">
        <v>1.6666666666666701</v>
      </c>
      <c r="C564">
        <v>100000000</v>
      </c>
      <c r="D564">
        <v>0.16666666666666699</v>
      </c>
      <c r="E564">
        <v>500000000</v>
      </c>
      <c r="F564">
        <v>0.25</v>
      </c>
      <c r="G564" t="s">
        <v>3266</v>
      </c>
      <c r="H564" s="5">
        <v>42800</v>
      </c>
      <c r="I564" t="s">
        <v>41</v>
      </c>
      <c r="J564">
        <v>93</v>
      </c>
      <c r="K564" t="s">
        <v>1052</v>
      </c>
      <c r="L564" t="s">
        <v>3267</v>
      </c>
      <c r="M564" t="s">
        <v>3268</v>
      </c>
      <c r="N564" t="s">
        <v>3211</v>
      </c>
      <c r="O564" t="s">
        <v>4905</v>
      </c>
      <c r="P564" t="s">
        <v>2466</v>
      </c>
      <c r="Q564" t="s">
        <v>1125</v>
      </c>
      <c r="R564" t="s">
        <v>64</v>
      </c>
      <c r="U564" t="s">
        <v>4879</v>
      </c>
      <c r="V564" t="s">
        <v>4879</v>
      </c>
      <c r="W564" t="s">
        <v>4873</v>
      </c>
      <c r="X564" t="s">
        <v>4899</v>
      </c>
      <c r="Y564" t="s">
        <v>4899</v>
      </c>
      <c r="Z564">
        <v>3</v>
      </c>
      <c r="AA564">
        <v>2</v>
      </c>
      <c r="AB564">
        <v>1</v>
      </c>
      <c r="AC564">
        <v>0.33333333333333331</v>
      </c>
      <c r="AD564">
        <v>0</v>
      </c>
      <c r="AE564" t="s">
        <v>1202</v>
      </c>
      <c r="AQ564">
        <v>1</v>
      </c>
      <c r="AR564" t="s">
        <v>1047</v>
      </c>
      <c r="AU564">
        <v>1</v>
      </c>
    </row>
    <row r="565" spans="1:47" x14ac:dyDescent="0.25">
      <c r="A565" s="3" t="s">
        <v>3269</v>
      </c>
      <c r="B565">
        <v>6</v>
      </c>
      <c r="C565">
        <v>300000000</v>
      </c>
      <c r="D565">
        <v>0.25</v>
      </c>
      <c r="E565">
        <v>0</v>
      </c>
      <c r="F565">
        <v>0</v>
      </c>
      <c r="G565" t="s">
        <v>3270</v>
      </c>
      <c r="H565" s="5">
        <v>43236</v>
      </c>
      <c r="I565" t="s">
        <v>1129</v>
      </c>
      <c r="J565">
        <v>127</v>
      </c>
      <c r="K565" t="s">
        <v>3271</v>
      </c>
      <c r="L565" t="s">
        <v>3272</v>
      </c>
      <c r="M565" t="s">
        <v>3273</v>
      </c>
      <c r="N565" t="s">
        <v>3274</v>
      </c>
      <c r="O565" t="s">
        <v>4906</v>
      </c>
      <c r="P565" t="s">
        <v>1065</v>
      </c>
      <c r="Q565" t="s">
        <v>1066</v>
      </c>
      <c r="R565" t="s">
        <v>1067</v>
      </c>
      <c r="S565" t="s">
        <v>1210</v>
      </c>
      <c r="T565" t="s">
        <v>64</v>
      </c>
      <c r="U565" t="s">
        <v>4879</v>
      </c>
      <c r="V565" t="s">
        <v>4879</v>
      </c>
      <c r="W565" t="s">
        <v>4879</v>
      </c>
      <c r="X565" t="s">
        <v>4873</v>
      </c>
      <c r="Y565" t="s">
        <v>4873</v>
      </c>
      <c r="Z565">
        <v>5</v>
      </c>
      <c r="AA565">
        <v>3</v>
      </c>
      <c r="AB565">
        <v>2</v>
      </c>
      <c r="AC565">
        <v>0.4</v>
      </c>
      <c r="AD565">
        <v>0</v>
      </c>
      <c r="AE565" t="s">
        <v>1632</v>
      </c>
      <c r="AQ565">
        <v>1</v>
      </c>
      <c r="AR565" t="s">
        <v>1189</v>
      </c>
      <c r="AU565">
        <v>1</v>
      </c>
    </row>
    <row r="566" spans="1:47" x14ac:dyDescent="0.25">
      <c r="A566" s="3" t="s">
        <v>3275</v>
      </c>
      <c r="B566">
        <v>2.5</v>
      </c>
      <c r="C566">
        <v>50000000</v>
      </c>
      <c r="D566">
        <v>0.25</v>
      </c>
      <c r="E566">
        <v>0</v>
      </c>
      <c r="F566">
        <v>0</v>
      </c>
      <c r="G566" t="s">
        <v>3276</v>
      </c>
      <c r="H566" s="5">
        <v>41479</v>
      </c>
      <c r="I566" t="s">
        <v>429</v>
      </c>
      <c r="J566">
        <v>76</v>
      </c>
      <c r="K566" t="s">
        <v>3277</v>
      </c>
      <c r="L566" t="s">
        <v>3278</v>
      </c>
      <c r="M566" t="s">
        <v>3225</v>
      </c>
      <c r="N566" t="s">
        <v>3279</v>
      </c>
      <c r="O566" t="s">
        <v>4901</v>
      </c>
      <c r="P566" t="s">
        <v>2310</v>
      </c>
      <c r="Q566" t="s">
        <v>2282</v>
      </c>
      <c r="R566" t="s">
        <v>1159</v>
      </c>
      <c r="S566" t="s">
        <v>63</v>
      </c>
      <c r="T566" t="s">
        <v>64</v>
      </c>
      <c r="U566" t="s">
        <v>4879</v>
      </c>
      <c r="V566" t="s">
        <v>4879</v>
      </c>
      <c r="W566" t="s">
        <v>4879</v>
      </c>
      <c r="X566" t="s">
        <v>4873</v>
      </c>
      <c r="Y566" t="s">
        <v>4873</v>
      </c>
      <c r="Z566">
        <v>5</v>
      </c>
      <c r="AA566">
        <v>3</v>
      </c>
      <c r="AB566">
        <v>2</v>
      </c>
      <c r="AC566">
        <v>0.4</v>
      </c>
      <c r="AD566">
        <v>0</v>
      </c>
      <c r="AE566" t="s">
        <v>2078</v>
      </c>
      <c r="AQ566">
        <v>1</v>
      </c>
      <c r="AR566" t="s">
        <v>66</v>
      </c>
      <c r="AU566">
        <v>1</v>
      </c>
    </row>
    <row r="567" spans="1:47" x14ac:dyDescent="0.25">
      <c r="A567" s="3" t="s">
        <v>3280</v>
      </c>
      <c r="B567">
        <v>3</v>
      </c>
      <c r="C567">
        <v>500000000</v>
      </c>
      <c r="D567">
        <v>0.25</v>
      </c>
      <c r="E567">
        <v>1466750000</v>
      </c>
      <c r="F567">
        <v>1</v>
      </c>
      <c r="G567" t="s">
        <v>3281</v>
      </c>
      <c r="H567" s="5">
        <v>41757</v>
      </c>
      <c r="I567" t="s">
        <v>41</v>
      </c>
      <c r="J567">
        <v>140</v>
      </c>
      <c r="K567" t="s">
        <v>2548</v>
      </c>
      <c r="L567" t="s">
        <v>3282</v>
      </c>
      <c r="M567" t="s">
        <v>3283</v>
      </c>
      <c r="N567" t="s">
        <v>3284</v>
      </c>
      <c r="O567" t="s">
        <v>4902</v>
      </c>
      <c r="P567" t="s">
        <v>1158</v>
      </c>
      <c r="Q567" t="s">
        <v>2282</v>
      </c>
      <c r="R567" t="s">
        <v>63</v>
      </c>
      <c r="U567" t="s">
        <v>4879</v>
      </c>
      <c r="V567" t="s">
        <v>4879</v>
      </c>
      <c r="W567" t="s">
        <v>4873</v>
      </c>
      <c r="X567" t="s">
        <v>4899</v>
      </c>
      <c r="Y567" t="s">
        <v>4899</v>
      </c>
      <c r="Z567">
        <v>3</v>
      </c>
      <c r="AA567">
        <v>2</v>
      </c>
      <c r="AB567">
        <v>1</v>
      </c>
      <c r="AC567">
        <v>0.33333333333333331</v>
      </c>
      <c r="AD567">
        <v>0</v>
      </c>
      <c r="AE567" t="s">
        <v>2944</v>
      </c>
      <c r="AF567" t="s">
        <v>373</v>
      </c>
      <c r="AG567" t="s">
        <v>2806</v>
      </c>
      <c r="AQ567">
        <v>3</v>
      </c>
      <c r="AR567" t="s">
        <v>1151</v>
      </c>
      <c r="AS567" t="s">
        <v>1350</v>
      </c>
      <c r="AU567">
        <v>2</v>
      </c>
    </row>
    <row r="568" spans="1:47" x14ac:dyDescent="0.25">
      <c r="A568" s="3" t="s">
        <v>3285</v>
      </c>
      <c r="B568">
        <v>5</v>
      </c>
      <c r="C568">
        <v>200000000</v>
      </c>
      <c r="D568">
        <v>0.5</v>
      </c>
      <c r="E568">
        <v>0</v>
      </c>
      <c r="F568">
        <v>0</v>
      </c>
      <c r="G568" t="s">
        <v>3286</v>
      </c>
      <c r="H568" s="5">
        <v>42156</v>
      </c>
      <c r="I568" t="s">
        <v>429</v>
      </c>
      <c r="J568">
        <v>140</v>
      </c>
      <c r="K568" t="s">
        <v>3287</v>
      </c>
      <c r="L568" t="s">
        <v>3288</v>
      </c>
      <c r="M568" t="s">
        <v>2062</v>
      </c>
      <c r="N568" t="s">
        <v>2202</v>
      </c>
      <c r="O568" t="s">
        <v>4903</v>
      </c>
      <c r="P568" t="s">
        <v>1034</v>
      </c>
      <c r="Q568" t="s">
        <v>1503</v>
      </c>
      <c r="R568" t="s">
        <v>1115</v>
      </c>
      <c r="S568" t="s">
        <v>85</v>
      </c>
      <c r="T568" t="s">
        <v>127</v>
      </c>
      <c r="U568" t="s">
        <v>4879</v>
      </c>
      <c r="V568" t="s">
        <v>4879</v>
      </c>
      <c r="W568" t="s">
        <v>4879</v>
      </c>
      <c r="X568" t="s">
        <v>4873</v>
      </c>
      <c r="Y568" t="s">
        <v>4873</v>
      </c>
      <c r="Z568">
        <v>5</v>
      </c>
      <c r="AA568">
        <v>3</v>
      </c>
      <c r="AB568">
        <v>2</v>
      </c>
      <c r="AC568">
        <v>0.4</v>
      </c>
      <c r="AD568">
        <v>0</v>
      </c>
      <c r="AE568" t="s">
        <v>988</v>
      </c>
      <c r="AQ568">
        <v>1</v>
      </c>
      <c r="AR568" t="s">
        <v>56</v>
      </c>
      <c r="AS568" t="s">
        <v>86</v>
      </c>
      <c r="AU568">
        <v>2</v>
      </c>
    </row>
    <row r="569" spans="1:47" x14ac:dyDescent="0.25">
      <c r="A569" s="3" t="s">
        <v>3289</v>
      </c>
      <c r="B569">
        <v>3.5</v>
      </c>
      <c r="C569">
        <v>100000000</v>
      </c>
      <c r="D569">
        <v>0.16666666666666699</v>
      </c>
      <c r="E569">
        <v>0</v>
      </c>
      <c r="F569">
        <v>0</v>
      </c>
      <c r="G569" t="s">
        <v>3290</v>
      </c>
      <c r="H569" s="5">
        <v>42516</v>
      </c>
      <c r="I569" t="s">
        <v>1129</v>
      </c>
      <c r="J569">
        <v>174</v>
      </c>
      <c r="K569" t="s">
        <v>3236</v>
      </c>
      <c r="L569" t="s">
        <v>3291</v>
      </c>
      <c r="M569" t="s">
        <v>3292</v>
      </c>
      <c r="N569" t="s">
        <v>3293</v>
      </c>
      <c r="O569" t="s">
        <v>4904</v>
      </c>
      <c r="P569" t="s">
        <v>1034</v>
      </c>
      <c r="Q569" t="s">
        <v>1158</v>
      </c>
      <c r="R569" t="s">
        <v>1210</v>
      </c>
      <c r="U569" t="s">
        <v>4879</v>
      </c>
      <c r="V569" t="s">
        <v>4879</v>
      </c>
      <c r="W569" t="s">
        <v>4873</v>
      </c>
      <c r="X569" t="s">
        <v>4899</v>
      </c>
      <c r="Y569" t="s">
        <v>4899</v>
      </c>
      <c r="Z569">
        <v>3</v>
      </c>
      <c r="AA569">
        <v>2</v>
      </c>
      <c r="AB569">
        <v>1</v>
      </c>
      <c r="AC569">
        <v>0.33333333333333331</v>
      </c>
      <c r="AD569">
        <v>0</v>
      </c>
      <c r="AE569" t="s">
        <v>666</v>
      </c>
      <c r="AQ569">
        <v>1</v>
      </c>
      <c r="AR569" t="s">
        <v>1151</v>
      </c>
      <c r="AS569" t="s">
        <v>1350</v>
      </c>
      <c r="AU569">
        <v>2</v>
      </c>
    </row>
    <row r="570" spans="1:47" x14ac:dyDescent="0.25">
      <c r="A570" s="3" t="s">
        <v>3294</v>
      </c>
      <c r="B570">
        <v>4</v>
      </c>
      <c r="C570">
        <v>1000000000</v>
      </c>
      <c r="D570">
        <v>0.5</v>
      </c>
      <c r="E570">
        <v>2340000000</v>
      </c>
      <c r="F570">
        <v>1</v>
      </c>
      <c r="G570" t="s">
        <v>2006</v>
      </c>
      <c r="H570" s="5">
        <v>42802</v>
      </c>
      <c r="I570" t="s">
        <v>1143</v>
      </c>
      <c r="J570">
        <v>392</v>
      </c>
      <c r="K570" t="s">
        <v>1052</v>
      </c>
      <c r="L570" t="s">
        <v>3295</v>
      </c>
      <c r="M570" t="s">
        <v>3296</v>
      </c>
      <c r="N570" t="s">
        <v>1482</v>
      </c>
      <c r="O570" t="s">
        <v>4906</v>
      </c>
      <c r="P570" t="s">
        <v>1218</v>
      </c>
      <c r="Q570" t="s">
        <v>1219</v>
      </c>
      <c r="R570" t="s">
        <v>1068</v>
      </c>
      <c r="U570" t="s">
        <v>4879</v>
      </c>
      <c r="V570" t="s">
        <v>4879</v>
      </c>
      <c r="W570" t="s">
        <v>4873</v>
      </c>
      <c r="X570" t="s">
        <v>4899</v>
      </c>
      <c r="Y570" t="s">
        <v>4899</v>
      </c>
      <c r="Z570">
        <v>3</v>
      </c>
      <c r="AA570">
        <v>2</v>
      </c>
      <c r="AB570">
        <v>1</v>
      </c>
      <c r="AC570">
        <v>0.33333333333333331</v>
      </c>
      <c r="AD570">
        <v>0</v>
      </c>
      <c r="AE570" t="s">
        <v>3085</v>
      </c>
      <c r="AQ570">
        <v>1</v>
      </c>
      <c r="AR570" t="s">
        <v>1071</v>
      </c>
      <c r="AU570">
        <v>1</v>
      </c>
    </row>
    <row r="571" spans="1:47" x14ac:dyDescent="0.25">
      <c r="A571" s="3" t="s">
        <v>3297</v>
      </c>
      <c r="B571">
        <v>4.5</v>
      </c>
      <c r="C571">
        <v>250000000</v>
      </c>
      <c r="D571">
        <v>0.5</v>
      </c>
      <c r="E571">
        <v>0</v>
      </c>
      <c r="F571">
        <v>0</v>
      </c>
      <c r="G571" t="s">
        <v>3298</v>
      </c>
      <c r="H571" s="5">
        <v>43250</v>
      </c>
      <c r="I571" t="s">
        <v>41</v>
      </c>
      <c r="J571">
        <v>119</v>
      </c>
      <c r="K571" t="s">
        <v>3299</v>
      </c>
      <c r="L571" t="s">
        <v>3300</v>
      </c>
      <c r="M571" t="s">
        <v>3301</v>
      </c>
      <c r="N571" t="s">
        <v>3154</v>
      </c>
      <c r="O571" t="s">
        <v>4906</v>
      </c>
      <c r="P571" t="s">
        <v>1228</v>
      </c>
      <c r="Q571" t="s">
        <v>1230</v>
      </c>
      <c r="R571" t="s">
        <v>1974</v>
      </c>
      <c r="S571" t="s">
        <v>108</v>
      </c>
      <c r="T571" t="s">
        <v>1058</v>
      </c>
      <c r="U571" t="s">
        <v>4879</v>
      </c>
      <c r="V571" t="s">
        <v>4879</v>
      </c>
      <c r="W571" t="s">
        <v>4879</v>
      </c>
      <c r="X571" t="s">
        <v>4873</v>
      </c>
      <c r="Y571" t="s">
        <v>4873</v>
      </c>
      <c r="Z571">
        <v>5</v>
      </c>
      <c r="AA571">
        <v>3</v>
      </c>
      <c r="AB571">
        <v>2</v>
      </c>
      <c r="AC571">
        <v>0.4</v>
      </c>
      <c r="AD571">
        <v>0</v>
      </c>
      <c r="AE571" t="s">
        <v>1871</v>
      </c>
      <c r="AQ571">
        <v>1</v>
      </c>
      <c r="AR571" t="s">
        <v>1536</v>
      </c>
      <c r="AU571">
        <v>1</v>
      </c>
    </row>
    <row r="572" spans="1:47" x14ac:dyDescent="0.25">
      <c r="A572" s="3" t="s">
        <v>3302</v>
      </c>
      <c r="B572">
        <v>2</v>
      </c>
      <c r="C572">
        <v>50000000</v>
      </c>
      <c r="D572">
        <v>0.25</v>
      </c>
      <c r="E572">
        <v>0</v>
      </c>
      <c r="F572">
        <v>0</v>
      </c>
      <c r="G572" t="s">
        <v>3303</v>
      </c>
      <c r="H572" s="5">
        <v>41479</v>
      </c>
      <c r="I572" t="s">
        <v>184</v>
      </c>
      <c r="J572">
        <v>76</v>
      </c>
      <c r="K572" t="s">
        <v>3304</v>
      </c>
      <c r="L572" t="s">
        <v>3305</v>
      </c>
      <c r="M572" t="s">
        <v>3306</v>
      </c>
      <c r="N572" t="s">
        <v>3279</v>
      </c>
      <c r="O572" t="s">
        <v>4901</v>
      </c>
      <c r="P572" t="s">
        <v>2310</v>
      </c>
      <c r="Q572" t="s">
        <v>2282</v>
      </c>
      <c r="R572" t="s">
        <v>1159</v>
      </c>
      <c r="S572" t="s">
        <v>63</v>
      </c>
      <c r="T572" t="s">
        <v>64</v>
      </c>
      <c r="U572" t="s">
        <v>4879</v>
      </c>
      <c r="V572" t="s">
        <v>4879</v>
      </c>
      <c r="W572" t="s">
        <v>4879</v>
      </c>
      <c r="X572" t="s">
        <v>4873</v>
      </c>
      <c r="Y572" t="s">
        <v>4873</v>
      </c>
      <c r="Z572">
        <v>5</v>
      </c>
      <c r="AA572">
        <v>3</v>
      </c>
      <c r="AB572">
        <v>2</v>
      </c>
      <c r="AC572">
        <v>0.4</v>
      </c>
      <c r="AD572">
        <v>0</v>
      </c>
      <c r="AE572" t="s">
        <v>2078</v>
      </c>
      <c r="AQ572">
        <v>1</v>
      </c>
      <c r="AR572" t="s">
        <v>87</v>
      </c>
      <c r="AU572">
        <v>1</v>
      </c>
    </row>
    <row r="573" spans="1:47" x14ac:dyDescent="0.25">
      <c r="A573" s="3" t="s">
        <v>3302</v>
      </c>
      <c r="B573">
        <v>1.5</v>
      </c>
      <c r="C573">
        <v>50000000</v>
      </c>
      <c r="D573">
        <v>0.25</v>
      </c>
      <c r="E573">
        <v>0</v>
      </c>
      <c r="F573">
        <v>0</v>
      </c>
      <c r="G573" t="s">
        <v>3307</v>
      </c>
      <c r="H573" s="5">
        <v>41479</v>
      </c>
      <c r="I573" t="s">
        <v>184</v>
      </c>
      <c r="J573">
        <v>76</v>
      </c>
      <c r="K573" t="s">
        <v>3304</v>
      </c>
      <c r="L573" t="s">
        <v>3305</v>
      </c>
      <c r="M573" t="s">
        <v>3306</v>
      </c>
      <c r="N573" t="s">
        <v>3279</v>
      </c>
      <c r="O573" t="s">
        <v>4901</v>
      </c>
      <c r="P573" t="s">
        <v>2310</v>
      </c>
      <c r="Q573" t="s">
        <v>2282</v>
      </c>
      <c r="R573" t="s">
        <v>1159</v>
      </c>
      <c r="S573" t="s">
        <v>63</v>
      </c>
      <c r="T573" t="s">
        <v>64</v>
      </c>
      <c r="U573" t="s">
        <v>4879</v>
      </c>
      <c r="V573" t="s">
        <v>4879</v>
      </c>
      <c r="W573" t="s">
        <v>4879</v>
      </c>
      <c r="X573" t="s">
        <v>4873</v>
      </c>
      <c r="Y573" t="s">
        <v>4873</v>
      </c>
      <c r="Z573">
        <v>5</v>
      </c>
      <c r="AA573">
        <v>3</v>
      </c>
      <c r="AB573">
        <v>2</v>
      </c>
      <c r="AC573">
        <v>0.4</v>
      </c>
      <c r="AD573">
        <v>0</v>
      </c>
      <c r="AE573" t="s">
        <v>2078</v>
      </c>
      <c r="AQ573">
        <v>1</v>
      </c>
      <c r="AR573" t="s">
        <v>87</v>
      </c>
      <c r="AU573">
        <v>1</v>
      </c>
    </row>
    <row r="574" spans="1:47" x14ac:dyDescent="0.25">
      <c r="A574" s="3" t="s">
        <v>3312</v>
      </c>
      <c r="B574">
        <v>2</v>
      </c>
      <c r="C574">
        <v>50000000</v>
      </c>
      <c r="D574">
        <v>8.3333333333333301E-2</v>
      </c>
      <c r="E574">
        <v>0</v>
      </c>
      <c r="F574">
        <v>0</v>
      </c>
      <c r="G574" t="s">
        <v>3313</v>
      </c>
      <c r="H574" s="5">
        <v>42156</v>
      </c>
      <c r="I574" t="s">
        <v>1129</v>
      </c>
      <c r="J574">
        <v>224</v>
      </c>
      <c r="K574" t="s">
        <v>3314</v>
      </c>
      <c r="L574" t="s">
        <v>3315</v>
      </c>
      <c r="M574" t="s">
        <v>1363</v>
      </c>
      <c r="N574" t="s">
        <v>1546</v>
      </c>
      <c r="O574" t="s">
        <v>4904</v>
      </c>
      <c r="P574" t="s">
        <v>653</v>
      </c>
      <c r="Q574" t="s">
        <v>1148</v>
      </c>
      <c r="R574" t="s">
        <v>108</v>
      </c>
      <c r="U574" t="s">
        <v>4879</v>
      </c>
      <c r="V574" t="s">
        <v>4879</v>
      </c>
      <c r="W574" t="s">
        <v>4873</v>
      </c>
      <c r="X574" t="s">
        <v>4899</v>
      </c>
      <c r="Y574" t="s">
        <v>4899</v>
      </c>
      <c r="Z574">
        <v>3</v>
      </c>
      <c r="AA574">
        <v>2</v>
      </c>
      <c r="AB574">
        <v>1</v>
      </c>
      <c r="AC574">
        <v>0.33333333333333331</v>
      </c>
      <c r="AD574">
        <v>0</v>
      </c>
      <c r="AE574" t="s">
        <v>373</v>
      </c>
      <c r="AQ574">
        <v>1</v>
      </c>
      <c r="AR574" t="s">
        <v>1118</v>
      </c>
      <c r="AS574" t="s">
        <v>1071</v>
      </c>
      <c r="AU574">
        <v>2</v>
      </c>
    </row>
    <row r="575" spans="1:47" x14ac:dyDescent="0.25">
      <c r="A575" s="3" t="s">
        <v>3316</v>
      </c>
      <c r="B575">
        <v>1.1666666666666701</v>
      </c>
      <c r="C575">
        <v>50000000</v>
      </c>
      <c r="D575">
        <v>1</v>
      </c>
      <c r="E575">
        <v>0</v>
      </c>
      <c r="F575">
        <v>0</v>
      </c>
      <c r="G575" t="s">
        <v>3317</v>
      </c>
      <c r="H575" s="5">
        <v>42524</v>
      </c>
      <c r="I575" t="s">
        <v>41</v>
      </c>
      <c r="J575">
        <v>125</v>
      </c>
      <c r="K575" t="s">
        <v>1052</v>
      </c>
      <c r="L575" t="s">
        <v>3318</v>
      </c>
      <c r="M575" t="s">
        <v>3319</v>
      </c>
      <c r="N575" t="s">
        <v>2259</v>
      </c>
      <c r="O575" t="s">
        <v>4904</v>
      </c>
      <c r="P575" t="s">
        <v>1034</v>
      </c>
      <c r="Q575" t="s">
        <v>1301</v>
      </c>
      <c r="R575" t="s">
        <v>108</v>
      </c>
      <c r="U575" t="s">
        <v>4879</v>
      </c>
      <c r="V575" t="s">
        <v>4879</v>
      </c>
      <c r="W575" t="s">
        <v>4873</v>
      </c>
      <c r="X575" t="s">
        <v>4899</v>
      </c>
      <c r="Y575" t="s">
        <v>4899</v>
      </c>
      <c r="Z575">
        <v>3</v>
      </c>
      <c r="AA575">
        <v>2</v>
      </c>
      <c r="AB575">
        <v>1</v>
      </c>
      <c r="AC575">
        <v>0.33333333333333331</v>
      </c>
      <c r="AD575">
        <v>0</v>
      </c>
      <c r="AE575" t="s">
        <v>1627</v>
      </c>
      <c r="AQ575">
        <v>1</v>
      </c>
      <c r="AR575" t="s">
        <v>1350</v>
      </c>
      <c r="AU575">
        <v>1</v>
      </c>
    </row>
    <row r="576" spans="1:47" x14ac:dyDescent="0.25">
      <c r="A576" s="3" t="s">
        <v>3320</v>
      </c>
      <c r="B576">
        <v>3.5</v>
      </c>
      <c r="C576">
        <v>250000000</v>
      </c>
      <c r="D576">
        <v>0.16666666666666699</v>
      </c>
      <c r="E576">
        <v>904815500</v>
      </c>
      <c r="F576">
        <v>1.5</v>
      </c>
      <c r="G576" t="s">
        <v>3321</v>
      </c>
      <c r="H576" s="5">
        <v>43251</v>
      </c>
      <c r="I576" t="s">
        <v>1129</v>
      </c>
      <c r="J576">
        <v>147</v>
      </c>
      <c r="K576" t="s">
        <v>1942</v>
      </c>
      <c r="L576" t="s">
        <v>3322</v>
      </c>
      <c r="M576" t="s">
        <v>3323</v>
      </c>
      <c r="N576" t="s">
        <v>3324</v>
      </c>
      <c r="O576" t="s">
        <v>4906</v>
      </c>
      <c r="P576" t="s">
        <v>1218</v>
      </c>
      <c r="Q576" t="s">
        <v>1668</v>
      </c>
      <c r="R576" t="s">
        <v>108</v>
      </c>
      <c r="U576" t="s">
        <v>4879</v>
      </c>
      <c r="V576" t="s">
        <v>4879</v>
      </c>
      <c r="W576" t="s">
        <v>4873</v>
      </c>
      <c r="X576" t="s">
        <v>4899</v>
      </c>
      <c r="Y576" t="s">
        <v>4899</v>
      </c>
      <c r="Z576">
        <v>3</v>
      </c>
      <c r="AA576">
        <v>2</v>
      </c>
      <c r="AB576">
        <v>1</v>
      </c>
      <c r="AC576">
        <v>0.33333333333333331</v>
      </c>
      <c r="AD576">
        <v>0</v>
      </c>
      <c r="AE576" t="s">
        <v>3325</v>
      </c>
      <c r="AQ576">
        <v>1</v>
      </c>
      <c r="AR576" t="s">
        <v>1047</v>
      </c>
      <c r="AS576" t="s">
        <v>1332</v>
      </c>
      <c r="AU576">
        <v>2</v>
      </c>
    </row>
    <row r="577" spans="1:47" x14ac:dyDescent="0.25">
      <c r="A577" s="3" t="s">
        <v>3326</v>
      </c>
      <c r="B577">
        <v>8</v>
      </c>
      <c r="C577">
        <v>500000000</v>
      </c>
      <c r="D577">
        <v>0.5</v>
      </c>
      <c r="E577">
        <v>17136912198</v>
      </c>
      <c r="F577">
        <v>2</v>
      </c>
      <c r="G577" t="s">
        <v>3327</v>
      </c>
      <c r="H577" s="5">
        <v>41513</v>
      </c>
      <c r="I577" t="s">
        <v>184</v>
      </c>
      <c r="J577">
        <v>142</v>
      </c>
      <c r="K577" t="s">
        <v>3328</v>
      </c>
      <c r="L577" t="s">
        <v>3329</v>
      </c>
      <c r="M577" t="s">
        <v>3330</v>
      </c>
      <c r="N577" t="s">
        <v>2972</v>
      </c>
      <c r="O577" t="s">
        <v>4902</v>
      </c>
      <c r="P577" t="s">
        <v>2310</v>
      </c>
      <c r="Q577" t="s">
        <v>1087</v>
      </c>
      <c r="R577" t="s">
        <v>2282</v>
      </c>
      <c r="S577" t="s">
        <v>63</v>
      </c>
      <c r="T577" t="s">
        <v>64</v>
      </c>
      <c r="U577" t="s">
        <v>4879</v>
      </c>
      <c r="V577" t="s">
        <v>4879</v>
      </c>
      <c r="W577" t="s">
        <v>4879</v>
      </c>
      <c r="X577" t="s">
        <v>4873</v>
      </c>
      <c r="Y577" t="s">
        <v>4873</v>
      </c>
      <c r="Z577">
        <v>5</v>
      </c>
      <c r="AA577">
        <v>3</v>
      </c>
      <c r="AB577">
        <v>2</v>
      </c>
      <c r="AC577">
        <v>0.4</v>
      </c>
      <c r="AD577">
        <v>0</v>
      </c>
      <c r="AE577" t="s">
        <v>269</v>
      </c>
      <c r="AQ577">
        <v>1</v>
      </c>
      <c r="AR577" t="s">
        <v>1456</v>
      </c>
      <c r="AU577">
        <v>1</v>
      </c>
    </row>
    <row r="578" spans="1:47" x14ac:dyDescent="0.25">
      <c r="A578" s="3" t="s">
        <v>3331</v>
      </c>
      <c r="B578">
        <v>1.6666666666666701</v>
      </c>
      <c r="C578">
        <v>50000000</v>
      </c>
      <c r="D578">
        <v>8.3333333333333301E-2</v>
      </c>
      <c r="E578">
        <v>215447625</v>
      </c>
      <c r="F578">
        <v>0.16666666666666699</v>
      </c>
      <c r="G578" t="s">
        <v>3332</v>
      </c>
      <c r="H578" s="5">
        <v>41772</v>
      </c>
      <c r="I578" t="s">
        <v>184</v>
      </c>
      <c r="J578">
        <v>149</v>
      </c>
      <c r="K578" t="s">
        <v>3333</v>
      </c>
      <c r="L578" t="s">
        <v>3334</v>
      </c>
      <c r="M578" t="s">
        <v>3335</v>
      </c>
      <c r="N578" t="s">
        <v>3336</v>
      </c>
      <c r="O578" t="s">
        <v>4902</v>
      </c>
      <c r="P578" t="s">
        <v>1088</v>
      </c>
      <c r="Q578" t="s">
        <v>1159</v>
      </c>
      <c r="R578" t="s">
        <v>48</v>
      </c>
      <c r="U578" t="s">
        <v>4879</v>
      </c>
      <c r="V578" t="s">
        <v>4879</v>
      </c>
      <c r="W578" t="s">
        <v>4873</v>
      </c>
      <c r="X578" t="s">
        <v>4899</v>
      </c>
      <c r="Y578" t="s">
        <v>4899</v>
      </c>
      <c r="Z578">
        <v>3</v>
      </c>
      <c r="AA578">
        <v>2</v>
      </c>
      <c r="AB578">
        <v>1</v>
      </c>
      <c r="AC578">
        <v>0.33333333333333331</v>
      </c>
      <c r="AD578">
        <v>0</v>
      </c>
      <c r="AE578" t="s">
        <v>3337</v>
      </c>
      <c r="AF578" t="s">
        <v>206</v>
      </c>
      <c r="AG578" t="s">
        <v>3338</v>
      </c>
      <c r="AH578" t="s">
        <v>2661</v>
      </c>
      <c r="AI578" t="s">
        <v>2285</v>
      </c>
      <c r="AJ578" t="s">
        <v>3339</v>
      </c>
      <c r="AK578" t="s">
        <v>3340</v>
      </c>
      <c r="AL578" t="s">
        <v>2980</v>
      </c>
      <c r="AM578" t="s">
        <v>2761</v>
      </c>
      <c r="AN578" t="s">
        <v>2320</v>
      </c>
      <c r="AO578" t="s">
        <v>1246</v>
      </c>
      <c r="AQ578">
        <v>11</v>
      </c>
      <c r="AR578" t="s">
        <v>87</v>
      </c>
      <c r="AS578" t="s">
        <v>1369</v>
      </c>
      <c r="AU578">
        <v>2</v>
      </c>
    </row>
    <row r="579" spans="1:47" x14ac:dyDescent="0.25">
      <c r="A579" s="3" t="s">
        <v>3343</v>
      </c>
      <c r="B579">
        <v>4</v>
      </c>
      <c r="C579">
        <v>200000000</v>
      </c>
      <c r="D579">
        <v>0.25</v>
      </c>
      <c r="E579">
        <v>3933003000</v>
      </c>
      <c r="F579">
        <v>1</v>
      </c>
      <c r="G579" t="s">
        <v>3344</v>
      </c>
      <c r="H579" s="5">
        <v>42528</v>
      </c>
      <c r="I579" t="s">
        <v>41</v>
      </c>
      <c r="J579">
        <v>139</v>
      </c>
      <c r="K579" t="s">
        <v>1701</v>
      </c>
      <c r="L579" t="s">
        <v>3345</v>
      </c>
      <c r="M579" t="s">
        <v>1415</v>
      </c>
      <c r="N579" t="s">
        <v>2563</v>
      </c>
      <c r="O579" t="s">
        <v>4904</v>
      </c>
      <c r="P579" t="s">
        <v>1219</v>
      </c>
      <c r="Q579" t="s">
        <v>1034</v>
      </c>
      <c r="R579" t="s">
        <v>1042</v>
      </c>
      <c r="S579" t="s">
        <v>85</v>
      </c>
      <c r="T579" t="s">
        <v>3051</v>
      </c>
      <c r="U579" t="s">
        <v>4879</v>
      </c>
      <c r="V579" t="s">
        <v>4879</v>
      </c>
      <c r="W579" t="s">
        <v>4879</v>
      </c>
      <c r="X579" t="s">
        <v>4873</v>
      </c>
      <c r="Y579" t="s">
        <v>4873</v>
      </c>
      <c r="Z579">
        <v>5</v>
      </c>
      <c r="AA579">
        <v>3</v>
      </c>
      <c r="AB579">
        <v>2</v>
      </c>
      <c r="AC579">
        <v>0.4</v>
      </c>
      <c r="AD579">
        <v>0</v>
      </c>
      <c r="AE579" t="s">
        <v>1220</v>
      </c>
      <c r="AQ579">
        <v>1</v>
      </c>
      <c r="AR579" t="s">
        <v>56</v>
      </c>
      <c r="AU579">
        <v>1</v>
      </c>
    </row>
    <row r="580" spans="1:47" x14ac:dyDescent="0.25">
      <c r="A580" s="3" t="s">
        <v>3346</v>
      </c>
      <c r="B580">
        <v>1</v>
      </c>
      <c r="C580">
        <v>50000000</v>
      </c>
      <c r="D580">
        <v>0.16666666666666699</v>
      </c>
      <c r="E580">
        <v>0</v>
      </c>
      <c r="F580">
        <v>0</v>
      </c>
      <c r="G580" t="s">
        <v>3347</v>
      </c>
      <c r="H580" s="5">
        <v>42804</v>
      </c>
      <c r="I580" t="s">
        <v>41</v>
      </c>
      <c r="J580">
        <v>131</v>
      </c>
      <c r="K580" t="s">
        <v>3348</v>
      </c>
      <c r="L580" t="s">
        <v>3349</v>
      </c>
      <c r="M580" t="s">
        <v>3350</v>
      </c>
      <c r="N580" t="s">
        <v>2465</v>
      </c>
      <c r="O580" t="s">
        <v>4905</v>
      </c>
      <c r="P580" t="s">
        <v>1228</v>
      </c>
      <c r="Q580" t="s">
        <v>1417</v>
      </c>
      <c r="R580" t="s">
        <v>1058</v>
      </c>
      <c r="U580" t="s">
        <v>4879</v>
      </c>
      <c r="V580" t="s">
        <v>4879</v>
      </c>
      <c r="W580" t="s">
        <v>4873</v>
      </c>
      <c r="X580" t="s">
        <v>4899</v>
      </c>
      <c r="Y580" t="s">
        <v>4899</v>
      </c>
      <c r="Z580">
        <v>3</v>
      </c>
      <c r="AA580">
        <v>2</v>
      </c>
      <c r="AB580">
        <v>1</v>
      </c>
      <c r="AC580">
        <v>0.33333333333333331</v>
      </c>
      <c r="AD580">
        <v>0</v>
      </c>
      <c r="AE580" t="s">
        <v>1345</v>
      </c>
      <c r="AQ580">
        <v>1</v>
      </c>
      <c r="AR580" t="s">
        <v>256</v>
      </c>
      <c r="AU580">
        <v>1</v>
      </c>
    </row>
    <row r="581" spans="1:47" x14ac:dyDescent="0.25">
      <c r="A581" s="3" t="s">
        <v>3351</v>
      </c>
      <c r="B581">
        <v>1.5</v>
      </c>
      <c r="C581">
        <v>100000000</v>
      </c>
      <c r="D581">
        <v>0.16666666666666699</v>
      </c>
      <c r="E581">
        <v>0</v>
      </c>
      <c r="F581">
        <v>0</v>
      </c>
      <c r="G581" t="s">
        <v>3352</v>
      </c>
      <c r="H581" s="5">
        <v>43251</v>
      </c>
      <c r="I581" t="s">
        <v>1129</v>
      </c>
      <c r="J581">
        <v>147</v>
      </c>
      <c r="K581" t="s">
        <v>1942</v>
      </c>
      <c r="L581" t="s">
        <v>3353</v>
      </c>
      <c r="M581" t="s">
        <v>3354</v>
      </c>
      <c r="N581" t="s">
        <v>3324</v>
      </c>
      <c r="O581" t="s">
        <v>4906</v>
      </c>
      <c r="P581" t="s">
        <v>1218</v>
      </c>
      <c r="Q581" t="s">
        <v>1668</v>
      </c>
      <c r="R581" t="s">
        <v>108</v>
      </c>
      <c r="U581" t="s">
        <v>4879</v>
      </c>
      <c r="V581" t="s">
        <v>4879</v>
      </c>
      <c r="W581" t="s">
        <v>4873</v>
      </c>
      <c r="X581" t="s">
        <v>4899</v>
      </c>
      <c r="Y581" t="s">
        <v>4899</v>
      </c>
      <c r="Z581">
        <v>3</v>
      </c>
      <c r="AA581">
        <v>2</v>
      </c>
      <c r="AB581">
        <v>1</v>
      </c>
      <c r="AC581">
        <v>0.33333333333333331</v>
      </c>
      <c r="AD581">
        <v>0</v>
      </c>
      <c r="AE581" t="s">
        <v>3325</v>
      </c>
      <c r="AQ581">
        <v>1</v>
      </c>
      <c r="AR581" t="s">
        <v>1047</v>
      </c>
      <c r="AU581">
        <v>1</v>
      </c>
    </row>
    <row r="582" spans="1:47" x14ac:dyDescent="0.25">
      <c r="A582" s="3" t="s">
        <v>3355</v>
      </c>
      <c r="B582">
        <v>4</v>
      </c>
      <c r="C582">
        <v>100000000</v>
      </c>
      <c r="D582">
        <v>0.25</v>
      </c>
      <c r="E582">
        <v>250000000</v>
      </c>
      <c r="F582">
        <v>0.5</v>
      </c>
      <c r="G582" t="s">
        <v>3356</v>
      </c>
      <c r="H582" s="5">
        <v>41130</v>
      </c>
      <c r="I582" t="s">
        <v>184</v>
      </c>
      <c r="J582">
        <v>186</v>
      </c>
      <c r="K582" t="s">
        <v>3357</v>
      </c>
      <c r="L582" t="s">
        <v>3358</v>
      </c>
      <c r="M582" t="s">
        <v>979</v>
      </c>
      <c r="N582" t="s">
        <v>675</v>
      </c>
      <c r="O582" t="s">
        <v>4901</v>
      </c>
      <c r="P582" t="s">
        <v>283</v>
      </c>
      <c r="Q582" t="s">
        <v>63</v>
      </c>
      <c r="R582" t="s">
        <v>64</v>
      </c>
      <c r="U582" t="s">
        <v>4879</v>
      </c>
      <c r="V582" t="s">
        <v>4873</v>
      </c>
      <c r="W582" t="s">
        <v>4873</v>
      </c>
      <c r="X582" t="s">
        <v>4899</v>
      </c>
      <c r="Y582" t="s">
        <v>4899</v>
      </c>
      <c r="Z582">
        <v>3</v>
      </c>
      <c r="AA582">
        <v>1</v>
      </c>
      <c r="AB582">
        <v>2</v>
      </c>
      <c r="AC582">
        <v>0.66666666666666663</v>
      </c>
      <c r="AD582">
        <v>1</v>
      </c>
      <c r="AE582" t="s">
        <v>191</v>
      </c>
      <c r="AQ582">
        <v>1</v>
      </c>
      <c r="AR582" t="s">
        <v>65</v>
      </c>
      <c r="AS582" t="s">
        <v>100</v>
      </c>
      <c r="AU582">
        <v>2</v>
      </c>
    </row>
    <row r="583" spans="1:47" x14ac:dyDescent="0.25">
      <c r="A583" s="3" t="s">
        <v>3359</v>
      </c>
      <c r="B583">
        <v>3.5</v>
      </c>
      <c r="C583">
        <v>100000000</v>
      </c>
      <c r="D583">
        <v>0.25</v>
      </c>
      <c r="E583">
        <v>288000000</v>
      </c>
      <c r="F583">
        <v>1.1666666666666701</v>
      </c>
      <c r="G583" t="s">
        <v>3360</v>
      </c>
      <c r="H583" s="5">
        <v>41529</v>
      </c>
      <c r="I583" t="s">
        <v>429</v>
      </c>
      <c r="J583">
        <v>144</v>
      </c>
      <c r="K583" t="s">
        <v>3361</v>
      </c>
      <c r="L583" t="s">
        <v>3362</v>
      </c>
      <c r="M583" t="s">
        <v>3363</v>
      </c>
      <c r="N583" t="s">
        <v>3008</v>
      </c>
      <c r="O583" t="s">
        <v>4902</v>
      </c>
      <c r="P583" t="s">
        <v>2244</v>
      </c>
      <c r="Q583" t="s">
        <v>1088</v>
      </c>
      <c r="R583" t="s">
        <v>63</v>
      </c>
      <c r="U583" t="s">
        <v>4879</v>
      </c>
      <c r="V583" t="s">
        <v>4879</v>
      </c>
      <c r="W583" t="s">
        <v>4873</v>
      </c>
      <c r="X583" t="s">
        <v>4899</v>
      </c>
      <c r="Y583" t="s">
        <v>4899</v>
      </c>
      <c r="Z583">
        <v>3</v>
      </c>
      <c r="AA583">
        <v>2</v>
      </c>
      <c r="AB583">
        <v>1</v>
      </c>
      <c r="AC583">
        <v>0.33333333333333331</v>
      </c>
      <c r="AD583">
        <v>0</v>
      </c>
      <c r="AE583" t="s">
        <v>1719</v>
      </c>
      <c r="AQ583">
        <v>1</v>
      </c>
      <c r="AR583" t="s">
        <v>1151</v>
      </c>
      <c r="AU583">
        <v>1</v>
      </c>
    </row>
    <row r="584" spans="1:47" x14ac:dyDescent="0.25">
      <c r="A584" s="3" t="s">
        <v>3364</v>
      </c>
      <c r="B584">
        <v>0</v>
      </c>
      <c r="C584">
        <v>0</v>
      </c>
      <c r="D584">
        <v>0</v>
      </c>
      <c r="E584">
        <v>0</v>
      </c>
      <c r="F584">
        <v>0</v>
      </c>
      <c r="G584" t="s">
        <v>3365</v>
      </c>
      <c r="H584" s="5">
        <v>41772</v>
      </c>
      <c r="I584" t="s">
        <v>41</v>
      </c>
      <c r="J584">
        <v>149</v>
      </c>
      <c r="K584" t="s">
        <v>3366</v>
      </c>
      <c r="L584" t="s">
        <v>3367</v>
      </c>
      <c r="M584" t="s">
        <v>3368</v>
      </c>
      <c r="N584" t="s">
        <v>3336</v>
      </c>
      <c r="O584" t="s">
        <v>4902</v>
      </c>
      <c r="P584" t="s">
        <v>1088</v>
      </c>
      <c r="Q584" t="s">
        <v>1159</v>
      </c>
      <c r="R584" t="s">
        <v>48</v>
      </c>
      <c r="U584" t="s">
        <v>4879</v>
      </c>
      <c r="V584" t="s">
        <v>4879</v>
      </c>
      <c r="W584" t="s">
        <v>4873</v>
      </c>
      <c r="X584" t="s">
        <v>4899</v>
      </c>
      <c r="Y584" t="s">
        <v>4899</v>
      </c>
      <c r="Z584">
        <v>3</v>
      </c>
      <c r="AA584">
        <v>2</v>
      </c>
      <c r="AB584">
        <v>1</v>
      </c>
      <c r="AC584">
        <v>0.33333333333333331</v>
      </c>
      <c r="AD584">
        <v>0</v>
      </c>
      <c r="AE584" t="s">
        <v>3337</v>
      </c>
      <c r="AF584" t="s">
        <v>3338</v>
      </c>
      <c r="AG584" t="s">
        <v>2661</v>
      </c>
      <c r="AH584" t="s">
        <v>2285</v>
      </c>
      <c r="AI584" t="s">
        <v>3339</v>
      </c>
      <c r="AJ584" t="s">
        <v>3340</v>
      </c>
      <c r="AK584" t="s">
        <v>2761</v>
      </c>
      <c r="AL584" t="s">
        <v>2320</v>
      </c>
      <c r="AM584" t="s">
        <v>1246</v>
      </c>
      <c r="AQ584">
        <v>9</v>
      </c>
      <c r="AR584" t="s">
        <v>87</v>
      </c>
      <c r="AS584" t="s">
        <v>1369</v>
      </c>
      <c r="AU584">
        <v>2</v>
      </c>
    </row>
    <row r="585" spans="1:47" x14ac:dyDescent="0.25">
      <c r="A585" s="3" t="s">
        <v>3369</v>
      </c>
      <c r="B585">
        <v>2.6666666666666701</v>
      </c>
      <c r="C585">
        <v>100000000</v>
      </c>
      <c r="D585">
        <v>0.16666666666666699</v>
      </c>
      <c r="E585">
        <v>160400000</v>
      </c>
      <c r="F585">
        <v>0</v>
      </c>
      <c r="G585" t="s">
        <v>2441</v>
      </c>
      <c r="H585" s="5">
        <v>42163</v>
      </c>
      <c r="I585" t="s">
        <v>1129</v>
      </c>
      <c r="J585">
        <v>171</v>
      </c>
      <c r="K585" t="s">
        <v>3370</v>
      </c>
      <c r="L585" t="s">
        <v>3371</v>
      </c>
      <c r="M585" t="s">
        <v>1524</v>
      </c>
      <c r="N585" t="s">
        <v>3372</v>
      </c>
      <c r="O585" t="s">
        <v>4903</v>
      </c>
      <c r="P585" t="s">
        <v>1158</v>
      </c>
      <c r="Q585" t="s">
        <v>1159</v>
      </c>
      <c r="R585" t="s">
        <v>1148</v>
      </c>
      <c r="S585" t="s">
        <v>85</v>
      </c>
      <c r="T585" t="s">
        <v>108</v>
      </c>
      <c r="U585" t="s">
        <v>4879</v>
      </c>
      <c r="V585" t="s">
        <v>4879</v>
      </c>
      <c r="W585" t="s">
        <v>4879</v>
      </c>
      <c r="X585" t="s">
        <v>4873</v>
      </c>
      <c r="Y585" t="s">
        <v>4873</v>
      </c>
      <c r="Z585">
        <v>5</v>
      </c>
      <c r="AA585">
        <v>3</v>
      </c>
      <c r="AB585">
        <v>2</v>
      </c>
      <c r="AC585">
        <v>0.4</v>
      </c>
      <c r="AD585">
        <v>0</v>
      </c>
      <c r="AE585" t="s">
        <v>576</v>
      </c>
      <c r="AQ585">
        <v>1</v>
      </c>
      <c r="AR585" t="s">
        <v>465</v>
      </c>
      <c r="AS585" t="s">
        <v>1369</v>
      </c>
      <c r="AU585">
        <v>2</v>
      </c>
    </row>
    <row r="586" spans="1:47" x14ac:dyDescent="0.25">
      <c r="A586" s="3" t="s">
        <v>3373</v>
      </c>
      <c r="B586">
        <v>2.5</v>
      </c>
      <c r="C586">
        <v>150000000</v>
      </c>
      <c r="D586">
        <v>0.25</v>
      </c>
      <c r="E586">
        <v>0</v>
      </c>
      <c r="F586">
        <v>0</v>
      </c>
      <c r="G586" t="s">
        <v>3374</v>
      </c>
      <c r="H586" s="5">
        <v>42535</v>
      </c>
      <c r="I586" t="s">
        <v>41</v>
      </c>
      <c r="J586">
        <v>79</v>
      </c>
      <c r="K586" t="s">
        <v>3375</v>
      </c>
      <c r="L586" t="s">
        <v>3376</v>
      </c>
      <c r="M586" t="s">
        <v>3377</v>
      </c>
      <c r="N586" t="s">
        <v>3378</v>
      </c>
      <c r="O586" t="s">
        <v>4904</v>
      </c>
      <c r="P586" t="s">
        <v>1276</v>
      </c>
      <c r="Q586" t="s">
        <v>1043</v>
      </c>
      <c r="R586" t="s">
        <v>1125</v>
      </c>
      <c r="S586" t="s">
        <v>64</v>
      </c>
      <c r="T586" t="s">
        <v>63</v>
      </c>
      <c r="U586" t="s">
        <v>4879</v>
      </c>
      <c r="V586" t="s">
        <v>4879</v>
      </c>
      <c r="W586" t="s">
        <v>4879</v>
      </c>
      <c r="X586" t="s">
        <v>4873</v>
      </c>
      <c r="Y586" t="s">
        <v>4873</v>
      </c>
      <c r="Z586">
        <v>5</v>
      </c>
      <c r="AA586">
        <v>3</v>
      </c>
      <c r="AB586">
        <v>2</v>
      </c>
      <c r="AC586">
        <v>0.4</v>
      </c>
      <c r="AD586">
        <v>0</v>
      </c>
      <c r="AE586" t="s">
        <v>1220</v>
      </c>
      <c r="AQ586">
        <v>1</v>
      </c>
      <c r="AR586" t="s">
        <v>1525</v>
      </c>
      <c r="AU586">
        <v>1</v>
      </c>
    </row>
    <row r="587" spans="1:47" x14ac:dyDescent="0.25">
      <c r="A587" s="3" t="s">
        <v>3379</v>
      </c>
      <c r="B587">
        <v>1.3333333333333299</v>
      </c>
      <c r="C587">
        <v>50000000</v>
      </c>
      <c r="D587">
        <v>8.3333333333333301E-2</v>
      </c>
      <c r="E587">
        <v>0</v>
      </c>
      <c r="F587">
        <v>0</v>
      </c>
      <c r="G587" t="s">
        <v>3380</v>
      </c>
      <c r="H587" s="5">
        <v>42811</v>
      </c>
      <c r="I587" t="s">
        <v>41</v>
      </c>
      <c r="J587">
        <v>129</v>
      </c>
      <c r="K587" t="s">
        <v>3381</v>
      </c>
      <c r="L587" t="s">
        <v>3382</v>
      </c>
      <c r="M587" t="s">
        <v>3383</v>
      </c>
      <c r="N587" t="s">
        <v>2127</v>
      </c>
      <c r="O587" t="s">
        <v>4905</v>
      </c>
      <c r="P587" t="s">
        <v>1417</v>
      </c>
      <c r="Q587" t="s">
        <v>1228</v>
      </c>
      <c r="R587" t="s">
        <v>1058</v>
      </c>
      <c r="U587" t="s">
        <v>4879</v>
      </c>
      <c r="V587" t="s">
        <v>4879</v>
      </c>
      <c r="W587" t="s">
        <v>4873</v>
      </c>
      <c r="X587" t="s">
        <v>4899</v>
      </c>
      <c r="Y587" t="s">
        <v>4899</v>
      </c>
      <c r="Z587">
        <v>3</v>
      </c>
      <c r="AA587">
        <v>2</v>
      </c>
      <c r="AB587">
        <v>1</v>
      </c>
      <c r="AC587">
        <v>0.33333333333333331</v>
      </c>
      <c r="AD587">
        <v>0</v>
      </c>
      <c r="AE587" t="s">
        <v>373</v>
      </c>
      <c r="AQ587">
        <v>1</v>
      </c>
      <c r="AR587" t="s">
        <v>465</v>
      </c>
      <c r="AU587">
        <v>1</v>
      </c>
    </row>
    <row r="588" spans="1:47" x14ac:dyDescent="0.25">
      <c r="A588" s="3" t="s">
        <v>3384</v>
      </c>
      <c r="B588">
        <v>2</v>
      </c>
      <c r="C588">
        <v>150000000</v>
      </c>
      <c r="D588">
        <v>0.16666666666666699</v>
      </c>
      <c r="E588">
        <v>2006595939</v>
      </c>
      <c r="F588">
        <v>8.3333333333333301E-2</v>
      </c>
      <c r="G588" t="s">
        <v>3385</v>
      </c>
      <c r="H588" s="5">
        <v>43251</v>
      </c>
      <c r="I588" t="s">
        <v>1129</v>
      </c>
      <c r="J588">
        <v>147</v>
      </c>
      <c r="K588" t="s">
        <v>1942</v>
      </c>
      <c r="L588" t="s">
        <v>3386</v>
      </c>
      <c r="M588" t="s">
        <v>3387</v>
      </c>
      <c r="N588" t="s">
        <v>3324</v>
      </c>
      <c r="O588" t="s">
        <v>4906</v>
      </c>
      <c r="P588" t="s">
        <v>1668</v>
      </c>
      <c r="Q588" t="s">
        <v>1218</v>
      </c>
      <c r="R588" t="s">
        <v>108</v>
      </c>
      <c r="U588" t="s">
        <v>4879</v>
      </c>
      <c r="V588" t="s">
        <v>4879</v>
      </c>
      <c r="W588" t="s">
        <v>4873</v>
      </c>
      <c r="X588" t="s">
        <v>4899</v>
      </c>
      <c r="Y588" t="s">
        <v>4899</v>
      </c>
      <c r="Z588">
        <v>3</v>
      </c>
      <c r="AA588">
        <v>2</v>
      </c>
      <c r="AB588">
        <v>1</v>
      </c>
      <c r="AC588">
        <v>0.33333333333333331</v>
      </c>
      <c r="AD588">
        <v>0</v>
      </c>
      <c r="AE588" t="s">
        <v>3325</v>
      </c>
      <c r="AQ588">
        <v>1</v>
      </c>
      <c r="AR588" t="s">
        <v>1350</v>
      </c>
      <c r="AU588">
        <v>1</v>
      </c>
    </row>
    <row r="589" spans="1:47" x14ac:dyDescent="0.25">
      <c r="A589" s="3" t="s">
        <v>3388</v>
      </c>
      <c r="B589">
        <v>10</v>
      </c>
      <c r="C589">
        <v>500000000</v>
      </c>
      <c r="D589">
        <v>0.25</v>
      </c>
      <c r="E589">
        <v>191716130000</v>
      </c>
      <c r="F589">
        <v>3</v>
      </c>
      <c r="G589" t="s">
        <v>3389</v>
      </c>
      <c r="H589" s="5">
        <v>41304</v>
      </c>
      <c r="I589" t="s">
        <v>184</v>
      </c>
      <c r="J589">
        <v>229</v>
      </c>
      <c r="K589" t="s">
        <v>3390</v>
      </c>
      <c r="L589" t="s">
        <v>3391</v>
      </c>
      <c r="M589" t="s">
        <v>3392</v>
      </c>
      <c r="N589" t="s">
        <v>3393</v>
      </c>
      <c r="O589" t="s">
        <v>4901</v>
      </c>
      <c r="P589" t="s">
        <v>126</v>
      </c>
      <c r="Q589" t="s">
        <v>229</v>
      </c>
      <c r="R589" t="s">
        <v>181</v>
      </c>
      <c r="S589" t="s">
        <v>84</v>
      </c>
      <c r="T589" t="s">
        <v>85</v>
      </c>
      <c r="U589" t="s">
        <v>4879</v>
      </c>
      <c r="V589" t="s">
        <v>4879</v>
      </c>
      <c r="W589" t="s">
        <v>4879</v>
      </c>
      <c r="X589" t="s">
        <v>4873</v>
      </c>
      <c r="Y589" t="s">
        <v>4873</v>
      </c>
      <c r="Z589">
        <v>5</v>
      </c>
      <c r="AA589">
        <v>3</v>
      </c>
      <c r="AB589">
        <v>2</v>
      </c>
      <c r="AC589">
        <v>0.4</v>
      </c>
      <c r="AD589">
        <v>0</v>
      </c>
      <c r="AE589" t="s">
        <v>414</v>
      </c>
      <c r="AQ589">
        <v>1</v>
      </c>
      <c r="AR589" t="s">
        <v>128</v>
      </c>
      <c r="AS589" t="s">
        <v>1080</v>
      </c>
      <c r="AU589">
        <v>2</v>
      </c>
    </row>
    <row r="590" spans="1:47" x14ac:dyDescent="0.25">
      <c r="A590" s="3" t="s">
        <v>3394</v>
      </c>
      <c r="B590">
        <v>1.3333333333333299</v>
      </c>
      <c r="C590">
        <v>50000000</v>
      </c>
      <c r="D590">
        <v>0.16666666666666699</v>
      </c>
      <c r="E590">
        <v>193553675</v>
      </c>
      <c r="F590">
        <v>0.5</v>
      </c>
      <c r="G590" t="s">
        <v>3395</v>
      </c>
      <c r="H590" s="5">
        <v>41659</v>
      </c>
      <c r="I590" t="s">
        <v>41</v>
      </c>
      <c r="J590">
        <v>126</v>
      </c>
      <c r="K590" t="s">
        <v>2548</v>
      </c>
      <c r="L590" t="s">
        <v>3396</v>
      </c>
      <c r="M590" t="s">
        <v>2744</v>
      </c>
      <c r="N590" t="s">
        <v>3397</v>
      </c>
      <c r="O590" t="s">
        <v>4902</v>
      </c>
      <c r="P590" t="s">
        <v>1087</v>
      </c>
      <c r="Q590" t="s">
        <v>2310</v>
      </c>
      <c r="R590" t="s">
        <v>63</v>
      </c>
      <c r="U590" t="s">
        <v>4879</v>
      </c>
      <c r="V590" t="s">
        <v>4879</v>
      </c>
      <c r="W590" t="s">
        <v>4873</v>
      </c>
      <c r="X590" t="s">
        <v>4899</v>
      </c>
      <c r="Y590" t="s">
        <v>4899</v>
      </c>
      <c r="Z590">
        <v>3</v>
      </c>
      <c r="AA590">
        <v>2</v>
      </c>
      <c r="AB590">
        <v>1</v>
      </c>
      <c r="AC590">
        <v>0.33333333333333331</v>
      </c>
      <c r="AD590">
        <v>0</v>
      </c>
      <c r="AE590" t="s">
        <v>3325</v>
      </c>
      <c r="AF590" t="s">
        <v>3073</v>
      </c>
      <c r="AG590" t="s">
        <v>3398</v>
      </c>
      <c r="AQ590">
        <v>3</v>
      </c>
      <c r="AR590" t="s">
        <v>1151</v>
      </c>
      <c r="AS590" t="s">
        <v>66</v>
      </c>
      <c r="AU590">
        <v>2</v>
      </c>
    </row>
    <row r="591" spans="1:47" x14ac:dyDescent="0.25">
      <c r="A591" s="3" t="s">
        <v>3399</v>
      </c>
      <c r="B591">
        <v>1.3333333333333299</v>
      </c>
      <c r="C591">
        <v>50000000</v>
      </c>
      <c r="D591">
        <v>0.16666666666666699</v>
      </c>
      <c r="E591">
        <v>21950000</v>
      </c>
      <c r="F591">
        <v>0.16666666666666699</v>
      </c>
      <c r="G591" t="s">
        <v>3400</v>
      </c>
      <c r="H591" s="5">
        <v>42024</v>
      </c>
      <c r="I591" t="s">
        <v>41</v>
      </c>
      <c r="J591">
        <v>65</v>
      </c>
      <c r="K591" t="s">
        <v>3401</v>
      </c>
      <c r="L591" t="s">
        <v>3402</v>
      </c>
      <c r="M591" t="s">
        <v>3403</v>
      </c>
      <c r="N591" t="s">
        <v>3105</v>
      </c>
      <c r="O591" t="s">
        <v>4903</v>
      </c>
      <c r="P591" t="s">
        <v>94</v>
      </c>
      <c r="Q591" t="s">
        <v>1032</v>
      </c>
      <c r="R591" t="s">
        <v>108</v>
      </c>
      <c r="U591" t="s">
        <v>4879</v>
      </c>
      <c r="V591" t="s">
        <v>4879</v>
      </c>
      <c r="W591" t="s">
        <v>4873</v>
      </c>
      <c r="X591" t="s">
        <v>4899</v>
      </c>
      <c r="Y591" t="s">
        <v>4899</v>
      </c>
      <c r="Z591">
        <v>3</v>
      </c>
      <c r="AA591">
        <v>2</v>
      </c>
      <c r="AB591">
        <v>1</v>
      </c>
      <c r="AC591">
        <v>0.33333333333333331</v>
      </c>
      <c r="AD591">
        <v>0</v>
      </c>
      <c r="AE591" t="s">
        <v>1117</v>
      </c>
      <c r="AQ591">
        <v>1</v>
      </c>
      <c r="AR591" t="s">
        <v>1118</v>
      </c>
      <c r="AS591" t="s">
        <v>1456</v>
      </c>
      <c r="AU591">
        <v>2</v>
      </c>
    </row>
    <row r="592" spans="1:47" x14ac:dyDescent="0.25">
      <c r="A592" s="3" t="s">
        <v>3404</v>
      </c>
      <c r="B592">
        <v>2</v>
      </c>
      <c r="C592">
        <v>200000000</v>
      </c>
      <c r="D592">
        <v>8.3333333333333301E-2</v>
      </c>
      <c r="E592">
        <v>13379736321</v>
      </c>
      <c r="F592">
        <v>1</v>
      </c>
      <c r="G592" t="s">
        <v>3405</v>
      </c>
      <c r="H592" s="5">
        <v>42395</v>
      </c>
      <c r="I592" t="s">
        <v>1143</v>
      </c>
      <c r="J592">
        <v>127</v>
      </c>
      <c r="K592" t="s">
        <v>1765</v>
      </c>
      <c r="L592" t="s">
        <v>3406</v>
      </c>
      <c r="M592" t="s">
        <v>1114</v>
      </c>
      <c r="N592" t="s">
        <v>2090</v>
      </c>
      <c r="O592" t="s">
        <v>4904</v>
      </c>
      <c r="P592" t="s">
        <v>1115</v>
      </c>
      <c r="Q592" t="s">
        <v>1116</v>
      </c>
      <c r="R592" t="s">
        <v>63</v>
      </c>
      <c r="U592" t="s">
        <v>4879</v>
      </c>
      <c r="V592" t="s">
        <v>4879</v>
      </c>
      <c r="W592" t="s">
        <v>4873</v>
      </c>
      <c r="X592" t="s">
        <v>4899</v>
      </c>
      <c r="Y592" t="s">
        <v>4899</v>
      </c>
      <c r="Z592">
        <v>3</v>
      </c>
      <c r="AA592">
        <v>2</v>
      </c>
      <c r="AB592">
        <v>1</v>
      </c>
      <c r="AC592">
        <v>0.33333333333333331</v>
      </c>
      <c r="AD592">
        <v>0</v>
      </c>
      <c r="AE592" t="s">
        <v>3407</v>
      </c>
      <c r="AQ592">
        <v>1</v>
      </c>
      <c r="AR592" t="s">
        <v>1294</v>
      </c>
      <c r="AS592" t="s">
        <v>1608</v>
      </c>
      <c r="AU592">
        <v>2</v>
      </c>
    </row>
    <row r="593" spans="1:47" x14ac:dyDescent="0.25">
      <c r="A593" s="3" t="s">
        <v>3408</v>
      </c>
      <c r="B593">
        <v>1</v>
      </c>
      <c r="C593">
        <v>50000000</v>
      </c>
      <c r="D593">
        <v>8.3333333333333301E-2</v>
      </c>
      <c r="E593">
        <v>0</v>
      </c>
      <c r="F593">
        <v>0</v>
      </c>
      <c r="G593" t="s">
        <v>3409</v>
      </c>
      <c r="H593" s="5">
        <v>42739</v>
      </c>
      <c r="I593" t="s">
        <v>1129</v>
      </c>
      <c r="J593">
        <v>140</v>
      </c>
      <c r="K593" t="s">
        <v>3410</v>
      </c>
      <c r="L593" t="s">
        <v>3411</v>
      </c>
      <c r="M593" t="s">
        <v>3089</v>
      </c>
      <c r="N593" t="s">
        <v>1055</v>
      </c>
      <c r="O593" t="s">
        <v>4905</v>
      </c>
      <c r="P593" t="s">
        <v>1175</v>
      </c>
      <c r="Q593" t="s">
        <v>1032</v>
      </c>
      <c r="R593" t="s">
        <v>1177</v>
      </c>
      <c r="U593" t="s">
        <v>4879</v>
      </c>
      <c r="V593" t="s">
        <v>4879</v>
      </c>
      <c r="W593" t="s">
        <v>4873</v>
      </c>
      <c r="X593" t="s">
        <v>4899</v>
      </c>
      <c r="Y593" t="s">
        <v>4899</v>
      </c>
      <c r="Z593">
        <v>3</v>
      </c>
      <c r="AA593">
        <v>2</v>
      </c>
      <c r="AB593">
        <v>1</v>
      </c>
      <c r="AC593">
        <v>0.33333333333333331</v>
      </c>
      <c r="AD593">
        <v>0</v>
      </c>
      <c r="AE593" t="s">
        <v>3412</v>
      </c>
      <c r="AQ593">
        <v>1</v>
      </c>
      <c r="AR593" t="s">
        <v>1258</v>
      </c>
      <c r="AU593">
        <v>1</v>
      </c>
    </row>
    <row r="594" spans="1:47" x14ac:dyDescent="0.25">
      <c r="A594" s="3" t="s">
        <v>3413</v>
      </c>
      <c r="B594">
        <v>2</v>
      </c>
      <c r="C594">
        <v>50000000</v>
      </c>
      <c r="D594">
        <v>0.16666666666666699</v>
      </c>
      <c r="E594">
        <v>0</v>
      </c>
      <c r="F594">
        <v>0</v>
      </c>
      <c r="G594" t="s">
        <v>3414</v>
      </c>
      <c r="H594" s="5">
        <v>43122</v>
      </c>
      <c r="I594" t="s">
        <v>41</v>
      </c>
      <c r="J594">
        <v>87</v>
      </c>
      <c r="K594" t="s">
        <v>3415</v>
      </c>
      <c r="L594" t="s">
        <v>3416</v>
      </c>
      <c r="M594" t="s">
        <v>3417</v>
      </c>
      <c r="N594" t="s">
        <v>1783</v>
      </c>
      <c r="O594" t="s">
        <v>4906</v>
      </c>
      <c r="P594" t="s">
        <v>1770</v>
      </c>
      <c r="Q594" t="s">
        <v>1769</v>
      </c>
      <c r="R594" t="s">
        <v>1068</v>
      </c>
      <c r="U594" t="s">
        <v>4879</v>
      </c>
      <c r="V594" t="s">
        <v>4879</v>
      </c>
      <c r="W594" t="s">
        <v>4873</v>
      </c>
      <c r="X594" t="s">
        <v>4899</v>
      </c>
      <c r="Y594" t="s">
        <v>4899</v>
      </c>
      <c r="Z594">
        <v>3</v>
      </c>
      <c r="AA594">
        <v>2</v>
      </c>
      <c r="AB594">
        <v>1</v>
      </c>
      <c r="AC594">
        <v>0.33333333333333331</v>
      </c>
      <c r="AD594">
        <v>0</v>
      </c>
      <c r="AE594" t="s">
        <v>426</v>
      </c>
      <c r="AQ594">
        <v>1</v>
      </c>
      <c r="AR594" t="s">
        <v>1195</v>
      </c>
      <c r="AU594">
        <v>1</v>
      </c>
    </row>
    <row r="595" spans="1:47" x14ac:dyDescent="0.25">
      <c r="A595" s="3" t="s">
        <v>3418</v>
      </c>
      <c r="B595">
        <v>2</v>
      </c>
      <c r="C595">
        <v>50000000</v>
      </c>
      <c r="D595">
        <v>0.16666666666666699</v>
      </c>
      <c r="E595">
        <v>28500000</v>
      </c>
      <c r="F595">
        <v>0</v>
      </c>
      <c r="G595" t="s">
        <v>3419</v>
      </c>
      <c r="H595" s="5">
        <v>41533</v>
      </c>
      <c r="I595" t="s">
        <v>1205</v>
      </c>
      <c r="J595">
        <v>128</v>
      </c>
      <c r="K595" t="s">
        <v>3420</v>
      </c>
      <c r="L595" t="s">
        <v>3421</v>
      </c>
      <c r="M595" t="s">
        <v>3422</v>
      </c>
      <c r="N595" t="s">
        <v>3423</v>
      </c>
      <c r="O595" t="s">
        <v>4902</v>
      </c>
      <c r="P595" t="s">
        <v>1088</v>
      </c>
      <c r="Q595" t="s">
        <v>2244</v>
      </c>
      <c r="R595" t="s">
        <v>108</v>
      </c>
      <c r="U595" t="s">
        <v>4879</v>
      </c>
      <c r="V595" t="s">
        <v>4879</v>
      </c>
      <c r="W595" t="s">
        <v>4873</v>
      </c>
      <c r="X595" t="s">
        <v>4899</v>
      </c>
      <c r="Y595" t="s">
        <v>4899</v>
      </c>
      <c r="Z595">
        <v>3</v>
      </c>
      <c r="AA595">
        <v>2</v>
      </c>
      <c r="AB595">
        <v>1</v>
      </c>
      <c r="AC595">
        <v>0.33333333333333331</v>
      </c>
      <c r="AD595">
        <v>0</v>
      </c>
      <c r="AE595" t="s">
        <v>2109</v>
      </c>
      <c r="AQ595">
        <v>1</v>
      </c>
      <c r="AR595" t="s">
        <v>86</v>
      </c>
      <c r="AS595" t="s">
        <v>109</v>
      </c>
      <c r="AU595">
        <v>2</v>
      </c>
    </row>
    <row r="596" spans="1:47" x14ac:dyDescent="0.25">
      <c r="A596" s="3" t="s">
        <v>3424</v>
      </c>
      <c r="B596">
        <v>2.6666666666666701</v>
      </c>
      <c r="C596">
        <v>200000000</v>
      </c>
      <c r="D596">
        <v>0.16666666666666699</v>
      </c>
      <c r="E596">
        <v>0</v>
      </c>
      <c r="F596">
        <v>0</v>
      </c>
      <c r="G596" t="s">
        <v>3425</v>
      </c>
      <c r="H596" s="5">
        <v>41773</v>
      </c>
      <c r="I596" t="s">
        <v>1715</v>
      </c>
      <c r="J596">
        <v>141</v>
      </c>
      <c r="K596" t="s">
        <v>3426</v>
      </c>
      <c r="L596" t="s">
        <v>3427</v>
      </c>
      <c r="M596" t="s">
        <v>3428</v>
      </c>
      <c r="N596" t="s">
        <v>3429</v>
      </c>
      <c r="O596" t="s">
        <v>4902</v>
      </c>
      <c r="P596" t="s">
        <v>1769</v>
      </c>
      <c r="Q596" t="s">
        <v>1158</v>
      </c>
      <c r="R596" t="s">
        <v>1159</v>
      </c>
      <c r="S596" t="s">
        <v>63</v>
      </c>
      <c r="T596" t="s">
        <v>64</v>
      </c>
      <c r="U596" t="s">
        <v>4879</v>
      </c>
      <c r="V596" t="s">
        <v>4879</v>
      </c>
      <c r="W596" t="s">
        <v>4879</v>
      </c>
      <c r="X596" t="s">
        <v>4873</v>
      </c>
      <c r="Y596" t="s">
        <v>4873</v>
      </c>
      <c r="Z596">
        <v>5</v>
      </c>
      <c r="AA596">
        <v>3</v>
      </c>
      <c r="AB596">
        <v>2</v>
      </c>
      <c r="AC596">
        <v>0.4</v>
      </c>
      <c r="AD596">
        <v>0</v>
      </c>
      <c r="AE596" t="s">
        <v>516</v>
      </c>
      <c r="AF596" t="s">
        <v>189</v>
      </c>
      <c r="AG596" t="s">
        <v>3430</v>
      </c>
      <c r="AH596" t="s">
        <v>3431</v>
      </c>
      <c r="AI596" t="s">
        <v>3325</v>
      </c>
      <c r="AJ596" t="s">
        <v>3432</v>
      </c>
      <c r="AK596" t="s">
        <v>3433</v>
      </c>
      <c r="AL596" t="s">
        <v>3434</v>
      </c>
      <c r="AM596" t="s">
        <v>3435</v>
      </c>
      <c r="AQ596">
        <v>9</v>
      </c>
      <c r="AR596" t="s">
        <v>1151</v>
      </c>
      <c r="AS596" t="s">
        <v>1350</v>
      </c>
      <c r="AU596">
        <v>2</v>
      </c>
    </row>
    <row r="597" spans="1:47" x14ac:dyDescent="0.25">
      <c r="A597" s="3" t="s">
        <v>3436</v>
      </c>
      <c r="B597">
        <v>1</v>
      </c>
      <c r="C597">
        <v>50000000</v>
      </c>
      <c r="D597">
        <v>8.3333333333333301E-2</v>
      </c>
      <c r="E597">
        <v>0</v>
      </c>
      <c r="F597">
        <v>0</v>
      </c>
      <c r="G597" t="s">
        <v>3437</v>
      </c>
      <c r="H597" s="5">
        <v>42171</v>
      </c>
      <c r="I597" t="s">
        <v>41</v>
      </c>
      <c r="J597">
        <v>226</v>
      </c>
      <c r="K597" t="s">
        <v>3438</v>
      </c>
      <c r="L597" t="s">
        <v>3439</v>
      </c>
      <c r="M597" t="s">
        <v>1697</v>
      </c>
      <c r="N597" t="s">
        <v>1200</v>
      </c>
      <c r="O597" t="s">
        <v>4904</v>
      </c>
      <c r="P597" t="s">
        <v>1159</v>
      </c>
      <c r="Q597" t="s">
        <v>1158</v>
      </c>
      <c r="R597" t="s">
        <v>63</v>
      </c>
      <c r="U597" t="s">
        <v>4879</v>
      </c>
      <c r="V597" t="s">
        <v>4879</v>
      </c>
      <c r="W597" t="s">
        <v>4873</v>
      </c>
      <c r="X597" t="s">
        <v>4899</v>
      </c>
      <c r="Y597" t="s">
        <v>4899</v>
      </c>
      <c r="Z597">
        <v>3</v>
      </c>
      <c r="AA597">
        <v>2</v>
      </c>
      <c r="AB597">
        <v>1</v>
      </c>
      <c r="AC597">
        <v>0.33333333333333331</v>
      </c>
      <c r="AD597">
        <v>0</v>
      </c>
      <c r="AE597" t="s">
        <v>1444</v>
      </c>
      <c r="AQ597">
        <v>1</v>
      </c>
      <c r="AR597" t="s">
        <v>1294</v>
      </c>
      <c r="AS597" t="s">
        <v>1525</v>
      </c>
      <c r="AU597">
        <v>2</v>
      </c>
    </row>
    <row r="598" spans="1:47" x14ac:dyDescent="0.25">
      <c r="A598" s="3" t="s">
        <v>3440</v>
      </c>
      <c r="B598">
        <v>3</v>
      </c>
      <c r="C598">
        <v>200000000</v>
      </c>
      <c r="D598">
        <v>0.25</v>
      </c>
      <c r="E598">
        <v>0</v>
      </c>
      <c r="F598">
        <v>0</v>
      </c>
      <c r="G598" t="s">
        <v>3441</v>
      </c>
      <c r="H598" s="5">
        <v>42535</v>
      </c>
      <c r="I598" t="s">
        <v>41</v>
      </c>
      <c r="J598">
        <v>79</v>
      </c>
      <c r="K598" t="s">
        <v>3375</v>
      </c>
      <c r="L598" t="s">
        <v>3442</v>
      </c>
      <c r="M598" t="s">
        <v>2293</v>
      </c>
      <c r="N598" t="s">
        <v>3378</v>
      </c>
      <c r="O598" t="s">
        <v>4904</v>
      </c>
      <c r="P598" t="s">
        <v>1276</v>
      </c>
      <c r="Q598" t="s">
        <v>1043</v>
      </c>
      <c r="R598" t="s">
        <v>1125</v>
      </c>
      <c r="S598" t="s">
        <v>64</v>
      </c>
      <c r="T598" t="s">
        <v>63</v>
      </c>
      <c r="U598" t="s">
        <v>4879</v>
      </c>
      <c r="V598" t="s">
        <v>4879</v>
      </c>
      <c r="W598" t="s">
        <v>4879</v>
      </c>
      <c r="X598" t="s">
        <v>4873</v>
      </c>
      <c r="Y598" t="s">
        <v>4873</v>
      </c>
      <c r="Z598">
        <v>5</v>
      </c>
      <c r="AA598">
        <v>3</v>
      </c>
      <c r="AB598">
        <v>2</v>
      </c>
      <c r="AC598">
        <v>0.4</v>
      </c>
      <c r="AD598">
        <v>0</v>
      </c>
      <c r="AE598" t="s">
        <v>1220</v>
      </c>
      <c r="AQ598">
        <v>1</v>
      </c>
      <c r="AR598" t="s">
        <v>128</v>
      </c>
      <c r="AU598">
        <v>1</v>
      </c>
    </row>
    <row r="599" spans="1:47" x14ac:dyDescent="0.25">
      <c r="A599" s="3" t="s">
        <v>3443</v>
      </c>
      <c r="B599">
        <v>1</v>
      </c>
      <c r="C599">
        <v>50000000</v>
      </c>
      <c r="D599">
        <v>0.16666666666666699</v>
      </c>
      <c r="E599">
        <v>626000000</v>
      </c>
      <c r="F599">
        <v>0</v>
      </c>
      <c r="G599" t="s">
        <v>3444</v>
      </c>
      <c r="H599" s="5">
        <v>42811</v>
      </c>
      <c r="I599" t="s">
        <v>41</v>
      </c>
      <c r="J599">
        <v>146</v>
      </c>
      <c r="K599" t="s">
        <v>3381</v>
      </c>
      <c r="L599" t="s">
        <v>3445</v>
      </c>
      <c r="M599" t="s">
        <v>3446</v>
      </c>
      <c r="N599" t="s">
        <v>3446</v>
      </c>
      <c r="O599" t="s">
        <v>4905</v>
      </c>
      <c r="P599" t="s">
        <v>1228</v>
      </c>
      <c r="Q599" t="s">
        <v>1417</v>
      </c>
      <c r="R599" t="s">
        <v>108</v>
      </c>
      <c r="U599" t="s">
        <v>4879</v>
      </c>
      <c r="V599" t="s">
        <v>4879</v>
      </c>
      <c r="W599" t="s">
        <v>4873</v>
      </c>
      <c r="X599" t="s">
        <v>4899</v>
      </c>
      <c r="Y599" t="s">
        <v>4899</v>
      </c>
      <c r="Z599">
        <v>3</v>
      </c>
      <c r="AA599">
        <v>2</v>
      </c>
      <c r="AB599">
        <v>1</v>
      </c>
      <c r="AC599">
        <v>0.33333333333333331</v>
      </c>
      <c r="AD599">
        <v>0</v>
      </c>
      <c r="AE599" t="s">
        <v>373</v>
      </c>
      <c r="AQ599">
        <v>1</v>
      </c>
      <c r="AR599" t="s">
        <v>1536</v>
      </c>
      <c r="AU599">
        <v>1</v>
      </c>
    </row>
    <row r="600" spans="1:47" x14ac:dyDescent="0.25">
      <c r="A600" s="3" t="s">
        <v>3443</v>
      </c>
      <c r="B600">
        <v>1</v>
      </c>
      <c r="C600">
        <v>50000000</v>
      </c>
      <c r="D600">
        <v>0.16666666666666699</v>
      </c>
      <c r="E600">
        <v>0</v>
      </c>
      <c r="F600">
        <v>0</v>
      </c>
      <c r="G600" t="s">
        <v>3447</v>
      </c>
      <c r="H600" s="5">
        <v>42811</v>
      </c>
      <c r="I600" t="s">
        <v>41</v>
      </c>
      <c r="J600">
        <v>146</v>
      </c>
      <c r="K600" t="s">
        <v>3381</v>
      </c>
      <c r="L600" t="s">
        <v>3445</v>
      </c>
      <c r="M600" t="s">
        <v>3446</v>
      </c>
      <c r="N600" t="s">
        <v>3446</v>
      </c>
      <c r="O600" t="s">
        <v>4905</v>
      </c>
      <c r="P600" t="s">
        <v>1228</v>
      </c>
      <c r="Q600" t="s">
        <v>1417</v>
      </c>
      <c r="R600" t="s">
        <v>108</v>
      </c>
      <c r="U600" t="s">
        <v>4879</v>
      </c>
      <c r="V600" t="s">
        <v>4879</v>
      </c>
      <c r="W600" t="s">
        <v>4873</v>
      </c>
      <c r="X600" t="s">
        <v>4899</v>
      </c>
      <c r="Y600" t="s">
        <v>4899</v>
      </c>
      <c r="Z600">
        <v>3</v>
      </c>
      <c r="AA600">
        <v>2</v>
      </c>
      <c r="AB600">
        <v>1</v>
      </c>
      <c r="AC600">
        <v>0.33333333333333331</v>
      </c>
      <c r="AD600">
        <v>0</v>
      </c>
      <c r="AE600" t="s">
        <v>373</v>
      </c>
      <c r="AQ600">
        <v>1</v>
      </c>
      <c r="AR600" t="s">
        <v>1536</v>
      </c>
      <c r="AU600">
        <v>1</v>
      </c>
    </row>
    <row r="601" spans="1:47" x14ac:dyDescent="0.25">
      <c r="A601" s="3" t="s">
        <v>3448</v>
      </c>
      <c r="B601">
        <v>1.5</v>
      </c>
      <c r="C601">
        <v>200000000</v>
      </c>
      <c r="D601">
        <v>0.16666666666666699</v>
      </c>
      <c r="E601">
        <v>0</v>
      </c>
      <c r="F601">
        <v>0</v>
      </c>
      <c r="G601" t="s">
        <v>3449</v>
      </c>
      <c r="H601" s="5">
        <v>43251</v>
      </c>
      <c r="I601" t="s">
        <v>1129</v>
      </c>
      <c r="J601">
        <v>147</v>
      </c>
      <c r="K601" t="s">
        <v>1942</v>
      </c>
      <c r="L601" t="s">
        <v>3450</v>
      </c>
      <c r="M601" t="s">
        <v>3323</v>
      </c>
      <c r="N601" t="s">
        <v>3324</v>
      </c>
      <c r="O601" t="s">
        <v>4906</v>
      </c>
      <c r="P601" t="s">
        <v>1668</v>
      </c>
      <c r="Q601" t="s">
        <v>1218</v>
      </c>
      <c r="R601" t="s">
        <v>108</v>
      </c>
      <c r="U601" t="s">
        <v>4879</v>
      </c>
      <c r="V601" t="s">
        <v>4879</v>
      </c>
      <c r="W601" t="s">
        <v>4873</v>
      </c>
      <c r="X601" t="s">
        <v>4899</v>
      </c>
      <c r="Y601" t="s">
        <v>4899</v>
      </c>
      <c r="Z601">
        <v>3</v>
      </c>
      <c r="AA601">
        <v>2</v>
      </c>
      <c r="AB601">
        <v>1</v>
      </c>
      <c r="AC601">
        <v>0.33333333333333331</v>
      </c>
      <c r="AD601">
        <v>0</v>
      </c>
      <c r="AE601" t="s">
        <v>3325</v>
      </c>
      <c r="AQ601">
        <v>1</v>
      </c>
      <c r="AR601" t="s">
        <v>1047</v>
      </c>
      <c r="AU601">
        <v>1</v>
      </c>
    </row>
    <row r="602" spans="1:47" x14ac:dyDescent="0.25">
      <c r="A602" s="3" t="s">
        <v>3451</v>
      </c>
      <c r="B602">
        <v>2</v>
      </c>
      <c r="C602">
        <v>50000000</v>
      </c>
      <c r="D602">
        <v>0.16666666666666699</v>
      </c>
      <c r="E602">
        <v>35100000</v>
      </c>
      <c r="F602">
        <v>0</v>
      </c>
      <c r="G602" t="s">
        <v>3452</v>
      </c>
      <c r="H602" s="5">
        <v>41533</v>
      </c>
      <c r="I602" t="s">
        <v>1205</v>
      </c>
      <c r="J602">
        <v>128</v>
      </c>
      <c r="K602" t="s">
        <v>3249</v>
      </c>
      <c r="L602" t="s">
        <v>3453</v>
      </c>
      <c r="M602" t="s">
        <v>3454</v>
      </c>
      <c r="N602" t="s">
        <v>3423</v>
      </c>
      <c r="O602" t="s">
        <v>4902</v>
      </c>
      <c r="P602" t="s">
        <v>1088</v>
      </c>
      <c r="Q602" t="s">
        <v>2244</v>
      </c>
      <c r="R602" t="s">
        <v>108</v>
      </c>
      <c r="U602" t="s">
        <v>4879</v>
      </c>
      <c r="V602" t="s">
        <v>4879</v>
      </c>
      <c r="W602" t="s">
        <v>4873</v>
      </c>
      <c r="X602" t="s">
        <v>4899</v>
      </c>
      <c r="Y602" t="s">
        <v>4899</v>
      </c>
      <c r="Z602">
        <v>3</v>
      </c>
      <c r="AA602">
        <v>2</v>
      </c>
      <c r="AB602">
        <v>1</v>
      </c>
      <c r="AC602">
        <v>0.33333333333333331</v>
      </c>
      <c r="AD602">
        <v>0</v>
      </c>
      <c r="AE602" t="s">
        <v>2109</v>
      </c>
      <c r="AQ602">
        <v>1</v>
      </c>
      <c r="AR602" t="s">
        <v>100</v>
      </c>
      <c r="AS602" t="s">
        <v>87</v>
      </c>
      <c r="AU602">
        <v>2</v>
      </c>
    </row>
    <row r="603" spans="1:47" x14ac:dyDescent="0.25">
      <c r="A603" s="3" t="s">
        <v>3455</v>
      </c>
      <c r="B603">
        <v>4</v>
      </c>
      <c r="C603">
        <v>200000000</v>
      </c>
      <c r="D603">
        <v>0.16666666666666699</v>
      </c>
      <c r="E603">
        <v>0</v>
      </c>
      <c r="F603">
        <v>0</v>
      </c>
      <c r="G603" t="s">
        <v>3456</v>
      </c>
      <c r="H603" s="5">
        <v>41773</v>
      </c>
      <c r="I603" t="s">
        <v>1129</v>
      </c>
      <c r="J603">
        <v>142</v>
      </c>
      <c r="K603" t="s">
        <v>3457</v>
      </c>
      <c r="L603" t="s">
        <v>3458</v>
      </c>
      <c r="M603" t="s">
        <v>3459</v>
      </c>
      <c r="N603" t="s">
        <v>3460</v>
      </c>
      <c r="O603" t="s">
        <v>4902</v>
      </c>
      <c r="P603" t="s">
        <v>1159</v>
      </c>
      <c r="Q603" t="s">
        <v>1158</v>
      </c>
      <c r="R603" t="s">
        <v>2244</v>
      </c>
      <c r="S603" t="s">
        <v>63</v>
      </c>
      <c r="T603" t="s">
        <v>64</v>
      </c>
      <c r="U603" t="s">
        <v>4879</v>
      </c>
      <c r="V603" t="s">
        <v>4879</v>
      </c>
      <c r="W603" t="s">
        <v>4879</v>
      </c>
      <c r="X603" t="s">
        <v>4873</v>
      </c>
      <c r="Y603" t="s">
        <v>4873</v>
      </c>
      <c r="Z603">
        <v>5</v>
      </c>
      <c r="AA603">
        <v>3</v>
      </c>
      <c r="AB603">
        <v>2</v>
      </c>
      <c r="AC603">
        <v>0.4</v>
      </c>
      <c r="AD603">
        <v>0</v>
      </c>
      <c r="AE603" t="s">
        <v>516</v>
      </c>
      <c r="AF603" t="s">
        <v>189</v>
      </c>
      <c r="AG603" t="s">
        <v>3430</v>
      </c>
      <c r="AH603" t="s">
        <v>3431</v>
      </c>
      <c r="AI603" t="s">
        <v>3325</v>
      </c>
      <c r="AJ603" t="s">
        <v>3432</v>
      </c>
      <c r="AK603" t="s">
        <v>3433</v>
      </c>
      <c r="AL603" t="s">
        <v>3073</v>
      </c>
      <c r="AM603" t="s">
        <v>3461</v>
      </c>
      <c r="AQ603">
        <v>9</v>
      </c>
      <c r="AR603" t="s">
        <v>1151</v>
      </c>
      <c r="AS603" t="s">
        <v>1350</v>
      </c>
      <c r="AU603">
        <v>2</v>
      </c>
    </row>
    <row r="604" spans="1:47" x14ac:dyDescent="0.25">
      <c r="A604" s="3" t="s">
        <v>3462</v>
      </c>
      <c r="B604">
        <v>1</v>
      </c>
      <c r="C604">
        <v>50000000</v>
      </c>
      <c r="D604">
        <v>8.3333333333333301E-2</v>
      </c>
      <c r="E604">
        <v>0</v>
      </c>
      <c r="F604">
        <v>0</v>
      </c>
      <c r="G604" t="s">
        <v>3463</v>
      </c>
      <c r="H604" s="5">
        <v>42171</v>
      </c>
      <c r="I604" t="s">
        <v>1778</v>
      </c>
      <c r="J604">
        <v>195</v>
      </c>
      <c r="K604" t="s">
        <v>3438</v>
      </c>
      <c r="L604" t="s">
        <v>3464</v>
      </c>
      <c r="M604" t="s">
        <v>1410</v>
      </c>
      <c r="N604" t="s">
        <v>3465</v>
      </c>
      <c r="O604" t="s">
        <v>4903</v>
      </c>
      <c r="P604" t="s">
        <v>1158</v>
      </c>
      <c r="Q604" t="s">
        <v>1159</v>
      </c>
      <c r="R604" t="s">
        <v>63</v>
      </c>
      <c r="U604" t="s">
        <v>4879</v>
      </c>
      <c r="V604" t="s">
        <v>4879</v>
      </c>
      <c r="W604" t="s">
        <v>4873</v>
      </c>
      <c r="X604" t="s">
        <v>4899</v>
      </c>
      <c r="Y604" t="s">
        <v>4899</v>
      </c>
      <c r="Z604">
        <v>3</v>
      </c>
      <c r="AA604">
        <v>2</v>
      </c>
      <c r="AB604">
        <v>1</v>
      </c>
      <c r="AC604">
        <v>0.33333333333333331</v>
      </c>
      <c r="AD604">
        <v>0</v>
      </c>
      <c r="AE604" t="s">
        <v>1444</v>
      </c>
      <c r="AQ604">
        <v>1</v>
      </c>
      <c r="AR604" t="s">
        <v>1195</v>
      </c>
      <c r="AS604" t="s">
        <v>1525</v>
      </c>
      <c r="AU604">
        <v>2</v>
      </c>
    </row>
    <row r="605" spans="1:47" x14ac:dyDescent="0.25">
      <c r="A605" s="3" t="s">
        <v>3466</v>
      </c>
      <c r="B605">
        <v>3</v>
      </c>
      <c r="C605">
        <v>150000000</v>
      </c>
      <c r="D605">
        <v>0.25</v>
      </c>
      <c r="E605">
        <v>0</v>
      </c>
      <c r="F605">
        <v>0</v>
      </c>
      <c r="G605" t="s">
        <v>3467</v>
      </c>
      <c r="H605" s="5">
        <v>42536</v>
      </c>
      <c r="I605" t="s">
        <v>184</v>
      </c>
      <c r="J605">
        <v>79</v>
      </c>
      <c r="K605" t="s">
        <v>3468</v>
      </c>
      <c r="L605" t="s">
        <v>3469</v>
      </c>
      <c r="M605" t="s">
        <v>3377</v>
      </c>
      <c r="N605" t="s">
        <v>3470</v>
      </c>
      <c r="O605" t="s">
        <v>4904</v>
      </c>
      <c r="P605" t="s">
        <v>1042</v>
      </c>
      <c r="Q605" t="s">
        <v>1034</v>
      </c>
      <c r="R605" t="s">
        <v>1219</v>
      </c>
      <c r="S605" t="s">
        <v>85</v>
      </c>
      <c r="T605" t="s">
        <v>3051</v>
      </c>
      <c r="U605" t="s">
        <v>4879</v>
      </c>
      <c r="V605" t="s">
        <v>4879</v>
      </c>
      <c r="W605" t="s">
        <v>4879</v>
      </c>
      <c r="X605" t="s">
        <v>4873</v>
      </c>
      <c r="Y605" t="s">
        <v>4873</v>
      </c>
      <c r="Z605">
        <v>5</v>
      </c>
      <c r="AA605">
        <v>3</v>
      </c>
      <c r="AB605">
        <v>2</v>
      </c>
      <c r="AC605">
        <v>0.4</v>
      </c>
      <c r="AD605">
        <v>0</v>
      </c>
      <c r="AE605" t="s">
        <v>3471</v>
      </c>
      <c r="AQ605">
        <v>1</v>
      </c>
      <c r="AR605" t="s">
        <v>1071</v>
      </c>
      <c r="AU605">
        <v>1</v>
      </c>
    </row>
    <row r="606" spans="1:47" x14ac:dyDescent="0.25">
      <c r="A606" s="3" t="s">
        <v>3466</v>
      </c>
      <c r="B606">
        <v>2.5</v>
      </c>
      <c r="C606">
        <v>100000000</v>
      </c>
      <c r="D606">
        <v>0.16666666666666699</v>
      </c>
      <c r="E606">
        <v>0</v>
      </c>
      <c r="F606">
        <v>0</v>
      </c>
      <c r="G606" t="s">
        <v>3472</v>
      </c>
      <c r="H606" s="5">
        <v>42536</v>
      </c>
      <c r="I606" t="s">
        <v>184</v>
      </c>
      <c r="J606">
        <v>79</v>
      </c>
      <c r="K606" t="s">
        <v>3468</v>
      </c>
      <c r="L606" t="s">
        <v>3469</v>
      </c>
      <c r="M606" t="s">
        <v>3377</v>
      </c>
      <c r="N606" t="s">
        <v>3470</v>
      </c>
      <c r="O606" t="s">
        <v>4904</v>
      </c>
      <c r="P606" t="s">
        <v>1042</v>
      </c>
      <c r="Q606" t="s">
        <v>1034</v>
      </c>
      <c r="R606" t="s">
        <v>1219</v>
      </c>
      <c r="S606" t="s">
        <v>85</v>
      </c>
      <c r="T606" t="s">
        <v>3051</v>
      </c>
      <c r="U606" t="s">
        <v>4879</v>
      </c>
      <c r="V606" t="s">
        <v>4879</v>
      </c>
      <c r="W606" t="s">
        <v>4879</v>
      </c>
      <c r="X606" t="s">
        <v>4873</v>
      </c>
      <c r="Y606" t="s">
        <v>4873</v>
      </c>
      <c r="Z606">
        <v>5</v>
      </c>
      <c r="AA606">
        <v>3</v>
      </c>
      <c r="AB606">
        <v>2</v>
      </c>
      <c r="AC606">
        <v>0.4</v>
      </c>
      <c r="AD606">
        <v>0</v>
      </c>
      <c r="AE606" t="s">
        <v>3471</v>
      </c>
      <c r="AQ606">
        <v>1</v>
      </c>
      <c r="AR606" t="s">
        <v>1071</v>
      </c>
      <c r="AU606">
        <v>1</v>
      </c>
    </row>
    <row r="607" spans="1:47" x14ac:dyDescent="0.25">
      <c r="A607" s="3" t="s">
        <v>3473</v>
      </c>
      <c r="B607">
        <v>3</v>
      </c>
      <c r="C607">
        <v>50000000</v>
      </c>
      <c r="D607">
        <v>8.3333333333333301E-2</v>
      </c>
      <c r="E607">
        <v>80000000</v>
      </c>
      <c r="F607">
        <v>1</v>
      </c>
      <c r="G607" t="s">
        <v>3474</v>
      </c>
      <c r="H607" s="5">
        <v>42811</v>
      </c>
      <c r="I607" t="s">
        <v>1778</v>
      </c>
      <c r="J607">
        <v>122</v>
      </c>
      <c r="K607" t="s">
        <v>3381</v>
      </c>
      <c r="L607" t="s">
        <v>3475</v>
      </c>
      <c r="M607" t="s">
        <v>3476</v>
      </c>
      <c r="N607" t="s">
        <v>2604</v>
      </c>
      <c r="O607" t="s">
        <v>4905</v>
      </c>
      <c r="P607" t="s">
        <v>1056</v>
      </c>
      <c r="Q607" t="s">
        <v>1417</v>
      </c>
      <c r="R607" t="s">
        <v>1058</v>
      </c>
      <c r="U607" t="s">
        <v>4879</v>
      </c>
      <c r="V607" t="s">
        <v>4879</v>
      </c>
      <c r="W607" t="s">
        <v>4873</v>
      </c>
      <c r="X607" t="s">
        <v>4899</v>
      </c>
      <c r="Y607" t="s">
        <v>4899</v>
      </c>
      <c r="Z607">
        <v>3</v>
      </c>
      <c r="AA607">
        <v>2</v>
      </c>
      <c r="AB607">
        <v>1</v>
      </c>
      <c r="AC607">
        <v>0.33333333333333331</v>
      </c>
      <c r="AD607">
        <v>0</v>
      </c>
      <c r="AE607" t="s">
        <v>373</v>
      </c>
      <c r="AQ607">
        <v>1</v>
      </c>
      <c r="AR607" t="s">
        <v>1332</v>
      </c>
      <c r="AU607">
        <v>1</v>
      </c>
    </row>
    <row r="608" spans="1:47" x14ac:dyDescent="0.25">
      <c r="A608" s="3" t="s">
        <v>3473</v>
      </c>
      <c r="B608">
        <v>3</v>
      </c>
      <c r="C608">
        <v>50000000</v>
      </c>
      <c r="D608">
        <v>8.3333333333333301E-2</v>
      </c>
      <c r="E608">
        <v>90000000</v>
      </c>
      <c r="F608">
        <v>1</v>
      </c>
      <c r="G608" t="s">
        <v>3477</v>
      </c>
      <c r="H608" s="5">
        <v>42811</v>
      </c>
      <c r="I608" t="s">
        <v>1778</v>
      </c>
      <c r="J608">
        <v>122</v>
      </c>
      <c r="K608" t="s">
        <v>3381</v>
      </c>
      <c r="L608" t="s">
        <v>3475</v>
      </c>
      <c r="M608" t="s">
        <v>3476</v>
      </c>
      <c r="N608" t="s">
        <v>2604</v>
      </c>
      <c r="O608" t="s">
        <v>4905</v>
      </c>
      <c r="P608" t="s">
        <v>1056</v>
      </c>
      <c r="Q608" t="s">
        <v>1417</v>
      </c>
      <c r="R608" t="s">
        <v>1058</v>
      </c>
      <c r="U608" t="s">
        <v>4879</v>
      </c>
      <c r="V608" t="s">
        <v>4879</v>
      </c>
      <c r="W608" t="s">
        <v>4873</v>
      </c>
      <c r="X608" t="s">
        <v>4899</v>
      </c>
      <c r="Y608" t="s">
        <v>4899</v>
      </c>
      <c r="Z608">
        <v>3</v>
      </c>
      <c r="AA608">
        <v>2</v>
      </c>
      <c r="AB608">
        <v>1</v>
      </c>
      <c r="AC608">
        <v>0.33333333333333331</v>
      </c>
      <c r="AD608">
        <v>0</v>
      </c>
      <c r="AE608" t="s">
        <v>373</v>
      </c>
      <c r="AQ608">
        <v>1</v>
      </c>
      <c r="AR608" t="s">
        <v>1332</v>
      </c>
      <c r="AU608">
        <v>1</v>
      </c>
    </row>
    <row r="609" spans="1:47" x14ac:dyDescent="0.25">
      <c r="A609" s="3" t="s">
        <v>3478</v>
      </c>
      <c r="B609">
        <v>4</v>
      </c>
      <c r="C609">
        <v>200000000</v>
      </c>
      <c r="D609">
        <v>8.3333333333333301E-2</v>
      </c>
      <c r="E609">
        <v>0</v>
      </c>
      <c r="F609">
        <v>0</v>
      </c>
      <c r="G609" t="s">
        <v>3479</v>
      </c>
      <c r="H609" s="5">
        <v>43276</v>
      </c>
      <c r="I609" t="s">
        <v>41</v>
      </c>
      <c r="J609">
        <v>133</v>
      </c>
      <c r="K609" t="s">
        <v>3480</v>
      </c>
      <c r="L609" t="s">
        <v>3481</v>
      </c>
      <c r="M609" t="s">
        <v>3482</v>
      </c>
      <c r="N609" t="s">
        <v>3483</v>
      </c>
      <c r="O609" t="s">
        <v>4906</v>
      </c>
      <c r="P609" t="s">
        <v>1065</v>
      </c>
      <c r="Q609" t="s">
        <v>1066</v>
      </c>
      <c r="R609" t="s">
        <v>1067</v>
      </c>
      <c r="S609" t="s">
        <v>64</v>
      </c>
      <c r="T609" t="s">
        <v>1231</v>
      </c>
      <c r="U609" t="s">
        <v>4879</v>
      </c>
      <c r="V609" t="s">
        <v>4879</v>
      </c>
      <c r="W609" t="s">
        <v>4879</v>
      </c>
      <c r="X609" t="s">
        <v>4873</v>
      </c>
      <c r="Y609" t="s">
        <v>4873</v>
      </c>
      <c r="Z609">
        <v>5</v>
      </c>
      <c r="AA609">
        <v>3</v>
      </c>
      <c r="AB609">
        <v>2</v>
      </c>
      <c r="AC609">
        <v>0.4</v>
      </c>
      <c r="AD609">
        <v>0</v>
      </c>
      <c r="AE609" t="s">
        <v>1220</v>
      </c>
      <c r="AQ609">
        <v>1</v>
      </c>
      <c r="AR609" t="s">
        <v>1179</v>
      </c>
      <c r="AU609">
        <v>1</v>
      </c>
    </row>
    <row r="610" spans="1:47" x14ac:dyDescent="0.25">
      <c r="A610" s="3" t="s">
        <v>3484</v>
      </c>
      <c r="B610">
        <v>2</v>
      </c>
      <c r="C610">
        <v>50000000</v>
      </c>
      <c r="D610">
        <v>0.16666666666666699</v>
      </c>
      <c r="E610">
        <v>1500000</v>
      </c>
      <c r="F610">
        <v>0</v>
      </c>
      <c r="G610" t="s">
        <v>3485</v>
      </c>
      <c r="H610" s="5">
        <v>41533</v>
      </c>
      <c r="I610" t="s">
        <v>1205</v>
      </c>
      <c r="J610">
        <v>128</v>
      </c>
      <c r="K610" t="s">
        <v>3249</v>
      </c>
      <c r="L610" t="s">
        <v>3486</v>
      </c>
      <c r="M610" t="s">
        <v>3487</v>
      </c>
      <c r="N610" t="s">
        <v>3423</v>
      </c>
      <c r="O610" t="s">
        <v>4902</v>
      </c>
      <c r="P610" t="s">
        <v>1088</v>
      </c>
      <c r="Q610" t="s">
        <v>2244</v>
      </c>
      <c r="R610" t="s">
        <v>108</v>
      </c>
      <c r="U610" t="s">
        <v>4879</v>
      </c>
      <c r="V610" t="s">
        <v>4879</v>
      </c>
      <c r="W610" t="s">
        <v>4873</v>
      </c>
      <c r="X610" t="s">
        <v>4899</v>
      </c>
      <c r="Y610" t="s">
        <v>4899</v>
      </c>
      <c r="Z610">
        <v>3</v>
      </c>
      <c r="AA610">
        <v>2</v>
      </c>
      <c r="AB610">
        <v>1</v>
      </c>
      <c r="AC610">
        <v>0.33333333333333331</v>
      </c>
      <c r="AD610">
        <v>0</v>
      </c>
      <c r="AE610" t="s">
        <v>2109</v>
      </c>
      <c r="AQ610">
        <v>1</v>
      </c>
      <c r="AR610" t="s">
        <v>65</v>
      </c>
      <c r="AS610" t="s">
        <v>1608</v>
      </c>
      <c r="AU610">
        <v>2</v>
      </c>
    </row>
    <row r="611" spans="1:47" x14ac:dyDescent="0.25">
      <c r="A611" s="3" t="s">
        <v>3488</v>
      </c>
      <c r="B611">
        <v>3.5</v>
      </c>
      <c r="C611">
        <v>200000000</v>
      </c>
      <c r="D611">
        <v>0.16666666666666699</v>
      </c>
      <c r="E611">
        <v>0</v>
      </c>
      <c r="F611">
        <v>0</v>
      </c>
      <c r="G611" t="s">
        <v>3489</v>
      </c>
      <c r="H611" s="5">
        <v>41773</v>
      </c>
      <c r="I611" t="s">
        <v>1715</v>
      </c>
      <c r="J611">
        <v>142</v>
      </c>
      <c r="K611" t="s">
        <v>3490</v>
      </c>
      <c r="L611" t="s">
        <v>3491</v>
      </c>
      <c r="M611" t="s">
        <v>3492</v>
      </c>
      <c r="N611" t="s">
        <v>3460</v>
      </c>
      <c r="O611" t="s">
        <v>4902</v>
      </c>
      <c r="P611" t="s">
        <v>1159</v>
      </c>
      <c r="Q611" t="s">
        <v>1158</v>
      </c>
      <c r="R611" t="s">
        <v>2244</v>
      </c>
      <c r="S611" t="s">
        <v>63</v>
      </c>
      <c r="T611" t="s">
        <v>64</v>
      </c>
      <c r="U611" t="s">
        <v>4879</v>
      </c>
      <c r="V611" t="s">
        <v>4879</v>
      </c>
      <c r="W611" t="s">
        <v>4879</v>
      </c>
      <c r="X611" t="s">
        <v>4873</v>
      </c>
      <c r="Y611" t="s">
        <v>4873</v>
      </c>
      <c r="Z611">
        <v>5</v>
      </c>
      <c r="AA611">
        <v>3</v>
      </c>
      <c r="AB611">
        <v>2</v>
      </c>
      <c r="AC611">
        <v>0.4</v>
      </c>
      <c r="AD611">
        <v>0</v>
      </c>
      <c r="AE611" t="s">
        <v>516</v>
      </c>
      <c r="AF611" t="s">
        <v>189</v>
      </c>
      <c r="AG611" t="s">
        <v>3430</v>
      </c>
      <c r="AH611" t="s">
        <v>3431</v>
      </c>
      <c r="AI611" t="s">
        <v>3325</v>
      </c>
      <c r="AJ611" t="s">
        <v>3432</v>
      </c>
      <c r="AK611" t="s">
        <v>3433</v>
      </c>
      <c r="AL611" t="s">
        <v>3493</v>
      </c>
      <c r="AM611" t="s">
        <v>1117</v>
      </c>
      <c r="AQ611">
        <v>9</v>
      </c>
      <c r="AR611" t="s">
        <v>1195</v>
      </c>
      <c r="AS611" t="s">
        <v>100</v>
      </c>
      <c r="AU611">
        <v>2</v>
      </c>
    </row>
    <row r="612" spans="1:47" x14ac:dyDescent="0.25">
      <c r="A612" s="3" t="s">
        <v>3497</v>
      </c>
      <c r="B612">
        <v>3</v>
      </c>
      <c r="C612">
        <v>100000000</v>
      </c>
      <c r="D612">
        <v>0.25</v>
      </c>
      <c r="E612">
        <v>0</v>
      </c>
      <c r="F612">
        <v>0</v>
      </c>
      <c r="G612" t="s">
        <v>3498</v>
      </c>
      <c r="H612" s="5">
        <v>42536</v>
      </c>
      <c r="I612" t="s">
        <v>184</v>
      </c>
      <c r="J612">
        <v>79</v>
      </c>
      <c r="K612" t="s">
        <v>3499</v>
      </c>
      <c r="L612" t="s">
        <v>3500</v>
      </c>
      <c r="M612" t="s">
        <v>2854</v>
      </c>
      <c r="N612" t="s">
        <v>3470</v>
      </c>
      <c r="O612" t="s">
        <v>4904</v>
      </c>
      <c r="P612" t="s">
        <v>1042</v>
      </c>
      <c r="Q612" t="s">
        <v>1034</v>
      </c>
      <c r="R612" t="s">
        <v>1219</v>
      </c>
      <c r="S612" t="s">
        <v>85</v>
      </c>
      <c r="T612" t="s">
        <v>3051</v>
      </c>
      <c r="U612" t="s">
        <v>4879</v>
      </c>
      <c r="V612" t="s">
        <v>4879</v>
      </c>
      <c r="W612" t="s">
        <v>4879</v>
      </c>
      <c r="X612" t="s">
        <v>4873</v>
      </c>
      <c r="Y612" t="s">
        <v>4873</v>
      </c>
      <c r="Z612">
        <v>5</v>
      </c>
      <c r="AA612">
        <v>3</v>
      </c>
      <c r="AB612">
        <v>2</v>
      </c>
      <c r="AC612">
        <v>0.4</v>
      </c>
      <c r="AD612">
        <v>0</v>
      </c>
      <c r="AE612" t="s">
        <v>3471</v>
      </c>
      <c r="AQ612">
        <v>1</v>
      </c>
      <c r="AR612" t="s">
        <v>100</v>
      </c>
      <c r="AU612">
        <v>1</v>
      </c>
    </row>
    <row r="613" spans="1:47" x14ac:dyDescent="0.25">
      <c r="A613" s="3" t="s">
        <v>3501</v>
      </c>
      <c r="B613">
        <v>4.5</v>
      </c>
      <c r="C613">
        <v>50000000</v>
      </c>
      <c r="D613">
        <v>0.16666666666666699</v>
      </c>
      <c r="E613">
        <v>500000000</v>
      </c>
      <c r="F613">
        <v>0</v>
      </c>
      <c r="G613" t="s">
        <v>3502</v>
      </c>
      <c r="H613" s="5">
        <v>42816</v>
      </c>
      <c r="I613" t="s">
        <v>41</v>
      </c>
      <c r="J613">
        <v>112</v>
      </c>
      <c r="K613" t="s">
        <v>2388</v>
      </c>
      <c r="L613" t="s">
        <v>3503</v>
      </c>
      <c r="M613" t="s">
        <v>3504</v>
      </c>
      <c r="N613" t="s">
        <v>3505</v>
      </c>
      <c r="O613" t="s">
        <v>4905</v>
      </c>
      <c r="P613" t="s">
        <v>1228</v>
      </c>
      <c r="Q613" t="s">
        <v>1417</v>
      </c>
      <c r="R613" t="s">
        <v>1058</v>
      </c>
      <c r="U613" t="s">
        <v>4879</v>
      </c>
      <c r="V613" t="s">
        <v>4879</v>
      </c>
      <c r="W613" t="s">
        <v>4873</v>
      </c>
      <c r="X613" t="s">
        <v>4899</v>
      </c>
      <c r="Y613" t="s">
        <v>4899</v>
      </c>
      <c r="Z613">
        <v>3</v>
      </c>
      <c r="AA613">
        <v>2</v>
      </c>
      <c r="AB613">
        <v>1</v>
      </c>
      <c r="AC613">
        <v>0.33333333333333331</v>
      </c>
      <c r="AD613">
        <v>0</v>
      </c>
      <c r="AE613" t="s">
        <v>1940</v>
      </c>
      <c r="AQ613">
        <v>1</v>
      </c>
      <c r="AR613" t="s">
        <v>256</v>
      </c>
      <c r="AU613">
        <v>1</v>
      </c>
    </row>
    <row r="614" spans="1:47" x14ac:dyDescent="0.25">
      <c r="A614" s="3" t="s">
        <v>3506</v>
      </c>
      <c r="B614">
        <v>5.5</v>
      </c>
      <c r="C614">
        <v>200000000</v>
      </c>
      <c r="D614">
        <v>0.16666666666666699</v>
      </c>
      <c r="E614">
        <v>0</v>
      </c>
      <c r="F614">
        <v>0</v>
      </c>
      <c r="G614" t="s">
        <v>3507</v>
      </c>
      <c r="H614" s="5">
        <v>43276</v>
      </c>
      <c r="I614" t="s">
        <v>1139</v>
      </c>
      <c r="J614">
        <v>314</v>
      </c>
      <c r="K614" t="s">
        <v>3508</v>
      </c>
      <c r="L614" t="s">
        <v>3509</v>
      </c>
      <c r="N614" t="s">
        <v>3483</v>
      </c>
      <c r="O614" t="s">
        <v>4906</v>
      </c>
      <c r="P614" t="s">
        <v>1065</v>
      </c>
      <c r="Q614" t="s">
        <v>1066</v>
      </c>
      <c r="R614" t="s">
        <v>1067</v>
      </c>
      <c r="S614" t="s">
        <v>64</v>
      </c>
      <c r="T614" t="s">
        <v>1231</v>
      </c>
      <c r="U614" t="s">
        <v>4879</v>
      </c>
      <c r="V614" t="s">
        <v>4879</v>
      </c>
      <c r="W614" t="s">
        <v>4879</v>
      </c>
      <c r="X614" t="s">
        <v>4873</v>
      </c>
      <c r="Y614" t="s">
        <v>4873</v>
      </c>
      <c r="Z614">
        <v>5</v>
      </c>
      <c r="AA614">
        <v>3</v>
      </c>
      <c r="AB614">
        <v>2</v>
      </c>
      <c r="AC614">
        <v>0.4</v>
      </c>
      <c r="AD614">
        <v>0</v>
      </c>
      <c r="AE614" t="s">
        <v>2367</v>
      </c>
      <c r="AQ614">
        <v>1</v>
      </c>
      <c r="AR614" t="s">
        <v>1743</v>
      </c>
      <c r="AU614">
        <v>1</v>
      </c>
    </row>
    <row r="615" spans="1:47" x14ac:dyDescent="0.25">
      <c r="A615" s="3" t="s">
        <v>3510</v>
      </c>
      <c r="B615">
        <v>4</v>
      </c>
      <c r="C615">
        <v>250000000</v>
      </c>
      <c r="D615">
        <v>0.41666666666666702</v>
      </c>
      <c r="E615">
        <v>3993800000</v>
      </c>
      <c r="F615">
        <v>0</v>
      </c>
      <c r="G615" t="s">
        <v>3511</v>
      </c>
      <c r="H615" s="5">
        <v>41541</v>
      </c>
      <c r="I615" t="s">
        <v>1010</v>
      </c>
      <c r="J615">
        <v>141</v>
      </c>
      <c r="K615" t="s">
        <v>3512</v>
      </c>
      <c r="L615" t="s">
        <v>3513</v>
      </c>
      <c r="M615" t="s">
        <v>2621</v>
      </c>
      <c r="N615" t="s">
        <v>2191</v>
      </c>
      <c r="O615" t="s">
        <v>4902</v>
      </c>
      <c r="P615" t="s">
        <v>2244</v>
      </c>
      <c r="Q615" t="s">
        <v>1088</v>
      </c>
      <c r="R615" t="s">
        <v>47</v>
      </c>
      <c r="U615" t="s">
        <v>4879</v>
      </c>
      <c r="V615" t="s">
        <v>4879</v>
      </c>
      <c r="W615" t="s">
        <v>4873</v>
      </c>
      <c r="X615" t="s">
        <v>4899</v>
      </c>
      <c r="Y615" t="s">
        <v>4899</v>
      </c>
      <c r="Z615">
        <v>3</v>
      </c>
      <c r="AA615">
        <v>2</v>
      </c>
      <c r="AB615">
        <v>1</v>
      </c>
      <c r="AC615">
        <v>0.33333333333333331</v>
      </c>
      <c r="AD615">
        <v>0</v>
      </c>
      <c r="AE615" t="s">
        <v>2109</v>
      </c>
      <c r="AQ615">
        <v>1</v>
      </c>
      <c r="AR615" t="s">
        <v>128</v>
      </c>
      <c r="AS615" t="s">
        <v>256</v>
      </c>
      <c r="AU615">
        <v>2</v>
      </c>
    </row>
    <row r="616" spans="1:47" x14ac:dyDescent="0.25">
      <c r="A616" s="3" t="s">
        <v>3514</v>
      </c>
      <c r="B616">
        <v>4</v>
      </c>
      <c r="C616">
        <v>200000000</v>
      </c>
      <c r="D616">
        <v>0.16666666666666699</v>
      </c>
      <c r="E616">
        <v>14895522581</v>
      </c>
      <c r="F616">
        <v>0</v>
      </c>
      <c r="G616" t="s">
        <v>3515</v>
      </c>
      <c r="H616" s="5">
        <v>41775</v>
      </c>
      <c r="I616" t="s">
        <v>1715</v>
      </c>
      <c r="J616">
        <v>140</v>
      </c>
      <c r="K616" t="s">
        <v>3457</v>
      </c>
      <c r="L616" t="s">
        <v>3516</v>
      </c>
      <c r="M616" t="s">
        <v>3492</v>
      </c>
      <c r="N616" t="s">
        <v>3460</v>
      </c>
      <c r="O616" t="s">
        <v>4902</v>
      </c>
      <c r="P616" t="s">
        <v>1158</v>
      </c>
      <c r="Q616" t="s">
        <v>1159</v>
      </c>
      <c r="R616" t="s">
        <v>2244</v>
      </c>
      <c r="S616" t="s">
        <v>63</v>
      </c>
      <c r="T616" t="s">
        <v>64</v>
      </c>
      <c r="U616" t="s">
        <v>4879</v>
      </c>
      <c r="V616" t="s">
        <v>4879</v>
      </c>
      <c r="W616" t="s">
        <v>4879</v>
      </c>
      <c r="X616" t="s">
        <v>4873</v>
      </c>
      <c r="Y616" t="s">
        <v>4873</v>
      </c>
      <c r="Z616">
        <v>5</v>
      </c>
      <c r="AA616">
        <v>3</v>
      </c>
      <c r="AB616">
        <v>2</v>
      </c>
      <c r="AC616">
        <v>0.4</v>
      </c>
      <c r="AD616">
        <v>0</v>
      </c>
      <c r="AE616" t="s">
        <v>516</v>
      </c>
      <c r="AF616" t="s">
        <v>3517</v>
      </c>
      <c r="AG616" t="s">
        <v>3430</v>
      </c>
      <c r="AH616" t="s">
        <v>3431</v>
      </c>
      <c r="AI616" t="s">
        <v>3325</v>
      </c>
      <c r="AJ616" t="s">
        <v>3432</v>
      </c>
      <c r="AK616" t="s">
        <v>3433</v>
      </c>
      <c r="AL616" t="s">
        <v>3518</v>
      </c>
      <c r="AM616" t="s">
        <v>1117</v>
      </c>
      <c r="AQ616">
        <v>9</v>
      </c>
      <c r="AR616" t="s">
        <v>1294</v>
      </c>
      <c r="AS616" t="s">
        <v>1456</v>
      </c>
      <c r="AU616">
        <v>2</v>
      </c>
    </row>
    <row r="617" spans="1:47" x14ac:dyDescent="0.25">
      <c r="A617" s="3" t="s">
        <v>3519</v>
      </c>
      <c r="B617">
        <v>1</v>
      </c>
      <c r="C617">
        <v>50000000</v>
      </c>
      <c r="D617">
        <v>8.3333333333333301E-2</v>
      </c>
      <c r="E617">
        <v>0</v>
      </c>
      <c r="F617">
        <v>0</v>
      </c>
      <c r="G617" t="s">
        <v>3520</v>
      </c>
      <c r="H617" s="5">
        <v>42171</v>
      </c>
      <c r="J617">
        <v>190</v>
      </c>
      <c r="K617" t="s">
        <v>3438</v>
      </c>
      <c r="L617" t="s">
        <v>3521</v>
      </c>
      <c r="M617" t="s">
        <v>1546</v>
      </c>
      <c r="N617" t="s">
        <v>3522</v>
      </c>
      <c r="O617" t="s">
        <v>4903</v>
      </c>
      <c r="P617" t="s">
        <v>1301</v>
      </c>
      <c r="Q617" t="s">
        <v>1219</v>
      </c>
      <c r="R617" t="s">
        <v>85</v>
      </c>
      <c r="U617" t="s">
        <v>4879</v>
      </c>
      <c r="V617" t="s">
        <v>4879</v>
      </c>
      <c r="W617" t="s">
        <v>4873</v>
      </c>
      <c r="X617" t="s">
        <v>4899</v>
      </c>
      <c r="Y617" t="s">
        <v>4899</v>
      </c>
      <c r="Z617">
        <v>3</v>
      </c>
      <c r="AA617">
        <v>2</v>
      </c>
      <c r="AB617">
        <v>1</v>
      </c>
      <c r="AC617">
        <v>0.33333333333333331</v>
      </c>
      <c r="AD617">
        <v>0</v>
      </c>
      <c r="AE617" t="s">
        <v>1444</v>
      </c>
      <c r="AQ617">
        <v>1</v>
      </c>
      <c r="AR617" t="s">
        <v>1294</v>
      </c>
      <c r="AS617" t="s">
        <v>1179</v>
      </c>
      <c r="AU617">
        <v>2</v>
      </c>
    </row>
    <row r="618" spans="1:47" x14ac:dyDescent="0.25">
      <c r="A618" s="3" t="s">
        <v>3523</v>
      </c>
      <c r="B618">
        <v>9</v>
      </c>
      <c r="C618">
        <v>500000000</v>
      </c>
      <c r="D618">
        <v>0.5</v>
      </c>
      <c r="E618">
        <v>0</v>
      </c>
      <c r="F618">
        <v>0</v>
      </c>
      <c r="G618" t="s">
        <v>3524</v>
      </c>
      <c r="H618" s="5">
        <v>42536</v>
      </c>
      <c r="I618" t="s">
        <v>41</v>
      </c>
      <c r="J618">
        <v>71</v>
      </c>
      <c r="K618" t="s">
        <v>3525</v>
      </c>
      <c r="L618" t="s">
        <v>3526</v>
      </c>
      <c r="M618" t="s">
        <v>3527</v>
      </c>
      <c r="N618" t="s">
        <v>3528</v>
      </c>
      <c r="O618" t="s">
        <v>4904</v>
      </c>
      <c r="P618" t="s">
        <v>1032</v>
      </c>
      <c r="Q618" t="s">
        <v>1175</v>
      </c>
      <c r="R618" t="s">
        <v>1057</v>
      </c>
      <c r="S618" t="s">
        <v>3051</v>
      </c>
      <c r="T618" t="s">
        <v>1045</v>
      </c>
      <c r="U618" t="s">
        <v>4879</v>
      </c>
      <c r="V618" t="s">
        <v>4879</v>
      </c>
      <c r="W618" t="s">
        <v>4879</v>
      </c>
      <c r="X618" t="s">
        <v>4873</v>
      </c>
      <c r="Y618" t="s">
        <v>4873</v>
      </c>
      <c r="Z618">
        <v>5</v>
      </c>
      <c r="AA618">
        <v>3</v>
      </c>
      <c r="AB618">
        <v>2</v>
      </c>
      <c r="AC618">
        <v>0.4</v>
      </c>
      <c r="AD618">
        <v>0</v>
      </c>
      <c r="AE618" t="s">
        <v>1137</v>
      </c>
      <c r="AQ618">
        <v>1</v>
      </c>
      <c r="AR618" t="s">
        <v>1369</v>
      </c>
      <c r="AU618">
        <v>1</v>
      </c>
    </row>
    <row r="619" spans="1:47" x14ac:dyDescent="0.25">
      <c r="A619" s="3" t="s">
        <v>3529</v>
      </c>
      <c r="B619">
        <v>1.5</v>
      </c>
      <c r="C619">
        <v>50000000</v>
      </c>
      <c r="D619">
        <v>8.3333333333333301E-2</v>
      </c>
      <c r="E619">
        <v>20000000</v>
      </c>
      <c r="F619">
        <v>0</v>
      </c>
      <c r="G619" t="s">
        <v>3530</v>
      </c>
      <c r="H619" s="5">
        <v>42823</v>
      </c>
      <c r="I619" t="s">
        <v>3531</v>
      </c>
      <c r="J619">
        <v>145</v>
      </c>
      <c r="K619" t="s">
        <v>1052</v>
      </c>
      <c r="L619" t="s">
        <v>3532</v>
      </c>
      <c r="M619" t="s">
        <v>3533</v>
      </c>
      <c r="N619" t="s">
        <v>3476</v>
      </c>
      <c r="O619" t="s">
        <v>4905</v>
      </c>
      <c r="P619" t="s">
        <v>1218</v>
      </c>
      <c r="Q619" t="s">
        <v>1219</v>
      </c>
      <c r="R619" t="s">
        <v>85</v>
      </c>
      <c r="U619" t="s">
        <v>4879</v>
      </c>
      <c r="V619" t="s">
        <v>4879</v>
      </c>
      <c r="W619" t="s">
        <v>4873</v>
      </c>
      <c r="X619" t="s">
        <v>4899</v>
      </c>
      <c r="Y619" t="s">
        <v>4899</v>
      </c>
      <c r="Z619">
        <v>3</v>
      </c>
      <c r="AA619">
        <v>2</v>
      </c>
      <c r="AB619">
        <v>1</v>
      </c>
      <c r="AC619">
        <v>0.33333333333333331</v>
      </c>
      <c r="AD619">
        <v>0</v>
      </c>
      <c r="AE619" t="s">
        <v>2128</v>
      </c>
      <c r="AQ619">
        <v>1</v>
      </c>
      <c r="AR619" t="s">
        <v>1221</v>
      </c>
      <c r="AU619">
        <v>1</v>
      </c>
    </row>
    <row r="620" spans="1:47" x14ac:dyDescent="0.25">
      <c r="A620" s="3" t="s">
        <v>3534</v>
      </c>
      <c r="B620">
        <v>4</v>
      </c>
      <c r="C620">
        <v>100000000</v>
      </c>
      <c r="D620">
        <v>8.3333333333333301E-2</v>
      </c>
      <c r="E620">
        <v>4200000000</v>
      </c>
      <c r="F620">
        <v>1</v>
      </c>
      <c r="G620" t="s">
        <v>3535</v>
      </c>
      <c r="H620" s="5">
        <v>43283</v>
      </c>
      <c r="I620" t="s">
        <v>1103</v>
      </c>
      <c r="J620">
        <v>135</v>
      </c>
      <c r="K620" t="s">
        <v>3536</v>
      </c>
      <c r="L620" t="s">
        <v>3537</v>
      </c>
      <c r="M620" t="s">
        <v>2929</v>
      </c>
      <c r="N620" t="s">
        <v>3538</v>
      </c>
      <c r="O620" t="s">
        <v>4906</v>
      </c>
      <c r="P620" t="s">
        <v>1668</v>
      </c>
      <c r="Q620" t="s">
        <v>1218</v>
      </c>
      <c r="R620" t="s">
        <v>1265</v>
      </c>
      <c r="S620" t="s">
        <v>1058</v>
      </c>
      <c r="T620" t="s">
        <v>108</v>
      </c>
      <c r="U620" t="s">
        <v>4879</v>
      </c>
      <c r="V620" t="s">
        <v>4879</v>
      </c>
      <c r="W620" t="s">
        <v>4879</v>
      </c>
      <c r="X620" t="s">
        <v>4873</v>
      </c>
      <c r="Y620" t="s">
        <v>4873</v>
      </c>
      <c r="Z620">
        <v>5</v>
      </c>
      <c r="AA620">
        <v>3</v>
      </c>
      <c r="AB620">
        <v>2</v>
      </c>
      <c r="AC620">
        <v>0.4</v>
      </c>
      <c r="AD620">
        <v>0</v>
      </c>
      <c r="AE620" t="s">
        <v>1073</v>
      </c>
      <c r="AQ620">
        <v>1</v>
      </c>
      <c r="AR620" t="s">
        <v>55</v>
      </c>
      <c r="AU620">
        <v>1</v>
      </c>
    </row>
    <row r="621" spans="1:47" x14ac:dyDescent="0.25">
      <c r="A621" s="3" t="s">
        <v>3539</v>
      </c>
      <c r="B621">
        <v>9</v>
      </c>
      <c r="C621">
        <v>500000000</v>
      </c>
      <c r="D621">
        <v>0.5</v>
      </c>
      <c r="E621">
        <v>0</v>
      </c>
      <c r="F621">
        <v>0</v>
      </c>
      <c r="G621" t="s">
        <v>3540</v>
      </c>
      <c r="H621" s="5">
        <v>41542</v>
      </c>
      <c r="I621" t="s">
        <v>429</v>
      </c>
      <c r="J621">
        <v>83</v>
      </c>
      <c r="K621" t="s">
        <v>3541</v>
      </c>
      <c r="L621" t="s">
        <v>3542</v>
      </c>
      <c r="M621" t="s">
        <v>3543</v>
      </c>
      <c r="N621" t="s">
        <v>2408</v>
      </c>
      <c r="O621" t="s">
        <v>4901</v>
      </c>
      <c r="P621" t="s">
        <v>2310</v>
      </c>
      <c r="Q621" t="s">
        <v>2282</v>
      </c>
      <c r="R621" t="s">
        <v>1159</v>
      </c>
      <c r="S621" t="s">
        <v>63</v>
      </c>
      <c r="T621" t="s">
        <v>64</v>
      </c>
      <c r="U621" t="s">
        <v>4879</v>
      </c>
      <c r="V621" t="s">
        <v>4879</v>
      </c>
      <c r="W621" t="s">
        <v>4879</v>
      </c>
      <c r="X621" t="s">
        <v>4873</v>
      </c>
      <c r="Y621" t="s">
        <v>4873</v>
      </c>
      <c r="Z621">
        <v>5</v>
      </c>
      <c r="AA621">
        <v>3</v>
      </c>
      <c r="AB621">
        <v>2</v>
      </c>
      <c r="AC621">
        <v>0.4</v>
      </c>
      <c r="AD621">
        <v>0</v>
      </c>
      <c r="AE621" t="s">
        <v>1089</v>
      </c>
      <c r="AQ621">
        <v>1</v>
      </c>
      <c r="AR621" t="s">
        <v>1369</v>
      </c>
      <c r="AS621" t="s">
        <v>1350</v>
      </c>
      <c r="AU621">
        <v>2</v>
      </c>
    </row>
    <row r="622" spans="1:47" x14ac:dyDescent="0.25">
      <c r="A622" s="3" t="s">
        <v>3539</v>
      </c>
      <c r="B622">
        <v>9</v>
      </c>
      <c r="C622">
        <v>500000000</v>
      </c>
      <c r="D622">
        <v>0.5</v>
      </c>
      <c r="E622">
        <v>0</v>
      </c>
      <c r="F622">
        <v>0</v>
      </c>
      <c r="G622" t="s">
        <v>3544</v>
      </c>
      <c r="H622" s="5">
        <v>41542</v>
      </c>
      <c r="I622" t="s">
        <v>429</v>
      </c>
      <c r="J622">
        <v>83</v>
      </c>
      <c r="K622" t="s">
        <v>3541</v>
      </c>
      <c r="L622" t="s">
        <v>3542</v>
      </c>
      <c r="M622" t="s">
        <v>3543</v>
      </c>
      <c r="N622" t="s">
        <v>2408</v>
      </c>
      <c r="O622" t="s">
        <v>4901</v>
      </c>
      <c r="P622" t="s">
        <v>2310</v>
      </c>
      <c r="Q622" t="s">
        <v>2282</v>
      </c>
      <c r="R622" t="s">
        <v>1159</v>
      </c>
      <c r="S622" t="s">
        <v>63</v>
      </c>
      <c r="T622" t="s">
        <v>64</v>
      </c>
      <c r="U622" t="s">
        <v>4879</v>
      </c>
      <c r="V622" t="s">
        <v>4879</v>
      </c>
      <c r="W622" t="s">
        <v>4879</v>
      </c>
      <c r="X622" t="s">
        <v>4873</v>
      </c>
      <c r="Y622" t="s">
        <v>4873</v>
      </c>
      <c r="Z622">
        <v>5</v>
      </c>
      <c r="AA622">
        <v>3</v>
      </c>
      <c r="AB622">
        <v>2</v>
      </c>
      <c r="AC622">
        <v>0.4</v>
      </c>
      <c r="AD622">
        <v>0</v>
      </c>
      <c r="AE622" t="s">
        <v>1089</v>
      </c>
      <c r="AQ622">
        <v>1</v>
      </c>
      <c r="AR622" t="s">
        <v>1369</v>
      </c>
      <c r="AS622" t="s">
        <v>1350</v>
      </c>
      <c r="AU622">
        <v>2</v>
      </c>
    </row>
    <row r="623" spans="1:47" x14ac:dyDescent="0.25">
      <c r="A623" s="3" t="s">
        <v>3545</v>
      </c>
      <c r="B623">
        <v>2.5</v>
      </c>
      <c r="C623">
        <v>200000000</v>
      </c>
      <c r="D623">
        <v>0.16666666666666699</v>
      </c>
      <c r="E623">
        <v>0</v>
      </c>
      <c r="F623">
        <v>0</v>
      </c>
      <c r="G623" t="s">
        <v>3546</v>
      </c>
      <c r="H623" s="5">
        <v>41775</v>
      </c>
      <c r="I623" t="s">
        <v>184</v>
      </c>
      <c r="J623">
        <v>139</v>
      </c>
      <c r="K623" t="s">
        <v>3547</v>
      </c>
      <c r="L623" t="s">
        <v>3548</v>
      </c>
      <c r="M623" t="s">
        <v>3549</v>
      </c>
      <c r="N623" t="s">
        <v>3429</v>
      </c>
      <c r="O623" t="s">
        <v>4902</v>
      </c>
      <c r="P623" t="s">
        <v>1769</v>
      </c>
      <c r="Q623" t="s">
        <v>1158</v>
      </c>
      <c r="R623" t="s">
        <v>1159</v>
      </c>
      <c r="S623" t="s">
        <v>63</v>
      </c>
      <c r="T623" t="s">
        <v>64</v>
      </c>
      <c r="U623" t="s">
        <v>4879</v>
      </c>
      <c r="V623" t="s">
        <v>4879</v>
      </c>
      <c r="W623" t="s">
        <v>4879</v>
      </c>
      <c r="X623" t="s">
        <v>4873</v>
      </c>
      <c r="Y623" t="s">
        <v>4873</v>
      </c>
      <c r="Z623">
        <v>5</v>
      </c>
      <c r="AA623">
        <v>3</v>
      </c>
      <c r="AB623">
        <v>2</v>
      </c>
      <c r="AC623">
        <v>0.4</v>
      </c>
      <c r="AD623">
        <v>0</v>
      </c>
      <c r="AE623" t="s">
        <v>516</v>
      </c>
      <c r="AF623" t="s">
        <v>3517</v>
      </c>
      <c r="AG623" t="s">
        <v>3430</v>
      </c>
      <c r="AH623" t="s">
        <v>3431</v>
      </c>
      <c r="AI623" t="s">
        <v>3325</v>
      </c>
      <c r="AJ623" t="s">
        <v>3432</v>
      </c>
      <c r="AK623" t="s">
        <v>3433</v>
      </c>
      <c r="AL623" t="s">
        <v>3550</v>
      </c>
      <c r="AM623" t="s">
        <v>3398</v>
      </c>
      <c r="AQ623">
        <v>9</v>
      </c>
      <c r="AR623" t="s">
        <v>1080</v>
      </c>
      <c r="AS623" t="s">
        <v>1118</v>
      </c>
      <c r="AU623">
        <v>2</v>
      </c>
    </row>
    <row r="624" spans="1:47" x14ac:dyDescent="0.25">
      <c r="A624" s="3" t="s">
        <v>3551</v>
      </c>
      <c r="B624">
        <v>1.75</v>
      </c>
      <c r="C624">
        <v>200000000</v>
      </c>
      <c r="D624">
        <v>0.16666666666666699</v>
      </c>
      <c r="E624">
        <v>0</v>
      </c>
      <c r="F624">
        <v>0</v>
      </c>
      <c r="G624" t="s">
        <v>3552</v>
      </c>
      <c r="H624" s="5">
        <v>42171</v>
      </c>
      <c r="I624" t="s">
        <v>3248</v>
      </c>
      <c r="J624">
        <v>205</v>
      </c>
      <c r="K624" t="s">
        <v>3438</v>
      </c>
      <c r="L624" t="s">
        <v>3553</v>
      </c>
      <c r="M624" t="s">
        <v>1523</v>
      </c>
      <c r="N624" t="s">
        <v>1591</v>
      </c>
      <c r="O624" t="s">
        <v>4904</v>
      </c>
      <c r="P624" t="s">
        <v>1219</v>
      </c>
      <c r="Q624" t="s">
        <v>1301</v>
      </c>
      <c r="R624" t="s">
        <v>85</v>
      </c>
      <c r="U624" t="s">
        <v>4879</v>
      </c>
      <c r="V624" t="s">
        <v>4879</v>
      </c>
      <c r="W624" t="s">
        <v>4873</v>
      </c>
      <c r="X624" t="s">
        <v>4899</v>
      </c>
      <c r="Y624" t="s">
        <v>4899</v>
      </c>
      <c r="Z624">
        <v>3</v>
      </c>
      <c r="AA624">
        <v>2</v>
      </c>
      <c r="AB624">
        <v>1</v>
      </c>
      <c r="AC624">
        <v>0.33333333333333331</v>
      </c>
      <c r="AD624">
        <v>0</v>
      </c>
      <c r="AE624" t="s">
        <v>1345</v>
      </c>
      <c r="AQ624">
        <v>1</v>
      </c>
      <c r="AR624" t="s">
        <v>1608</v>
      </c>
      <c r="AS624" t="s">
        <v>1071</v>
      </c>
      <c r="AU624">
        <v>2</v>
      </c>
    </row>
    <row r="625" spans="1:47" x14ac:dyDescent="0.25">
      <c r="A625" s="3" t="s">
        <v>3554</v>
      </c>
      <c r="B625">
        <v>2.5</v>
      </c>
      <c r="C625">
        <v>50000000</v>
      </c>
      <c r="D625">
        <v>0.16666666666666699</v>
      </c>
      <c r="E625">
        <v>571708887</v>
      </c>
      <c r="F625">
        <v>0.25</v>
      </c>
      <c r="G625" t="s">
        <v>3555</v>
      </c>
      <c r="H625" s="5">
        <v>42537</v>
      </c>
      <c r="I625" t="s">
        <v>41</v>
      </c>
      <c r="J625">
        <v>112</v>
      </c>
      <c r="K625" t="s">
        <v>1052</v>
      </c>
      <c r="L625" t="s">
        <v>3556</v>
      </c>
      <c r="M625" t="s">
        <v>3050</v>
      </c>
      <c r="N625" t="s">
        <v>2259</v>
      </c>
      <c r="O625" t="s">
        <v>4904</v>
      </c>
      <c r="P625" t="s">
        <v>1175</v>
      </c>
      <c r="Q625" t="s">
        <v>1057</v>
      </c>
      <c r="R625" t="s">
        <v>1045</v>
      </c>
      <c r="U625" t="s">
        <v>4879</v>
      </c>
      <c r="V625" t="s">
        <v>4879</v>
      </c>
      <c r="W625" t="s">
        <v>4873</v>
      </c>
      <c r="X625" t="s">
        <v>4899</v>
      </c>
      <c r="Y625" t="s">
        <v>4899</v>
      </c>
      <c r="Z625">
        <v>3</v>
      </c>
      <c r="AA625">
        <v>2</v>
      </c>
      <c r="AB625">
        <v>1</v>
      </c>
      <c r="AC625">
        <v>0.33333333333333331</v>
      </c>
      <c r="AD625">
        <v>0</v>
      </c>
      <c r="AE625" t="s">
        <v>3557</v>
      </c>
      <c r="AQ625">
        <v>1</v>
      </c>
      <c r="AR625" t="s">
        <v>1456</v>
      </c>
      <c r="AU625">
        <v>1</v>
      </c>
    </row>
    <row r="626" spans="1:47" x14ac:dyDescent="0.25">
      <c r="A626" s="3" t="s">
        <v>3558</v>
      </c>
      <c r="B626">
        <v>3.5</v>
      </c>
      <c r="C626">
        <v>250000000</v>
      </c>
      <c r="D626">
        <v>0.25</v>
      </c>
      <c r="E626">
        <v>0</v>
      </c>
      <c r="F626">
        <v>0</v>
      </c>
      <c r="G626" t="s">
        <v>3559</v>
      </c>
      <c r="H626" s="5">
        <v>42824</v>
      </c>
      <c r="I626" t="s">
        <v>429</v>
      </c>
      <c r="J626">
        <v>98</v>
      </c>
      <c r="K626" t="s">
        <v>3560</v>
      </c>
      <c r="L626" t="s">
        <v>3561</v>
      </c>
      <c r="M626" t="s">
        <v>3562</v>
      </c>
      <c r="N626" t="s">
        <v>1837</v>
      </c>
      <c r="O626" t="s">
        <v>4905</v>
      </c>
      <c r="P626" t="s">
        <v>1043</v>
      </c>
      <c r="Q626" t="s">
        <v>1125</v>
      </c>
      <c r="R626" t="s">
        <v>1167</v>
      </c>
      <c r="S626" t="s">
        <v>64</v>
      </c>
      <c r="T626" t="s">
        <v>1045</v>
      </c>
      <c r="U626" t="s">
        <v>4879</v>
      </c>
      <c r="V626" t="s">
        <v>4879</v>
      </c>
      <c r="W626" t="s">
        <v>4879</v>
      </c>
      <c r="X626" t="s">
        <v>4873</v>
      </c>
      <c r="Y626" t="s">
        <v>4873</v>
      </c>
      <c r="Z626">
        <v>5</v>
      </c>
      <c r="AA626">
        <v>3</v>
      </c>
      <c r="AB626">
        <v>2</v>
      </c>
      <c r="AC626">
        <v>0.4</v>
      </c>
      <c r="AD626">
        <v>0</v>
      </c>
      <c r="AE626" t="s">
        <v>1220</v>
      </c>
      <c r="AQ626">
        <v>1</v>
      </c>
      <c r="AR626" t="s">
        <v>128</v>
      </c>
      <c r="AU626">
        <v>1</v>
      </c>
    </row>
    <row r="627" spans="1:47" x14ac:dyDescent="0.25">
      <c r="A627" s="3" t="s">
        <v>3563</v>
      </c>
      <c r="B627">
        <v>5</v>
      </c>
      <c r="C627">
        <v>200000000</v>
      </c>
      <c r="D627">
        <v>0.25</v>
      </c>
      <c r="E627">
        <v>1685931872</v>
      </c>
      <c r="F627">
        <v>1</v>
      </c>
      <c r="G627" t="s">
        <v>3564</v>
      </c>
      <c r="H627" s="5">
        <v>43285</v>
      </c>
      <c r="I627" t="s">
        <v>1103</v>
      </c>
      <c r="J627">
        <v>140</v>
      </c>
      <c r="K627" t="s">
        <v>3565</v>
      </c>
      <c r="L627" t="s">
        <v>3566</v>
      </c>
      <c r="M627" t="s">
        <v>3567</v>
      </c>
      <c r="N627" t="s">
        <v>3568</v>
      </c>
      <c r="O627" t="s">
        <v>4906</v>
      </c>
      <c r="P627" t="s">
        <v>1167</v>
      </c>
      <c r="Q627" t="s">
        <v>1801</v>
      </c>
      <c r="R627" t="s">
        <v>1210</v>
      </c>
      <c r="U627" t="s">
        <v>4879</v>
      </c>
      <c r="V627" t="s">
        <v>4879</v>
      </c>
      <c r="W627" t="s">
        <v>4873</v>
      </c>
      <c r="X627" t="s">
        <v>4899</v>
      </c>
      <c r="Y627" t="s">
        <v>4899</v>
      </c>
      <c r="Z627">
        <v>3</v>
      </c>
      <c r="AA627">
        <v>2</v>
      </c>
      <c r="AB627">
        <v>1</v>
      </c>
      <c r="AC627">
        <v>0.33333333333333331</v>
      </c>
      <c r="AD627">
        <v>0</v>
      </c>
      <c r="AE627" t="s">
        <v>516</v>
      </c>
      <c r="AQ627">
        <v>1</v>
      </c>
      <c r="AR627" t="s">
        <v>1150</v>
      </c>
      <c r="AU627">
        <v>1</v>
      </c>
    </row>
    <row r="628" spans="1:47" x14ac:dyDescent="0.25">
      <c r="A628" s="3" t="s">
        <v>3569</v>
      </c>
      <c r="B628">
        <v>4</v>
      </c>
      <c r="C628">
        <v>200000000</v>
      </c>
      <c r="D628">
        <v>0.41666666666666702</v>
      </c>
      <c r="E628">
        <v>0</v>
      </c>
      <c r="F628">
        <v>0</v>
      </c>
      <c r="G628" t="s">
        <v>3570</v>
      </c>
      <c r="H628" s="5">
        <v>41543</v>
      </c>
      <c r="I628" t="s">
        <v>41</v>
      </c>
      <c r="J628">
        <v>83</v>
      </c>
      <c r="K628" t="s">
        <v>3571</v>
      </c>
      <c r="L628" t="s">
        <v>3572</v>
      </c>
      <c r="M628" t="s">
        <v>3573</v>
      </c>
      <c r="N628" t="s">
        <v>3574</v>
      </c>
      <c r="O628" t="s">
        <v>4901</v>
      </c>
      <c r="P628" t="s">
        <v>181</v>
      </c>
      <c r="Q628" t="s">
        <v>1158</v>
      </c>
      <c r="R628" t="s">
        <v>1087</v>
      </c>
      <c r="S628" t="s">
        <v>63</v>
      </c>
      <c r="T628" t="s">
        <v>64</v>
      </c>
      <c r="U628" t="s">
        <v>4879</v>
      </c>
      <c r="V628" t="s">
        <v>4879</v>
      </c>
      <c r="W628" t="s">
        <v>4879</v>
      </c>
      <c r="X628" t="s">
        <v>4873</v>
      </c>
      <c r="Y628" t="s">
        <v>4873</v>
      </c>
      <c r="Z628">
        <v>5</v>
      </c>
      <c r="AA628">
        <v>3</v>
      </c>
      <c r="AB628">
        <v>2</v>
      </c>
      <c r="AC628">
        <v>0.4</v>
      </c>
      <c r="AD628">
        <v>0</v>
      </c>
      <c r="AE628" t="s">
        <v>1089</v>
      </c>
      <c r="AQ628">
        <v>1</v>
      </c>
      <c r="AR628" t="s">
        <v>1151</v>
      </c>
      <c r="AS628" t="s">
        <v>1456</v>
      </c>
      <c r="AU628">
        <v>2</v>
      </c>
    </row>
    <row r="629" spans="1:47" x14ac:dyDescent="0.25">
      <c r="A629" s="3" t="s">
        <v>3569</v>
      </c>
      <c r="B629">
        <v>4</v>
      </c>
      <c r="C629">
        <v>300000000</v>
      </c>
      <c r="D629">
        <v>0.5</v>
      </c>
      <c r="E629">
        <v>0</v>
      </c>
      <c r="F629">
        <v>0</v>
      </c>
      <c r="G629" t="s">
        <v>3575</v>
      </c>
      <c r="H629" s="5">
        <v>41543</v>
      </c>
      <c r="I629" t="s">
        <v>41</v>
      </c>
      <c r="J629">
        <v>83</v>
      </c>
      <c r="K629" t="s">
        <v>3571</v>
      </c>
      <c r="L629" t="s">
        <v>3572</v>
      </c>
      <c r="M629" t="s">
        <v>3573</v>
      </c>
      <c r="N629" t="s">
        <v>3574</v>
      </c>
      <c r="O629" t="s">
        <v>4901</v>
      </c>
      <c r="P629" t="s">
        <v>181</v>
      </c>
      <c r="Q629" t="s">
        <v>1158</v>
      </c>
      <c r="R629" t="s">
        <v>1087</v>
      </c>
      <c r="S629" t="s">
        <v>63</v>
      </c>
      <c r="T629" t="s">
        <v>64</v>
      </c>
      <c r="U629" t="s">
        <v>4879</v>
      </c>
      <c r="V629" t="s">
        <v>4879</v>
      </c>
      <c r="W629" t="s">
        <v>4879</v>
      </c>
      <c r="X629" t="s">
        <v>4873</v>
      </c>
      <c r="Y629" t="s">
        <v>4873</v>
      </c>
      <c r="Z629">
        <v>5</v>
      </c>
      <c r="AA629">
        <v>3</v>
      </c>
      <c r="AB629">
        <v>2</v>
      </c>
      <c r="AC629">
        <v>0.4</v>
      </c>
      <c r="AD629">
        <v>0</v>
      </c>
      <c r="AE629" t="s">
        <v>1089</v>
      </c>
      <c r="AQ629">
        <v>1</v>
      </c>
      <c r="AR629" t="s">
        <v>1151</v>
      </c>
      <c r="AS629" t="s">
        <v>1456</v>
      </c>
      <c r="AU629">
        <v>2</v>
      </c>
    </row>
    <row r="630" spans="1:47" x14ac:dyDescent="0.25">
      <c r="A630" s="3" t="s">
        <v>3576</v>
      </c>
      <c r="B630">
        <v>8</v>
      </c>
      <c r="C630">
        <v>300000000</v>
      </c>
      <c r="D630">
        <v>0.25</v>
      </c>
      <c r="E630">
        <v>110203030580</v>
      </c>
      <c r="F630">
        <v>2</v>
      </c>
      <c r="G630" t="s">
        <v>3577</v>
      </c>
      <c r="H630" s="5">
        <v>41781</v>
      </c>
      <c r="I630" t="s">
        <v>184</v>
      </c>
      <c r="J630">
        <v>125</v>
      </c>
      <c r="K630" t="s">
        <v>3578</v>
      </c>
      <c r="L630" t="s">
        <v>3579</v>
      </c>
      <c r="M630" t="s">
        <v>3580</v>
      </c>
      <c r="N630" t="s">
        <v>3581</v>
      </c>
      <c r="O630" t="s">
        <v>4902</v>
      </c>
      <c r="P630" t="s">
        <v>2486</v>
      </c>
      <c r="Q630" t="s">
        <v>1921</v>
      </c>
      <c r="R630" t="s">
        <v>1159</v>
      </c>
      <c r="S630" t="s">
        <v>84</v>
      </c>
      <c r="T630" t="s">
        <v>108</v>
      </c>
      <c r="U630" t="s">
        <v>4879</v>
      </c>
      <c r="V630" t="s">
        <v>4879</v>
      </c>
      <c r="W630" t="s">
        <v>4879</v>
      </c>
      <c r="X630" t="s">
        <v>4873</v>
      </c>
      <c r="Y630" t="s">
        <v>4873</v>
      </c>
      <c r="Z630">
        <v>5</v>
      </c>
      <c r="AA630">
        <v>3</v>
      </c>
      <c r="AB630">
        <v>2</v>
      </c>
      <c r="AC630">
        <v>0.4</v>
      </c>
      <c r="AD630">
        <v>0</v>
      </c>
      <c r="AE630" t="s">
        <v>2078</v>
      </c>
      <c r="AF630" t="s">
        <v>477</v>
      </c>
      <c r="AG630" t="s">
        <v>870</v>
      </c>
      <c r="AH630" t="s">
        <v>1091</v>
      </c>
      <c r="AI630" t="s">
        <v>2518</v>
      </c>
      <c r="AJ630" t="s">
        <v>3582</v>
      </c>
      <c r="AK630" t="s">
        <v>3583</v>
      </c>
      <c r="AL630" t="s">
        <v>3584</v>
      </c>
      <c r="AM630" t="s">
        <v>3585</v>
      </c>
      <c r="AN630" t="s">
        <v>2519</v>
      </c>
      <c r="AO630" t="s">
        <v>3586</v>
      </c>
      <c r="AP630" t="s">
        <v>3587</v>
      </c>
      <c r="AQ630">
        <v>12</v>
      </c>
      <c r="AR630" t="s">
        <v>1608</v>
      </c>
      <c r="AS630" t="s">
        <v>1179</v>
      </c>
      <c r="AU630">
        <v>2</v>
      </c>
    </row>
    <row r="631" spans="1:47" x14ac:dyDescent="0.25">
      <c r="A631" s="3" t="s">
        <v>3588</v>
      </c>
      <c r="B631">
        <v>1</v>
      </c>
      <c r="C631">
        <v>50000000</v>
      </c>
      <c r="D631">
        <v>8.3333333333333301E-2</v>
      </c>
      <c r="E631">
        <v>0</v>
      </c>
      <c r="F631">
        <v>0</v>
      </c>
      <c r="G631" t="s">
        <v>3589</v>
      </c>
      <c r="H631" s="5">
        <v>42171</v>
      </c>
      <c r="J631">
        <v>190</v>
      </c>
      <c r="K631" t="s">
        <v>3438</v>
      </c>
      <c r="L631" t="s">
        <v>3590</v>
      </c>
      <c r="M631" t="s">
        <v>1410</v>
      </c>
      <c r="N631" t="s">
        <v>3522</v>
      </c>
      <c r="O631" t="s">
        <v>4903</v>
      </c>
      <c r="P631" t="s">
        <v>1219</v>
      </c>
      <c r="Q631" t="s">
        <v>1301</v>
      </c>
      <c r="R631" t="s">
        <v>85</v>
      </c>
      <c r="U631" t="s">
        <v>4879</v>
      </c>
      <c r="V631" t="s">
        <v>4879</v>
      </c>
      <c r="W631" t="s">
        <v>4873</v>
      </c>
      <c r="X631" t="s">
        <v>4899</v>
      </c>
      <c r="Y631" t="s">
        <v>4899</v>
      </c>
      <c r="Z631">
        <v>3</v>
      </c>
      <c r="AA631">
        <v>2</v>
      </c>
      <c r="AB631">
        <v>1</v>
      </c>
      <c r="AC631">
        <v>0.33333333333333331</v>
      </c>
      <c r="AD631">
        <v>0</v>
      </c>
      <c r="AE631" t="s">
        <v>1615</v>
      </c>
      <c r="AQ631">
        <v>1</v>
      </c>
      <c r="AR631" t="s">
        <v>1195</v>
      </c>
      <c r="AS631" t="s">
        <v>1525</v>
      </c>
      <c r="AU631">
        <v>2</v>
      </c>
    </row>
    <row r="632" spans="1:47" x14ac:dyDescent="0.25">
      <c r="A632" s="3" t="s">
        <v>3591</v>
      </c>
      <c r="B632">
        <v>4</v>
      </c>
      <c r="C632">
        <v>50000000</v>
      </c>
      <c r="D632">
        <v>0.16666666666666699</v>
      </c>
      <c r="E632">
        <v>0</v>
      </c>
      <c r="F632">
        <v>0</v>
      </c>
      <c r="G632" t="s">
        <v>3592</v>
      </c>
      <c r="H632" s="5">
        <v>42538</v>
      </c>
      <c r="I632" t="s">
        <v>1143</v>
      </c>
      <c r="J632">
        <v>144</v>
      </c>
      <c r="K632" t="s">
        <v>3593</v>
      </c>
      <c r="L632" t="s">
        <v>3594</v>
      </c>
      <c r="M632" t="s">
        <v>3595</v>
      </c>
      <c r="N632" t="s">
        <v>3596</v>
      </c>
      <c r="O632" t="s">
        <v>4904</v>
      </c>
      <c r="P632" t="s">
        <v>1301</v>
      </c>
      <c r="Q632" t="s">
        <v>1158</v>
      </c>
      <c r="R632" t="s">
        <v>1167</v>
      </c>
      <c r="S632" t="s">
        <v>1044</v>
      </c>
      <c r="T632" t="s">
        <v>108</v>
      </c>
      <c r="U632" t="s">
        <v>4879</v>
      </c>
      <c r="V632" t="s">
        <v>4879</v>
      </c>
      <c r="W632" t="s">
        <v>4879</v>
      </c>
      <c r="X632" t="s">
        <v>4873</v>
      </c>
      <c r="Y632" t="s">
        <v>4873</v>
      </c>
      <c r="Z632">
        <v>5</v>
      </c>
      <c r="AA632">
        <v>3</v>
      </c>
      <c r="AB632">
        <v>2</v>
      </c>
      <c r="AC632">
        <v>0.4</v>
      </c>
      <c r="AD632">
        <v>0</v>
      </c>
      <c r="AE632" t="s">
        <v>1117</v>
      </c>
      <c r="AQ632">
        <v>1</v>
      </c>
      <c r="AR632" t="s">
        <v>1118</v>
      </c>
      <c r="AU632">
        <v>1</v>
      </c>
    </row>
    <row r="633" spans="1:47" x14ac:dyDescent="0.25">
      <c r="A633" s="3" t="s">
        <v>3597</v>
      </c>
      <c r="B633">
        <v>10</v>
      </c>
      <c r="C633">
        <v>500000000</v>
      </c>
      <c r="D633">
        <v>0.33333333333333298</v>
      </c>
      <c r="E633">
        <v>0</v>
      </c>
      <c r="F633">
        <v>0</v>
      </c>
      <c r="G633" t="s">
        <v>3598</v>
      </c>
      <c r="H633" s="5">
        <v>42828</v>
      </c>
      <c r="I633" t="s">
        <v>41</v>
      </c>
      <c r="J633">
        <v>112</v>
      </c>
      <c r="K633" t="s">
        <v>3599</v>
      </c>
      <c r="L633" t="s">
        <v>3600</v>
      </c>
      <c r="M633" t="s">
        <v>3601</v>
      </c>
      <c r="N633" t="s">
        <v>2127</v>
      </c>
      <c r="O633" t="s">
        <v>4905</v>
      </c>
      <c r="P633" t="s">
        <v>1175</v>
      </c>
      <c r="Q633" t="s">
        <v>1176</v>
      </c>
      <c r="R633" t="s">
        <v>1032</v>
      </c>
      <c r="S633" t="s">
        <v>63</v>
      </c>
      <c r="T633" t="s">
        <v>1177</v>
      </c>
      <c r="U633" t="s">
        <v>4879</v>
      </c>
      <c r="V633" t="s">
        <v>4879</v>
      </c>
      <c r="W633" t="s">
        <v>4879</v>
      </c>
      <c r="X633" t="s">
        <v>4873</v>
      </c>
      <c r="Y633" t="s">
        <v>4873</v>
      </c>
      <c r="Z633">
        <v>5</v>
      </c>
      <c r="AA633">
        <v>3</v>
      </c>
      <c r="AB633">
        <v>2</v>
      </c>
      <c r="AC633">
        <v>0.4</v>
      </c>
      <c r="AD633">
        <v>0</v>
      </c>
      <c r="AE633" t="s">
        <v>1220</v>
      </c>
      <c r="AQ633">
        <v>1</v>
      </c>
      <c r="AR633" t="s">
        <v>1350</v>
      </c>
      <c r="AU633">
        <v>1</v>
      </c>
    </row>
    <row r="634" spans="1:47" x14ac:dyDescent="0.25">
      <c r="A634" s="3" t="s">
        <v>3602</v>
      </c>
      <c r="B634">
        <v>5</v>
      </c>
      <c r="C634">
        <v>200000000</v>
      </c>
      <c r="D634">
        <v>0.25</v>
      </c>
      <c r="E634">
        <v>3300000000</v>
      </c>
      <c r="F634">
        <v>1</v>
      </c>
      <c r="G634" t="s">
        <v>3603</v>
      </c>
      <c r="H634" s="5">
        <v>43285</v>
      </c>
      <c r="I634" t="s">
        <v>1103</v>
      </c>
      <c r="J634">
        <v>147</v>
      </c>
      <c r="K634" t="s">
        <v>3565</v>
      </c>
      <c r="L634" t="s">
        <v>3604</v>
      </c>
      <c r="M634" t="s">
        <v>3301</v>
      </c>
      <c r="N634" t="s">
        <v>3605</v>
      </c>
      <c r="O634" t="s">
        <v>4906</v>
      </c>
      <c r="P634" t="s">
        <v>1801</v>
      </c>
      <c r="Q634" t="s">
        <v>1167</v>
      </c>
      <c r="R634" t="s">
        <v>64</v>
      </c>
      <c r="U634" t="s">
        <v>4879</v>
      </c>
      <c r="V634" t="s">
        <v>4879</v>
      </c>
      <c r="W634" t="s">
        <v>4873</v>
      </c>
      <c r="X634" t="s">
        <v>4899</v>
      </c>
      <c r="Y634" t="s">
        <v>4899</v>
      </c>
      <c r="Z634">
        <v>3</v>
      </c>
      <c r="AA634">
        <v>2</v>
      </c>
      <c r="AB634">
        <v>1</v>
      </c>
      <c r="AC634">
        <v>0.33333333333333331</v>
      </c>
      <c r="AD634">
        <v>0</v>
      </c>
      <c r="AE634" t="s">
        <v>516</v>
      </c>
      <c r="AQ634">
        <v>1</v>
      </c>
      <c r="AR634" t="s">
        <v>128</v>
      </c>
      <c r="AU634">
        <v>1</v>
      </c>
    </row>
    <row r="635" spans="1:47" x14ac:dyDescent="0.25">
      <c r="A635" s="3" t="s">
        <v>3606</v>
      </c>
      <c r="B635">
        <v>4</v>
      </c>
      <c r="C635">
        <v>200000000</v>
      </c>
      <c r="D635">
        <v>0.5</v>
      </c>
      <c r="E635">
        <v>0</v>
      </c>
      <c r="F635">
        <v>0</v>
      </c>
      <c r="G635" t="s">
        <v>3607</v>
      </c>
      <c r="H635" s="5">
        <v>41549</v>
      </c>
      <c r="I635" t="s">
        <v>1129</v>
      </c>
      <c r="J635">
        <v>75</v>
      </c>
      <c r="K635" t="s">
        <v>3608</v>
      </c>
      <c r="L635" t="s">
        <v>3609</v>
      </c>
      <c r="M635" t="s">
        <v>3036</v>
      </c>
      <c r="N635" t="s">
        <v>1455</v>
      </c>
      <c r="O635" t="s">
        <v>4901</v>
      </c>
      <c r="P635" t="s">
        <v>981</v>
      </c>
      <c r="Q635" t="s">
        <v>1158</v>
      </c>
      <c r="R635" t="s">
        <v>1159</v>
      </c>
      <c r="S635" t="s">
        <v>84</v>
      </c>
      <c r="T635" t="s">
        <v>48</v>
      </c>
      <c r="U635" t="s">
        <v>4879</v>
      </c>
      <c r="V635" t="s">
        <v>4879</v>
      </c>
      <c r="W635" t="s">
        <v>4879</v>
      </c>
      <c r="X635" t="s">
        <v>4873</v>
      </c>
      <c r="Y635" t="s">
        <v>4873</v>
      </c>
      <c r="Z635">
        <v>5</v>
      </c>
      <c r="AA635">
        <v>3</v>
      </c>
      <c r="AB635">
        <v>2</v>
      </c>
      <c r="AC635">
        <v>0.4</v>
      </c>
      <c r="AD635">
        <v>0</v>
      </c>
      <c r="AE635" t="s">
        <v>1089</v>
      </c>
      <c r="AQ635">
        <v>1</v>
      </c>
      <c r="AR635" t="s">
        <v>1608</v>
      </c>
      <c r="AS635" t="s">
        <v>1179</v>
      </c>
      <c r="AU635">
        <v>2</v>
      </c>
    </row>
    <row r="636" spans="1:47" x14ac:dyDescent="0.25">
      <c r="A636" s="3" t="s">
        <v>3610</v>
      </c>
      <c r="B636">
        <v>0</v>
      </c>
      <c r="C636">
        <v>0</v>
      </c>
      <c r="D636">
        <v>0</v>
      </c>
      <c r="E636">
        <v>0</v>
      </c>
      <c r="F636">
        <v>0</v>
      </c>
      <c r="G636" t="s">
        <v>3611</v>
      </c>
      <c r="H636" s="5">
        <v>41796</v>
      </c>
      <c r="I636" t="s">
        <v>1129</v>
      </c>
      <c r="J636">
        <v>139</v>
      </c>
      <c r="K636" t="s">
        <v>3612</v>
      </c>
      <c r="L636" t="s">
        <v>3613</v>
      </c>
      <c r="M636" t="s">
        <v>3614</v>
      </c>
      <c r="N636" t="s">
        <v>3615</v>
      </c>
      <c r="O636" t="s">
        <v>4902</v>
      </c>
      <c r="P636" t="s">
        <v>2414</v>
      </c>
      <c r="Q636" t="s">
        <v>2244</v>
      </c>
      <c r="R636" t="s">
        <v>127</v>
      </c>
      <c r="U636" t="s">
        <v>4879</v>
      </c>
      <c r="V636" t="s">
        <v>4879</v>
      </c>
      <c r="W636" t="s">
        <v>4873</v>
      </c>
      <c r="X636" t="s">
        <v>4899</v>
      </c>
      <c r="Y636" t="s">
        <v>4899</v>
      </c>
      <c r="Z636">
        <v>3</v>
      </c>
      <c r="AA636">
        <v>2</v>
      </c>
      <c r="AB636">
        <v>1</v>
      </c>
      <c r="AC636">
        <v>0.33333333333333331</v>
      </c>
      <c r="AD636">
        <v>0</v>
      </c>
      <c r="AE636" t="s">
        <v>1913</v>
      </c>
      <c r="AF636" t="s">
        <v>666</v>
      </c>
      <c r="AG636" t="s">
        <v>3616</v>
      </c>
      <c r="AH636" t="s">
        <v>2709</v>
      </c>
      <c r="AI636" t="s">
        <v>3617</v>
      </c>
      <c r="AJ636" t="s">
        <v>1117</v>
      </c>
      <c r="AQ636">
        <v>6</v>
      </c>
      <c r="AR636" t="s">
        <v>1294</v>
      </c>
      <c r="AS636" t="s">
        <v>86</v>
      </c>
      <c r="AU636">
        <v>2</v>
      </c>
    </row>
    <row r="637" spans="1:47" x14ac:dyDescent="0.25">
      <c r="A637" s="3" t="s">
        <v>3622</v>
      </c>
      <c r="B637">
        <v>5</v>
      </c>
      <c r="C637">
        <v>500000000</v>
      </c>
      <c r="D637">
        <v>0.16666666666666699</v>
      </c>
      <c r="E637">
        <v>0</v>
      </c>
      <c r="F637">
        <v>0</v>
      </c>
      <c r="G637" t="s">
        <v>3623</v>
      </c>
      <c r="H637" s="5">
        <v>42538</v>
      </c>
      <c r="I637" t="s">
        <v>184</v>
      </c>
      <c r="J637">
        <v>144</v>
      </c>
      <c r="K637" t="s">
        <v>3593</v>
      </c>
      <c r="L637" t="s">
        <v>3624</v>
      </c>
      <c r="M637" t="s">
        <v>3625</v>
      </c>
      <c r="N637" t="s">
        <v>3596</v>
      </c>
      <c r="O637" t="s">
        <v>4904</v>
      </c>
      <c r="P637" t="s">
        <v>1301</v>
      </c>
      <c r="Q637" t="s">
        <v>1158</v>
      </c>
      <c r="R637" t="s">
        <v>1167</v>
      </c>
      <c r="S637" t="s">
        <v>1044</v>
      </c>
      <c r="T637" t="s">
        <v>108</v>
      </c>
      <c r="U637" t="s">
        <v>4879</v>
      </c>
      <c r="V637" t="s">
        <v>4879</v>
      </c>
      <c r="W637" t="s">
        <v>4879</v>
      </c>
      <c r="X637" t="s">
        <v>4873</v>
      </c>
      <c r="Y637" t="s">
        <v>4873</v>
      </c>
      <c r="Z637">
        <v>5</v>
      </c>
      <c r="AA637">
        <v>3</v>
      </c>
      <c r="AB637">
        <v>2</v>
      </c>
      <c r="AC637">
        <v>0.4</v>
      </c>
      <c r="AD637">
        <v>0</v>
      </c>
      <c r="AE637" t="s">
        <v>1117</v>
      </c>
      <c r="AQ637">
        <v>1</v>
      </c>
      <c r="AR637" t="s">
        <v>87</v>
      </c>
      <c r="AU637">
        <v>1</v>
      </c>
    </row>
    <row r="638" spans="1:47" x14ac:dyDescent="0.25">
      <c r="A638" s="3" t="s">
        <v>3626</v>
      </c>
      <c r="B638">
        <v>1</v>
      </c>
      <c r="C638">
        <v>50000000</v>
      </c>
      <c r="D638">
        <v>8.3333333333333301E-2</v>
      </c>
      <c r="E638">
        <v>0</v>
      </c>
      <c r="F638">
        <v>0</v>
      </c>
      <c r="G638" t="s">
        <v>3627</v>
      </c>
      <c r="H638" s="5">
        <v>42830</v>
      </c>
      <c r="I638" t="s">
        <v>1778</v>
      </c>
      <c r="J638">
        <v>124</v>
      </c>
      <c r="K638" t="s">
        <v>3628</v>
      </c>
      <c r="L638" t="s">
        <v>3629</v>
      </c>
      <c r="M638" t="s">
        <v>3630</v>
      </c>
      <c r="N638" t="s">
        <v>2635</v>
      </c>
      <c r="O638" t="s">
        <v>4905</v>
      </c>
      <c r="P638" t="s">
        <v>1034</v>
      </c>
      <c r="Q638" t="s">
        <v>1218</v>
      </c>
      <c r="R638" t="s">
        <v>85</v>
      </c>
      <c r="U638" t="s">
        <v>4879</v>
      </c>
      <c r="V638" t="s">
        <v>4879</v>
      </c>
      <c r="W638" t="s">
        <v>4873</v>
      </c>
      <c r="X638" t="s">
        <v>4899</v>
      </c>
      <c r="Y638" t="s">
        <v>4899</v>
      </c>
      <c r="Z638">
        <v>3</v>
      </c>
      <c r="AA638">
        <v>2</v>
      </c>
      <c r="AB638">
        <v>1</v>
      </c>
      <c r="AC638">
        <v>0.33333333333333331</v>
      </c>
      <c r="AD638">
        <v>0</v>
      </c>
      <c r="AE638" t="s">
        <v>3631</v>
      </c>
      <c r="AQ638">
        <v>1</v>
      </c>
      <c r="AR638" t="s">
        <v>1258</v>
      </c>
      <c r="AU638">
        <v>1</v>
      </c>
    </row>
    <row r="639" spans="1:47" x14ac:dyDescent="0.25">
      <c r="A639" s="3" t="s">
        <v>3632</v>
      </c>
      <c r="B639">
        <v>2</v>
      </c>
      <c r="C639">
        <v>100000000</v>
      </c>
      <c r="D639">
        <v>0.16666666666666699</v>
      </c>
      <c r="E639">
        <v>0</v>
      </c>
      <c r="F639">
        <v>0</v>
      </c>
      <c r="G639" t="s">
        <v>3633</v>
      </c>
      <c r="H639" s="5">
        <v>43292</v>
      </c>
      <c r="I639" t="s">
        <v>41</v>
      </c>
      <c r="J639">
        <v>64</v>
      </c>
      <c r="K639" t="s">
        <v>3634</v>
      </c>
      <c r="L639" t="s">
        <v>3635</v>
      </c>
      <c r="M639" t="s">
        <v>3636</v>
      </c>
      <c r="N639" t="s">
        <v>3637</v>
      </c>
      <c r="O639" t="s">
        <v>4906</v>
      </c>
      <c r="P639" t="s">
        <v>1974</v>
      </c>
      <c r="Q639" t="s">
        <v>1066</v>
      </c>
      <c r="R639" t="s">
        <v>1067</v>
      </c>
      <c r="S639" t="s">
        <v>85</v>
      </c>
      <c r="T639" t="s">
        <v>1068</v>
      </c>
      <c r="U639" t="s">
        <v>4879</v>
      </c>
      <c r="V639" t="s">
        <v>4879</v>
      </c>
      <c r="W639" t="s">
        <v>4879</v>
      </c>
      <c r="X639" t="s">
        <v>4873</v>
      </c>
      <c r="Y639" t="s">
        <v>4873</v>
      </c>
      <c r="Z639">
        <v>5</v>
      </c>
      <c r="AA639">
        <v>3</v>
      </c>
      <c r="AB639">
        <v>2</v>
      </c>
      <c r="AC639">
        <v>0.4</v>
      </c>
      <c r="AD639">
        <v>0</v>
      </c>
      <c r="AE639" t="s">
        <v>1324</v>
      </c>
      <c r="AQ639">
        <v>1</v>
      </c>
      <c r="AR639" t="s">
        <v>1070</v>
      </c>
      <c r="AU639">
        <v>1</v>
      </c>
    </row>
    <row r="640" spans="1:47" x14ac:dyDescent="0.25">
      <c r="A640" s="3" t="s">
        <v>3638</v>
      </c>
      <c r="B640">
        <v>2</v>
      </c>
      <c r="C640">
        <v>100000000</v>
      </c>
      <c r="D640">
        <v>0.33333333333333298</v>
      </c>
      <c r="E640">
        <v>0</v>
      </c>
      <c r="F640">
        <v>0</v>
      </c>
      <c r="G640" t="s">
        <v>3639</v>
      </c>
      <c r="H640" s="5">
        <v>41549</v>
      </c>
      <c r="I640" t="s">
        <v>1129</v>
      </c>
      <c r="J640">
        <v>75</v>
      </c>
      <c r="K640" t="s">
        <v>3640</v>
      </c>
      <c r="L640" t="s">
        <v>3641</v>
      </c>
      <c r="M640" t="s">
        <v>3543</v>
      </c>
      <c r="N640" t="s">
        <v>1455</v>
      </c>
      <c r="O640" t="s">
        <v>4901</v>
      </c>
      <c r="P640" t="s">
        <v>981</v>
      </c>
      <c r="Q640" t="s">
        <v>1158</v>
      </c>
      <c r="R640" t="s">
        <v>1159</v>
      </c>
      <c r="S640" t="s">
        <v>84</v>
      </c>
      <c r="T640" t="s">
        <v>48</v>
      </c>
      <c r="U640" t="s">
        <v>4879</v>
      </c>
      <c r="V640" t="s">
        <v>4879</v>
      </c>
      <c r="W640" t="s">
        <v>4879</v>
      </c>
      <c r="X640" t="s">
        <v>4873</v>
      </c>
      <c r="Y640" t="s">
        <v>4873</v>
      </c>
      <c r="Z640">
        <v>5</v>
      </c>
      <c r="AA640">
        <v>3</v>
      </c>
      <c r="AB640">
        <v>2</v>
      </c>
      <c r="AC640">
        <v>0.4</v>
      </c>
      <c r="AD640">
        <v>0</v>
      </c>
      <c r="AE640" t="s">
        <v>1089</v>
      </c>
      <c r="AQ640">
        <v>1</v>
      </c>
      <c r="AR640" t="s">
        <v>1909</v>
      </c>
      <c r="AS640" t="s">
        <v>1118</v>
      </c>
      <c r="AU640">
        <v>2</v>
      </c>
    </row>
    <row r="641" spans="1:47" x14ac:dyDescent="0.25">
      <c r="A641" s="3" t="s">
        <v>3642</v>
      </c>
      <c r="B641">
        <v>8</v>
      </c>
      <c r="C641">
        <v>5000000000</v>
      </c>
      <c r="D641">
        <v>0.5</v>
      </c>
      <c r="E641">
        <v>0</v>
      </c>
      <c r="F641">
        <v>0</v>
      </c>
      <c r="G641" t="s">
        <v>3643</v>
      </c>
      <c r="H641" s="5">
        <v>41814</v>
      </c>
      <c r="I641" t="s">
        <v>1715</v>
      </c>
      <c r="J641">
        <v>139</v>
      </c>
      <c r="K641" t="s">
        <v>3644</v>
      </c>
      <c r="L641" t="s">
        <v>3645</v>
      </c>
      <c r="M641" t="s">
        <v>3646</v>
      </c>
      <c r="N641" t="s">
        <v>3647</v>
      </c>
      <c r="O641" t="s">
        <v>4902</v>
      </c>
      <c r="P641" t="s">
        <v>653</v>
      </c>
      <c r="Q641" t="s">
        <v>652</v>
      </c>
      <c r="R641" t="s">
        <v>48</v>
      </c>
      <c r="U641" t="s">
        <v>4879</v>
      </c>
      <c r="V641" t="s">
        <v>4879</v>
      </c>
      <c r="W641" t="s">
        <v>4873</v>
      </c>
      <c r="X641" t="s">
        <v>4899</v>
      </c>
      <c r="Y641" t="s">
        <v>4899</v>
      </c>
      <c r="Z641">
        <v>3</v>
      </c>
      <c r="AA641">
        <v>2</v>
      </c>
      <c r="AB641">
        <v>1</v>
      </c>
      <c r="AC641">
        <v>0.33333333333333331</v>
      </c>
      <c r="AD641">
        <v>0</v>
      </c>
      <c r="AE641" t="s">
        <v>1463</v>
      </c>
      <c r="AF641" t="s">
        <v>1922</v>
      </c>
      <c r="AG641" t="s">
        <v>397</v>
      </c>
      <c r="AH641" t="s">
        <v>3648</v>
      </c>
      <c r="AQ641">
        <v>4</v>
      </c>
      <c r="AR641" t="s">
        <v>1109</v>
      </c>
      <c r="AS641" t="s">
        <v>1294</v>
      </c>
      <c r="AU641">
        <v>2</v>
      </c>
    </row>
    <row r="642" spans="1:47" x14ac:dyDescent="0.25">
      <c r="A642" s="3" t="s">
        <v>3649</v>
      </c>
      <c r="B642">
        <v>3</v>
      </c>
      <c r="C642">
        <v>50000000</v>
      </c>
      <c r="D642">
        <v>1</v>
      </c>
      <c r="E642">
        <v>251000000</v>
      </c>
      <c r="F642">
        <v>0.5</v>
      </c>
      <c r="G642" t="s">
        <v>3650</v>
      </c>
      <c r="H642" s="5">
        <v>42173</v>
      </c>
      <c r="J642">
        <v>148</v>
      </c>
      <c r="K642" t="s">
        <v>3651</v>
      </c>
      <c r="L642" t="s">
        <v>3652</v>
      </c>
      <c r="M642" t="s">
        <v>1410</v>
      </c>
      <c r="N642" t="s">
        <v>3653</v>
      </c>
      <c r="O642" t="s">
        <v>4903</v>
      </c>
      <c r="P642" t="s">
        <v>1033</v>
      </c>
      <c r="Q642" t="s">
        <v>1034</v>
      </c>
      <c r="R642" t="s">
        <v>85</v>
      </c>
      <c r="U642" t="s">
        <v>4879</v>
      </c>
      <c r="V642" t="s">
        <v>4879</v>
      </c>
      <c r="W642" t="s">
        <v>4873</v>
      </c>
      <c r="X642" t="s">
        <v>4899</v>
      </c>
      <c r="Y642" t="s">
        <v>4899</v>
      </c>
      <c r="Z642">
        <v>3</v>
      </c>
      <c r="AA642">
        <v>2</v>
      </c>
      <c r="AB642">
        <v>1</v>
      </c>
      <c r="AC642">
        <v>0.33333333333333331</v>
      </c>
      <c r="AD642">
        <v>0</v>
      </c>
      <c r="AE642" t="s">
        <v>1160</v>
      </c>
      <c r="AQ642">
        <v>1</v>
      </c>
      <c r="AR642" t="s">
        <v>1109</v>
      </c>
      <c r="AS642" t="s">
        <v>1350</v>
      </c>
      <c r="AU642">
        <v>2</v>
      </c>
    </row>
    <row r="643" spans="1:47" x14ac:dyDescent="0.25">
      <c r="A643" s="3" t="s">
        <v>3654</v>
      </c>
      <c r="B643">
        <v>7</v>
      </c>
      <c r="C643">
        <v>500000000</v>
      </c>
      <c r="D643">
        <v>0.16666666666666699</v>
      </c>
      <c r="E643">
        <v>204686223777</v>
      </c>
      <c r="F643">
        <v>2</v>
      </c>
      <c r="G643" t="s">
        <v>3655</v>
      </c>
      <c r="H643" s="5">
        <v>42538</v>
      </c>
      <c r="I643" t="s">
        <v>705</v>
      </c>
      <c r="J643">
        <v>201</v>
      </c>
      <c r="K643" t="s">
        <v>3593</v>
      </c>
      <c r="L643" t="s">
        <v>3656</v>
      </c>
      <c r="M643" t="s">
        <v>1620</v>
      </c>
      <c r="N643" t="s">
        <v>3595</v>
      </c>
      <c r="O643" t="s">
        <v>4905</v>
      </c>
      <c r="P643" t="s">
        <v>1167</v>
      </c>
      <c r="Q643" t="s">
        <v>1301</v>
      </c>
      <c r="R643" t="s">
        <v>1158</v>
      </c>
      <c r="S643" t="s">
        <v>108</v>
      </c>
      <c r="T643" t="s">
        <v>1058</v>
      </c>
      <c r="U643" t="s">
        <v>4879</v>
      </c>
      <c r="V643" t="s">
        <v>4879</v>
      </c>
      <c r="W643" t="s">
        <v>4879</v>
      </c>
      <c r="X643" t="s">
        <v>4873</v>
      </c>
      <c r="Y643" t="s">
        <v>4873</v>
      </c>
      <c r="Z643">
        <v>5</v>
      </c>
      <c r="AA643">
        <v>3</v>
      </c>
      <c r="AB643">
        <v>2</v>
      </c>
      <c r="AC643">
        <v>0.4</v>
      </c>
      <c r="AD643">
        <v>0</v>
      </c>
      <c r="AE643" t="s">
        <v>1117</v>
      </c>
      <c r="AQ643">
        <v>1</v>
      </c>
      <c r="AR643" t="s">
        <v>56</v>
      </c>
      <c r="AU643">
        <v>1</v>
      </c>
    </row>
    <row r="644" spans="1:47" x14ac:dyDescent="0.25">
      <c r="A644" s="3" t="s">
        <v>3657</v>
      </c>
      <c r="B644">
        <v>0</v>
      </c>
      <c r="C644">
        <v>0</v>
      </c>
      <c r="D644">
        <v>0</v>
      </c>
      <c r="E644">
        <v>0</v>
      </c>
      <c r="F644">
        <v>0</v>
      </c>
      <c r="G644" t="s">
        <v>3658</v>
      </c>
      <c r="H644" s="5">
        <v>42830</v>
      </c>
      <c r="I644" t="s">
        <v>1778</v>
      </c>
      <c r="J644">
        <v>153</v>
      </c>
      <c r="K644" t="s">
        <v>3659</v>
      </c>
      <c r="L644" t="s">
        <v>3660</v>
      </c>
      <c r="M644" t="s">
        <v>3661</v>
      </c>
      <c r="N644" t="s">
        <v>3662</v>
      </c>
      <c r="O644" t="s">
        <v>4905</v>
      </c>
      <c r="P644" t="s">
        <v>1218</v>
      </c>
      <c r="Q644" t="s">
        <v>1034</v>
      </c>
      <c r="R644" t="s">
        <v>85</v>
      </c>
      <c r="U644" t="s">
        <v>4879</v>
      </c>
      <c r="V644" t="s">
        <v>4879</v>
      </c>
      <c r="W644" t="s">
        <v>4873</v>
      </c>
      <c r="X644" t="s">
        <v>4899</v>
      </c>
      <c r="Y644" t="s">
        <v>4899</v>
      </c>
      <c r="Z644">
        <v>3</v>
      </c>
      <c r="AA644">
        <v>2</v>
      </c>
      <c r="AB644">
        <v>1</v>
      </c>
      <c r="AC644">
        <v>0.33333333333333331</v>
      </c>
      <c r="AD644">
        <v>0</v>
      </c>
      <c r="AE644" t="s">
        <v>426</v>
      </c>
      <c r="AQ644">
        <v>1</v>
      </c>
      <c r="AR644" t="s">
        <v>1151</v>
      </c>
      <c r="AU644">
        <v>1</v>
      </c>
    </row>
    <row r="645" spans="1:47" x14ac:dyDescent="0.25">
      <c r="A645" s="3" t="s">
        <v>3663</v>
      </c>
      <c r="B645">
        <v>5.5</v>
      </c>
      <c r="C645">
        <v>250000000</v>
      </c>
      <c r="D645">
        <v>0.25</v>
      </c>
      <c r="E645">
        <v>0</v>
      </c>
      <c r="F645">
        <v>0</v>
      </c>
      <c r="G645" t="s">
        <v>3664</v>
      </c>
      <c r="H645" s="5">
        <v>43292</v>
      </c>
      <c r="I645" t="s">
        <v>1224</v>
      </c>
      <c r="J645">
        <v>298</v>
      </c>
      <c r="K645" t="s">
        <v>3665</v>
      </c>
      <c r="L645" t="s">
        <v>3666</v>
      </c>
      <c r="N645" t="s">
        <v>3667</v>
      </c>
      <c r="O645" t="s">
        <v>4906</v>
      </c>
      <c r="P645" t="s">
        <v>1167</v>
      </c>
      <c r="Q645" t="s">
        <v>1801</v>
      </c>
      <c r="R645" t="s">
        <v>1187</v>
      </c>
      <c r="S645" t="s">
        <v>64</v>
      </c>
      <c r="T645" t="s">
        <v>1210</v>
      </c>
      <c r="U645" t="s">
        <v>4879</v>
      </c>
      <c r="V645" t="s">
        <v>4879</v>
      </c>
      <c r="W645" t="s">
        <v>4879</v>
      </c>
      <c r="X645" t="s">
        <v>4873</v>
      </c>
      <c r="Y645" t="s">
        <v>4873</v>
      </c>
      <c r="Z645">
        <v>5</v>
      </c>
      <c r="AA645">
        <v>3</v>
      </c>
      <c r="AB645">
        <v>2</v>
      </c>
      <c r="AC645">
        <v>0.4</v>
      </c>
      <c r="AD645">
        <v>0</v>
      </c>
      <c r="AE645" t="s">
        <v>1220</v>
      </c>
      <c r="AQ645">
        <v>1</v>
      </c>
      <c r="AR645" t="s">
        <v>1150</v>
      </c>
      <c r="AU645">
        <v>1</v>
      </c>
    </row>
    <row r="646" spans="1:47" x14ac:dyDescent="0.25">
      <c r="A646" s="3" t="s">
        <v>3663</v>
      </c>
      <c r="B646">
        <v>5.5</v>
      </c>
      <c r="C646">
        <v>250000000</v>
      </c>
      <c r="D646">
        <v>0.25</v>
      </c>
      <c r="E646">
        <v>0</v>
      </c>
      <c r="F646">
        <v>0</v>
      </c>
      <c r="G646" t="s">
        <v>3668</v>
      </c>
      <c r="H646" s="5">
        <v>43292</v>
      </c>
      <c r="I646" t="s">
        <v>1224</v>
      </c>
      <c r="J646">
        <v>298</v>
      </c>
      <c r="K646" t="s">
        <v>3665</v>
      </c>
      <c r="L646" t="s">
        <v>3666</v>
      </c>
      <c r="N646" t="s">
        <v>3667</v>
      </c>
      <c r="O646" t="s">
        <v>4906</v>
      </c>
      <c r="P646" t="s">
        <v>1167</v>
      </c>
      <c r="Q646" t="s">
        <v>1801</v>
      </c>
      <c r="R646" t="s">
        <v>1187</v>
      </c>
      <c r="S646" t="s">
        <v>64</v>
      </c>
      <c r="T646" t="s">
        <v>1210</v>
      </c>
      <c r="U646" t="s">
        <v>4879</v>
      </c>
      <c r="V646" t="s">
        <v>4879</v>
      </c>
      <c r="W646" t="s">
        <v>4879</v>
      </c>
      <c r="X646" t="s">
        <v>4873</v>
      </c>
      <c r="Y646" t="s">
        <v>4873</v>
      </c>
      <c r="Z646">
        <v>5</v>
      </c>
      <c r="AA646">
        <v>3</v>
      </c>
      <c r="AB646">
        <v>2</v>
      </c>
      <c r="AC646">
        <v>0.4</v>
      </c>
      <c r="AD646">
        <v>0</v>
      </c>
      <c r="AE646" t="s">
        <v>1220</v>
      </c>
      <c r="AQ646">
        <v>1</v>
      </c>
      <c r="AR646" t="s">
        <v>1150</v>
      </c>
      <c r="AU646">
        <v>1</v>
      </c>
    </row>
    <row r="647" spans="1:47" x14ac:dyDescent="0.25">
      <c r="A647" s="3" t="s">
        <v>3669</v>
      </c>
      <c r="B647">
        <v>6.5</v>
      </c>
      <c r="C647">
        <v>250000000</v>
      </c>
      <c r="D647">
        <v>0.25</v>
      </c>
      <c r="E647">
        <v>0</v>
      </c>
      <c r="F647">
        <v>0</v>
      </c>
      <c r="G647" t="s">
        <v>3670</v>
      </c>
      <c r="H647" s="5">
        <v>41555</v>
      </c>
      <c r="I647" t="s">
        <v>429</v>
      </c>
      <c r="J647">
        <v>142</v>
      </c>
      <c r="K647" t="s">
        <v>3671</v>
      </c>
      <c r="L647" t="s">
        <v>3672</v>
      </c>
      <c r="M647" t="s">
        <v>3673</v>
      </c>
      <c r="N647" t="s">
        <v>3674</v>
      </c>
      <c r="O647" t="s">
        <v>4902</v>
      </c>
      <c r="P647" t="s">
        <v>653</v>
      </c>
      <c r="Q647" t="s">
        <v>652</v>
      </c>
      <c r="R647" t="s">
        <v>84</v>
      </c>
      <c r="U647" t="s">
        <v>4879</v>
      </c>
      <c r="V647" t="s">
        <v>4879</v>
      </c>
      <c r="W647" t="s">
        <v>4873</v>
      </c>
      <c r="X647" t="s">
        <v>4899</v>
      </c>
      <c r="Y647" t="s">
        <v>4899</v>
      </c>
      <c r="Z647">
        <v>3</v>
      </c>
      <c r="AA647">
        <v>2</v>
      </c>
      <c r="AB647">
        <v>1</v>
      </c>
      <c r="AC647">
        <v>0.33333333333333331</v>
      </c>
      <c r="AD647">
        <v>0</v>
      </c>
      <c r="AE647" t="s">
        <v>3675</v>
      </c>
      <c r="AQ647">
        <v>1</v>
      </c>
      <c r="AR647" t="s">
        <v>55</v>
      </c>
      <c r="AS647" t="s">
        <v>56</v>
      </c>
      <c r="AU647">
        <v>2</v>
      </c>
    </row>
    <row r="648" spans="1:47" x14ac:dyDescent="0.25">
      <c r="A648" s="3" t="s">
        <v>3676</v>
      </c>
      <c r="B648">
        <v>8</v>
      </c>
      <c r="C648">
        <v>5000000000</v>
      </c>
      <c r="D648">
        <v>0.5</v>
      </c>
      <c r="E648">
        <v>0</v>
      </c>
      <c r="F648">
        <v>0</v>
      </c>
      <c r="G648" t="s">
        <v>3677</v>
      </c>
      <c r="H648" s="5">
        <v>41814</v>
      </c>
      <c r="I648" t="s">
        <v>41</v>
      </c>
      <c r="J648">
        <v>139</v>
      </c>
      <c r="K648" t="s">
        <v>3678</v>
      </c>
      <c r="L648" t="s">
        <v>3679</v>
      </c>
      <c r="M648" t="s">
        <v>3680</v>
      </c>
      <c r="N648" t="s">
        <v>3647</v>
      </c>
      <c r="O648" t="s">
        <v>4902</v>
      </c>
      <c r="P648" t="s">
        <v>652</v>
      </c>
      <c r="Q648" t="s">
        <v>653</v>
      </c>
      <c r="R648" t="s">
        <v>48</v>
      </c>
      <c r="U648" t="s">
        <v>4879</v>
      </c>
      <c r="V648" t="s">
        <v>4879</v>
      </c>
      <c r="W648" t="s">
        <v>4873</v>
      </c>
      <c r="X648" t="s">
        <v>4899</v>
      </c>
      <c r="Y648" t="s">
        <v>4899</v>
      </c>
      <c r="Z648">
        <v>3</v>
      </c>
      <c r="AA648">
        <v>2</v>
      </c>
      <c r="AB648">
        <v>1</v>
      </c>
      <c r="AC648">
        <v>0.33333333333333331</v>
      </c>
      <c r="AD648">
        <v>0</v>
      </c>
      <c r="AE648" t="s">
        <v>1463</v>
      </c>
      <c r="AF648" t="s">
        <v>1922</v>
      </c>
      <c r="AG648" t="s">
        <v>397</v>
      </c>
      <c r="AH648" t="s">
        <v>3648</v>
      </c>
      <c r="AQ648">
        <v>4</v>
      </c>
      <c r="AR648" t="s">
        <v>128</v>
      </c>
      <c r="AS648" t="s">
        <v>1608</v>
      </c>
      <c r="AU648">
        <v>2</v>
      </c>
    </row>
    <row r="649" spans="1:47" x14ac:dyDescent="0.25">
      <c r="A649" s="3" t="s">
        <v>3681</v>
      </c>
      <c r="B649">
        <v>1.3333333333333299</v>
      </c>
      <c r="C649">
        <v>50000000</v>
      </c>
      <c r="D649">
        <v>8.3333333333333301E-2</v>
      </c>
      <c r="E649">
        <v>0</v>
      </c>
      <c r="F649">
        <v>0</v>
      </c>
      <c r="G649" t="s">
        <v>3682</v>
      </c>
      <c r="H649" s="5">
        <v>42173</v>
      </c>
      <c r="I649" t="s">
        <v>1205</v>
      </c>
      <c r="J649">
        <v>146</v>
      </c>
      <c r="K649" t="s">
        <v>3683</v>
      </c>
      <c r="L649" t="s">
        <v>3684</v>
      </c>
      <c r="M649" t="s">
        <v>1410</v>
      </c>
      <c r="N649" t="s">
        <v>3685</v>
      </c>
      <c r="O649" t="s">
        <v>4903</v>
      </c>
      <c r="P649" t="s">
        <v>1115</v>
      </c>
      <c r="Q649" t="s">
        <v>1134</v>
      </c>
      <c r="R649" t="s">
        <v>108</v>
      </c>
      <c r="U649" t="s">
        <v>4879</v>
      </c>
      <c r="V649" t="s">
        <v>4879</v>
      </c>
      <c r="W649" t="s">
        <v>4873</v>
      </c>
      <c r="X649" t="s">
        <v>4899</v>
      </c>
      <c r="Y649" t="s">
        <v>4899</v>
      </c>
      <c r="Z649">
        <v>3</v>
      </c>
      <c r="AA649">
        <v>2</v>
      </c>
      <c r="AB649">
        <v>1</v>
      </c>
      <c r="AC649">
        <v>0.33333333333333331</v>
      </c>
      <c r="AD649">
        <v>0</v>
      </c>
      <c r="AE649" t="s">
        <v>2104</v>
      </c>
      <c r="AQ649">
        <v>1</v>
      </c>
      <c r="AR649" t="s">
        <v>1369</v>
      </c>
      <c r="AS649" t="s">
        <v>1350</v>
      </c>
      <c r="AU649">
        <v>2</v>
      </c>
    </row>
    <row r="650" spans="1:47" x14ac:dyDescent="0.25">
      <c r="A650" s="3" t="s">
        <v>3686</v>
      </c>
      <c r="B650">
        <v>4</v>
      </c>
      <c r="C650">
        <v>150000000</v>
      </c>
      <c r="D650">
        <v>0.25</v>
      </c>
      <c r="E650">
        <v>0</v>
      </c>
      <c r="F650">
        <v>0</v>
      </c>
      <c r="G650" t="s">
        <v>3687</v>
      </c>
      <c r="H650" s="5">
        <v>42544</v>
      </c>
      <c r="I650" t="s">
        <v>2884</v>
      </c>
      <c r="J650">
        <v>83</v>
      </c>
      <c r="K650" t="s">
        <v>3688</v>
      </c>
      <c r="L650" t="s">
        <v>3689</v>
      </c>
      <c r="M650" t="s">
        <v>3690</v>
      </c>
      <c r="N650" t="s">
        <v>1244</v>
      </c>
      <c r="O650" t="s">
        <v>4904</v>
      </c>
      <c r="P650" t="s">
        <v>1276</v>
      </c>
      <c r="Q650" t="s">
        <v>1301</v>
      </c>
      <c r="R650" t="s">
        <v>1042</v>
      </c>
      <c r="S650" t="s">
        <v>1044</v>
      </c>
      <c r="T650" t="s">
        <v>1045</v>
      </c>
      <c r="U650" t="s">
        <v>4879</v>
      </c>
      <c r="V650" t="s">
        <v>4879</v>
      </c>
      <c r="W650" t="s">
        <v>4879</v>
      </c>
      <c r="X650" t="s">
        <v>4873</v>
      </c>
      <c r="Y650" t="s">
        <v>4873</v>
      </c>
      <c r="Z650">
        <v>5</v>
      </c>
      <c r="AA650">
        <v>3</v>
      </c>
      <c r="AB650">
        <v>2</v>
      </c>
      <c r="AC650">
        <v>0.4</v>
      </c>
      <c r="AD650">
        <v>0</v>
      </c>
      <c r="AE650" t="s">
        <v>1137</v>
      </c>
      <c r="AQ650">
        <v>1</v>
      </c>
      <c r="AR650" t="s">
        <v>465</v>
      </c>
      <c r="AU650">
        <v>1</v>
      </c>
    </row>
    <row r="651" spans="1:47" x14ac:dyDescent="0.25">
      <c r="A651" s="3" t="s">
        <v>3691</v>
      </c>
      <c r="B651">
        <v>3</v>
      </c>
      <c r="C651">
        <v>100000000</v>
      </c>
      <c r="D651">
        <v>0.25</v>
      </c>
      <c r="E651">
        <v>0</v>
      </c>
      <c r="F651">
        <v>0</v>
      </c>
      <c r="G651" t="s">
        <v>3692</v>
      </c>
      <c r="H651" s="5">
        <v>42837</v>
      </c>
      <c r="I651" t="s">
        <v>41</v>
      </c>
      <c r="J651">
        <v>110</v>
      </c>
      <c r="K651" t="s">
        <v>3693</v>
      </c>
      <c r="L651" t="s">
        <v>3694</v>
      </c>
      <c r="M651" t="s">
        <v>1645</v>
      </c>
      <c r="N651" t="s">
        <v>2999</v>
      </c>
      <c r="O651" t="s">
        <v>4905</v>
      </c>
      <c r="P651" t="s">
        <v>1043</v>
      </c>
      <c r="Q651" t="s">
        <v>1125</v>
      </c>
      <c r="R651" t="s">
        <v>2466</v>
      </c>
      <c r="S651" t="s">
        <v>64</v>
      </c>
      <c r="T651" t="s">
        <v>1045</v>
      </c>
      <c r="U651" t="s">
        <v>4879</v>
      </c>
      <c r="V651" t="s">
        <v>4879</v>
      </c>
      <c r="W651" t="s">
        <v>4879</v>
      </c>
      <c r="X651" t="s">
        <v>4873</v>
      </c>
      <c r="Y651" t="s">
        <v>4873</v>
      </c>
      <c r="Z651">
        <v>5</v>
      </c>
      <c r="AA651">
        <v>3</v>
      </c>
      <c r="AB651">
        <v>2</v>
      </c>
      <c r="AC651">
        <v>0.4</v>
      </c>
      <c r="AD651">
        <v>0</v>
      </c>
      <c r="AE651" t="s">
        <v>1211</v>
      </c>
      <c r="AQ651">
        <v>1</v>
      </c>
      <c r="AR651" t="s">
        <v>1150</v>
      </c>
      <c r="AU651">
        <v>1</v>
      </c>
    </row>
    <row r="652" spans="1:47" x14ac:dyDescent="0.25">
      <c r="A652" s="3" t="s">
        <v>3695</v>
      </c>
      <c r="B652">
        <v>4.6666666666666696</v>
      </c>
      <c r="C652">
        <v>250000000</v>
      </c>
      <c r="D652">
        <v>0.25</v>
      </c>
      <c r="E652">
        <v>0</v>
      </c>
      <c r="F652">
        <v>0</v>
      </c>
      <c r="G652" t="s">
        <v>3696</v>
      </c>
      <c r="H652" s="5">
        <v>43292</v>
      </c>
      <c r="I652" t="s">
        <v>41</v>
      </c>
      <c r="J652">
        <v>112</v>
      </c>
      <c r="K652" t="s">
        <v>3697</v>
      </c>
      <c r="L652" t="s">
        <v>3698</v>
      </c>
      <c r="M652" t="s">
        <v>3538</v>
      </c>
      <c r="N652" t="s">
        <v>3667</v>
      </c>
      <c r="O652" t="s">
        <v>4906</v>
      </c>
      <c r="P652" t="s">
        <v>1167</v>
      </c>
      <c r="Q652" t="s">
        <v>1801</v>
      </c>
      <c r="R652" t="s">
        <v>1187</v>
      </c>
      <c r="S652" t="s">
        <v>64</v>
      </c>
      <c r="T652" t="s">
        <v>1210</v>
      </c>
      <c r="U652" t="s">
        <v>4879</v>
      </c>
      <c r="V652" t="s">
        <v>4879</v>
      </c>
      <c r="W652" t="s">
        <v>4879</v>
      </c>
      <c r="X652" t="s">
        <v>4873</v>
      </c>
      <c r="Y652" t="s">
        <v>4873</v>
      </c>
      <c r="Z652">
        <v>5</v>
      </c>
      <c r="AA652">
        <v>3</v>
      </c>
      <c r="AB652">
        <v>2</v>
      </c>
      <c r="AC652">
        <v>0.4</v>
      </c>
      <c r="AD652">
        <v>0</v>
      </c>
      <c r="AE652" t="s">
        <v>1632</v>
      </c>
      <c r="AQ652">
        <v>1</v>
      </c>
      <c r="AR652" t="s">
        <v>1489</v>
      </c>
      <c r="AU652">
        <v>1</v>
      </c>
    </row>
    <row r="653" spans="1:47" x14ac:dyDescent="0.25">
      <c r="A653" s="3" t="s">
        <v>3699</v>
      </c>
      <c r="B653">
        <v>6.5</v>
      </c>
      <c r="C653">
        <v>250000000</v>
      </c>
      <c r="D653">
        <v>0.25</v>
      </c>
      <c r="E653">
        <v>0</v>
      </c>
      <c r="F653">
        <v>0</v>
      </c>
      <c r="G653" t="s">
        <v>3700</v>
      </c>
      <c r="H653" s="5">
        <v>41555</v>
      </c>
      <c r="I653" t="s">
        <v>1010</v>
      </c>
      <c r="J653">
        <v>142</v>
      </c>
      <c r="K653" t="s">
        <v>3701</v>
      </c>
      <c r="L653" t="s">
        <v>3702</v>
      </c>
      <c r="M653" t="s">
        <v>3363</v>
      </c>
      <c r="N653" t="s">
        <v>3674</v>
      </c>
      <c r="O653" t="s">
        <v>4902</v>
      </c>
      <c r="P653" t="s">
        <v>653</v>
      </c>
      <c r="Q653" t="s">
        <v>652</v>
      </c>
      <c r="R653" t="s">
        <v>84</v>
      </c>
      <c r="U653" t="s">
        <v>4879</v>
      </c>
      <c r="V653" t="s">
        <v>4879</v>
      </c>
      <c r="W653" t="s">
        <v>4873</v>
      </c>
      <c r="X653" t="s">
        <v>4899</v>
      </c>
      <c r="Y653" t="s">
        <v>4899</v>
      </c>
      <c r="Z653">
        <v>3</v>
      </c>
      <c r="AA653">
        <v>2</v>
      </c>
      <c r="AB653">
        <v>1</v>
      </c>
      <c r="AC653">
        <v>0.33333333333333331</v>
      </c>
      <c r="AD653">
        <v>0</v>
      </c>
      <c r="AE653" t="s">
        <v>3675</v>
      </c>
      <c r="AQ653">
        <v>1</v>
      </c>
      <c r="AR653" t="s">
        <v>65</v>
      </c>
      <c r="AS653" t="s">
        <v>86</v>
      </c>
      <c r="AU653">
        <v>2</v>
      </c>
    </row>
    <row r="654" spans="1:47" x14ac:dyDescent="0.25">
      <c r="A654" s="3" t="s">
        <v>3703</v>
      </c>
      <c r="B654">
        <v>2</v>
      </c>
      <c r="C654">
        <v>100000000</v>
      </c>
      <c r="D654">
        <v>0.33333333333333298</v>
      </c>
      <c r="E654">
        <v>882862500</v>
      </c>
      <c r="F654">
        <v>1</v>
      </c>
      <c r="G654" t="s">
        <v>3704</v>
      </c>
      <c r="H654" s="5">
        <v>41814</v>
      </c>
      <c r="I654" t="s">
        <v>1143</v>
      </c>
      <c r="J654">
        <v>132</v>
      </c>
      <c r="K654" t="s">
        <v>3705</v>
      </c>
      <c r="L654" t="s">
        <v>3706</v>
      </c>
      <c r="M654" t="s">
        <v>3707</v>
      </c>
      <c r="N654" t="s">
        <v>3708</v>
      </c>
      <c r="O654" t="s">
        <v>4902</v>
      </c>
      <c r="P654" t="s">
        <v>1158</v>
      </c>
      <c r="Q654" t="s">
        <v>1159</v>
      </c>
      <c r="R654" t="s">
        <v>84</v>
      </c>
      <c r="U654" t="s">
        <v>4879</v>
      </c>
      <c r="V654" t="s">
        <v>4879</v>
      </c>
      <c r="W654" t="s">
        <v>4873</v>
      </c>
      <c r="X654" t="s">
        <v>4899</v>
      </c>
      <c r="Y654" t="s">
        <v>4899</v>
      </c>
      <c r="Z654">
        <v>3</v>
      </c>
      <c r="AA654">
        <v>2</v>
      </c>
      <c r="AB654">
        <v>1</v>
      </c>
      <c r="AC654">
        <v>0.33333333333333331</v>
      </c>
      <c r="AD654">
        <v>0</v>
      </c>
      <c r="AE654" t="s">
        <v>2653</v>
      </c>
      <c r="AF654" t="s">
        <v>2034</v>
      </c>
      <c r="AG654" t="s">
        <v>1724</v>
      </c>
      <c r="AH654" t="s">
        <v>3709</v>
      </c>
      <c r="AI654" t="s">
        <v>3710</v>
      </c>
      <c r="AQ654">
        <v>5</v>
      </c>
      <c r="AR654" t="s">
        <v>128</v>
      </c>
      <c r="AS654" t="s">
        <v>1608</v>
      </c>
      <c r="AU654">
        <v>2</v>
      </c>
    </row>
    <row r="655" spans="1:47" x14ac:dyDescent="0.25">
      <c r="A655" s="3" t="s">
        <v>3703</v>
      </c>
      <c r="B655">
        <v>2</v>
      </c>
      <c r="C655">
        <v>100000000</v>
      </c>
      <c r="D655">
        <v>0.33333333333333298</v>
      </c>
      <c r="E655">
        <v>882862500</v>
      </c>
      <c r="F655">
        <v>1</v>
      </c>
      <c r="G655" t="s">
        <v>3711</v>
      </c>
      <c r="H655" s="5">
        <v>41814</v>
      </c>
      <c r="I655" t="s">
        <v>1143</v>
      </c>
      <c r="J655">
        <v>132</v>
      </c>
      <c r="K655" t="s">
        <v>3705</v>
      </c>
      <c r="L655" t="s">
        <v>3706</v>
      </c>
      <c r="M655" t="s">
        <v>3707</v>
      </c>
      <c r="N655" t="s">
        <v>3708</v>
      </c>
      <c r="O655" t="s">
        <v>4902</v>
      </c>
      <c r="P655" t="s">
        <v>1158</v>
      </c>
      <c r="Q655" t="s">
        <v>1159</v>
      </c>
      <c r="R655" t="s">
        <v>84</v>
      </c>
      <c r="U655" t="s">
        <v>4879</v>
      </c>
      <c r="V655" t="s">
        <v>4879</v>
      </c>
      <c r="W655" t="s">
        <v>4873</v>
      </c>
      <c r="X655" t="s">
        <v>4899</v>
      </c>
      <c r="Y655" t="s">
        <v>4899</v>
      </c>
      <c r="Z655">
        <v>3</v>
      </c>
      <c r="AA655">
        <v>2</v>
      </c>
      <c r="AB655">
        <v>1</v>
      </c>
      <c r="AC655">
        <v>0.33333333333333331</v>
      </c>
      <c r="AD655">
        <v>0</v>
      </c>
      <c r="AE655" t="s">
        <v>2653</v>
      </c>
      <c r="AF655" t="s">
        <v>2034</v>
      </c>
      <c r="AG655" t="s">
        <v>1724</v>
      </c>
      <c r="AH655" t="s">
        <v>3709</v>
      </c>
      <c r="AI655" t="s">
        <v>3710</v>
      </c>
      <c r="AQ655">
        <v>5</v>
      </c>
      <c r="AR655" t="s">
        <v>128</v>
      </c>
      <c r="AS655" t="s">
        <v>1608</v>
      </c>
      <c r="AU655">
        <v>2</v>
      </c>
    </row>
    <row r="656" spans="1:47" x14ac:dyDescent="0.25">
      <c r="A656" s="3" t="s">
        <v>3714</v>
      </c>
      <c r="B656">
        <v>5</v>
      </c>
      <c r="C656">
        <v>200000000</v>
      </c>
      <c r="D656">
        <v>0.25</v>
      </c>
      <c r="E656">
        <v>4360875500</v>
      </c>
      <c r="F656">
        <v>1</v>
      </c>
      <c r="G656" t="s">
        <v>3715</v>
      </c>
      <c r="H656" s="5">
        <v>42576</v>
      </c>
      <c r="I656" t="s">
        <v>41</v>
      </c>
      <c r="J656">
        <v>171</v>
      </c>
      <c r="K656" t="s">
        <v>2885</v>
      </c>
      <c r="L656" t="s">
        <v>3716</v>
      </c>
      <c r="M656" t="s">
        <v>2357</v>
      </c>
      <c r="N656" t="s">
        <v>3717</v>
      </c>
      <c r="O656" t="s">
        <v>4905</v>
      </c>
      <c r="P656" t="s">
        <v>1125</v>
      </c>
      <c r="Q656" t="s">
        <v>1043</v>
      </c>
      <c r="R656" t="s">
        <v>3718</v>
      </c>
      <c r="S656" t="s">
        <v>64</v>
      </c>
      <c r="T656" t="s">
        <v>63</v>
      </c>
      <c r="U656" t="s">
        <v>4879</v>
      </c>
      <c r="V656" t="s">
        <v>4879</v>
      </c>
      <c r="W656" t="s">
        <v>4879</v>
      </c>
      <c r="X656" t="s">
        <v>4873</v>
      </c>
      <c r="Y656" t="s">
        <v>4873</v>
      </c>
      <c r="Z656">
        <v>5</v>
      </c>
      <c r="AA656">
        <v>3</v>
      </c>
      <c r="AB656">
        <v>2</v>
      </c>
      <c r="AC656">
        <v>0.4</v>
      </c>
      <c r="AD656">
        <v>0</v>
      </c>
      <c r="AE656" t="s">
        <v>1928</v>
      </c>
      <c r="AQ656">
        <v>1</v>
      </c>
      <c r="AR656" t="s">
        <v>1332</v>
      </c>
      <c r="AU656">
        <v>1</v>
      </c>
    </row>
    <row r="657" spans="1:47" x14ac:dyDescent="0.25">
      <c r="A657" s="3" t="s">
        <v>3719</v>
      </c>
      <c r="B657">
        <v>1.5</v>
      </c>
      <c r="C657">
        <v>50000000</v>
      </c>
      <c r="D657">
        <v>0.16666666666666699</v>
      </c>
      <c r="E657">
        <v>487838486</v>
      </c>
      <c r="F657">
        <v>1</v>
      </c>
      <c r="G657" t="s">
        <v>3720</v>
      </c>
      <c r="H657" s="5">
        <v>42843</v>
      </c>
      <c r="I657" t="s">
        <v>1143</v>
      </c>
      <c r="J657">
        <v>90</v>
      </c>
      <c r="K657" t="s">
        <v>1052</v>
      </c>
      <c r="L657" t="s">
        <v>3721</v>
      </c>
      <c r="M657" t="s">
        <v>2127</v>
      </c>
      <c r="N657" t="s">
        <v>2604</v>
      </c>
      <c r="O657" t="s">
        <v>4905</v>
      </c>
      <c r="P657" t="s">
        <v>1417</v>
      </c>
      <c r="Q657" t="s">
        <v>1228</v>
      </c>
      <c r="R657" t="s">
        <v>108</v>
      </c>
      <c r="U657" t="s">
        <v>4879</v>
      </c>
      <c r="V657" t="s">
        <v>4879</v>
      </c>
      <c r="W657" t="s">
        <v>4873</v>
      </c>
      <c r="X657" t="s">
        <v>4899</v>
      </c>
      <c r="Y657" t="s">
        <v>4899</v>
      </c>
      <c r="Z657">
        <v>3</v>
      </c>
      <c r="AA657">
        <v>2</v>
      </c>
      <c r="AB657">
        <v>1</v>
      </c>
      <c r="AC657">
        <v>0.33333333333333331</v>
      </c>
      <c r="AD657">
        <v>0</v>
      </c>
      <c r="AE657" t="s">
        <v>3722</v>
      </c>
      <c r="AQ657">
        <v>1</v>
      </c>
      <c r="AR657" t="s">
        <v>465</v>
      </c>
      <c r="AU657">
        <v>1</v>
      </c>
    </row>
    <row r="658" spans="1:47" x14ac:dyDescent="0.25">
      <c r="A658" s="3" t="s">
        <v>3719</v>
      </c>
      <c r="B658">
        <v>2.5</v>
      </c>
      <c r="C658">
        <v>50000000</v>
      </c>
      <c r="D658">
        <v>0.16666666666666699</v>
      </c>
      <c r="E658">
        <v>487838486</v>
      </c>
      <c r="F658">
        <v>1</v>
      </c>
      <c r="G658" t="s">
        <v>3723</v>
      </c>
      <c r="H658" s="5">
        <v>42843</v>
      </c>
      <c r="I658" t="s">
        <v>1143</v>
      </c>
      <c r="J658">
        <v>90</v>
      </c>
      <c r="K658" t="s">
        <v>1052</v>
      </c>
      <c r="L658" t="s">
        <v>3721</v>
      </c>
      <c r="M658" t="s">
        <v>2127</v>
      </c>
      <c r="N658" t="s">
        <v>2604</v>
      </c>
      <c r="O658" t="s">
        <v>4905</v>
      </c>
      <c r="P658" t="s">
        <v>1417</v>
      </c>
      <c r="Q658" t="s">
        <v>1228</v>
      </c>
      <c r="R658" t="s">
        <v>108</v>
      </c>
      <c r="U658" t="s">
        <v>4879</v>
      </c>
      <c r="V658" t="s">
        <v>4879</v>
      </c>
      <c r="W658" t="s">
        <v>4873</v>
      </c>
      <c r="X658" t="s">
        <v>4899</v>
      </c>
      <c r="Y658" t="s">
        <v>4899</v>
      </c>
      <c r="Z658">
        <v>3</v>
      </c>
      <c r="AA658">
        <v>2</v>
      </c>
      <c r="AB658">
        <v>1</v>
      </c>
      <c r="AC658">
        <v>0.33333333333333331</v>
      </c>
      <c r="AD658">
        <v>0</v>
      </c>
      <c r="AE658" t="s">
        <v>3722</v>
      </c>
      <c r="AQ658">
        <v>1</v>
      </c>
      <c r="AR658" t="s">
        <v>465</v>
      </c>
      <c r="AU658">
        <v>1</v>
      </c>
    </row>
    <row r="659" spans="1:47" x14ac:dyDescent="0.25">
      <c r="A659" s="3" t="s">
        <v>3724</v>
      </c>
      <c r="B659">
        <v>3.5</v>
      </c>
      <c r="C659">
        <v>50000000</v>
      </c>
      <c r="D659">
        <v>0.16666666666666699</v>
      </c>
      <c r="E659">
        <v>4776976193</v>
      </c>
      <c r="F659">
        <v>0.5</v>
      </c>
      <c r="G659" t="s">
        <v>3725</v>
      </c>
      <c r="H659" s="5">
        <v>43299</v>
      </c>
      <c r="I659" t="s">
        <v>1103</v>
      </c>
      <c r="J659">
        <v>148</v>
      </c>
      <c r="K659" t="s">
        <v>3726</v>
      </c>
      <c r="L659" t="s">
        <v>3727</v>
      </c>
      <c r="M659" t="s">
        <v>3728</v>
      </c>
      <c r="N659" t="s">
        <v>3729</v>
      </c>
      <c r="O659" t="s">
        <v>4906</v>
      </c>
      <c r="P659" t="s">
        <v>1167</v>
      </c>
      <c r="Q659" t="s">
        <v>1801</v>
      </c>
      <c r="R659" t="s">
        <v>64</v>
      </c>
      <c r="U659" t="s">
        <v>4879</v>
      </c>
      <c r="V659" t="s">
        <v>4879</v>
      </c>
      <c r="W659" t="s">
        <v>4873</v>
      </c>
      <c r="X659" t="s">
        <v>4899</v>
      </c>
      <c r="Y659" t="s">
        <v>4899</v>
      </c>
      <c r="Z659">
        <v>3</v>
      </c>
      <c r="AA659">
        <v>2</v>
      </c>
      <c r="AB659">
        <v>1</v>
      </c>
      <c r="AC659">
        <v>0.33333333333333331</v>
      </c>
      <c r="AD659">
        <v>0</v>
      </c>
      <c r="AE659" t="s">
        <v>3730</v>
      </c>
      <c r="AQ659">
        <v>1</v>
      </c>
      <c r="AR659" t="s">
        <v>1887</v>
      </c>
      <c r="AU659">
        <v>1</v>
      </c>
    </row>
    <row r="660" spans="1:47" x14ac:dyDescent="0.25">
      <c r="A660" s="3" t="s">
        <v>3732</v>
      </c>
      <c r="B660">
        <v>2</v>
      </c>
      <c r="C660">
        <v>50000000</v>
      </c>
      <c r="D660">
        <v>8.3333333333333301E-2</v>
      </c>
      <c r="E660">
        <v>0</v>
      </c>
      <c r="F660">
        <v>0</v>
      </c>
      <c r="G660" t="s">
        <v>3733</v>
      </c>
      <c r="H660" s="5">
        <v>41332</v>
      </c>
      <c r="I660" t="s">
        <v>1129</v>
      </c>
      <c r="J660">
        <v>182</v>
      </c>
      <c r="K660" t="s">
        <v>3734</v>
      </c>
      <c r="L660" t="s">
        <v>3735</v>
      </c>
      <c r="M660" t="s">
        <v>3736</v>
      </c>
      <c r="N660" t="s">
        <v>3737</v>
      </c>
      <c r="O660" t="s">
        <v>4901</v>
      </c>
      <c r="P660" t="s">
        <v>981</v>
      </c>
      <c r="Q660" t="s">
        <v>653</v>
      </c>
      <c r="R660" t="s">
        <v>63</v>
      </c>
      <c r="U660" t="s">
        <v>4879</v>
      </c>
      <c r="V660" t="s">
        <v>4879</v>
      </c>
      <c r="W660" t="s">
        <v>4873</v>
      </c>
      <c r="X660" t="s">
        <v>4899</v>
      </c>
      <c r="Y660" t="s">
        <v>4899</v>
      </c>
      <c r="Z660">
        <v>3</v>
      </c>
      <c r="AA660">
        <v>2</v>
      </c>
      <c r="AB660">
        <v>1</v>
      </c>
      <c r="AC660">
        <v>0.33333333333333331</v>
      </c>
      <c r="AD660">
        <v>0</v>
      </c>
      <c r="AE660" t="s">
        <v>414</v>
      </c>
      <c r="AF660" t="s">
        <v>3738</v>
      </c>
      <c r="AG660" t="s">
        <v>3739</v>
      </c>
      <c r="AQ660">
        <v>3</v>
      </c>
      <c r="AR660" t="s">
        <v>1151</v>
      </c>
      <c r="AS660" t="s">
        <v>128</v>
      </c>
      <c r="AU660">
        <v>2</v>
      </c>
    </row>
    <row r="661" spans="1:47" x14ac:dyDescent="0.25">
      <c r="A661" s="3" t="s">
        <v>3742</v>
      </c>
      <c r="B661">
        <v>1.3333333333333299</v>
      </c>
      <c r="C661">
        <v>50000000</v>
      </c>
      <c r="D661">
        <v>1</v>
      </c>
      <c r="E661">
        <v>0</v>
      </c>
      <c r="F661">
        <v>0</v>
      </c>
      <c r="G661" t="s">
        <v>3743</v>
      </c>
      <c r="H661" s="5">
        <v>42038</v>
      </c>
      <c r="I661" t="s">
        <v>41</v>
      </c>
      <c r="J661">
        <v>76</v>
      </c>
      <c r="K661" t="s">
        <v>3744</v>
      </c>
      <c r="L661" t="s">
        <v>3745</v>
      </c>
      <c r="M661" t="s">
        <v>1030</v>
      </c>
      <c r="N661" t="s">
        <v>1731</v>
      </c>
      <c r="O661" t="s">
        <v>4903</v>
      </c>
      <c r="P661" t="s">
        <v>1032</v>
      </c>
      <c r="Q661" t="s">
        <v>653</v>
      </c>
      <c r="R661" t="s">
        <v>85</v>
      </c>
      <c r="U661" t="s">
        <v>4879</v>
      </c>
      <c r="V661" t="s">
        <v>4879</v>
      </c>
      <c r="W661" t="s">
        <v>4873</v>
      </c>
      <c r="X661" t="s">
        <v>4899</v>
      </c>
      <c r="Y661" t="s">
        <v>4899</v>
      </c>
      <c r="Z661">
        <v>3</v>
      </c>
      <c r="AA661">
        <v>2</v>
      </c>
      <c r="AB661">
        <v>1</v>
      </c>
      <c r="AC661">
        <v>0.33333333333333331</v>
      </c>
      <c r="AD661">
        <v>0</v>
      </c>
      <c r="AE661" t="s">
        <v>3675</v>
      </c>
      <c r="AQ661">
        <v>1</v>
      </c>
      <c r="AR661" t="s">
        <v>1118</v>
      </c>
      <c r="AS661" t="s">
        <v>1179</v>
      </c>
      <c r="AU661">
        <v>2</v>
      </c>
    </row>
    <row r="662" spans="1:47" x14ac:dyDescent="0.25">
      <c r="A662" s="3" t="s">
        <v>3746</v>
      </c>
      <c r="B662">
        <v>2</v>
      </c>
      <c r="C662">
        <v>200000000</v>
      </c>
      <c r="D662">
        <v>0.25</v>
      </c>
      <c r="E662">
        <v>0</v>
      </c>
      <c r="F662">
        <v>0</v>
      </c>
      <c r="G662" t="s">
        <v>3747</v>
      </c>
      <c r="H662" s="5">
        <v>42395</v>
      </c>
      <c r="I662" t="s">
        <v>429</v>
      </c>
      <c r="J662">
        <v>141</v>
      </c>
      <c r="K662" t="s">
        <v>1765</v>
      </c>
      <c r="L662" t="s">
        <v>3748</v>
      </c>
      <c r="M662" t="s">
        <v>1590</v>
      </c>
      <c r="N662" t="s">
        <v>2186</v>
      </c>
      <c r="O662" t="s">
        <v>4904</v>
      </c>
      <c r="P662" t="s">
        <v>1116</v>
      </c>
      <c r="Q662" t="s">
        <v>1043</v>
      </c>
      <c r="R662" t="s">
        <v>63</v>
      </c>
      <c r="U662" t="s">
        <v>4879</v>
      </c>
      <c r="V662" t="s">
        <v>4879</v>
      </c>
      <c r="W662" t="s">
        <v>4873</v>
      </c>
      <c r="X662" t="s">
        <v>4899</v>
      </c>
      <c r="Y662" t="s">
        <v>4899</v>
      </c>
      <c r="Z662">
        <v>3</v>
      </c>
      <c r="AA662">
        <v>2</v>
      </c>
      <c r="AB662">
        <v>1</v>
      </c>
      <c r="AC662">
        <v>0.33333333333333331</v>
      </c>
      <c r="AD662">
        <v>0</v>
      </c>
      <c r="AE662" t="s">
        <v>3407</v>
      </c>
      <c r="AQ662">
        <v>1</v>
      </c>
      <c r="AR662" t="s">
        <v>1294</v>
      </c>
      <c r="AS662" t="s">
        <v>1608</v>
      </c>
      <c r="AU662">
        <v>2</v>
      </c>
    </row>
    <row r="663" spans="1:47" x14ac:dyDescent="0.25">
      <c r="A663" s="3" t="s">
        <v>3749</v>
      </c>
      <c r="B663">
        <v>2.5</v>
      </c>
      <c r="C663">
        <v>100000000</v>
      </c>
      <c r="D663">
        <v>0.25</v>
      </c>
      <c r="E663">
        <v>1126610125</v>
      </c>
      <c r="F663">
        <v>1</v>
      </c>
      <c r="G663" t="s">
        <v>3750</v>
      </c>
      <c r="H663" s="5">
        <v>42741</v>
      </c>
      <c r="I663" t="s">
        <v>41</v>
      </c>
      <c r="J663">
        <v>157</v>
      </c>
      <c r="K663" t="s">
        <v>3751</v>
      </c>
      <c r="L663" t="s">
        <v>3752</v>
      </c>
      <c r="M663" t="s">
        <v>3753</v>
      </c>
      <c r="N663" t="s">
        <v>2571</v>
      </c>
      <c r="O663" t="s">
        <v>4905</v>
      </c>
      <c r="P663" t="s">
        <v>1042</v>
      </c>
      <c r="Q663" t="s">
        <v>1219</v>
      </c>
      <c r="R663" t="s">
        <v>1068</v>
      </c>
      <c r="U663" t="s">
        <v>4879</v>
      </c>
      <c r="V663" t="s">
        <v>4879</v>
      </c>
      <c r="W663" t="s">
        <v>4873</v>
      </c>
      <c r="X663" t="s">
        <v>4899</v>
      </c>
      <c r="Y663" t="s">
        <v>4899</v>
      </c>
      <c r="Z663">
        <v>3</v>
      </c>
      <c r="AA663">
        <v>2</v>
      </c>
      <c r="AB663">
        <v>1</v>
      </c>
      <c r="AC663">
        <v>0.33333333333333331</v>
      </c>
      <c r="AD663">
        <v>0</v>
      </c>
      <c r="AE663" t="s">
        <v>1423</v>
      </c>
      <c r="AQ663">
        <v>1</v>
      </c>
      <c r="AR663" t="s">
        <v>1221</v>
      </c>
      <c r="AU663">
        <v>1</v>
      </c>
    </row>
    <row r="664" spans="1:47" x14ac:dyDescent="0.25">
      <c r="A664" s="3" t="s">
        <v>3754</v>
      </c>
      <c r="B664">
        <v>5</v>
      </c>
      <c r="C664">
        <v>200000000</v>
      </c>
      <c r="D664">
        <v>0.16666666666666699</v>
      </c>
      <c r="E664">
        <v>0</v>
      </c>
      <c r="F664">
        <v>0</v>
      </c>
      <c r="G664" t="s">
        <v>3755</v>
      </c>
      <c r="H664" s="5">
        <v>43122</v>
      </c>
      <c r="I664" t="s">
        <v>41</v>
      </c>
      <c r="J664">
        <v>114</v>
      </c>
      <c r="K664" t="s">
        <v>3756</v>
      </c>
      <c r="L664" t="s">
        <v>3757</v>
      </c>
      <c r="M664" t="s">
        <v>3417</v>
      </c>
      <c r="N664" t="s">
        <v>3758</v>
      </c>
      <c r="O664" t="s">
        <v>4906</v>
      </c>
      <c r="P664" t="s">
        <v>1769</v>
      </c>
      <c r="Q664" t="s">
        <v>1770</v>
      </c>
      <c r="R664" t="s">
        <v>1068</v>
      </c>
      <c r="U664" t="s">
        <v>4879</v>
      </c>
      <c r="V664" t="s">
        <v>4879</v>
      </c>
      <c r="W664" t="s">
        <v>4873</v>
      </c>
      <c r="X664" t="s">
        <v>4899</v>
      </c>
      <c r="Y664" t="s">
        <v>4899</v>
      </c>
      <c r="Z664">
        <v>3</v>
      </c>
      <c r="AA664">
        <v>2</v>
      </c>
      <c r="AB664">
        <v>1</v>
      </c>
      <c r="AC664">
        <v>0.33333333333333331</v>
      </c>
      <c r="AD664">
        <v>0</v>
      </c>
      <c r="AE664" t="s">
        <v>426</v>
      </c>
      <c r="AQ664">
        <v>1</v>
      </c>
      <c r="AR664" t="s">
        <v>1195</v>
      </c>
      <c r="AU664">
        <v>1</v>
      </c>
    </row>
    <row r="665" spans="1:47" x14ac:dyDescent="0.25">
      <c r="A665" s="3" t="s">
        <v>3759</v>
      </c>
      <c r="B665">
        <v>2</v>
      </c>
      <c r="C665">
        <v>50000000</v>
      </c>
      <c r="D665">
        <v>0.25</v>
      </c>
      <c r="E665">
        <v>0</v>
      </c>
      <c r="F665">
        <v>0</v>
      </c>
      <c r="G665" t="s">
        <v>3760</v>
      </c>
      <c r="H665" s="5">
        <v>41558</v>
      </c>
      <c r="I665" t="s">
        <v>1143</v>
      </c>
      <c r="J665">
        <v>66</v>
      </c>
      <c r="K665" t="s">
        <v>3761</v>
      </c>
      <c r="L665" t="s">
        <v>3762</v>
      </c>
      <c r="M665" t="s">
        <v>814</v>
      </c>
      <c r="N665" t="s">
        <v>1455</v>
      </c>
      <c r="O665" t="s">
        <v>4901</v>
      </c>
      <c r="P665" t="s">
        <v>283</v>
      </c>
      <c r="Q665" t="s">
        <v>181</v>
      </c>
      <c r="R665" t="s">
        <v>1087</v>
      </c>
      <c r="S665" t="s">
        <v>84</v>
      </c>
      <c r="T665" t="s">
        <v>47</v>
      </c>
      <c r="U665" t="s">
        <v>4879</v>
      </c>
      <c r="V665" t="s">
        <v>4879</v>
      </c>
      <c r="W665" t="s">
        <v>4879</v>
      </c>
      <c r="X665" t="s">
        <v>4873</v>
      </c>
      <c r="Y665" t="s">
        <v>4873</v>
      </c>
      <c r="Z665">
        <v>5</v>
      </c>
      <c r="AA665">
        <v>3</v>
      </c>
      <c r="AB665">
        <v>2</v>
      </c>
      <c r="AC665">
        <v>0.4</v>
      </c>
      <c r="AD665">
        <v>0</v>
      </c>
      <c r="AE665" t="s">
        <v>1089</v>
      </c>
      <c r="AQ665">
        <v>1</v>
      </c>
      <c r="AR665" t="s">
        <v>100</v>
      </c>
      <c r="AS665" t="s">
        <v>256</v>
      </c>
      <c r="AU665">
        <v>2</v>
      </c>
    </row>
    <row r="666" spans="1:47" x14ac:dyDescent="0.25">
      <c r="A666" s="3" t="s">
        <v>3763</v>
      </c>
      <c r="B666">
        <v>1.6666666666666701</v>
      </c>
      <c r="C666">
        <v>200000000</v>
      </c>
      <c r="D666">
        <v>0.25</v>
      </c>
      <c r="E666">
        <v>0</v>
      </c>
      <c r="F666">
        <v>0</v>
      </c>
      <c r="G666" t="s">
        <v>3764</v>
      </c>
      <c r="H666" s="5">
        <v>41828</v>
      </c>
      <c r="I666" t="s">
        <v>41</v>
      </c>
      <c r="J666">
        <v>135</v>
      </c>
      <c r="K666" t="s">
        <v>3765</v>
      </c>
      <c r="L666" t="s">
        <v>3766</v>
      </c>
      <c r="M666" t="s">
        <v>3767</v>
      </c>
      <c r="N666" t="s">
        <v>2376</v>
      </c>
      <c r="O666" t="s">
        <v>4902</v>
      </c>
      <c r="P666" t="s">
        <v>1219</v>
      </c>
      <c r="Q666" t="s">
        <v>48</v>
      </c>
      <c r="R666" t="s">
        <v>108</v>
      </c>
      <c r="U666" t="s">
        <v>4879</v>
      </c>
      <c r="V666" t="s">
        <v>4873</v>
      </c>
      <c r="W666" t="s">
        <v>4873</v>
      </c>
      <c r="X666" t="s">
        <v>4899</v>
      </c>
      <c r="Y666" t="s">
        <v>4899</v>
      </c>
      <c r="Z666">
        <v>3</v>
      </c>
      <c r="AA666">
        <v>1</v>
      </c>
      <c r="AB666">
        <v>2</v>
      </c>
      <c r="AC666">
        <v>0.66666666666666663</v>
      </c>
      <c r="AD666">
        <v>1</v>
      </c>
      <c r="AE666" t="s">
        <v>826</v>
      </c>
      <c r="AF666" t="s">
        <v>677</v>
      </c>
      <c r="AG666" t="s">
        <v>397</v>
      </c>
      <c r="AH666" t="s">
        <v>3768</v>
      </c>
      <c r="AQ666">
        <v>4</v>
      </c>
      <c r="AR666" t="s">
        <v>1109</v>
      </c>
      <c r="AS666" t="s">
        <v>1294</v>
      </c>
      <c r="AU666">
        <v>2</v>
      </c>
    </row>
    <row r="667" spans="1:47" x14ac:dyDescent="0.25">
      <c r="A667" s="3" t="s">
        <v>3769</v>
      </c>
      <c r="B667">
        <v>1.3333333333333299</v>
      </c>
      <c r="C667">
        <v>50000000</v>
      </c>
      <c r="D667">
        <v>8.3333333333333301E-2</v>
      </c>
      <c r="E667">
        <v>0</v>
      </c>
      <c r="F667">
        <v>0</v>
      </c>
      <c r="G667" t="s">
        <v>3770</v>
      </c>
      <c r="H667" s="5">
        <v>42173</v>
      </c>
      <c r="I667" t="s">
        <v>1205</v>
      </c>
      <c r="J667">
        <v>140</v>
      </c>
      <c r="K667" t="s">
        <v>3683</v>
      </c>
      <c r="L667" t="s">
        <v>3771</v>
      </c>
      <c r="M667" t="s">
        <v>1546</v>
      </c>
      <c r="N667" t="s">
        <v>3772</v>
      </c>
      <c r="O667" t="s">
        <v>4903</v>
      </c>
      <c r="P667" t="s">
        <v>1503</v>
      </c>
      <c r="Q667" t="s">
        <v>1115</v>
      </c>
      <c r="R667" t="s">
        <v>108</v>
      </c>
      <c r="U667" t="s">
        <v>4879</v>
      </c>
      <c r="V667" t="s">
        <v>4879</v>
      </c>
      <c r="W667" t="s">
        <v>4873</v>
      </c>
      <c r="X667" t="s">
        <v>4899</v>
      </c>
      <c r="Y667" t="s">
        <v>4899</v>
      </c>
      <c r="Z667">
        <v>3</v>
      </c>
      <c r="AA667">
        <v>2</v>
      </c>
      <c r="AB667">
        <v>1</v>
      </c>
      <c r="AC667">
        <v>0.33333333333333331</v>
      </c>
      <c r="AD667">
        <v>0</v>
      </c>
      <c r="AE667" t="s">
        <v>515</v>
      </c>
      <c r="AQ667">
        <v>1</v>
      </c>
      <c r="AR667" t="s">
        <v>65</v>
      </c>
      <c r="AS667" t="s">
        <v>128</v>
      </c>
      <c r="AU667">
        <v>2</v>
      </c>
    </row>
    <row r="668" spans="1:47" x14ac:dyDescent="0.25">
      <c r="A668" s="3" t="s">
        <v>3773</v>
      </c>
      <c r="B668">
        <v>5</v>
      </c>
      <c r="C668">
        <v>200000000</v>
      </c>
      <c r="D668">
        <v>8.3333333333333301E-2</v>
      </c>
      <c r="E668">
        <v>0</v>
      </c>
      <c r="F668">
        <v>0</v>
      </c>
      <c r="G668" t="s">
        <v>3774</v>
      </c>
      <c r="H668" s="5">
        <v>42576</v>
      </c>
      <c r="I668" t="s">
        <v>41</v>
      </c>
      <c r="J668">
        <v>94</v>
      </c>
      <c r="K668" t="s">
        <v>3775</v>
      </c>
      <c r="L668" t="s">
        <v>3776</v>
      </c>
      <c r="M668" t="s">
        <v>3377</v>
      </c>
      <c r="N668" t="s">
        <v>3377</v>
      </c>
      <c r="O668" t="s">
        <v>4904</v>
      </c>
      <c r="P668" t="s">
        <v>1057</v>
      </c>
      <c r="Q668" t="s">
        <v>1032</v>
      </c>
      <c r="R668" t="s">
        <v>1368</v>
      </c>
      <c r="S668" t="s">
        <v>1177</v>
      </c>
      <c r="T668" t="s">
        <v>1210</v>
      </c>
      <c r="U668" t="s">
        <v>4879</v>
      </c>
      <c r="V668" t="s">
        <v>4879</v>
      </c>
      <c r="W668" t="s">
        <v>4879</v>
      </c>
      <c r="X668" t="s">
        <v>4873</v>
      </c>
      <c r="Y668" t="s">
        <v>4873</v>
      </c>
      <c r="Z668">
        <v>5</v>
      </c>
      <c r="AA668">
        <v>3</v>
      </c>
      <c r="AB668">
        <v>2</v>
      </c>
      <c r="AC668">
        <v>0.4</v>
      </c>
      <c r="AD668">
        <v>0</v>
      </c>
      <c r="AE668" t="s">
        <v>1211</v>
      </c>
      <c r="AQ668">
        <v>1</v>
      </c>
      <c r="AR668" t="s">
        <v>1048</v>
      </c>
      <c r="AU668">
        <v>1</v>
      </c>
    </row>
    <row r="669" spans="1:47" x14ac:dyDescent="0.25">
      <c r="A669" s="3" t="s">
        <v>3773</v>
      </c>
      <c r="B669">
        <v>5</v>
      </c>
      <c r="C669">
        <v>200000000</v>
      </c>
      <c r="D669">
        <v>8.3333333333333301E-2</v>
      </c>
      <c r="E669">
        <v>0</v>
      </c>
      <c r="F669">
        <v>0</v>
      </c>
      <c r="G669" t="s">
        <v>3777</v>
      </c>
      <c r="H669" s="5">
        <v>42576</v>
      </c>
      <c r="I669" t="s">
        <v>41</v>
      </c>
      <c r="J669">
        <v>94</v>
      </c>
      <c r="K669" t="s">
        <v>3775</v>
      </c>
      <c r="L669" t="s">
        <v>3776</v>
      </c>
      <c r="M669" t="s">
        <v>3377</v>
      </c>
      <c r="N669" t="s">
        <v>3377</v>
      </c>
      <c r="O669" t="s">
        <v>4904</v>
      </c>
      <c r="P669" t="s">
        <v>1057</v>
      </c>
      <c r="Q669" t="s">
        <v>1032</v>
      </c>
      <c r="R669" t="s">
        <v>1368</v>
      </c>
      <c r="S669" t="s">
        <v>1177</v>
      </c>
      <c r="T669" t="s">
        <v>1210</v>
      </c>
      <c r="U669" t="s">
        <v>4879</v>
      </c>
      <c r="V669" t="s">
        <v>4879</v>
      </c>
      <c r="W669" t="s">
        <v>4879</v>
      </c>
      <c r="X669" t="s">
        <v>4873</v>
      </c>
      <c r="Y669" t="s">
        <v>4873</v>
      </c>
      <c r="Z669">
        <v>5</v>
      </c>
      <c r="AA669">
        <v>3</v>
      </c>
      <c r="AB669">
        <v>2</v>
      </c>
      <c r="AC669">
        <v>0.4</v>
      </c>
      <c r="AD669">
        <v>0</v>
      </c>
      <c r="AE669" t="s">
        <v>1211</v>
      </c>
      <c r="AQ669">
        <v>1</v>
      </c>
      <c r="AR669" t="s">
        <v>1048</v>
      </c>
      <c r="AU669">
        <v>1</v>
      </c>
    </row>
    <row r="670" spans="1:47" x14ac:dyDescent="0.25">
      <c r="A670" s="3" t="s">
        <v>3773</v>
      </c>
      <c r="B670">
        <v>5</v>
      </c>
      <c r="C670">
        <v>200000000</v>
      </c>
      <c r="D670">
        <v>8.3333333333333301E-2</v>
      </c>
      <c r="E670">
        <v>0</v>
      </c>
      <c r="F670">
        <v>0</v>
      </c>
      <c r="G670" t="s">
        <v>3778</v>
      </c>
      <c r="H670" s="5">
        <v>42576</v>
      </c>
      <c r="I670" t="s">
        <v>41</v>
      </c>
      <c r="J670">
        <v>94</v>
      </c>
      <c r="K670" t="s">
        <v>3775</v>
      </c>
      <c r="L670" t="s">
        <v>3776</v>
      </c>
      <c r="M670" t="s">
        <v>3377</v>
      </c>
      <c r="N670" t="s">
        <v>3377</v>
      </c>
      <c r="O670" t="s">
        <v>4904</v>
      </c>
      <c r="P670" t="s">
        <v>1057</v>
      </c>
      <c r="Q670" t="s">
        <v>1032</v>
      </c>
      <c r="R670" t="s">
        <v>1368</v>
      </c>
      <c r="S670" t="s">
        <v>1177</v>
      </c>
      <c r="T670" t="s">
        <v>1210</v>
      </c>
      <c r="U670" t="s">
        <v>4879</v>
      </c>
      <c r="V670" t="s">
        <v>4879</v>
      </c>
      <c r="W670" t="s">
        <v>4879</v>
      </c>
      <c r="X670" t="s">
        <v>4873</v>
      </c>
      <c r="Y670" t="s">
        <v>4873</v>
      </c>
      <c r="Z670">
        <v>5</v>
      </c>
      <c r="AA670">
        <v>3</v>
      </c>
      <c r="AB670">
        <v>2</v>
      </c>
      <c r="AC670">
        <v>0.4</v>
      </c>
      <c r="AD670">
        <v>0</v>
      </c>
      <c r="AE670" t="s">
        <v>1211</v>
      </c>
      <c r="AQ670">
        <v>1</v>
      </c>
      <c r="AR670" t="s">
        <v>1048</v>
      </c>
      <c r="AU670">
        <v>1</v>
      </c>
    </row>
    <row r="671" spans="1:47" x14ac:dyDescent="0.25">
      <c r="A671" s="3" t="s">
        <v>3779</v>
      </c>
      <c r="B671">
        <v>4.25</v>
      </c>
      <c r="C671">
        <v>200000000</v>
      </c>
      <c r="D671">
        <v>0.16666666666666699</v>
      </c>
      <c r="E671">
        <v>0</v>
      </c>
      <c r="F671">
        <v>0</v>
      </c>
      <c r="G671" t="s">
        <v>3780</v>
      </c>
      <c r="H671" s="5">
        <v>42846</v>
      </c>
      <c r="I671" t="s">
        <v>41</v>
      </c>
      <c r="J671">
        <v>87</v>
      </c>
      <c r="K671" t="s">
        <v>3781</v>
      </c>
      <c r="L671" t="s">
        <v>3782</v>
      </c>
      <c r="M671" t="s">
        <v>3783</v>
      </c>
      <c r="N671" t="s">
        <v>2604</v>
      </c>
      <c r="O671" t="s">
        <v>4905</v>
      </c>
      <c r="P671" t="s">
        <v>1042</v>
      </c>
      <c r="Q671" t="s">
        <v>1219</v>
      </c>
      <c r="R671" t="s">
        <v>1218</v>
      </c>
      <c r="S671" t="s">
        <v>85</v>
      </c>
      <c r="T671" t="s">
        <v>1044</v>
      </c>
      <c r="U671" t="s">
        <v>4879</v>
      </c>
      <c r="V671" t="s">
        <v>4879</v>
      </c>
      <c r="W671" t="s">
        <v>4879</v>
      </c>
      <c r="X671" t="s">
        <v>4873</v>
      </c>
      <c r="Y671" t="s">
        <v>4873</v>
      </c>
      <c r="Z671">
        <v>5</v>
      </c>
      <c r="AA671">
        <v>3</v>
      </c>
      <c r="AB671">
        <v>2</v>
      </c>
      <c r="AC671">
        <v>0.4</v>
      </c>
      <c r="AD671">
        <v>0</v>
      </c>
      <c r="AE671" t="s">
        <v>1632</v>
      </c>
      <c r="AQ671">
        <v>1</v>
      </c>
      <c r="AR671" t="s">
        <v>1071</v>
      </c>
      <c r="AU671">
        <v>1</v>
      </c>
    </row>
    <row r="672" spans="1:47" x14ac:dyDescent="0.25">
      <c r="A672" s="3" t="s">
        <v>3784</v>
      </c>
      <c r="B672">
        <v>6</v>
      </c>
      <c r="C672">
        <v>200000000</v>
      </c>
      <c r="D672">
        <v>0.25</v>
      </c>
      <c r="E672">
        <v>1050000000</v>
      </c>
      <c r="F672">
        <v>0.33333333333333298</v>
      </c>
      <c r="G672" t="s">
        <v>3785</v>
      </c>
      <c r="H672" s="5">
        <v>43300</v>
      </c>
      <c r="I672" t="s">
        <v>1224</v>
      </c>
      <c r="J672">
        <v>290</v>
      </c>
      <c r="K672" t="s">
        <v>3786</v>
      </c>
      <c r="L672" t="s">
        <v>3787</v>
      </c>
      <c r="N672" t="s">
        <v>3788</v>
      </c>
      <c r="O672" t="s">
        <v>4907</v>
      </c>
      <c r="P672" t="s">
        <v>1176</v>
      </c>
      <c r="Q672" t="s">
        <v>1175</v>
      </c>
      <c r="R672" t="s">
        <v>1769</v>
      </c>
      <c r="S672" t="s">
        <v>1177</v>
      </c>
      <c r="T672" t="s">
        <v>63</v>
      </c>
      <c r="U672" t="s">
        <v>4879</v>
      </c>
      <c r="V672" t="s">
        <v>4879</v>
      </c>
      <c r="W672" t="s">
        <v>4879</v>
      </c>
      <c r="X672" t="s">
        <v>4873</v>
      </c>
      <c r="Y672" t="s">
        <v>4873</v>
      </c>
      <c r="Z672">
        <v>5</v>
      </c>
      <c r="AA672">
        <v>3</v>
      </c>
      <c r="AB672">
        <v>2</v>
      </c>
      <c r="AC672">
        <v>0.4</v>
      </c>
      <c r="AD672">
        <v>0</v>
      </c>
      <c r="AE672" t="s">
        <v>1232</v>
      </c>
      <c r="AQ672">
        <v>1</v>
      </c>
      <c r="AR672" t="s">
        <v>1178</v>
      </c>
      <c r="AU672">
        <v>1</v>
      </c>
    </row>
    <row r="673" spans="1:47" x14ac:dyDescent="0.25">
      <c r="A673" s="3" t="s">
        <v>3789</v>
      </c>
      <c r="B673">
        <v>7</v>
      </c>
      <c r="C673">
        <v>200000000</v>
      </c>
      <c r="D673">
        <v>0.25</v>
      </c>
      <c r="E673">
        <v>974500000</v>
      </c>
      <c r="F673">
        <v>1</v>
      </c>
      <c r="G673" t="s">
        <v>3790</v>
      </c>
      <c r="H673" s="5">
        <v>41558</v>
      </c>
      <c r="I673" t="s">
        <v>1129</v>
      </c>
      <c r="J673">
        <v>167</v>
      </c>
      <c r="K673" t="s">
        <v>3791</v>
      </c>
      <c r="L673" t="s">
        <v>3792</v>
      </c>
      <c r="M673" t="s">
        <v>2449</v>
      </c>
      <c r="N673" t="s">
        <v>3793</v>
      </c>
      <c r="O673" t="s">
        <v>4902</v>
      </c>
      <c r="P673" t="s">
        <v>981</v>
      </c>
      <c r="Q673" t="s">
        <v>652</v>
      </c>
      <c r="R673" t="s">
        <v>653</v>
      </c>
      <c r="S673" t="s">
        <v>85</v>
      </c>
      <c r="T673" t="s">
        <v>108</v>
      </c>
      <c r="U673" t="s">
        <v>4879</v>
      </c>
      <c r="V673" t="s">
        <v>4879</v>
      </c>
      <c r="W673" t="s">
        <v>4879</v>
      </c>
      <c r="X673" t="s">
        <v>4873</v>
      </c>
      <c r="Y673" t="s">
        <v>4873</v>
      </c>
      <c r="Z673">
        <v>5</v>
      </c>
      <c r="AA673">
        <v>3</v>
      </c>
      <c r="AB673">
        <v>2</v>
      </c>
      <c r="AC673">
        <v>0.4</v>
      </c>
      <c r="AD673">
        <v>0</v>
      </c>
      <c r="AE673" t="s">
        <v>1463</v>
      </c>
      <c r="AQ673">
        <v>1</v>
      </c>
      <c r="AR673" t="s">
        <v>109</v>
      </c>
      <c r="AS673" t="s">
        <v>87</v>
      </c>
      <c r="AU673">
        <v>2</v>
      </c>
    </row>
    <row r="674" spans="1:47" x14ac:dyDescent="0.25">
      <c r="A674" s="3" t="s">
        <v>3794</v>
      </c>
      <c r="B674">
        <v>4</v>
      </c>
      <c r="C674">
        <v>200000000</v>
      </c>
      <c r="D674">
        <v>0.25</v>
      </c>
      <c r="E674">
        <v>1493375000</v>
      </c>
      <c r="F674">
        <v>0</v>
      </c>
      <c r="G674" t="s">
        <v>3795</v>
      </c>
      <c r="H674" s="5">
        <v>41835</v>
      </c>
      <c r="I674" t="s">
        <v>1103</v>
      </c>
      <c r="J674">
        <v>132</v>
      </c>
      <c r="K674" t="s">
        <v>3796</v>
      </c>
      <c r="L674" t="s">
        <v>3797</v>
      </c>
      <c r="M674" t="s">
        <v>3798</v>
      </c>
      <c r="N674" t="s">
        <v>3614</v>
      </c>
      <c r="O674" t="s">
        <v>4902</v>
      </c>
      <c r="P674" t="s">
        <v>1158</v>
      </c>
      <c r="Q674" t="s">
        <v>1159</v>
      </c>
      <c r="R674" t="s">
        <v>85</v>
      </c>
      <c r="U674" t="s">
        <v>4879</v>
      </c>
      <c r="V674" t="s">
        <v>4879</v>
      </c>
      <c r="W674" t="s">
        <v>4873</v>
      </c>
      <c r="X674" t="s">
        <v>4899</v>
      </c>
      <c r="Y674" t="s">
        <v>4899</v>
      </c>
      <c r="Z674">
        <v>3</v>
      </c>
      <c r="AA674">
        <v>2</v>
      </c>
      <c r="AB674">
        <v>1</v>
      </c>
      <c r="AC674">
        <v>0.33333333333333331</v>
      </c>
      <c r="AD674">
        <v>0</v>
      </c>
      <c r="AE674" t="s">
        <v>516</v>
      </c>
      <c r="AF674" t="s">
        <v>3517</v>
      </c>
      <c r="AG674" t="s">
        <v>3799</v>
      </c>
      <c r="AH674" t="s">
        <v>3325</v>
      </c>
      <c r="AI674" t="s">
        <v>3800</v>
      </c>
      <c r="AJ674" t="s">
        <v>3518</v>
      </c>
      <c r="AK674" t="s">
        <v>3434</v>
      </c>
      <c r="AQ674">
        <v>7</v>
      </c>
      <c r="AR674" t="s">
        <v>1195</v>
      </c>
      <c r="AU674">
        <v>1</v>
      </c>
    </row>
    <row r="675" spans="1:47" x14ac:dyDescent="0.25">
      <c r="A675" s="3" t="s">
        <v>3801</v>
      </c>
      <c r="B675">
        <v>1.3333333333333299</v>
      </c>
      <c r="C675">
        <v>50000000</v>
      </c>
      <c r="D675">
        <v>8.3333333333333301E-2</v>
      </c>
      <c r="E675">
        <v>0</v>
      </c>
      <c r="F675">
        <v>0</v>
      </c>
      <c r="G675" t="s">
        <v>3802</v>
      </c>
      <c r="H675" s="5">
        <v>42173</v>
      </c>
      <c r="I675" t="s">
        <v>1205</v>
      </c>
      <c r="J675">
        <v>146</v>
      </c>
      <c r="K675" t="s">
        <v>3683</v>
      </c>
      <c r="L675" t="s">
        <v>3803</v>
      </c>
      <c r="M675" t="s">
        <v>1524</v>
      </c>
      <c r="N675" t="s">
        <v>3685</v>
      </c>
      <c r="O675" t="s">
        <v>4903</v>
      </c>
      <c r="P675" t="s">
        <v>1115</v>
      </c>
      <c r="Q675" t="s">
        <v>1503</v>
      </c>
      <c r="R675" t="s">
        <v>127</v>
      </c>
      <c r="U675" t="s">
        <v>4879</v>
      </c>
      <c r="V675" t="s">
        <v>4879</v>
      </c>
      <c r="W675" t="s">
        <v>4873</v>
      </c>
      <c r="X675" t="s">
        <v>4899</v>
      </c>
      <c r="Y675" t="s">
        <v>4899</v>
      </c>
      <c r="Z675">
        <v>3</v>
      </c>
      <c r="AA675">
        <v>2</v>
      </c>
      <c r="AB675">
        <v>1</v>
      </c>
      <c r="AC675">
        <v>0.33333333333333331</v>
      </c>
      <c r="AD675">
        <v>0</v>
      </c>
      <c r="AE675" t="s">
        <v>515</v>
      </c>
      <c r="AQ675">
        <v>1</v>
      </c>
      <c r="AR675" t="s">
        <v>65</v>
      </c>
      <c r="AS675" t="s">
        <v>128</v>
      </c>
      <c r="AU675">
        <v>2</v>
      </c>
    </row>
    <row r="676" spans="1:47" x14ac:dyDescent="0.25">
      <c r="A676" s="3" t="s">
        <v>3810</v>
      </c>
      <c r="B676">
        <v>2.5</v>
      </c>
      <c r="C676">
        <v>50000000</v>
      </c>
      <c r="D676">
        <v>0.16666666666666699</v>
      </c>
      <c r="E676">
        <v>212329206</v>
      </c>
      <c r="F676">
        <v>0.5</v>
      </c>
      <c r="G676" t="s">
        <v>3811</v>
      </c>
      <c r="H676" s="5">
        <v>42846</v>
      </c>
      <c r="I676" t="s">
        <v>41</v>
      </c>
      <c r="J676">
        <v>82</v>
      </c>
      <c r="K676" t="s">
        <v>2388</v>
      </c>
      <c r="L676" t="s">
        <v>3812</v>
      </c>
      <c r="M676" t="s">
        <v>3149</v>
      </c>
      <c r="N676" t="s">
        <v>3505</v>
      </c>
      <c r="O676" t="s">
        <v>4905</v>
      </c>
      <c r="P676" t="s">
        <v>1228</v>
      </c>
      <c r="Q676" t="s">
        <v>1417</v>
      </c>
      <c r="R676" t="s">
        <v>1058</v>
      </c>
      <c r="U676" t="s">
        <v>4879</v>
      </c>
      <c r="V676" t="s">
        <v>4879</v>
      </c>
      <c r="W676" t="s">
        <v>4873</v>
      </c>
      <c r="X676" t="s">
        <v>4899</v>
      </c>
      <c r="Y676" t="s">
        <v>4899</v>
      </c>
      <c r="Z676">
        <v>3</v>
      </c>
      <c r="AA676">
        <v>2</v>
      </c>
      <c r="AB676">
        <v>1</v>
      </c>
      <c r="AC676">
        <v>0.33333333333333331</v>
      </c>
      <c r="AD676">
        <v>0</v>
      </c>
      <c r="AE676" t="s">
        <v>1246</v>
      </c>
      <c r="AQ676">
        <v>1</v>
      </c>
      <c r="AR676" t="s">
        <v>56</v>
      </c>
      <c r="AU676">
        <v>1</v>
      </c>
    </row>
    <row r="677" spans="1:47" x14ac:dyDescent="0.25">
      <c r="A677" s="3" t="s">
        <v>3813</v>
      </c>
      <c r="B677">
        <v>7</v>
      </c>
      <c r="C677">
        <v>300000000</v>
      </c>
      <c r="D677">
        <v>0.33333333333333298</v>
      </c>
      <c r="E677">
        <v>7302841604</v>
      </c>
      <c r="F677">
        <v>0</v>
      </c>
      <c r="G677" t="s">
        <v>3814</v>
      </c>
      <c r="H677" s="5">
        <v>43300</v>
      </c>
      <c r="I677" t="s">
        <v>1224</v>
      </c>
      <c r="J677">
        <v>290</v>
      </c>
      <c r="K677" t="s">
        <v>3786</v>
      </c>
      <c r="L677" t="s">
        <v>3815</v>
      </c>
      <c r="N677" t="s">
        <v>2959</v>
      </c>
      <c r="O677" t="s">
        <v>4906</v>
      </c>
      <c r="P677" t="s">
        <v>1176</v>
      </c>
      <c r="Q677" t="s">
        <v>1175</v>
      </c>
      <c r="R677" t="s">
        <v>1769</v>
      </c>
      <c r="S677" t="s">
        <v>1177</v>
      </c>
      <c r="T677" t="s">
        <v>63</v>
      </c>
      <c r="U677" t="s">
        <v>4879</v>
      </c>
      <c r="V677" t="s">
        <v>4879</v>
      </c>
      <c r="W677" t="s">
        <v>4879</v>
      </c>
      <c r="X677" t="s">
        <v>4873</v>
      </c>
      <c r="Y677" t="s">
        <v>4873</v>
      </c>
      <c r="Z677">
        <v>5</v>
      </c>
      <c r="AA677">
        <v>3</v>
      </c>
      <c r="AB677">
        <v>2</v>
      </c>
      <c r="AC677">
        <v>0.4</v>
      </c>
      <c r="AD677">
        <v>0</v>
      </c>
      <c r="AE677" t="s">
        <v>1232</v>
      </c>
      <c r="AQ677">
        <v>1</v>
      </c>
      <c r="AR677" t="s">
        <v>1941</v>
      </c>
      <c r="AU677">
        <v>1</v>
      </c>
    </row>
    <row r="678" spans="1:47" x14ac:dyDescent="0.25">
      <c r="A678" s="3" t="s">
        <v>3816</v>
      </c>
      <c r="B678">
        <v>6</v>
      </c>
      <c r="C678">
        <v>100000000</v>
      </c>
      <c r="D678">
        <v>0.25</v>
      </c>
      <c r="E678">
        <v>300000000</v>
      </c>
      <c r="F678">
        <v>0.5</v>
      </c>
      <c r="G678" t="s">
        <v>3817</v>
      </c>
      <c r="H678" s="5">
        <v>41571</v>
      </c>
      <c r="I678" t="s">
        <v>41</v>
      </c>
      <c r="J678">
        <v>138</v>
      </c>
      <c r="K678" t="s">
        <v>3818</v>
      </c>
      <c r="L678" t="s">
        <v>3819</v>
      </c>
      <c r="M678" t="s">
        <v>2449</v>
      </c>
      <c r="N678" t="s">
        <v>3820</v>
      </c>
      <c r="O678" t="s">
        <v>4902</v>
      </c>
      <c r="P678" t="s">
        <v>2310</v>
      </c>
      <c r="Q678" t="s">
        <v>2282</v>
      </c>
      <c r="R678" t="s">
        <v>1159</v>
      </c>
      <c r="S678" t="s">
        <v>63</v>
      </c>
      <c r="T678" t="s">
        <v>64</v>
      </c>
      <c r="U678" t="s">
        <v>4879</v>
      </c>
      <c r="V678" t="s">
        <v>4879</v>
      </c>
      <c r="W678" t="s">
        <v>4879</v>
      </c>
      <c r="X678" t="s">
        <v>4873</v>
      </c>
      <c r="Y678" t="s">
        <v>4873</v>
      </c>
      <c r="Z678">
        <v>5</v>
      </c>
      <c r="AA678">
        <v>3</v>
      </c>
      <c r="AB678">
        <v>2</v>
      </c>
      <c r="AC678">
        <v>0.4</v>
      </c>
      <c r="AD678">
        <v>0</v>
      </c>
      <c r="AE678" t="s">
        <v>1089</v>
      </c>
      <c r="AQ678">
        <v>1</v>
      </c>
      <c r="AR678" t="s">
        <v>66</v>
      </c>
      <c r="AS678" t="s">
        <v>256</v>
      </c>
      <c r="AU678">
        <v>2</v>
      </c>
    </row>
    <row r="679" spans="1:47" x14ac:dyDescent="0.25">
      <c r="A679" s="3" t="s">
        <v>3821</v>
      </c>
      <c r="B679">
        <v>4</v>
      </c>
      <c r="C679">
        <v>200000000</v>
      </c>
      <c r="D679">
        <v>0.25</v>
      </c>
      <c r="E679">
        <v>1952500000</v>
      </c>
      <c r="F679">
        <v>0</v>
      </c>
      <c r="G679" t="s">
        <v>3822</v>
      </c>
      <c r="H679" s="5">
        <v>41835</v>
      </c>
      <c r="I679" t="s">
        <v>184</v>
      </c>
      <c r="J679">
        <v>141</v>
      </c>
      <c r="K679" t="s">
        <v>3823</v>
      </c>
      <c r="L679" t="s">
        <v>3824</v>
      </c>
      <c r="M679" t="s">
        <v>3368</v>
      </c>
      <c r="N679" t="s">
        <v>3707</v>
      </c>
      <c r="O679" t="s">
        <v>4902</v>
      </c>
      <c r="P679" t="s">
        <v>1158</v>
      </c>
      <c r="Q679" t="s">
        <v>1159</v>
      </c>
      <c r="R679" t="s">
        <v>85</v>
      </c>
      <c r="U679" t="s">
        <v>4879</v>
      </c>
      <c r="V679" t="s">
        <v>4879</v>
      </c>
      <c r="W679" t="s">
        <v>4873</v>
      </c>
      <c r="X679" t="s">
        <v>4899</v>
      </c>
      <c r="Y679" t="s">
        <v>4899</v>
      </c>
      <c r="Z679">
        <v>3</v>
      </c>
      <c r="AA679">
        <v>2</v>
      </c>
      <c r="AB679">
        <v>1</v>
      </c>
      <c r="AC679">
        <v>0.33333333333333331</v>
      </c>
      <c r="AD679">
        <v>0</v>
      </c>
      <c r="AE679" t="s">
        <v>516</v>
      </c>
      <c r="AF679" t="s">
        <v>3517</v>
      </c>
      <c r="AG679" t="s">
        <v>3799</v>
      </c>
      <c r="AH679" t="s">
        <v>3325</v>
      </c>
      <c r="AI679" t="s">
        <v>3800</v>
      </c>
      <c r="AJ679" t="s">
        <v>3518</v>
      </c>
      <c r="AK679" t="s">
        <v>3434</v>
      </c>
      <c r="AQ679">
        <v>7</v>
      </c>
      <c r="AR679" t="s">
        <v>109</v>
      </c>
      <c r="AU679">
        <v>1</v>
      </c>
    </row>
    <row r="680" spans="1:47" x14ac:dyDescent="0.25">
      <c r="A680" s="3" t="s">
        <v>3825</v>
      </c>
      <c r="B680">
        <v>1.3333333333333299</v>
      </c>
      <c r="C680">
        <v>50000000</v>
      </c>
      <c r="D680">
        <v>8.3333333333333301E-2</v>
      </c>
      <c r="E680">
        <v>0</v>
      </c>
      <c r="F680">
        <v>0</v>
      </c>
      <c r="G680" t="s">
        <v>3826</v>
      </c>
      <c r="H680" s="5">
        <v>42173</v>
      </c>
      <c r="I680" t="s">
        <v>1205</v>
      </c>
      <c r="J680">
        <v>146</v>
      </c>
      <c r="K680" t="s">
        <v>3683</v>
      </c>
      <c r="L680" t="s">
        <v>3827</v>
      </c>
      <c r="M680" t="s">
        <v>1524</v>
      </c>
      <c r="N680" t="s">
        <v>3685</v>
      </c>
      <c r="O680" t="s">
        <v>4903</v>
      </c>
      <c r="P680" t="s">
        <v>1503</v>
      </c>
      <c r="Q680" t="s">
        <v>1134</v>
      </c>
      <c r="R680" t="s">
        <v>127</v>
      </c>
      <c r="U680" t="s">
        <v>4879</v>
      </c>
      <c r="V680" t="s">
        <v>4879</v>
      </c>
      <c r="W680" t="s">
        <v>4873</v>
      </c>
      <c r="X680" t="s">
        <v>4899</v>
      </c>
      <c r="Y680" t="s">
        <v>4899</v>
      </c>
      <c r="Z680">
        <v>3</v>
      </c>
      <c r="AA680">
        <v>2</v>
      </c>
      <c r="AB680">
        <v>1</v>
      </c>
      <c r="AC680">
        <v>0.33333333333333331</v>
      </c>
      <c r="AD680">
        <v>0</v>
      </c>
      <c r="AE680" t="s">
        <v>515</v>
      </c>
      <c r="AQ680">
        <v>1</v>
      </c>
      <c r="AR680" t="s">
        <v>1332</v>
      </c>
      <c r="AS680" t="s">
        <v>87</v>
      </c>
      <c r="AU680">
        <v>2</v>
      </c>
    </row>
    <row r="681" spans="1:47" x14ac:dyDescent="0.25">
      <c r="A681" s="3" t="s">
        <v>3828</v>
      </c>
      <c r="B681">
        <v>6</v>
      </c>
      <c r="C681">
        <v>500000000</v>
      </c>
      <c r="D681">
        <v>0.33333333333333298</v>
      </c>
      <c r="E681">
        <v>67469845882</v>
      </c>
      <c r="F681">
        <v>3</v>
      </c>
      <c r="G681" t="s">
        <v>3829</v>
      </c>
      <c r="H681" s="5">
        <v>42578</v>
      </c>
      <c r="I681" t="s">
        <v>41</v>
      </c>
      <c r="J681">
        <v>141</v>
      </c>
      <c r="K681" t="s">
        <v>3830</v>
      </c>
      <c r="L681" t="s">
        <v>3831</v>
      </c>
      <c r="M681" t="s">
        <v>3832</v>
      </c>
      <c r="N681" t="s">
        <v>3833</v>
      </c>
      <c r="O681" t="s">
        <v>4904</v>
      </c>
      <c r="P681" t="s">
        <v>1125</v>
      </c>
      <c r="Q681" t="s">
        <v>3718</v>
      </c>
      <c r="R681" t="s">
        <v>1043</v>
      </c>
      <c r="S681" t="s">
        <v>64</v>
      </c>
      <c r="T681" t="s">
        <v>63</v>
      </c>
      <c r="U681" t="s">
        <v>4879</v>
      </c>
      <c r="V681" t="s">
        <v>4879</v>
      </c>
      <c r="W681" t="s">
        <v>4879</v>
      </c>
      <c r="X681" t="s">
        <v>4873</v>
      </c>
      <c r="Y681" t="s">
        <v>4873</v>
      </c>
      <c r="Z681">
        <v>5</v>
      </c>
      <c r="AA681">
        <v>3</v>
      </c>
      <c r="AB681">
        <v>2</v>
      </c>
      <c r="AC681">
        <v>0.4</v>
      </c>
      <c r="AD681">
        <v>0</v>
      </c>
      <c r="AE681" t="s">
        <v>3085</v>
      </c>
      <c r="AQ681">
        <v>1</v>
      </c>
      <c r="AR681" t="s">
        <v>128</v>
      </c>
      <c r="AU681">
        <v>1</v>
      </c>
    </row>
    <row r="682" spans="1:47" x14ac:dyDescent="0.25">
      <c r="A682" s="3" t="s">
        <v>3834</v>
      </c>
      <c r="B682">
        <v>1</v>
      </c>
      <c r="C682">
        <v>50000000</v>
      </c>
      <c r="D682">
        <v>0.16666666666666699</v>
      </c>
      <c r="E682">
        <v>0</v>
      </c>
      <c r="F682">
        <v>0</v>
      </c>
      <c r="G682" t="s">
        <v>3835</v>
      </c>
      <c r="H682" s="5">
        <v>42846</v>
      </c>
      <c r="I682" t="s">
        <v>41</v>
      </c>
      <c r="J682">
        <v>82</v>
      </c>
      <c r="K682" t="s">
        <v>2388</v>
      </c>
      <c r="L682" t="s">
        <v>3836</v>
      </c>
      <c r="M682" t="s">
        <v>2127</v>
      </c>
      <c r="N682" t="s">
        <v>3505</v>
      </c>
      <c r="O682" t="s">
        <v>4905</v>
      </c>
      <c r="P682" t="s">
        <v>1228</v>
      </c>
      <c r="Q682" t="s">
        <v>1417</v>
      </c>
      <c r="R682" t="s">
        <v>1058</v>
      </c>
      <c r="U682" t="s">
        <v>4879</v>
      </c>
      <c r="V682" t="s">
        <v>4879</v>
      </c>
      <c r="W682" t="s">
        <v>4873</v>
      </c>
      <c r="X682" t="s">
        <v>4899</v>
      </c>
      <c r="Y682" t="s">
        <v>4899</v>
      </c>
      <c r="Z682">
        <v>3</v>
      </c>
      <c r="AA682">
        <v>2</v>
      </c>
      <c r="AB682">
        <v>1</v>
      </c>
      <c r="AC682">
        <v>0.33333333333333331</v>
      </c>
      <c r="AD682">
        <v>0</v>
      </c>
      <c r="AE682" t="s">
        <v>1246</v>
      </c>
      <c r="AQ682">
        <v>1</v>
      </c>
      <c r="AR682" t="s">
        <v>465</v>
      </c>
      <c r="AU682">
        <v>1</v>
      </c>
    </row>
    <row r="683" spans="1:47" x14ac:dyDescent="0.25">
      <c r="A683" s="3" t="s">
        <v>3837</v>
      </c>
      <c r="B683">
        <v>1</v>
      </c>
      <c r="C683">
        <v>50000000</v>
      </c>
      <c r="D683">
        <v>0.25</v>
      </c>
      <c r="E683">
        <v>2545289620.29</v>
      </c>
      <c r="F683">
        <v>1</v>
      </c>
      <c r="G683" t="s">
        <v>3838</v>
      </c>
      <c r="H683" s="5">
        <v>43301</v>
      </c>
      <c r="I683" t="s">
        <v>1224</v>
      </c>
      <c r="J683">
        <v>289</v>
      </c>
      <c r="K683" t="s">
        <v>3839</v>
      </c>
      <c r="L683" t="s">
        <v>3840</v>
      </c>
      <c r="N683" t="s">
        <v>3354</v>
      </c>
      <c r="O683" t="s">
        <v>4906</v>
      </c>
      <c r="P683" t="s">
        <v>1230</v>
      </c>
      <c r="Q683" t="s">
        <v>1228</v>
      </c>
      <c r="R683" t="s">
        <v>108</v>
      </c>
      <c r="U683" t="s">
        <v>4879</v>
      </c>
      <c r="V683" t="s">
        <v>4879</v>
      </c>
      <c r="W683" t="s">
        <v>4873</v>
      </c>
      <c r="X683" t="s">
        <v>4899</v>
      </c>
      <c r="Y683" t="s">
        <v>4899</v>
      </c>
      <c r="Z683">
        <v>3</v>
      </c>
      <c r="AA683">
        <v>2</v>
      </c>
      <c r="AB683">
        <v>1</v>
      </c>
      <c r="AC683">
        <v>0.33333333333333331</v>
      </c>
      <c r="AD683">
        <v>0</v>
      </c>
      <c r="AE683" t="s">
        <v>3722</v>
      </c>
      <c r="AQ683">
        <v>1</v>
      </c>
      <c r="AR683" t="s">
        <v>1536</v>
      </c>
      <c r="AU683">
        <v>1</v>
      </c>
    </row>
    <row r="684" spans="1:47" x14ac:dyDescent="0.25">
      <c r="A684" s="3" t="s">
        <v>3841</v>
      </c>
      <c r="B684">
        <v>3</v>
      </c>
      <c r="C684">
        <v>200000000</v>
      </c>
      <c r="D684">
        <v>0.25</v>
      </c>
      <c r="E684">
        <v>0</v>
      </c>
      <c r="F684">
        <v>0</v>
      </c>
      <c r="G684" t="s">
        <v>3842</v>
      </c>
      <c r="H684" s="5">
        <v>41572</v>
      </c>
      <c r="I684" t="s">
        <v>1129</v>
      </c>
      <c r="J684">
        <v>55</v>
      </c>
      <c r="K684" t="s">
        <v>3843</v>
      </c>
      <c r="L684" t="s">
        <v>3844</v>
      </c>
      <c r="M684" t="s">
        <v>3845</v>
      </c>
      <c r="N684" t="s">
        <v>2620</v>
      </c>
      <c r="O684" t="s">
        <v>4901</v>
      </c>
      <c r="P684" t="s">
        <v>181</v>
      </c>
      <c r="Q684" t="s">
        <v>2310</v>
      </c>
      <c r="R684" t="s">
        <v>1087</v>
      </c>
      <c r="S684" t="s">
        <v>47</v>
      </c>
      <c r="T684" t="s">
        <v>108</v>
      </c>
      <c r="U684" t="s">
        <v>4879</v>
      </c>
      <c r="V684" t="s">
        <v>4879</v>
      </c>
      <c r="W684" t="s">
        <v>4879</v>
      </c>
      <c r="X684" t="s">
        <v>4873</v>
      </c>
      <c r="Y684" t="s">
        <v>4873</v>
      </c>
      <c r="Z684">
        <v>5</v>
      </c>
      <c r="AA684">
        <v>3</v>
      </c>
      <c r="AB684">
        <v>2</v>
      </c>
      <c r="AC684">
        <v>0.4</v>
      </c>
      <c r="AD684">
        <v>0</v>
      </c>
      <c r="AE684" t="s">
        <v>2078</v>
      </c>
      <c r="AQ684">
        <v>1</v>
      </c>
      <c r="AR684" t="s">
        <v>128</v>
      </c>
      <c r="AS684" t="s">
        <v>100</v>
      </c>
      <c r="AU684">
        <v>2</v>
      </c>
    </row>
    <row r="685" spans="1:47" x14ac:dyDescent="0.25">
      <c r="A685" s="3" t="s">
        <v>3846</v>
      </c>
      <c r="B685">
        <v>4</v>
      </c>
      <c r="C685">
        <v>100000000</v>
      </c>
      <c r="D685">
        <v>0.16666666666666699</v>
      </c>
      <c r="E685">
        <v>0</v>
      </c>
      <c r="F685">
        <v>0</v>
      </c>
      <c r="G685" t="s">
        <v>3847</v>
      </c>
      <c r="H685" s="5">
        <v>41835</v>
      </c>
      <c r="I685" t="s">
        <v>1103</v>
      </c>
      <c r="J685">
        <v>141</v>
      </c>
      <c r="K685" t="s">
        <v>3848</v>
      </c>
      <c r="L685" t="s">
        <v>3849</v>
      </c>
      <c r="M685" t="s">
        <v>3798</v>
      </c>
      <c r="N685" t="s">
        <v>3707</v>
      </c>
      <c r="O685" t="s">
        <v>4902</v>
      </c>
      <c r="P685" t="s">
        <v>1159</v>
      </c>
      <c r="Q685" t="s">
        <v>1158</v>
      </c>
      <c r="R685" t="s">
        <v>85</v>
      </c>
      <c r="U685" t="s">
        <v>4879</v>
      </c>
      <c r="V685" t="s">
        <v>4879</v>
      </c>
      <c r="W685" t="s">
        <v>4873</v>
      </c>
      <c r="X685" t="s">
        <v>4899</v>
      </c>
      <c r="Y685" t="s">
        <v>4899</v>
      </c>
      <c r="Z685">
        <v>3</v>
      </c>
      <c r="AA685">
        <v>2</v>
      </c>
      <c r="AB685">
        <v>1</v>
      </c>
      <c r="AC685">
        <v>0.33333333333333331</v>
      </c>
      <c r="AD685">
        <v>0</v>
      </c>
      <c r="AE685" t="s">
        <v>516</v>
      </c>
      <c r="AF685" t="s">
        <v>3517</v>
      </c>
      <c r="AG685" t="s">
        <v>3799</v>
      </c>
      <c r="AH685" t="s">
        <v>3325</v>
      </c>
      <c r="AI685" t="s">
        <v>3800</v>
      </c>
      <c r="AJ685" t="s">
        <v>3518</v>
      </c>
      <c r="AK685" t="s">
        <v>3434</v>
      </c>
      <c r="AQ685">
        <v>7</v>
      </c>
      <c r="AR685" t="s">
        <v>1195</v>
      </c>
      <c r="AS685" t="s">
        <v>1080</v>
      </c>
      <c r="AU685">
        <v>2</v>
      </c>
    </row>
    <row r="686" spans="1:47" x14ac:dyDescent="0.25">
      <c r="A686" s="3" t="s">
        <v>3850</v>
      </c>
      <c r="B686">
        <v>1.3333333333333299</v>
      </c>
      <c r="C686">
        <v>50000000</v>
      </c>
      <c r="D686">
        <v>8.3333333333333301E-2</v>
      </c>
      <c r="E686">
        <v>0</v>
      </c>
      <c r="F686">
        <v>0</v>
      </c>
      <c r="G686" t="s">
        <v>3851</v>
      </c>
      <c r="H686" s="5">
        <v>42173</v>
      </c>
      <c r="I686" t="s">
        <v>1205</v>
      </c>
      <c r="J686">
        <v>146</v>
      </c>
      <c r="K686" t="s">
        <v>3683</v>
      </c>
      <c r="L686" t="s">
        <v>3852</v>
      </c>
      <c r="M686" t="s">
        <v>3853</v>
      </c>
      <c r="N686" t="s">
        <v>3685</v>
      </c>
      <c r="O686" t="s">
        <v>4903</v>
      </c>
      <c r="P686" t="s">
        <v>1134</v>
      </c>
      <c r="Q686" t="s">
        <v>1503</v>
      </c>
      <c r="R686" t="s">
        <v>127</v>
      </c>
      <c r="U686" t="s">
        <v>4879</v>
      </c>
      <c r="V686" t="s">
        <v>4879</v>
      </c>
      <c r="W686" t="s">
        <v>4873</v>
      </c>
      <c r="X686" t="s">
        <v>4899</v>
      </c>
      <c r="Y686" t="s">
        <v>4899</v>
      </c>
      <c r="Z686">
        <v>3</v>
      </c>
      <c r="AA686">
        <v>2</v>
      </c>
      <c r="AB686">
        <v>1</v>
      </c>
      <c r="AC686">
        <v>0.33333333333333331</v>
      </c>
      <c r="AD686">
        <v>0</v>
      </c>
      <c r="AE686" t="s">
        <v>515</v>
      </c>
      <c r="AQ686">
        <v>1</v>
      </c>
      <c r="AR686" t="s">
        <v>86</v>
      </c>
      <c r="AS686" t="s">
        <v>87</v>
      </c>
      <c r="AU686">
        <v>2</v>
      </c>
    </row>
    <row r="687" spans="1:47" x14ac:dyDescent="0.25">
      <c r="A687" s="3" t="s">
        <v>3854</v>
      </c>
      <c r="B687">
        <v>5</v>
      </c>
      <c r="C687">
        <v>300000000</v>
      </c>
      <c r="D687">
        <v>0.16666666666666699</v>
      </c>
      <c r="E687">
        <v>0</v>
      </c>
      <c r="F687">
        <v>0</v>
      </c>
      <c r="G687" t="s">
        <v>3855</v>
      </c>
      <c r="H687" s="5">
        <v>42585</v>
      </c>
      <c r="I687" t="s">
        <v>1773</v>
      </c>
      <c r="J687">
        <v>99</v>
      </c>
      <c r="K687" t="s">
        <v>3856</v>
      </c>
      <c r="L687" t="s">
        <v>3857</v>
      </c>
      <c r="M687" t="s">
        <v>3858</v>
      </c>
      <c r="N687" t="s">
        <v>3859</v>
      </c>
      <c r="O687" t="s">
        <v>4904</v>
      </c>
      <c r="P687" t="s">
        <v>1175</v>
      </c>
      <c r="Q687" t="s">
        <v>1032</v>
      </c>
      <c r="R687" t="s">
        <v>1057</v>
      </c>
      <c r="S687" t="s">
        <v>1177</v>
      </c>
      <c r="T687" t="s">
        <v>1210</v>
      </c>
      <c r="U687" t="s">
        <v>4879</v>
      </c>
      <c r="V687" t="s">
        <v>4879</v>
      </c>
      <c r="W687" t="s">
        <v>4879</v>
      </c>
      <c r="X687" t="s">
        <v>4873</v>
      </c>
      <c r="Y687" t="s">
        <v>4873</v>
      </c>
      <c r="Z687">
        <v>5</v>
      </c>
      <c r="AA687">
        <v>3</v>
      </c>
      <c r="AB687">
        <v>2</v>
      </c>
      <c r="AC687">
        <v>0.4</v>
      </c>
      <c r="AD687">
        <v>0</v>
      </c>
      <c r="AE687" t="s">
        <v>1092</v>
      </c>
      <c r="AQ687">
        <v>1</v>
      </c>
      <c r="AR687" t="s">
        <v>1608</v>
      </c>
      <c r="AU687">
        <v>1</v>
      </c>
    </row>
    <row r="688" spans="1:47" x14ac:dyDescent="0.25">
      <c r="A688" s="3" t="s">
        <v>3860</v>
      </c>
      <c r="B688">
        <v>1.1666666666666701</v>
      </c>
      <c r="C688">
        <v>50000000</v>
      </c>
      <c r="D688">
        <v>8.3333333333333301E-2</v>
      </c>
      <c r="E688">
        <v>919916047.17999995</v>
      </c>
      <c r="F688">
        <v>0.33333333333333298</v>
      </c>
      <c r="G688" t="s">
        <v>3861</v>
      </c>
      <c r="H688" s="5">
        <v>42846</v>
      </c>
      <c r="I688" t="s">
        <v>41</v>
      </c>
      <c r="J688">
        <v>110</v>
      </c>
      <c r="K688" t="s">
        <v>2388</v>
      </c>
      <c r="L688" t="s">
        <v>3862</v>
      </c>
      <c r="M688" t="s">
        <v>2923</v>
      </c>
      <c r="N688" t="s">
        <v>2923</v>
      </c>
      <c r="O688" t="s">
        <v>4905</v>
      </c>
      <c r="P688" t="s">
        <v>1056</v>
      </c>
      <c r="Q688" t="s">
        <v>1417</v>
      </c>
      <c r="R688" t="s">
        <v>108</v>
      </c>
      <c r="U688" t="s">
        <v>4879</v>
      </c>
      <c r="V688" t="s">
        <v>4879</v>
      </c>
      <c r="W688" t="s">
        <v>4873</v>
      </c>
      <c r="X688" t="s">
        <v>4899</v>
      </c>
      <c r="Y688" t="s">
        <v>4899</v>
      </c>
      <c r="Z688">
        <v>3</v>
      </c>
      <c r="AA688">
        <v>2</v>
      </c>
      <c r="AB688">
        <v>1</v>
      </c>
      <c r="AC688">
        <v>0.33333333333333331</v>
      </c>
      <c r="AD688">
        <v>0</v>
      </c>
      <c r="AE688" t="s">
        <v>1246</v>
      </c>
      <c r="AQ688">
        <v>1</v>
      </c>
      <c r="AR688" t="s">
        <v>1536</v>
      </c>
      <c r="AU688">
        <v>1</v>
      </c>
    </row>
    <row r="689" spans="1:47" x14ac:dyDescent="0.25">
      <c r="A689" s="3" t="s">
        <v>3863</v>
      </c>
      <c r="B689">
        <v>1</v>
      </c>
      <c r="C689">
        <v>50000000</v>
      </c>
      <c r="D689">
        <v>0.25</v>
      </c>
      <c r="E689">
        <v>0</v>
      </c>
      <c r="F689">
        <v>0</v>
      </c>
      <c r="G689" t="s">
        <v>3864</v>
      </c>
      <c r="H689" s="5">
        <v>43301</v>
      </c>
      <c r="I689" t="s">
        <v>41</v>
      </c>
      <c r="J689">
        <v>108</v>
      </c>
      <c r="K689" t="s">
        <v>3839</v>
      </c>
      <c r="L689" t="s">
        <v>3865</v>
      </c>
      <c r="M689" t="s">
        <v>3866</v>
      </c>
      <c r="N689" t="s">
        <v>3483</v>
      </c>
      <c r="O689" t="s">
        <v>4906</v>
      </c>
      <c r="P689" t="s">
        <v>1230</v>
      </c>
      <c r="Q689" t="s">
        <v>1228</v>
      </c>
      <c r="R689" t="s">
        <v>108</v>
      </c>
      <c r="U689" t="s">
        <v>4879</v>
      </c>
      <c r="V689" t="s">
        <v>4879</v>
      </c>
      <c r="W689" t="s">
        <v>4873</v>
      </c>
      <c r="X689" t="s">
        <v>4899</v>
      </c>
      <c r="Y689" t="s">
        <v>4899</v>
      </c>
      <c r="Z689">
        <v>3</v>
      </c>
      <c r="AA689">
        <v>2</v>
      </c>
      <c r="AB689">
        <v>1</v>
      </c>
      <c r="AC689">
        <v>0.33333333333333331</v>
      </c>
      <c r="AD689">
        <v>0</v>
      </c>
      <c r="AE689" t="s">
        <v>3722</v>
      </c>
      <c r="AQ689">
        <v>1</v>
      </c>
      <c r="AR689" t="s">
        <v>1233</v>
      </c>
      <c r="AU689">
        <v>1</v>
      </c>
    </row>
    <row r="690" spans="1:47" x14ac:dyDescent="0.25">
      <c r="A690" s="3" t="s">
        <v>3867</v>
      </c>
      <c r="B690">
        <v>1</v>
      </c>
      <c r="C690">
        <v>50000000</v>
      </c>
      <c r="D690">
        <v>0.25</v>
      </c>
      <c r="E690">
        <v>0</v>
      </c>
      <c r="F690">
        <v>0</v>
      </c>
      <c r="G690" t="s">
        <v>3868</v>
      </c>
      <c r="H690" s="5">
        <v>41577</v>
      </c>
      <c r="I690" t="s">
        <v>647</v>
      </c>
      <c r="J690">
        <v>103</v>
      </c>
      <c r="K690" t="s">
        <v>3869</v>
      </c>
      <c r="L690" t="s">
        <v>3870</v>
      </c>
      <c r="M690" t="s">
        <v>3363</v>
      </c>
      <c r="N690" t="s">
        <v>3871</v>
      </c>
      <c r="O690" t="s">
        <v>4902</v>
      </c>
      <c r="P690" t="s">
        <v>2282</v>
      </c>
      <c r="Q690" t="s">
        <v>1158</v>
      </c>
      <c r="R690" t="s">
        <v>1159</v>
      </c>
      <c r="S690" t="s">
        <v>47</v>
      </c>
      <c r="T690" t="s">
        <v>108</v>
      </c>
      <c r="U690" t="s">
        <v>4879</v>
      </c>
      <c r="V690" t="s">
        <v>4879</v>
      </c>
      <c r="W690" t="s">
        <v>4879</v>
      </c>
      <c r="X690" t="s">
        <v>4873</v>
      </c>
      <c r="Y690" t="s">
        <v>4873</v>
      </c>
      <c r="Z690">
        <v>5</v>
      </c>
      <c r="AA690">
        <v>3</v>
      </c>
      <c r="AB690">
        <v>2</v>
      </c>
      <c r="AC690">
        <v>0.4</v>
      </c>
      <c r="AD690">
        <v>0</v>
      </c>
      <c r="AE690" t="s">
        <v>1001</v>
      </c>
      <c r="AQ690">
        <v>1</v>
      </c>
      <c r="AR690" t="s">
        <v>128</v>
      </c>
      <c r="AS690" t="s">
        <v>1118</v>
      </c>
      <c r="AU690">
        <v>2</v>
      </c>
    </row>
    <row r="691" spans="1:47" x14ac:dyDescent="0.25">
      <c r="A691" s="3" t="s">
        <v>3872</v>
      </c>
      <c r="B691">
        <v>8</v>
      </c>
      <c r="C691">
        <v>800000000</v>
      </c>
      <c r="D691">
        <v>0.5</v>
      </c>
      <c r="E691">
        <v>0</v>
      </c>
      <c r="F691">
        <v>0</v>
      </c>
      <c r="G691" t="s">
        <v>3873</v>
      </c>
      <c r="H691" s="5">
        <v>41835</v>
      </c>
      <c r="I691" t="s">
        <v>1715</v>
      </c>
      <c r="J691">
        <v>120</v>
      </c>
      <c r="K691" t="s">
        <v>3874</v>
      </c>
      <c r="L691" t="s">
        <v>3875</v>
      </c>
      <c r="M691" t="s">
        <v>3876</v>
      </c>
      <c r="N691" t="s">
        <v>3877</v>
      </c>
      <c r="O691" t="s">
        <v>4902</v>
      </c>
      <c r="P691" t="s">
        <v>1301</v>
      </c>
      <c r="Q691" t="s">
        <v>1219</v>
      </c>
      <c r="R691" t="s">
        <v>1159</v>
      </c>
      <c r="S691" t="s">
        <v>47</v>
      </c>
      <c r="T691" t="s">
        <v>108</v>
      </c>
      <c r="U691" t="s">
        <v>4879</v>
      </c>
      <c r="V691" t="s">
        <v>4879</v>
      </c>
      <c r="W691" t="s">
        <v>4879</v>
      </c>
      <c r="X691" t="s">
        <v>4873</v>
      </c>
      <c r="Y691" t="s">
        <v>4873</v>
      </c>
      <c r="Z691">
        <v>5</v>
      </c>
      <c r="AA691">
        <v>3</v>
      </c>
      <c r="AB691">
        <v>2</v>
      </c>
      <c r="AC691">
        <v>0.4</v>
      </c>
      <c r="AD691">
        <v>0</v>
      </c>
      <c r="AE691" t="s">
        <v>1091</v>
      </c>
      <c r="AF691" t="s">
        <v>1097</v>
      </c>
      <c r="AG691" t="s">
        <v>3878</v>
      </c>
      <c r="AH691" t="s">
        <v>2793</v>
      </c>
      <c r="AI691" t="s">
        <v>1100</v>
      </c>
      <c r="AJ691" t="s">
        <v>1096</v>
      </c>
      <c r="AQ691">
        <v>6</v>
      </c>
      <c r="AR691" t="s">
        <v>1151</v>
      </c>
      <c r="AS691" t="s">
        <v>1350</v>
      </c>
      <c r="AU691">
        <v>2</v>
      </c>
    </row>
    <row r="692" spans="1:47" x14ac:dyDescent="0.25">
      <c r="A692" s="3" t="s">
        <v>3879</v>
      </c>
      <c r="B692">
        <v>1.3333333333333299</v>
      </c>
      <c r="C692">
        <v>50000000</v>
      </c>
      <c r="D692">
        <v>8.3333333333333301E-2</v>
      </c>
      <c r="E692">
        <v>0</v>
      </c>
      <c r="F692">
        <v>0</v>
      </c>
      <c r="G692" t="s">
        <v>3880</v>
      </c>
      <c r="H692" s="5">
        <v>42173</v>
      </c>
      <c r="I692" t="s">
        <v>1205</v>
      </c>
      <c r="J692">
        <v>146</v>
      </c>
      <c r="K692" t="s">
        <v>3881</v>
      </c>
      <c r="L692" t="s">
        <v>3882</v>
      </c>
      <c r="M692" t="s">
        <v>1893</v>
      </c>
      <c r="N692" t="s">
        <v>3685</v>
      </c>
      <c r="O692" t="s">
        <v>4903</v>
      </c>
      <c r="P692" t="s">
        <v>1134</v>
      </c>
      <c r="Q692" t="s">
        <v>1115</v>
      </c>
      <c r="R692" t="s">
        <v>127</v>
      </c>
      <c r="U692" t="s">
        <v>4879</v>
      </c>
      <c r="V692" t="s">
        <v>4879</v>
      </c>
      <c r="W692" t="s">
        <v>4873</v>
      </c>
      <c r="X692" t="s">
        <v>4899</v>
      </c>
      <c r="Y692" t="s">
        <v>4899</v>
      </c>
      <c r="Z692">
        <v>3</v>
      </c>
      <c r="AA692">
        <v>2</v>
      </c>
      <c r="AB692">
        <v>1</v>
      </c>
      <c r="AC692">
        <v>0.33333333333333331</v>
      </c>
      <c r="AD692">
        <v>0</v>
      </c>
      <c r="AE692" t="s">
        <v>515</v>
      </c>
      <c r="AQ692">
        <v>1</v>
      </c>
      <c r="AR692" t="s">
        <v>86</v>
      </c>
      <c r="AS692" t="s">
        <v>87</v>
      </c>
      <c r="AU692">
        <v>2</v>
      </c>
    </row>
    <row r="693" spans="1:47" x14ac:dyDescent="0.25">
      <c r="A693" s="3" t="s">
        <v>3883</v>
      </c>
      <c r="B693">
        <v>4</v>
      </c>
      <c r="C693">
        <v>200000000</v>
      </c>
      <c r="D693">
        <v>0</v>
      </c>
      <c r="E693">
        <v>0</v>
      </c>
      <c r="F693">
        <v>0</v>
      </c>
      <c r="G693" t="s">
        <v>3884</v>
      </c>
      <c r="H693" s="5">
        <v>42592</v>
      </c>
      <c r="I693" t="s">
        <v>41</v>
      </c>
      <c r="J693">
        <v>134</v>
      </c>
      <c r="K693" t="s">
        <v>1121</v>
      </c>
      <c r="L693" t="s">
        <v>3885</v>
      </c>
      <c r="M693" t="s">
        <v>3886</v>
      </c>
      <c r="N693" t="s">
        <v>3887</v>
      </c>
      <c r="O693" t="s">
        <v>4904</v>
      </c>
      <c r="P693" t="s">
        <v>1167</v>
      </c>
      <c r="Q693" t="s">
        <v>1158</v>
      </c>
      <c r="R693" t="s">
        <v>1058</v>
      </c>
      <c r="U693" t="s">
        <v>4879</v>
      </c>
      <c r="V693" t="s">
        <v>4879</v>
      </c>
      <c r="W693" t="s">
        <v>4873</v>
      </c>
      <c r="X693" t="s">
        <v>4899</v>
      </c>
      <c r="Y693" t="s">
        <v>4899</v>
      </c>
      <c r="Z693">
        <v>3</v>
      </c>
      <c r="AA693">
        <v>2</v>
      </c>
      <c r="AB693">
        <v>1</v>
      </c>
      <c r="AC693">
        <v>0.33333333333333331</v>
      </c>
      <c r="AD693">
        <v>0</v>
      </c>
      <c r="AE693" t="s">
        <v>1126</v>
      </c>
      <c r="AQ693">
        <v>1</v>
      </c>
      <c r="AR693" t="s">
        <v>1118</v>
      </c>
      <c r="AU693">
        <v>1</v>
      </c>
    </row>
    <row r="694" spans="1:47" x14ac:dyDescent="0.25">
      <c r="A694" s="3" t="s">
        <v>3888</v>
      </c>
      <c r="B694">
        <v>1.1666666666666701</v>
      </c>
      <c r="C694">
        <v>50000000</v>
      </c>
      <c r="D694">
        <v>8.3333333333333301E-2</v>
      </c>
      <c r="E694">
        <v>118827500</v>
      </c>
      <c r="F694">
        <v>0</v>
      </c>
      <c r="G694" t="s">
        <v>3889</v>
      </c>
      <c r="H694" s="5">
        <v>42846</v>
      </c>
      <c r="I694" t="s">
        <v>41</v>
      </c>
      <c r="J694">
        <v>87</v>
      </c>
      <c r="K694" t="s">
        <v>2388</v>
      </c>
      <c r="L694" t="s">
        <v>3890</v>
      </c>
      <c r="M694" t="s">
        <v>2635</v>
      </c>
      <c r="N694" t="s">
        <v>2604</v>
      </c>
      <c r="O694" t="s">
        <v>4905</v>
      </c>
      <c r="P694" t="s">
        <v>1056</v>
      </c>
      <c r="Q694" t="s">
        <v>1417</v>
      </c>
      <c r="R694" t="s">
        <v>108</v>
      </c>
      <c r="U694" t="s">
        <v>4879</v>
      </c>
      <c r="V694" t="s">
        <v>4879</v>
      </c>
      <c r="W694" t="s">
        <v>4873</v>
      </c>
      <c r="X694" t="s">
        <v>4899</v>
      </c>
      <c r="Y694" t="s">
        <v>4899</v>
      </c>
      <c r="Z694">
        <v>3</v>
      </c>
      <c r="AA694">
        <v>2</v>
      </c>
      <c r="AB694">
        <v>1</v>
      </c>
      <c r="AC694">
        <v>0.33333333333333331</v>
      </c>
      <c r="AD694">
        <v>0</v>
      </c>
      <c r="AE694" t="s">
        <v>1246</v>
      </c>
      <c r="AQ694">
        <v>1</v>
      </c>
      <c r="AR694" t="s">
        <v>256</v>
      </c>
      <c r="AU694">
        <v>1</v>
      </c>
    </row>
    <row r="695" spans="1:47" x14ac:dyDescent="0.25">
      <c r="A695" s="3" t="s">
        <v>3891</v>
      </c>
      <c r="B695">
        <v>1</v>
      </c>
      <c r="C695">
        <v>50000000</v>
      </c>
      <c r="D695">
        <v>0.25</v>
      </c>
      <c r="E695">
        <v>0</v>
      </c>
      <c r="F695">
        <v>0</v>
      </c>
      <c r="G695" t="s">
        <v>3892</v>
      </c>
      <c r="H695" s="5">
        <v>43301</v>
      </c>
      <c r="I695" t="s">
        <v>41</v>
      </c>
      <c r="J695">
        <v>108</v>
      </c>
      <c r="K695" t="s">
        <v>3839</v>
      </c>
      <c r="L695" t="s">
        <v>3893</v>
      </c>
      <c r="M695" t="s">
        <v>3894</v>
      </c>
      <c r="N695" t="s">
        <v>3483</v>
      </c>
      <c r="O695" t="s">
        <v>4906</v>
      </c>
      <c r="P695" t="s">
        <v>1230</v>
      </c>
      <c r="Q695" t="s">
        <v>1228</v>
      </c>
      <c r="R695" t="s">
        <v>108</v>
      </c>
      <c r="U695" t="s">
        <v>4879</v>
      </c>
      <c r="V695" t="s">
        <v>4879</v>
      </c>
      <c r="W695" t="s">
        <v>4873</v>
      </c>
      <c r="X695" t="s">
        <v>4899</v>
      </c>
      <c r="Y695" t="s">
        <v>4899</v>
      </c>
      <c r="Z695">
        <v>3</v>
      </c>
      <c r="AA695">
        <v>2</v>
      </c>
      <c r="AB695">
        <v>1</v>
      </c>
      <c r="AC695">
        <v>0.33333333333333331</v>
      </c>
      <c r="AD695">
        <v>0</v>
      </c>
      <c r="AE695" t="s">
        <v>3722</v>
      </c>
      <c r="AQ695">
        <v>1</v>
      </c>
      <c r="AR695" t="s">
        <v>1887</v>
      </c>
      <c r="AU695">
        <v>1</v>
      </c>
    </row>
    <row r="696" spans="1:47" x14ac:dyDescent="0.25">
      <c r="A696" s="3" t="s">
        <v>3895</v>
      </c>
      <c r="B696">
        <v>2</v>
      </c>
      <c r="C696">
        <v>100000000</v>
      </c>
      <c r="D696">
        <v>0.5</v>
      </c>
      <c r="E696">
        <v>0</v>
      </c>
      <c r="F696">
        <v>0</v>
      </c>
      <c r="G696" t="s">
        <v>3896</v>
      </c>
      <c r="H696" s="5">
        <v>41579</v>
      </c>
      <c r="I696" t="s">
        <v>41</v>
      </c>
      <c r="J696">
        <v>122</v>
      </c>
      <c r="K696" t="s">
        <v>3897</v>
      </c>
      <c r="L696" t="s">
        <v>3898</v>
      </c>
      <c r="M696" t="s">
        <v>2344</v>
      </c>
      <c r="N696" t="s">
        <v>3422</v>
      </c>
      <c r="O696" t="s">
        <v>4902</v>
      </c>
      <c r="P696" t="s">
        <v>1158</v>
      </c>
      <c r="Q696" t="s">
        <v>1159</v>
      </c>
      <c r="R696" t="s">
        <v>84</v>
      </c>
      <c r="U696" t="s">
        <v>4879</v>
      </c>
      <c r="V696" t="s">
        <v>4879</v>
      </c>
      <c r="W696" t="s">
        <v>4873</v>
      </c>
      <c r="X696" t="s">
        <v>4899</v>
      </c>
      <c r="Y696" t="s">
        <v>4899</v>
      </c>
      <c r="Z696">
        <v>3</v>
      </c>
      <c r="AA696">
        <v>2</v>
      </c>
      <c r="AB696">
        <v>1</v>
      </c>
      <c r="AC696">
        <v>0.33333333333333331</v>
      </c>
      <c r="AD696">
        <v>0</v>
      </c>
      <c r="AE696" t="s">
        <v>2109</v>
      </c>
      <c r="AQ696">
        <v>1</v>
      </c>
      <c r="AR696" t="s">
        <v>56</v>
      </c>
      <c r="AS696" t="s">
        <v>87</v>
      </c>
      <c r="AU696">
        <v>2</v>
      </c>
    </row>
    <row r="697" spans="1:47" x14ac:dyDescent="0.25">
      <c r="A697" s="3" t="s">
        <v>3906</v>
      </c>
      <c r="B697">
        <v>1.3333333333333299</v>
      </c>
      <c r="C697">
        <v>50000000</v>
      </c>
      <c r="D697">
        <v>8.3333333333333301E-2</v>
      </c>
      <c r="E697">
        <v>0</v>
      </c>
      <c r="F697">
        <v>0</v>
      </c>
      <c r="G697" t="s">
        <v>3907</v>
      </c>
      <c r="H697" s="5">
        <v>42173</v>
      </c>
      <c r="I697" t="s">
        <v>1205</v>
      </c>
      <c r="J697">
        <v>146</v>
      </c>
      <c r="K697" t="s">
        <v>3881</v>
      </c>
      <c r="L697" t="s">
        <v>3908</v>
      </c>
      <c r="M697" t="s">
        <v>1245</v>
      </c>
      <c r="N697" t="s">
        <v>3685</v>
      </c>
      <c r="O697" t="s">
        <v>4903</v>
      </c>
      <c r="P697" t="s">
        <v>1115</v>
      </c>
      <c r="Q697" t="s">
        <v>1134</v>
      </c>
      <c r="R697" t="s">
        <v>108</v>
      </c>
      <c r="U697" t="s">
        <v>4879</v>
      </c>
      <c r="V697" t="s">
        <v>4879</v>
      </c>
      <c r="W697" t="s">
        <v>4873</v>
      </c>
      <c r="X697" t="s">
        <v>4899</v>
      </c>
      <c r="Y697" t="s">
        <v>4899</v>
      </c>
      <c r="Z697">
        <v>3</v>
      </c>
      <c r="AA697">
        <v>2</v>
      </c>
      <c r="AB697">
        <v>1</v>
      </c>
      <c r="AC697">
        <v>0.33333333333333331</v>
      </c>
      <c r="AD697">
        <v>0</v>
      </c>
      <c r="AE697" t="s">
        <v>515</v>
      </c>
      <c r="AQ697">
        <v>1</v>
      </c>
      <c r="AR697" t="s">
        <v>1048</v>
      </c>
      <c r="AS697" t="s">
        <v>65</v>
      </c>
      <c r="AU697">
        <v>2</v>
      </c>
    </row>
    <row r="698" spans="1:47" x14ac:dyDescent="0.25">
      <c r="A698" s="3" t="s">
        <v>3909</v>
      </c>
      <c r="B698">
        <v>3</v>
      </c>
      <c r="C698">
        <v>100000000</v>
      </c>
      <c r="D698">
        <v>0.16666666666666699</v>
      </c>
      <c r="E698">
        <v>0</v>
      </c>
      <c r="F698">
        <v>0</v>
      </c>
      <c r="G698" t="s">
        <v>3910</v>
      </c>
      <c r="H698" s="5">
        <v>42592</v>
      </c>
      <c r="I698" t="s">
        <v>1143</v>
      </c>
      <c r="J698">
        <v>134</v>
      </c>
      <c r="K698" t="s">
        <v>2388</v>
      </c>
      <c r="L698" t="s">
        <v>3911</v>
      </c>
      <c r="M698" t="s">
        <v>3912</v>
      </c>
      <c r="N698" t="s">
        <v>3887</v>
      </c>
      <c r="O698" t="s">
        <v>4904</v>
      </c>
      <c r="P698" t="s">
        <v>1158</v>
      </c>
      <c r="Q698" t="s">
        <v>1167</v>
      </c>
      <c r="R698" t="s">
        <v>1058</v>
      </c>
      <c r="U698" t="s">
        <v>4879</v>
      </c>
      <c r="V698" t="s">
        <v>4879</v>
      </c>
      <c r="W698" t="s">
        <v>4873</v>
      </c>
      <c r="X698" t="s">
        <v>4899</v>
      </c>
      <c r="Y698" t="s">
        <v>4899</v>
      </c>
      <c r="Z698">
        <v>3</v>
      </c>
      <c r="AA698">
        <v>2</v>
      </c>
      <c r="AB698">
        <v>1</v>
      </c>
      <c r="AC698">
        <v>0.33333333333333331</v>
      </c>
      <c r="AD698">
        <v>0</v>
      </c>
      <c r="AE698" t="s">
        <v>1160</v>
      </c>
      <c r="AQ698">
        <v>1</v>
      </c>
      <c r="AR698" t="s">
        <v>256</v>
      </c>
      <c r="AU698">
        <v>1</v>
      </c>
    </row>
    <row r="699" spans="1:47" x14ac:dyDescent="0.25">
      <c r="A699" s="3" t="s">
        <v>3913</v>
      </c>
      <c r="B699">
        <v>3</v>
      </c>
      <c r="C699">
        <v>100000000</v>
      </c>
      <c r="D699">
        <v>0.16666666666666699</v>
      </c>
      <c r="E699">
        <v>0</v>
      </c>
      <c r="F699">
        <v>0</v>
      </c>
      <c r="G699" t="s">
        <v>3914</v>
      </c>
      <c r="H699" s="5">
        <v>42853</v>
      </c>
      <c r="I699" t="s">
        <v>1205</v>
      </c>
      <c r="J699">
        <v>138</v>
      </c>
      <c r="K699" t="s">
        <v>2885</v>
      </c>
      <c r="L699" t="s">
        <v>3915</v>
      </c>
      <c r="M699" t="s">
        <v>3916</v>
      </c>
      <c r="N699" t="s">
        <v>1251</v>
      </c>
      <c r="O699" t="s">
        <v>4905</v>
      </c>
      <c r="P699" t="s">
        <v>1219</v>
      </c>
      <c r="Q699" t="s">
        <v>1218</v>
      </c>
      <c r="R699" t="s">
        <v>1187</v>
      </c>
      <c r="S699" t="s">
        <v>85</v>
      </c>
      <c r="T699" t="s">
        <v>1068</v>
      </c>
      <c r="U699" t="s">
        <v>4879</v>
      </c>
      <c r="V699" t="s">
        <v>4879</v>
      </c>
      <c r="W699" t="s">
        <v>4879</v>
      </c>
      <c r="X699" t="s">
        <v>4873</v>
      </c>
      <c r="Y699" t="s">
        <v>4873</v>
      </c>
      <c r="Z699">
        <v>5</v>
      </c>
      <c r="AA699">
        <v>3</v>
      </c>
      <c r="AB699">
        <v>2</v>
      </c>
      <c r="AC699">
        <v>0.4</v>
      </c>
      <c r="AD699">
        <v>0</v>
      </c>
      <c r="AE699" t="s">
        <v>1098</v>
      </c>
      <c r="AQ699">
        <v>1</v>
      </c>
      <c r="AR699" t="s">
        <v>1151</v>
      </c>
      <c r="AU699">
        <v>1</v>
      </c>
    </row>
    <row r="700" spans="1:47" x14ac:dyDescent="0.25">
      <c r="A700" s="3" t="s">
        <v>3917</v>
      </c>
      <c r="B700">
        <v>10</v>
      </c>
      <c r="C700">
        <v>500000000</v>
      </c>
      <c r="D700">
        <v>0.25</v>
      </c>
      <c r="E700">
        <v>0</v>
      </c>
      <c r="F700">
        <v>0</v>
      </c>
      <c r="G700" t="s">
        <v>3918</v>
      </c>
      <c r="H700" s="5">
        <v>43301</v>
      </c>
      <c r="I700" t="s">
        <v>41</v>
      </c>
      <c r="J700">
        <v>138</v>
      </c>
      <c r="K700" t="s">
        <v>3919</v>
      </c>
      <c r="L700" t="s">
        <v>3920</v>
      </c>
      <c r="M700" t="s">
        <v>3921</v>
      </c>
      <c r="N700" t="s">
        <v>3922</v>
      </c>
      <c r="O700" t="s">
        <v>4906</v>
      </c>
      <c r="P700" t="s">
        <v>1186</v>
      </c>
      <c r="Q700" t="s">
        <v>1175</v>
      </c>
      <c r="R700" t="s">
        <v>1176</v>
      </c>
      <c r="S700" t="s">
        <v>63</v>
      </c>
      <c r="T700" t="s">
        <v>1177</v>
      </c>
      <c r="U700" t="s">
        <v>4879</v>
      </c>
      <c r="V700" t="s">
        <v>4879</v>
      </c>
      <c r="W700" t="s">
        <v>4879</v>
      </c>
      <c r="X700" t="s">
        <v>4873</v>
      </c>
      <c r="Y700" t="s">
        <v>4873</v>
      </c>
      <c r="Z700">
        <v>5</v>
      </c>
      <c r="AA700">
        <v>3</v>
      </c>
      <c r="AB700">
        <v>2</v>
      </c>
      <c r="AC700">
        <v>0.4</v>
      </c>
      <c r="AD700">
        <v>0</v>
      </c>
      <c r="AE700" t="s">
        <v>2519</v>
      </c>
      <c r="AQ700">
        <v>1</v>
      </c>
      <c r="AR700" t="s">
        <v>1221</v>
      </c>
      <c r="AU700">
        <v>1</v>
      </c>
    </row>
    <row r="701" spans="1:47" x14ac:dyDescent="0.25">
      <c r="A701" s="3" t="s">
        <v>3917</v>
      </c>
      <c r="B701">
        <v>10</v>
      </c>
      <c r="C701">
        <v>500000000</v>
      </c>
      <c r="D701">
        <v>0.25</v>
      </c>
      <c r="E701">
        <v>0</v>
      </c>
      <c r="F701">
        <v>0</v>
      </c>
      <c r="G701" t="s">
        <v>3923</v>
      </c>
      <c r="H701" s="5">
        <v>43301</v>
      </c>
      <c r="I701" t="s">
        <v>41</v>
      </c>
      <c r="J701">
        <v>138</v>
      </c>
      <c r="K701" t="s">
        <v>3919</v>
      </c>
      <c r="L701" t="s">
        <v>3920</v>
      </c>
      <c r="M701" t="s">
        <v>3921</v>
      </c>
      <c r="N701" t="s">
        <v>3922</v>
      </c>
      <c r="O701" t="s">
        <v>4906</v>
      </c>
      <c r="P701" t="s">
        <v>1186</v>
      </c>
      <c r="Q701" t="s">
        <v>1175</v>
      </c>
      <c r="R701" t="s">
        <v>1176</v>
      </c>
      <c r="S701" t="s">
        <v>63</v>
      </c>
      <c r="T701" t="s">
        <v>1177</v>
      </c>
      <c r="U701" t="s">
        <v>4879</v>
      </c>
      <c r="V701" t="s">
        <v>4879</v>
      </c>
      <c r="W701" t="s">
        <v>4879</v>
      </c>
      <c r="X701" t="s">
        <v>4873</v>
      </c>
      <c r="Y701" t="s">
        <v>4873</v>
      </c>
      <c r="Z701">
        <v>5</v>
      </c>
      <c r="AA701">
        <v>3</v>
      </c>
      <c r="AB701">
        <v>2</v>
      </c>
      <c r="AC701">
        <v>0.4</v>
      </c>
      <c r="AD701">
        <v>0</v>
      </c>
      <c r="AE701" t="s">
        <v>2519</v>
      </c>
      <c r="AQ701">
        <v>1</v>
      </c>
      <c r="AR701" t="s">
        <v>1221</v>
      </c>
      <c r="AU701">
        <v>1</v>
      </c>
    </row>
    <row r="702" spans="1:47" x14ac:dyDescent="0.25">
      <c r="A702" s="3" t="s">
        <v>3924</v>
      </c>
      <c r="B702">
        <v>3</v>
      </c>
      <c r="C702">
        <v>150000000</v>
      </c>
      <c r="D702">
        <v>0.25</v>
      </c>
      <c r="E702">
        <v>0</v>
      </c>
      <c r="F702">
        <v>0</v>
      </c>
      <c r="G702" t="s">
        <v>3925</v>
      </c>
      <c r="H702" s="5">
        <v>41598</v>
      </c>
      <c r="I702" t="s">
        <v>41</v>
      </c>
      <c r="J702">
        <v>145</v>
      </c>
      <c r="K702" t="s">
        <v>3926</v>
      </c>
      <c r="L702" t="s">
        <v>3927</v>
      </c>
      <c r="M702" t="s">
        <v>3928</v>
      </c>
      <c r="N702" t="s">
        <v>3929</v>
      </c>
      <c r="O702" t="s">
        <v>4902</v>
      </c>
      <c r="P702" t="s">
        <v>1087</v>
      </c>
      <c r="Q702" t="s">
        <v>652</v>
      </c>
      <c r="R702" t="s">
        <v>653</v>
      </c>
      <c r="S702" t="s">
        <v>85</v>
      </c>
      <c r="T702" t="s">
        <v>84</v>
      </c>
      <c r="U702" t="s">
        <v>4879</v>
      </c>
      <c r="V702" t="s">
        <v>4879</v>
      </c>
      <c r="W702" t="s">
        <v>4879</v>
      </c>
      <c r="X702" t="s">
        <v>4873</v>
      </c>
      <c r="Y702" t="s">
        <v>4873</v>
      </c>
      <c r="Z702">
        <v>5</v>
      </c>
      <c r="AA702">
        <v>3</v>
      </c>
      <c r="AB702">
        <v>2</v>
      </c>
      <c r="AC702">
        <v>0.4</v>
      </c>
      <c r="AD702">
        <v>0</v>
      </c>
      <c r="AE702" t="s">
        <v>477</v>
      </c>
      <c r="AQ702">
        <v>1</v>
      </c>
      <c r="AR702" t="s">
        <v>86</v>
      </c>
      <c r="AS702" t="s">
        <v>256</v>
      </c>
      <c r="AU702">
        <v>2</v>
      </c>
    </row>
    <row r="703" spans="1:47" x14ac:dyDescent="0.25">
      <c r="A703" s="3" t="s">
        <v>3930</v>
      </c>
      <c r="B703">
        <v>2.6666666666666701</v>
      </c>
      <c r="C703">
        <v>50000000</v>
      </c>
      <c r="D703">
        <v>0.25</v>
      </c>
      <c r="E703">
        <v>8543856</v>
      </c>
      <c r="F703">
        <v>0.16666666666666699</v>
      </c>
      <c r="G703" t="s">
        <v>3931</v>
      </c>
      <c r="H703" s="5">
        <v>41837</v>
      </c>
      <c r="I703" t="s">
        <v>41</v>
      </c>
      <c r="J703">
        <v>126</v>
      </c>
      <c r="K703" t="s">
        <v>3932</v>
      </c>
      <c r="L703" t="s">
        <v>3933</v>
      </c>
      <c r="M703" t="s">
        <v>3934</v>
      </c>
      <c r="N703" t="s">
        <v>2376</v>
      </c>
      <c r="O703" t="s">
        <v>4902</v>
      </c>
      <c r="P703" t="s">
        <v>1219</v>
      </c>
      <c r="Q703" t="s">
        <v>1301</v>
      </c>
      <c r="R703" t="s">
        <v>48</v>
      </c>
      <c r="U703" t="s">
        <v>4879</v>
      </c>
      <c r="V703" t="s">
        <v>4879</v>
      </c>
      <c r="W703" t="s">
        <v>4873</v>
      </c>
      <c r="X703" t="s">
        <v>4899</v>
      </c>
      <c r="Y703" t="s">
        <v>4899</v>
      </c>
      <c r="Z703">
        <v>3</v>
      </c>
      <c r="AA703">
        <v>2</v>
      </c>
      <c r="AB703">
        <v>1</v>
      </c>
      <c r="AC703">
        <v>0.33333333333333331</v>
      </c>
      <c r="AD703">
        <v>0</v>
      </c>
      <c r="AE703" t="s">
        <v>1444</v>
      </c>
      <c r="AF703" t="s">
        <v>3935</v>
      </c>
      <c r="AG703" t="s">
        <v>3936</v>
      </c>
      <c r="AH703" t="s">
        <v>3937</v>
      </c>
      <c r="AI703" t="s">
        <v>1615</v>
      </c>
      <c r="AQ703">
        <v>5</v>
      </c>
      <c r="AR703" t="s">
        <v>1118</v>
      </c>
      <c r="AU703">
        <v>1</v>
      </c>
    </row>
    <row r="704" spans="1:47" x14ac:dyDescent="0.25">
      <c r="A704" s="3" t="s">
        <v>3938</v>
      </c>
      <c r="B704">
        <v>1.3333333333333299</v>
      </c>
      <c r="C704">
        <v>50000000</v>
      </c>
      <c r="D704">
        <v>8.3333333333333301E-2</v>
      </c>
      <c r="E704">
        <v>0</v>
      </c>
      <c r="F704">
        <v>0</v>
      </c>
      <c r="G704" t="s">
        <v>3939</v>
      </c>
      <c r="H704" s="5">
        <v>42173</v>
      </c>
      <c r="I704" t="s">
        <v>1205</v>
      </c>
      <c r="J704">
        <v>146</v>
      </c>
      <c r="K704" t="s">
        <v>3683</v>
      </c>
      <c r="L704" t="s">
        <v>3940</v>
      </c>
      <c r="M704" t="s">
        <v>1524</v>
      </c>
      <c r="N704" t="s">
        <v>3685</v>
      </c>
      <c r="O704" t="s">
        <v>4903</v>
      </c>
      <c r="P704" t="s">
        <v>1503</v>
      </c>
      <c r="Q704" t="s">
        <v>1134</v>
      </c>
      <c r="R704" t="s">
        <v>108</v>
      </c>
      <c r="U704" t="s">
        <v>4879</v>
      </c>
      <c r="V704" t="s">
        <v>4879</v>
      </c>
      <c r="W704" t="s">
        <v>4873</v>
      </c>
      <c r="X704" t="s">
        <v>4899</v>
      </c>
      <c r="Y704" t="s">
        <v>4899</v>
      </c>
      <c r="Z704">
        <v>3</v>
      </c>
      <c r="AA704">
        <v>2</v>
      </c>
      <c r="AB704">
        <v>1</v>
      </c>
      <c r="AC704">
        <v>0.33333333333333331</v>
      </c>
      <c r="AD704">
        <v>0</v>
      </c>
      <c r="AE704" t="s">
        <v>515</v>
      </c>
      <c r="AQ704">
        <v>1</v>
      </c>
      <c r="AR704" t="s">
        <v>1048</v>
      </c>
      <c r="AS704" t="s">
        <v>65</v>
      </c>
      <c r="AU704">
        <v>2</v>
      </c>
    </row>
    <row r="705" spans="1:47" x14ac:dyDescent="0.25">
      <c r="A705" s="3" t="s">
        <v>3941</v>
      </c>
      <c r="B705">
        <v>7</v>
      </c>
      <c r="C705">
        <v>250000000</v>
      </c>
      <c r="D705">
        <v>0.16666666666666699</v>
      </c>
      <c r="E705">
        <v>0</v>
      </c>
      <c r="F705">
        <v>0</v>
      </c>
      <c r="G705" t="s">
        <v>3942</v>
      </c>
      <c r="H705" s="5">
        <v>42594</v>
      </c>
      <c r="I705" t="s">
        <v>184</v>
      </c>
      <c r="J705">
        <v>139</v>
      </c>
      <c r="K705" t="s">
        <v>3943</v>
      </c>
      <c r="L705" t="s">
        <v>3944</v>
      </c>
      <c r="M705" t="s">
        <v>3808</v>
      </c>
      <c r="N705" t="s">
        <v>3886</v>
      </c>
      <c r="O705" t="s">
        <v>4904</v>
      </c>
      <c r="P705" t="s">
        <v>1276</v>
      </c>
      <c r="Q705" t="s">
        <v>1043</v>
      </c>
      <c r="R705" t="s">
        <v>1125</v>
      </c>
      <c r="S705" t="s">
        <v>64</v>
      </c>
      <c r="T705" t="s">
        <v>63</v>
      </c>
      <c r="U705" t="s">
        <v>4879</v>
      </c>
      <c r="V705" t="s">
        <v>4879</v>
      </c>
      <c r="W705" t="s">
        <v>4879</v>
      </c>
      <c r="X705" t="s">
        <v>4873</v>
      </c>
      <c r="Y705" t="s">
        <v>4873</v>
      </c>
      <c r="Z705">
        <v>5</v>
      </c>
      <c r="AA705">
        <v>3</v>
      </c>
      <c r="AB705">
        <v>2</v>
      </c>
      <c r="AC705">
        <v>0.4</v>
      </c>
      <c r="AD705">
        <v>0</v>
      </c>
      <c r="AE705" t="s">
        <v>1098</v>
      </c>
      <c r="AQ705">
        <v>1</v>
      </c>
      <c r="AR705" t="s">
        <v>1151</v>
      </c>
      <c r="AU705">
        <v>1</v>
      </c>
    </row>
    <row r="706" spans="1:47" x14ac:dyDescent="0.25">
      <c r="A706" s="3" t="s">
        <v>3945</v>
      </c>
      <c r="B706">
        <v>3</v>
      </c>
      <c r="C706">
        <v>100000000</v>
      </c>
      <c r="D706">
        <v>0.25</v>
      </c>
      <c r="E706">
        <v>0</v>
      </c>
      <c r="F706">
        <v>0</v>
      </c>
      <c r="G706" t="s">
        <v>3946</v>
      </c>
      <c r="H706" s="5">
        <v>42857</v>
      </c>
      <c r="I706" t="s">
        <v>41</v>
      </c>
      <c r="J706">
        <v>245</v>
      </c>
      <c r="K706" t="s">
        <v>3947</v>
      </c>
      <c r="L706" t="s">
        <v>3948</v>
      </c>
      <c r="M706" t="s">
        <v>1165</v>
      </c>
      <c r="N706" t="s">
        <v>3949</v>
      </c>
      <c r="O706" t="s">
        <v>4906</v>
      </c>
      <c r="P706" t="s">
        <v>1167</v>
      </c>
      <c r="Q706" t="s">
        <v>1187</v>
      </c>
      <c r="R706" t="s">
        <v>1218</v>
      </c>
      <c r="S706" t="s">
        <v>64</v>
      </c>
      <c r="T706" t="s">
        <v>1045</v>
      </c>
      <c r="U706" t="s">
        <v>4879</v>
      </c>
      <c r="V706" t="s">
        <v>4879</v>
      </c>
      <c r="W706" t="s">
        <v>4879</v>
      </c>
      <c r="X706" t="s">
        <v>4873</v>
      </c>
      <c r="Y706" t="s">
        <v>4873</v>
      </c>
      <c r="Z706">
        <v>5</v>
      </c>
      <c r="AA706">
        <v>3</v>
      </c>
      <c r="AB706">
        <v>2</v>
      </c>
      <c r="AC706">
        <v>0.4</v>
      </c>
      <c r="AD706">
        <v>0</v>
      </c>
      <c r="AE706" t="s">
        <v>1423</v>
      </c>
      <c r="AQ706">
        <v>1</v>
      </c>
      <c r="AR706" t="s">
        <v>1743</v>
      </c>
      <c r="AU706">
        <v>1</v>
      </c>
    </row>
    <row r="707" spans="1:47" x14ac:dyDescent="0.25">
      <c r="A707" s="3" t="s">
        <v>3950</v>
      </c>
      <c r="B707">
        <v>5</v>
      </c>
      <c r="C707">
        <v>200000000</v>
      </c>
      <c r="D707">
        <v>0.16666666666666699</v>
      </c>
      <c r="E707">
        <v>0</v>
      </c>
      <c r="F707">
        <v>0</v>
      </c>
      <c r="G707" t="s">
        <v>3951</v>
      </c>
      <c r="H707" s="5">
        <v>41604</v>
      </c>
      <c r="I707" t="s">
        <v>1129</v>
      </c>
      <c r="J707">
        <v>169</v>
      </c>
      <c r="K707" t="s">
        <v>3952</v>
      </c>
      <c r="L707" t="s">
        <v>3953</v>
      </c>
      <c r="M707" t="s">
        <v>3336</v>
      </c>
      <c r="N707" t="s">
        <v>3487</v>
      </c>
      <c r="O707" t="s">
        <v>4902</v>
      </c>
      <c r="P707" t="s">
        <v>652</v>
      </c>
      <c r="Q707" t="s">
        <v>2244</v>
      </c>
      <c r="R707" t="s">
        <v>653</v>
      </c>
      <c r="S707" t="s">
        <v>48</v>
      </c>
      <c r="T707" t="s">
        <v>85</v>
      </c>
      <c r="U707" t="s">
        <v>4879</v>
      </c>
      <c r="V707" t="s">
        <v>4879</v>
      </c>
      <c r="W707" t="s">
        <v>4879</v>
      </c>
      <c r="X707" t="s">
        <v>4873</v>
      </c>
      <c r="Y707" t="s">
        <v>4873</v>
      </c>
      <c r="Z707">
        <v>5</v>
      </c>
      <c r="AA707">
        <v>3</v>
      </c>
      <c r="AB707">
        <v>2</v>
      </c>
      <c r="AC707">
        <v>0.4</v>
      </c>
      <c r="AD707">
        <v>0</v>
      </c>
      <c r="AE707" t="s">
        <v>1463</v>
      </c>
      <c r="AQ707">
        <v>1</v>
      </c>
      <c r="AR707" t="s">
        <v>66</v>
      </c>
      <c r="AS707" t="s">
        <v>100</v>
      </c>
      <c r="AU707">
        <v>2</v>
      </c>
    </row>
    <row r="708" spans="1:47" x14ac:dyDescent="0.25">
      <c r="A708" s="3" t="s">
        <v>3954</v>
      </c>
      <c r="B708">
        <v>2.6666666666666701</v>
      </c>
      <c r="C708">
        <v>50000000</v>
      </c>
      <c r="D708">
        <v>0.25</v>
      </c>
      <c r="E708">
        <v>0</v>
      </c>
      <c r="F708">
        <v>0</v>
      </c>
      <c r="G708" t="s">
        <v>3955</v>
      </c>
      <c r="H708" s="5">
        <v>41837</v>
      </c>
      <c r="I708" t="s">
        <v>41</v>
      </c>
      <c r="J708">
        <v>126</v>
      </c>
      <c r="K708" t="s">
        <v>3956</v>
      </c>
      <c r="L708" t="s">
        <v>3957</v>
      </c>
      <c r="M708" t="s">
        <v>3958</v>
      </c>
      <c r="N708" t="s">
        <v>2376</v>
      </c>
      <c r="O708" t="s">
        <v>4902</v>
      </c>
      <c r="P708" t="s">
        <v>1219</v>
      </c>
      <c r="Q708" t="s">
        <v>1301</v>
      </c>
      <c r="R708" t="s">
        <v>48</v>
      </c>
      <c r="U708" t="s">
        <v>4879</v>
      </c>
      <c r="V708" t="s">
        <v>4879</v>
      </c>
      <c r="W708" t="s">
        <v>4873</v>
      </c>
      <c r="X708" t="s">
        <v>4899</v>
      </c>
      <c r="Y708" t="s">
        <v>4899</v>
      </c>
      <c r="Z708">
        <v>3</v>
      </c>
      <c r="AA708">
        <v>2</v>
      </c>
      <c r="AB708">
        <v>1</v>
      </c>
      <c r="AC708">
        <v>0.33333333333333331</v>
      </c>
      <c r="AD708">
        <v>0</v>
      </c>
      <c r="AE708" t="s">
        <v>1444</v>
      </c>
      <c r="AF708" t="s">
        <v>3935</v>
      </c>
      <c r="AG708" t="s">
        <v>3936</v>
      </c>
      <c r="AH708" t="s">
        <v>3937</v>
      </c>
      <c r="AI708" t="s">
        <v>1615</v>
      </c>
      <c r="AQ708">
        <v>5</v>
      </c>
      <c r="AR708" t="s">
        <v>1608</v>
      </c>
      <c r="AU708">
        <v>1</v>
      </c>
    </row>
    <row r="709" spans="1:47" x14ac:dyDescent="0.25">
      <c r="A709" s="3" t="s">
        <v>3959</v>
      </c>
      <c r="B709">
        <v>4.5</v>
      </c>
      <c r="C709">
        <v>150000000</v>
      </c>
      <c r="D709">
        <v>0.25</v>
      </c>
      <c r="E709">
        <v>0</v>
      </c>
      <c r="F709">
        <v>0</v>
      </c>
      <c r="G709" t="s">
        <v>3960</v>
      </c>
      <c r="H709" s="5">
        <v>42184</v>
      </c>
      <c r="I709" t="s">
        <v>429</v>
      </c>
      <c r="J709">
        <v>143</v>
      </c>
      <c r="K709" t="s">
        <v>3961</v>
      </c>
      <c r="L709" t="s">
        <v>3962</v>
      </c>
      <c r="M709" t="s">
        <v>1524</v>
      </c>
      <c r="N709" t="s">
        <v>3963</v>
      </c>
      <c r="O709" t="s">
        <v>4903</v>
      </c>
      <c r="P709" t="s">
        <v>1503</v>
      </c>
      <c r="Q709" t="s">
        <v>1149</v>
      </c>
      <c r="R709" t="s">
        <v>1032</v>
      </c>
      <c r="S709" t="s">
        <v>85</v>
      </c>
      <c r="T709" t="s">
        <v>127</v>
      </c>
      <c r="U709" t="s">
        <v>4879</v>
      </c>
      <c r="V709" t="s">
        <v>4879</v>
      </c>
      <c r="W709" t="s">
        <v>4879</v>
      </c>
      <c r="X709" t="s">
        <v>4873</v>
      </c>
      <c r="Y709" t="s">
        <v>4873</v>
      </c>
      <c r="Z709">
        <v>5</v>
      </c>
      <c r="AA709">
        <v>3</v>
      </c>
      <c r="AB709">
        <v>2</v>
      </c>
      <c r="AC709">
        <v>0.4</v>
      </c>
      <c r="AD709">
        <v>0</v>
      </c>
      <c r="AE709" t="s">
        <v>1046</v>
      </c>
      <c r="AQ709">
        <v>1</v>
      </c>
      <c r="AR709" t="s">
        <v>465</v>
      </c>
      <c r="AS709" t="s">
        <v>109</v>
      </c>
      <c r="AU709">
        <v>2</v>
      </c>
    </row>
    <row r="710" spans="1:47" x14ac:dyDescent="0.25">
      <c r="A710" s="3" t="s">
        <v>3964</v>
      </c>
      <c r="B710">
        <v>1</v>
      </c>
      <c r="C710">
        <v>50000000</v>
      </c>
      <c r="D710">
        <v>0.25</v>
      </c>
      <c r="E710">
        <v>0</v>
      </c>
      <c r="F710">
        <v>0</v>
      </c>
      <c r="G710" t="s">
        <v>3965</v>
      </c>
      <c r="H710" s="5">
        <v>42598</v>
      </c>
      <c r="I710" t="s">
        <v>41</v>
      </c>
      <c r="J710">
        <v>127</v>
      </c>
      <c r="K710" t="s">
        <v>2388</v>
      </c>
      <c r="L710" t="s">
        <v>3966</v>
      </c>
      <c r="M710" t="s">
        <v>1551</v>
      </c>
      <c r="N710" t="s">
        <v>3967</v>
      </c>
      <c r="O710" t="s">
        <v>4904</v>
      </c>
      <c r="P710" t="s">
        <v>1032</v>
      </c>
      <c r="Q710" t="s">
        <v>1175</v>
      </c>
      <c r="R710" t="s">
        <v>1210</v>
      </c>
      <c r="U710" t="s">
        <v>4879</v>
      </c>
      <c r="V710" t="s">
        <v>4879</v>
      </c>
      <c r="W710" t="s">
        <v>4873</v>
      </c>
      <c r="X710" t="s">
        <v>4899</v>
      </c>
      <c r="Y710" t="s">
        <v>4899</v>
      </c>
      <c r="Z710">
        <v>3</v>
      </c>
      <c r="AA710">
        <v>2</v>
      </c>
      <c r="AB710">
        <v>1</v>
      </c>
      <c r="AC710">
        <v>0.33333333333333331</v>
      </c>
      <c r="AD710">
        <v>0</v>
      </c>
      <c r="AE710" t="s">
        <v>1246</v>
      </c>
      <c r="AQ710">
        <v>1</v>
      </c>
      <c r="AR710" t="s">
        <v>1369</v>
      </c>
      <c r="AS710" t="s">
        <v>1456</v>
      </c>
      <c r="AU710">
        <v>2</v>
      </c>
    </row>
    <row r="711" spans="1:47" x14ac:dyDescent="0.25">
      <c r="A711" s="3" t="s">
        <v>3968</v>
      </c>
      <c r="B711">
        <v>2</v>
      </c>
      <c r="C711">
        <v>100000000</v>
      </c>
      <c r="D711">
        <v>0.25</v>
      </c>
      <c r="E711">
        <v>0</v>
      </c>
      <c r="F711">
        <v>0</v>
      </c>
      <c r="G711" t="s">
        <v>3969</v>
      </c>
      <c r="H711" s="5">
        <v>42857</v>
      </c>
      <c r="I711" t="s">
        <v>41</v>
      </c>
      <c r="J711">
        <v>135</v>
      </c>
      <c r="K711" t="s">
        <v>3947</v>
      </c>
      <c r="L711" t="s">
        <v>3970</v>
      </c>
      <c r="M711" t="s">
        <v>3971</v>
      </c>
      <c r="N711" t="s">
        <v>3972</v>
      </c>
      <c r="O711" t="s">
        <v>4905</v>
      </c>
      <c r="P711" t="s">
        <v>1167</v>
      </c>
      <c r="Q711" t="s">
        <v>1218</v>
      </c>
      <c r="R711" t="s">
        <v>1187</v>
      </c>
      <c r="S711" t="s">
        <v>64</v>
      </c>
      <c r="T711" t="s">
        <v>1045</v>
      </c>
      <c r="U711" t="s">
        <v>4879</v>
      </c>
      <c r="V711" t="s">
        <v>4879</v>
      </c>
      <c r="W711" t="s">
        <v>4879</v>
      </c>
      <c r="X711" t="s">
        <v>4873</v>
      </c>
      <c r="Y711" t="s">
        <v>4873</v>
      </c>
      <c r="Z711">
        <v>5</v>
      </c>
      <c r="AA711">
        <v>3</v>
      </c>
      <c r="AB711">
        <v>2</v>
      </c>
      <c r="AC711">
        <v>0.4</v>
      </c>
      <c r="AD711">
        <v>0</v>
      </c>
      <c r="AE711" t="s">
        <v>1423</v>
      </c>
      <c r="AQ711">
        <v>1</v>
      </c>
      <c r="AR711" t="s">
        <v>128</v>
      </c>
      <c r="AU711">
        <v>1</v>
      </c>
    </row>
    <row r="712" spans="1:47" x14ac:dyDescent="0.25">
      <c r="A712" s="3" t="s">
        <v>3973</v>
      </c>
      <c r="B712">
        <v>3</v>
      </c>
      <c r="C712">
        <v>50000000</v>
      </c>
      <c r="D712">
        <v>8.3333333333333301E-2</v>
      </c>
      <c r="E712">
        <v>0</v>
      </c>
      <c r="F712">
        <v>0</v>
      </c>
      <c r="G712" t="s">
        <v>1772</v>
      </c>
      <c r="H712" s="5">
        <v>43318</v>
      </c>
      <c r="I712" t="s">
        <v>41</v>
      </c>
      <c r="J712">
        <v>156</v>
      </c>
      <c r="K712" t="s">
        <v>3974</v>
      </c>
      <c r="L712" t="s">
        <v>3975</v>
      </c>
      <c r="M712" t="s">
        <v>3788</v>
      </c>
      <c r="N712" t="s">
        <v>3976</v>
      </c>
      <c r="O712" t="s">
        <v>4907</v>
      </c>
      <c r="P712" t="s">
        <v>1769</v>
      </c>
      <c r="Q712" t="s">
        <v>1770</v>
      </c>
      <c r="R712" t="s">
        <v>1176</v>
      </c>
      <c r="S712" t="s">
        <v>1177</v>
      </c>
      <c r="T712" t="s">
        <v>63</v>
      </c>
      <c r="U712" t="s">
        <v>4879</v>
      </c>
      <c r="V712" t="s">
        <v>4879</v>
      </c>
      <c r="W712" t="s">
        <v>4879</v>
      </c>
      <c r="X712" t="s">
        <v>4873</v>
      </c>
      <c r="Y712" t="s">
        <v>4873</v>
      </c>
      <c r="Z712">
        <v>5</v>
      </c>
      <c r="AA712">
        <v>3</v>
      </c>
      <c r="AB712">
        <v>2</v>
      </c>
      <c r="AC712">
        <v>0.4</v>
      </c>
      <c r="AD712">
        <v>0</v>
      </c>
      <c r="AE712" t="s">
        <v>1098</v>
      </c>
      <c r="AQ712">
        <v>1</v>
      </c>
      <c r="AR712" t="s">
        <v>1195</v>
      </c>
      <c r="AU712">
        <v>1</v>
      </c>
    </row>
    <row r="713" spans="1:47" x14ac:dyDescent="0.25">
      <c r="A713" s="3" t="s">
        <v>3977</v>
      </c>
      <c r="B713">
        <v>1</v>
      </c>
      <c r="C713">
        <v>50000000</v>
      </c>
      <c r="D713">
        <v>0.25</v>
      </c>
      <c r="E713">
        <v>314000000</v>
      </c>
      <c r="F713">
        <v>1</v>
      </c>
      <c r="G713" t="s">
        <v>3978</v>
      </c>
      <c r="H713" s="5">
        <v>41605</v>
      </c>
      <c r="I713" t="s">
        <v>1715</v>
      </c>
      <c r="J713">
        <v>140</v>
      </c>
      <c r="K713" t="s">
        <v>3979</v>
      </c>
      <c r="L713" t="s">
        <v>3980</v>
      </c>
      <c r="M713" t="s">
        <v>3981</v>
      </c>
      <c r="N713" t="s">
        <v>2798</v>
      </c>
      <c r="O713" t="s">
        <v>4902</v>
      </c>
      <c r="P713" t="s">
        <v>2244</v>
      </c>
      <c r="Q713" t="s">
        <v>48</v>
      </c>
      <c r="R713" t="s">
        <v>127</v>
      </c>
      <c r="U713" t="s">
        <v>4879</v>
      </c>
      <c r="V713" t="s">
        <v>4873</v>
      </c>
      <c r="W713" t="s">
        <v>4873</v>
      </c>
      <c r="X713" t="s">
        <v>4899</v>
      </c>
      <c r="Y713" t="s">
        <v>4899</v>
      </c>
      <c r="Z713">
        <v>3</v>
      </c>
      <c r="AA713">
        <v>1</v>
      </c>
      <c r="AB713">
        <v>2</v>
      </c>
      <c r="AC713">
        <v>0.66666666666666663</v>
      </c>
      <c r="AD713">
        <v>1</v>
      </c>
      <c r="AE713" t="s">
        <v>3982</v>
      </c>
      <c r="AQ713">
        <v>1</v>
      </c>
      <c r="AR713" t="s">
        <v>65</v>
      </c>
      <c r="AS713" t="s">
        <v>1179</v>
      </c>
      <c r="AU713">
        <v>2</v>
      </c>
    </row>
    <row r="714" spans="1:47" x14ac:dyDescent="0.25">
      <c r="A714" s="3" t="s">
        <v>3977</v>
      </c>
      <c r="B714">
        <v>1.5</v>
      </c>
      <c r="C714">
        <v>50000000</v>
      </c>
      <c r="D714">
        <v>0.25</v>
      </c>
      <c r="E714">
        <v>314000000</v>
      </c>
      <c r="F714">
        <v>1</v>
      </c>
      <c r="G714" t="s">
        <v>3983</v>
      </c>
      <c r="H714" s="5">
        <v>41605</v>
      </c>
      <c r="I714" t="s">
        <v>1715</v>
      </c>
      <c r="J714">
        <v>140</v>
      </c>
      <c r="K714" t="s">
        <v>3979</v>
      </c>
      <c r="L714" t="s">
        <v>3980</v>
      </c>
      <c r="M714" t="s">
        <v>3981</v>
      </c>
      <c r="N714" t="s">
        <v>2798</v>
      </c>
      <c r="O714" t="s">
        <v>4902</v>
      </c>
      <c r="P714" t="s">
        <v>2244</v>
      </c>
      <c r="Q714" t="s">
        <v>48</v>
      </c>
      <c r="R714" t="s">
        <v>127</v>
      </c>
      <c r="U714" t="s">
        <v>4879</v>
      </c>
      <c r="V714" t="s">
        <v>4873</v>
      </c>
      <c r="W714" t="s">
        <v>4873</v>
      </c>
      <c r="X714" t="s">
        <v>4899</v>
      </c>
      <c r="Y714" t="s">
        <v>4899</v>
      </c>
      <c r="Z714">
        <v>3</v>
      </c>
      <c r="AA714">
        <v>1</v>
      </c>
      <c r="AB714">
        <v>2</v>
      </c>
      <c r="AC714">
        <v>0.66666666666666663</v>
      </c>
      <c r="AD714">
        <v>1</v>
      </c>
      <c r="AE714" t="s">
        <v>3982</v>
      </c>
      <c r="AQ714">
        <v>1</v>
      </c>
      <c r="AR714" t="s">
        <v>65</v>
      </c>
      <c r="AS714" t="s">
        <v>1179</v>
      </c>
      <c r="AU714">
        <v>2</v>
      </c>
    </row>
    <row r="715" spans="1:47" x14ac:dyDescent="0.25">
      <c r="A715" s="3" t="s">
        <v>3984</v>
      </c>
      <c r="B715">
        <v>5</v>
      </c>
      <c r="C715">
        <v>250000000</v>
      </c>
      <c r="D715">
        <v>0.25</v>
      </c>
      <c r="E715">
        <v>4198734981</v>
      </c>
      <c r="F715">
        <v>2</v>
      </c>
      <c r="G715" t="s">
        <v>3985</v>
      </c>
      <c r="H715" s="5">
        <v>41858</v>
      </c>
      <c r="I715" t="s">
        <v>3531</v>
      </c>
      <c r="J715">
        <v>109</v>
      </c>
      <c r="K715" t="s">
        <v>3986</v>
      </c>
      <c r="L715" t="s">
        <v>3987</v>
      </c>
      <c r="M715" t="s">
        <v>3988</v>
      </c>
      <c r="N715" t="s">
        <v>3614</v>
      </c>
      <c r="O715" t="s">
        <v>4902</v>
      </c>
      <c r="P715" t="s">
        <v>2072</v>
      </c>
      <c r="Q715" t="s">
        <v>652</v>
      </c>
      <c r="R715" t="s">
        <v>64</v>
      </c>
      <c r="U715" t="s">
        <v>4879</v>
      </c>
      <c r="V715" t="s">
        <v>4879</v>
      </c>
      <c r="W715" t="s">
        <v>4873</v>
      </c>
      <c r="X715" t="s">
        <v>4899</v>
      </c>
      <c r="Y715" t="s">
        <v>4899</v>
      </c>
      <c r="Z715">
        <v>3</v>
      </c>
      <c r="AA715">
        <v>2</v>
      </c>
      <c r="AB715">
        <v>1</v>
      </c>
      <c r="AC715">
        <v>0.33333333333333331</v>
      </c>
      <c r="AD715">
        <v>0</v>
      </c>
      <c r="AE715" t="s">
        <v>666</v>
      </c>
      <c r="AF715" t="s">
        <v>2709</v>
      </c>
      <c r="AG715" t="s">
        <v>3616</v>
      </c>
      <c r="AH715" t="s">
        <v>3617</v>
      </c>
      <c r="AI715" t="s">
        <v>1117</v>
      </c>
      <c r="AQ715">
        <v>5</v>
      </c>
      <c r="AR715" t="s">
        <v>65</v>
      </c>
      <c r="AS715" t="s">
        <v>109</v>
      </c>
      <c r="AU715">
        <v>2</v>
      </c>
    </row>
    <row r="716" spans="1:47" x14ac:dyDescent="0.25">
      <c r="A716" s="3" t="s">
        <v>3989</v>
      </c>
      <c r="B716">
        <v>1.3333333333333299</v>
      </c>
      <c r="C716">
        <v>50000000</v>
      </c>
      <c r="D716">
        <v>8.3333333333333301E-2</v>
      </c>
      <c r="E716">
        <v>0</v>
      </c>
      <c r="F716">
        <v>0</v>
      </c>
      <c r="G716" t="s">
        <v>3990</v>
      </c>
      <c r="H716" s="5">
        <v>42184</v>
      </c>
      <c r="I716" t="s">
        <v>1778</v>
      </c>
      <c r="J716">
        <v>206</v>
      </c>
      <c r="K716" t="s">
        <v>3991</v>
      </c>
      <c r="L716" t="s">
        <v>3992</v>
      </c>
      <c r="M716" t="s">
        <v>1041</v>
      </c>
      <c r="N716" t="s">
        <v>1201</v>
      </c>
      <c r="O716" t="s">
        <v>4904</v>
      </c>
      <c r="P716" t="s">
        <v>1033</v>
      </c>
      <c r="Q716" t="s">
        <v>1034</v>
      </c>
      <c r="R716" t="s">
        <v>108</v>
      </c>
      <c r="U716" t="s">
        <v>4879</v>
      </c>
      <c r="V716" t="s">
        <v>4879</v>
      </c>
      <c r="W716" t="s">
        <v>4873</v>
      </c>
      <c r="X716" t="s">
        <v>4899</v>
      </c>
      <c r="Y716" t="s">
        <v>4899</v>
      </c>
      <c r="Z716">
        <v>3</v>
      </c>
      <c r="AA716">
        <v>2</v>
      </c>
      <c r="AB716">
        <v>1</v>
      </c>
      <c r="AC716">
        <v>0.33333333333333331</v>
      </c>
      <c r="AD716">
        <v>0</v>
      </c>
      <c r="AE716" t="s">
        <v>2034</v>
      </c>
      <c r="AQ716">
        <v>1</v>
      </c>
      <c r="AR716" t="s">
        <v>56</v>
      </c>
      <c r="AS716" t="s">
        <v>109</v>
      </c>
      <c r="AU716">
        <v>2</v>
      </c>
    </row>
    <row r="717" spans="1:47" x14ac:dyDescent="0.25">
      <c r="A717" s="3" t="s">
        <v>3993</v>
      </c>
      <c r="B717">
        <v>2.5</v>
      </c>
      <c r="C717">
        <v>50000000</v>
      </c>
      <c r="D717">
        <v>0.16666666666666699</v>
      </c>
      <c r="E717">
        <v>0</v>
      </c>
      <c r="F717">
        <v>0</v>
      </c>
      <c r="G717" t="s">
        <v>3994</v>
      </c>
      <c r="H717" s="5">
        <v>42601</v>
      </c>
      <c r="I717" t="s">
        <v>41</v>
      </c>
      <c r="J717">
        <v>94</v>
      </c>
      <c r="K717" t="s">
        <v>3995</v>
      </c>
      <c r="L717" t="s">
        <v>3996</v>
      </c>
      <c r="M717" t="s">
        <v>3832</v>
      </c>
      <c r="N717" t="s">
        <v>3997</v>
      </c>
      <c r="O717" t="s">
        <v>4904</v>
      </c>
      <c r="P717" t="s">
        <v>1043</v>
      </c>
      <c r="Q717" t="s">
        <v>1125</v>
      </c>
      <c r="R717" t="s">
        <v>3718</v>
      </c>
      <c r="S717" t="s">
        <v>64</v>
      </c>
      <c r="T717" t="s">
        <v>63</v>
      </c>
      <c r="U717" t="s">
        <v>4879</v>
      </c>
      <c r="V717" t="s">
        <v>4879</v>
      </c>
      <c r="W717" t="s">
        <v>4879</v>
      </c>
      <c r="X717" t="s">
        <v>4873</v>
      </c>
      <c r="Y717" t="s">
        <v>4873</v>
      </c>
      <c r="Z717">
        <v>5</v>
      </c>
      <c r="AA717">
        <v>3</v>
      </c>
      <c r="AB717">
        <v>2</v>
      </c>
      <c r="AC717">
        <v>0.4</v>
      </c>
      <c r="AD717">
        <v>0</v>
      </c>
      <c r="AE717" t="s">
        <v>1757</v>
      </c>
      <c r="AQ717">
        <v>1</v>
      </c>
      <c r="AR717" t="s">
        <v>1525</v>
      </c>
      <c r="AU717">
        <v>1</v>
      </c>
    </row>
    <row r="718" spans="1:47" x14ac:dyDescent="0.25">
      <c r="A718" s="3" t="s">
        <v>3993</v>
      </c>
      <c r="B718">
        <v>2</v>
      </c>
      <c r="C718">
        <v>50000000</v>
      </c>
      <c r="D718">
        <v>0.16666666666666699</v>
      </c>
      <c r="E718">
        <v>0</v>
      </c>
      <c r="F718">
        <v>0</v>
      </c>
      <c r="G718" t="s">
        <v>3998</v>
      </c>
      <c r="H718" s="5">
        <v>42601</v>
      </c>
      <c r="I718" t="s">
        <v>41</v>
      </c>
      <c r="J718">
        <v>94</v>
      </c>
      <c r="K718" t="s">
        <v>3995</v>
      </c>
      <c r="L718" t="s">
        <v>3996</v>
      </c>
      <c r="M718" t="s">
        <v>3832</v>
      </c>
      <c r="N718" t="s">
        <v>3997</v>
      </c>
      <c r="O718" t="s">
        <v>4904</v>
      </c>
      <c r="P718" t="s">
        <v>1043</v>
      </c>
      <c r="Q718" t="s">
        <v>1125</v>
      </c>
      <c r="R718" t="s">
        <v>3718</v>
      </c>
      <c r="S718" t="s">
        <v>64</v>
      </c>
      <c r="T718" t="s">
        <v>63</v>
      </c>
      <c r="U718" t="s">
        <v>4879</v>
      </c>
      <c r="V718" t="s">
        <v>4879</v>
      </c>
      <c r="W718" t="s">
        <v>4879</v>
      </c>
      <c r="X718" t="s">
        <v>4873</v>
      </c>
      <c r="Y718" t="s">
        <v>4873</v>
      </c>
      <c r="Z718">
        <v>5</v>
      </c>
      <c r="AA718">
        <v>3</v>
      </c>
      <c r="AB718">
        <v>2</v>
      </c>
      <c r="AC718">
        <v>0.4</v>
      </c>
      <c r="AD718">
        <v>0</v>
      </c>
      <c r="AE718" t="s">
        <v>1757</v>
      </c>
      <c r="AQ718">
        <v>1</v>
      </c>
      <c r="AR718" t="s">
        <v>1525</v>
      </c>
      <c r="AU718">
        <v>1</v>
      </c>
    </row>
    <row r="719" spans="1:47" x14ac:dyDescent="0.25">
      <c r="A719" s="3" t="s">
        <v>3999</v>
      </c>
      <c r="B719">
        <v>2</v>
      </c>
      <c r="C719">
        <v>100000000</v>
      </c>
      <c r="D719">
        <v>0.25</v>
      </c>
      <c r="E719">
        <v>70895471670.75</v>
      </c>
      <c r="F719">
        <v>0</v>
      </c>
      <c r="G719" t="s">
        <v>4000</v>
      </c>
      <c r="H719" s="5">
        <v>42857</v>
      </c>
      <c r="I719" t="s">
        <v>41</v>
      </c>
      <c r="J719">
        <v>135</v>
      </c>
      <c r="K719" t="s">
        <v>3947</v>
      </c>
      <c r="L719" t="s">
        <v>4001</v>
      </c>
      <c r="M719" t="s">
        <v>1287</v>
      </c>
      <c r="N719" t="s">
        <v>3972</v>
      </c>
      <c r="O719" t="s">
        <v>4905</v>
      </c>
      <c r="P719" t="s">
        <v>1167</v>
      </c>
      <c r="Q719" t="s">
        <v>1187</v>
      </c>
      <c r="R719" t="s">
        <v>1218</v>
      </c>
      <c r="S719" t="s">
        <v>64</v>
      </c>
      <c r="T719" t="s">
        <v>1045</v>
      </c>
      <c r="U719" t="s">
        <v>4879</v>
      </c>
      <c r="V719" t="s">
        <v>4879</v>
      </c>
      <c r="W719" t="s">
        <v>4879</v>
      </c>
      <c r="X719" t="s">
        <v>4873</v>
      </c>
      <c r="Y719" t="s">
        <v>4873</v>
      </c>
      <c r="Z719">
        <v>5</v>
      </c>
      <c r="AA719">
        <v>3</v>
      </c>
      <c r="AB719">
        <v>2</v>
      </c>
      <c r="AC719">
        <v>0.4</v>
      </c>
      <c r="AD719">
        <v>0</v>
      </c>
      <c r="AE719" t="s">
        <v>1423</v>
      </c>
      <c r="AQ719">
        <v>1</v>
      </c>
      <c r="AR719" t="s">
        <v>1150</v>
      </c>
      <c r="AU719">
        <v>1</v>
      </c>
    </row>
    <row r="720" spans="1:47" x14ac:dyDescent="0.25">
      <c r="A720" s="3" t="s">
        <v>4002</v>
      </c>
      <c r="B720">
        <v>8</v>
      </c>
      <c r="C720">
        <v>1000000000</v>
      </c>
      <c r="D720">
        <v>0.33333333333333298</v>
      </c>
      <c r="E720">
        <v>0</v>
      </c>
      <c r="F720">
        <v>0</v>
      </c>
      <c r="G720" t="s">
        <v>4003</v>
      </c>
      <c r="H720" s="5">
        <v>43320</v>
      </c>
      <c r="I720" t="s">
        <v>1224</v>
      </c>
      <c r="J720">
        <v>270</v>
      </c>
      <c r="K720" t="s">
        <v>4004</v>
      </c>
      <c r="L720" t="s">
        <v>4005</v>
      </c>
      <c r="N720" t="s">
        <v>4006</v>
      </c>
      <c r="O720" t="s">
        <v>4906</v>
      </c>
      <c r="P720" t="s">
        <v>1175</v>
      </c>
      <c r="Q720" t="s">
        <v>1176</v>
      </c>
      <c r="R720" t="s">
        <v>1769</v>
      </c>
      <c r="S720" t="s">
        <v>1177</v>
      </c>
      <c r="T720" t="s">
        <v>1210</v>
      </c>
      <c r="U720" t="s">
        <v>4879</v>
      </c>
      <c r="V720" t="s">
        <v>4879</v>
      </c>
      <c r="W720" t="s">
        <v>4879</v>
      </c>
      <c r="X720" t="s">
        <v>4873</v>
      </c>
      <c r="Y720" t="s">
        <v>4873</v>
      </c>
      <c r="Z720">
        <v>5</v>
      </c>
      <c r="AA720">
        <v>3</v>
      </c>
      <c r="AB720">
        <v>2</v>
      </c>
      <c r="AC720">
        <v>0.4</v>
      </c>
      <c r="AD720">
        <v>0</v>
      </c>
      <c r="AE720" t="s">
        <v>1632</v>
      </c>
      <c r="AQ720">
        <v>1</v>
      </c>
      <c r="AR720" t="s">
        <v>1178</v>
      </c>
      <c r="AU720">
        <v>1</v>
      </c>
    </row>
    <row r="721" spans="1:47" x14ac:dyDescent="0.25">
      <c r="A721" s="3" t="s">
        <v>4007</v>
      </c>
      <c r="B721">
        <v>2</v>
      </c>
      <c r="C721">
        <v>50000000</v>
      </c>
      <c r="D721">
        <v>0.25</v>
      </c>
      <c r="E721">
        <v>0</v>
      </c>
      <c r="F721">
        <v>0</v>
      </c>
      <c r="G721" t="s">
        <v>4008</v>
      </c>
      <c r="H721" s="5">
        <v>41605</v>
      </c>
      <c r="I721" t="s">
        <v>1205</v>
      </c>
      <c r="J721">
        <v>140</v>
      </c>
      <c r="K721" t="s">
        <v>4009</v>
      </c>
      <c r="L721" t="s">
        <v>4010</v>
      </c>
      <c r="M721" t="s">
        <v>4011</v>
      </c>
      <c r="N721" t="s">
        <v>2798</v>
      </c>
      <c r="O721" t="s">
        <v>4902</v>
      </c>
      <c r="P721" t="s">
        <v>1088</v>
      </c>
      <c r="Q721" t="s">
        <v>127</v>
      </c>
      <c r="R721" t="s">
        <v>48</v>
      </c>
      <c r="U721" t="s">
        <v>4879</v>
      </c>
      <c r="V721" t="s">
        <v>4873</v>
      </c>
      <c r="W721" t="s">
        <v>4873</v>
      </c>
      <c r="X721" t="s">
        <v>4899</v>
      </c>
      <c r="Y721" t="s">
        <v>4899</v>
      </c>
      <c r="Z721">
        <v>3</v>
      </c>
      <c r="AA721">
        <v>1</v>
      </c>
      <c r="AB721">
        <v>2</v>
      </c>
      <c r="AC721">
        <v>0.66666666666666663</v>
      </c>
      <c r="AD721">
        <v>1</v>
      </c>
      <c r="AE721" t="s">
        <v>3982</v>
      </c>
      <c r="AQ721">
        <v>1</v>
      </c>
      <c r="AR721" t="s">
        <v>128</v>
      </c>
      <c r="AS721" t="s">
        <v>1369</v>
      </c>
      <c r="AU721">
        <v>2</v>
      </c>
    </row>
    <row r="722" spans="1:47" x14ac:dyDescent="0.25">
      <c r="A722" s="3" t="s">
        <v>4007</v>
      </c>
      <c r="B722">
        <v>2</v>
      </c>
      <c r="C722">
        <v>50000000</v>
      </c>
      <c r="D722">
        <v>0.25</v>
      </c>
      <c r="E722">
        <v>0</v>
      </c>
      <c r="F722">
        <v>0</v>
      </c>
      <c r="G722" t="s">
        <v>4012</v>
      </c>
      <c r="H722" s="5">
        <v>41605</v>
      </c>
      <c r="I722" t="s">
        <v>1205</v>
      </c>
      <c r="J722">
        <v>140</v>
      </c>
      <c r="K722" t="s">
        <v>4009</v>
      </c>
      <c r="L722" t="s">
        <v>4010</v>
      </c>
      <c r="M722" t="s">
        <v>4011</v>
      </c>
      <c r="N722" t="s">
        <v>2798</v>
      </c>
      <c r="O722" t="s">
        <v>4902</v>
      </c>
      <c r="P722" t="s">
        <v>1088</v>
      </c>
      <c r="Q722" t="s">
        <v>127</v>
      </c>
      <c r="R722" t="s">
        <v>48</v>
      </c>
      <c r="U722" t="s">
        <v>4879</v>
      </c>
      <c r="V722" t="s">
        <v>4873</v>
      </c>
      <c r="W722" t="s">
        <v>4873</v>
      </c>
      <c r="X722" t="s">
        <v>4899</v>
      </c>
      <c r="Y722" t="s">
        <v>4899</v>
      </c>
      <c r="Z722">
        <v>3</v>
      </c>
      <c r="AA722">
        <v>1</v>
      </c>
      <c r="AB722">
        <v>2</v>
      </c>
      <c r="AC722">
        <v>0.66666666666666663</v>
      </c>
      <c r="AD722">
        <v>1</v>
      </c>
      <c r="AE722" t="s">
        <v>3982</v>
      </c>
      <c r="AQ722">
        <v>1</v>
      </c>
      <c r="AR722" t="s">
        <v>128</v>
      </c>
      <c r="AS722" t="s">
        <v>1369</v>
      </c>
      <c r="AU722">
        <v>2</v>
      </c>
    </row>
    <row r="723" spans="1:47" x14ac:dyDescent="0.25">
      <c r="A723" s="3" t="s">
        <v>4013</v>
      </c>
      <c r="B723">
        <v>3</v>
      </c>
      <c r="C723">
        <v>100000000</v>
      </c>
      <c r="D723">
        <v>0.16666666666666699</v>
      </c>
      <c r="E723">
        <v>0</v>
      </c>
      <c r="F723">
        <v>0</v>
      </c>
      <c r="G723" t="s">
        <v>4014</v>
      </c>
      <c r="H723" s="5">
        <v>41863</v>
      </c>
      <c r="I723" t="s">
        <v>41</v>
      </c>
      <c r="J723">
        <v>121</v>
      </c>
      <c r="K723" t="s">
        <v>4015</v>
      </c>
      <c r="L723" t="s">
        <v>4016</v>
      </c>
      <c r="M723" t="s">
        <v>4017</v>
      </c>
      <c r="N723" t="s">
        <v>4018</v>
      </c>
      <c r="O723" t="s">
        <v>4902</v>
      </c>
      <c r="P723" t="s">
        <v>653</v>
      </c>
      <c r="Q723" t="s">
        <v>652</v>
      </c>
      <c r="R723" t="s">
        <v>47</v>
      </c>
      <c r="U723" t="s">
        <v>4879</v>
      </c>
      <c r="V723" t="s">
        <v>4879</v>
      </c>
      <c r="W723" t="s">
        <v>4873</v>
      </c>
      <c r="X723" t="s">
        <v>4899</v>
      </c>
      <c r="Y723" t="s">
        <v>4899</v>
      </c>
      <c r="Z723">
        <v>3</v>
      </c>
      <c r="AA723">
        <v>2</v>
      </c>
      <c r="AB723">
        <v>1</v>
      </c>
      <c r="AC723">
        <v>0.33333333333333331</v>
      </c>
      <c r="AD723">
        <v>0</v>
      </c>
      <c r="AE723" t="s">
        <v>3407</v>
      </c>
      <c r="AF723" t="s">
        <v>1001</v>
      </c>
      <c r="AG723" t="s">
        <v>2980</v>
      </c>
      <c r="AH723" t="s">
        <v>2653</v>
      </c>
      <c r="AI723" t="s">
        <v>4019</v>
      </c>
      <c r="AJ723" t="s">
        <v>3710</v>
      </c>
      <c r="AQ723">
        <v>6</v>
      </c>
      <c r="AR723" t="s">
        <v>86</v>
      </c>
      <c r="AU723">
        <v>1</v>
      </c>
    </row>
    <row r="724" spans="1:47" x14ac:dyDescent="0.25">
      <c r="A724" s="3" t="s">
        <v>4020</v>
      </c>
      <c r="B724">
        <v>1</v>
      </c>
      <c r="C724">
        <v>50000000</v>
      </c>
      <c r="D724">
        <v>0.25</v>
      </c>
      <c r="E724">
        <v>3966614600</v>
      </c>
      <c r="F724">
        <v>0</v>
      </c>
      <c r="G724" t="s">
        <v>3327</v>
      </c>
      <c r="H724" s="5">
        <v>42186</v>
      </c>
      <c r="I724" t="s">
        <v>41</v>
      </c>
      <c r="J724">
        <v>126</v>
      </c>
      <c r="K724" t="s">
        <v>4021</v>
      </c>
      <c r="L724" t="s">
        <v>4022</v>
      </c>
      <c r="M724" t="s">
        <v>1590</v>
      </c>
      <c r="N724" t="s">
        <v>2985</v>
      </c>
      <c r="O724" t="s">
        <v>4903</v>
      </c>
      <c r="P724" t="s">
        <v>1033</v>
      </c>
      <c r="Q724" t="s">
        <v>1034</v>
      </c>
      <c r="R724" t="s">
        <v>85</v>
      </c>
      <c r="U724" t="s">
        <v>4879</v>
      </c>
      <c r="V724" t="s">
        <v>4879</v>
      </c>
      <c r="W724" t="s">
        <v>4873</v>
      </c>
      <c r="X724" t="s">
        <v>4899</v>
      </c>
      <c r="Y724" t="s">
        <v>4899</v>
      </c>
      <c r="Z724">
        <v>3</v>
      </c>
      <c r="AA724">
        <v>2</v>
      </c>
      <c r="AB724">
        <v>1</v>
      </c>
      <c r="AC724">
        <v>0.33333333333333331</v>
      </c>
      <c r="AD724">
        <v>0</v>
      </c>
      <c r="AE724" t="s">
        <v>826</v>
      </c>
      <c r="AQ724">
        <v>1</v>
      </c>
      <c r="AR724" t="s">
        <v>465</v>
      </c>
      <c r="AS724" t="s">
        <v>1456</v>
      </c>
      <c r="AU724">
        <v>2</v>
      </c>
    </row>
    <row r="725" spans="1:47" x14ac:dyDescent="0.25">
      <c r="A725" s="3" t="s">
        <v>4023</v>
      </c>
      <c r="B725">
        <v>3.5</v>
      </c>
      <c r="C725">
        <v>100000000</v>
      </c>
      <c r="D725">
        <v>0.16666666666666699</v>
      </c>
      <c r="E725">
        <v>0</v>
      </c>
      <c r="F725">
        <v>0</v>
      </c>
      <c r="G725" t="s">
        <v>4024</v>
      </c>
      <c r="H725" s="5">
        <v>42604</v>
      </c>
      <c r="I725" t="s">
        <v>184</v>
      </c>
      <c r="J725">
        <v>84</v>
      </c>
      <c r="K725" t="s">
        <v>4025</v>
      </c>
      <c r="L725" t="s">
        <v>4026</v>
      </c>
      <c r="M725" t="s">
        <v>4027</v>
      </c>
      <c r="N725" t="s">
        <v>4028</v>
      </c>
      <c r="O725" t="s">
        <v>4904</v>
      </c>
      <c r="P725" t="s">
        <v>1125</v>
      </c>
      <c r="Q725" t="s">
        <v>1043</v>
      </c>
      <c r="R725" t="s">
        <v>1167</v>
      </c>
      <c r="S725" t="s">
        <v>64</v>
      </c>
      <c r="T725" t="s">
        <v>63</v>
      </c>
      <c r="U725" t="s">
        <v>4879</v>
      </c>
      <c r="V725" t="s">
        <v>4879</v>
      </c>
      <c r="W725" t="s">
        <v>4879</v>
      </c>
      <c r="X725" t="s">
        <v>4873</v>
      </c>
      <c r="Y725" t="s">
        <v>4873</v>
      </c>
      <c r="Z725">
        <v>5</v>
      </c>
      <c r="AA725">
        <v>3</v>
      </c>
      <c r="AB725">
        <v>2</v>
      </c>
      <c r="AC725">
        <v>0.4</v>
      </c>
      <c r="AD725">
        <v>0</v>
      </c>
      <c r="AE725" t="s">
        <v>1211</v>
      </c>
      <c r="AQ725">
        <v>1</v>
      </c>
      <c r="AR725" t="s">
        <v>86</v>
      </c>
      <c r="AU725">
        <v>1</v>
      </c>
    </row>
    <row r="726" spans="1:47" x14ac:dyDescent="0.25">
      <c r="A726" s="3" t="s">
        <v>4029</v>
      </c>
      <c r="B726">
        <v>5</v>
      </c>
      <c r="C726">
        <v>100000000</v>
      </c>
      <c r="D726">
        <v>0.25</v>
      </c>
      <c r="E726">
        <v>0</v>
      </c>
      <c r="F726">
        <v>0</v>
      </c>
      <c r="G726" t="s">
        <v>4030</v>
      </c>
      <c r="H726" s="5">
        <v>42857</v>
      </c>
      <c r="I726" t="s">
        <v>4031</v>
      </c>
      <c r="J726">
        <v>135</v>
      </c>
      <c r="K726" t="s">
        <v>3947</v>
      </c>
      <c r="L726" t="s">
        <v>4032</v>
      </c>
      <c r="M726" t="s">
        <v>3533</v>
      </c>
      <c r="N726" t="s">
        <v>3972</v>
      </c>
      <c r="O726" t="s">
        <v>4905</v>
      </c>
      <c r="P726" t="s">
        <v>1167</v>
      </c>
      <c r="Q726" t="s">
        <v>1187</v>
      </c>
      <c r="R726" t="s">
        <v>1218</v>
      </c>
      <c r="S726" t="s">
        <v>64</v>
      </c>
      <c r="T726" t="s">
        <v>1045</v>
      </c>
      <c r="U726" t="s">
        <v>4879</v>
      </c>
      <c r="V726" t="s">
        <v>4879</v>
      </c>
      <c r="W726" t="s">
        <v>4879</v>
      </c>
      <c r="X726" t="s">
        <v>4873</v>
      </c>
      <c r="Y726" t="s">
        <v>4873</v>
      </c>
      <c r="Z726">
        <v>5</v>
      </c>
      <c r="AA726">
        <v>3</v>
      </c>
      <c r="AB726">
        <v>2</v>
      </c>
      <c r="AC726">
        <v>0.4</v>
      </c>
      <c r="AD726">
        <v>0</v>
      </c>
      <c r="AE726" t="s">
        <v>1423</v>
      </c>
      <c r="AQ726">
        <v>1</v>
      </c>
      <c r="AR726" t="s">
        <v>86</v>
      </c>
      <c r="AU726">
        <v>1</v>
      </c>
    </row>
    <row r="727" spans="1:47" x14ac:dyDescent="0.25">
      <c r="A727" s="3" t="s">
        <v>4038</v>
      </c>
      <c r="B727">
        <v>2</v>
      </c>
      <c r="C727">
        <v>50000000</v>
      </c>
      <c r="D727">
        <v>8.3333333333333301E-2</v>
      </c>
      <c r="E727">
        <v>0</v>
      </c>
      <c r="F727">
        <v>0</v>
      </c>
      <c r="G727" t="s">
        <v>4039</v>
      </c>
      <c r="H727" s="5">
        <v>41332</v>
      </c>
      <c r="I727" t="s">
        <v>1129</v>
      </c>
      <c r="J727">
        <v>182</v>
      </c>
      <c r="K727" t="s">
        <v>4040</v>
      </c>
      <c r="L727" t="s">
        <v>4041</v>
      </c>
      <c r="M727" t="s">
        <v>3251</v>
      </c>
      <c r="N727" t="s">
        <v>3737</v>
      </c>
      <c r="O727" t="s">
        <v>4901</v>
      </c>
      <c r="P727" t="s">
        <v>653</v>
      </c>
      <c r="Q727" t="s">
        <v>981</v>
      </c>
      <c r="R727" t="s">
        <v>63</v>
      </c>
      <c r="U727" t="s">
        <v>4879</v>
      </c>
      <c r="V727" t="s">
        <v>4879</v>
      </c>
      <c r="W727" t="s">
        <v>4873</v>
      </c>
      <c r="X727" t="s">
        <v>4899</v>
      </c>
      <c r="Y727" t="s">
        <v>4899</v>
      </c>
      <c r="Z727">
        <v>3</v>
      </c>
      <c r="AA727">
        <v>2</v>
      </c>
      <c r="AB727">
        <v>1</v>
      </c>
      <c r="AC727">
        <v>0.33333333333333331</v>
      </c>
      <c r="AD727">
        <v>0</v>
      </c>
      <c r="AE727" t="s">
        <v>666</v>
      </c>
      <c r="AQ727">
        <v>1</v>
      </c>
      <c r="AR727" t="s">
        <v>100</v>
      </c>
      <c r="AS727" t="s">
        <v>1350</v>
      </c>
      <c r="AU727">
        <v>2</v>
      </c>
    </row>
    <row r="728" spans="1:47" x14ac:dyDescent="0.25">
      <c r="A728" s="3" t="s">
        <v>4042</v>
      </c>
      <c r="B728">
        <v>5</v>
      </c>
      <c r="C728">
        <v>150000000</v>
      </c>
      <c r="D728">
        <v>0.33333333333333298</v>
      </c>
      <c r="E728">
        <v>0</v>
      </c>
      <c r="F728">
        <v>0</v>
      </c>
      <c r="G728" t="s">
        <v>4043</v>
      </c>
      <c r="H728" s="5">
        <v>41667</v>
      </c>
      <c r="I728" t="s">
        <v>41</v>
      </c>
      <c r="J728">
        <v>113</v>
      </c>
      <c r="K728" t="s">
        <v>2548</v>
      </c>
      <c r="L728" t="s">
        <v>4044</v>
      </c>
      <c r="M728" t="s">
        <v>4045</v>
      </c>
      <c r="N728" t="s">
        <v>1020</v>
      </c>
      <c r="O728" t="s">
        <v>4902</v>
      </c>
      <c r="P728" t="s">
        <v>2244</v>
      </c>
      <c r="Q728" t="s">
        <v>2414</v>
      </c>
      <c r="R728" t="s">
        <v>84</v>
      </c>
      <c r="U728" t="s">
        <v>4879</v>
      </c>
      <c r="V728" t="s">
        <v>4879</v>
      </c>
      <c r="W728" t="s">
        <v>4873</v>
      </c>
      <c r="X728" t="s">
        <v>4899</v>
      </c>
      <c r="Y728" t="s">
        <v>4899</v>
      </c>
      <c r="Z728">
        <v>3</v>
      </c>
      <c r="AA728">
        <v>2</v>
      </c>
      <c r="AB728">
        <v>1</v>
      </c>
      <c r="AC728">
        <v>0.33333333333333331</v>
      </c>
      <c r="AD728">
        <v>0</v>
      </c>
      <c r="AE728" t="s">
        <v>1463</v>
      </c>
      <c r="AF728" t="s">
        <v>261</v>
      </c>
      <c r="AG728" t="s">
        <v>542</v>
      </c>
      <c r="AH728" t="s">
        <v>3739</v>
      </c>
      <c r="AQ728">
        <v>4</v>
      </c>
      <c r="AR728" t="s">
        <v>1151</v>
      </c>
      <c r="AS728" t="s">
        <v>109</v>
      </c>
      <c r="AU728">
        <v>2</v>
      </c>
    </row>
    <row r="729" spans="1:47" x14ac:dyDescent="0.25">
      <c r="A729" s="3" t="s">
        <v>4046</v>
      </c>
      <c r="B729">
        <v>1.3333333333333299</v>
      </c>
      <c r="C729">
        <v>50000000</v>
      </c>
      <c r="D729">
        <v>8.3333333333333301E-2</v>
      </c>
      <c r="E729">
        <v>0</v>
      </c>
      <c r="F729">
        <v>0</v>
      </c>
      <c r="G729" t="s">
        <v>4047</v>
      </c>
      <c r="H729" s="5">
        <v>42038</v>
      </c>
      <c r="I729" t="s">
        <v>41</v>
      </c>
      <c r="J729">
        <v>76</v>
      </c>
      <c r="K729" t="s">
        <v>4048</v>
      </c>
      <c r="L729" t="s">
        <v>4049</v>
      </c>
      <c r="M729" t="s">
        <v>4050</v>
      </c>
      <c r="N729" t="s">
        <v>1731</v>
      </c>
      <c r="O729" t="s">
        <v>4903</v>
      </c>
      <c r="P729" t="s">
        <v>653</v>
      </c>
      <c r="Q729" t="s">
        <v>1032</v>
      </c>
      <c r="R729" t="s">
        <v>85</v>
      </c>
      <c r="U729" t="s">
        <v>4879</v>
      </c>
      <c r="V729" t="s">
        <v>4879</v>
      </c>
      <c r="W729" t="s">
        <v>4873</v>
      </c>
      <c r="X729" t="s">
        <v>4899</v>
      </c>
      <c r="Y729" t="s">
        <v>4899</v>
      </c>
      <c r="Z729">
        <v>3</v>
      </c>
      <c r="AA729">
        <v>2</v>
      </c>
      <c r="AB729">
        <v>1</v>
      </c>
      <c r="AC729">
        <v>0.33333333333333331</v>
      </c>
      <c r="AD729">
        <v>0</v>
      </c>
      <c r="AE729" t="s">
        <v>3675</v>
      </c>
      <c r="AQ729">
        <v>1</v>
      </c>
      <c r="AR729" t="s">
        <v>1118</v>
      </c>
      <c r="AS729" t="s">
        <v>1179</v>
      </c>
      <c r="AU729">
        <v>2</v>
      </c>
    </row>
    <row r="730" spans="1:47" x14ac:dyDescent="0.25">
      <c r="A730" s="3" t="s">
        <v>4051</v>
      </c>
      <c r="B730">
        <v>2</v>
      </c>
      <c r="C730">
        <v>200000000</v>
      </c>
      <c r="D730">
        <v>0.25</v>
      </c>
      <c r="E730">
        <v>0</v>
      </c>
      <c r="F730">
        <v>0</v>
      </c>
      <c r="G730" t="s">
        <v>4052</v>
      </c>
      <c r="H730" s="5">
        <v>42395</v>
      </c>
      <c r="I730" t="s">
        <v>41</v>
      </c>
      <c r="J730">
        <v>141</v>
      </c>
      <c r="K730" t="s">
        <v>1765</v>
      </c>
      <c r="L730" t="s">
        <v>4053</v>
      </c>
      <c r="M730" t="s">
        <v>1590</v>
      </c>
      <c r="N730" t="s">
        <v>2186</v>
      </c>
      <c r="O730" t="s">
        <v>4904</v>
      </c>
      <c r="P730" t="s">
        <v>1043</v>
      </c>
      <c r="Q730" t="s">
        <v>1116</v>
      </c>
      <c r="R730" t="s">
        <v>85</v>
      </c>
      <c r="U730" t="s">
        <v>4879</v>
      </c>
      <c r="V730" t="s">
        <v>4879</v>
      </c>
      <c r="W730" t="s">
        <v>4873</v>
      </c>
      <c r="X730" t="s">
        <v>4899</v>
      </c>
      <c r="Y730" t="s">
        <v>4899</v>
      </c>
      <c r="Z730">
        <v>3</v>
      </c>
      <c r="AA730">
        <v>2</v>
      </c>
      <c r="AB730">
        <v>1</v>
      </c>
      <c r="AC730">
        <v>0.33333333333333331</v>
      </c>
      <c r="AD730">
        <v>0</v>
      </c>
      <c r="AE730" t="s">
        <v>3407</v>
      </c>
      <c r="AQ730">
        <v>1</v>
      </c>
      <c r="AR730" t="s">
        <v>1109</v>
      </c>
      <c r="AS730" t="s">
        <v>1608</v>
      </c>
      <c r="AU730">
        <v>2</v>
      </c>
    </row>
    <row r="731" spans="1:47" x14ac:dyDescent="0.25">
      <c r="A731" s="3" t="s">
        <v>4054</v>
      </c>
      <c r="B731">
        <v>1.75</v>
      </c>
      <c r="C731">
        <v>100000000</v>
      </c>
      <c r="D731">
        <v>0.16666666666666699</v>
      </c>
      <c r="E731">
        <v>761714358</v>
      </c>
      <c r="F731">
        <v>0.66666666666666696</v>
      </c>
      <c r="G731" t="s">
        <v>4055</v>
      </c>
      <c r="H731" s="5">
        <v>42741</v>
      </c>
      <c r="I731" t="s">
        <v>41</v>
      </c>
      <c r="J731">
        <v>124</v>
      </c>
      <c r="K731" t="s">
        <v>3751</v>
      </c>
      <c r="L731" t="s">
        <v>4056</v>
      </c>
      <c r="M731" t="s">
        <v>3753</v>
      </c>
      <c r="N731" t="s">
        <v>4057</v>
      </c>
      <c r="O731" t="s">
        <v>4905</v>
      </c>
      <c r="P731" t="s">
        <v>1042</v>
      </c>
      <c r="Q731" t="s">
        <v>1219</v>
      </c>
      <c r="R731" t="s">
        <v>1068</v>
      </c>
      <c r="U731" t="s">
        <v>4879</v>
      </c>
      <c r="V731" t="s">
        <v>4879</v>
      </c>
      <c r="W731" t="s">
        <v>4873</v>
      </c>
      <c r="X731" t="s">
        <v>4899</v>
      </c>
      <c r="Y731" t="s">
        <v>4899</v>
      </c>
      <c r="Z731">
        <v>3</v>
      </c>
      <c r="AA731">
        <v>2</v>
      </c>
      <c r="AB731">
        <v>1</v>
      </c>
      <c r="AC731">
        <v>0.33333333333333331</v>
      </c>
      <c r="AD731">
        <v>0</v>
      </c>
      <c r="AE731" t="s">
        <v>1423</v>
      </c>
      <c r="AQ731">
        <v>1</v>
      </c>
      <c r="AR731" t="s">
        <v>1221</v>
      </c>
      <c r="AU731">
        <v>1</v>
      </c>
    </row>
    <row r="732" spans="1:47" x14ac:dyDescent="0.25">
      <c r="A732" s="3" t="s">
        <v>4058</v>
      </c>
      <c r="B732">
        <v>1</v>
      </c>
      <c r="C732">
        <v>50000000</v>
      </c>
      <c r="D732">
        <v>0.16666666666666699</v>
      </c>
      <c r="E732">
        <v>7847967125</v>
      </c>
      <c r="F732">
        <v>0</v>
      </c>
      <c r="G732" t="s">
        <v>4059</v>
      </c>
      <c r="H732" s="5">
        <v>43124</v>
      </c>
      <c r="I732" t="s">
        <v>41</v>
      </c>
      <c r="J732">
        <v>148</v>
      </c>
      <c r="K732" t="s">
        <v>1140</v>
      </c>
      <c r="L732" t="s">
        <v>4060</v>
      </c>
      <c r="M732" t="s">
        <v>1748</v>
      </c>
      <c r="N732" t="s">
        <v>4061</v>
      </c>
      <c r="O732" t="s">
        <v>4906</v>
      </c>
      <c r="P732" t="s">
        <v>1228</v>
      </c>
      <c r="Q732" t="s">
        <v>1056</v>
      </c>
      <c r="R732" t="s">
        <v>108</v>
      </c>
      <c r="U732" t="s">
        <v>4879</v>
      </c>
      <c r="V732" t="s">
        <v>4879</v>
      </c>
      <c r="W732" t="s">
        <v>4873</v>
      </c>
      <c r="X732" t="s">
        <v>4899</v>
      </c>
      <c r="Y732" t="s">
        <v>4899</v>
      </c>
      <c r="Z732">
        <v>3</v>
      </c>
      <c r="AA732">
        <v>2</v>
      </c>
      <c r="AB732">
        <v>1</v>
      </c>
      <c r="AC732">
        <v>0.33333333333333331</v>
      </c>
      <c r="AD732">
        <v>0</v>
      </c>
      <c r="AE732" t="s">
        <v>1394</v>
      </c>
      <c r="AQ732">
        <v>1</v>
      </c>
      <c r="AR732" t="s">
        <v>1887</v>
      </c>
      <c r="AU732">
        <v>1</v>
      </c>
    </row>
    <row r="733" spans="1:47" x14ac:dyDescent="0.25">
      <c r="A733" s="3" t="s">
        <v>4062</v>
      </c>
      <c r="B733">
        <v>7</v>
      </c>
      <c r="C733">
        <v>30000000</v>
      </c>
      <c r="D733">
        <v>0.25</v>
      </c>
      <c r="E733">
        <v>0</v>
      </c>
      <c r="F733">
        <v>0</v>
      </c>
      <c r="G733" t="s">
        <v>4063</v>
      </c>
      <c r="H733" s="5">
        <v>43473</v>
      </c>
      <c r="I733" t="s">
        <v>1224</v>
      </c>
      <c r="J733">
        <v>117</v>
      </c>
      <c r="K733" t="s">
        <v>4064</v>
      </c>
      <c r="L733" t="s">
        <v>4065</v>
      </c>
      <c r="N733" t="s">
        <v>1263</v>
      </c>
      <c r="O733" t="s">
        <v>4907</v>
      </c>
      <c r="P733" t="s">
        <v>1264</v>
      </c>
      <c r="Q733" t="s">
        <v>1136</v>
      </c>
      <c r="R733" t="s">
        <v>1265</v>
      </c>
      <c r="S733" t="s">
        <v>1044</v>
      </c>
      <c r="T733" t="s">
        <v>1058</v>
      </c>
      <c r="U733" t="s">
        <v>4879</v>
      </c>
      <c r="V733" t="s">
        <v>4879</v>
      </c>
      <c r="W733" t="s">
        <v>4879</v>
      </c>
      <c r="X733" t="s">
        <v>4873</v>
      </c>
      <c r="Y733" t="s">
        <v>4873</v>
      </c>
      <c r="Z733">
        <v>5</v>
      </c>
      <c r="AA733">
        <v>3</v>
      </c>
      <c r="AB733">
        <v>2</v>
      </c>
      <c r="AC733">
        <v>0.4</v>
      </c>
      <c r="AD733">
        <v>0</v>
      </c>
      <c r="AE733" t="s">
        <v>1232</v>
      </c>
      <c r="AQ733">
        <v>1</v>
      </c>
      <c r="AR733" t="s">
        <v>1150</v>
      </c>
      <c r="AU733">
        <v>1</v>
      </c>
    </row>
    <row r="734" spans="1:47" x14ac:dyDescent="0.25">
      <c r="A734" s="3" t="s">
        <v>4066</v>
      </c>
      <c r="B734">
        <v>1.5</v>
      </c>
      <c r="C734">
        <v>50000000</v>
      </c>
      <c r="D734">
        <v>0.25</v>
      </c>
      <c r="E734">
        <v>117000000</v>
      </c>
      <c r="F734">
        <v>0.5</v>
      </c>
      <c r="G734" t="s">
        <v>4067</v>
      </c>
      <c r="H734" s="5">
        <v>41605</v>
      </c>
      <c r="I734" t="s">
        <v>1143</v>
      </c>
      <c r="J734">
        <v>138</v>
      </c>
      <c r="K734" t="s">
        <v>4068</v>
      </c>
      <c r="L734" t="s">
        <v>4069</v>
      </c>
      <c r="M734" t="s">
        <v>4011</v>
      </c>
      <c r="N734" t="s">
        <v>3929</v>
      </c>
      <c r="O734" t="s">
        <v>4902</v>
      </c>
      <c r="P734" t="s">
        <v>1158</v>
      </c>
      <c r="Q734" t="s">
        <v>85</v>
      </c>
      <c r="R734" t="s">
        <v>127</v>
      </c>
      <c r="U734" t="s">
        <v>4879</v>
      </c>
      <c r="V734" t="s">
        <v>4873</v>
      </c>
      <c r="W734" t="s">
        <v>4873</v>
      </c>
      <c r="X734" t="s">
        <v>4899</v>
      </c>
      <c r="Y734" t="s">
        <v>4899</v>
      </c>
      <c r="Z734">
        <v>3</v>
      </c>
      <c r="AA734">
        <v>1</v>
      </c>
      <c r="AB734">
        <v>2</v>
      </c>
      <c r="AC734">
        <v>0.66666666666666663</v>
      </c>
      <c r="AD734">
        <v>1</v>
      </c>
      <c r="AE734" t="s">
        <v>3982</v>
      </c>
      <c r="AQ734">
        <v>1</v>
      </c>
      <c r="AR734" t="s">
        <v>1118</v>
      </c>
      <c r="AS734" t="s">
        <v>100</v>
      </c>
      <c r="AU734">
        <v>2</v>
      </c>
    </row>
    <row r="735" spans="1:47" x14ac:dyDescent="0.25">
      <c r="A735" s="3" t="s">
        <v>4070</v>
      </c>
      <c r="B735">
        <v>2</v>
      </c>
      <c r="C735">
        <v>5000000</v>
      </c>
      <c r="D735">
        <v>8.3333333333333301E-2</v>
      </c>
      <c r="E735">
        <v>217546000</v>
      </c>
      <c r="F735">
        <v>0.5</v>
      </c>
      <c r="G735" t="s">
        <v>4071</v>
      </c>
      <c r="H735" s="5">
        <v>41863</v>
      </c>
      <c r="I735" t="s">
        <v>41</v>
      </c>
      <c r="J735">
        <v>125</v>
      </c>
      <c r="K735" t="s">
        <v>4072</v>
      </c>
      <c r="L735" t="s">
        <v>4073</v>
      </c>
      <c r="M735" t="s">
        <v>4074</v>
      </c>
      <c r="N735" t="s">
        <v>4075</v>
      </c>
      <c r="O735" t="s">
        <v>4902</v>
      </c>
      <c r="P735" t="s">
        <v>653</v>
      </c>
      <c r="Q735" t="s">
        <v>652</v>
      </c>
      <c r="R735" t="s">
        <v>47</v>
      </c>
      <c r="U735" t="s">
        <v>4879</v>
      </c>
      <c r="V735" t="s">
        <v>4879</v>
      </c>
      <c r="W735" t="s">
        <v>4873</v>
      </c>
      <c r="X735" t="s">
        <v>4899</v>
      </c>
      <c r="Y735" t="s">
        <v>4899</v>
      </c>
      <c r="Z735">
        <v>3</v>
      </c>
      <c r="AA735">
        <v>2</v>
      </c>
      <c r="AB735">
        <v>1</v>
      </c>
      <c r="AC735">
        <v>0.33333333333333331</v>
      </c>
      <c r="AD735">
        <v>0</v>
      </c>
      <c r="AE735" t="s">
        <v>3407</v>
      </c>
      <c r="AF735" t="s">
        <v>4076</v>
      </c>
      <c r="AG735" t="s">
        <v>1001</v>
      </c>
      <c r="AH735" t="s">
        <v>4077</v>
      </c>
      <c r="AI735" t="s">
        <v>3800</v>
      </c>
      <c r="AJ735" t="s">
        <v>2346</v>
      </c>
      <c r="AK735" t="s">
        <v>2653</v>
      </c>
      <c r="AL735" t="s">
        <v>4019</v>
      </c>
      <c r="AM735" t="s">
        <v>3710</v>
      </c>
      <c r="AQ735">
        <v>9</v>
      </c>
      <c r="AR735" t="s">
        <v>1109</v>
      </c>
      <c r="AU735">
        <v>1</v>
      </c>
    </row>
    <row r="736" spans="1:47" x14ac:dyDescent="0.25">
      <c r="A736" s="3" t="s">
        <v>4078</v>
      </c>
      <c r="B736">
        <v>1</v>
      </c>
      <c r="C736">
        <v>50000000</v>
      </c>
      <c r="D736">
        <v>0</v>
      </c>
      <c r="E736">
        <v>10878037000</v>
      </c>
      <c r="F736">
        <v>0</v>
      </c>
      <c r="G736" t="s">
        <v>4079</v>
      </c>
      <c r="H736" s="5">
        <v>42186</v>
      </c>
      <c r="I736" t="s">
        <v>41</v>
      </c>
      <c r="J736">
        <v>133</v>
      </c>
      <c r="K736" t="s">
        <v>4080</v>
      </c>
      <c r="L736" t="s">
        <v>4081</v>
      </c>
      <c r="M736" t="s">
        <v>2911</v>
      </c>
      <c r="N736" t="s">
        <v>3685</v>
      </c>
      <c r="O736" t="s">
        <v>4903</v>
      </c>
      <c r="P736" t="s">
        <v>1034</v>
      </c>
      <c r="Q736" t="s">
        <v>1033</v>
      </c>
      <c r="R736" t="s">
        <v>85</v>
      </c>
      <c r="U736" t="s">
        <v>4879</v>
      </c>
      <c r="V736" t="s">
        <v>4879</v>
      </c>
      <c r="W736" t="s">
        <v>4873</v>
      </c>
      <c r="X736" t="s">
        <v>4899</v>
      </c>
      <c r="Y736" t="s">
        <v>4899</v>
      </c>
      <c r="Z736">
        <v>3</v>
      </c>
      <c r="AA736">
        <v>2</v>
      </c>
      <c r="AB736">
        <v>1</v>
      </c>
      <c r="AC736">
        <v>0.33333333333333331</v>
      </c>
      <c r="AD736">
        <v>0</v>
      </c>
      <c r="AE736" t="s">
        <v>1202</v>
      </c>
      <c r="AQ736">
        <v>1</v>
      </c>
      <c r="AR736" t="s">
        <v>465</v>
      </c>
      <c r="AS736" t="s">
        <v>1456</v>
      </c>
      <c r="AU736">
        <v>2</v>
      </c>
    </row>
    <row r="737" spans="1:47" x14ac:dyDescent="0.25">
      <c r="A737" s="3" t="s">
        <v>4082</v>
      </c>
      <c r="B737">
        <v>1.25</v>
      </c>
      <c r="C737">
        <v>50000000</v>
      </c>
      <c r="D737">
        <v>8.3333333333333301E-2</v>
      </c>
      <c r="E737">
        <v>0</v>
      </c>
      <c r="F737">
        <v>0</v>
      </c>
      <c r="G737" t="s">
        <v>4083</v>
      </c>
      <c r="H737" s="5">
        <v>42605</v>
      </c>
      <c r="I737" t="s">
        <v>1143</v>
      </c>
      <c r="J737">
        <v>107</v>
      </c>
      <c r="K737" t="s">
        <v>4084</v>
      </c>
      <c r="L737" t="s">
        <v>4085</v>
      </c>
      <c r="M737" t="s">
        <v>4027</v>
      </c>
      <c r="N737" t="s">
        <v>3050</v>
      </c>
      <c r="O737" t="s">
        <v>4904</v>
      </c>
      <c r="P737" t="s">
        <v>1034</v>
      </c>
      <c r="Q737" t="s">
        <v>1042</v>
      </c>
      <c r="R737" t="s">
        <v>85</v>
      </c>
      <c r="U737" t="s">
        <v>4879</v>
      </c>
      <c r="V737" t="s">
        <v>4879</v>
      </c>
      <c r="W737" t="s">
        <v>4873</v>
      </c>
      <c r="X737" t="s">
        <v>4899</v>
      </c>
      <c r="Y737" t="s">
        <v>4899</v>
      </c>
      <c r="Z737">
        <v>3</v>
      </c>
      <c r="AA737">
        <v>2</v>
      </c>
      <c r="AB737">
        <v>1</v>
      </c>
      <c r="AC737">
        <v>0.33333333333333331</v>
      </c>
      <c r="AD737">
        <v>0</v>
      </c>
      <c r="AE737" t="s">
        <v>1202</v>
      </c>
      <c r="AQ737">
        <v>1</v>
      </c>
      <c r="AR737" t="s">
        <v>109</v>
      </c>
      <c r="AU737">
        <v>1</v>
      </c>
    </row>
    <row r="738" spans="1:47" x14ac:dyDescent="0.25">
      <c r="A738" s="3" t="s">
        <v>4086</v>
      </c>
      <c r="B738">
        <v>1</v>
      </c>
      <c r="C738">
        <v>50000000</v>
      </c>
      <c r="D738">
        <v>8.3333333333333301E-2</v>
      </c>
      <c r="E738">
        <v>0</v>
      </c>
      <c r="F738">
        <v>0</v>
      </c>
      <c r="G738" t="s">
        <v>4087</v>
      </c>
      <c r="H738" s="5">
        <v>42857</v>
      </c>
      <c r="I738" t="s">
        <v>41</v>
      </c>
      <c r="J738">
        <v>141</v>
      </c>
      <c r="K738" t="s">
        <v>4088</v>
      </c>
      <c r="L738" t="s">
        <v>4089</v>
      </c>
      <c r="M738" t="s">
        <v>3387</v>
      </c>
      <c r="N738" t="s">
        <v>1311</v>
      </c>
      <c r="O738" t="s">
        <v>4905</v>
      </c>
      <c r="P738" t="s">
        <v>1218</v>
      </c>
      <c r="Q738" t="s">
        <v>1219</v>
      </c>
      <c r="R738" t="s">
        <v>85</v>
      </c>
      <c r="U738" t="s">
        <v>4879</v>
      </c>
      <c r="V738" t="s">
        <v>4879</v>
      </c>
      <c r="W738" t="s">
        <v>4873</v>
      </c>
      <c r="X738" t="s">
        <v>4899</v>
      </c>
      <c r="Y738" t="s">
        <v>4899</v>
      </c>
      <c r="Z738">
        <v>3</v>
      </c>
      <c r="AA738">
        <v>2</v>
      </c>
      <c r="AB738">
        <v>1</v>
      </c>
      <c r="AC738">
        <v>0.33333333333333331</v>
      </c>
      <c r="AD738">
        <v>0</v>
      </c>
      <c r="AE738" t="s">
        <v>1126</v>
      </c>
      <c r="AQ738">
        <v>1</v>
      </c>
      <c r="AR738" t="s">
        <v>1221</v>
      </c>
      <c r="AU738">
        <v>1</v>
      </c>
    </row>
    <row r="739" spans="1:47" x14ac:dyDescent="0.25">
      <c r="A739" s="3" t="s">
        <v>4090</v>
      </c>
      <c r="B739">
        <v>5.5</v>
      </c>
      <c r="C739">
        <v>100000000</v>
      </c>
      <c r="D739">
        <v>0.16666666666666699</v>
      </c>
      <c r="E739">
        <v>2050000000</v>
      </c>
      <c r="F739">
        <v>2</v>
      </c>
      <c r="G739" t="s">
        <v>4091</v>
      </c>
      <c r="H739" s="5">
        <v>43320</v>
      </c>
      <c r="I739" t="s">
        <v>1224</v>
      </c>
      <c r="J739">
        <v>270</v>
      </c>
      <c r="K739" t="s">
        <v>4035</v>
      </c>
      <c r="L739" t="s">
        <v>4092</v>
      </c>
      <c r="M739" t="s">
        <v>1351</v>
      </c>
      <c r="N739" t="s">
        <v>4093</v>
      </c>
      <c r="O739" t="s">
        <v>4907</v>
      </c>
      <c r="P739" t="s">
        <v>1230</v>
      </c>
      <c r="Q739" t="s">
        <v>1228</v>
      </c>
      <c r="R739" t="s">
        <v>108</v>
      </c>
      <c r="U739" t="s">
        <v>4879</v>
      </c>
      <c r="V739" t="s">
        <v>4879</v>
      </c>
      <c r="W739" t="s">
        <v>4873</v>
      </c>
      <c r="X739" t="s">
        <v>4899</v>
      </c>
      <c r="Y739" t="s">
        <v>4899</v>
      </c>
      <c r="Z739">
        <v>3</v>
      </c>
      <c r="AA739">
        <v>2</v>
      </c>
      <c r="AB739">
        <v>1</v>
      </c>
      <c r="AC739">
        <v>0.33333333333333331</v>
      </c>
      <c r="AD739">
        <v>0</v>
      </c>
      <c r="AE739" t="s">
        <v>4037</v>
      </c>
      <c r="AQ739">
        <v>1</v>
      </c>
      <c r="AR739" t="s">
        <v>1233</v>
      </c>
      <c r="AU739">
        <v>1</v>
      </c>
    </row>
    <row r="740" spans="1:47" x14ac:dyDescent="0.25">
      <c r="A740" s="3" t="s">
        <v>4094</v>
      </c>
      <c r="B740">
        <v>4.5</v>
      </c>
      <c r="C740">
        <v>200000000</v>
      </c>
      <c r="D740">
        <v>0.25</v>
      </c>
      <c r="E740">
        <v>0</v>
      </c>
      <c r="F740">
        <v>0</v>
      </c>
      <c r="G740" t="s">
        <v>4095</v>
      </c>
      <c r="H740" s="5">
        <v>41605</v>
      </c>
      <c r="I740" t="s">
        <v>41</v>
      </c>
      <c r="J740">
        <v>78</v>
      </c>
      <c r="K740" t="s">
        <v>4096</v>
      </c>
      <c r="L740" t="s">
        <v>4097</v>
      </c>
      <c r="M740" t="s">
        <v>4098</v>
      </c>
      <c r="N740" t="s">
        <v>4099</v>
      </c>
      <c r="O740" t="s">
        <v>4902</v>
      </c>
      <c r="P740" t="s">
        <v>181</v>
      </c>
      <c r="Q740" t="s">
        <v>1158</v>
      </c>
      <c r="R740" t="s">
        <v>1087</v>
      </c>
      <c r="S740" t="s">
        <v>63</v>
      </c>
      <c r="T740" t="s">
        <v>64</v>
      </c>
      <c r="U740" t="s">
        <v>4879</v>
      </c>
      <c r="V740" t="s">
        <v>4879</v>
      </c>
      <c r="W740" t="s">
        <v>4879</v>
      </c>
      <c r="X740" t="s">
        <v>4873</v>
      </c>
      <c r="Y740" t="s">
        <v>4873</v>
      </c>
      <c r="Z740">
        <v>5</v>
      </c>
      <c r="AA740">
        <v>3</v>
      </c>
      <c r="AB740">
        <v>2</v>
      </c>
      <c r="AC740">
        <v>0.4</v>
      </c>
      <c r="AD740">
        <v>0</v>
      </c>
      <c r="AE740" t="s">
        <v>1089</v>
      </c>
      <c r="AQ740">
        <v>1</v>
      </c>
      <c r="AR740" t="s">
        <v>1118</v>
      </c>
      <c r="AS740" t="s">
        <v>1179</v>
      </c>
      <c r="AU740">
        <v>2</v>
      </c>
    </row>
    <row r="741" spans="1:47" x14ac:dyDescent="0.25">
      <c r="A741" s="3" t="s">
        <v>4094</v>
      </c>
      <c r="B741">
        <v>4.5</v>
      </c>
      <c r="C741">
        <v>200000000</v>
      </c>
      <c r="D741">
        <v>0.25</v>
      </c>
      <c r="E741">
        <v>0</v>
      </c>
      <c r="F741">
        <v>0</v>
      </c>
      <c r="G741" t="s">
        <v>4100</v>
      </c>
      <c r="H741" s="5">
        <v>41605</v>
      </c>
      <c r="I741" t="s">
        <v>41</v>
      </c>
      <c r="J741">
        <v>78</v>
      </c>
      <c r="K741" t="s">
        <v>4096</v>
      </c>
      <c r="L741" t="s">
        <v>4097</v>
      </c>
      <c r="M741" t="s">
        <v>4098</v>
      </c>
      <c r="N741" t="s">
        <v>4099</v>
      </c>
      <c r="O741" t="s">
        <v>4902</v>
      </c>
      <c r="P741" t="s">
        <v>181</v>
      </c>
      <c r="Q741" t="s">
        <v>1158</v>
      </c>
      <c r="R741" t="s">
        <v>1087</v>
      </c>
      <c r="S741" t="s">
        <v>63</v>
      </c>
      <c r="T741" t="s">
        <v>64</v>
      </c>
      <c r="U741" t="s">
        <v>4879</v>
      </c>
      <c r="V741" t="s">
        <v>4879</v>
      </c>
      <c r="W741" t="s">
        <v>4879</v>
      </c>
      <c r="X741" t="s">
        <v>4873</v>
      </c>
      <c r="Y741" t="s">
        <v>4873</v>
      </c>
      <c r="Z741">
        <v>5</v>
      </c>
      <c r="AA741">
        <v>3</v>
      </c>
      <c r="AB741">
        <v>2</v>
      </c>
      <c r="AC741">
        <v>0.4</v>
      </c>
      <c r="AD741">
        <v>0</v>
      </c>
      <c r="AE741" t="s">
        <v>1089</v>
      </c>
      <c r="AQ741">
        <v>1</v>
      </c>
      <c r="AR741" t="s">
        <v>1118</v>
      </c>
      <c r="AS741" t="s">
        <v>1179</v>
      </c>
      <c r="AU741">
        <v>2</v>
      </c>
    </row>
    <row r="742" spans="1:47" x14ac:dyDescent="0.25">
      <c r="A742" s="3" t="s">
        <v>4101</v>
      </c>
      <c r="B742">
        <v>2.5</v>
      </c>
      <c r="C742">
        <v>100000000</v>
      </c>
      <c r="D742">
        <v>0.16666666666666699</v>
      </c>
      <c r="E742">
        <v>175441184</v>
      </c>
      <c r="F742">
        <v>0</v>
      </c>
      <c r="G742" t="s">
        <v>4102</v>
      </c>
      <c r="H742" s="5">
        <v>41863</v>
      </c>
      <c r="I742" t="s">
        <v>41</v>
      </c>
      <c r="J742">
        <v>121</v>
      </c>
      <c r="K742" t="s">
        <v>4103</v>
      </c>
      <c r="L742" t="s">
        <v>4104</v>
      </c>
      <c r="M742" t="s">
        <v>1239</v>
      </c>
      <c r="N742" t="s">
        <v>4018</v>
      </c>
      <c r="O742" t="s">
        <v>4902</v>
      </c>
      <c r="P742" t="s">
        <v>652</v>
      </c>
      <c r="Q742" t="s">
        <v>653</v>
      </c>
      <c r="R742" t="s">
        <v>47</v>
      </c>
      <c r="U742" t="s">
        <v>4879</v>
      </c>
      <c r="V742" t="s">
        <v>4879</v>
      </c>
      <c r="W742" t="s">
        <v>4873</v>
      </c>
      <c r="X742" t="s">
        <v>4899</v>
      </c>
      <c r="Y742" t="s">
        <v>4899</v>
      </c>
      <c r="Z742">
        <v>3</v>
      </c>
      <c r="AA742">
        <v>2</v>
      </c>
      <c r="AB742">
        <v>1</v>
      </c>
      <c r="AC742">
        <v>0.33333333333333331</v>
      </c>
      <c r="AD742">
        <v>0</v>
      </c>
      <c r="AE742" t="s">
        <v>3407</v>
      </c>
      <c r="AF742" t="s">
        <v>4076</v>
      </c>
      <c r="AG742" t="s">
        <v>1001</v>
      </c>
      <c r="AH742" t="s">
        <v>4077</v>
      </c>
      <c r="AI742" t="s">
        <v>3432</v>
      </c>
      <c r="AJ742" t="s">
        <v>2980</v>
      </c>
      <c r="AK742" t="s">
        <v>2653</v>
      </c>
      <c r="AL742" t="s">
        <v>4019</v>
      </c>
      <c r="AM742" t="s">
        <v>3710</v>
      </c>
      <c r="AQ742">
        <v>9</v>
      </c>
      <c r="AR742" t="s">
        <v>1369</v>
      </c>
      <c r="AU742">
        <v>1</v>
      </c>
    </row>
    <row r="743" spans="1:47" x14ac:dyDescent="0.25">
      <c r="A743" s="3" t="s">
        <v>4105</v>
      </c>
      <c r="B743">
        <v>4</v>
      </c>
      <c r="C743">
        <v>50000000</v>
      </c>
      <c r="D743">
        <v>0.16666666666666699</v>
      </c>
      <c r="E743">
        <v>0</v>
      </c>
      <c r="F743">
        <v>0</v>
      </c>
      <c r="G743" t="s">
        <v>4106</v>
      </c>
      <c r="H743" s="5">
        <v>42186</v>
      </c>
      <c r="J743">
        <v>141</v>
      </c>
      <c r="K743" t="s">
        <v>4107</v>
      </c>
      <c r="L743" t="s">
        <v>4108</v>
      </c>
      <c r="M743" t="s">
        <v>1410</v>
      </c>
      <c r="N743" t="s">
        <v>3963</v>
      </c>
      <c r="O743" t="s">
        <v>4903</v>
      </c>
      <c r="P743" t="s">
        <v>1158</v>
      </c>
      <c r="Q743" t="s">
        <v>1159</v>
      </c>
      <c r="R743" t="s">
        <v>108</v>
      </c>
      <c r="U743" t="s">
        <v>4879</v>
      </c>
      <c r="V743" t="s">
        <v>4879</v>
      </c>
      <c r="W743" t="s">
        <v>4873</v>
      </c>
      <c r="X743" t="s">
        <v>4899</v>
      </c>
      <c r="Y743" t="s">
        <v>4899</v>
      </c>
      <c r="Z743">
        <v>3</v>
      </c>
      <c r="AA743">
        <v>2</v>
      </c>
      <c r="AB743">
        <v>1</v>
      </c>
      <c r="AC743">
        <v>0.33333333333333331</v>
      </c>
      <c r="AD743">
        <v>0</v>
      </c>
      <c r="AE743" t="s">
        <v>1160</v>
      </c>
      <c r="AQ743">
        <v>1</v>
      </c>
      <c r="AR743" t="s">
        <v>1048</v>
      </c>
      <c r="AS743" t="s">
        <v>100</v>
      </c>
      <c r="AU743">
        <v>2</v>
      </c>
    </row>
    <row r="744" spans="1:47" x14ac:dyDescent="0.25">
      <c r="A744" s="3" t="s">
        <v>4109</v>
      </c>
      <c r="B744">
        <v>1.3333333333333299</v>
      </c>
      <c r="C744">
        <v>50000000</v>
      </c>
      <c r="D744">
        <v>8.3333333333333301E-2</v>
      </c>
      <c r="E744">
        <v>9000000</v>
      </c>
      <c r="F744">
        <v>8.3333333333333301E-2</v>
      </c>
      <c r="G744" t="s">
        <v>4110</v>
      </c>
      <c r="H744" s="5">
        <v>42605</v>
      </c>
      <c r="I744" t="s">
        <v>41</v>
      </c>
      <c r="J744">
        <v>107</v>
      </c>
      <c r="K744" t="s">
        <v>4111</v>
      </c>
      <c r="L744" t="s">
        <v>4112</v>
      </c>
      <c r="M744" t="s">
        <v>4027</v>
      </c>
      <c r="N744" t="s">
        <v>3050</v>
      </c>
      <c r="O744" t="s">
        <v>4904</v>
      </c>
      <c r="P744" t="s">
        <v>1034</v>
      </c>
      <c r="Q744" t="s">
        <v>1042</v>
      </c>
      <c r="R744" t="s">
        <v>85</v>
      </c>
      <c r="U744" t="s">
        <v>4879</v>
      </c>
      <c r="V744" t="s">
        <v>4879</v>
      </c>
      <c r="W744" t="s">
        <v>4873</v>
      </c>
      <c r="X744" t="s">
        <v>4899</v>
      </c>
      <c r="Y744" t="s">
        <v>4899</v>
      </c>
      <c r="Z744">
        <v>3</v>
      </c>
      <c r="AA744">
        <v>2</v>
      </c>
      <c r="AB744">
        <v>1</v>
      </c>
      <c r="AC744">
        <v>0.33333333333333331</v>
      </c>
      <c r="AD744">
        <v>0</v>
      </c>
      <c r="AE744" t="s">
        <v>1202</v>
      </c>
      <c r="AQ744">
        <v>1</v>
      </c>
      <c r="AR744" t="s">
        <v>109</v>
      </c>
      <c r="AU744">
        <v>1</v>
      </c>
    </row>
    <row r="745" spans="1:47" x14ac:dyDescent="0.25">
      <c r="A745" s="3" t="s">
        <v>4113</v>
      </c>
      <c r="B745">
        <v>1.5</v>
      </c>
      <c r="C745">
        <v>50000000</v>
      </c>
      <c r="D745">
        <v>8.3333333333333301E-2</v>
      </c>
      <c r="E745">
        <v>0</v>
      </c>
      <c r="F745">
        <v>0</v>
      </c>
      <c r="G745" t="s">
        <v>4114</v>
      </c>
      <c r="H745" s="5">
        <v>42857</v>
      </c>
      <c r="I745" t="s">
        <v>1143</v>
      </c>
      <c r="J745">
        <v>141</v>
      </c>
      <c r="K745" t="s">
        <v>1121</v>
      </c>
      <c r="L745" t="s">
        <v>4115</v>
      </c>
      <c r="M745" t="s">
        <v>4116</v>
      </c>
      <c r="N745" t="s">
        <v>1311</v>
      </c>
      <c r="O745" t="s">
        <v>4905</v>
      </c>
      <c r="P745" t="s">
        <v>1218</v>
      </c>
      <c r="Q745" t="s">
        <v>1219</v>
      </c>
      <c r="R745" t="s">
        <v>85</v>
      </c>
      <c r="U745" t="s">
        <v>4879</v>
      </c>
      <c r="V745" t="s">
        <v>4879</v>
      </c>
      <c r="W745" t="s">
        <v>4873</v>
      </c>
      <c r="X745" t="s">
        <v>4899</v>
      </c>
      <c r="Y745" t="s">
        <v>4899</v>
      </c>
      <c r="Z745">
        <v>3</v>
      </c>
      <c r="AA745">
        <v>2</v>
      </c>
      <c r="AB745">
        <v>1</v>
      </c>
      <c r="AC745">
        <v>0.33333333333333331</v>
      </c>
      <c r="AD745">
        <v>0</v>
      </c>
      <c r="AE745" t="s">
        <v>1126</v>
      </c>
      <c r="AQ745">
        <v>1</v>
      </c>
      <c r="AR745" t="s">
        <v>1071</v>
      </c>
      <c r="AU745">
        <v>1</v>
      </c>
    </row>
    <row r="746" spans="1:47" x14ac:dyDescent="0.25">
      <c r="A746" s="3" t="s">
        <v>4117</v>
      </c>
      <c r="B746">
        <v>6</v>
      </c>
      <c r="C746">
        <v>150000000</v>
      </c>
      <c r="D746">
        <v>0.16666666666666699</v>
      </c>
      <c r="E746">
        <v>4950000000</v>
      </c>
      <c r="F746">
        <v>3</v>
      </c>
      <c r="G746" t="s">
        <v>4118</v>
      </c>
      <c r="H746" s="5">
        <v>43320</v>
      </c>
      <c r="I746" t="s">
        <v>1224</v>
      </c>
      <c r="J746">
        <v>270</v>
      </c>
      <c r="K746" t="s">
        <v>4035</v>
      </c>
      <c r="L746" t="s">
        <v>4119</v>
      </c>
      <c r="N746" t="s">
        <v>2929</v>
      </c>
      <c r="O746" t="s">
        <v>4906</v>
      </c>
      <c r="P746" t="s">
        <v>1228</v>
      </c>
      <c r="Q746" t="s">
        <v>1230</v>
      </c>
      <c r="R746" t="s">
        <v>108</v>
      </c>
      <c r="U746" t="s">
        <v>4879</v>
      </c>
      <c r="V746" t="s">
        <v>4879</v>
      </c>
      <c r="W746" t="s">
        <v>4873</v>
      </c>
      <c r="X746" t="s">
        <v>4899</v>
      </c>
      <c r="Y746" t="s">
        <v>4899</v>
      </c>
      <c r="Z746">
        <v>3</v>
      </c>
      <c r="AA746">
        <v>2</v>
      </c>
      <c r="AB746">
        <v>1</v>
      </c>
      <c r="AC746">
        <v>0.33333333333333331</v>
      </c>
      <c r="AD746">
        <v>0</v>
      </c>
      <c r="AE746" t="s">
        <v>4037</v>
      </c>
      <c r="AQ746">
        <v>1</v>
      </c>
      <c r="AR746" t="s">
        <v>1887</v>
      </c>
      <c r="AU746">
        <v>1</v>
      </c>
    </row>
    <row r="747" spans="1:47" x14ac:dyDescent="0.25">
      <c r="A747" s="3" t="s">
        <v>4120</v>
      </c>
      <c r="B747">
        <v>4</v>
      </c>
      <c r="C747">
        <v>250000000</v>
      </c>
      <c r="D747">
        <v>0.5</v>
      </c>
      <c r="E747">
        <v>0</v>
      </c>
      <c r="F747">
        <v>0</v>
      </c>
      <c r="G747" t="s">
        <v>4121</v>
      </c>
      <c r="H747" s="5">
        <v>41221</v>
      </c>
      <c r="I747" t="s">
        <v>429</v>
      </c>
      <c r="J747">
        <v>133</v>
      </c>
      <c r="K747" t="s">
        <v>4122</v>
      </c>
      <c r="L747" t="s">
        <v>4123</v>
      </c>
      <c r="M747" t="s">
        <v>4124</v>
      </c>
      <c r="N747" t="s">
        <v>4125</v>
      </c>
      <c r="O747" t="s">
        <v>4901</v>
      </c>
      <c r="P747" t="s">
        <v>126</v>
      </c>
      <c r="Q747" t="s">
        <v>652</v>
      </c>
      <c r="R747" t="s">
        <v>653</v>
      </c>
      <c r="S747" t="s">
        <v>84</v>
      </c>
      <c r="T747" t="s">
        <v>85</v>
      </c>
      <c r="U747" t="s">
        <v>4879</v>
      </c>
      <c r="V747" t="s">
        <v>4879</v>
      </c>
      <c r="W747" t="s">
        <v>4879</v>
      </c>
      <c r="X747" t="s">
        <v>4873</v>
      </c>
      <c r="Y747" t="s">
        <v>4873</v>
      </c>
      <c r="Z747">
        <v>5</v>
      </c>
      <c r="AA747">
        <v>3</v>
      </c>
      <c r="AB747">
        <v>2</v>
      </c>
      <c r="AC747">
        <v>0.4</v>
      </c>
      <c r="AD747">
        <v>0</v>
      </c>
      <c r="AE747" t="s">
        <v>2032</v>
      </c>
      <c r="AQ747">
        <v>1</v>
      </c>
      <c r="AR747" t="s">
        <v>128</v>
      </c>
      <c r="AS747" t="s">
        <v>66</v>
      </c>
      <c r="AU747">
        <v>2</v>
      </c>
    </row>
    <row r="748" spans="1:47" x14ac:dyDescent="0.25">
      <c r="A748" s="3" t="s">
        <v>4126</v>
      </c>
      <c r="B748">
        <v>2</v>
      </c>
      <c r="C748">
        <v>50000000</v>
      </c>
      <c r="D748">
        <v>0.16666666666666699</v>
      </c>
      <c r="E748">
        <v>0</v>
      </c>
      <c r="F748">
        <v>0</v>
      </c>
      <c r="G748" t="s">
        <v>4127</v>
      </c>
      <c r="H748" s="5">
        <v>41611</v>
      </c>
      <c r="I748" t="s">
        <v>1205</v>
      </c>
      <c r="J748">
        <v>77</v>
      </c>
      <c r="K748" t="s">
        <v>4128</v>
      </c>
      <c r="L748" t="s">
        <v>4129</v>
      </c>
      <c r="M748" t="s">
        <v>4130</v>
      </c>
      <c r="N748" t="s">
        <v>4131</v>
      </c>
      <c r="O748" t="s">
        <v>4902</v>
      </c>
      <c r="P748" t="s">
        <v>2310</v>
      </c>
      <c r="Q748" t="s">
        <v>2282</v>
      </c>
      <c r="R748" t="s">
        <v>1159</v>
      </c>
      <c r="S748" t="s">
        <v>48</v>
      </c>
      <c r="T748" t="s">
        <v>127</v>
      </c>
      <c r="U748" t="s">
        <v>4879</v>
      </c>
      <c r="V748" t="s">
        <v>4879</v>
      </c>
      <c r="W748" t="s">
        <v>4879</v>
      </c>
      <c r="X748" t="s">
        <v>4873</v>
      </c>
      <c r="Y748" t="s">
        <v>4873</v>
      </c>
      <c r="Z748">
        <v>5</v>
      </c>
      <c r="AA748">
        <v>3</v>
      </c>
      <c r="AB748">
        <v>2</v>
      </c>
      <c r="AC748">
        <v>0.4</v>
      </c>
      <c r="AD748">
        <v>0</v>
      </c>
      <c r="AE748" t="s">
        <v>477</v>
      </c>
      <c r="AQ748">
        <v>1</v>
      </c>
      <c r="AR748" t="s">
        <v>55</v>
      </c>
      <c r="AS748" t="s">
        <v>100</v>
      </c>
      <c r="AU748">
        <v>2</v>
      </c>
    </row>
    <row r="749" spans="1:47" x14ac:dyDescent="0.25">
      <c r="A749" s="3" t="s">
        <v>4132</v>
      </c>
      <c r="B749">
        <v>4.5</v>
      </c>
      <c r="C749">
        <v>200000000</v>
      </c>
      <c r="D749">
        <v>0.33333333333333298</v>
      </c>
      <c r="E749">
        <v>0</v>
      </c>
      <c r="F749">
        <v>0</v>
      </c>
      <c r="G749" t="s">
        <v>4133</v>
      </c>
      <c r="H749" s="5">
        <v>41863</v>
      </c>
      <c r="I749" t="s">
        <v>41</v>
      </c>
      <c r="J749">
        <v>78</v>
      </c>
      <c r="K749" t="s">
        <v>4134</v>
      </c>
      <c r="L749" t="s">
        <v>4135</v>
      </c>
      <c r="M749" t="s">
        <v>1691</v>
      </c>
      <c r="N749" t="s">
        <v>4136</v>
      </c>
      <c r="O749" t="s">
        <v>4902</v>
      </c>
      <c r="P749" t="s">
        <v>2072</v>
      </c>
      <c r="Q749" t="s">
        <v>653</v>
      </c>
      <c r="R749" t="s">
        <v>652</v>
      </c>
      <c r="S749" t="s">
        <v>47</v>
      </c>
      <c r="T749" t="s">
        <v>127</v>
      </c>
      <c r="U749" t="s">
        <v>4879</v>
      </c>
      <c r="V749" t="s">
        <v>4879</v>
      </c>
      <c r="W749" t="s">
        <v>4879</v>
      </c>
      <c r="X749" t="s">
        <v>4873</v>
      </c>
      <c r="Y749" t="s">
        <v>4873</v>
      </c>
      <c r="Z749">
        <v>5</v>
      </c>
      <c r="AA749">
        <v>3</v>
      </c>
      <c r="AB749">
        <v>2</v>
      </c>
      <c r="AC749">
        <v>0.4</v>
      </c>
      <c r="AD749">
        <v>0</v>
      </c>
      <c r="AE749" t="s">
        <v>385</v>
      </c>
      <c r="AF749" t="s">
        <v>4137</v>
      </c>
      <c r="AG749" t="s">
        <v>4138</v>
      </c>
      <c r="AH749" t="s">
        <v>2123</v>
      </c>
      <c r="AQ749">
        <v>4</v>
      </c>
      <c r="AR749" t="s">
        <v>1456</v>
      </c>
      <c r="AU749">
        <v>1</v>
      </c>
    </row>
    <row r="750" spans="1:47" x14ac:dyDescent="0.25">
      <c r="A750" s="3" t="s">
        <v>4143</v>
      </c>
      <c r="B750">
        <v>1.25</v>
      </c>
      <c r="C750">
        <v>50000000</v>
      </c>
      <c r="D750">
        <v>8.3333333333333301E-2</v>
      </c>
      <c r="E750">
        <v>0</v>
      </c>
      <c r="F750">
        <v>0</v>
      </c>
      <c r="G750" t="s">
        <v>4144</v>
      </c>
      <c r="H750" s="5">
        <v>42605</v>
      </c>
      <c r="I750" t="s">
        <v>1143</v>
      </c>
      <c r="J750">
        <v>107</v>
      </c>
      <c r="K750" t="s">
        <v>4084</v>
      </c>
      <c r="L750" t="s">
        <v>4145</v>
      </c>
      <c r="M750" t="s">
        <v>4027</v>
      </c>
      <c r="N750" t="s">
        <v>3050</v>
      </c>
      <c r="O750" t="s">
        <v>4904</v>
      </c>
      <c r="P750" t="s">
        <v>1034</v>
      </c>
      <c r="Q750" t="s">
        <v>1042</v>
      </c>
      <c r="R750" t="s">
        <v>85</v>
      </c>
      <c r="U750" t="s">
        <v>4879</v>
      </c>
      <c r="V750" t="s">
        <v>4879</v>
      </c>
      <c r="W750" t="s">
        <v>4873</v>
      </c>
      <c r="X750" t="s">
        <v>4899</v>
      </c>
      <c r="Y750" t="s">
        <v>4899</v>
      </c>
      <c r="Z750">
        <v>3</v>
      </c>
      <c r="AA750">
        <v>2</v>
      </c>
      <c r="AB750">
        <v>1</v>
      </c>
      <c r="AC750">
        <v>0.33333333333333331</v>
      </c>
      <c r="AD750">
        <v>0</v>
      </c>
      <c r="AE750" t="s">
        <v>1202</v>
      </c>
      <c r="AQ750">
        <v>1</v>
      </c>
      <c r="AR750" t="s">
        <v>109</v>
      </c>
      <c r="AU750">
        <v>1</v>
      </c>
    </row>
    <row r="751" spans="1:47" x14ac:dyDescent="0.25">
      <c r="A751" s="3" t="s">
        <v>4146</v>
      </c>
      <c r="B751">
        <v>4</v>
      </c>
      <c r="C751">
        <v>150000000</v>
      </c>
      <c r="D751">
        <v>0.25</v>
      </c>
      <c r="E751">
        <v>0</v>
      </c>
      <c r="F751">
        <v>0</v>
      </c>
      <c r="G751" t="s">
        <v>4147</v>
      </c>
      <c r="H751" s="5">
        <v>42867</v>
      </c>
      <c r="I751" t="s">
        <v>41</v>
      </c>
      <c r="J751">
        <v>80</v>
      </c>
      <c r="K751" t="s">
        <v>4148</v>
      </c>
      <c r="L751" t="s">
        <v>4149</v>
      </c>
      <c r="M751" t="s">
        <v>4150</v>
      </c>
      <c r="N751" t="s">
        <v>2999</v>
      </c>
      <c r="O751" t="s">
        <v>4905</v>
      </c>
      <c r="P751" t="s">
        <v>1125</v>
      </c>
      <c r="Q751" t="s">
        <v>1167</v>
      </c>
      <c r="R751" t="s">
        <v>1043</v>
      </c>
      <c r="S751" t="s">
        <v>1044</v>
      </c>
      <c r="T751" t="s">
        <v>1045</v>
      </c>
      <c r="U751" t="s">
        <v>4879</v>
      </c>
      <c r="V751" t="s">
        <v>4879</v>
      </c>
      <c r="W751" t="s">
        <v>4879</v>
      </c>
      <c r="X751" t="s">
        <v>4873</v>
      </c>
      <c r="Y751" t="s">
        <v>4873</v>
      </c>
      <c r="Z751">
        <v>5</v>
      </c>
      <c r="AA751">
        <v>3</v>
      </c>
      <c r="AB751">
        <v>2</v>
      </c>
      <c r="AC751">
        <v>0.4</v>
      </c>
      <c r="AD751">
        <v>0</v>
      </c>
      <c r="AE751" t="s">
        <v>1871</v>
      </c>
      <c r="AQ751">
        <v>1</v>
      </c>
      <c r="AR751" t="s">
        <v>1047</v>
      </c>
      <c r="AS751" t="s">
        <v>109</v>
      </c>
      <c r="AU751">
        <v>2</v>
      </c>
    </row>
    <row r="752" spans="1:47" x14ac:dyDescent="0.25">
      <c r="A752" s="3" t="s">
        <v>4151</v>
      </c>
      <c r="B752">
        <v>6</v>
      </c>
      <c r="C752">
        <v>500000000</v>
      </c>
      <c r="D752">
        <v>0.25</v>
      </c>
      <c r="E752">
        <v>0</v>
      </c>
      <c r="F752">
        <v>0</v>
      </c>
      <c r="G752" t="s">
        <v>4152</v>
      </c>
      <c r="H752" s="5">
        <v>43332</v>
      </c>
      <c r="I752" t="s">
        <v>41</v>
      </c>
      <c r="J752">
        <v>108</v>
      </c>
      <c r="K752" t="s">
        <v>4153</v>
      </c>
      <c r="L752" t="s">
        <v>4154</v>
      </c>
      <c r="M752" t="s">
        <v>2365</v>
      </c>
      <c r="N752" t="s">
        <v>3387</v>
      </c>
      <c r="O752" t="s">
        <v>4906</v>
      </c>
      <c r="P752" t="s">
        <v>1186</v>
      </c>
      <c r="Q752" t="s">
        <v>1175</v>
      </c>
      <c r="R752" t="s">
        <v>1136</v>
      </c>
      <c r="S752" t="s">
        <v>63</v>
      </c>
      <c r="T752" t="s">
        <v>1045</v>
      </c>
      <c r="U752" t="s">
        <v>4879</v>
      </c>
      <c r="V752" t="s">
        <v>4879</v>
      </c>
      <c r="W752" t="s">
        <v>4879</v>
      </c>
      <c r="X752" t="s">
        <v>4873</v>
      </c>
      <c r="Y752" t="s">
        <v>4873</v>
      </c>
      <c r="Z752">
        <v>5</v>
      </c>
      <c r="AA752">
        <v>3</v>
      </c>
      <c r="AB752">
        <v>2</v>
      </c>
      <c r="AC752">
        <v>0.4</v>
      </c>
      <c r="AD752">
        <v>0</v>
      </c>
      <c r="AE752" t="s">
        <v>1871</v>
      </c>
      <c r="AQ752">
        <v>1</v>
      </c>
      <c r="AR752" t="s">
        <v>55</v>
      </c>
      <c r="AU752">
        <v>1</v>
      </c>
    </row>
    <row r="753" spans="1:47" x14ac:dyDescent="0.25">
      <c r="A753" s="3" t="s">
        <v>4155</v>
      </c>
      <c r="B753">
        <v>2.5</v>
      </c>
      <c r="C753">
        <v>300000000</v>
      </c>
      <c r="D753">
        <v>0.25</v>
      </c>
      <c r="E753">
        <v>7305200</v>
      </c>
      <c r="F753">
        <v>2</v>
      </c>
      <c r="G753" t="s">
        <v>4156</v>
      </c>
      <c r="H753" s="5">
        <v>41618</v>
      </c>
      <c r="I753" t="s">
        <v>1010</v>
      </c>
      <c r="J753">
        <v>141</v>
      </c>
      <c r="K753" t="s">
        <v>4157</v>
      </c>
      <c r="L753" t="s">
        <v>4158</v>
      </c>
      <c r="M753" t="s">
        <v>4159</v>
      </c>
      <c r="N753" t="s">
        <v>4160</v>
      </c>
      <c r="O753" t="s">
        <v>4902</v>
      </c>
      <c r="P753" t="s">
        <v>981</v>
      </c>
      <c r="Q753" t="s">
        <v>1088</v>
      </c>
      <c r="R753" t="s">
        <v>127</v>
      </c>
      <c r="U753" t="s">
        <v>4879</v>
      </c>
      <c r="V753" t="s">
        <v>4879</v>
      </c>
      <c r="W753" t="s">
        <v>4873</v>
      </c>
      <c r="X753" t="s">
        <v>4899</v>
      </c>
      <c r="Y753" t="s">
        <v>4899</v>
      </c>
      <c r="Z753">
        <v>3</v>
      </c>
      <c r="AA753">
        <v>2</v>
      </c>
      <c r="AB753">
        <v>1</v>
      </c>
      <c r="AC753">
        <v>0.33333333333333331</v>
      </c>
      <c r="AD753">
        <v>0</v>
      </c>
      <c r="AE753" t="s">
        <v>1001</v>
      </c>
      <c r="AQ753">
        <v>1</v>
      </c>
      <c r="AR753" t="s">
        <v>66</v>
      </c>
      <c r="AS753" t="s">
        <v>100</v>
      </c>
      <c r="AU753">
        <v>2</v>
      </c>
    </row>
    <row r="754" spans="1:47" x14ac:dyDescent="0.25">
      <c r="A754" s="3" t="s">
        <v>4155</v>
      </c>
      <c r="B754">
        <v>2.5</v>
      </c>
      <c r="C754">
        <v>300000000</v>
      </c>
      <c r="D754">
        <v>0.25</v>
      </c>
      <c r="E754">
        <v>7305200</v>
      </c>
      <c r="F754">
        <v>2</v>
      </c>
      <c r="G754" t="s">
        <v>4161</v>
      </c>
      <c r="H754" s="5">
        <v>41618</v>
      </c>
      <c r="I754" t="s">
        <v>1010</v>
      </c>
      <c r="J754">
        <v>141</v>
      </c>
      <c r="K754" t="s">
        <v>4157</v>
      </c>
      <c r="L754" t="s">
        <v>4158</v>
      </c>
      <c r="M754" t="s">
        <v>4159</v>
      </c>
      <c r="N754" t="s">
        <v>4160</v>
      </c>
      <c r="O754" t="s">
        <v>4902</v>
      </c>
      <c r="P754" t="s">
        <v>981</v>
      </c>
      <c r="Q754" t="s">
        <v>1088</v>
      </c>
      <c r="R754" t="s">
        <v>127</v>
      </c>
      <c r="U754" t="s">
        <v>4879</v>
      </c>
      <c r="V754" t="s">
        <v>4879</v>
      </c>
      <c r="W754" t="s">
        <v>4873</v>
      </c>
      <c r="X754" t="s">
        <v>4899</v>
      </c>
      <c r="Y754" t="s">
        <v>4899</v>
      </c>
      <c r="Z754">
        <v>3</v>
      </c>
      <c r="AA754">
        <v>2</v>
      </c>
      <c r="AB754">
        <v>1</v>
      </c>
      <c r="AC754">
        <v>0.33333333333333331</v>
      </c>
      <c r="AD754">
        <v>0</v>
      </c>
      <c r="AE754" t="s">
        <v>1001</v>
      </c>
      <c r="AQ754">
        <v>1</v>
      </c>
      <c r="AR754" t="s">
        <v>66</v>
      </c>
      <c r="AS754" t="s">
        <v>100</v>
      </c>
      <c r="AU754">
        <v>2</v>
      </c>
    </row>
    <row r="755" spans="1:47" x14ac:dyDescent="0.25">
      <c r="A755" s="3" t="s">
        <v>4168</v>
      </c>
      <c r="B755">
        <v>5</v>
      </c>
      <c r="C755">
        <v>150000000</v>
      </c>
      <c r="D755">
        <v>0.25</v>
      </c>
      <c r="E755">
        <v>4904662400</v>
      </c>
      <c r="F755">
        <v>1</v>
      </c>
      <c r="G755" t="s">
        <v>4169</v>
      </c>
      <c r="H755" s="5">
        <v>42187</v>
      </c>
      <c r="I755" t="s">
        <v>41</v>
      </c>
      <c r="J755">
        <v>144</v>
      </c>
      <c r="K755" t="s">
        <v>4141</v>
      </c>
      <c r="L755" t="s">
        <v>4170</v>
      </c>
      <c r="M755" t="s">
        <v>4171</v>
      </c>
      <c r="N755" t="s">
        <v>2911</v>
      </c>
      <c r="O755" t="s">
        <v>4903</v>
      </c>
      <c r="P755" t="s">
        <v>1503</v>
      </c>
      <c r="Q755" t="s">
        <v>1032</v>
      </c>
      <c r="R755" t="s">
        <v>1033</v>
      </c>
      <c r="S755" t="s">
        <v>85</v>
      </c>
      <c r="T755" t="s">
        <v>127</v>
      </c>
      <c r="U755" t="s">
        <v>4879</v>
      </c>
      <c r="V755" t="s">
        <v>4879</v>
      </c>
      <c r="W755" t="s">
        <v>4879</v>
      </c>
      <c r="X755" t="s">
        <v>4873</v>
      </c>
      <c r="Y755" t="s">
        <v>4873</v>
      </c>
      <c r="Z755">
        <v>5</v>
      </c>
      <c r="AA755">
        <v>3</v>
      </c>
      <c r="AB755">
        <v>2</v>
      </c>
      <c r="AC755">
        <v>0.4</v>
      </c>
      <c r="AD755">
        <v>0</v>
      </c>
      <c r="AE755" t="s">
        <v>3231</v>
      </c>
      <c r="AQ755">
        <v>1</v>
      </c>
      <c r="AR755" t="s">
        <v>1047</v>
      </c>
      <c r="AS755" t="s">
        <v>56</v>
      </c>
      <c r="AU755">
        <v>2</v>
      </c>
    </row>
    <row r="756" spans="1:47" x14ac:dyDescent="0.25">
      <c r="A756" s="3" t="s">
        <v>4172</v>
      </c>
      <c r="B756">
        <v>1.6666666666666701</v>
      </c>
      <c r="C756">
        <v>50000000</v>
      </c>
      <c r="D756">
        <v>8.3333333333333301E-2</v>
      </c>
      <c r="E756">
        <v>60000000</v>
      </c>
      <c r="F756">
        <v>0.25</v>
      </c>
      <c r="G756" t="s">
        <v>4173</v>
      </c>
      <c r="H756" s="5">
        <v>42605</v>
      </c>
      <c r="I756" t="s">
        <v>41</v>
      </c>
      <c r="J756">
        <v>107</v>
      </c>
      <c r="K756" t="s">
        <v>4111</v>
      </c>
      <c r="L756" t="s">
        <v>4174</v>
      </c>
      <c r="M756" t="s">
        <v>4175</v>
      </c>
      <c r="N756" t="s">
        <v>3050</v>
      </c>
      <c r="O756" t="s">
        <v>4904</v>
      </c>
      <c r="P756" t="s">
        <v>1034</v>
      </c>
      <c r="Q756" t="s">
        <v>1042</v>
      </c>
      <c r="R756" t="s">
        <v>85</v>
      </c>
      <c r="U756" t="s">
        <v>4879</v>
      </c>
      <c r="V756" t="s">
        <v>4879</v>
      </c>
      <c r="W756" t="s">
        <v>4873</v>
      </c>
      <c r="X756" t="s">
        <v>4899</v>
      </c>
      <c r="Y756" t="s">
        <v>4899</v>
      </c>
      <c r="Z756">
        <v>3</v>
      </c>
      <c r="AA756">
        <v>2</v>
      </c>
      <c r="AB756">
        <v>1</v>
      </c>
      <c r="AC756">
        <v>0.33333333333333331</v>
      </c>
      <c r="AD756">
        <v>0</v>
      </c>
      <c r="AE756" t="s">
        <v>1202</v>
      </c>
      <c r="AQ756">
        <v>1</v>
      </c>
      <c r="AR756" t="s">
        <v>109</v>
      </c>
      <c r="AU756">
        <v>1</v>
      </c>
    </row>
    <row r="757" spans="1:47" x14ac:dyDescent="0.25">
      <c r="A757" s="3" t="s">
        <v>4176</v>
      </c>
      <c r="B757">
        <v>3</v>
      </c>
      <c r="C757">
        <v>150000000</v>
      </c>
      <c r="D757">
        <v>0.33333333333333298</v>
      </c>
      <c r="E757">
        <v>660177170</v>
      </c>
      <c r="F757">
        <v>0.66666666666666696</v>
      </c>
      <c r="G757" t="s">
        <v>4177</v>
      </c>
      <c r="H757" s="5">
        <v>42870</v>
      </c>
      <c r="I757" t="s">
        <v>41</v>
      </c>
      <c r="J757">
        <v>119</v>
      </c>
      <c r="K757" t="s">
        <v>4178</v>
      </c>
      <c r="L757" t="s">
        <v>4179</v>
      </c>
      <c r="M757" t="s">
        <v>1939</v>
      </c>
      <c r="N757" t="s">
        <v>3753</v>
      </c>
      <c r="O757" t="s">
        <v>4905</v>
      </c>
      <c r="P757" t="s">
        <v>1219</v>
      </c>
      <c r="Q757" t="s">
        <v>1218</v>
      </c>
      <c r="R757" t="s">
        <v>1044</v>
      </c>
      <c r="U757" t="s">
        <v>4879</v>
      </c>
      <c r="V757" t="s">
        <v>4879</v>
      </c>
      <c r="W757" t="s">
        <v>4873</v>
      </c>
      <c r="X757" t="s">
        <v>4899</v>
      </c>
      <c r="Y757" t="s">
        <v>4899</v>
      </c>
      <c r="Z757">
        <v>3</v>
      </c>
      <c r="AA757">
        <v>2</v>
      </c>
      <c r="AB757">
        <v>1</v>
      </c>
      <c r="AC757">
        <v>0.33333333333333331</v>
      </c>
      <c r="AD757">
        <v>0</v>
      </c>
      <c r="AE757" t="s">
        <v>4180</v>
      </c>
      <c r="AQ757">
        <v>1</v>
      </c>
      <c r="AR757" t="s">
        <v>1071</v>
      </c>
      <c r="AU757">
        <v>1</v>
      </c>
    </row>
    <row r="758" spans="1:47" x14ac:dyDescent="0.25">
      <c r="A758" s="3" t="s">
        <v>4181</v>
      </c>
      <c r="B758">
        <v>1.5</v>
      </c>
      <c r="C758">
        <v>5000000</v>
      </c>
      <c r="D758">
        <v>0.16666666666666699</v>
      </c>
      <c r="E758">
        <v>893667250</v>
      </c>
      <c r="F758">
        <v>0.16666666666666699</v>
      </c>
      <c r="G758" t="s">
        <v>4182</v>
      </c>
      <c r="H758" s="5">
        <v>43342</v>
      </c>
      <c r="I758" t="s">
        <v>1291</v>
      </c>
      <c r="J758">
        <v>248</v>
      </c>
      <c r="K758" t="s">
        <v>4183</v>
      </c>
      <c r="L758" t="s">
        <v>4184</v>
      </c>
      <c r="M758" t="s">
        <v>1351</v>
      </c>
      <c r="N758" t="s">
        <v>3976</v>
      </c>
      <c r="O758" t="s">
        <v>4907</v>
      </c>
      <c r="P758" t="s">
        <v>1769</v>
      </c>
      <c r="Q758" t="s">
        <v>1770</v>
      </c>
      <c r="R758" t="s">
        <v>1177</v>
      </c>
      <c r="U758" t="s">
        <v>4879</v>
      </c>
      <c r="V758" t="s">
        <v>4879</v>
      </c>
      <c r="W758" t="s">
        <v>4873</v>
      </c>
      <c r="X758" t="s">
        <v>4899</v>
      </c>
      <c r="Y758" t="s">
        <v>4899</v>
      </c>
      <c r="Z758">
        <v>3</v>
      </c>
      <c r="AA758">
        <v>2</v>
      </c>
      <c r="AB758">
        <v>1</v>
      </c>
      <c r="AC758">
        <v>0.33333333333333331</v>
      </c>
      <c r="AD758">
        <v>0</v>
      </c>
      <c r="AE758" t="s">
        <v>1627</v>
      </c>
      <c r="AQ758">
        <v>1</v>
      </c>
      <c r="AR758" t="s">
        <v>1195</v>
      </c>
      <c r="AU758">
        <v>1</v>
      </c>
    </row>
    <row r="759" spans="1:47" x14ac:dyDescent="0.25">
      <c r="A759" s="3" t="s">
        <v>4185</v>
      </c>
      <c r="B759" t="s">
        <v>274</v>
      </c>
      <c r="C759" t="s">
        <v>274</v>
      </c>
      <c r="D759" t="s">
        <v>274</v>
      </c>
      <c r="E759" t="s">
        <v>274</v>
      </c>
      <c r="F759" t="s">
        <v>274</v>
      </c>
      <c r="G759" t="s">
        <v>4186</v>
      </c>
      <c r="H759" s="5">
        <v>41621</v>
      </c>
      <c r="I759" t="s">
        <v>41</v>
      </c>
      <c r="J759">
        <v>38</v>
      </c>
      <c r="K759" t="s">
        <v>4187</v>
      </c>
      <c r="L759" t="s">
        <v>4188</v>
      </c>
      <c r="M759" t="s">
        <v>3008</v>
      </c>
      <c r="N759" t="s">
        <v>4189</v>
      </c>
      <c r="O759" t="s">
        <v>4902</v>
      </c>
      <c r="P759" t="s">
        <v>981</v>
      </c>
      <c r="Q759" t="s">
        <v>1087</v>
      </c>
      <c r="R759" t="s">
        <v>127</v>
      </c>
      <c r="U759" t="s">
        <v>4879</v>
      </c>
      <c r="V759" t="s">
        <v>4879</v>
      </c>
      <c r="W759" t="s">
        <v>4873</v>
      </c>
      <c r="X759" t="s">
        <v>4899</v>
      </c>
      <c r="Y759" t="s">
        <v>4899</v>
      </c>
      <c r="Z759">
        <v>3</v>
      </c>
      <c r="AA759">
        <v>2</v>
      </c>
      <c r="AB759">
        <v>1</v>
      </c>
      <c r="AC759">
        <v>0.33333333333333331</v>
      </c>
      <c r="AD759">
        <v>0</v>
      </c>
      <c r="AE759" t="s">
        <v>1463</v>
      </c>
      <c r="AQ759">
        <v>1</v>
      </c>
      <c r="AR759" t="s">
        <v>65</v>
      </c>
      <c r="AS759" t="s">
        <v>55</v>
      </c>
      <c r="AU759">
        <v>2</v>
      </c>
    </row>
    <row r="760" spans="1:47" x14ac:dyDescent="0.25">
      <c r="A760" s="3" t="s">
        <v>4190</v>
      </c>
      <c r="B760">
        <v>2</v>
      </c>
      <c r="C760">
        <v>50000000</v>
      </c>
      <c r="D760">
        <v>8.3333333333333301E-2</v>
      </c>
      <c r="E760">
        <v>0</v>
      </c>
      <c r="F760">
        <v>0</v>
      </c>
      <c r="G760" t="s">
        <v>4191</v>
      </c>
      <c r="H760" s="5">
        <v>41865</v>
      </c>
      <c r="I760" t="s">
        <v>41</v>
      </c>
      <c r="J760">
        <v>119</v>
      </c>
      <c r="K760" t="s">
        <v>4192</v>
      </c>
      <c r="L760" t="s">
        <v>4193</v>
      </c>
      <c r="M760" t="s">
        <v>1494</v>
      </c>
      <c r="N760" t="s">
        <v>4018</v>
      </c>
      <c r="O760" t="s">
        <v>4902</v>
      </c>
      <c r="P760" t="s">
        <v>652</v>
      </c>
      <c r="Q760" t="s">
        <v>653</v>
      </c>
      <c r="R760" t="s">
        <v>47</v>
      </c>
      <c r="U760" t="s">
        <v>4879</v>
      </c>
      <c r="V760" t="s">
        <v>4879</v>
      </c>
      <c r="W760" t="s">
        <v>4873</v>
      </c>
      <c r="X760" t="s">
        <v>4899</v>
      </c>
      <c r="Y760" t="s">
        <v>4899</v>
      </c>
      <c r="Z760">
        <v>3</v>
      </c>
      <c r="AA760">
        <v>2</v>
      </c>
      <c r="AB760">
        <v>1</v>
      </c>
      <c r="AC760">
        <v>0.33333333333333331</v>
      </c>
      <c r="AD760">
        <v>0</v>
      </c>
      <c r="AE760" t="s">
        <v>3407</v>
      </c>
      <c r="AF760" t="s">
        <v>1001</v>
      </c>
      <c r="AG760" t="s">
        <v>2980</v>
      </c>
      <c r="AH760" t="s">
        <v>2653</v>
      </c>
      <c r="AI760" t="s">
        <v>1724</v>
      </c>
      <c r="AJ760" t="s">
        <v>3710</v>
      </c>
      <c r="AQ760">
        <v>6</v>
      </c>
      <c r="AR760" t="s">
        <v>1080</v>
      </c>
      <c r="AS760" t="s">
        <v>109</v>
      </c>
      <c r="AU760">
        <v>2</v>
      </c>
    </row>
    <row r="761" spans="1:47" x14ac:dyDescent="0.25">
      <c r="A761" s="3" t="s">
        <v>4194</v>
      </c>
      <c r="B761">
        <v>1</v>
      </c>
      <c r="C761">
        <v>50000000</v>
      </c>
      <c r="D761">
        <v>0.16666666666666699</v>
      </c>
      <c r="E761">
        <v>0</v>
      </c>
      <c r="F761">
        <v>0</v>
      </c>
      <c r="G761" t="s">
        <v>4195</v>
      </c>
      <c r="H761" s="5">
        <v>42193</v>
      </c>
      <c r="I761" t="s">
        <v>1778</v>
      </c>
      <c r="J761">
        <v>134</v>
      </c>
      <c r="K761" t="s">
        <v>4196</v>
      </c>
      <c r="L761" t="s">
        <v>4197</v>
      </c>
      <c r="M761" t="s">
        <v>4198</v>
      </c>
      <c r="N761" t="s">
        <v>3963</v>
      </c>
      <c r="O761" t="s">
        <v>4903</v>
      </c>
      <c r="P761" t="s">
        <v>1301</v>
      </c>
      <c r="Q761" t="s">
        <v>1219</v>
      </c>
      <c r="R761" t="s">
        <v>85</v>
      </c>
      <c r="U761" t="s">
        <v>4879</v>
      </c>
      <c r="V761" t="s">
        <v>4879</v>
      </c>
      <c r="W761" t="s">
        <v>4873</v>
      </c>
      <c r="X761" t="s">
        <v>4899</v>
      </c>
      <c r="Y761" t="s">
        <v>4899</v>
      </c>
      <c r="Z761">
        <v>3</v>
      </c>
      <c r="AA761">
        <v>2</v>
      </c>
      <c r="AB761">
        <v>1</v>
      </c>
      <c r="AC761">
        <v>0.33333333333333331</v>
      </c>
      <c r="AD761">
        <v>0</v>
      </c>
      <c r="AE761" t="s">
        <v>2558</v>
      </c>
      <c r="AQ761">
        <v>1</v>
      </c>
      <c r="AR761" t="s">
        <v>256</v>
      </c>
      <c r="AS761" t="s">
        <v>109</v>
      </c>
      <c r="AU761">
        <v>2</v>
      </c>
    </row>
    <row r="762" spans="1:47" x14ac:dyDescent="0.25">
      <c r="A762" s="3" t="s">
        <v>4199</v>
      </c>
      <c r="B762">
        <v>1.25</v>
      </c>
      <c r="C762">
        <v>50000000</v>
      </c>
      <c r="D762">
        <v>8.3333333333333301E-2</v>
      </c>
      <c r="E762">
        <v>0</v>
      </c>
      <c r="F762">
        <v>0</v>
      </c>
      <c r="G762" t="s">
        <v>4200</v>
      </c>
      <c r="H762" s="5">
        <v>42605</v>
      </c>
      <c r="I762" t="s">
        <v>1143</v>
      </c>
      <c r="J762">
        <v>107</v>
      </c>
      <c r="K762" t="s">
        <v>4084</v>
      </c>
      <c r="L762" t="s">
        <v>4201</v>
      </c>
      <c r="M762" t="s">
        <v>4202</v>
      </c>
      <c r="N762" t="s">
        <v>3050</v>
      </c>
      <c r="O762" t="s">
        <v>4904</v>
      </c>
      <c r="P762" t="s">
        <v>1042</v>
      </c>
      <c r="Q762" t="s">
        <v>1034</v>
      </c>
      <c r="R762" t="s">
        <v>1045</v>
      </c>
      <c r="U762" t="s">
        <v>4879</v>
      </c>
      <c r="V762" t="s">
        <v>4879</v>
      </c>
      <c r="W762" t="s">
        <v>4873</v>
      </c>
      <c r="X762" t="s">
        <v>4899</v>
      </c>
      <c r="Y762" t="s">
        <v>4899</v>
      </c>
      <c r="Z762">
        <v>3</v>
      </c>
      <c r="AA762">
        <v>2</v>
      </c>
      <c r="AB762">
        <v>1</v>
      </c>
      <c r="AC762">
        <v>0.33333333333333331</v>
      </c>
      <c r="AD762">
        <v>0</v>
      </c>
      <c r="AE762" t="s">
        <v>1202</v>
      </c>
      <c r="AQ762">
        <v>1</v>
      </c>
      <c r="AR762" t="s">
        <v>1047</v>
      </c>
      <c r="AU762">
        <v>1</v>
      </c>
    </row>
    <row r="763" spans="1:47" x14ac:dyDescent="0.25">
      <c r="A763" s="3" t="s">
        <v>4203</v>
      </c>
      <c r="B763">
        <v>7</v>
      </c>
      <c r="C763">
        <v>400000000</v>
      </c>
      <c r="D763">
        <v>0.25</v>
      </c>
      <c r="E763">
        <v>0</v>
      </c>
      <c r="F763">
        <v>0</v>
      </c>
      <c r="G763" t="s">
        <v>4204</v>
      </c>
      <c r="H763" s="5">
        <v>42879</v>
      </c>
      <c r="I763" t="s">
        <v>2784</v>
      </c>
      <c r="J763">
        <v>96</v>
      </c>
      <c r="K763" t="s">
        <v>4205</v>
      </c>
      <c r="L763" t="s">
        <v>4206</v>
      </c>
      <c r="M763" t="s">
        <v>1551</v>
      </c>
      <c r="N763" t="s">
        <v>3562</v>
      </c>
      <c r="O763" t="s">
        <v>4905</v>
      </c>
      <c r="P763" t="s">
        <v>1553</v>
      </c>
      <c r="Q763" t="s">
        <v>1125</v>
      </c>
      <c r="R763" t="s">
        <v>1167</v>
      </c>
      <c r="S763" t="s">
        <v>64</v>
      </c>
      <c r="T763" t="s">
        <v>1045</v>
      </c>
      <c r="U763" t="s">
        <v>4879</v>
      </c>
      <c r="V763" t="s">
        <v>4879</v>
      </c>
      <c r="W763" t="s">
        <v>4879</v>
      </c>
      <c r="X763" t="s">
        <v>4873</v>
      </c>
      <c r="Y763" t="s">
        <v>4873</v>
      </c>
      <c r="Z763">
        <v>5</v>
      </c>
      <c r="AA763">
        <v>3</v>
      </c>
      <c r="AB763">
        <v>2</v>
      </c>
      <c r="AC763">
        <v>0.4</v>
      </c>
      <c r="AD763">
        <v>0</v>
      </c>
      <c r="AE763" t="s">
        <v>1188</v>
      </c>
      <c r="AQ763">
        <v>1</v>
      </c>
      <c r="AR763" t="s">
        <v>2925</v>
      </c>
      <c r="AU763">
        <v>1</v>
      </c>
    </row>
    <row r="764" spans="1:47" x14ac:dyDescent="0.25">
      <c r="A764" s="3" t="s">
        <v>4207</v>
      </c>
      <c r="B764">
        <v>1.5</v>
      </c>
      <c r="C764">
        <v>50000000</v>
      </c>
      <c r="D764">
        <v>0.16666666666666699</v>
      </c>
      <c r="E764">
        <v>70000000</v>
      </c>
      <c r="F764">
        <v>0.33333333333333298</v>
      </c>
      <c r="G764" t="s">
        <v>4208</v>
      </c>
      <c r="H764" s="5">
        <v>43342</v>
      </c>
      <c r="I764" t="s">
        <v>41</v>
      </c>
      <c r="J764">
        <v>132</v>
      </c>
      <c r="K764" t="s">
        <v>4183</v>
      </c>
      <c r="L764" t="s">
        <v>4209</v>
      </c>
      <c r="M764" t="s">
        <v>4210</v>
      </c>
      <c r="N764" t="s">
        <v>3976</v>
      </c>
      <c r="O764" t="s">
        <v>4907</v>
      </c>
      <c r="P764" t="s">
        <v>1769</v>
      </c>
      <c r="Q764" t="s">
        <v>1228</v>
      </c>
      <c r="R764" t="s">
        <v>1177</v>
      </c>
      <c r="U764" t="s">
        <v>4879</v>
      </c>
      <c r="V764" t="s">
        <v>4879</v>
      </c>
      <c r="W764" t="s">
        <v>4873</v>
      </c>
      <c r="X764" t="s">
        <v>4899</v>
      </c>
      <c r="Y764" t="s">
        <v>4899</v>
      </c>
      <c r="Z764">
        <v>3</v>
      </c>
      <c r="AA764">
        <v>2</v>
      </c>
      <c r="AB764">
        <v>1</v>
      </c>
      <c r="AC764">
        <v>0.33333333333333331</v>
      </c>
      <c r="AD764">
        <v>0</v>
      </c>
      <c r="AE764" t="s">
        <v>1627</v>
      </c>
      <c r="AQ764">
        <v>1</v>
      </c>
      <c r="AR764" t="s">
        <v>1941</v>
      </c>
      <c r="AU764">
        <v>1</v>
      </c>
    </row>
    <row r="765" spans="1:47" x14ac:dyDescent="0.25">
      <c r="A765" s="3" t="s">
        <v>4211</v>
      </c>
      <c r="B765">
        <v>2.5</v>
      </c>
      <c r="C765">
        <v>100000000</v>
      </c>
      <c r="D765">
        <v>0.25</v>
      </c>
      <c r="E765">
        <v>758749500</v>
      </c>
      <c r="F765">
        <v>1</v>
      </c>
      <c r="G765" t="s">
        <v>4212</v>
      </c>
      <c r="H765" s="5">
        <v>41621</v>
      </c>
      <c r="I765" t="s">
        <v>1715</v>
      </c>
      <c r="J765">
        <v>150</v>
      </c>
      <c r="K765" t="s">
        <v>4213</v>
      </c>
      <c r="L765" t="s">
        <v>4214</v>
      </c>
      <c r="M765" t="s">
        <v>2198</v>
      </c>
      <c r="N765" t="s">
        <v>3573</v>
      </c>
      <c r="O765" t="s">
        <v>4902</v>
      </c>
      <c r="P765" t="s">
        <v>1087</v>
      </c>
      <c r="Q765" t="s">
        <v>981</v>
      </c>
      <c r="R765" t="s">
        <v>127</v>
      </c>
      <c r="U765" t="s">
        <v>4879</v>
      </c>
      <c r="V765" t="s">
        <v>4879</v>
      </c>
      <c r="W765" t="s">
        <v>4873</v>
      </c>
      <c r="X765" t="s">
        <v>4899</v>
      </c>
      <c r="Y765" t="s">
        <v>4899</v>
      </c>
      <c r="Z765">
        <v>3</v>
      </c>
      <c r="AA765">
        <v>2</v>
      </c>
      <c r="AB765">
        <v>1</v>
      </c>
      <c r="AC765">
        <v>0.33333333333333331</v>
      </c>
      <c r="AD765">
        <v>0</v>
      </c>
      <c r="AE765" t="s">
        <v>1463</v>
      </c>
      <c r="AQ765">
        <v>1</v>
      </c>
      <c r="AR765" t="s">
        <v>1608</v>
      </c>
      <c r="AS765" t="s">
        <v>86</v>
      </c>
      <c r="AU765">
        <v>2</v>
      </c>
    </row>
    <row r="766" spans="1:47" x14ac:dyDescent="0.25">
      <c r="A766" s="3" t="s">
        <v>4215</v>
      </c>
      <c r="B766">
        <v>1</v>
      </c>
      <c r="C766">
        <v>0</v>
      </c>
      <c r="D766">
        <v>0</v>
      </c>
      <c r="E766">
        <v>0</v>
      </c>
      <c r="F766">
        <v>0</v>
      </c>
      <c r="G766" t="s">
        <v>4216</v>
      </c>
      <c r="H766" s="5">
        <v>41865</v>
      </c>
      <c r="I766" t="s">
        <v>41</v>
      </c>
      <c r="J766">
        <v>123</v>
      </c>
      <c r="K766" t="s">
        <v>4217</v>
      </c>
      <c r="L766" t="s">
        <v>4218</v>
      </c>
      <c r="M766" t="s">
        <v>1607</v>
      </c>
      <c r="N766" t="s">
        <v>4075</v>
      </c>
      <c r="O766" t="s">
        <v>4902</v>
      </c>
      <c r="P766" t="s">
        <v>652</v>
      </c>
      <c r="Q766" t="s">
        <v>653</v>
      </c>
      <c r="R766" t="s">
        <v>47</v>
      </c>
      <c r="U766" t="s">
        <v>4879</v>
      </c>
      <c r="V766" t="s">
        <v>4879</v>
      </c>
      <c r="W766" t="s">
        <v>4873</v>
      </c>
      <c r="X766" t="s">
        <v>4899</v>
      </c>
      <c r="Y766" t="s">
        <v>4899</v>
      </c>
      <c r="Z766">
        <v>3</v>
      </c>
      <c r="AA766">
        <v>2</v>
      </c>
      <c r="AB766">
        <v>1</v>
      </c>
      <c r="AC766">
        <v>0.33333333333333331</v>
      </c>
      <c r="AD766">
        <v>0</v>
      </c>
      <c r="AE766" t="s">
        <v>3407</v>
      </c>
      <c r="AF766" t="s">
        <v>4076</v>
      </c>
      <c r="AG766" t="s">
        <v>1001</v>
      </c>
      <c r="AH766" t="s">
        <v>4077</v>
      </c>
      <c r="AI766" t="s">
        <v>3432</v>
      </c>
      <c r="AJ766" t="s">
        <v>2346</v>
      </c>
      <c r="AK766" t="s">
        <v>2653</v>
      </c>
      <c r="AL766" t="s">
        <v>1724</v>
      </c>
      <c r="AM766" t="s">
        <v>3710</v>
      </c>
      <c r="AQ766">
        <v>9</v>
      </c>
      <c r="AR766" t="s">
        <v>1151</v>
      </c>
      <c r="AS766" t="s">
        <v>128</v>
      </c>
      <c r="AU766">
        <v>2</v>
      </c>
    </row>
    <row r="767" spans="1:47" x14ac:dyDescent="0.25">
      <c r="A767" s="3" t="s">
        <v>4219</v>
      </c>
      <c r="B767">
        <v>3</v>
      </c>
      <c r="C767">
        <v>150000000</v>
      </c>
      <c r="D767">
        <v>0.16666666666666699</v>
      </c>
      <c r="E767">
        <v>0</v>
      </c>
      <c r="F767">
        <v>0</v>
      </c>
      <c r="G767" t="s">
        <v>4220</v>
      </c>
      <c r="H767" s="5">
        <v>42194</v>
      </c>
      <c r="I767" t="s">
        <v>1354</v>
      </c>
      <c r="J767">
        <v>141</v>
      </c>
      <c r="K767" t="s">
        <v>4221</v>
      </c>
      <c r="L767" t="s">
        <v>4222</v>
      </c>
      <c r="M767" t="s">
        <v>1524</v>
      </c>
      <c r="N767" t="s">
        <v>4223</v>
      </c>
      <c r="O767" t="s">
        <v>4903</v>
      </c>
      <c r="P767" t="s">
        <v>1159</v>
      </c>
      <c r="Q767" t="s">
        <v>1158</v>
      </c>
      <c r="R767" t="s">
        <v>1503</v>
      </c>
      <c r="S767" t="s">
        <v>85</v>
      </c>
      <c r="T767" t="s">
        <v>127</v>
      </c>
      <c r="U767" t="s">
        <v>4879</v>
      </c>
      <c r="V767" t="s">
        <v>4879</v>
      </c>
      <c r="W767" t="s">
        <v>4879</v>
      </c>
      <c r="X767" t="s">
        <v>4873</v>
      </c>
      <c r="Y767" t="s">
        <v>4873</v>
      </c>
      <c r="Z767">
        <v>5</v>
      </c>
      <c r="AA767">
        <v>3</v>
      </c>
      <c r="AB767">
        <v>2</v>
      </c>
      <c r="AC767">
        <v>0.4</v>
      </c>
      <c r="AD767">
        <v>0</v>
      </c>
      <c r="AE767" t="s">
        <v>1093</v>
      </c>
      <c r="AQ767">
        <v>1</v>
      </c>
      <c r="AR767" t="s">
        <v>256</v>
      </c>
      <c r="AS767" t="s">
        <v>109</v>
      </c>
      <c r="AU767">
        <v>2</v>
      </c>
    </row>
    <row r="768" spans="1:47" x14ac:dyDescent="0.25">
      <c r="A768" s="3" t="s">
        <v>4224</v>
      </c>
      <c r="B768">
        <v>0</v>
      </c>
      <c r="C768">
        <v>0</v>
      </c>
      <c r="D768">
        <v>0</v>
      </c>
      <c r="E768">
        <v>0</v>
      </c>
      <c r="F768">
        <v>0</v>
      </c>
      <c r="G768" t="s">
        <v>4225</v>
      </c>
      <c r="H768" s="5">
        <v>42605</v>
      </c>
      <c r="I768" t="s">
        <v>1143</v>
      </c>
      <c r="J768">
        <v>107</v>
      </c>
      <c r="K768" t="s">
        <v>4111</v>
      </c>
      <c r="L768" t="s">
        <v>4226</v>
      </c>
      <c r="M768" t="s">
        <v>4202</v>
      </c>
      <c r="N768" t="s">
        <v>3050</v>
      </c>
      <c r="O768" t="s">
        <v>4904</v>
      </c>
      <c r="P768" t="s">
        <v>1042</v>
      </c>
      <c r="Q768" t="s">
        <v>1034</v>
      </c>
      <c r="R768" t="s">
        <v>1045</v>
      </c>
      <c r="U768" t="s">
        <v>4879</v>
      </c>
      <c r="V768" t="s">
        <v>4879</v>
      </c>
      <c r="W768" t="s">
        <v>4873</v>
      </c>
      <c r="X768" t="s">
        <v>4899</v>
      </c>
      <c r="Y768" t="s">
        <v>4899</v>
      </c>
      <c r="Z768">
        <v>3</v>
      </c>
      <c r="AA768">
        <v>2</v>
      </c>
      <c r="AB768">
        <v>1</v>
      </c>
      <c r="AC768">
        <v>0.33333333333333331</v>
      </c>
      <c r="AD768">
        <v>0</v>
      </c>
      <c r="AE768" t="s">
        <v>1202</v>
      </c>
      <c r="AQ768">
        <v>1</v>
      </c>
      <c r="AR768" t="s">
        <v>1047</v>
      </c>
      <c r="AU768">
        <v>1</v>
      </c>
    </row>
    <row r="769" spans="1:47" x14ac:dyDescent="0.25">
      <c r="A769" s="3" t="s">
        <v>4227</v>
      </c>
      <c r="B769">
        <v>5</v>
      </c>
      <c r="C769">
        <v>200000000</v>
      </c>
      <c r="D769">
        <v>0.16666666666666699</v>
      </c>
      <c r="E769">
        <v>0</v>
      </c>
      <c r="F769">
        <v>0</v>
      </c>
      <c r="G769" t="s">
        <v>4228</v>
      </c>
      <c r="H769" s="5">
        <v>42879</v>
      </c>
      <c r="I769" t="s">
        <v>2784</v>
      </c>
      <c r="J769">
        <v>96</v>
      </c>
      <c r="K769" t="s">
        <v>4205</v>
      </c>
      <c r="L769" t="s">
        <v>4229</v>
      </c>
      <c r="M769" t="s">
        <v>4230</v>
      </c>
      <c r="N769" t="s">
        <v>3562</v>
      </c>
      <c r="O769" t="s">
        <v>4905</v>
      </c>
      <c r="P769" t="s">
        <v>1553</v>
      </c>
      <c r="Q769" t="s">
        <v>1125</v>
      </c>
      <c r="R769" t="s">
        <v>1167</v>
      </c>
      <c r="S769" t="s">
        <v>64</v>
      </c>
      <c r="T769" t="s">
        <v>1045</v>
      </c>
      <c r="U769" t="s">
        <v>4879</v>
      </c>
      <c r="V769" t="s">
        <v>4879</v>
      </c>
      <c r="W769" t="s">
        <v>4879</v>
      </c>
      <c r="X769" t="s">
        <v>4873</v>
      </c>
      <c r="Y769" t="s">
        <v>4873</v>
      </c>
      <c r="Z769">
        <v>5</v>
      </c>
      <c r="AA769">
        <v>3</v>
      </c>
      <c r="AB769">
        <v>2</v>
      </c>
      <c r="AC769">
        <v>0.4</v>
      </c>
      <c r="AD769">
        <v>0</v>
      </c>
      <c r="AE769" t="s">
        <v>1188</v>
      </c>
      <c r="AQ769">
        <v>1</v>
      </c>
      <c r="AR769" t="s">
        <v>1178</v>
      </c>
      <c r="AU769">
        <v>1</v>
      </c>
    </row>
    <row r="770" spans="1:47" x14ac:dyDescent="0.25">
      <c r="A770" s="3" t="s">
        <v>4231</v>
      </c>
      <c r="B770">
        <v>8</v>
      </c>
      <c r="C770">
        <v>300000000</v>
      </c>
      <c r="D770">
        <v>0.25</v>
      </c>
      <c r="E770">
        <v>1006000000</v>
      </c>
      <c r="F770">
        <v>1</v>
      </c>
      <c r="G770" t="s">
        <v>4232</v>
      </c>
      <c r="H770" s="5">
        <v>43356</v>
      </c>
      <c r="I770" t="s">
        <v>41</v>
      </c>
      <c r="J770">
        <v>144</v>
      </c>
      <c r="K770" t="s">
        <v>4233</v>
      </c>
      <c r="L770" t="s">
        <v>4234</v>
      </c>
      <c r="M770" t="s">
        <v>4235</v>
      </c>
      <c r="N770" t="s">
        <v>4236</v>
      </c>
      <c r="O770" t="s">
        <v>4907</v>
      </c>
      <c r="P770" t="s">
        <v>1067</v>
      </c>
      <c r="Q770" t="s">
        <v>1974</v>
      </c>
      <c r="R770" t="s">
        <v>1066</v>
      </c>
      <c r="S770" t="s">
        <v>85</v>
      </c>
      <c r="T770" t="s">
        <v>1068</v>
      </c>
      <c r="U770" t="s">
        <v>4879</v>
      </c>
      <c r="V770" t="s">
        <v>4879</v>
      </c>
      <c r="W770" t="s">
        <v>4879</v>
      </c>
      <c r="X770" t="s">
        <v>4873</v>
      </c>
      <c r="Y770" t="s">
        <v>4873</v>
      </c>
      <c r="Z770">
        <v>5</v>
      </c>
      <c r="AA770">
        <v>3</v>
      </c>
      <c r="AB770">
        <v>2</v>
      </c>
      <c r="AC770">
        <v>0.4</v>
      </c>
      <c r="AD770">
        <v>0</v>
      </c>
      <c r="AE770" t="s">
        <v>2519</v>
      </c>
      <c r="AQ770">
        <v>1</v>
      </c>
      <c r="AR770" t="s">
        <v>1151</v>
      </c>
      <c r="AU770">
        <v>1</v>
      </c>
    </row>
    <row r="771" spans="1:47" x14ac:dyDescent="0.25">
      <c r="A771" s="3" t="s">
        <v>4237</v>
      </c>
      <c r="B771">
        <v>2.6666666666666701</v>
      </c>
      <c r="C771">
        <v>150000000</v>
      </c>
      <c r="D771">
        <v>0.25</v>
      </c>
      <c r="E771">
        <v>0</v>
      </c>
      <c r="F771">
        <v>0</v>
      </c>
      <c r="G771" t="s">
        <v>4238</v>
      </c>
      <c r="H771" s="5">
        <v>41233</v>
      </c>
      <c r="I771" t="s">
        <v>41</v>
      </c>
      <c r="J771">
        <v>76</v>
      </c>
      <c r="K771" t="s">
        <v>4239</v>
      </c>
      <c r="L771" t="s">
        <v>4240</v>
      </c>
      <c r="M771" t="s">
        <v>773</v>
      </c>
      <c r="N771" t="s">
        <v>4241</v>
      </c>
      <c r="O771" t="s">
        <v>4901</v>
      </c>
      <c r="P771" t="s">
        <v>283</v>
      </c>
      <c r="Q771" t="s">
        <v>181</v>
      </c>
      <c r="R771" t="s">
        <v>84</v>
      </c>
      <c r="S771" t="s">
        <v>47</v>
      </c>
      <c r="T771" t="s">
        <v>108</v>
      </c>
      <c r="U771" t="s">
        <v>4879</v>
      </c>
      <c r="V771" t="s">
        <v>4879</v>
      </c>
      <c r="W771" t="s">
        <v>4873</v>
      </c>
      <c r="X771" t="s">
        <v>4873</v>
      </c>
      <c r="Y771" t="s">
        <v>4873</v>
      </c>
      <c r="Z771">
        <v>5</v>
      </c>
      <c r="AA771">
        <v>2</v>
      </c>
      <c r="AB771">
        <v>3</v>
      </c>
      <c r="AC771">
        <v>0.6</v>
      </c>
      <c r="AD771">
        <v>1</v>
      </c>
      <c r="AE771" t="s">
        <v>870</v>
      </c>
      <c r="AQ771">
        <v>1</v>
      </c>
      <c r="AR771" t="s">
        <v>256</v>
      </c>
      <c r="AS771" t="s">
        <v>87</v>
      </c>
      <c r="AU771">
        <v>2</v>
      </c>
    </row>
    <row r="772" spans="1:47" x14ac:dyDescent="0.25">
      <c r="A772" s="3" t="s">
        <v>4242</v>
      </c>
      <c r="B772">
        <v>5</v>
      </c>
      <c r="C772">
        <v>250000000</v>
      </c>
      <c r="D772">
        <v>0.16666666666666699</v>
      </c>
      <c r="E772">
        <v>5810906113</v>
      </c>
      <c r="F772">
        <v>2</v>
      </c>
      <c r="G772" t="s">
        <v>4243</v>
      </c>
      <c r="H772" s="5">
        <v>41624</v>
      </c>
      <c r="I772" t="s">
        <v>1010</v>
      </c>
      <c r="J772">
        <v>112</v>
      </c>
      <c r="K772" t="s">
        <v>4244</v>
      </c>
      <c r="L772" t="s">
        <v>4245</v>
      </c>
      <c r="M772" t="s">
        <v>4246</v>
      </c>
      <c r="N772" t="s">
        <v>4247</v>
      </c>
      <c r="O772" t="s">
        <v>4902</v>
      </c>
      <c r="P772" t="s">
        <v>652</v>
      </c>
      <c r="Q772" t="s">
        <v>653</v>
      </c>
      <c r="R772" t="s">
        <v>85</v>
      </c>
      <c r="U772" t="s">
        <v>4879</v>
      </c>
      <c r="V772" t="s">
        <v>4879</v>
      </c>
      <c r="W772" t="s">
        <v>4873</v>
      </c>
      <c r="X772" t="s">
        <v>4899</v>
      </c>
      <c r="Y772" t="s">
        <v>4899</v>
      </c>
      <c r="Z772">
        <v>3</v>
      </c>
      <c r="AA772">
        <v>2</v>
      </c>
      <c r="AB772">
        <v>1</v>
      </c>
      <c r="AC772">
        <v>0.33333333333333331</v>
      </c>
      <c r="AD772">
        <v>0</v>
      </c>
      <c r="AE772" t="s">
        <v>2707</v>
      </c>
      <c r="AQ772">
        <v>1</v>
      </c>
      <c r="AR772" t="s">
        <v>1179</v>
      </c>
      <c r="AS772" t="s">
        <v>87</v>
      </c>
      <c r="AU772">
        <v>2</v>
      </c>
    </row>
    <row r="773" spans="1:47" x14ac:dyDescent="0.25">
      <c r="A773" s="3" t="s">
        <v>4248</v>
      </c>
      <c r="B773">
        <v>2</v>
      </c>
      <c r="C773">
        <v>50000000</v>
      </c>
      <c r="D773">
        <v>8.3333333333333301E-2</v>
      </c>
      <c r="E773">
        <v>0</v>
      </c>
      <c r="F773">
        <v>0</v>
      </c>
      <c r="G773" t="s">
        <v>3342</v>
      </c>
      <c r="H773" s="5">
        <v>41865</v>
      </c>
      <c r="I773" t="s">
        <v>41</v>
      </c>
      <c r="J773">
        <v>119</v>
      </c>
      <c r="K773" t="s">
        <v>4249</v>
      </c>
      <c r="L773" t="s">
        <v>4250</v>
      </c>
      <c r="M773" t="s">
        <v>1564</v>
      </c>
      <c r="N773" t="s">
        <v>4018</v>
      </c>
      <c r="O773" t="s">
        <v>4902</v>
      </c>
      <c r="P773" t="s">
        <v>653</v>
      </c>
      <c r="Q773" t="s">
        <v>652</v>
      </c>
      <c r="R773" t="s">
        <v>47</v>
      </c>
      <c r="U773" t="s">
        <v>4879</v>
      </c>
      <c r="V773" t="s">
        <v>4879</v>
      </c>
      <c r="W773" t="s">
        <v>4873</v>
      </c>
      <c r="X773" t="s">
        <v>4899</v>
      </c>
      <c r="Y773" t="s">
        <v>4899</v>
      </c>
      <c r="Z773">
        <v>3</v>
      </c>
      <c r="AA773">
        <v>2</v>
      </c>
      <c r="AB773">
        <v>1</v>
      </c>
      <c r="AC773">
        <v>0.33333333333333331</v>
      </c>
      <c r="AD773">
        <v>0</v>
      </c>
      <c r="AE773" t="s">
        <v>3407</v>
      </c>
      <c r="AF773" t="s">
        <v>4076</v>
      </c>
      <c r="AG773" t="s">
        <v>1001</v>
      </c>
      <c r="AH773" t="s">
        <v>4077</v>
      </c>
      <c r="AI773" t="s">
        <v>3432</v>
      </c>
      <c r="AJ773" t="s">
        <v>2980</v>
      </c>
      <c r="AK773" t="s">
        <v>2653</v>
      </c>
      <c r="AL773" t="s">
        <v>1724</v>
      </c>
      <c r="AM773" t="s">
        <v>3710</v>
      </c>
      <c r="AQ773">
        <v>9</v>
      </c>
      <c r="AR773" t="s">
        <v>1151</v>
      </c>
      <c r="AS773" t="s">
        <v>1350</v>
      </c>
      <c r="AU773">
        <v>2</v>
      </c>
    </row>
    <row r="774" spans="1:47" x14ac:dyDescent="0.25">
      <c r="A774" s="3" t="s">
        <v>4251</v>
      </c>
      <c r="B774">
        <v>4</v>
      </c>
      <c r="C774">
        <v>150000000</v>
      </c>
      <c r="D774">
        <v>0.16666666666666699</v>
      </c>
      <c r="E774">
        <v>0</v>
      </c>
      <c r="F774">
        <v>0</v>
      </c>
      <c r="G774" t="s">
        <v>4252</v>
      </c>
      <c r="H774" s="5">
        <v>42213</v>
      </c>
      <c r="I774" t="s">
        <v>184</v>
      </c>
      <c r="J774">
        <v>121</v>
      </c>
      <c r="K774" t="s">
        <v>4253</v>
      </c>
      <c r="L774" t="s">
        <v>4254</v>
      </c>
      <c r="M774" t="s">
        <v>4255</v>
      </c>
      <c r="N774" t="s">
        <v>3372</v>
      </c>
      <c r="O774" t="s">
        <v>4903</v>
      </c>
      <c r="P774" t="s">
        <v>1148</v>
      </c>
      <c r="Q774" t="s">
        <v>1149</v>
      </c>
      <c r="R774" t="s">
        <v>653</v>
      </c>
      <c r="S774" t="s">
        <v>64</v>
      </c>
      <c r="T774" t="s">
        <v>108</v>
      </c>
      <c r="U774" t="s">
        <v>4879</v>
      </c>
      <c r="V774" t="s">
        <v>4879</v>
      </c>
      <c r="W774" t="s">
        <v>4879</v>
      </c>
      <c r="X774" t="s">
        <v>4873</v>
      </c>
      <c r="Y774" t="s">
        <v>4873</v>
      </c>
      <c r="Z774">
        <v>5</v>
      </c>
      <c r="AA774">
        <v>3</v>
      </c>
      <c r="AB774">
        <v>2</v>
      </c>
      <c r="AC774">
        <v>0.4</v>
      </c>
      <c r="AD774">
        <v>0</v>
      </c>
      <c r="AE774" t="s">
        <v>1089</v>
      </c>
      <c r="AQ774">
        <v>1</v>
      </c>
      <c r="AR774" t="s">
        <v>1109</v>
      </c>
      <c r="AS774" t="s">
        <v>1294</v>
      </c>
      <c r="AU774">
        <v>2</v>
      </c>
    </row>
    <row r="775" spans="1:47" x14ac:dyDescent="0.25">
      <c r="A775" s="3" t="s">
        <v>4256</v>
      </c>
      <c r="B775">
        <v>0</v>
      </c>
      <c r="C775">
        <v>0</v>
      </c>
      <c r="D775">
        <v>0</v>
      </c>
      <c r="E775">
        <v>0</v>
      </c>
      <c r="F775">
        <v>0</v>
      </c>
      <c r="G775" t="s">
        <v>4257</v>
      </c>
      <c r="H775" s="5">
        <v>42607</v>
      </c>
      <c r="I775" t="s">
        <v>1129</v>
      </c>
      <c r="J775">
        <v>124</v>
      </c>
      <c r="K775" t="s">
        <v>4258</v>
      </c>
      <c r="L775" t="s">
        <v>4259</v>
      </c>
      <c r="M775" t="s">
        <v>1621</v>
      </c>
      <c r="N775" t="s">
        <v>4260</v>
      </c>
      <c r="O775" t="s">
        <v>4904</v>
      </c>
      <c r="P775" t="s">
        <v>1276</v>
      </c>
      <c r="Q775" t="s">
        <v>1043</v>
      </c>
      <c r="R775" t="s">
        <v>1125</v>
      </c>
      <c r="S775" t="s">
        <v>63</v>
      </c>
      <c r="T775" t="s">
        <v>1044</v>
      </c>
      <c r="U775" t="s">
        <v>4879</v>
      </c>
      <c r="V775" t="s">
        <v>4879</v>
      </c>
      <c r="W775" t="s">
        <v>4879</v>
      </c>
      <c r="X775" t="s">
        <v>4873</v>
      </c>
      <c r="Y775" t="s">
        <v>4873</v>
      </c>
      <c r="Z775">
        <v>5</v>
      </c>
      <c r="AA775">
        <v>3</v>
      </c>
      <c r="AB775">
        <v>2</v>
      </c>
      <c r="AC775">
        <v>0.4</v>
      </c>
      <c r="AD775">
        <v>0</v>
      </c>
      <c r="AE775" t="s">
        <v>4261</v>
      </c>
      <c r="AQ775">
        <v>1</v>
      </c>
      <c r="AR775" t="s">
        <v>128</v>
      </c>
      <c r="AU775">
        <v>1</v>
      </c>
    </row>
    <row r="776" spans="1:47" x14ac:dyDescent="0.25">
      <c r="A776" s="3" t="s">
        <v>4262</v>
      </c>
      <c r="B776">
        <v>1</v>
      </c>
      <c r="C776">
        <v>50000000</v>
      </c>
      <c r="D776">
        <v>0.16666666666666699</v>
      </c>
      <c r="E776">
        <v>215045400</v>
      </c>
      <c r="F776">
        <v>0</v>
      </c>
      <c r="G776" t="s">
        <v>4263</v>
      </c>
      <c r="H776" s="5">
        <v>42885</v>
      </c>
      <c r="I776" t="s">
        <v>41</v>
      </c>
      <c r="J776">
        <v>296</v>
      </c>
      <c r="K776" t="s">
        <v>1052</v>
      </c>
      <c r="L776" t="s">
        <v>4264</v>
      </c>
      <c r="M776" t="s">
        <v>1286</v>
      </c>
      <c r="N776" t="s">
        <v>1510</v>
      </c>
      <c r="O776" t="s">
        <v>4906</v>
      </c>
      <c r="P776" t="s">
        <v>1175</v>
      </c>
      <c r="Q776" t="s">
        <v>1032</v>
      </c>
      <c r="R776" t="s">
        <v>1210</v>
      </c>
      <c r="U776" t="s">
        <v>4879</v>
      </c>
      <c r="V776" t="s">
        <v>4879</v>
      </c>
      <c r="W776" t="s">
        <v>4873</v>
      </c>
      <c r="X776" t="s">
        <v>4899</v>
      </c>
      <c r="Y776" t="s">
        <v>4899</v>
      </c>
      <c r="Z776">
        <v>3</v>
      </c>
      <c r="AA776">
        <v>2</v>
      </c>
      <c r="AB776">
        <v>1</v>
      </c>
      <c r="AC776">
        <v>0.33333333333333331</v>
      </c>
      <c r="AD776">
        <v>0</v>
      </c>
      <c r="AE776" t="s">
        <v>1246</v>
      </c>
      <c r="AQ776">
        <v>1</v>
      </c>
      <c r="AR776" t="s">
        <v>1178</v>
      </c>
      <c r="AU776">
        <v>1</v>
      </c>
    </row>
    <row r="777" spans="1:47" x14ac:dyDescent="0.25">
      <c r="A777" s="3" t="s">
        <v>4265</v>
      </c>
      <c r="B777">
        <v>4</v>
      </c>
      <c r="C777">
        <v>200000000</v>
      </c>
      <c r="D777">
        <v>8.3333333333333301E-2</v>
      </c>
      <c r="E777">
        <v>158000000</v>
      </c>
      <c r="F777">
        <v>0.5</v>
      </c>
      <c r="G777" t="s">
        <v>4266</v>
      </c>
      <c r="H777" s="5">
        <v>43356</v>
      </c>
      <c r="I777" t="s">
        <v>41</v>
      </c>
      <c r="J777">
        <v>144</v>
      </c>
      <c r="K777" t="s">
        <v>4267</v>
      </c>
      <c r="L777" t="s">
        <v>4268</v>
      </c>
      <c r="M777" t="s">
        <v>2732</v>
      </c>
      <c r="N777" t="s">
        <v>4236</v>
      </c>
      <c r="O777" t="s">
        <v>4907</v>
      </c>
      <c r="P777" t="s">
        <v>1066</v>
      </c>
      <c r="Q777" t="s">
        <v>1067</v>
      </c>
      <c r="R777" t="s">
        <v>1974</v>
      </c>
      <c r="S777" t="s">
        <v>85</v>
      </c>
      <c r="T777" t="s">
        <v>1068</v>
      </c>
      <c r="U777" t="s">
        <v>4879</v>
      </c>
      <c r="V777" t="s">
        <v>4879</v>
      </c>
      <c r="W777" t="s">
        <v>4879</v>
      </c>
      <c r="X777" t="s">
        <v>4873</v>
      </c>
      <c r="Y777" t="s">
        <v>4873</v>
      </c>
      <c r="Z777">
        <v>5</v>
      </c>
      <c r="AA777">
        <v>3</v>
      </c>
      <c r="AB777">
        <v>2</v>
      </c>
      <c r="AC777">
        <v>0.4</v>
      </c>
      <c r="AD777">
        <v>0</v>
      </c>
      <c r="AE777" t="s">
        <v>1100</v>
      </c>
      <c r="AQ777">
        <v>1</v>
      </c>
      <c r="AR777" t="s">
        <v>1258</v>
      </c>
      <c r="AU777">
        <v>1</v>
      </c>
    </row>
    <row r="778" spans="1:47" x14ac:dyDescent="0.25">
      <c r="A778" s="3" t="s">
        <v>4269</v>
      </c>
      <c r="B778">
        <v>6</v>
      </c>
      <c r="C778">
        <v>300000000</v>
      </c>
      <c r="D778">
        <v>0.25</v>
      </c>
      <c r="E778">
        <v>830000000</v>
      </c>
      <c r="F778">
        <v>1</v>
      </c>
      <c r="G778" t="s">
        <v>4270</v>
      </c>
      <c r="H778" s="5">
        <v>41624</v>
      </c>
      <c r="I778" t="s">
        <v>41</v>
      </c>
      <c r="J778">
        <v>141</v>
      </c>
      <c r="K778" t="s">
        <v>4271</v>
      </c>
      <c r="L778" t="s">
        <v>4272</v>
      </c>
      <c r="M778" t="s">
        <v>2350</v>
      </c>
      <c r="N778" t="s">
        <v>4273</v>
      </c>
      <c r="O778" t="s">
        <v>4902</v>
      </c>
      <c r="P778" t="s">
        <v>1159</v>
      </c>
      <c r="Q778" t="s">
        <v>1158</v>
      </c>
      <c r="R778" t="s">
        <v>2282</v>
      </c>
      <c r="S778" t="s">
        <v>63</v>
      </c>
      <c r="T778" t="s">
        <v>64</v>
      </c>
      <c r="U778" t="s">
        <v>4879</v>
      </c>
      <c r="V778" t="s">
        <v>4879</v>
      </c>
      <c r="W778" t="s">
        <v>4879</v>
      </c>
      <c r="X778" t="s">
        <v>4873</v>
      </c>
      <c r="Y778" t="s">
        <v>4873</v>
      </c>
      <c r="Z778">
        <v>5</v>
      </c>
      <c r="AA778">
        <v>3</v>
      </c>
      <c r="AB778">
        <v>2</v>
      </c>
      <c r="AC778">
        <v>0.4</v>
      </c>
      <c r="AD778">
        <v>0</v>
      </c>
      <c r="AE778" t="s">
        <v>1463</v>
      </c>
      <c r="AQ778">
        <v>1</v>
      </c>
      <c r="AR778" t="s">
        <v>1369</v>
      </c>
      <c r="AS778" t="s">
        <v>1456</v>
      </c>
      <c r="AU778">
        <v>2</v>
      </c>
    </row>
    <row r="779" spans="1:47" x14ac:dyDescent="0.25">
      <c r="A779" s="3" t="s">
        <v>4274</v>
      </c>
      <c r="B779">
        <v>1.5</v>
      </c>
      <c r="C779">
        <v>50000000</v>
      </c>
      <c r="D779">
        <v>8.3333333333333301E-2</v>
      </c>
      <c r="E779">
        <v>0</v>
      </c>
      <c r="F779">
        <v>0</v>
      </c>
      <c r="G779" t="s">
        <v>4275</v>
      </c>
      <c r="H779" s="5">
        <v>41865</v>
      </c>
      <c r="I779" t="s">
        <v>41</v>
      </c>
      <c r="J779">
        <v>123</v>
      </c>
      <c r="K779" t="s">
        <v>4276</v>
      </c>
      <c r="L779" t="s">
        <v>4277</v>
      </c>
      <c r="M779" t="s">
        <v>1238</v>
      </c>
      <c r="N779" t="s">
        <v>4075</v>
      </c>
      <c r="O779" t="s">
        <v>4902</v>
      </c>
      <c r="P779" t="s">
        <v>653</v>
      </c>
      <c r="Q779" t="s">
        <v>652</v>
      </c>
      <c r="R779" t="s">
        <v>47</v>
      </c>
      <c r="U779" t="s">
        <v>4879</v>
      </c>
      <c r="V779" t="s">
        <v>4879</v>
      </c>
      <c r="W779" t="s">
        <v>4873</v>
      </c>
      <c r="X779" t="s">
        <v>4899</v>
      </c>
      <c r="Y779" t="s">
        <v>4899</v>
      </c>
      <c r="Z779">
        <v>3</v>
      </c>
      <c r="AA779">
        <v>2</v>
      </c>
      <c r="AB779">
        <v>1</v>
      </c>
      <c r="AC779">
        <v>0.33333333333333331</v>
      </c>
      <c r="AD779">
        <v>0</v>
      </c>
      <c r="AE779" t="s">
        <v>3407</v>
      </c>
      <c r="AF779" t="s">
        <v>4076</v>
      </c>
      <c r="AG779" t="s">
        <v>1001</v>
      </c>
      <c r="AH779" t="s">
        <v>4077</v>
      </c>
      <c r="AI779" t="s">
        <v>3800</v>
      </c>
      <c r="AJ779" t="s">
        <v>2980</v>
      </c>
      <c r="AK779" t="s">
        <v>2653</v>
      </c>
      <c r="AL779" t="s">
        <v>4019</v>
      </c>
      <c r="AM779" t="s">
        <v>3710</v>
      </c>
      <c r="AQ779">
        <v>9</v>
      </c>
      <c r="AR779" t="s">
        <v>65</v>
      </c>
      <c r="AS779" t="s">
        <v>128</v>
      </c>
      <c r="AU779">
        <v>2</v>
      </c>
    </row>
    <row r="780" spans="1:47" x14ac:dyDescent="0.25">
      <c r="A780" s="3" t="s">
        <v>4278</v>
      </c>
      <c r="B780">
        <v>3</v>
      </c>
      <c r="C780">
        <v>150000000</v>
      </c>
      <c r="D780">
        <v>0.16666666666666699</v>
      </c>
      <c r="E780">
        <v>639035800</v>
      </c>
      <c r="F780">
        <v>1</v>
      </c>
      <c r="G780" t="s">
        <v>4279</v>
      </c>
      <c r="H780" s="5">
        <v>42215</v>
      </c>
      <c r="I780" t="s">
        <v>41</v>
      </c>
      <c r="J780">
        <v>95</v>
      </c>
      <c r="K780" t="s">
        <v>4280</v>
      </c>
      <c r="L780" t="s">
        <v>4281</v>
      </c>
      <c r="M780" t="s">
        <v>2154</v>
      </c>
      <c r="N780" t="s">
        <v>1307</v>
      </c>
      <c r="O780" t="s">
        <v>4903</v>
      </c>
      <c r="P780" t="s">
        <v>1148</v>
      </c>
      <c r="Q780" t="s">
        <v>1149</v>
      </c>
      <c r="R780" t="s">
        <v>108</v>
      </c>
      <c r="U780" t="s">
        <v>4879</v>
      </c>
      <c r="V780" t="s">
        <v>4879</v>
      </c>
      <c r="W780" t="s">
        <v>4873</v>
      </c>
      <c r="X780" t="s">
        <v>4899</v>
      </c>
      <c r="Y780" t="s">
        <v>4899</v>
      </c>
      <c r="Z780">
        <v>3</v>
      </c>
      <c r="AA780">
        <v>2</v>
      </c>
      <c r="AB780">
        <v>1</v>
      </c>
      <c r="AC780">
        <v>0.33333333333333331</v>
      </c>
      <c r="AD780">
        <v>0</v>
      </c>
      <c r="AE780" t="s">
        <v>1358</v>
      </c>
      <c r="AQ780">
        <v>1</v>
      </c>
      <c r="AR780" t="s">
        <v>86</v>
      </c>
      <c r="AS780" t="s">
        <v>1369</v>
      </c>
      <c r="AU780">
        <v>2</v>
      </c>
    </row>
    <row r="781" spans="1:47" x14ac:dyDescent="0.25">
      <c r="A781" s="3" t="s">
        <v>4282</v>
      </c>
      <c r="B781">
        <v>7</v>
      </c>
      <c r="C781">
        <v>300000000</v>
      </c>
      <c r="D781">
        <v>0.25</v>
      </c>
      <c r="E781">
        <v>0</v>
      </c>
      <c r="F781">
        <v>0</v>
      </c>
      <c r="G781" t="s">
        <v>4283</v>
      </c>
      <c r="H781" s="5">
        <v>42608</v>
      </c>
      <c r="I781" t="s">
        <v>41</v>
      </c>
      <c r="J781">
        <v>104</v>
      </c>
      <c r="K781" t="s">
        <v>4284</v>
      </c>
      <c r="L781" t="s">
        <v>4285</v>
      </c>
      <c r="M781" t="s">
        <v>3595</v>
      </c>
      <c r="N781" t="s">
        <v>3050</v>
      </c>
      <c r="O781" t="s">
        <v>4904</v>
      </c>
      <c r="P781" t="s">
        <v>1276</v>
      </c>
      <c r="Q781" t="s">
        <v>1032</v>
      </c>
      <c r="R781" t="s">
        <v>1175</v>
      </c>
      <c r="S781" t="s">
        <v>1177</v>
      </c>
      <c r="T781" t="s">
        <v>1210</v>
      </c>
      <c r="U781" t="s">
        <v>4879</v>
      </c>
      <c r="V781" t="s">
        <v>4879</v>
      </c>
      <c r="W781" t="s">
        <v>4879</v>
      </c>
      <c r="X781" t="s">
        <v>4873</v>
      </c>
      <c r="Y781" t="s">
        <v>4873</v>
      </c>
      <c r="Z781">
        <v>5</v>
      </c>
      <c r="AA781">
        <v>3</v>
      </c>
      <c r="AB781">
        <v>2</v>
      </c>
      <c r="AC781">
        <v>0.4</v>
      </c>
      <c r="AD781">
        <v>0</v>
      </c>
      <c r="AE781" t="s">
        <v>1632</v>
      </c>
      <c r="AQ781">
        <v>1</v>
      </c>
      <c r="AR781" t="s">
        <v>1608</v>
      </c>
      <c r="AU781">
        <v>1</v>
      </c>
    </row>
    <row r="782" spans="1:47" x14ac:dyDescent="0.25">
      <c r="A782" s="3" t="s">
        <v>4286</v>
      </c>
      <c r="B782">
        <v>1</v>
      </c>
      <c r="C782">
        <v>50000000</v>
      </c>
      <c r="D782">
        <v>8.3333333333333301E-2</v>
      </c>
      <c r="E782">
        <v>3063000</v>
      </c>
      <c r="F782">
        <v>8.3333333333333301E-2</v>
      </c>
      <c r="G782" t="s">
        <v>4287</v>
      </c>
      <c r="H782" s="5">
        <v>42891</v>
      </c>
      <c r="I782" t="s">
        <v>41</v>
      </c>
      <c r="J782">
        <v>143</v>
      </c>
      <c r="K782" t="s">
        <v>4288</v>
      </c>
      <c r="L782" t="s">
        <v>4289</v>
      </c>
      <c r="M782" t="s">
        <v>4290</v>
      </c>
      <c r="N782" t="s">
        <v>4291</v>
      </c>
      <c r="O782" t="s">
        <v>4905</v>
      </c>
      <c r="P782" t="s">
        <v>1228</v>
      </c>
      <c r="Q782" t="s">
        <v>1056</v>
      </c>
      <c r="R782" t="s">
        <v>108</v>
      </c>
      <c r="U782" t="s">
        <v>4879</v>
      </c>
      <c r="V782" t="s">
        <v>4879</v>
      </c>
      <c r="W782" t="s">
        <v>4873</v>
      </c>
      <c r="X782" t="s">
        <v>4899</v>
      </c>
      <c r="Y782" t="s">
        <v>4899</v>
      </c>
      <c r="Z782">
        <v>3</v>
      </c>
      <c r="AA782">
        <v>2</v>
      </c>
      <c r="AB782">
        <v>1</v>
      </c>
      <c r="AC782">
        <v>0.33333333333333331</v>
      </c>
      <c r="AD782">
        <v>0</v>
      </c>
      <c r="AE782" t="s">
        <v>1627</v>
      </c>
      <c r="AQ782">
        <v>1</v>
      </c>
      <c r="AR782" t="s">
        <v>1332</v>
      </c>
      <c r="AU782">
        <v>1</v>
      </c>
    </row>
    <row r="783" spans="1:47" x14ac:dyDescent="0.25">
      <c r="A783" s="3" t="s">
        <v>4292</v>
      </c>
      <c r="B783">
        <v>6.5</v>
      </c>
      <c r="C783">
        <v>200000000</v>
      </c>
      <c r="D783">
        <v>1.0416666666666701</v>
      </c>
      <c r="E783">
        <v>0</v>
      </c>
      <c r="F783">
        <v>0</v>
      </c>
      <c r="G783" t="s">
        <v>4293</v>
      </c>
      <c r="H783" s="5">
        <v>43357</v>
      </c>
      <c r="I783" t="s">
        <v>1291</v>
      </c>
      <c r="J783">
        <v>233</v>
      </c>
      <c r="K783" t="s">
        <v>4294</v>
      </c>
      <c r="L783" t="s">
        <v>4295</v>
      </c>
      <c r="N783" t="s">
        <v>4236</v>
      </c>
      <c r="O783" t="s">
        <v>4907</v>
      </c>
      <c r="P783" t="s">
        <v>1974</v>
      </c>
      <c r="Q783" t="s">
        <v>1066</v>
      </c>
      <c r="R783" t="s">
        <v>1067</v>
      </c>
      <c r="S783" t="s">
        <v>85</v>
      </c>
      <c r="T783" t="s">
        <v>1068</v>
      </c>
      <c r="U783" t="s">
        <v>4879</v>
      </c>
      <c r="V783" t="s">
        <v>4879</v>
      </c>
      <c r="W783" t="s">
        <v>4879</v>
      </c>
      <c r="X783" t="s">
        <v>4873</v>
      </c>
      <c r="Y783" t="s">
        <v>4873</v>
      </c>
      <c r="Z783">
        <v>5</v>
      </c>
      <c r="AA783">
        <v>3</v>
      </c>
      <c r="AB783">
        <v>2</v>
      </c>
      <c r="AC783">
        <v>0.4</v>
      </c>
      <c r="AD783">
        <v>0</v>
      </c>
      <c r="AE783" t="s">
        <v>1100</v>
      </c>
      <c r="AQ783">
        <v>1</v>
      </c>
      <c r="AR783" t="s">
        <v>1070</v>
      </c>
      <c r="AU783">
        <v>1</v>
      </c>
    </row>
    <row r="784" spans="1:47" x14ac:dyDescent="0.25">
      <c r="A784" s="3" t="s">
        <v>4300</v>
      </c>
      <c r="B784">
        <v>1.5</v>
      </c>
      <c r="C784">
        <v>100000000</v>
      </c>
      <c r="D784">
        <v>0.25</v>
      </c>
      <c r="E784">
        <v>0</v>
      </c>
      <c r="F784">
        <v>0</v>
      </c>
      <c r="G784" t="s">
        <v>4301</v>
      </c>
      <c r="H784" s="5">
        <v>41248</v>
      </c>
      <c r="I784" t="s">
        <v>41</v>
      </c>
      <c r="J784">
        <v>90</v>
      </c>
      <c r="K784" t="s">
        <v>4302</v>
      </c>
      <c r="L784" t="s">
        <v>4303</v>
      </c>
      <c r="M784" t="s">
        <v>885</v>
      </c>
      <c r="N784" t="s">
        <v>886</v>
      </c>
      <c r="O784" t="s">
        <v>4901</v>
      </c>
      <c r="P784" t="s">
        <v>145</v>
      </c>
      <c r="Q784" t="s">
        <v>63</v>
      </c>
      <c r="R784" t="s">
        <v>64</v>
      </c>
      <c r="U784" t="s">
        <v>4879</v>
      </c>
      <c r="V784" t="s">
        <v>4873</v>
      </c>
      <c r="W784" t="s">
        <v>4873</v>
      </c>
      <c r="X784" t="s">
        <v>4899</v>
      </c>
      <c r="Y784" t="s">
        <v>4899</v>
      </c>
      <c r="Z784">
        <v>3</v>
      </c>
      <c r="AA784">
        <v>1</v>
      </c>
      <c r="AB784">
        <v>2</v>
      </c>
      <c r="AC784">
        <v>0.66666666666666663</v>
      </c>
      <c r="AD784">
        <v>1</v>
      </c>
      <c r="AE784" t="s">
        <v>4304</v>
      </c>
      <c r="AQ784">
        <v>1</v>
      </c>
      <c r="AR784" t="s">
        <v>128</v>
      </c>
      <c r="AS784" t="s">
        <v>56</v>
      </c>
      <c r="AU784">
        <v>2</v>
      </c>
    </row>
    <row r="785" spans="1:47" x14ac:dyDescent="0.25">
      <c r="A785" s="3" t="s">
        <v>4305</v>
      </c>
      <c r="B785">
        <v>8</v>
      </c>
      <c r="C785">
        <v>300000000</v>
      </c>
      <c r="D785">
        <v>0.25</v>
      </c>
      <c r="E785">
        <v>69438495705</v>
      </c>
      <c r="F785">
        <v>3</v>
      </c>
      <c r="G785" t="s">
        <v>4306</v>
      </c>
      <c r="H785" s="5">
        <v>41624</v>
      </c>
      <c r="I785" t="s">
        <v>1715</v>
      </c>
      <c r="J785">
        <v>141</v>
      </c>
      <c r="K785" t="s">
        <v>4307</v>
      </c>
      <c r="L785" t="s">
        <v>4308</v>
      </c>
      <c r="M785" t="s">
        <v>2198</v>
      </c>
      <c r="N785" t="s">
        <v>4273</v>
      </c>
      <c r="O785" t="s">
        <v>4902</v>
      </c>
      <c r="P785" t="s">
        <v>1158</v>
      </c>
      <c r="Q785" t="s">
        <v>1159</v>
      </c>
      <c r="R785" t="s">
        <v>2310</v>
      </c>
      <c r="S785" t="s">
        <v>48</v>
      </c>
      <c r="T785" t="s">
        <v>127</v>
      </c>
      <c r="U785" t="s">
        <v>4879</v>
      </c>
      <c r="V785" t="s">
        <v>4879</v>
      </c>
      <c r="W785" t="s">
        <v>4879</v>
      </c>
      <c r="X785" t="s">
        <v>4873</v>
      </c>
      <c r="Y785" t="s">
        <v>4873</v>
      </c>
      <c r="Z785">
        <v>5</v>
      </c>
      <c r="AA785">
        <v>3</v>
      </c>
      <c r="AB785">
        <v>2</v>
      </c>
      <c r="AC785">
        <v>0.4</v>
      </c>
      <c r="AD785">
        <v>0</v>
      </c>
      <c r="AE785" t="s">
        <v>2109</v>
      </c>
      <c r="AQ785">
        <v>1</v>
      </c>
      <c r="AR785" t="s">
        <v>1118</v>
      </c>
      <c r="AS785" t="s">
        <v>55</v>
      </c>
      <c r="AU785">
        <v>2</v>
      </c>
    </row>
    <row r="786" spans="1:47" x14ac:dyDescent="0.25">
      <c r="A786" s="3" t="s">
        <v>4311</v>
      </c>
      <c r="B786">
        <v>0</v>
      </c>
      <c r="C786">
        <v>0</v>
      </c>
      <c r="D786">
        <v>0</v>
      </c>
      <c r="E786">
        <v>0</v>
      </c>
      <c r="F786">
        <v>0</v>
      </c>
      <c r="G786" t="s">
        <v>4312</v>
      </c>
      <c r="H786" s="5">
        <v>42215</v>
      </c>
      <c r="I786" t="s">
        <v>4313</v>
      </c>
      <c r="J786">
        <v>141</v>
      </c>
      <c r="K786" t="s">
        <v>4314</v>
      </c>
      <c r="L786" t="s">
        <v>4315</v>
      </c>
      <c r="M786" t="s">
        <v>3496</v>
      </c>
      <c r="N786" t="s">
        <v>4316</v>
      </c>
      <c r="O786" t="s">
        <v>4903</v>
      </c>
      <c r="P786" t="s">
        <v>1503</v>
      </c>
      <c r="Q786" t="s">
        <v>1034</v>
      </c>
      <c r="R786" t="s">
        <v>1115</v>
      </c>
      <c r="S786" t="s">
        <v>85</v>
      </c>
      <c r="T786" t="s">
        <v>127</v>
      </c>
      <c r="U786" t="s">
        <v>4879</v>
      </c>
      <c r="V786" t="s">
        <v>4879</v>
      </c>
      <c r="W786" t="s">
        <v>4879</v>
      </c>
      <c r="X786" t="s">
        <v>4873</v>
      </c>
      <c r="Y786" t="s">
        <v>4873</v>
      </c>
      <c r="Z786">
        <v>5</v>
      </c>
      <c r="AA786">
        <v>3</v>
      </c>
      <c r="AB786">
        <v>2</v>
      </c>
      <c r="AC786">
        <v>0.4</v>
      </c>
      <c r="AD786">
        <v>0</v>
      </c>
      <c r="AE786" t="s">
        <v>1117</v>
      </c>
      <c r="AQ786">
        <v>1</v>
      </c>
      <c r="AR786" t="s">
        <v>1608</v>
      </c>
      <c r="AS786" t="s">
        <v>1071</v>
      </c>
      <c r="AU786">
        <v>2</v>
      </c>
    </row>
    <row r="787" spans="1:47" x14ac:dyDescent="0.25">
      <c r="A787" s="3" t="s">
        <v>4317</v>
      </c>
      <c r="B787">
        <v>5.5</v>
      </c>
      <c r="C787">
        <v>150000000</v>
      </c>
      <c r="D787">
        <v>0.16666666666666699</v>
      </c>
      <c r="E787">
        <v>0</v>
      </c>
      <c r="F787">
        <v>0</v>
      </c>
      <c r="G787" t="s">
        <v>4318</v>
      </c>
      <c r="H787" s="5">
        <v>42611</v>
      </c>
      <c r="I787" t="s">
        <v>1778</v>
      </c>
      <c r="J787">
        <v>101</v>
      </c>
      <c r="K787" t="s">
        <v>4319</v>
      </c>
      <c r="L787" t="s">
        <v>4320</v>
      </c>
      <c r="M787" t="s">
        <v>4027</v>
      </c>
      <c r="N787" t="s">
        <v>3050</v>
      </c>
      <c r="O787" t="s">
        <v>4904</v>
      </c>
      <c r="P787" t="s">
        <v>1276</v>
      </c>
      <c r="Q787" t="s">
        <v>1301</v>
      </c>
      <c r="R787" t="s">
        <v>1042</v>
      </c>
      <c r="S787" t="s">
        <v>1044</v>
      </c>
      <c r="T787" t="s">
        <v>1045</v>
      </c>
      <c r="U787" t="s">
        <v>4879</v>
      </c>
      <c r="V787" t="s">
        <v>4879</v>
      </c>
      <c r="W787" t="s">
        <v>4879</v>
      </c>
      <c r="X787" t="s">
        <v>4873</v>
      </c>
      <c r="Y787" t="s">
        <v>4873</v>
      </c>
      <c r="Z787">
        <v>5</v>
      </c>
      <c r="AA787">
        <v>3</v>
      </c>
      <c r="AB787">
        <v>2</v>
      </c>
      <c r="AC787">
        <v>0.4</v>
      </c>
      <c r="AD787">
        <v>0</v>
      </c>
      <c r="AE787" t="s">
        <v>1757</v>
      </c>
      <c r="AQ787">
        <v>1</v>
      </c>
      <c r="AR787" t="s">
        <v>55</v>
      </c>
      <c r="AU787">
        <v>1</v>
      </c>
    </row>
    <row r="788" spans="1:47" x14ac:dyDescent="0.25">
      <c r="A788" s="3" t="s">
        <v>4321</v>
      </c>
      <c r="B788">
        <v>1.1666666666666701</v>
      </c>
      <c r="C788">
        <v>50000000</v>
      </c>
      <c r="D788">
        <v>0.16666666666666699</v>
      </c>
      <c r="E788">
        <v>261013000</v>
      </c>
      <c r="F788">
        <v>0.25</v>
      </c>
      <c r="G788" t="s">
        <v>4322</v>
      </c>
      <c r="H788" s="5">
        <v>42891</v>
      </c>
      <c r="I788" t="s">
        <v>41</v>
      </c>
      <c r="J788">
        <v>142</v>
      </c>
      <c r="K788" t="s">
        <v>4288</v>
      </c>
      <c r="L788" t="s">
        <v>4323</v>
      </c>
      <c r="M788" t="s">
        <v>4324</v>
      </c>
      <c r="N788" t="s">
        <v>1217</v>
      </c>
      <c r="O788" t="s">
        <v>4905</v>
      </c>
      <c r="P788" t="s">
        <v>1228</v>
      </c>
      <c r="Q788" t="s">
        <v>1056</v>
      </c>
      <c r="R788" t="s">
        <v>108</v>
      </c>
      <c r="U788" t="s">
        <v>4879</v>
      </c>
      <c r="V788" t="s">
        <v>4879</v>
      </c>
      <c r="W788" t="s">
        <v>4873</v>
      </c>
      <c r="X788" t="s">
        <v>4899</v>
      </c>
      <c r="Y788" t="s">
        <v>4899</v>
      </c>
      <c r="Z788">
        <v>3</v>
      </c>
      <c r="AA788">
        <v>2</v>
      </c>
      <c r="AB788">
        <v>1</v>
      </c>
      <c r="AC788">
        <v>0.33333333333333331</v>
      </c>
      <c r="AD788">
        <v>0</v>
      </c>
      <c r="AE788" t="s">
        <v>1376</v>
      </c>
      <c r="AQ788">
        <v>1</v>
      </c>
      <c r="AR788" t="s">
        <v>1536</v>
      </c>
      <c r="AU788">
        <v>1</v>
      </c>
    </row>
    <row r="789" spans="1:47" x14ac:dyDescent="0.25">
      <c r="A789" s="3" t="s">
        <v>4325</v>
      </c>
      <c r="B789">
        <v>3</v>
      </c>
      <c r="C789">
        <v>100000000</v>
      </c>
      <c r="D789">
        <v>0.25</v>
      </c>
      <c r="E789">
        <v>0</v>
      </c>
      <c r="F789">
        <v>0</v>
      </c>
      <c r="G789" t="s">
        <v>4326</v>
      </c>
      <c r="H789" s="5">
        <v>43357</v>
      </c>
      <c r="I789" t="s">
        <v>1224</v>
      </c>
      <c r="J789">
        <v>233</v>
      </c>
      <c r="K789" t="s">
        <v>4327</v>
      </c>
      <c r="L789" t="s">
        <v>4328</v>
      </c>
      <c r="N789" t="s">
        <v>4329</v>
      </c>
      <c r="O789" t="s">
        <v>4906</v>
      </c>
      <c r="P789" t="s">
        <v>1065</v>
      </c>
      <c r="Q789" t="s">
        <v>1067</v>
      </c>
      <c r="R789" t="s">
        <v>1066</v>
      </c>
      <c r="S789" t="s">
        <v>1210</v>
      </c>
      <c r="T789" t="s">
        <v>64</v>
      </c>
      <c r="U789" t="s">
        <v>4879</v>
      </c>
      <c r="V789" t="s">
        <v>4879</v>
      </c>
      <c r="W789" t="s">
        <v>4879</v>
      </c>
      <c r="X789" t="s">
        <v>4873</v>
      </c>
      <c r="Y789" t="s">
        <v>4873</v>
      </c>
      <c r="Z789">
        <v>5</v>
      </c>
      <c r="AA789">
        <v>3</v>
      </c>
      <c r="AB789">
        <v>2</v>
      </c>
      <c r="AC789">
        <v>0.4</v>
      </c>
      <c r="AD789">
        <v>0</v>
      </c>
      <c r="AE789" t="s">
        <v>1220</v>
      </c>
      <c r="AQ789">
        <v>1</v>
      </c>
      <c r="AR789" t="s">
        <v>2304</v>
      </c>
      <c r="AU789">
        <v>1</v>
      </c>
    </row>
    <row r="790" spans="1:47" x14ac:dyDescent="0.25">
      <c r="A790" s="3" t="s">
        <v>4330</v>
      </c>
      <c r="B790">
        <v>4</v>
      </c>
      <c r="C790">
        <v>200000000</v>
      </c>
      <c r="D790">
        <v>0.16666666666666699</v>
      </c>
      <c r="E790">
        <v>0</v>
      </c>
      <c r="F790">
        <v>0</v>
      </c>
      <c r="G790" t="s">
        <v>4331</v>
      </c>
      <c r="H790" s="5">
        <v>41627</v>
      </c>
      <c r="I790" t="s">
        <v>1205</v>
      </c>
      <c r="J790">
        <v>139</v>
      </c>
      <c r="K790" t="s">
        <v>4332</v>
      </c>
      <c r="L790" t="s">
        <v>4333</v>
      </c>
      <c r="M790" t="s">
        <v>4334</v>
      </c>
      <c r="N790" t="s">
        <v>4335</v>
      </c>
      <c r="O790" t="s">
        <v>4902</v>
      </c>
      <c r="P790" t="s">
        <v>652</v>
      </c>
      <c r="Q790" t="s">
        <v>653</v>
      </c>
      <c r="R790" t="s">
        <v>2244</v>
      </c>
      <c r="S790" t="s">
        <v>84</v>
      </c>
      <c r="T790" t="s">
        <v>85</v>
      </c>
      <c r="U790" t="s">
        <v>4879</v>
      </c>
      <c r="V790" t="s">
        <v>4879</v>
      </c>
      <c r="W790" t="s">
        <v>4879</v>
      </c>
      <c r="X790" t="s">
        <v>4873</v>
      </c>
      <c r="Y790" t="s">
        <v>4873</v>
      </c>
      <c r="Z790">
        <v>5</v>
      </c>
      <c r="AA790">
        <v>3</v>
      </c>
      <c r="AB790">
        <v>2</v>
      </c>
      <c r="AC790">
        <v>0.4</v>
      </c>
      <c r="AD790">
        <v>0</v>
      </c>
      <c r="AE790" t="s">
        <v>2109</v>
      </c>
      <c r="AQ790">
        <v>1</v>
      </c>
      <c r="AR790" t="s">
        <v>128</v>
      </c>
      <c r="AS790" t="s">
        <v>1080</v>
      </c>
      <c r="AU790">
        <v>2</v>
      </c>
    </row>
    <row r="791" spans="1:47" x14ac:dyDescent="0.25">
      <c r="A791" s="3" t="s">
        <v>4336</v>
      </c>
      <c r="B791">
        <v>3</v>
      </c>
      <c r="C791">
        <v>100000000</v>
      </c>
      <c r="D791">
        <v>0.16666666666666699</v>
      </c>
      <c r="E791">
        <v>0</v>
      </c>
      <c r="F791">
        <v>0</v>
      </c>
      <c r="G791" t="s">
        <v>4337</v>
      </c>
      <c r="H791" s="5">
        <v>41865</v>
      </c>
      <c r="I791" t="s">
        <v>1715</v>
      </c>
      <c r="J791">
        <v>144</v>
      </c>
      <c r="K791" t="s">
        <v>4338</v>
      </c>
      <c r="L791" t="s">
        <v>4339</v>
      </c>
      <c r="M791" t="s">
        <v>4340</v>
      </c>
      <c r="N791" t="s">
        <v>4341</v>
      </c>
      <c r="O791" t="s">
        <v>4903</v>
      </c>
      <c r="P791" t="s">
        <v>1219</v>
      </c>
      <c r="Q791" t="s">
        <v>1301</v>
      </c>
      <c r="R791" t="s">
        <v>127</v>
      </c>
      <c r="U791" t="s">
        <v>4879</v>
      </c>
      <c r="V791" t="s">
        <v>4879</v>
      </c>
      <c r="W791" t="s">
        <v>4873</v>
      </c>
      <c r="X791" t="s">
        <v>4899</v>
      </c>
      <c r="Y791" t="s">
        <v>4899</v>
      </c>
      <c r="Z791">
        <v>3</v>
      </c>
      <c r="AA791">
        <v>2</v>
      </c>
      <c r="AB791">
        <v>1</v>
      </c>
      <c r="AC791">
        <v>0.33333333333333331</v>
      </c>
      <c r="AD791">
        <v>0</v>
      </c>
      <c r="AE791" t="s">
        <v>666</v>
      </c>
      <c r="AQ791">
        <v>1</v>
      </c>
      <c r="AR791" t="s">
        <v>87</v>
      </c>
      <c r="AU791">
        <v>1</v>
      </c>
    </row>
    <row r="792" spans="1:47" x14ac:dyDescent="0.25">
      <c r="A792" s="3" t="s">
        <v>4342</v>
      </c>
      <c r="B792">
        <v>2</v>
      </c>
      <c r="C792">
        <v>100000000</v>
      </c>
      <c r="D792">
        <v>0.25</v>
      </c>
      <c r="E792">
        <v>0</v>
      </c>
      <c r="F792">
        <v>0</v>
      </c>
      <c r="G792" t="s">
        <v>4343</v>
      </c>
      <c r="H792" s="5">
        <v>42216</v>
      </c>
      <c r="I792" t="s">
        <v>41</v>
      </c>
      <c r="J792">
        <v>60</v>
      </c>
      <c r="K792" t="s">
        <v>4344</v>
      </c>
      <c r="L792" t="s">
        <v>4345</v>
      </c>
      <c r="M792" t="s">
        <v>3017</v>
      </c>
      <c r="N792" t="s">
        <v>2454</v>
      </c>
      <c r="O792" t="s">
        <v>4903</v>
      </c>
      <c r="P792" t="s">
        <v>1219</v>
      </c>
      <c r="Q792" t="s">
        <v>1301</v>
      </c>
      <c r="R792" t="s">
        <v>1158</v>
      </c>
      <c r="S792" t="s">
        <v>64</v>
      </c>
      <c r="T792" t="s">
        <v>108</v>
      </c>
      <c r="U792" t="s">
        <v>4879</v>
      </c>
      <c r="V792" t="s">
        <v>4879</v>
      </c>
      <c r="W792" t="s">
        <v>4879</v>
      </c>
      <c r="X792" t="s">
        <v>4873</v>
      </c>
      <c r="Y792" t="s">
        <v>4873</v>
      </c>
      <c r="Z792">
        <v>5</v>
      </c>
      <c r="AA792">
        <v>3</v>
      </c>
      <c r="AB792">
        <v>2</v>
      </c>
      <c r="AC792">
        <v>0.4</v>
      </c>
      <c r="AD792">
        <v>0</v>
      </c>
      <c r="AE792" t="s">
        <v>4137</v>
      </c>
      <c r="AQ792">
        <v>1</v>
      </c>
      <c r="AR792" t="s">
        <v>1151</v>
      </c>
      <c r="AS792" t="s">
        <v>1350</v>
      </c>
      <c r="AU792">
        <v>2</v>
      </c>
    </row>
    <row r="793" spans="1:47" x14ac:dyDescent="0.25">
      <c r="A793" s="3" t="s">
        <v>4346</v>
      </c>
      <c r="B793">
        <v>4</v>
      </c>
      <c r="C793">
        <v>50000000</v>
      </c>
      <c r="D793">
        <v>0.25</v>
      </c>
      <c r="E793">
        <v>0</v>
      </c>
      <c r="F793">
        <v>0</v>
      </c>
      <c r="G793" t="s">
        <v>4347</v>
      </c>
      <c r="H793" s="5">
        <v>42612</v>
      </c>
      <c r="I793" t="s">
        <v>184</v>
      </c>
      <c r="J793">
        <v>97</v>
      </c>
      <c r="K793" t="s">
        <v>4348</v>
      </c>
      <c r="L793" t="s">
        <v>4349</v>
      </c>
      <c r="M793" t="s">
        <v>3595</v>
      </c>
      <c r="N793" t="s">
        <v>4350</v>
      </c>
      <c r="O793" t="s">
        <v>4904</v>
      </c>
      <c r="P793" t="s">
        <v>1032</v>
      </c>
      <c r="Q793" t="s">
        <v>1175</v>
      </c>
      <c r="R793" t="s">
        <v>1057</v>
      </c>
      <c r="S793" t="s">
        <v>1177</v>
      </c>
      <c r="T793" t="s">
        <v>1210</v>
      </c>
      <c r="U793" t="s">
        <v>4879</v>
      </c>
      <c r="V793" t="s">
        <v>4879</v>
      </c>
      <c r="W793" t="s">
        <v>4879</v>
      </c>
      <c r="X793" t="s">
        <v>4873</v>
      </c>
      <c r="Y793" t="s">
        <v>4873</v>
      </c>
      <c r="Z793">
        <v>5</v>
      </c>
      <c r="AA793">
        <v>3</v>
      </c>
      <c r="AB793">
        <v>2</v>
      </c>
      <c r="AC793">
        <v>0.4</v>
      </c>
      <c r="AD793">
        <v>0</v>
      </c>
      <c r="AE793" t="s">
        <v>255</v>
      </c>
      <c r="AQ793">
        <v>1</v>
      </c>
      <c r="AR793" t="s">
        <v>1456</v>
      </c>
      <c r="AU793">
        <v>1</v>
      </c>
    </row>
    <row r="794" spans="1:47" x14ac:dyDescent="0.25">
      <c r="A794" s="3" t="s">
        <v>4351</v>
      </c>
      <c r="B794">
        <v>1</v>
      </c>
      <c r="C794">
        <v>50000000</v>
      </c>
      <c r="D794">
        <v>0.16666666666666699</v>
      </c>
      <c r="E794">
        <v>41289000</v>
      </c>
      <c r="F794">
        <v>0.16666666666666699</v>
      </c>
      <c r="G794" t="s">
        <v>4352</v>
      </c>
      <c r="H794" s="5">
        <v>42891</v>
      </c>
      <c r="I794" t="s">
        <v>41</v>
      </c>
      <c r="J794">
        <v>128</v>
      </c>
      <c r="K794" t="s">
        <v>4288</v>
      </c>
      <c r="L794" t="s">
        <v>4353</v>
      </c>
      <c r="M794" t="s">
        <v>4354</v>
      </c>
      <c r="N794" t="s">
        <v>1968</v>
      </c>
      <c r="O794" t="s">
        <v>4905</v>
      </c>
      <c r="P794" t="s">
        <v>1056</v>
      </c>
      <c r="Q794" t="s">
        <v>1228</v>
      </c>
      <c r="R794" t="s">
        <v>1058</v>
      </c>
      <c r="U794" t="s">
        <v>4879</v>
      </c>
      <c r="V794" t="s">
        <v>4879</v>
      </c>
      <c r="W794" t="s">
        <v>4873</v>
      </c>
      <c r="X794" t="s">
        <v>4899</v>
      </c>
      <c r="Y794" t="s">
        <v>4899</v>
      </c>
      <c r="Z794">
        <v>3</v>
      </c>
      <c r="AA794">
        <v>2</v>
      </c>
      <c r="AB794">
        <v>1</v>
      </c>
      <c r="AC794">
        <v>0.33333333333333331</v>
      </c>
      <c r="AD794">
        <v>0</v>
      </c>
      <c r="AE794" t="s">
        <v>1627</v>
      </c>
      <c r="AQ794">
        <v>1</v>
      </c>
      <c r="AR794" t="s">
        <v>56</v>
      </c>
      <c r="AU794">
        <v>1</v>
      </c>
    </row>
    <row r="795" spans="1:47" x14ac:dyDescent="0.25">
      <c r="A795" s="3" t="s">
        <v>4355</v>
      </c>
      <c r="B795">
        <v>2.6666666666666701</v>
      </c>
      <c r="C795">
        <v>150000000</v>
      </c>
      <c r="D795">
        <v>0.25</v>
      </c>
      <c r="E795">
        <v>0</v>
      </c>
      <c r="F795">
        <v>0</v>
      </c>
      <c r="G795" t="s">
        <v>4356</v>
      </c>
      <c r="H795" s="5">
        <v>43367</v>
      </c>
      <c r="I795" t="s">
        <v>1103</v>
      </c>
      <c r="J795">
        <v>80</v>
      </c>
      <c r="K795" t="s">
        <v>4327</v>
      </c>
      <c r="L795" t="s">
        <v>4357</v>
      </c>
      <c r="M795" t="s">
        <v>4036</v>
      </c>
      <c r="N795" t="s">
        <v>3729</v>
      </c>
      <c r="O795" t="s">
        <v>4906</v>
      </c>
      <c r="P795" t="s">
        <v>4358</v>
      </c>
      <c r="Q795" t="s">
        <v>1974</v>
      </c>
      <c r="R795" t="s">
        <v>1066</v>
      </c>
      <c r="S795" t="s">
        <v>108</v>
      </c>
      <c r="T795" t="s">
        <v>1231</v>
      </c>
      <c r="U795" t="s">
        <v>4879</v>
      </c>
      <c r="V795" t="s">
        <v>4879</v>
      </c>
      <c r="W795" t="s">
        <v>4879</v>
      </c>
      <c r="X795" t="s">
        <v>4873</v>
      </c>
      <c r="Y795" t="s">
        <v>4873</v>
      </c>
      <c r="Z795">
        <v>5</v>
      </c>
      <c r="AA795">
        <v>3</v>
      </c>
      <c r="AB795">
        <v>2</v>
      </c>
      <c r="AC795">
        <v>0.4</v>
      </c>
      <c r="AD795">
        <v>0</v>
      </c>
      <c r="AE795" t="s">
        <v>1188</v>
      </c>
      <c r="AQ795">
        <v>1</v>
      </c>
      <c r="AR795" t="s">
        <v>4359</v>
      </c>
      <c r="AU795">
        <v>1</v>
      </c>
    </row>
    <row r="796" spans="1:47" x14ac:dyDescent="0.25">
      <c r="A796" s="3" t="s">
        <v>4360</v>
      </c>
      <c r="B796">
        <v>2.5</v>
      </c>
      <c r="C796">
        <v>50000000</v>
      </c>
      <c r="D796">
        <v>8.3333333333333301E-2</v>
      </c>
      <c r="E796">
        <v>0</v>
      </c>
      <c r="F796">
        <v>0</v>
      </c>
      <c r="G796" t="s">
        <v>4361</v>
      </c>
      <c r="H796" s="5">
        <v>41332</v>
      </c>
      <c r="I796" t="s">
        <v>1129</v>
      </c>
      <c r="J796">
        <v>182</v>
      </c>
      <c r="K796" t="s">
        <v>4362</v>
      </c>
      <c r="L796" t="s">
        <v>4363</v>
      </c>
      <c r="M796" t="s">
        <v>2934</v>
      </c>
      <c r="N796" t="s">
        <v>3737</v>
      </c>
      <c r="O796" t="s">
        <v>4901</v>
      </c>
      <c r="P796" t="s">
        <v>653</v>
      </c>
      <c r="Q796" t="s">
        <v>981</v>
      </c>
      <c r="R796" t="s">
        <v>64</v>
      </c>
      <c r="U796" t="s">
        <v>4879</v>
      </c>
      <c r="V796" t="s">
        <v>4879</v>
      </c>
      <c r="W796" t="s">
        <v>4873</v>
      </c>
      <c r="X796" t="s">
        <v>4899</v>
      </c>
      <c r="Y796" t="s">
        <v>4899</v>
      </c>
      <c r="Z796">
        <v>3</v>
      </c>
      <c r="AA796">
        <v>2</v>
      </c>
      <c r="AB796">
        <v>1</v>
      </c>
      <c r="AC796">
        <v>0.33333333333333331</v>
      </c>
      <c r="AD796">
        <v>0</v>
      </c>
      <c r="AE796" t="s">
        <v>4304</v>
      </c>
      <c r="AQ796">
        <v>1</v>
      </c>
      <c r="AR796" t="s">
        <v>87</v>
      </c>
      <c r="AS796" t="s">
        <v>1369</v>
      </c>
      <c r="AU796">
        <v>2</v>
      </c>
    </row>
    <row r="797" spans="1:47" x14ac:dyDescent="0.25">
      <c r="A797" s="3" t="s">
        <v>4367</v>
      </c>
      <c r="B797">
        <v>5</v>
      </c>
      <c r="C797">
        <v>300000000</v>
      </c>
      <c r="D797">
        <v>0.25</v>
      </c>
      <c r="E797">
        <v>0</v>
      </c>
      <c r="F797">
        <v>0</v>
      </c>
      <c r="G797" t="s">
        <v>4368</v>
      </c>
      <c r="H797" s="5">
        <v>42040</v>
      </c>
      <c r="I797" t="s">
        <v>41</v>
      </c>
      <c r="J797">
        <v>123</v>
      </c>
      <c r="K797" t="s">
        <v>4369</v>
      </c>
      <c r="L797" t="s">
        <v>4370</v>
      </c>
      <c r="M797" t="s">
        <v>1030</v>
      </c>
      <c r="N797" t="s">
        <v>4371</v>
      </c>
      <c r="O797" t="s">
        <v>4903</v>
      </c>
      <c r="P797" t="s">
        <v>1159</v>
      </c>
      <c r="Q797" t="s">
        <v>1158</v>
      </c>
      <c r="R797" t="s">
        <v>1034</v>
      </c>
      <c r="S797" t="s">
        <v>64</v>
      </c>
      <c r="T797" t="s">
        <v>127</v>
      </c>
      <c r="U797" t="s">
        <v>4879</v>
      </c>
      <c r="V797" t="s">
        <v>4879</v>
      </c>
      <c r="W797" t="s">
        <v>4879</v>
      </c>
      <c r="X797" t="s">
        <v>4873</v>
      </c>
      <c r="Y797" t="s">
        <v>4873</v>
      </c>
      <c r="Z797">
        <v>5</v>
      </c>
      <c r="AA797">
        <v>3</v>
      </c>
      <c r="AB797">
        <v>2</v>
      </c>
      <c r="AC797">
        <v>0.4</v>
      </c>
      <c r="AD797">
        <v>0</v>
      </c>
      <c r="AE797" t="s">
        <v>4372</v>
      </c>
      <c r="AQ797">
        <v>1</v>
      </c>
      <c r="AR797" t="s">
        <v>1151</v>
      </c>
      <c r="AS797" t="s">
        <v>1350</v>
      </c>
      <c r="AU797">
        <v>2</v>
      </c>
    </row>
    <row r="798" spans="1:47" x14ac:dyDescent="0.25">
      <c r="A798" s="3" t="s">
        <v>4373</v>
      </c>
      <c r="B798">
        <v>2</v>
      </c>
      <c r="C798">
        <v>50000000</v>
      </c>
      <c r="D798">
        <v>8.3333333333333301E-2</v>
      </c>
      <c r="E798">
        <v>1022770062</v>
      </c>
      <c r="F798">
        <v>1</v>
      </c>
      <c r="G798" t="s">
        <v>4374</v>
      </c>
      <c r="H798" s="5">
        <v>42403</v>
      </c>
      <c r="I798" t="s">
        <v>41</v>
      </c>
      <c r="J798">
        <v>138</v>
      </c>
      <c r="K798" t="s">
        <v>2388</v>
      </c>
      <c r="L798" t="s">
        <v>4375</v>
      </c>
      <c r="M798" t="s">
        <v>2991</v>
      </c>
      <c r="N798" t="s">
        <v>4376</v>
      </c>
      <c r="O798" t="s">
        <v>4904</v>
      </c>
      <c r="P798" t="s">
        <v>1043</v>
      </c>
      <c r="Q798" t="s">
        <v>1042</v>
      </c>
      <c r="R798" t="s">
        <v>1045</v>
      </c>
      <c r="U798" t="s">
        <v>4879</v>
      </c>
      <c r="V798" t="s">
        <v>4879</v>
      </c>
      <c r="W798" t="s">
        <v>4873</v>
      </c>
      <c r="X798" t="s">
        <v>4899</v>
      </c>
      <c r="Y798" t="s">
        <v>4899</v>
      </c>
      <c r="Z798">
        <v>3</v>
      </c>
      <c r="AA798">
        <v>2</v>
      </c>
      <c r="AB798">
        <v>1</v>
      </c>
      <c r="AC798">
        <v>0.33333333333333331</v>
      </c>
      <c r="AD798">
        <v>0</v>
      </c>
      <c r="AE798" t="s">
        <v>677</v>
      </c>
      <c r="AQ798">
        <v>1</v>
      </c>
      <c r="AR798" t="s">
        <v>1608</v>
      </c>
      <c r="AS798" t="s">
        <v>1525</v>
      </c>
      <c r="AU798">
        <v>2</v>
      </c>
    </row>
    <row r="799" spans="1:47" x14ac:dyDescent="0.25">
      <c r="A799" s="3" t="s">
        <v>4377</v>
      </c>
      <c r="B799">
        <v>2.5</v>
      </c>
      <c r="C799">
        <v>100000000</v>
      </c>
      <c r="D799">
        <v>0.25</v>
      </c>
      <c r="E799">
        <v>1264097700</v>
      </c>
      <c r="F799">
        <v>1</v>
      </c>
      <c r="G799" t="s">
        <v>4378</v>
      </c>
      <c r="H799" s="5">
        <v>42741</v>
      </c>
      <c r="I799" t="s">
        <v>41</v>
      </c>
      <c r="J799">
        <v>157</v>
      </c>
      <c r="K799" t="s">
        <v>3751</v>
      </c>
      <c r="L799" t="s">
        <v>4379</v>
      </c>
      <c r="M799" t="s">
        <v>3662</v>
      </c>
      <c r="N799" t="s">
        <v>2571</v>
      </c>
      <c r="O799" t="s">
        <v>4905</v>
      </c>
      <c r="P799" t="s">
        <v>1042</v>
      </c>
      <c r="Q799" t="s">
        <v>1219</v>
      </c>
      <c r="R799" t="s">
        <v>1068</v>
      </c>
      <c r="U799" t="s">
        <v>4879</v>
      </c>
      <c r="V799" t="s">
        <v>4879</v>
      </c>
      <c r="W799" t="s">
        <v>4873</v>
      </c>
      <c r="X799" t="s">
        <v>4899</v>
      </c>
      <c r="Y799" t="s">
        <v>4899</v>
      </c>
      <c r="Z799">
        <v>3</v>
      </c>
      <c r="AA799">
        <v>2</v>
      </c>
      <c r="AB799">
        <v>1</v>
      </c>
      <c r="AC799">
        <v>0.33333333333333331</v>
      </c>
      <c r="AD799">
        <v>0</v>
      </c>
      <c r="AE799" t="s">
        <v>1423</v>
      </c>
      <c r="AQ799">
        <v>1</v>
      </c>
      <c r="AR799" t="s">
        <v>1221</v>
      </c>
      <c r="AU799">
        <v>1</v>
      </c>
    </row>
    <row r="800" spans="1:47" x14ac:dyDescent="0.25">
      <c r="A800" s="3" t="s">
        <v>4380</v>
      </c>
      <c r="B800">
        <v>6</v>
      </c>
      <c r="C800">
        <v>250000000</v>
      </c>
      <c r="D800">
        <v>0.25</v>
      </c>
      <c r="E800">
        <v>0</v>
      </c>
      <c r="F800">
        <v>0</v>
      </c>
      <c r="G800" t="s">
        <v>4381</v>
      </c>
      <c r="H800" s="5">
        <v>43130</v>
      </c>
      <c r="I800" t="s">
        <v>41</v>
      </c>
      <c r="J800">
        <v>128</v>
      </c>
      <c r="K800" t="s">
        <v>4382</v>
      </c>
      <c r="L800" t="s">
        <v>4383</v>
      </c>
      <c r="M800" t="s">
        <v>1973</v>
      </c>
      <c r="N800" t="s">
        <v>1257</v>
      </c>
      <c r="O800" t="s">
        <v>4906</v>
      </c>
      <c r="P800" t="s">
        <v>1067</v>
      </c>
      <c r="Q800" t="s">
        <v>1974</v>
      </c>
      <c r="R800" t="s">
        <v>1065</v>
      </c>
      <c r="S800" t="s">
        <v>1044</v>
      </c>
      <c r="T800" t="s">
        <v>1068</v>
      </c>
      <c r="U800" t="s">
        <v>4879</v>
      </c>
      <c r="V800" t="s">
        <v>4879</v>
      </c>
      <c r="W800" t="s">
        <v>4879</v>
      </c>
      <c r="X800" t="s">
        <v>4873</v>
      </c>
      <c r="Y800" t="s">
        <v>4873</v>
      </c>
      <c r="Z800">
        <v>5</v>
      </c>
      <c r="AA800">
        <v>3</v>
      </c>
      <c r="AB800">
        <v>2</v>
      </c>
      <c r="AC800">
        <v>0.4</v>
      </c>
      <c r="AD800">
        <v>0</v>
      </c>
      <c r="AE800" t="s">
        <v>1220</v>
      </c>
      <c r="AQ800">
        <v>1</v>
      </c>
      <c r="AR800" t="s">
        <v>1151</v>
      </c>
      <c r="AU800">
        <v>1</v>
      </c>
    </row>
    <row r="801" spans="1:47" x14ac:dyDescent="0.25">
      <c r="A801" s="3" t="s">
        <v>4384</v>
      </c>
      <c r="B801">
        <v>1.6666666666666701</v>
      </c>
      <c r="C801">
        <v>100000000</v>
      </c>
      <c r="D801">
        <v>0.25</v>
      </c>
      <c r="E801">
        <v>0</v>
      </c>
      <c r="F801">
        <v>0</v>
      </c>
      <c r="G801" t="s">
        <v>4385</v>
      </c>
      <c r="H801" s="5">
        <v>41254</v>
      </c>
      <c r="I801" t="s">
        <v>41</v>
      </c>
      <c r="J801">
        <v>133</v>
      </c>
      <c r="K801" t="s">
        <v>4386</v>
      </c>
      <c r="L801" t="s">
        <v>4387</v>
      </c>
      <c r="M801" t="s">
        <v>4388</v>
      </c>
      <c r="N801" t="s">
        <v>4389</v>
      </c>
      <c r="O801" t="s">
        <v>4901</v>
      </c>
      <c r="P801" t="s">
        <v>145</v>
      </c>
      <c r="Q801" t="s">
        <v>63</v>
      </c>
      <c r="R801" t="s">
        <v>64</v>
      </c>
      <c r="U801" t="s">
        <v>4879</v>
      </c>
      <c r="V801" t="s">
        <v>4873</v>
      </c>
      <c r="W801" t="s">
        <v>4873</v>
      </c>
      <c r="X801" t="s">
        <v>4899</v>
      </c>
      <c r="Y801" t="s">
        <v>4899</v>
      </c>
      <c r="Z801">
        <v>3</v>
      </c>
      <c r="AA801">
        <v>1</v>
      </c>
      <c r="AB801">
        <v>2</v>
      </c>
      <c r="AC801">
        <v>0.66666666666666663</v>
      </c>
      <c r="AD801">
        <v>1</v>
      </c>
      <c r="AE801" t="s">
        <v>4390</v>
      </c>
      <c r="AQ801">
        <v>1</v>
      </c>
      <c r="AR801" t="s">
        <v>128</v>
      </c>
      <c r="AS801" t="s">
        <v>66</v>
      </c>
      <c r="AU801">
        <v>2</v>
      </c>
    </row>
    <row r="802" spans="1:47" x14ac:dyDescent="0.25">
      <c r="A802" s="3" t="s">
        <v>4391</v>
      </c>
      <c r="B802">
        <v>8</v>
      </c>
      <c r="C802">
        <v>200000000</v>
      </c>
      <c r="D802">
        <v>0.5</v>
      </c>
      <c r="E802">
        <v>250000000</v>
      </c>
      <c r="F802">
        <v>0</v>
      </c>
      <c r="G802" t="s">
        <v>4392</v>
      </c>
      <c r="H802" s="5">
        <v>41628</v>
      </c>
      <c r="I802" t="s">
        <v>1010</v>
      </c>
      <c r="J802">
        <v>111</v>
      </c>
      <c r="K802" t="s">
        <v>4393</v>
      </c>
      <c r="L802" t="s">
        <v>4394</v>
      </c>
      <c r="M802" t="s">
        <v>4273</v>
      </c>
      <c r="N802" t="s">
        <v>2838</v>
      </c>
      <c r="O802" t="s">
        <v>4902</v>
      </c>
      <c r="P802" t="s">
        <v>653</v>
      </c>
      <c r="Q802" t="s">
        <v>981</v>
      </c>
      <c r="R802" t="s">
        <v>652</v>
      </c>
      <c r="S802" t="s">
        <v>48</v>
      </c>
      <c r="T802" t="s">
        <v>127</v>
      </c>
      <c r="U802" t="s">
        <v>4879</v>
      </c>
      <c r="V802" t="s">
        <v>4879</v>
      </c>
      <c r="W802" t="s">
        <v>4879</v>
      </c>
      <c r="X802" t="s">
        <v>4873</v>
      </c>
      <c r="Y802" t="s">
        <v>4873</v>
      </c>
      <c r="Z802">
        <v>5</v>
      </c>
      <c r="AA802">
        <v>3</v>
      </c>
      <c r="AB802">
        <v>2</v>
      </c>
      <c r="AC802">
        <v>0.4</v>
      </c>
      <c r="AD802">
        <v>0</v>
      </c>
      <c r="AE802" t="s">
        <v>385</v>
      </c>
      <c r="AQ802">
        <v>1</v>
      </c>
      <c r="AR802" t="s">
        <v>65</v>
      </c>
      <c r="AS802" t="s">
        <v>86</v>
      </c>
      <c r="AU802">
        <v>2</v>
      </c>
    </row>
    <row r="803" spans="1:47" x14ac:dyDescent="0.25">
      <c r="A803" s="3" t="s">
        <v>4395</v>
      </c>
      <c r="B803">
        <v>3</v>
      </c>
      <c r="C803">
        <v>50000000</v>
      </c>
      <c r="D803">
        <v>8.3333333333333301E-2</v>
      </c>
      <c r="E803">
        <v>0</v>
      </c>
      <c r="F803">
        <v>0</v>
      </c>
      <c r="G803" t="s">
        <v>4396</v>
      </c>
      <c r="H803" s="5">
        <v>41870</v>
      </c>
      <c r="I803" t="s">
        <v>184</v>
      </c>
      <c r="J803">
        <v>121</v>
      </c>
      <c r="K803" t="s">
        <v>4397</v>
      </c>
      <c r="L803" t="s">
        <v>4398</v>
      </c>
      <c r="M803" t="s">
        <v>3368</v>
      </c>
      <c r="N803" t="s">
        <v>4399</v>
      </c>
      <c r="O803" t="s">
        <v>4902</v>
      </c>
      <c r="P803" t="s">
        <v>653</v>
      </c>
      <c r="Q803" t="s">
        <v>652</v>
      </c>
      <c r="R803" t="s">
        <v>1087</v>
      </c>
      <c r="S803" t="s">
        <v>47</v>
      </c>
      <c r="T803" t="s">
        <v>127</v>
      </c>
      <c r="U803" t="s">
        <v>4879</v>
      </c>
      <c r="V803" t="s">
        <v>4879</v>
      </c>
      <c r="W803" t="s">
        <v>4879</v>
      </c>
      <c r="X803" t="s">
        <v>4873</v>
      </c>
      <c r="Y803" t="s">
        <v>4873</v>
      </c>
      <c r="Z803">
        <v>5</v>
      </c>
      <c r="AA803">
        <v>3</v>
      </c>
      <c r="AB803">
        <v>2</v>
      </c>
      <c r="AC803">
        <v>0.4</v>
      </c>
      <c r="AD803">
        <v>0</v>
      </c>
      <c r="AE803" t="s">
        <v>542</v>
      </c>
      <c r="AQ803">
        <v>1</v>
      </c>
      <c r="AR803" t="s">
        <v>256</v>
      </c>
      <c r="AS803" t="s">
        <v>1369</v>
      </c>
      <c r="AU803">
        <v>2</v>
      </c>
    </row>
    <row r="804" spans="1:47" x14ac:dyDescent="0.25">
      <c r="A804" s="3" t="s">
        <v>4400</v>
      </c>
      <c r="B804">
        <v>1</v>
      </c>
      <c r="C804">
        <v>50000000</v>
      </c>
      <c r="D804">
        <v>0.16666666666666699</v>
      </c>
      <c r="E804">
        <v>0</v>
      </c>
      <c r="F804">
        <v>0</v>
      </c>
      <c r="G804" t="s">
        <v>4401</v>
      </c>
      <c r="H804" s="5">
        <v>42222</v>
      </c>
      <c r="I804" t="s">
        <v>41</v>
      </c>
      <c r="J804">
        <v>133</v>
      </c>
      <c r="K804" t="s">
        <v>1335</v>
      </c>
      <c r="L804" t="s">
        <v>4402</v>
      </c>
      <c r="M804" t="s">
        <v>4171</v>
      </c>
      <c r="N804" t="s">
        <v>1275</v>
      </c>
      <c r="O804" t="s">
        <v>4903</v>
      </c>
      <c r="P804" t="s">
        <v>1115</v>
      </c>
      <c r="Q804" t="s">
        <v>1034</v>
      </c>
      <c r="R804" t="s">
        <v>127</v>
      </c>
      <c r="U804" t="s">
        <v>4879</v>
      </c>
      <c r="V804" t="s">
        <v>4879</v>
      </c>
      <c r="W804" t="s">
        <v>4873</v>
      </c>
      <c r="X804" t="s">
        <v>4899</v>
      </c>
      <c r="Y804" t="s">
        <v>4899</v>
      </c>
      <c r="Z804">
        <v>3</v>
      </c>
      <c r="AA804">
        <v>2</v>
      </c>
      <c r="AB804">
        <v>1</v>
      </c>
      <c r="AC804">
        <v>0.33333333333333331</v>
      </c>
      <c r="AD804">
        <v>0</v>
      </c>
      <c r="AE804" t="s">
        <v>826</v>
      </c>
      <c r="AQ804">
        <v>1</v>
      </c>
      <c r="AR804" t="s">
        <v>1195</v>
      </c>
      <c r="AS804" t="s">
        <v>1047</v>
      </c>
      <c r="AU804">
        <v>2</v>
      </c>
    </row>
    <row r="805" spans="1:47" x14ac:dyDescent="0.25">
      <c r="A805" s="3" t="s">
        <v>4403</v>
      </c>
      <c r="B805">
        <v>2.8333333333333299</v>
      </c>
      <c r="C805">
        <v>100000000</v>
      </c>
      <c r="D805">
        <v>0.25</v>
      </c>
      <c r="E805">
        <v>0</v>
      </c>
      <c r="F805">
        <v>0</v>
      </c>
      <c r="G805" t="s">
        <v>4404</v>
      </c>
      <c r="H805" s="5">
        <v>42619</v>
      </c>
      <c r="I805" t="s">
        <v>429</v>
      </c>
      <c r="J805">
        <v>79</v>
      </c>
      <c r="K805" t="s">
        <v>4405</v>
      </c>
      <c r="L805" t="s">
        <v>4406</v>
      </c>
      <c r="M805" t="s">
        <v>3595</v>
      </c>
      <c r="N805" t="s">
        <v>4407</v>
      </c>
      <c r="O805" t="s">
        <v>4904</v>
      </c>
      <c r="P805" t="s">
        <v>1158</v>
      </c>
      <c r="Q805" t="s">
        <v>1167</v>
      </c>
      <c r="R805" t="s">
        <v>1301</v>
      </c>
      <c r="S805" t="s">
        <v>108</v>
      </c>
      <c r="T805" t="s">
        <v>145</v>
      </c>
      <c r="U805" t="s">
        <v>4879</v>
      </c>
      <c r="V805" t="s">
        <v>4879</v>
      </c>
      <c r="W805" t="s">
        <v>4879</v>
      </c>
      <c r="X805" t="s">
        <v>4873</v>
      </c>
      <c r="Y805" t="s">
        <v>4879</v>
      </c>
      <c r="Z805">
        <v>5</v>
      </c>
      <c r="AA805">
        <v>4</v>
      </c>
      <c r="AB805">
        <v>1</v>
      </c>
      <c r="AC805">
        <v>0.2</v>
      </c>
      <c r="AD805">
        <v>0</v>
      </c>
      <c r="AE805" t="s">
        <v>1069</v>
      </c>
      <c r="AQ805">
        <v>1</v>
      </c>
      <c r="AR805" t="s">
        <v>1294</v>
      </c>
      <c r="AU805">
        <v>1</v>
      </c>
    </row>
    <row r="806" spans="1:47" x14ac:dyDescent="0.25">
      <c r="A806" s="3" t="s">
        <v>4408</v>
      </c>
      <c r="B806">
        <v>1</v>
      </c>
      <c r="C806">
        <v>50000000</v>
      </c>
      <c r="D806">
        <v>0.16666666666666699</v>
      </c>
      <c r="E806">
        <v>18050000</v>
      </c>
      <c r="F806">
        <v>8.3333333333333301E-2</v>
      </c>
      <c r="G806" t="s">
        <v>4409</v>
      </c>
      <c r="H806" s="5">
        <v>42891</v>
      </c>
      <c r="I806" t="s">
        <v>41</v>
      </c>
      <c r="J806">
        <v>143</v>
      </c>
      <c r="K806" t="s">
        <v>4288</v>
      </c>
      <c r="L806" t="s">
        <v>4410</v>
      </c>
      <c r="M806" t="s">
        <v>4290</v>
      </c>
      <c r="N806" t="s">
        <v>4291</v>
      </c>
      <c r="O806" t="s">
        <v>4905</v>
      </c>
      <c r="P806" t="s">
        <v>1056</v>
      </c>
      <c r="Q806" t="s">
        <v>1228</v>
      </c>
      <c r="R806" t="s">
        <v>1058</v>
      </c>
      <c r="U806" t="s">
        <v>4879</v>
      </c>
      <c r="V806" t="s">
        <v>4879</v>
      </c>
      <c r="W806" t="s">
        <v>4873</v>
      </c>
      <c r="X806" t="s">
        <v>4899</v>
      </c>
      <c r="Y806" t="s">
        <v>4899</v>
      </c>
      <c r="Z806">
        <v>3</v>
      </c>
      <c r="AA806">
        <v>2</v>
      </c>
      <c r="AB806">
        <v>1</v>
      </c>
      <c r="AC806">
        <v>0.33333333333333331</v>
      </c>
      <c r="AD806">
        <v>0</v>
      </c>
      <c r="AE806" t="s">
        <v>1627</v>
      </c>
      <c r="AQ806">
        <v>1</v>
      </c>
      <c r="AR806" t="s">
        <v>1332</v>
      </c>
      <c r="AU806">
        <v>1</v>
      </c>
    </row>
    <row r="807" spans="1:47" x14ac:dyDescent="0.25">
      <c r="A807" s="3" t="s">
        <v>4411</v>
      </c>
      <c r="B807">
        <v>3.6666666666666701</v>
      </c>
      <c r="C807">
        <v>50000000</v>
      </c>
      <c r="D807">
        <v>0.16666666666666699</v>
      </c>
      <c r="E807">
        <v>366518766.69999999</v>
      </c>
      <c r="F807">
        <v>1</v>
      </c>
      <c r="G807" t="s">
        <v>4412</v>
      </c>
      <c r="H807" s="5">
        <v>43369</v>
      </c>
      <c r="I807" t="s">
        <v>4413</v>
      </c>
      <c r="J807">
        <v>141</v>
      </c>
      <c r="K807" t="s">
        <v>4414</v>
      </c>
      <c r="L807" t="s">
        <v>4415</v>
      </c>
      <c r="M807" t="s">
        <v>4416</v>
      </c>
      <c r="N807" t="s">
        <v>4417</v>
      </c>
      <c r="O807" t="s">
        <v>4907</v>
      </c>
      <c r="P807" t="s">
        <v>1187</v>
      </c>
      <c r="Q807" t="s">
        <v>1167</v>
      </c>
      <c r="R807" t="s">
        <v>64</v>
      </c>
      <c r="U807" t="s">
        <v>4879</v>
      </c>
      <c r="V807" t="s">
        <v>4879</v>
      </c>
      <c r="W807" t="s">
        <v>4873</v>
      </c>
      <c r="X807" t="s">
        <v>4899</v>
      </c>
      <c r="Y807" t="s">
        <v>4899</v>
      </c>
      <c r="Z807">
        <v>3</v>
      </c>
      <c r="AA807">
        <v>2</v>
      </c>
      <c r="AB807">
        <v>1</v>
      </c>
      <c r="AC807">
        <v>0.33333333333333331</v>
      </c>
      <c r="AD807">
        <v>0</v>
      </c>
      <c r="AE807" t="s">
        <v>2761</v>
      </c>
      <c r="AQ807">
        <v>1</v>
      </c>
      <c r="AR807" t="s">
        <v>1150</v>
      </c>
      <c r="AU807">
        <v>1</v>
      </c>
    </row>
    <row r="808" spans="1:47" x14ac:dyDescent="0.25">
      <c r="A808" s="3" t="s">
        <v>4418</v>
      </c>
      <c r="B808">
        <v>4</v>
      </c>
      <c r="C808">
        <v>100000000</v>
      </c>
      <c r="D808">
        <v>0.25</v>
      </c>
      <c r="E808">
        <v>0</v>
      </c>
      <c r="F808">
        <v>0</v>
      </c>
      <c r="G808" t="s">
        <v>4419</v>
      </c>
      <c r="H808" s="5">
        <v>41631</v>
      </c>
      <c r="I808" t="s">
        <v>429</v>
      </c>
      <c r="J808">
        <v>94</v>
      </c>
      <c r="K808" t="s">
        <v>4420</v>
      </c>
      <c r="L808" t="s">
        <v>4421</v>
      </c>
      <c r="M808" t="s">
        <v>4422</v>
      </c>
      <c r="N808" t="s">
        <v>3793</v>
      </c>
      <c r="O808" t="s">
        <v>4902</v>
      </c>
      <c r="P808" t="s">
        <v>241</v>
      </c>
      <c r="Q808" t="s">
        <v>1087</v>
      </c>
      <c r="R808" t="s">
        <v>1088</v>
      </c>
      <c r="S808" t="s">
        <v>85</v>
      </c>
      <c r="T808" t="s">
        <v>127</v>
      </c>
      <c r="U808" t="s">
        <v>4879</v>
      </c>
      <c r="V808" t="s">
        <v>4879</v>
      </c>
      <c r="W808" t="s">
        <v>4879</v>
      </c>
      <c r="X808" t="s">
        <v>4873</v>
      </c>
      <c r="Y808" t="s">
        <v>4873</v>
      </c>
      <c r="Z808">
        <v>5</v>
      </c>
      <c r="AA808">
        <v>3</v>
      </c>
      <c r="AB808">
        <v>2</v>
      </c>
      <c r="AC808">
        <v>0.4</v>
      </c>
      <c r="AD808">
        <v>0</v>
      </c>
      <c r="AE808" t="s">
        <v>1089</v>
      </c>
      <c r="AQ808">
        <v>1</v>
      </c>
      <c r="AR808" t="s">
        <v>1080</v>
      </c>
      <c r="AS808" t="s">
        <v>1369</v>
      </c>
      <c r="AU808">
        <v>2</v>
      </c>
    </row>
    <row r="809" spans="1:47" x14ac:dyDescent="0.25">
      <c r="A809" s="3" t="s">
        <v>4423</v>
      </c>
      <c r="B809">
        <v>4</v>
      </c>
      <c r="C809">
        <v>50000000</v>
      </c>
      <c r="D809">
        <v>8.3333333333333301E-2</v>
      </c>
      <c r="E809">
        <v>0</v>
      </c>
      <c r="F809">
        <v>0</v>
      </c>
      <c r="G809" t="s">
        <v>4424</v>
      </c>
      <c r="H809" s="5">
        <v>41870</v>
      </c>
      <c r="I809" t="s">
        <v>1715</v>
      </c>
      <c r="J809">
        <v>121</v>
      </c>
      <c r="K809" t="s">
        <v>4425</v>
      </c>
      <c r="L809" t="s">
        <v>4426</v>
      </c>
      <c r="M809" t="s">
        <v>4017</v>
      </c>
      <c r="N809" t="s">
        <v>4399</v>
      </c>
      <c r="O809" t="s">
        <v>4902</v>
      </c>
      <c r="P809" t="s">
        <v>652</v>
      </c>
      <c r="Q809" t="s">
        <v>653</v>
      </c>
      <c r="R809" t="s">
        <v>1148</v>
      </c>
      <c r="S809" t="s">
        <v>47</v>
      </c>
      <c r="T809" t="s">
        <v>127</v>
      </c>
      <c r="U809" t="s">
        <v>4879</v>
      </c>
      <c r="V809" t="s">
        <v>4879</v>
      </c>
      <c r="W809" t="s">
        <v>4879</v>
      </c>
      <c r="X809" t="s">
        <v>4873</v>
      </c>
      <c r="Y809" t="s">
        <v>4873</v>
      </c>
      <c r="Z809">
        <v>5</v>
      </c>
      <c r="AA809">
        <v>3</v>
      </c>
      <c r="AB809">
        <v>2</v>
      </c>
      <c r="AC809">
        <v>0.4</v>
      </c>
      <c r="AD809">
        <v>0</v>
      </c>
      <c r="AE809" t="s">
        <v>4427</v>
      </c>
      <c r="AQ809">
        <v>1</v>
      </c>
      <c r="AR809" t="s">
        <v>256</v>
      </c>
      <c r="AS809" t="s">
        <v>1369</v>
      </c>
      <c r="AU809">
        <v>2</v>
      </c>
    </row>
    <row r="810" spans="1:47" x14ac:dyDescent="0.25">
      <c r="A810" s="3" t="s">
        <v>4428</v>
      </c>
      <c r="B810">
        <v>2.6666666666666701</v>
      </c>
      <c r="C810">
        <v>50000000</v>
      </c>
      <c r="D810">
        <v>0.25</v>
      </c>
      <c r="E810">
        <v>0</v>
      </c>
      <c r="F810">
        <v>0</v>
      </c>
      <c r="G810" t="s">
        <v>4429</v>
      </c>
      <c r="H810" s="5">
        <v>42222</v>
      </c>
      <c r="I810" t="s">
        <v>41</v>
      </c>
      <c r="J810">
        <v>137</v>
      </c>
      <c r="K810" t="s">
        <v>4430</v>
      </c>
      <c r="L810" t="s">
        <v>4431</v>
      </c>
      <c r="M810" t="s">
        <v>1875</v>
      </c>
      <c r="N810" t="s">
        <v>1524</v>
      </c>
      <c r="O810" t="s">
        <v>4903</v>
      </c>
      <c r="P810" t="s">
        <v>1034</v>
      </c>
      <c r="Q810" t="s">
        <v>1115</v>
      </c>
      <c r="R810" t="s">
        <v>127</v>
      </c>
      <c r="U810" t="s">
        <v>4879</v>
      </c>
      <c r="V810" t="s">
        <v>4879</v>
      </c>
      <c r="W810" t="s">
        <v>4873</v>
      </c>
      <c r="X810" t="s">
        <v>4899</v>
      </c>
      <c r="Y810" t="s">
        <v>4899</v>
      </c>
      <c r="Z810">
        <v>3</v>
      </c>
      <c r="AA810">
        <v>2</v>
      </c>
      <c r="AB810">
        <v>1</v>
      </c>
      <c r="AC810">
        <v>0.33333333333333331</v>
      </c>
      <c r="AD810">
        <v>0</v>
      </c>
      <c r="AE810" t="s">
        <v>826</v>
      </c>
      <c r="AQ810">
        <v>1</v>
      </c>
      <c r="AR810" t="s">
        <v>1332</v>
      </c>
      <c r="AS810" t="s">
        <v>1525</v>
      </c>
      <c r="AU810">
        <v>2</v>
      </c>
    </row>
    <row r="811" spans="1:47" x14ac:dyDescent="0.25">
      <c r="A811" s="3" t="s">
        <v>4432</v>
      </c>
      <c r="B811">
        <v>2</v>
      </c>
      <c r="C811">
        <v>50000000</v>
      </c>
      <c r="D811">
        <v>0.16666666666666699</v>
      </c>
      <c r="E811">
        <v>0</v>
      </c>
      <c r="F811">
        <v>0</v>
      </c>
      <c r="G811" t="s">
        <v>4433</v>
      </c>
      <c r="H811" s="5">
        <v>42620</v>
      </c>
      <c r="I811" t="s">
        <v>41</v>
      </c>
      <c r="J811">
        <v>75</v>
      </c>
      <c r="K811" t="s">
        <v>4405</v>
      </c>
      <c r="L811" t="s">
        <v>4434</v>
      </c>
      <c r="M811" t="s">
        <v>4260</v>
      </c>
      <c r="N811" t="s">
        <v>3997</v>
      </c>
      <c r="O811" t="s">
        <v>4904</v>
      </c>
      <c r="P811" t="s">
        <v>1158</v>
      </c>
      <c r="Q811" t="s">
        <v>1167</v>
      </c>
      <c r="R811" t="s">
        <v>1301</v>
      </c>
      <c r="S811" t="s">
        <v>108</v>
      </c>
      <c r="T811" t="s">
        <v>145</v>
      </c>
      <c r="U811" t="s">
        <v>4879</v>
      </c>
      <c r="V811" t="s">
        <v>4879</v>
      </c>
      <c r="W811" t="s">
        <v>4879</v>
      </c>
      <c r="X811" t="s">
        <v>4873</v>
      </c>
      <c r="Y811" t="s">
        <v>4879</v>
      </c>
      <c r="Z811">
        <v>5</v>
      </c>
      <c r="AA811">
        <v>4</v>
      </c>
      <c r="AB811">
        <v>1</v>
      </c>
      <c r="AC811">
        <v>0.2</v>
      </c>
      <c r="AD811">
        <v>0</v>
      </c>
      <c r="AE811" t="s">
        <v>1188</v>
      </c>
      <c r="AQ811">
        <v>1</v>
      </c>
      <c r="AR811" t="s">
        <v>1294</v>
      </c>
      <c r="AU811">
        <v>1</v>
      </c>
    </row>
    <row r="812" spans="1:47" x14ac:dyDescent="0.25">
      <c r="A812" s="3" t="s">
        <v>4435</v>
      </c>
      <c r="B812">
        <v>8</v>
      </c>
      <c r="C812">
        <v>300000000</v>
      </c>
      <c r="D812">
        <v>0.25</v>
      </c>
      <c r="E812">
        <v>104034195</v>
      </c>
      <c r="F812">
        <v>0.5</v>
      </c>
      <c r="G812" t="s">
        <v>4436</v>
      </c>
      <c r="H812" s="5">
        <v>42891</v>
      </c>
      <c r="I812" t="s">
        <v>184</v>
      </c>
      <c r="J812">
        <v>91</v>
      </c>
      <c r="K812" t="s">
        <v>4437</v>
      </c>
      <c r="L812" t="s">
        <v>4438</v>
      </c>
      <c r="M812" t="s">
        <v>4439</v>
      </c>
      <c r="N812" t="s">
        <v>3149</v>
      </c>
      <c r="O812" t="s">
        <v>4905</v>
      </c>
      <c r="P812" t="s">
        <v>1553</v>
      </c>
      <c r="Q812" t="s">
        <v>1125</v>
      </c>
      <c r="R812" t="s">
        <v>1167</v>
      </c>
      <c r="S812" t="s">
        <v>64</v>
      </c>
      <c r="T812" t="s">
        <v>1045</v>
      </c>
      <c r="U812" t="s">
        <v>4879</v>
      </c>
      <c r="V812" t="s">
        <v>4879</v>
      </c>
      <c r="W812" t="s">
        <v>4879</v>
      </c>
      <c r="X812" t="s">
        <v>4873</v>
      </c>
      <c r="Y812" t="s">
        <v>4873</v>
      </c>
      <c r="Z812">
        <v>5</v>
      </c>
      <c r="AA812">
        <v>3</v>
      </c>
      <c r="AB812">
        <v>2</v>
      </c>
      <c r="AC812">
        <v>0.4</v>
      </c>
      <c r="AD812">
        <v>0</v>
      </c>
      <c r="AE812" t="s">
        <v>1188</v>
      </c>
      <c r="AQ812">
        <v>1</v>
      </c>
      <c r="AR812" t="s">
        <v>1350</v>
      </c>
      <c r="AU812">
        <v>1</v>
      </c>
    </row>
    <row r="813" spans="1:47" x14ac:dyDescent="0.25">
      <c r="A813" s="3" t="s">
        <v>4444</v>
      </c>
      <c r="B813">
        <v>4</v>
      </c>
      <c r="C813">
        <v>150000000</v>
      </c>
      <c r="D813">
        <v>0.25</v>
      </c>
      <c r="E813">
        <v>0</v>
      </c>
      <c r="F813">
        <v>0</v>
      </c>
      <c r="G813" t="s">
        <v>4445</v>
      </c>
      <c r="H813" s="5">
        <v>41631</v>
      </c>
      <c r="I813" t="s">
        <v>1143</v>
      </c>
      <c r="J813">
        <v>94</v>
      </c>
      <c r="K813" t="s">
        <v>4446</v>
      </c>
      <c r="L813" t="s">
        <v>4447</v>
      </c>
      <c r="M813" t="s">
        <v>4130</v>
      </c>
      <c r="N813" t="s">
        <v>3793</v>
      </c>
      <c r="O813" t="s">
        <v>4902</v>
      </c>
      <c r="P813" t="s">
        <v>241</v>
      </c>
      <c r="Q813" t="s">
        <v>1087</v>
      </c>
      <c r="R813" t="s">
        <v>1088</v>
      </c>
      <c r="S813" t="s">
        <v>85</v>
      </c>
      <c r="T813" t="s">
        <v>127</v>
      </c>
      <c r="U813" t="s">
        <v>4879</v>
      </c>
      <c r="V813" t="s">
        <v>4879</v>
      </c>
      <c r="W813" t="s">
        <v>4879</v>
      </c>
      <c r="X813" t="s">
        <v>4873</v>
      </c>
      <c r="Y813" t="s">
        <v>4873</v>
      </c>
      <c r="Z813">
        <v>5</v>
      </c>
      <c r="AA813">
        <v>3</v>
      </c>
      <c r="AB813">
        <v>2</v>
      </c>
      <c r="AC813">
        <v>0.4</v>
      </c>
      <c r="AD813">
        <v>0</v>
      </c>
      <c r="AE813" t="s">
        <v>1091</v>
      </c>
      <c r="AQ813">
        <v>1</v>
      </c>
      <c r="AR813" t="s">
        <v>1608</v>
      </c>
      <c r="AS813" t="s">
        <v>1350</v>
      </c>
      <c r="AU813">
        <v>2</v>
      </c>
    </row>
    <row r="814" spans="1:47" x14ac:dyDescent="0.25">
      <c r="A814" s="3" t="s">
        <v>4444</v>
      </c>
      <c r="B814">
        <v>3</v>
      </c>
      <c r="C814">
        <v>150000000</v>
      </c>
      <c r="D814">
        <v>0.25</v>
      </c>
      <c r="E814">
        <v>0</v>
      </c>
      <c r="F814">
        <v>0</v>
      </c>
      <c r="G814" t="s">
        <v>4448</v>
      </c>
      <c r="H814" s="5">
        <v>41631</v>
      </c>
      <c r="I814" t="s">
        <v>1143</v>
      </c>
      <c r="J814">
        <v>94</v>
      </c>
      <c r="K814" t="s">
        <v>4446</v>
      </c>
      <c r="L814" t="s">
        <v>4447</v>
      </c>
      <c r="M814" t="s">
        <v>4130</v>
      </c>
      <c r="N814" t="s">
        <v>3793</v>
      </c>
      <c r="O814" t="s">
        <v>4902</v>
      </c>
      <c r="P814" t="s">
        <v>241</v>
      </c>
      <c r="Q814" t="s">
        <v>1087</v>
      </c>
      <c r="R814" t="s">
        <v>1088</v>
      </c>
      <c r="S814" t="s">
        <v>85</v>
      </c>
      <c r="T814" t="s">
        <v>127</v>
      </c>
      <c r="U814" t="s">
        <v>4879</v>
      </c>
      <c r="V814" t="s">
        <v>4879</v>
      </c>
      <c r="W814" t="s">
        <v>4879</v>
      </c>
      <c r="X814" t="s">
        <v>4873</v>
      </c>
      <c r="Y814" t="s">
        <v>4873</v>
      </c>
      <c r="Z814">
        <v>5</v>
      </c>
      <c r="AA814">
        <v>3</v>
      </c>
      <c r="AB814">
        <v>2</v>
      </c>
      <c r="AC814">
        <v>0.4</v>
      </c>
      <c r="AD814">
        <v>0</v>
      </c>
      <c r="AE814" t="s">
        <v>1091</v>
      </c>
      <c r="AQ814">
        <v>1</v>
      </c>
      <c r="AR814" t="s">
        <v>1608</v>
      </c>
      <c r="AS814" t="s">
        <v>1350</v>
      </c>
      <c r="AU814">
        <v>2</v>
      </c>
    </row>
    <row r="815" spans="1:47" x14ac:dyDescent="0.25">
      <c r="A815" s="3" t="s">
        <v>4453</v>
      </c>
      <c r="B815">
        <v>6</v>
      </c>
      <c r="C815">
        <v>300000000</v>
      </c>
      <c r="D815">
        <v>0.25</v>
      </c>
      <c r="E815">
        <v>6993409092</v>
      </c>
      <c r="F815">
        <v>2</v>
      </c>
      <c r="G815" t="s">
        <v>4454</v>
      </c>
      <c r="H815" s="5">
        <v>42222</v>
      </c>
      <c r="I815" t="s">
        <v>1129</v>
      </c>
      <c r="J815">
        <v>133</v>
      </c>
      <c r="K815" t="s">
        <v>4455</v>
      </c>
      <c r="L815" t="s">
        <v>4456</v>
      </c>
      <c r="M815" t="s">
        <v>3465</v>
      </c>
      <c r="N815" t="s">
        <v>1275</v>
      </c>
      <c r="O815" t="s">
        <v>4903</v>
      </c>
      <c r="P815" t="s">
        <v>1115</v>
      </c>
      <c r="Q815" t="s">
        <v>1034</v>
      </c>
      <c r="R815" t="s">
        <v>127</v>
      </c>
      <c r="U815" t="s">
        <v>4879</v>
      </c>
      <c r="V815" t="s">
        <v>4879</v>
      </c>
      <c r="W815" t="s">
        <v>4873</v>
      </c>
      <c r="X815" t="s">
        <v>4899</v>
      </c>
      <c r="Y815" t="s">
        <v>4899</v>
      </c>
      <c r="Z815">
        <v>3</v>
      </c>
      <c r="AA815">
        <v>2</v>
      </c>
      <c r="AB815">
        <v>1</v>
      </c>
      <c r="AC815">
        <v>0.33333333333333331</v>
      </c>
      <c r="AD815">
        <v>0</v>
      </c>
      <c r="AE815" t="s">
        <v>826</v>
      </c>
      <c r="AQ815">
        <v>1</v>
      </c>
      <c r="AR815" t="s">
        <v>1048</v>
      </c>
      <c r="AS815" t="s">
        <v>1294</v>
      </c>
      <c r="AU815">
        <v>2</v>
      </c>
    </row>
    <row r="816" spans="1:47" x14ac:dyDescent="0.25">
      <c r="A816" s="3" t="s">
        <v>4457</v>
      </c>
      <c r="B816">
        <v>4</v>
      </c>
      <c r="C816">
        <v>200000000</v>
      </c>
      <c r="D816">
        <v>0.16666666666666699</v>
      </c>
      <c r="E816">
        <v>60000000</v>
      </c>
      <c r="F816">
        <v>0.5</v>
      </c>
      <c r="G816" t="s">
        <v>4458</v>
      </c>
      <c r="H816" s="5">
        <v>42622</v>
      </c>
      <c r="I816" t="s">
        <v>1143</v>
      </c>
      <c r="J816">
        <v>125</v>
      </c>
      <c r="K816" t="s">
        <v>1052</v>
      </c>
      <c r="L816" t="s">
        <v>4459</v>
      </c>
      <c r="M816" t="s">
        <v>1597</v>
      </c>
      <c r="N816" t="s">
        <v>3717</v>
      </c>
      <c r="O816" t="s">
        <v>4905</v>
      </c>
      <c r="P816" t="s">
        <v>1032</v>
      </c>
      <c r="Q816" t="s">
        <v>1175</v>
      </c>
      <c r="R816" t="s">
        <v>1177</v>
      </c>
      <c r="U816" t="s">
        <v>4879</v>
      </c>
      <c r="V816" t="s">
        <v>4879</v>
      </c>
      <c r="W816" t="s">
        <v>4873</v>
      </c>
      <c r="X816" t="s">
        <v>4899</v>
      </c>
      <c r="Y816" t="s">
        <v>4899</v>
      </c>
      <c r="Z816">
        <v>3</v>
      </c>
      <c r="AA816">
        <v>2</v>
      </c>
      <c r="AB816">
        <v>1</v>
      </c>
      <c r="AC816">
        <v>0.33333333333333331</v>
      </c>
      <c r="AD816">
        <v>0</v>
      </c>
      <c r="AE816" t="s">
        <v>516</v>
      </c>
      <c r="AQ816">
        <v>1</v>
      </c>
      <c r="AR816" t="s">
        <v>1195</v>
      </c>
      <c r="AU816">
        <v>1</v>
      </c>
    </row>
    <row r="817" spans="1:47" x14ac:dyDescent="0.25">
      <c r="A817" s="3" t="s">
        <v>4464</v>
      </c>
      <c r="B817">
        <v>5.5</v>
      </c>
      <c r="C817">
        <v>200000000</v>
      </c>
      <c r="D817">
        <v>0.25</v>
      </c>
      <c r="E817">
        <v>3200000000</v>
      </c>
      <c r="F817">
        <v>1.5</v>
      </c>
      <c r="G817" t="s">
        <v>4465</v>
      </c>
      <c r="H817" s="5">
        <v>43384</v>
      </c>
      <c r="I817" t="s">
        <v>1224</v>
      </c>
      <c r="J817">
        <v>206</v>
      </c>
      <c r="K817" t="s">
        <v>4466</v>
      </c>
      <c r="L817" t="s">
        <v>4467</v>
      </c>
      <c r="M817" t="s">
        <v>1351</v>
      </c>
      <c r="N817" t="s">
        <v>1185</v>
      </c>
      <c r="O817" t="s">
        <v>4907</v>
      </c>
      <c r="P817" t="s">
        <v>1067</v>
      </c>
      <c r="Q817" t="s">
        <v>1065</v>
      </c>
      <c r="R817" t="s">
        <v>85</v>
      </c>
      <c r="U817" t="s">
        <v>4879</v>
      </c>
      <c r="V817" t="s">
        <v>4879</v>
      </c>
      <c r="W817" t="s">
        <v>4873</v>
      </c>
      <c r="X817" t="s">
        <v>4899</v>
      </c>
      <c r="Y817" t="s">
        <v>4899</v>
      </c>
      <c r="Z817">
        <v>3</v>
      </c>
      <c r="AA817">
        <v>2</v>
      </c>
      <c r="AB817">
        <v>1</v>
      </c>
      <c r="AC817">
        <v>0.33333333333333331</v>
      </c>
      <c r="AD817">
        <v>0</v>
      </c>
      <c r="AE817" t="s">
        <v>1794</v>
      </c>
      <c r="AQ817">
        <v>1</v>
      </c>
      <c r="AR817" t="s">
        <v>1070</v>
      </c>
      <c r="AU817">
        <v>1</v>
      </c>
    </row>
    <row r="818" spans="1:47" x14ac:dyDescent="0.25">
      <c r="A818" s="3" t="s">
        <v>4468</v>
      </c>
      <c r="B818">
        <v>3.5</v>
      </c>
      <c r="C818">
        <v>250000000</v>
      </c>
      <c r="D818">
        <v>0.33333333333333298</v>
      </c>
      <c r="E818">
        <v>0</v>
      </c>
      <c r="F818">
        <v>0</v>
      </c>
      <c r="G818" t="s">
        <v>4469</v>
      </c>
      <c r="H818" s="5">
        <v>41631</v>
      </c>
      <c r="I818" t="s">
        <v>1715</v>
      </c>
      <c r="J818">
        <v>140</v>
      </c>
      <c r="K818" t="s">
        <v>4470</v>
      </c>
      <c r="L818" t="s">
        <v>4471</v>
      </c>
      <c r="M818" t="s">
        <v>2591</v>
      </c>
      <c r="N818" t="s">
        <v>3573</v>
      </c>
      <c r="O818" t="s">
        <v>4902</v>
      </c>
      <c r="P818" t="s">
        <v>1158</v>
      </c>
      <c r="Q818" t="s">
        <v>981</v>
      </c>
      <c r="R818" t="s">
        <v>48</v>
      </c>
      <c r="U818" t="s">
        <v>4879</v>
      </c>
      <c r="V818" t="s">
        <v>4879</v>
      </c>
      <c r="W818" t="s">
        <v>4873</v>
      </c>
      <c r="X818" t="s">
        <v>4899</v>
      </c>
      <c r="Y818" t="s">
        <v>4899</v>
      </c>
      <c r="Z818">
        <v>3</v>
      </c>
      <c r="AA818">
        <v>2</v>
      </c>
      <c r="AB818">
        <v>1</v>
      </c>
      <c r="AC818">
        <v>0.33333333333333331</v>
      </c>
      <c r="AD818">
        <v>0</v>
      </c>
      <c r="AE818" t="s">
        <v>2109</v>
      </c>
      <c r="AQ818">
        <v>1</v>
      </c>
      <c r="AR818" t="s">
        <v>1179</v>
      </c>
      <c r="AS818" t="s">
        <v>1369</v>
      </c>
      <c r="AU818">
        <v>2</v>
      </c>
    </row>
    <row r="819" spans="1:47" x14ac:dyDescent="0.25">
      <c r="A819" s="3" t="s">
        <v>4472</v>
      </c>
      <c r="B819">
        <v>1</v>
      </c>
      <c r="C819">
        <v>50000000</v>
      </c>
      <c r="D819">
        <v>8.3333333333333301E-2</v>
      </c>
      <c r="E819">
        <v>87346000</v>
      </c>
      <c r="F819">
        <v>0</v>
      </c>
      <c r="G819" t="s">
        <v>4473</v>
      </c>
      <c r="H819" s="5">
        <v>41873</v>
      </c>
      <c r="I819" t="s">
        <v>41</v>
      </c>
      <c r="J819">
        <v>115</v>
      </c>
      <c r="K819" t="s">
        <v>4474</v>
      </c>
      <c r="L819" t="s">
        <v>4475</v>
      </c>
      <c r="M819" t="s">
        <v>4476</v>
      </c>
      <c r="N819" t="s">
        <v>4075</v>
      </c>
      <c r="O819" t="s">
        <v>4902</v>
      </c>
      <c r="P819" t="s">
        <v>1149</v>
      </c>
      <c r="Q819" t="s">
        <v>1148</v>
      </c>
      <c r="R819" t="s">
        <v>127</v>
      </c>
      <c r="U819" t="s">
        <v>4879</v>
      </c>
      <c r="V819" t="s">
        <v>4879</v>
      </c>
      <c r="W819" t="s">
        <v>4873</v>
      </c>
      <c r="X819" t="s">
        <v>4899</v>
      </c>
      <c r="Y819" t="s">
        <v>4899</v>
      </c>
      <c r="Z819">
        <v>3</v>
      </c>
      <c r="AA819">
        <v>2</v>
      </c>
      <c r="AB819">
        <v>1</v>
      </c>
      <c r="AC819">
        <v>0.33333333333333331</v>
      </c>
      <c r="AD819">
        <v>0</v>
      </c>
      <c r="AE819" t="s">
        <v>3337</v>
      </c>
      <c r="AF819" t="s">
        <v>3338</v>
      </c>
      <c r="AG819" t="s">
        <v>2661</v>
      </c>
      <c r="AH819" t="s">
        <v>2285</v>
      </c>
      <c r="AI819" t="s">
        <v>1496</v>
      </c>
      <c r="AQ819">
        <v>5</v>
      </c>
      <c r="AR819" t="s">
        <v>1179</v>
      </c>
      <c r="AS819" t="s">
        <v>87</v>
      </c>
      <c r="AU819">
        <v>2</v>
      </c>
    </row>
    <row r="820" spans="1:47" x14ac:dyDescent="0.25">
      <c r="A820" s="3" t="s">
        <v>4477</v>
      </c>
      <c r="B820">
        <v>2</v>
      </c>
      <c r="C820">
        <v>50000000</v>
      </c>
      <c r="D820">
        <v>0</v>
      </c>
      <c r="E820">
        <v>178000000</v>
      </c>
      <c r="F820">
        <v>1</v>
      </c>
      <c r="G820" t="s">
        <v>4478</v>
      </c>
      <c r="H820" s="5">
        <v>42226</v>
      </c>
      <c r="I820" t="s">
        <v>41</v>
      </c>
      <c r="J820">
        <v>119</v>
      </c>
      <c r="K820" t="s">
        <v>1198</v>
      </c>
      <c r="L820" t="s">
        <v>4479</v>
      </c>
      <c r="M820" t="s">
        <v>1338</v>
      </c>
      <c r="N820" t="s">
        <v>2062</v>
      </c>
      <c r="O820" t="s">
        <v>4903</v>
      </c>
      <c r="P820" t="s">
        <v>94</v>
      </c>
      <c r="Q820" t="s">
        <v>1032</v>
      </c>
      <c r="R820" t="s">
        <v>108</v>
      </c>
      <c r="U820" t="s">
        <v>4879</v>
      </c>
      <c r="V820" t="s">
        <v>4879</v>
      </c>
      <c r="W820" t="s">
        <v>4873</v>
      </c>
      <c r="X820" t="s">
        <v>4899</v>
      </c>
      <c r="Y820" t="s">
        <v>4899</v>
      </c>
      <c r="Z820">
        <v>3</v>
      </c>
      <c r="AA820">
        <v>2</v>
      </c>
      <c r="AB820">
        <v>1</v>
      </c>
      <c r="AC820">
        <v>0.33333333333333331</v>
      </c>
      <c r="AD820">
        <v>0</v>
      </c>
      <c r="AE820" t="s">
        <v>3073</v>
      </c>
      <c r="AQ820">
        <v>1</v>
      </c>
      <c r="AR820" t="s">
        <v>1118</v>
      </c>
      <c r="AS820" t="s">
        <v>1350</v>
      </c>
      <c r="AU820">
        <v>2</v>
      </c>
    </row>
    <row r="821" spans="1:47" x14ac:dyDescent="0.25">
      <c r="A821" s="3" t="s">
        <v>4480</v>
      </c>
      <c r="B821">
        <v>3</v>
      </c>
      <c r="C821">
        <v>50000000</v>
      </c>
      <c r="D821">
        <v>0.16666666666666699</v>
      </c>
      <c r="E821">
        <v>0</v>
      </c>
      <c r="F821">
        <v>0</v>
      </c>
      <c r="G821" t="s">
        <v>4481</v>
      </c>
      <c r="H821" s="5">
        <v>42622</v>
      </c>
      <c r="I821" t="s">
        <v>1143</v>
      </c>
      <c r="J821">
        <v>125</v>
      </c>
      <c r="K821" t="s">
        <v>1052</v>
      </c>
      <c r="L821" t="s">
        <v>4482</v>
      </c>
      <c r="M821" t="s">
        <v>4483</v>
      </c>
      <c r="N821" t="s">
        <v>3717</v>
      </c>
      <c r="O821" t="s">
        <v>4905</v>
      </c>
      <c r="P821" t="s">
        <v>1032</v>
      </c>
      <c r="Q821" t="s">
        <v>1175</v>
      </c>
      <c r="R821" t="s">
        <v>1177</v>
      </c>
      <c r="U821" t="s">
        <v>4879</v>
      </c>
      <c r="V821" t="s">
        <v>4879</v>
      </c>
      <c r="W821" t="s">
        <v>4873</v>
      </c>
      <c r="X821" t="s">
        <v>4899</v>
      </c>
      <c r="Y821" t="s">
        <v>4899</v>
      </c>
      <c r="Z821">
        <v>3</v>
      </c>
      <c r="AA821">
        <v>2</v>
      </c>
      <c r="AB821">
        <v>1</v>
      </c>
      <c r="AC821">
        <v>0.33333333333333331</v>
      </c>
      <c r="AD821">
        <v>0</v>
      </c>
      <c r="AE821" t="s">
        <v>516</v>
      </c>
      <c r="AQ821">
        <v>1</v>
      </c>
      <c r="AR821" t="s">
        <v>1195</v>
      </c>
      <c r="AU821">
        <v>1</v>
      </c>
    </row>
    <row r="822" spans="1:47" x14ac:dyDescent="0.25">
      <c r="A822" s="3" t="s">
        <v>4484</v>
      </c>
      <c r="B822">
        <v>3.75</v>
      </c>
      <c r="C822">
        <v>150000000</v>
      </c>
      <c r="D822">
        <v>0.25</v>
      </c>
      <c r="E822">
        <v>0</v>
      </c>
      <c r="F822">
        <v>0</v>
      </c>
      <c r="G822" t="s">
        <v>4485</v>
      </c>
      <c r="H822" s="5">
        <v>42893</v>
      </c>
      <c r="I822" t="s">
        <v>41</v>
      </c>
      <c r="J822">
        <v>112</v>
      </c>
      <c r="K822" t="s">
        <v>4486</v>
      </c>
      <c r="L822" t="s">
        <v>4487</v>
      </c>
      <c r="M822" t="s">
        <v>4488</v>
      </c>
      <c r="N822" t="s">
        <v>4489</v>
      </c>
      <c r="O822" t="s">
        <v>4905</v>
      </c>
      <c r="P822" t="s">
        <v>1219</v>
      </c>
      <c r="Q822" t="s">
        <v>1218</v>
      </c>
      <c r="R822" t="s">
        <v>1175</v>
      </c>
      <c r="S822" t="s">
        <v>85</v>
      </c>
      <c r="T822" t="s">
        <v>1068</v>
      </c>
      <c r="U822" t="s">
        <v>4879</v>
      </c>
      <c r="V822" t="s">
        <v>4879</v>
      </c>
      <c r="W822" t="s">
        <v>4879</v>
      </c>
      <c r="X822" t="s">
        <v>4873</v>
      </c>
      <c r="Y822" t="s">
        <v>4873</v>
      </c>
      <c r="Z822">
        <v>5</v>
      </c>
      <c r="AA822">
        <v>3</v>
      </c>
      <c r="AB822">
        <v>2</v>
      </c>
      <c r="AC822">
        <v>0.4</v>
      </c>
      <c r="AD822">
        <v>0</v>
      </c>
      <c r="AE822" t="s">
        <v>1985</v>
      </c>
      <c r="AQ822">
        <v>1</v>
      </c>
      <c r="AR822" t="s">
        <v>1151</v>
      </c>
      <c r="AU822">
        <v>1</v>
      </c>
    </row>
    <row r="823" spans="1:47" x14ac:dyDescent="0.25">
      <c r="A823" s="3" t="s">
        <v>4490</v>
      </c>
      <c r="B823">
        <v>0</v>
      </c>
      <c r="C823">
        <v>0</v>
      </c>
      <c r="D823">
        <v>0</v>
      </c>
      <c r="E823">
        <v>0</v>
      </c>
      <c r="F823">
        <v>0</v>
      </c>
      <c r="G823" t="s">
        <v>4491</v>
      </c>
      <c r="H823" s="5">
        <v>43384</v>
      </c>
      <c r="I823" t="s">
        <v>41</v>
      </c>
      <c r="J823">
        <v>141</v>
      </c>
      <c r="K823" t="s">
        <v>4466</v>
      </c>
      <c r="L823" t="s">
        <v>4492</v>
      </c>
      <c r="M823" t="s">
        <v>1322</v>
      </c>
      <c r="N823" t="s">
        <v>1185</v>
      </c>
      <c r="O823" t="s">
        <v>4907</v>
      </c>
      <c r="P823" t="s">
        <v>1065</v>
      </c>
      <c r="Q823" t="s">
        <v>1067</v>
      </c>
      <c r="R823" t="s">
        <v>85</v>
      </c>
      <c r="U823" t="s">
        <v>4879</v>
      </c>
      <c r="V823" t="s">
        <v>4879</v>
      </c>
      <c r="W823" t="s">
        <v>4873</v>
      </c>
      <c r="X823" t="s">
        <v>4899</v>
      </c>
      <c r="Y823" t="s">
        <v>4899</v>
      </c>
      <c r="Z823">
        <v>3</v>
      </c>
      <c r="AA823">
        <v>2</v>
      </c>
      <c r="AB823">
        <v>1</v>
      </c>
      <c r="AC823">
        <v>0.33333333333333331</v>
      </c>
      <c r="AD823">
        <v>0</v>
      </c>
      <c r="AE823" t="s">
        <v>1794</v>
      </c>
      <c r="AQ823">
        <v>1</v>
      </c>
      <c r="AR823" t="s">
        <v>1151</v>
      </c>
      <c r="AU823">
        <v>1</v>
      </c>
    </row>
    <row r="824" spans="1:47" x14ac:dyDescent="0.25">
      <c r="A824" s="3" t="s">
        <v>4493</v>
      </c>
      <c r="B824">
        <v>4.5</v>
      </c>
      <c r="C824">
        <v>50000000</v>
      </c>
      <c r="D824">
        <v>8.3333333333333301E-2</v>
      </c>
      <c r="E824">
        <v>2000000000</v>
      </c>
      <c r="F824">
        <v>0</v>
      </c>
      <c r="G824" t="s">
        <v>4494</v>
      </c>
      <c r="H824" s="5">
        <v>41632</v>
      </c>
      <c r="I824" t="s">
        <v>41</v>
      </c>
      <c r="J824">
        <v>126</v>
      </c>
      <c r="K824" t="s">
        <v>4495</v>
      </c>
      <c r="L824" t="s">
        <v>4496</v>
      </c>
      <c r="M824" t="s">
        <v>3397</v>
      </c>
      <c r="N824" t="s">
        <v>4130</v>
      </c>
      <c r="O824" t="s">
        <v>4902</v>
      </c>
      <c r="P824" t="s">
        <v>1087</v>
      </c>
      <c r="Q824" t="s">
        <v>2310</v>
      </c>
      <c r="R824" t="s">
        <v>2282</v>
      </c>
      <c r="S824" t="s">
        <v>63</v>
      </c>
      <c r="T824" t="s">
        <v>64</v>
      </c>
      <c r="U824" t="s">
        <v>4879</v>
      </c>
      <c r="V824" t="s">
        <v>4879</v>
      </c>
      <c r="W824" t="s">
        <v>4879</v>
      </c>
      <c r="X824" t="s">
        <v>4873</v>
      </c>
      <c r="Y824" t="s">
        <v>4873</v>
      </c>
      <c r="Z824">
        <v>5</v>
      </c>
      <c r="AA824">
        <v>3</v>
      </c>
      <c r="AB824">
        <v>2</v>
      </c>
      <c r="AC824">
        <v>0.4</v>
      </c>
      <c r="AD824">
        <v>0</v>
      </c>
      <c r="AE824" t="s">
        <v>269</v>
      </c>
      <c r="AQ824">
        <v>1</v>
      </c>
      <c r="AR824" t="s">
        <v>1909</v>
      </c>
      <c r="AS824" t="s">
        <v>65</v>
      </c>
      <c r="AU824">
        <v>2</v>
      </c>
    </row>
    <row r="825" spans="1:47" x14ac:dyDescent="0.25">
      <c r="A825" s="3" t="s">
        <v>4497</v>
      </c>
      <c r="B825">
        <v>1</v>
      </c>
      <c r="C825">
        <v>50000000</v>
      </c>
      <c r="D825">
        <v>8.3333333333333301E-2</v>
      </c>
      <c r="E825">
        <v>88596000</v>
      </c>
      <c r="F825">
        <v>0</v>
      </c>
      <c r="G825" t="s">
        <v>4498</v>
      </c>
      <c r="H825" s="5">
        <v>41873</v>
      </c>
      <c r="I825" t="s">
        <v>41</v>
      </c>
      <c r="J825">
        <v>115</v>
      </c>
      <c r="K825" t="s">
        <v>4499</v>
      </c>
      <c r="L825" t="s">
        <v>4500</v>
      </c>
      <c r="M825" t="s">
        <v>4050</v>
      </c>
      <c r="N825" t="s">
        <v>4075</v>
      </c>
      <c r="O825" t="s">
        <v>4902</v>
      </c>
      <c r="P825" t="s">
        <v>1148</v>
      </c>
      <c r="Q825" t="s">
        <v>1149</v>
      </c>
      <c r="R825" t="s">
        <v>127</v>
      </c>
      <c r="U825" t="s">
        <v>4879</v>
      </c>
      <c r="V825" t="s">
        <v>4879</v>
      </c>
      <c r="W825" t="s">
        <v>4873</v>
      </c>
      <c r="X825" t="s">
        <v>4899</v>
      </c>
      <c r="Y825" t="s">
        <v>4899</v>
      </c>
      <c r="Z825">
        <v>3</v>
      </c>
      <c r="AA825">
        <v>2</v>
      </c>
      <c r="AB825">
        <v>1</v>
      </c>
      <c r="AC825">
        <v>0.33333333333333331</v>
      </c>
      <c r="AD825">
        <v>0</v>
      </c>
      <c r="AE825" t="s">
        <v>3337</v>
      </c>
      <c r="AF825" t="s">
        <v>3338</v>
      </c>
      <c r="AG825" t="s">
        <v>2661</v>
      </c>
      <c r="AH825" t="s">
        <v>2285</v>
      </c>
      <c r="AQ825">
        <v>4</v>
      </c>
      <c r="AR825" t="s">
        <v>1179</v>
      </c>
      <c r="AS825" t="s">
        <v>87</v>
      </c>
      <c r="AU825">
        <v>2</v>
      </c>
    </row>
    <row r="826" spans="1:47" x14ac:dyDescent="0.25">
      <c r="A826" s="3" t="s">
        <v>4501</v>
      </c>
      <c r="B826">
        <v>1.5</v>
      </c>
      <c r="C826">
        <v>250000000</v>
      </c>
      <c r="D826">
        <v>0.5</v>
      </c>
      <c r="E826">
        <v>0</v>
      </c>
      <c r="F826">
        <v>0</v>
      </c>
      <c r="G826" t="s">
        <v>4502</v>
      </c>
      <c r="H826" s="5">
        <v>42226</v>
      </c>
      <c r="J826">
        <v>119</v>
      </c>
      <c r="K826" t="s">
        <v>1335</v>
      </c>
      <c r="L826" t="s">
        <v>4503</v>
      </c>
      <c r="M826" t="s">
        <v>2077</v>
      </c>
      <c r="N826" t="s">
        <v>2062</v>
      </c>
      <c r="O826" t="s">
        <v>4903</v>
      </c>
      <c r="P826" t="s">
        <v>94</v>
      </c>
      <c r="Q826" t="s">
        <v>1032</v>
      </c>
      <c r="R826" t="s">
        <v>108</v>
      </c>
      <c r="U826" t="s">
        <v>4879</v>
      </c>
      <c r="V826" t="s">
        <v>4879</v>
      </c>
      <c r="W826" t="s">
        <v>4873</v>
      </c>
      <c r="X826" t="s">
        <v>4899</v>
      </c>
      <c r="Y826" t="s">
        <v>4899</v>
      </c>
      <c r="Z826">
        <v>3</v>
      </c>
      <c r="AA826">
        <v>2</v>
      </c>
      <c r="AB826">
        <v>1</v>
      </c>
      <c r="AC826">
        <v>0.33333333333333331</v>
      </c>
      <c r="AD826">
        <v>0</v>
      </c>
      <c r="AE826" t="s">
        <v>1202</v>
      </c>
      <c r="AQ826">
        <v>1</v>
      </c>
      <c r="AR826" t="s">
        <v>1118</v>
      </c>
      <c r="AS826" t="s">
        <v>1350</v>
      </c>
      <c r="AU826">
        <v>2</v>
      </c>
    </row>
    <row r="827" spans="1:47" x14ac:dyDescent="0.25">
      <c r="A827" s="3" t="s">
        <v>4504</v>
      </c>
      <c r="B827">
        <v>2</v>
      </c>
      <c r="C827">
        <v>50000000</v>
      </c>
      <c r="D827">
        <v>8.3333333333333301E-2</v>
      </c>
      <c r="E827">
        <v>0</v>
      </c>
      <c r="F827">
        <v>0</v>
      </c>
      <c r="G827" t="s">
        <v>4505</v>
      </c>
      <c r="H827" s="5">
        <v>42626</v>
      </c>
      <c r="I827" t="s">
        <v>41</v>
      </c>
      <c r="J827">
        <v>134</v>
      </c>
      <c r="K827" t="s">
        <v>1701</v>
      </c>
      <c r="L827" t="s">
        <v>4506</v>
      </c>
      <c r="M827" t="s">
        <v>1620</v>
      </c>
      <c r="N827" t="s">
        <v>4507</v>
      </c>
      <c r="O827" t="s">
        <v>4905</v>
      </c>
      <c r="P827" t="s">
        <v>1057</v>
      </c>
      <c r="Q827" t="s">
        <v>1368</v>
      </c>
      <c r="R827" t="s">
        <v>1210</v>
      </c>
      <c r="U827" t="s">
        <v>4879</v>
      </c>
      <c r="V827" t="s">
        <v>4879</v>
      </c>
      <c r="W827" t="s">
        <v>4873</v>
      </c>
      <c r="X827" t="s">
        <v>4899</v>
      </c>
      <c r="Y827" t="s">
        <v>4899</v>
      </c>
      <c r="Z827">
        <v>3</v>
      </c>
      <c r="AA827">
        <v>2</v>
      </c>
      <c r="AB827">
        <v>1</v>
      </c>
      <c r="AC827">
        <v>0.33333333333333331</v>
      </c>
      <c r="AD827">
        <v>0</v>
      </c>
      <c r="AE827" t="s">
        <v>1202</v>
      </c>
      <c r="AQ827">
        <v>1</v>
      </c>
      <c r="AR827" t="s">
        <v>1369</v>
      </c>
      <c r="AU827">
        <v>1</v>
      </c>
    </row>
    <row r="828" spans="1:47" x14ac:dyDescent="0.25">
      <c r="A828" s="3" t="s">
        <v>4508</v>
      </c>
      <c r="B828">
        <v>4</v>
      </c>
      <c r="C828">
        <v>250000000</v>
      </c>
      <c r="D828">
        <v>0.25</v>
      </c>
      <c r="E828">
        <v>0</v>
      </c>
      <c r="F828">
        <v>0</v>
      </c>
      <c r="G828" t="s">
        <v>4509</v>
      </c>
      <c r="H828" s="5">
        <v>42895</v>
      </c>
      <c r="I828" t="s">
        <v>41</v>
      </c>
      <c r="J828">
        <v>139</v>
      </c>
      <c r="K828" t="s">
        <v>4510</v>
      </c>
      <c r="L828" t="s">
        <v>4511</v>
      </c>
      <c r="M828" t="s">
        <v>2929</v>
      </c>
      <c r="N828" t="s">
        <v>4291</v>
      </c>
      <c r="O828" t="s">
        <v>4905</v>
      </c>
      <c r="P828" t="s">
        <v>1218</v>
      </c>
      <c r="Q828" t="s">
        <v>1219</v>
      </c>
      <c r="R828" t="s">
        <v>1068</v>
      </c>
      <c r="U828" t="s">
        <v>4879</v>
      </c>
      <c r="V828" t="s">
        <v>4879</v>
      </c>
      <c r="W828" t="s">
        <v>4873</v>
      </c>
      <c r="X828" t="s">
        <v>4899</v>
      </c>
      <c r="Y828" t="s">
        <v>4899</v>
      </c>
      <c r="Z828">
        <v>3</v>
      </c>
      <c r="AA828">
        <v>2</v>
      </c>
      <c r="AB828">
        <v>1</v>
      </c>
      <c r="AC828">
        <v>0.33333333333333331</v>
      </c>
      <c r="AD828">
        <v>0</v>
      </c>
      <c r="AE828" t="s">
        <v>4512</v>
      </c>
      <c r="AQ828">
        <v>1</v>
      </c>
      <c r="AR828" t="s">
        <v>1221</v>
      </c>
      <c r="AU828">
        <v>1</v>
      </c>
    </row>
    <row r="829" spans="1:47" x14ac:dyDescent="0.25">
      <c r="A829" s="3" t="s">
        <v>4513</v>
      </c>
      <c r="B829">
        <v>3.5</v>
      </c>
      <c r="C829">
        <v>100000000</v>
      </c>
      <c r="D829">
        <v>0.25</v>
      </c>
      <c r="E829">
        <v>36000000</v>
      </c>
      <c r="F829">
        <v>0.25</v>
      </c>
      <c r="G829" t="s">
        <v>4514</v>
      </c>
      <c r="H829" s="5">
        <v>43384</v>
      </c>
      <c r="I829" t="s">
        <v>1103</v>
      </c>
      <c r="J829">
        <v>146</v>
      </c>
      <c r="K829" t="s">
        <v>4515</v>
      </c>
      <c r="L829" t="s">
        <v>4516</v>
      </c>
      <c r="M829" t="s">
        <v>4517</v>
      </c>
      <c r="N829" t="s">
        <v>1323</v>
      </c>
      <c r="O829" t="s">
        <v>4907</v>
      </c>
      <c r="P829" t="s">
        <v>1187</v>
      </c>
      <c r="Q829" t="s">
        <v>1167</v>
      </c>
      <c r="R829" t="s">
        <v>64</v>
      </c>
      <c r="U829" t="s">
        <v>4879</v>
      </c>
      <c r="V829" t="s">
        <v>4879</v>
      </c>
      <c r="W829" t="s">
        <v>4873</v>
      </c>
      <c r="X829" t="s">
        <v>4899</v>
      </c>
      <c r="Y829" t="s">
        <v>4899</v>
      </c>
      <c r="Z829">
        <v>3</v>
      </c>
      <c r="AA829">
        <v>2</v>
      </c>
      <c r="AB829">
        <v>1</v>
      </c>
      <c r="AC829">
        <v>0.33333333333333331</v>
      </c>
      <c r="AD829">
        <v>0</v>
      </c>
      <c r="AE829" t="s">
        <v>3731</v>
      </c>
      <c r="AQ829">
        <v>1</v>
      </c>
      <c r="AR829" t="s">
        <v>1489</v>
      </c>
      <c r="AU829">
        <v>1</v>
      </c>
    </row>
    <row r="830" spans="1:47" x14ac:dyDescent="0.25">
      <c r="A830" s="3" t="s">
        <v>4513</v>
      </c>
      <c r="B830">
        <v>4</v>
      </c>
      <c r="C830">
        <v>100000000</v>
      </c>
      <c r="D830">
        <v>0.25</v>
      </c>
      <c r="E830">
        <v>1248055250</v>
      </c>
      <c r="F830">
        <v>1.5</v>
      </c>
      <c r="G830" t="s">
        <v>4518</v>
      </c>
      <c r="H830" s="5">
        <v>43384</v>
      </c>
      <c r="I830" t="s">
        <v>1103</v>
      </c>
      <c r="J830">
        <v>146</v>
      </c>
      <c r="K830" t="s">
        <v>4515</v>
      </c>
      <c r="L830" t="s">
        <v>4516</v>
      </c>
      <c r="M830" t="s">
        <v>4517</v>
      </c>
      <c r="N830" t="s">
        <v>1323</v>
      </c>
      <c r="O830" t="s">
        <v>4907</v>
      </c>
      <c r="P830" t="s">
        <v>1187</v>
      </c>
      <c r="Q830" t="s">
        <v>1167</v>
      </c>
      <c r="R830" t="s">
        <v>64</v>
      </c>
      <c r="U830" t="s">
        <v>4879</v>
      </c>
      <c r="V830" t="s">
        <v>4879</v>
      </c>
      <c r="W830" t="s">
        <v>4873</v>
      </c>
      <c r="X830" t="s">
        <v>4899</v>
      </c>
      <c r="Y830" t="s">
        <v>4899</v>
      </c>
      <c r="Z830">
        <v>3</v>
      </c>
      <c r="AA830">
        <v>2</v>
      </c>
      <c r="AB830">
        <v>1</v>
      </c>
      <c r="AC830">
        <v>0.33333333333333331</v>
      </c>
      <c r="AD830">
        <v>0</v>
      </c>
      <c r="AE830" t="s">
        <v>3731</v>
      </c>
      <c r="AQ830">
        <v>1</v>
      </c>
      <c r="AR830" t="s">
        <v>1489</v>
      </c>
      <c r="AU830">
        <v>1</v>
      </c>
    </row>
    <row r="831" spans="1:47" x14ac:dyDescent="0.25">
      <c r="A831" s="3" t="s">
        <v>4519</v>
      </c>
      <c r="B831">
        <v>7</v>
      </c>
      <c r="C831">
        <v>200000000</v>
      </c>
      <c r="D831">
        <v>0.25</v>
      </c>
      <c r="E831">
        <v>0</v>
      </c>
      <c r="F831">
        <v>0</v>
      </c>
      <c r="G831" t="s">
        <v>4520</v>
      </c>
      <c r="H831" s="5">
        <v>41632</v>
      </c>
      <c r="I831" t="s">
        <v>41</v>
      </c>
      <c r="J831">
        <v>126</v>
      </c>
      <c r="K831" t="s">
        <v>4521</v>
      </c>
      <c r="L831" t="s">
        <v>4522</v>
      </c>
      <c r="M831" t="s">
        <v>2966</v>
      </c>
      <c r="N831" t="s">
        <v>4130</v>
      </c>
      <c r="O831" t="s">
        <v>4902</v>
      </c>
      <c r="P831" t="s">
        <v>2310</v>
      </c>
      <c r="Q831" t="s">
        <v>1087</v>
      </c>
      <c r="R831" t="s">
        <v>2282</v>
      </c>
      <c r="S831" t="s">
        <v>63</v>
      </c>
      <c r="T831" t="s">
        <v>64</v>
      </c>
      <c r="U831" t="s">
        <v>4879</v>
      </c>
      <c r="V831" t="s">
        <v>4879</v>
      </c>
      <c r="W831" t="s">
        <v>4879</v>
      </c>
      <c r="X831" t="s">
        <v>4873</v>
      </c>
      <c r="Y831" t="s">
        <v>4873</v>
      </c>
      <c r="Z831">
        <v>5</v>
      </c>
      <c r="AA831">
        <v>3</v>
      </c>
      <c r="AB831">
        <v>2</v>
      </c>
      <c r="AC831">
        <v>0.4</v>
      </c>
      <c r="AD831">
        <v>0</v>
      </c>
      <c r="AE831" t="s">
        <v>269</v>
      </c>
      <c r="AQ831">
        <v>1</v>
      </c>
      <c r="AR831" t="s">
        <v>1118</v>
      </c>
      <c r="AS831" t="s">
        <v>1456</v>
      </c>
      <c r="AU831">
        <v>2</v>
      </c>
    </row>
    <row r="832" spans="1:47" x14ac:dyDescent="0.25">
      <c r="A832" s="3" t="s">
        <v>4523</v>
      </c>
      <c r="B832">
        <v>3</v>
      </c>
      <c r="C832">
        <v>200000000</v>
      </c>
      <c r="D832">
        <v>0.25</v>
      </c>
      <c r="E832">
        <v>4634027340</v>
      </c>
      <c r="F832">
        <v>0.16666666666666699</v>
      </c>
      <c r="G832" t="s">
        <v>4524</v>
      </c>
      <c r="H832" s="5">
        <v>41877</v>
      </c>
      <c r="I832" t="s">
        <v>1354</v>
      </c>
      <c r="J832">
        <v>139</v>
      </c>
      <c r="K832" t="s">
        <v>4525</v>
      </c>
      <c r="L832" t="s">
        <v>4526</v>
      </c>
      <c r="M832" t="s">
        <v>1239</v>
      </c>
      <c r="N832" t="s">
        <v>4527</v>
      </c>
      <c r="O832" t="s">
        <v>4903</v>
      </c>
      <c r="P832" t="s">
        <v>1148</v>
      </c>
      <c r="Q832" t="s">
        <v>1149</v>
      </c>
      <c r="R832" t="s">
        <v>127</v>
      </c>
      <c r="U832" t="s">
        <v>4879</v>
      </c>
      <c r="V832" t="s">
        <v>4879</v>
      </c>
      <c r="W832" t="s">
        <v>4873</v>
      </c>
      <c r="X832" t="s">
        <v>4899</v>
      </c>
      <c r="Y832" t="s">
        <v>4899</v>
      </c>
      <c r="Z832">
        <v>3</v>
      </c>
      <c r="AA832">
        <v>2</v>
      </c>
      <c r="AB832">
        <v>1</v>
      </c>
      <c r="AC832">
        <v>0.33333333333333331</v>
      </c>
      <c r="AD832">
        <v>0</v>
      </c>
      <c r="AE832" t="s">
        <v>516</v>
      </c>
      <c r="AF832" t="s">
        <v>361</v>
      </c>
      <c r="AG832" t="s">
        <v>1001</v>
      </c>
      <c r="AQ832">
        <v>3</v>
      </c>
      <c r="AR832" t="s">
        <v>1080</v>
      </c>
      <c r="AS832" t="s">
        <v>1456</v>
      </c>
      <c r="AU832">
        <v>2</v>
      </c>
    </row>
    <row r="833" spans="1:47" x14ac:dyDescent="0.25">
      <c r="A833" s="3" t="s">
        <v>4528</v>
      </c>
      <c r="B833">
        <v>1.5</v>
      </c>
      <c r="C833">
        <v>250000000</v>
      </c>
      <c r="D833">
        <v>0.5</v>
      </c>
      <c r="E833">
        <v>6510193818</v>
      </c>
      <c r="F833">
        <v>0</v>
      </c>
      <c r="G833" t="s">
        <v>4529</v>
      </c>
      <c r="H833" s="5">
        <v>42226</v>
      </c>
      <c r="I833" t="s">
        <v>41</v>
      </c>
      <c r="J833">
        <v>126</v>
      </c>
      <c r="K833" t="s">
        <v>1335</v>
      </c>
      <c r="L833" t="s">
        <v>4530</v>
      </c>
      <c r="M833" t="s">
        <v>4531</v>
      </c>
      <c r="N833" t="s">
        <v>4532</v>
      </c>
      <c r="O833" t="s">
        <v>4903</v>
      </c>
      <c r="P833" t="s">
        <v>1032</v>
      </c>
      <c r="Q833" t="s">
        <v>1033</v>
      </c>
      <c r="R833" t="s">
        <v>108</v>
      </c>
      <c r="U833" t="s">
        <v>4879</v>
      </c>
      <c r="V833" t="s">
        <v>4879</v>
      </c>
      <c r="W833" t="s">
        <v>4873</v>
      </c>
      <c r="X833" t="s">
        <v>4899</v>
      </c>
      <c r="Y833" t="s">
        <v>4899</v>
      </c>
      <c r="Z833">
        <v>3</v>
      </c>
      <c r="AA833">
        <v>2</v>
      </c>
      <c r="AB833">
        <v>1</v>
      </c>
      <c r="AC833">
        <v>0.33333333333333331</v>
      </c>
      <c r="AD833">
        <v>0</v>
      </c>
      <c r="AE833" t="s">
        <v>826</v>
      </c>
      <c r="AQ833">
        <v>1</v>
      </c>
      <c r="AR833" t="s">
        <v>1109</v>
      </c>
      <c r="AS833" t="s">
        <v>1179</v>
      </c>
      <c r="AU833">
        <v>2</v>
      </c>
    </row>
    <row r="834" spans="1:47" x14ac:dyDescent="0.25">
      <c r="A834" s="3" t="s">
        <v>4533</v>
      </c>
      <c r="B834">
        <v>2</v>
      </c>
      <c r="C834">
        <v>50000000</v>
      </c>
      <c r="D834">
        <v>1</v>
      </c>
      <c r="E834">
        <v>0</v>
      </c>
      <c r="F834">
        <v>0</v>
      </c>
      <c r="G834" t="s">
        <v>4534</v>
      </c>
      <c r="H834" s="5">
        <v>42626</v>
      </c>
      <c r="I834" t="s">
        <v>41</v>
      </c>
      <c r="J834">
        <v>134</v>
      </c>
      <c r="K834" t="s">
        <v>1701</v>
      </c>
      <c r="L834" t="s">
        <v>4506</v>
      </c>
      <c r="M834" t="s">
        <v>1620</v>
      </c>
      <c r="N834" t="s">
        <v>4507</v>
      </c>
      <c r="O834" t="s">
        <v>4905</v>
      </c>
      <c r="P834" t="s">
        <v>1057</v>
      </c>
      <c r="Q834" t="s">
        <v>1368</v>
      </c>
      <c r="R834" t="s">
        <v>1210</v>
      </c>
      <c r="U834" t="s">
        <v>4879</v>
      </c>
      <c r="V834" t="s">
        <v>4879</v>
      </c>
      <c r="W834" t="s">
        <v>4873</v>
      </c>
      <c r="X834" t="s">
        <v>4899</v>
      </c>
      <c r="Y834" t="s">
        <v>4899</v>
      </c>
      <c r="Z834">
        <v>3</v>
      </c>
      <c r="AA834">
        <v>2</v>
      </c>
      <c r="AB834">
        <v>1</v>
      </c>
      <c r="AC834">
        <v>0.33333333333333331</v>
      </c>
      <c r="AD834">
        <v>0</v>
      </c>
      <c r="AE834" t="s">
        <v>1202</v>
      </c>
      <c r="AQ834">
        <v>1</v>
      </c>
      <c r="AR834" t="s">
        <v>1369</v>
      </c>
      <c r="AU834">
        <v>1</v>
      </c>
    </row>
    <row r="835" spans="1:47" x14ac:dyDescent="0.25">
      <c r="A835" s="3" t="s">
        <v>4535</v>
      </c>
      <c r="B835">
        <v>4</v>
      </c>
      <c r="C835">
        <v>300000000</v>
      </c>
      <c r="D835">
        <v>0.25</v>
      </c>
      <c r="E835">
        <v>0</v>
      </c>
      <c r="F835">
        <v>0</v>
      </c>
      <c r="G835" t="s">
        <v>4536</v>
      </c>
      <c r="H835" s="5">
        <v>42895</v>
      </c>
      <c r="I835" t="s">
        <v>1129</v>
      </c>
      <c r="J835">
        <v>139</v>
      </c>
      <c r="K835" t="s">
        <v>4537</v>
      </c>
      <c r="L835" t="s">
        <v>4538</v>
      </c>
      <c r="M835" t="s">
        <v>1173</v>
      </c>
      <c r="N835" t="s">
        <v>4291</v>
      </c>
      <c r="O835" t="s">
        <v>4905</v>
      </c>
      <c r="P835" t="s">
        <v>1218</v>
      </c>
      <c r="Q835" t="s">
        <v>1219</v>
      </c>
      <c r="R835" t="s">
        <v>1068</v>
      </c>
      <c r="U835" t="s">
        <v>4879</v>
      </c>
      <c r="V835" t="s">
        <v>4879</v>
      </c>
      <c r="W835" t="s">
        <v>4873</v>
      </c>
      <c r="X835" t="s">
        <v>4899</v>
      </c>
      <c r="Y835" t="s">
        <v>4899</v>
      </c>
      <c r="Z835">
        <v>3</v>
      </c>
      <c r="AA835">
        <v>2</v>
      </c>
      <c r="AB835">
        <v>1</v>
      </c>
      <c r="AC835">
        <v>0.33333333333333331</v>
      </c>
      <c r="AD835">
        <v>0</v>
      </c>
      <c r="AE835" t="s">
        <v>3730</v>
      </c>
      <c r="AQ835">
        <v>1</v>
      </c>
      <c r="AR835" t="s">
        <v>1258</v>
      </c>
      <c r="AU835">
        <v>1</v>
      </c>
    </row>
    <row r="836" spans="1:47" x14ac:dyDescent="0.25">
      <c r="A836" s="3" t="s">
        <v>4539</v>
      </c>
      <c r="B836">
        <v>3</v>
      </c>
      <c r="C836">
        <v>100000000</v>
      </c>
      <c r="D836">
        <v>0.25</v>
      </c>
      <c r="E836">
        <v>0</v>
      </c>
      <c r="F836">
        <v>0</v>
      </c>
      <c r="G836" t="s">
        <v>4540</v>
      </c>
      <c r="H836" s="5">
        <v>43384</v>
      </c>
      <c r="I836" t="s">
        <v>41</v>
      </c>
      <c r="J836">
        <v>146</v>
      </c>
      <c r="K836" t="s">
        <v>4515</v>
      </c>
      <c r="L836" t="s">
        <v>4541</v>
      </c>
      <c r="M836" t="s">
        <v>4542</v>
      </c>
      <c r="N836" t="s">
        <v>1323</v>
      </c>
      <c r="O836" t="s">
        <v>4907</v>
      </c>
      <c r="P836" t="s">
        <v>1167</v>
      </c>
      <c r="Q836" t="s">
        <v>1187</v>
      </c>
      <c r="R836" t="s">
        <v>64</v>
      </c>
      <c r="U836" t="s">
        <v>4879</v>
      </c>
      <c r="V836" t="s">
        <v>4879</v>
      </c>
      <c r="W836" t="s">
        <v>4873</v>
      </c>
      <c r="X836" t="s">
        <v>4899</v>
      </c>
      <c r="Y836" t="s">
        <v>4899</v>
      </c>
      <c r="Z836">
        <v>3</v>
      </c>
      <c r="AA836">
        <v>2</v>
      </c>
      <c r="AB836">
        <v>1</v>
      </c>
      <c r="AC836">
        <v>0.33333333333333331</v>
      </c>
      <c r="AD836">
        <v>0</v>
      </c>
      <c r="AE836" t="s">
        <v>3731</v>
      </c>
      <c r="AQ836">
        <v>1</v>
      </c>
      <c r="AR836" t="s">
        <v>1150</v>
      </c>
      <c r="AU836">
        <v>1</v>
      </c>
    </row>
    <row r="837" spans="1:47" x14ac:dyDescent="0.25">
      <c r="A837" s="3" t="s">
        <v>4543</v>
      </c>
      <c r="B837">
        <v>9</v>
      </c>
      <c r="C837">
        <v>500000000</v>
      </c>
      <c r="D837">
        <v>0.33333333333333298</v>
      </c>
      <c r="E837">
        <v>12625971685</v>
      </c>
      <c r="F837">
        <v>3</v>
      </c>
      <c r="G837" t="s">
        <v>4544</v>
      </c>
      <c r="H837" s="5">
        <v>41883</v>
      </c>
      <c r="I837" t="s">
        <v>1715</v>
      </c>
      <c r="J837">
        <v>112</v>
      </c>
      <c r="K837" t="s">
        <v>4545</v>
      </c>
      <c r="L837" t="s">
        <v>4546</v>
      </c>
      <c r="M837" t="s">
        <v>4017</v>
      </c>
      <c r="N837" t="s">
        <v>4547</v>
      </c>
      <c r="O837" t="s">
        <v>4902</v>
      </c>
      <c r="P837" t="s">
        <v>1034</v>
      </c>
      <c r="Q837" t="s">
        <v>1033</v>
      </c>
      <c r="R837" t="s">
        <v>1148</v>
      </c>
      <c r="S837" t="s">
        <v>63</v>
      </c>
      <c r="T837" t="s">
        <v>64</v>
      </c>
      <c r="U837" t="s">
        <v>4879</v>
      </c>
      <c r="V837" t="s">
        <v>4879</v>
      </c>
      <c r="W837" t="s">
        <v>4879</v>
      </c>
      <c r="X837" t="s">
        <v>4873</v>
      </c>
      <c r="Y837" t="s">
        <v>4873</v>
      </c>
      <c r="Z837">
        <v>5</v>
      </c>
      <c r="AA837">
        <v>3</v>
      </c>
      <c r="AB837">
        <v>2</v>
      </c>
      <c r="AC837">
        <v>0.4</v>
      </c>
      <c r="AD837">
        <v>0</v>
      </c>
      <c r="AE837" t="s">
        <v>269</v>
      </c>
      <c r="AQ837">
        <v>1</v>
      </c>
      <c r="AR837" t="s">
        <v>1118</v>
      </c>
      <c r="AS837" t="s">
        <v>86</v>
      </c>
      <c r="AU837">
        <v>2</v>
      </c>
    </row>
    <row r="838" spans="1:47" x14ac:dyDescent="0.25">
      <c r="A838" s="3" t="s">
        <v>4548</v>
      </c>
      <c r="B838">
        <v>2.6666666666666701</v>
      </c>
      <c r="C838">
        <v>50000000</v>
      </c>
      <c r="D838">
        <v>0.16666666666666699</v>
      </c>
      <c r="E838">
        <v>24194313510</v>
      </c>
      <c r="F838">
        <v>2</v>
      </c>
      <c r="G838" t="s">
        <v>4549</v>
      </c>
      <c r="H838" s="5">
        <v>42226</v>
      </c>
      <c r="I838" t="s">
        <v>41</v>
      </c>
      <c r="J838">
        <v>129</v>
      </c>
      <c r="K838" t="s">
        <v>4550</v>
      </c>
      <c r="L838" t="s">
        <v>4551</v>
      </c>
      <c r="M838" t="s">
        <v>1113</v>
      </c>
      <c r="N838" t="s">
        <v>1275</v>
      </c>
      <c r="O838" t="s">
        <v>4903</v>
      </c>
      <c r="P838" t="s">
        <v>1159</v>
      </c>
      <c r="Q838" t="s">
        <v>1034</v>
      </c>
      <c r="R838" t="s">
        <v>85</v>
      </c>
      <c r="U838" t="s">
        <v>4879</v>
      </c>
      <c r="V838" t="s">
        <v>4879</v>
      </c>
      <c r="W838" t="s">
        <v>4873</v>
      </c>
      <c r="X838" t="s">
        <v>4899</v>
      </c>
      <c r="Y838" t="s">
        <v>4899</v>
      </c>
      <c r="Z838">
        <v>3</v>
      </c>
      <c r="AA838">
        <v>2</v>
      </c>
      <c r="AB838">
        <v>1</v>
      </c>
      <c r="AC838">
        <v>0.33333333333333331</v>
      </c>
      <c r="AD838">
        <v>0</v>
      </c>
      <c r="AE838" t="s">
        <v>361</v>
      </c>
      <c r="AQ838">
        <v>1</v>
      </c>
      <c r="AR838" t="s">
        <v>1332</v>
      </c>
      <c r="AS838" t="s">
        <v>256</v>
      </c>
      <c r="AU838">
        <v>2</v>
      </c>
    </row>
    <row r="839" spans="1:47" x14ac:dyDescent="0.25">
      <c r="A839" s="3" t="s">
        <v>4552</v>
      </c>
      <c r="B839">
        <v>2</v>
      </c>
      <c r="C839">
        <v>50000000</v>
      </c>
      <c r="D839">
        <v>8.3333333333333301E-2</v>
      </c>
      <c r="E839">
        <v>0</v>
      </c>
      <c r="F839">
        <v>0</v>
      </c>
      <c r="G839" t="s">
        <v>4553</v>
      </c>
      <c r="H839" s="5">
        <v>42626</v>
      </c>
      <c r="I839" t="s">
        <v>1778</v>
      </c>
      <c r="J839">
        <v>134</v>
      </c>
      <c r="K839" t="s">
        <v>1701</v>
      </c>
      <c r="L839" t="s">
        <v>4554</v>
      </c>
      <c r="M839" t="s">
        <v>4555</v>
      </c>
      <c r="N839" t="s">
        <v>4507</v>
      </c>
      <c r="O839" t="s">
        <v>4905</v>
      </c>
      <c r="P839" t="s">
        <v>1057</v>
      </c>
      <c r="Q839" t="s">
        <v>1368</v>
      </c>
      <c r="R839" t="s">
        <v>1210</v>
      </c>
      <c r="U839" t="s">
        <v>4879</v>
      </c>
      <c r="V839" t="s">
        <v>4879</v>
      </c>
      <c r="W839" t="s">
        <v>4873</v>
      </c>
      <c r="X839" t="s">
        <v>4899</v>
      </c>
      <c r="Y839" t="s">
        <v>4899</v>
      </c>
      <c r="Z839">
        <v>3</v>
      </c>
      <c r="AA839">
        <v>2</v>
      </c>
      <c r="AB839">
        <v>1</v>
      </c>
      <c r="AC839">
        <v>0.33333333333333331</v>
      </c>
      <c r="AD839">
        <v>0</v>
      </c>
      <c r="AE839" t="s">
        <v>1202</v>
      </c>
      <c r="AQ839">
        <v>1</v>
      </c>
      <c r="AR839" t="s">
        <v>1369</v>
      </c>
      <c r="AU839">
        <v>1</v>
      </c>
    </row>
    <row r="840" spans="1:47" x14ac:dyDescent="0.25">
      <c r="A840" s="3" t="s">
        <v>4556</v>
      </c>
      <c r="B840">
        <v>4.5</v>
      </c>
      <c r="C840">
        <v>300000000</v>
      </c>
      <c r="D840">
        <v>0.25</v>
      </c>
      <c r="E840">
        <v>1788380000</v>
      </c>
      <c r="F840">
        <v>1</v>
      </c>
      <c r="G840" t="s">
        <v>4557</v>
      </c>
      <c r="H840" s="5">
        <v>42895</v>
      </c>
      <c r="I840" t="s">
        <v>41</v>
      </c>
      <c r="J840">
        <v>139</v>
      </c>
      <c r="K840" t="s">
        <v>4558</v>
      </c>
      <c r="L840" t="s">
        <v>4559</v>
      </c>
      <c r="M840" t="s">
        <v>1957</v>
      </c>
      <c r="N840" t="s">
        <v>4291</v>
      </c>
      <c r="O840" t="s">
        <v>4905</v>
      </c>
      <c r="P840" t="s">
        <v>1218</v>
      </c>
      <c r="Q840" t="s">
        <v>1219</v>
      </c>
      <c r="R840" t="s">
        <v>1068</v>
      </c>
      <c r="U840" t="s">
        <v>4879</v>
      </c>
      <c r="V840" t="s">
        <v>4879</v>
      </c>
      <c r="W840" t="s">
        <v>4873</v>
      </c>
      <c r="X840" t="s">
        <v>4899</v>
      </c>
      <c r="Y840" t="s">
        <v>4899</v>
      </c>
      <c r="Z840">
        <v>3</v>
      </c>
      <c r="AA840">
        <v>2</v>
      </c>
      <c r="AB840">
        <v>1</v>
      </c>
      <c r="AC840">
        <v>0.33333333333333331</v>
      </c>
      <c r="AD840">
        <v>0</v>
      </c>
      <c r="AE840" t="s">
        <v>2727</v>
      </c>
      <c r="AQ840">
        <v>1</v>
      </c>
      <c r="AR840" t="s">
        <v>1071</v>
      </c>
      <c r="AU840">
        <v>1</v>
      </c>
    </row>
    <row r="841" spans="1:47" x14ac:dyDescent="0.25">
      <c r="A841" s="3" t="s">
        <v>4560</v>
      </c>
      <c r="B841">
        <v>3</v>
      </c>
      <c r="C841">
        <v>50000000</v>
      </c>
      <c r="D841">
        <v>0.16666666666666699</v>
      </c>
      <c r="E841">
        <v>0</v>
      </c>
      <c r="F841">
        <v>0</v>
      </c>
      <c r="G841" t="s">
        <v>4561</v>
      </c>
      <c r="H841" s="5">
        <v>43384</v>
      </c>
      <c r="I841" t="s">
        <v>1291</v>
      </c>
      <c r="J841">
        <v>206</v>
      </c>
      <c r="K841" t="s">
        <v>4515</v>
      </c>
      <c r="L841" t="s">
        <v>4562</v>
      </c>
      <c r="N841" t="s">
        <v>4563</v>
      </c>
      <c r="O841" t="s">
        <v>4907</v>
      </c>
      <c r="P841" t="s">
        <v>1228</v>
      </c>
      <c r="Q841" t="s">
        <v>1230</v>
      </c>
      <c r="R841" t="s">
        <v>1058</v>
      </c>
      <c r="U841" t="s">
        <v>4879</v>
      </c>
      <c r="V841" t="s">
        <v>4879</v>
      </c>
      <c r="W841" t="s">
        <v>4873</v>
      </c>
      <c r="X841" t="s">
        <v>4899</v>
      </c>
      <c r="Y841" t="s">
        <v>4899</v>
      </c>
      <c r="Z841">
        <v>3</v>
      </c>
      <c r="AA841">
        <v>2</v>
      </c>
      <c r="AB841">
        <v>1</v>
      </c>
      <c r="AC841">
        <v>0.33333333333333331</v>
      </c>
      <c r="AD841">
        <v>0</v>
      </c>
      <c r="AE841" t="s">
        <v>3731</v>
      </c>
      <c r="AQ841">
        <v>1</v>
      </c>
      <c r="AR841" t="s">
        <v>1233</v>
      </c>
      <c r="AU841">
        <v>1</v>
      </c>
    </row>
    <row r="842" spans="1:47" x14ac:dyDescent="0.25">
      <c r="A842" s="3" t="s">
        <v>4560</v>
      </c>
      <c r="B842">
        <v>3</v>
      </c>
      <c r="C842">
        <v>50000000</v>
      </c>
      <c r="D842">
        <v>0.16666666666666699</v>
      </c>
      <c r="E842">
        <v>1677605989.2</v>
      </c>
      <c r="F842">
        <v>1</v>
      </c>
      <c r="G842" t="s">
        <v>4518</v>
      </c>
      <c r="H842" s="5">
        <v>43384</v>
      </c>
      <c r="I842" t="s">
        <v>1291</v>
      </c>
      <c r="J842">
        <v>206</v>
      </c>
      <c r="K842" t="s">
        <v>4515</v>
      </c>
      <c r="L842" t="s">
        <v>4562</v>
      </c>
      <c r="N842" t="s">
        <v>4563</v>
      </c>
      <c r="O842" t="s">
        <v>4907</v>
      </c>
      <c r="P842" t="s">
        <v>1228</v>
      </c>
      <c r="Q842" t="s">
        <v>1230</v>
      </c>
      <c r="R842" t="s">
        <v>1058</v>
      </c>
      <c r="U842" t="s">
        <v>4879</v>
      </c>
      <c r="V842" t="s">
        <v>4879</v>
      </c>
      <c r="W842" t="s">
        <v>4873</v>
      </c>
      <c r="X842" t="s">
        <v>4899</v>
      </c>
      <c r="Y842" t="s">
        <v>4899</v>
      </c>
      <c r="Z842">
        <v>3</v>
      </c>
      <c r="AA842">
        <v>2</v>
      </c>
      <c r="AB842">
        <v>1</v>
      </c>
      <c r="AC842">
        <v>0.33333333333333331</v>
      </c>
      <c r="AD842">
        <v>0</v>
      </c>
      <c r="AE842" t="s">
        <v>3731</v>
      </c>
      <c r="AQ842">
        <v>1</v>
      </c>
      <c r="AR842" t="s">
        <v>1233</v>
      </c>
      <c r="AU842">
        <v>1</v>
      </c>
    </row>
    <row r="843" spans="1:47" x14ac:dyDescent="0.25">
      <c r="A843" s="3" t="s">
        <v>4564</v>
      </c>
      <c r="B843">
        <v>3</v>
      </c>
      <c r="C843">
        <v>100000000</v>
      </c>
      <c r="D843">
        <v>0.25</v>
      </c>
      <c r="E843">
        <v>0</v>
      </c>
      <c r="F843">
        <v>0</v>
      </c>
      <c r="G843" t="s">
        <v>4565</v>
      </c>
      <c r="H843" s="5">
        <v>41884</v>
      </c>
      <c r="I843" t="s">
        <v>41</v>
      </c>
      <c r="J843">
        <v>79</v>
      </c>
      <c r="K843" t="s">
        <v>4566</v>
      </c>
      <c r="L843" t="s">
        <v>4567</v>
      </c>
      <c r="M843" t="s">
        <v>1357</v>
      </c>
      <c r="N843" t="s">
        <v>2376</v>
      </c>
      <c r="O843" t="s">
        <v>4902</v>
      </c>
      <c r="P843" t="s">
        <v>1033</v>
      </c>
      <c r="Q843" t="s">
        <v>1034</v>
      </c>
      <c r="R843" t="s">
        <v>1148</v>
      </c>
      <c r="S843" t="s">
        <v>63</v>
      </c>
      <c r="T843" t="s">
        <v>64</v>
      </c>
      <c r="U843" t="s">
        <v>4879</v>
      </c>
      <c r="V843" t="s">
        <v>4879</v>
      </c>
      <c r="W843" t="s">
        <v>4879</v>
      </c>
      <c r="X843" t="s">
        <v>4873</v>
      </c>
      <c r="Y843" t="s">
        <v>4873</v>
      </c>
      <c r="Z843">
        <v>5</v>
      </c>
      <c r="AA843">
        <v>3</v>
      </c>
      <c r="AB843">
        <v>2</v>
      </c>
      <c r="AC843">
        <v>0.4</v>
      </c>
      <c r="AD843">
        <v>0</v>
      </c>
      <c r="AE843" t="s">
        <v>255</v>
      </c>
      <c r="AQ843">
        <v>1</v>
      </c>
      <c r="AR843" t="s">
        <v>56</v>
      </c>
      <c r="AS843" t="s">
        <v>109</v>
      </c>
      <c r="AU843">
        <v>2</v>
      </c>
    </row>
    <row r="844" spans="1:47" x14ac:dyDescent="0.25">
      <c r="A844" s="3" t="s">
        <v>4568</v>
      </c>
      <c r="B844">
        <v>2.6666666666666701</v>
      </c>
      <c r="C844">
        <v>50000000</v>
      </c>
      <c r="D844">
        <v>0.16666666666666699</v>
      </c>
      <c r="E844">
        <v>0</v>
      </c>
      <c r="F844">
        <v>0</v>
      </c>
      <c r="G844" t="s">
        <v>4569</v>
      </c>
      <c r="H844" s="5">
        <v>42226</v>
      </c>
      <c r="I844" t="s">
        <v>41</v>
      </c>
      <c r="J844">
        <v>129</v>
      </c>
      <c r="K844" t="s">
        <v>4430</v>
      </c>
      <c r="L844" t="s">
        <v>4570</v>
      </c>
      <c r="M844" t="s">
        <v>2887</v>
      </c>
      <c r="N844" t="s">
        <v>1275</v>
      </c>
      <c r="O844" t="s">
        <v>4903</v>
      </c>
      <c r="P844" t="s">
        <v>1034</v>
      </c>
      <c r="Q844" t="s">
        <v>1159</v>
      </c>
      <c r="R844" t="s">
        <v>85</v>
      </c>
      <c r="U844" t="s">
        <v>4879</v>
      </c>
      <c r="V844" t="s">
        <v>4879</v>
      </c>
      <c r="W844" t="s">
        <v>4873</v>
      </c>
      <c r="X844" t="s">
        <v>4899</v>
      </c>
      <c r="Y844" t="s">
        <v>4899</v>
      </c>
      <c r="Z844">
        <v>3</v>
      </c>
      <c r="AA844">
        <v>2</v>
      </c>
      <c r="AB844">
        <v>1</v>
      </c>
      <c r="AC844">
        <v>0.33333333333333331</v>
      </c>
      <c r="AD844">
        <v>0</v>
      </c>
      <c r="AE844" t="s">
        <v>361</v>
      </c>
      <c r="AQ844">
        <v>1</v>
      </c>
      <c r="AR844" t="s">
        <v>1195</v>
      </c>
      <c r="AS844" t="s">
        <v>1109</v>
      </c>
      <c r="AU844">
        <v>2</v>
      </c>
    </row>
    <row r="845" spans="1:47" x14ac:dyDescent="0.25">
      <c r="A845" s="3" t="s">
        <v>4571</v>
      </c>
      <c r="B845">
        <v>1.5</v>
      </c>
      <c r="C845">
        <v>50000000</v>
      </c>
      <c r="D845">
        <v>8.3333333333333301E-2</v>
      </c>
      <c r="E845">
        <v>86000000</v>
      </c>
      <c r="F845">
        <v>0</v>
      </c>
      <c r="G845" t="s">
        <v>4572</v>
      </c>
      <c r="H845" s="5">
        <v>42634</v>
      </c>
      <c r="I845" t="s">
        <v>41</v>
      </c>
      <c r="J845">
        <v>120</v>
      </c>
      <c r="K845" t="s">
        <v>1052</v>
      </c>
      <c r="L845" t="s">
        <v>4573</v>
      </c>
      <c r="M845" t="s">
        <v>1620</v>
      </c>
      <c r="N845" t="s">
        <v>1640</v>
      </c>
      <c r="O845" t="s">
        <v>4905</v>
      </c>
      <c r="P845" t="s">
        <v>1042</v>
      </c>
      <c r="Q845" t="s">
        <v>1034</v>
      </c>
      <c r="R845" t="s">
        <v>1045</v>
      </c>
      <c r="U845" t="s">
        <v>4879</v>
      </c>
      <c r="V845" t="s">
        <v>4879</v>
      </c>
      <c r="W845" t="s">
        <v>4873</v>
      </c>
      <c r="X845" t="s">
        <v>4899</v>
      </c>
      <c r="Y845" t="s">
        <v>4899</v>
      </c>
      <c r="Z845">
        <v>3</v>
      </c>
      <c r="AA845">
        <v>2</v>
      </c>
      <c r="AB845">
        <v>1</v>
      </c>
      <c r="AC845">
        <v>0.33333333333333331</v>
      </c>
      <c r="AD845">
        <v>0</v>
      </c>
      <c r="AE845" t="s">
        <v>1202</v>
      </c>
      <c r="AQ845">
        <v>1</v>
      </c>
      <c r="AR845" t="s">
        <v>1047</v>
      </c>
      <c r="AU845">
        <v>1</v>
      </c>
    </row>
    <row r="846" spans="1:47" x14ac:dyDescent="0.25">
      <c r="A846" s="3" t="s">
        <v>4574</v>
      </c>
      <c r="B846">
        <v>5</v>
      </c>
      <c r="C846">
        <v>800000000</v>
      </c>
      <c r="D846">
        <v>0.5</v>
      </c>
      <c r="E846">
        <v>2034026000</v>
      </c>
      <c r="F846">
        <v>2</v>
      </c>
      <c r="G846" t="s">
        <v>4575</v>
      </c>
      <c r="H846" s="5">
        <v>42899</v>
      </c>
      <c r="I846" t="s">
        <v>1129</v>
      </c>
      <c r="J846">
        <v>135</v>
      </c>
      <c r="K846" t="s">
        <v>4576</v>
      </c>
      <c r="L846" t="s">
        <v>4577</v>
      </c>
      <c r="M846" t="s">
        <v>4116</v>
      </c>
      <c r="N846" t="s">
        <v>4291</v>
      </c>
      <c r="O846" t="s">
        <v>4905</v>
      </c>
      <c r="P846" t="s">
        <v>1176</v>
      </c>
      <c r="Q846" t="s">
        <v>1032</v>
      </c>
      <c r="R846" t="s">
        <v>1175</v>
      </c>
      <c r="S846" t="s">
        <v>1177</v>
      </c>
      <c r="T846" t="s">
        <v>1210</v>
      </c>
      <c r="U846" t="s">
        <v>4879</v>
      </c>
      <c r="V846" t="s">
        <v>4879</v>
      </c>
      <c r="W846" t="s">
        <v>4879</v>
      </c>
      <c r="X846" t="s">
        <v>4873</v>
      </c>
      <c r="Y846" t="s">
        <v>4873</v>
      </c>
      <c r="Z846">
        <v>5</v>
      </c>
      <c r="AA846">
        <v>3</v>
      </c>
      <c r="AB846">
        <v>2</v>
      </c>
      <c r="AC846">
        <v>0.4</v>
      </c>
      <c r="AD846">
        <v>0</v>
      </c>
      <c r="AE846" t="s">
        <v>426</v>
      </c>
      <c r="AQ846">
        <v>1</v>
      </c>
      <c r="AR846" t="s">
        <v>1179</v>
      </c>
      <c r="AU846">
        <v>1</v>
      </c>
    </row>
    <row r="847" spans="1:47" x14ac:dyDescent="0.25">
      <c r="A847" s="3" t="s">
        <v>4578</v>
      </c>
      <c r="B847">
        <v>3</v>
      </c>
      <c r="C847">
        <v>50000000</v>
      </c>
      <c r="D847">
        <v>0.16666666666666699</v>
      </c>
      <c r="E847">
        <v>0</v>
      </c>
      <c r="F847">
        <v>0</v>
      </c>
      <c r="G847" t="s">
        <v>4540</v>
      </c>
      <c r="H847" s="5">
        <v>43384</v>
      </c>
      <c r="I847" t="s">
        <v>1224</v>
      </c>
      <c r="J847">
        <v>206</v>
      </c>
      <c r="K847" t="s">
        <v>4515</v>
      </c>
      <c r="L847" t="s">
        <v>4579</v>
      </c>
      <c r="M847" t="s">
        <v>1351</v>
      </c>
      <c r="N847" t="s">
        <v>4580</v>
      </c>
      <c r="O847" t="s">
        <v>4907</v>
      </c>
      <c r="P847" t="s">
        <v>1228</v>
      </c>
      <c r="Q847" t="s">
        <v>1230</v>
      </c>
      <c r="R847" t="s">
        <v>1058</v>
      </c>
      <c r="U847" t="s">
        <v>4879</v>
      </c>
      <c r="V847" t="s">
        <v>4879</v>
      </c>
      <c r="W847" t="s">
        <v>4873</v>
      </c>
      <c r="X847" t="s">
        <v>4899</v>
      </c>
      <c r="Y847" t="s">
        <v>4899</v>
      </c>
      <c r="Z847">
        <v>3</v>
      </c>
      <c r="AA847">
        <v>2</v>
      </c>
      <c r="AB847">
        <v>1</v>
      </c>
      <c r="AC847">
        <v>0.33333333333333331</v>
      </c>
      <c r="AD847">
        <v>0</v>
      </c>
      <c r="AE847" t="s">
        <v>3731</v>
      </c>
      <c r="AQ847">
        <v>1</v>
      </c>
      <c r="AR847" t="s">
        <v>1536</v>
      </c>
      <c r="AU847">
        <v>1</v>
      </c>
    </row>
    <row r="848" spans="1:47" x14ac:dyDescent="0.25">
      <c r="A848" s="3" t="s">
        <v>4581</v>
      </c>
      <c r="B848">
        <v>6</v>
      </c>
      <c r="C848">
        <v>200000000</v>
      </c>
      <c r="D848">
        <v>0.25</v>
      </c>
      <c r="E848">
        <v>5392040442</v>
      </c>
      <c r="F848">
        <v>2</v>
      </c>
      <c r="G848" t="s">
        <v>4582</v>
      </c>
      <c r="H848" s="5">
        <v>41898</v>
      </c>
      <c r="I848" t="s">
        <v>429</v>
      </c>
      <c r="J848">
        <v>92</v>
      </c>
      <c r="K848" t="s">
        <v>4583</v>
      </c>
      <c r="L848" t="s">
        <v>4584</v>
      </c>
      <c r="M848" t="s">
        <v>4585</v>
      </c>
      <c r="N848" t="s">
        <v>3646</v>
      </c>
      <c r="O848" t="s">
        <v>4902</v>
      </c>
      <c r="P848" t="s">
        <v>94</v>
      </c>
      <c r="Q848" t="s">
        <v>1219</v>
      </c>
      <c r="R848" t="s">
        <v>85</v>
      </c>
      <c r="U848" t="s">
        <v>4879</v>
      </c>
      <c r="V848" t="s">
        <v>4879</v>
      </c>
      <c r="W848" t="s">
        <v>4873</v>
      </c>
      <c r="X848" t="s">
        <v>4899</v>
      </c>
      <c r="Y848" t="s">
        <v>4899</v>
      </c>
      <c r="Z848">
        <v>3</v>
      </c>
      <c r="AA848">
        <v>2</v>
      </c>
      <c r="AB848">
        <v>1</v>
      </c>
      <c r="AC848">
        <v>0.33333333333333331</v>
      </c>
      <c r="AD848">
        <v>0</v>
      </c>
      <c r="AE848" t="s">
        <v>1358</v>
      </c>
      <c r="AQ848">
        <v>1</v>
      </c>
      <c r="AR848" t="s">
        <v>1151</v>
      </c>
      <c r="AS848" t="s">
        <v>1350</v>
      </c>
      <c r="AU848">
        <v>2</v>
      </c>
    </row>
    <row r="849" spans="1:47" x14ac:dyDescent="0.25">
      <c r="A849" s="3" t="s">
        <v>4586</v>
      </c>
      <c r="B849">
        <v>2.6666666666666701</v>
      </c>
      <c r="C849">
        <v>50000000</v>
      </c>
      <c r="D849">
        <v>0.16666666666666699</v>
      </c>
      <c r="E849">
        <v>0</v>
      </c>
      <c r="F849">
        <v>0</v>
      </c>
      <c r="G849" t="s">
        <v>4587</v>
      </c>
      <c r="H849" s="5">
        <v>42226</v>
      </c>
      <c r="I849" t="s">
        <v>41</v>
      </c>
      <c r="J849">
        <v>193</v>
      </c>
      <c r="K849" t="s">
        <v>1765</v>
      </c>
      <c r="L849" t="s">
        <v>4588</v>
      </c>
      <c r="M849" t="s">
        <v>1831</v>
      </c>
      <c r="N849" t="s">
        <v>4589</v>
      </c>
      <c r="O849" t="s">
        <v>4904</v>
      </c>
      <c r="P849" t="s">
        <v>1158</v>
      </c>
      <c r="Q849" t="s">
        <v>1159</v>
      </c>
      <c r="R849" t="s">
        <v>85</v>
      </c>
      <c r="U849" t="s">
        <v>4879</v>
      </c>
      <c r="V849" t="s">
        <v>4879</v>
      </c>
      <c r="W849" t="s">
        <v>4873</v>
      </c>
      <c r="X849" t="s">
        <v>4899</v>
      </c>
      <c r="Y849" t="s">
        <v>4899</v>
      </c>
      <c r="Z849">
        <v>3</v>
      </c>
      <c r="AA849">
        <v>2</v>
      </c>
      <c r="AB849">
        <v>1</v>
      </c>
      <c r="AC849">
        <v>0.33333333333333331</v>
      </c>
      <c r="AD849">
        <v>0</v>
      </c>
      <c r="AE849" t="s">
        <v>361</v>
      </c>
      <c r="AQ849">
        <v>1</v>
      </c>
      <c r="AR849" t="s">
        <v>128</v>
      </c>
      <c r="AS849" t="s">
        <v>87</v>
      </c>
      <c r="AU849">
        <v>2</v>
      </c>
    </row>
    <row r="850" spans="1:47" x14ac:dyDescent="0.25">
      <c r="A850" s="3" t="s">
        <v>4590</v>
      </c>
      <c r="B850">
        <v>1.5</v>
      </c>
      <c r="C850">
        <v>50000000</v>
      </c>
      <c r="D850">
        <v>8.3333333333333301E-2</v>
      </c>
      <c r="E850">
        <v>86000000</v>
      </c>
      <c r="F850">
        <v>0</v>
      </c>
      <c r="G850" t="s">
        <v>4591</v>
      </c>
      <c r="H850" s="5">
        <v>42634</v>
      </c>
      <c r="I850" t="s">
        <v>41</v>
      </c>
      <c r="J850">
        <v>120</v>
      </c>
      <c r="K850" t="s">
        <v>1052</v>
      </c>
      <c r="L850" t="s">
        <v>4592</v>
      </c>
      <c r="M850" t="s">
        <v>3832</v>
      </c>
      <c r="N850" t="s">
        <v>1640</v>
      </c>
      <c r="O850" t="s">
        <v>4905</v>
      </c>
      <c r="P850" t="s">
        <v>1042</v>
      </c>
      <c r="Q850" t="s">
        <v>1034</v>
      </c>
      <c r="R850" t="s">
        <v>1045</v>
      </c>
      <c r="U850" t="s">
        <v>4879</v>
      </c>
      <c r="V850" t="s">
        <v>4879</v>
      </c>
      <c r="W850" t="s">
        <v>4873</v>
      </c>
      <c r="X850" t="s">
        <v>4899</v>
      </c>
      <c r="Y850" t="s">
        <v>4899</v>
      </c>
      <c r="Z850">
        <v>3</v>
      </c>
      <c r="AA850">
        <v>2</v>
      </c>
      <c r="AB850">
        <v>1</v>
      </c>
      <c r="AC850">
        <v>0.33333333333333331</v>
      </c>
      <c r="AD850">
        <v>0</v>
      </c>
      <c r="AE850" t="s">
        <v>1202</v>
      </c>
      <c r="AQ850">
        <v>1</v>
      </c>
      <c r="AR850" t="s">
        <v>1047</v>
      </c>
      <c r="AU850">
        <v>1</v>
      </c>
    </row>
    <row r="851" spans="1:47" x14ac:dyDescent="0.25">
      <c r="A851" s="3" t="s">
        <v>4593</v>
      </c>
      <c r="B851">
        <v>2</v>
      </c>
      <c r="C851">
        <v>200000000</v>
      </c>
      <c r="D851">
        <v>0.16666666666666699</v>
      </c>
      <c r="E851">
        <v>8564000000</v>
      </c>
      <c r="F851">
        <v>0</v>
      </c>
      <c r="G851" t="s">
        <v>4594</v>
      </c>
      <c r="H851" s="5">
        <v>42900</v>
      </c>
      <c r="I851" t="s">
        <v>41</v>
      </c>
      <c r="J851">
        <v>85</v>
      </c>
      <c r="K851" t="s">
        <v>4595</v>
      </c>
      <c r="L851" t="s">
        <v>4596</v>
      </c>
      <c r="M851" t="s">
        <v>4597</v>
      </c>
      <c r="N851" t="s">
        <v>1551</v>
      </c>
      <c r="O851" t="s">
        <v>4905</v>
      </c>
      <c r="P851" t="s">
        <v>1167</v>
      </c>
      <c r="Q851" t="s">
        <v>1176</v>
      </c>
      <c r="R851" t="s">
        <v>1187</v>
      </c>
      <c r="S851" t="s">
        <v>64</v>
      </c>
      <c r="T851" t="s">
        <v>1045</v>
      </c>
      <c r="U851" t="s">
        <v>4879</v>
      </c>
      <c r="V851" t="s">
        <v>4879</v>
      </c>
      <c r="W851" t="s">
        <v>4879</v>
      </c>
      <c r="X851" t="s">
        <v>4873</v>
      </c>
      <c r="Y851" t="s">
        <v>4873</v>
      </c>
      <c r="Z851">
        <v>5</v>
      </c>
      <c r="AA851">
        <v>3</v>
      </c>
      <c r="AB851">
        <v>2</v>
      </c>
      <c r="AC851">
        <v>0.4</v>
      </c>
      <c r="AD851">
        <v>0</v>
      </c>
      <c r="AE851" t="s">
        <v>2519</v>
      </c>
      <c r="AQ851">
        <v>1</v>
      </c>
      <c r="AR851" t="s">
        <v>109</v>
      </c>
      <c r="AU851">
        <v>1</v>
      </c>
    </row>
    <row r="852" spans="1:47" x14ac:dyDescent="0.25">
      <c r="A852" s="3" t="s">
        <v>4598</v>
      </c>
      <c r="B852">
        <v>8</v>
      </c>
      <c r="C852">
        <v>1000000000</v>
      </c>
      <c r="D852">
        <v>0.33333333333333298</v>
      </c>
      <c r="E852">
        <v>0</v>
      </c>
      <c r="F852">
        <v>0</v>
      </c>
      <c r="G852" t="s">
        <v>4599</v>
      </c>
      <c r="H852" s="5">
        <v>43397</v>
      </c>
      <c r="I852" t="s">
        <v>1224</v>
      </c>
      <c r="J852">
        <v>193</v>
      </c>
      <c r="K852" t="s">
        <v>4600</v>
      </c>
      <c r="L852" t="s">
        <v>4601</v>
      </c>
      <c r="M852" t="s">
        <v>4602</v>
      </c>
      <c r="N852" t="s">
        <v>4580</v>
      </c>
      <c r="O852" t="s">
        <v>4907</v>
      </c>
      <c r="P852" t="s">
        <v>1175</v>
      </c>
      <c r="Q852" t="s">
        <v>1176</v>
      </c>
      <c r="R852" t="s">
        <v>1136</v>
      </c>
      <c r="S852" t="s">
        <v>1210</v>
      </c>
      <c r="T852" t="s">
        <v>1177</v>
      </c>
      <c r="U852" t="s">
        <v>4879</v>
      </c>
      <c r="V852" t="s">
        <v>4879</v>
      </c>
      <c r="W852" t="s">
        <v>4879</v>
      </c>
      <c r="X852" t="s">
        <v>4873</v>
      </c>
      <c r="Y852" t="s">
        <v>4873</v>
      </c>
      <c r="Z852">
        <v>5</v>
      </c>
      <c r="AA852">
        <v>3</v>
      </c>
      <c r="AB852">
        <v>2</v>
      </c>
      <c r="AC852">
        <v>0.4</v>
      </c>
      <c r="AD852">
        <v>0</v>
      </c>
      <c r="AE852" t="s">
        <v>4603</v>
      </c>
      <c r="AQ852">
        <v>1</v>
      </c>
      <c r="AR852" t="s">
        <v>1178</v>
      </c>
      <c r="AU852">
        <v>1</v>
      </c>
    </row>
    <row r="853" spans="1:47" x14ac:dyDescent="0.25">
      <c r="A853" s="3" t="s">
        <v>4604</v>
      </c>
      <c r="B853">
        <v>4</v>
      </c>
      <c r="C853">
        <v>50000000</v>
      </c>
      <c r="D853">
        <v>0.25</v>
      </c>
      <c r="E853">
        <v>0</v>
      </c>
      <c r="F853">
        <v>0</v>
      </c>
      <c r="G853" t="s">
        <v>4605</v>
      </c>
      <c r="H853" s="5">
        <v>41904</v>
      </c>
      <c r="I853" t="s">
        <v>1354</v>
      </c>
      <c r="J853">
        <v>122</v>
      </c>
      <c r="K853" t="s">
        <v>4606</v>
      </c>
      <c r="L853" t="s">
        <v>4607</v>
      </c>
      <c r="M853" t="s">
        <v>4585</v>
      </c>
      <c r="N853" t="s">
        <v>1565</v>
      </c>
      <c r="O853" t="s">
        <v>4903</v>
      </c>
      <c r="P853" t="s">
        <v>1149</v>
      </c>
      <c r="Q853" t="s">
        <v>1148</v>
      </c>
      <c r="R853" t="s">
        <v>127</v>
      </c>
      <c r="U853" t="s">
        <v>4879</v>
      </c>
      <c r="V853" t="s">
        <v>4879</v>
      </c>
      <c r="W853" t="s">
        <v>4873</v>
      </c>
      <c r="X853" t="s">
        <v>4899</v>
      </c>
      <c r="Y853" t="s">
        <v>4899</v>
      </c>
      <c r="Z853">
        <v>3</v>
      </c>
      <c r="AA853">
        <v>2</v>
      </c>
      <c r="AB853">
        <v>1</v>
      </c>
      <c r="AC853">
        <v>0.33333333333333331</v>
      </c>
      <c r="AD853">
        <v>0</v>
      </c>
      <c r="AE853" t="s">
        <v>542</v>
      </c>
      <c r="AQ853">
        <v>1</v>
      </c>
      <c r="AR853" t="s">
        <v>1047</v>
      </c>
      <c r="AS853" t="s">
        <v>1048</v>
      </c>
      <c r="AU853">
        <v>2</v>
      </c>
    </row>
    <row r="854" spans="1:47" x14ac:dyDescent="0.25">
      <c r="A854" s="3" t="s">
        <v>4608</v>
      </c>
      <c r="B854">
        <v>5.5</v>
      </c>
      <c r="C854">
        <v>300000000</v>
      </c>
      <c r="D854">
        <v>0.33333333333333298</v>
      </c>
      <c r="E854">
        <v>0</v>
      </c>
      <c r="F854">
        <v>0</v>
      </c>
      <c r="G854" t="s">
        <v>4609</v>
      </c>
      <c r="H854" s="5">
        <v>42228</v>
      </c>
      <c r="I854" t="s">
        <v>429</v>
      </c>
      <c r="J854">
        <v>127</v>
      </c>
      <c r="K854" t="s">
        <v>4610</v>
      </c>
      <c r="L854" t="s">
        <v>4611</v>
      </c>
      <c r="M854" t="s">
        <v>1946</v>
      </c>
      <c r="N854" t="s">
        <v>1275</v>
      </c>
      <c r="O854" t="s">
        <v>4903</v>
      </c>
      <c r="P854" t="s">
        <v>1276</v>
      </c>
      <c r="Q854" t="s">
        <v>1115</v>
      </c>
      <c r="R854" t="s">
        <v>1503</v>
      </c>
      <c r="S854" t="s">
        <v>64</v>
      </c>
      <c r="T854" t="s">
        <v>127</v>
      </c>
      <c r="U854" t="s">
        <v>4879</v>
      </c>
      <c r="V854" t="s">
        <v>4879</v>
      </c>
      <c r="W854" t="s">
        <v>4879</v>
      </c>
      <c r="X854" t="s">
        <v>4873</v>
      </c>
      <c r="Y854" t="s">
        <v>4873</v>
      </c>
      <c r="Z854">
        <v>5</v>
      </c>
      <c r="AA854">
        <v>3</v>
      </c>
      <c r="AB854">
        <v>2</v>
      </c>
      <c r="AC854">
        <v>0.4</v>
      </c>
      <c r="AD854">
        <v>0</v>
      </c>
      <c r="AE854" t="s">
        <v>2078</v>
      </c>
      <c r="AQ854">
        <v>1</v>
      </c>
      <c r="AR854" t="s">
        <v>65</v>
      </c>
      <c r="AS854" t="s">
        <v>86</v>
      </c>
      <c r="AU854">
        <v>2</v>
      </c>
    </row>
    <row r="855" spans="1:47" x14ac:dyDescent="0.25">
      <c r="A855" s="3" t="s">
        <v>4612</v>
      </c>
      <c r="B855">
        <v>1.5</v>
      </c>
      <c r="C855">
        <v>50000000</v>
      </c>
      <c r="D855">
        <v>8.3333333333333301E-2</v>
      </c>
      <c r="E855">
        <v>110000000</v>
      </c>
      <c r="F855">
        <v>0.33333333333333298</v>
      </c>
      <c r="G855" t="s">
        <v>4613</v>
      </c>
      <c r="H855" s="5">
        <v>42634</v>
      </c>
      <c r="I855" t="s">
        <v>41</v>
      </c>
      <c r="J855">
        <v>120</v>
      </c>
      <c r="K855" t="s">
        <v>1052</v>
      </c>
      <c r="L855" t="s">
        <v>4614</v>
      </c>
      <c r="M855" t="s">
        <v>4615</v>
      </c>
      <c r="N855" t="s">
        <v>1640</v>
      </c>
      <c r="O855" t="s">
        <v>4905</v>
      </c>
      <c r="P855" t="s">
        <v>1034</v>
      </c>
      <c r="Q855" t="s">
        <v>1042</v>
      </c>
      <c r="R855" t="s">
        <v>85</v>
      </c>
      <c r="U855" t="s">
        <v>4879</v>
      </c>
      <c r="V855" t="s">
        <v>4879</v>
      </c>
      <c r="W855" t="s">
        <v>4873</v>
      </c>
      <c r="X855" t="s">
        <v>4899</v>
      </c>
      <c r="Y855" t="s">
        <v>4899</v>
      </c>
      <c r="Z855">
        <v>3</v>
      </c>
      <c r="AA855">
        <v>2</v>
      </c>
      <c r="AB855">
        <v>1</v>
      </c>
      <c r="AC855">
        <v>0.33333333333333331</v>
      </c>
      <c r="AD855">
        <v>0</v>
      </c>
      <c r="AE855" t="s">
        <v>1202</v>
      </c>
      <c r="AQ855">
        <v>1</v>
      </c>
      <c r="AR855" t="s">
        <v>1071</v>
      </c>
      <c r="AU855">
        <v>1</v>
      </c>
    </row>
    <row r="856" spans="1:47" x14ac:dyDescent="0.25">
      <c r="A856" s="3" t="s">
        <v>4616</v>
      </c>
      <c r="B856">
        <v>5</v>
      </c>
      <c r="C856">
        <v>200000000</v>
      </c>
      <c r="D856">
        <v>0.25</v>
      </c>
      <c r="E856">
        <v>0</v>
      </c>
      <c r="F856">
        <v>0</v>
      </c>
      <c r="G856" t="s">
        <v>4617</v>
      </c>
      <c r="H856" s="5">
        <v>42919</v>
      </c>
      <c r="I856" t="s">
        <v>1143</v>
      </c>
      <c r="J856">
        <v>133</v>
      </c>
      <c r="K856" t="s">
        <v>4618</v>
      </c>
      <c r="L856" t="s">
        <v>4619</v>
      </c>
      <c r="M856" t="s">
        <v>4116</v>
      </c>
      <c r="N856" t="s">
        <v>4597</v>
      </c>
      <c r="O856" t="s">
        <v>4905</v>
      </c>
      <c r="P856" t="s">
        <v>1175</v>
      </c>
      <c r="Q856" t="s">
        <v>1032</v>
      </c>
      <c r="R856" t="s">
        <v>1176</v>
      </c>
      <c r="S856" t="s">
        <v>63</v>
      </c>
      <c r="T856" t="s">
        <v>1177</v>
      </c>
      <c r="U856" t="s">
        <v>4879</v>
      </c>
      <c r="V856" t="s">
        <v>4879</v>
      </c>
      <c r="W856" t="s">
        <v>4879</v>
      </c>
      <c r="X856" t="s">
        <v>4873</v>
      </c>
      <c r="Y856" t="s">
        <v>4873</v>
      </c>
      <c r="Z856">
        <v>5</v>
      </c>
      <c r="AA856">
        <v>3</v>
      </c>
      <c r="AB856">
        <v>2</v>
      </c>
      <c r="AC856">
        <v>0.4</v>
      </c>
      <c r="AD856">
        <v>0</v>
      </c>
      <c r="AE856" t="s">
        <v>1632</v>
      </c>
      <c r="AQ856">
        <v>1</v>
      </c>
      <c r="AR856" t="s">
        <v>1195</v>
      </c>
      <c r="AU856">
        <v>1</v>
      </c>
    </row>
    <row r="857" spans="1:47" x14ac:dyDescent="0.25">
      <c r="A857" s="3" t="s">
        <v>4620</v>
      </c>
      <c r="B857">
        <v>0.66666666666666696</v>
      </c>
      <c r="C857">
        <v>1000000000</v>
      </c>
      <c r="D857">
        <v>0.33333333333333298</v>
      </c>
      <c r="E857">
        <v>0</v>
      </c>
      <c r="F857">
        <v>0</v>
      </c>
      <c r="G857" t="s">
        <v>4621</v>
      </c>
      <c r="H857" s="5">
        <v>43397</v>
      </c>
      <c r="I857" t="s">
        <v>1224</v>
      </c>
      <c r="J857">
        <v>193</v>
      </c>
      <c r="K857" t="s">
        <v>4600</v>
      </c>
      <c r="L857" t="s">
        <v>4622</v>
      </c>
      <c r="N857" t="s">
        <v>3097</v>
      </c>
      <c r="O857" t="s">
        <v>4907</v>
      </c>
      <c r="P857" t="s">
        <v>1175</v>
      </c>
      <c r="Q857" t="s">
        <v>1176</v>
      </c>
      <c r="R857" t="s">
        <v>1136</v>
      </c>
      <c r="S857" t="s">
        <v>1210</v>
      </c>
      <c r="T857" t="s">
        <v>1177</v>
      </c>
      <c r="U857" t="s">
        <v>4879</v>
      </c>
      <c r="V857" t="s">
        <v>4879</v>
      </c>
      <c r="W857" t="s">
        <v>4879</v>
      </c>
      <c r="X857" t="s">
        <v>4873</v>
      </c>
      <c r="Y857" t="s">
        <v>4873</v>
      </c>
      <c r="Z857">
        <v>5</v>
      </c>
      <c r="AA857">
        <v>3</v>
      </c>
      <c r="AB857">
        <v>2</v>
      </c>
      <c r="AC857">
        <v>0.4</v>
      </c>
      <c r="AD857">
        <v>0</v>
      </c>
      <c r="AE857" t="s">
        <v>4603</v>
      </c>
      <c r="AQ857">
        <v>1</v>
      </c>
      <c r="AR857" t="s">
        <v>1195</v>
      </c>
      <c r="AU857">
        <v>1</v>
      </c>
    </row>
    <row r="858" spans="1:47" x14ac:dyDescent="0.25">
      <c r="A858" s="3" t="s">
        <v>4623</v>
      </c>
      <c r="B858">
        <v>1</v>
      </c>
      <c r="C858">
        <v>50000000</v>
      </c>
      <c r="D858">
        <v>8.3333333333333301E-2</v>
      </c>
      <c r="E858">
        <v>0</v>
      </c>
      <c r="F858">
        <v>0</v>
      </c>
      <c r="G858" t="s">
        <v>4624</v>
      </c>
      <c r="H858" s="5">
        <v>41332</v>
      </c>
      <c r="I858" t="s">
        <v>1129</v>
      </c>
      <c r="J858">
        <v>182</v>
      </c>
      <c r="K858" t="s">
        <v>4625</v>
      </c>
      <c r="L858" t="s">
        <v>4626</v>
      </c>
      <c r="M858" t="s">
        <v>2242</v>
      </c>
      <c r="N858" t="s">
        <v>3737</v>
      </c>
      <c r="O858" t="s">
        <v>4901</v>
      </c>
      <c r="P858" t="s">
        <v>981</v>
      </c>
      <c r="Q858" t="s">
        <v>653</v>
      </c>
      <c r="R858" t="s">
        <v>64</v>
      </c>
      <c r="U858" t="s">
        <v>4879</v>
      </c>
      <c r="V858" t="s">
        <v>4879</v>
      </c>
      <c r="W858" t="s">
        <v>4873</v>
      </c>
      <c r="X858" t="s">
        <v>4899</v>
      </c>
      <c r="Y858" t="s">
        <v>4899</v>
      </c>
      <c r="Z858">
        <v>3</v>
      </c>
      <c r="AA858">
        <v>2</v>
      </c>
      <c r="AB858">
        <v>1</v>
      </c>
      <c r="AC858">
        <v>0.33333333333333331</v>
      </c>
      <c r="AD858">
        <v>0</v>
      </c>
      <c r="AE858" t="s">
        <v>414</v>
      </c>
      <c r="AQ858">
        <v>1</v>
      </c>
      <c r="AR858" t="s">
        <v>66</v>
      </c>
      <c r="AS858" t="s">
        <v>1179</v>
      </c>
      <c r="AU858">
        <v>2</v>
      </c>
    </row>
    <row r="859" spans="1:47" x14ac:dyDescent="0.25">
      <c r="A859" s="3" t="s">
        <v>4630</v>
      </c>
      <c r="B859">
        <v>9</v>
      </c>
      <c r="C859">
        <v>150000000</v>
      </c>
      <c r="D859">
        <v>0.25</v>
      </c>
      <c r="E859">
        <v>500000000</v>
      </c>
      <c r="F859">
        <v>0.25</v>
      </c>
      <c r="G859" t="s">
        <v>4631</v>
      </c>
      <c r="H859" s="5">
        <v>42044</v>
      </c>
      <c r="I859" t="s">
        <v>1103</v>
      </c>
      <c r="J859">
        <v>126</v>
      </c>
      <c r="K859" t="s">
        <v>4632</v>
      </c>
      <c r="L859" t="s">
        <v>4633</v>
      </c>
      <c r="M859" t="s">
        <v>4634</v>
      </c>
      <c r="N859" t="s">
        <v>4635</v>
      </c>
      <c r="O859" t="s">
        <v>4903</v>
      </c>
      <c r="P859" t="s">
        <v>653</v>
      </c>
      <c r="Q859" t="s">
        <v>1032</v>
      </c>
      <c r="R859" t="s">
        <v>108</v>
      </c>
      <c r="U859" t="s">
        <v>4879</v>
      </c>
      <c r="V859" t="s">
        <v>4879</v>
      </c>
      <c r="W859" t="s">
        <v>4873</v>
      </c>
      <c r="X859" t="s">
        <v>4899</v>
      </c>
      <c r="Y859" t="s">
        <v>4899</v>
      </c>
      <c r="Z859">
        <v>3</v>
      </c>
      <c r="AA859">
        <v>2</v>
      </c>
      <c r="AB859">
        <v>1</v>
      </c>
      <c r="AC859">
        <v>0.33333333333333331</v>
      </c>
      <c r="AD859">
        <v>0</v>
      </c>
      <c r="AE859" t="s">
        <v>1108</v>
      </c>
      <c r="AQ859">
        <v>1</v>
      </c>
      <c r="AR859" t="s">
        <v>1109</v>
      </c>
      <c r="AS859" t="s">
        <v>465</v>
      </c>
      <c r="AU859">
        <v>2</v>
      </c>
    </row>
    <row r="860" spans="1:47" x14ac:dyDescent="0.25">
      <c r="A860" s="3" t="s">
        <v>4636</v>
      </c>
      <c r="B860">
        <v>2</v>
      </c>
      <c r="C860">
        <v>50000000</v>
      </c>
      <c r="D860">
        <v>8.3333333333333301E-2</v>
      </c>
      <c r="E860">
        <v>914787062.5</v>
      </c>
      <c r="F860">
        <v>1</v>
      </c>
      <c r="G860" t="s">
        <v>4637</v>
      </c>
      <c r="H860" s="5">
        <v>42403</v>
      </c>
      <c r="I860" t="s">
        <v>41</v>
      </c>
      <c r="J860">
        <v>138</v>
      </c>
      <c r="K860" t="s">
        <v>4638</v>
      </c>
      <c r="L860" t="s">
        <v>4639</v>
      </c>
      <c r="M860" t="s">
        <v>1590</v>
      </c>
      <c r="N860" t="s">
        <v>4376</v>
      </c>
      <c r="O860" t="s">
        <v>4904</v>
      </c>
      <c r="P860" t="s">
        <v>1042</v>
      </c>
      <c r="Q860" t="s">
        <v>1043</v>
      </c>
      <c r="R860" t="s">
        <v>1045</v>
      </c>
      <c r="U860" t="s">
        <v>4879</v>
      </c>
      <c r="V860" t="s">
        <v>4879</v>
      </c>
      <c r="W860" t="s">
        <v>4873</v>
      </c>
      <c r="X860" t="s">
        <v>4899</v>
      </c>
      <c r="Y860" t="s">
        <v>4899</v>
      </c>
      <c r="Z860">
        <v>3</v>
      </c>
      <c r="AA860">
        <v>2</v>
      </c>
      <c r="AB860">
        <v>1</v>
      </c>
      <c r="AC860">
        <v>0.33333333333333331</v>
      </c>
      <c r="AD860">
        <v>0</v>
      </c>
      <c r="AE860" t="s">
        <v>677</v>
      </c>
      <c r="AQ860">
        <v>1</v>
      </c>
      <c r="AR860" t="s">
        <v>1608</v>
      </c>
      <c r="AS860" t="s">
        <v>1525</v>
      </c>
      <c r="AU860">
        <v>2</v>
      </c>
    </row>
    <row r="861" spans="1:47" x14ac:dyDescent="0.25">
      <c r="A861" s="3" t="s">
        <v>4640</v>
      </c>
      <c r="B861">
        <v>1.5</v>
      </c>
      <c r="C861">
        <v>50000000</v>
      </c>
      <c r="D861">
        <v>8.3333333333333301E-2</v>
      </c>
      <c r="E861">
        <v>159360981</v>
      </c>
      <c r="F861">
        <v>0.25</v>
      </c>
      <c r="G861" t="s">
        <v>4641</v>
      </c>
      <c r="H861" s="5">
        <v>42744</v>
      </c>
      <c r="I861" t="s">
        <v>41</v>
      </c>
      <c r="J861">
        <v>108</v>
      </c>
      <c r="K861" t="s">
        <v>1121</v>
      </c>
      <c r="L861" t="s">
        <v>4642</v>
      </c>
      <c r="M861" t="s">
        <v>1123</v>
      </c>
      <c r="N861" t="s">
        <v>1124</v>
      </c>
      <c r="O861" t="s">
        <v>4905</v>
      </c>
      <c r="P861" t="s">
        <v>1125</v>
      </c>
      <c r="Q861" t="s">
        <v>1043</v>
      </c>
      <c r="R861" t="s">
        <v>64</v>
      </c>
      <c r="U861" t="s">
        <v>4879</v>
      </c>
      <c r="V861" t="s">
        <v>4879</v>
      </c>
      <c r="W861" t="s">
        <v>4873</v>
      </c>
      <c r="X861" t="s">
        <v>4899</v>
      </c>
      <c r="Y861" t="s">
        <v>4899</v>
      </c>
      <c r="Z861">
        <v>3</v>
      </c>
      <c r="AA861">
        <v>2</v>
      </c>
      <c r="AB861">
        <v>1</v>
      </c>
      <c r="AC861">
        <v>0.33333333333333331</v>
      </c>
      <c r="AD861">
        <v>0</v>
      </c>
      <c r="AE861" t="s">
        <v>1126</v>
      </c>
      <c r="AQ861">
        <v>1</v>
      </c>
      <c r="AR861" t="s">
        <v>128</v>
      </c>
      <c r="AU861">
        <v>1</v>
      </c>
    </row>
    <row r="862" spans="1:47" x14ac:dyDescent="0.25">
      <c r="A862" s="3" t="s">
        <v>4643</v>
      </c>
      <c r="B862">
        <v>7</v>
      </c>
      <c r="C862">
        <v>500000000</v>
      </c>
      <c r="D862">
        <v>0.41666666666666702</v>
      </c>
      <c r="E862">
        <v>0</v>
      </c>
      <c r="F862">
        <v>0</v>
      </c>
      <c r="G862" t="s">
        <v>4644</v>
      </c>
      <c r="H862" s="5">
        <v>43133</v>
      </c>
      <c r="J862">
        <v>146</v>
      </c>
      <c r="K862" t="s">
        <v>4645</v>
      </c>
      <c r="L862" t="s">
        <v>4646</v>
      </c>
      <c r="M862" t="s">
        <v>2792</v>
      </c>
      <c r="N862" t="s">
        <v>4647</v>
      </c>
      <c r="O862" t="s">
        <v>4906</v>
      </c>
      <c r="P862" t="s">
        <v>1136</v>
      </c>
      <c r="Q862" t="s">
        <v>1135</v>
      </c>
      <c r="R862" t="s">
        <v>1265</v>
      </c>
      <c r="S862" t="s">
        <v>1044</v>
      </c>
      <c r="T862" t="s">
        <v>1045</v>
      </c>
      <c r="U862" t="s">
        <v>4879</v>
      </c>
      <c r="V862" t="s">
        <v>4879</v>
      </c>
      <c r="W862" t="s">
        <v>4879</v>
      </c>
      <c r="X862" t="s">
        <v>4873</v>
      </c>
      <c r="Y862" t="s">
        <v>4873</v>
      </c>
      <c r="Z862">
        <v>5</v>
      </c>
      <c r="AA862">
        <v>3</v>
      </c>
      <c r="AB862">
        <v>2</v>
      </c>
      <c r="AC862">
        <v>0.4</v>
      </c>
      <c r="AD862">
        <v>0</v>
      </c>
      <c r="AE862" t="s">
        <v>1632</v>
      </c>
      <c r="AQ862">
        <v>1</v>
      </c>
      <c r="AR862" t="s">
        <v>1071</v>
      </c>
      <c r="AU862">
        <v>1</v>
      </c>
    </row>
    <row r="863" spans="1:47" x14ac:dyDescent="0.25">
      <c r="A863" s="3" t="s">
        <v>4648</v>
      </c>
      <c r="B863">
        <v>3</v>
      </c>
      <c r="C863">
        <v>150000000</v>
      </c>
      <c r="D863">
        <v>0.16666666666666699</v>
      </c>
      <c r="E863">
        <v>0</v>
      </c>
      <c r="F863">
        <v>0</v>
      </c>
      <c r="G863" t="s">
        <v>4649</v>
      </c>
      <c r="H863" s="5">
        <v>43474</v>
      </c>
      <c r="I863" t="s">
        <v>1224</v>
      </c>
      <c r="J863">
        <v>116</v>
      </c>
      <c r="K863" t="s">
        <v>4650</v>
      </c>
      <c r="L863" t="s">
        <v>4651</v>
      </c>
      <c r="N863" t="s">
        <v>4652</v>
      </c>
      <c r="O863" t="s">
        <v>4907</v>
      </c>
      <c r="P863" t="s">
        <v>1186</v>
      </c>
      <c r="Q863" t="s">
        <v>1167</v>
      </c>
      <c r="R863" t="s">
        <v>1187</v>
      </c>
      <c r="S863" t="s">
        <v>63</v>
      </c>
      <c r="T863" t="s">
        <v>1045</v>
      </c>
      <c r="U863" t="s">
        <v>4879</v>
      </c>
      <c r="V863" t="s">
        <v>4879</v>
      </c>
      <c r="W863" t="s">
        <v>4879</v>
      </c>
      <c r="X863" t="s">
        <v>4873</v>
      </c>
      <c r="Y863" t="s">
        <v>4873</v>
      </c>
      <c r="Z863">
        <v>5</v>
      </c>
      <c r="AA863">
        <v>3</v>
      </c>
      <c r="AB863">
        <v>2</v>
      </c>
      <c r="AC863">
        <v>0.4</v>
      </c>
      <c r="AD863">
        <v>0</v>
      </c>
      <c r="AE863" t="s">
        <v>1188</v>
      </c>
      <c r="AQ863">
        <v>1</v>
      </c>
      <c r="AR863" t="s">
        <v>55</v>
      </c>
      <c r="AU863">
        <v>1</v>
      </c>
    </row>
    <row r="864" spans="1:47" x14ac:dyDescent="0.25">
      <c r="A864" s="3" t="s">
        <v>4653</v>
      </c>
      <c r="B864">
        <v>6</v>
      </c>
      <c r="C864">
        <v>200000000</v>
      </c>
      <c r="D864">
        <v>0.25</v>
      </c>
      <c r="E864">
        <v>3204500000</v>
      </c>
      <c r="F864">
        <v>2</v>
      </c>
      <c r="G864" t="s">
        <v>4654</v>
      </c>
      <c r="H864" s="5">
        <v>41904</v>
      </c>
      <c r="I864" t="s">
        <v>41</v>
      </c>
      <c r="J864">
        <v>91</v>
      </c>
      <c r="K864" t="s">
        <v>2680</v>
      </c>
      <c r="L864" t="s">
        <v>4655</v>
      </c>
      <c r="M864" t="s">
        <v>4656</v>
      </c>
      <c r="N864" t="s">
        <v>4547</v>
      </c>
      <c r="O864" t="s">
        <v>4902</v>
      </c>
      <c r="P864" t="s">
        <v>1033</v>
      </c>
      <c r="Q864" t="s">
        <v>1034</v>
      </c>
      <c r="R864" t="s">
        <v>1148</v>
      </c>
      <c r="S864" t="s">
        <v>63</v>
      </c>
      <c r="T864" t="s">
        <v>64</v>
      </c>
      <c r="U864" t="s">
        <v>4879</v>
      </c>
      <c r="V864" t="s">
        <v>4879</v>
      </c>
      <c r="W864" t="s">
        <v>4879</v>
      </c>
      <c r="X864" t="s">
        <v>4873</v>
      </c>
      <c r="Y864" t="s">
        <v>4873</v>
      </c>
      <c r="Z864">
        <v>5</v>
      </c>
      <c r="AA864">
        <v>3</v>
      </c>
      <c r="AB864">
        <v>2</v>
      </c>
      <c r="AC864">
        <v>0.4</v>
      </c>
      <c r="AD864">
        <v>0</v>
      </c>
      <c r="AE864" t="s">
        <v>1046</v>
      </c>
      <c r="AQ864">
        <v>1</v>
      </c>
      <c r="AR864" t="s">
        <v>1047</v>
      </c>
      <c r="AS864" t="s">
        <v>1048</v>
      </c>
      <c r="AU864">
        <v>2</v>
      </c>
    </row>
    <row r="865" spans="1:47" x14ac:dyDescent="0.25">
      <c r="A865" s="3" t="s">
        <v>4657</v>
      </c>
      <c r="B865">
        <v>2</v>
      </c>
      <c r="C865">
        <v>50000000</v>
      </c>
      <c r="D865">
        <v>0.25</v>
      </c>
      <c r="E865">
        <v>0</v>
      </c>
      <c r="F865">
        <v>0</v>
      </c>
      <c r="G865" t="s">
        <v>4658</v>
      </c>
      <c r="H865" s="5">
        <v>42228</v>
      </c>
      <c r="I865" t="s">
        <v>1778</v>
      </c>
      <c r="J865">
        <v>131</v>
      </c>
      <c r="K865" t="s">
        <v>4659</v>
      </c>
      <c r="L865" t="s">
        <v>4660</v>
      </c>
      <c r="M865" t="s">
        <v>4661</v>
      </c>
      <c r="N865" t="s">
        <v>1524</v>
      </c>
      <c r="O865" t="s">
        <v>4903</v>
      </c>
      <c r="P865" t="s">
        <v>1034</v>
      </c>
      <c r="Q865" t="s">
        <v>1115</v>
      </c>
      <c r="R865" t="s">
        <v>127</v>
      </c>
      <c r="U865" t="s">
        <v>4879</v>
      </c>
      <c r="V865" t="s">
        <v>4879</v>
      </c>
      <c r="W865" t="s">
        <v>4873</v>
      </c>
      <c r="X865" t="s">
        <v>4899</v>
      </c>
      <c r="Y865" t="s">
        <v>4899</v>
      </c>
      <c r="Z865">
        <v>3</v>
      </c>
      <c r="AA865">
        <v>2</v>
      </c>
      <c r="AB865">
        <v>1</v>
      </c>
      <c r="AC865">
        <v>0.33333333333333331</v>
      </c>
      <c r="AD865">
        <v>0</v>
      </c>
      <c r="AE865" t="s">
        <v>1160</v>
      </c>
      <c r="AQ865">
        <v>1</v>
      </c>
      <c r="AR865" t="s">
        <v>100</v>
      </c>
      <c r="AS865" t="s">
        <v>1350</v>
      </c>
      <c r="AU865">
        <v>2</v>
      </c>
    </row>
    <row r="866" spans="1:47" x14ac:dyDescent="0.25">
      <c r="A866" s="3" t="s">
        <v>4662</v>
      </c>
      <c r="B866">
        <v>1.5</v>
      </c>
      <c r="C866">
        <v>50000000</v>
      </c>
      <c r="D866">
        <v>8.3333333333333301E-2</v>
      </c>
      <c r="E866">
        <v>108000000</v>
      </c>
      <c r="F866">
        <v>0</v>
      </c>
      <c r="G866" t="s">
        <v>4663</v>
      </c>
      <c r="H866" s="5">
        <v>42634</v>
      </c>
      <c r="I866" t="s">
        <v>41</v>
      </c>
      <c r="J866">
        <v>124</v>
      </c>
      <c r="K866" t="s">
        <v>1052</v>
      </c>
      <c r="L866" t="s">
        <v>4664</v>
      </c>
      <c r="M866" t="s">
        <v>4615</v>
      </c>
      <c r="N866" t="s">
        <v>4175</v>
      </c>
      <c r="O866" t="s">
        <v>4905</v>
      </c>
      <c r="P866" t="s">
        <v>1034</v>
      </c>
      <c r="Q866" t="s">
        <v>1042</v>
      </c>
      <c r="R866" t="s">
        <v>85</v>
      </c>
      <c r="U866" t="s">
        <v>4879</v>
      </c>
      <c r="V866" t="s">
        <v>4879</v>
      </c>
      <c r="W866" t="s">
        <v>4873</v>
      </c>
      <c r="X866" t="s">
        <v>4899</v>
      </c>
      <c r="Y866" t="s">
        <v>4899</v>
      </c>
      <c r="Z866">
        <v>3</v>
      </c>
      <c r="AA866">
        <v>2</v>
      </c>
      <c r="AB866">
        <v>1</v>
      </c>
      <c r="AC866">
        <v>0.33333333333333331</v>
      </c>
      <c r="AD866">
        <v>0</v>
      </c>
      <c r="AE866" t="s">
        <v>1202</v>
      </c>
      <c r="AQ866">
        <v>1</v>
      </c>
      <c r="AR866" t="s">
        <v>1071</v>
      </c>
      <c r="AU866">
        <v>1</v>
      </c>
    </row>
    <row r="867" spans="1:47" x14ac:dyDescent="0.25">
      <c r="A867" s="3" t="s">
        <v>4665</v>
      </c>
      <c r="B867">
        <v>9</v>
      </c>
      <c r="C867">
        <v>50000000</v>
      </c>
      <c r="D867">
        <v>0.25</v>
      </c>
      <c r="E867">
        <v>7000000000</v>
      </c>
      <c r="F867">
        <v>1</v>
      </c>
      <c r="G867" t="s">
        <v>4666</v>
      </c>
      <c r="H867" s="5">
        <v>42920</v>
      </c>
      <c r="I867" t="s">
        <v>41</v>
      </c>
      <c r="J867">
        <v>134</v>
      </c>
      <c r="K867" t="s">
        <v>4667</v>
      </c>
      <c r="L867" t="s">
        <v>4668</v>
      </c>
      <c r="M867" t="s">
        <v>4669</v>
      </c>
      <c r="N867" t="s">
        <v>4670</v>
      </c>
      <c r="O867" t="s">
        <v>4905</v>
      </c>
      <c r="P867" t="s">
        <v>1125</v>
      </c>
      <c r="Q867" t="s">
        <v>1167</v>
      </c>
      <c r="R867" t="s">
        <v>1187</v>
      </c>
      <c r="S867" t="s">
        <v>1044</v>
      </c>
      <c r="T867" t="s">
        <v>1045</v>
      </c>
      <c r="U867" t="s">
        <v>4879</v>
      </c>
      <c r="V867" t="s">
        <v>4879</v>
      </c>
      <c r="W867" t="s">
        <v>4879</v>
      </c>
      <c r="X867" t="s">
        <v>4873</v>
      </c>
      <c r="Y867" t="s">
        <v>4873</v>
      </c>
      <c r="Z867">
        <v>5</v>
      </c>
      <c r="AA867">
        <v>3</v>
      </c>
      <c r="AB867">
        <v>2</v>
      </c>
      <c r="AC867">
        <v>0.4</v>
      </c>
      <c r="AD867">
        <v>0</v>
      </c>
      <c r="AE867" t="s">
        <v>1100</v>
      </c>
      <c r="AQ867">
        <v>1</v>
      </c>
      <c r="AR867" t="s">
        <v>1047</v>
      </c>
      <c r="AU867">
        <v>1</v>
      </c>
    </row>
    <row r="868" spans="1:47" x14ac:dyDescent="0.25">
      <c r="A868" s="3" t="s">
        <v>4671</v>
      </c>
      <c r="B868">
        <v>7</v>
      </c>
      <c r="C868">
        <v>600000000</v>
      </c>
      <c r="D868">
        <v>0.5</v>
      </c>
      <c r="E868">
        <v>0</v>
      </c>
      <c r="F868">
        <v>0</v>
      </c>
      <c r="G868" t="s">
        <v>4672</v>
      </c>
      <c r="H868" s="5">
        <v>43402</v>
      </c>
      <c r="I868" t="s">
        <v>1224</v>
      </c>
      <c r="J868">
        <v>188</v>
      </c>
      <c r="K868" t="s">
        <v>4673</v>
      </c>
      <c r="L868" t="s">
        <v>4674</v>
      </c>
      <c r="N868" t="s">
        <v>4563</v>
      </c>
      <c r="O868" t="s">
        <v>4907</v>
      </c>
      <c r="P868" t="s">
        <v>1175</v>
      </c>
      <c r="Q868" t="s">
        <v>1176</v>
      </c>
      <c r="R868" t="s">
        <v>1136</v>
      </c>
      <c r="S868" t="s">
        <v>1177</v>
      </c>
      <c r="T868" t="s">
        <v>1210</v>
      </c>
      <c r="U868" t="s">
        <v>4879</v>
      </c>
      <c r="V868" t="s">
        <v>4879</v>
      </c>
      <c r="W868" t="s">
        <v>4879</v>
      </c>
      <c r="X868" t="s">
        <v>4873</v>
      </c>
      <c r="Y868" t="s">
        <v>4873</v>
      </c>
      <c r="Z868">
        <v>5</v>
      </c>
      <c r="AA868">
        <v>3</v>
      </c>
      <c r="AB868">
        <v>2</v>
      </c>
      <c r="AC868">
        <v>0.4</v>
      </c>
      <c r="AD868">
        <v>0</v>
      </c>
      <c r="AE868" t="s">
        <v>1324</v>
      </c>
      <c r="AQ868">
        <v>1</v>
      </c>
      <c r="AR868" t="s">
        <v>1941</v>
      </c>
      <c r="AU868">
        <v>1</v>
      </c>
    </row>
    <row r="869" spans="1:47" x14ac:dyDescent="0.25">
      <c r="A869" s="3" t="s">
        <v>4675</v>
      </c>
      <c r="B869">
        <v>4</v>
      </c>
      <c r="C869">
        <v>150000000</v>
      </c>
      <c r="D869">
        <v>0.5</v>
      </c>
      <c r="E869">
        <v>1027525840.23</v>
      </c>
      <c r="F869">
        <v>1</v>
      </c>
      <c r="G869" t="s">
        <v>4676</v>
      </c>
      <c r="H869" s="5">
        <v>41907</v>
      </c>
      <c r="I869" t="s">
        <v>429</v>
      </c>
      <c r="J869">
        <v>140</v>
      </c>
      <c r="K869" t="s">
        <v>4677</v>
      </c>
      <c r="L869" t="s">
        <v>4678</v>
      </c>
      <c r="M869" t="s">
        <v>4679</v>
      </c>
      <c r="N869" t="s">
        <v>3798</v>
      </c>
      <c r="O869" t="s">
        <v>4903</v>
      </c>
      <c r="P869" t="s">
        <v>1034</v>
      </c>
      <c r="Q869" t="s">
        <v>1033</v>
      </c>
      <c r="R869" t="s">
        <v>47</v>
      </c>
      <c r="U869" t="s">
        <v>4879</v>
      </c>
      <c r="V869" t="s">
        <v>4879</v>
      </c>
      <c r="W869" t="s">
        <v>4873</v>
      </c>
      <c r="X869" t="s">
        <v>4899</v>
      </c>
      <c r="Y869" t="s">
        <v>4899</v>
      </c>
      <c r="Z869">
        <v>3</v>
      </c>
      <c r="AA869">
        <v>2</v>
      </c>
      <c r="AB869">
        <v>1</v>
      </c>
      <c r="AC869">
        <v>0.33333333333333331</v>
      </c>
      <c r="AD869">
        <v>0</v>
      </c>
      <c r="AE869" t="s">
        <v>826</v>
      </c>
      <c r="AQ869">
        <v>1</v>
      </c>
      <c r="AR869" t="s">
        <v>1179</v>
      </c>
      <c r="AS869" t="s">
        <v>256</v>
      </c>
      <c r="AU869">
        <v>2</v>
      </c>
    </row>
    <row r="870" spans="1:47" x14ac:dyDescent="0.25">
      <c r="A870" s="3" t="s">
        <v>4683</v>
      </c>
      <c r="B870">
        <v>4</v>
      </c>
      <c r="C870">
        <v>200000000</v>
      </c>
      <c r="D870">
        <v>0.16666666666666699</v>
      </c>
      <c r="E870">
        <v>0</v>
      </c>
      <c r="F870">
        <v>0</v>
      </c>
      <c r="G870" t="s">
        <v>4684</v>
      </c>
      <c r="H870" s="5">
        <v>42643</v>
      </c>
      <c r="I870" t="s">
        <v>41</v>
      </c>
      <c r="J870">
        <v>117</v>
      </c>
      <c r="K870" t="s">
        <v>4685</v>
      </c>
      <c r="L870" t="s">
        <v>4686</v>
      </c>
      <c r="M870" t="s">
        <v>4687</v>
      </c>
      <c r="N870" t="s">
        <v>4507</v>
      </c>
      <c r="O870" t="s">
        <v>4905</v>
      </c>
      <c r="P870" t="s">
        <v>1167</v>
      </c>
      <c r="Q870" t="s">
        <v>1043</v>
      </c>
      <c r="R870" t="s">
        <v>1125</v>
      </c>
      <c r="S870" t="s">
        <v>108</v>
      </c>
      <c r="T870" t="s">
        <v>1058</v>
      </c>
      <c r="U870" t="s">
        <v>4879</v>
      </c>
      <c r="V870" t="s">
        <v>4879</v>
      </c>
      <c r="W870" t="s">
        <v>4879</v>
      </c>
      <c r="X870" t="s">
        <v>4873</v>
      </c>
      <c r="Y870" t="s">
        <v>4873</v>
      </c>
      <c r="Z870">
        <v>5</v>
      </c>
      <c r="AA870">
        <v>3</v>
      </c>
      <c r="AB870">
        <v>2</v>
      </c>
      <c r="AC870">
        <v>0.4</v>
      </c>
      <c r="AD870">
        <v>0</v>
      </c>
      <c r="AE870" t="s">
        <v>1757</v>
      </c>
      <c r="AQ870">
        <v>1</v>
      </c>
      <c r="AR870" t="s">
        <v>56</v>
      </c>
      <c r="AU870">
        <v>1</v>
      </c>
    </row>
    <row r="871" spans="1:47" x14ac:dyDescent="0.25">
      <c r="A871" s="3" t="s">
        <v>4683</v>
      </c>
      <c r="B871">
        <v>4</v>
      </c>
      <c r="C871">
        <v>200000000</v>
      </c>
      <c r="D871">
        <v>0.16666666666666699</v>
      </c>
      <c r="E871">
        <v>0</v>
      </c>
      <c r="F871">
        <v>0</v>
      </c>
      <c r="G871" t="s">
        <v>4688</v>
      </c>
      <c r="H871" s="5">
        <v>42643</v>
      </c>
      <c r="I871" t="s">
        <v>41</v>
      </c>
      <c r="J871">
        <v>117</v>
      </c>
      <c r="K871" t="s">
        <v>4685</v>
      </c>
      <c r="L871" t="s">
        <v>4686</v>
      </c>
      <c r="M871" t="s">
        <v>4687</v>
      </c>
      <c r="N871" t="s">
        <v>4507</v>
      </c>
      <c r="O871" t="s">
        <v>4905</v>
      </c>
      <c r="P871" t="s">
        <v>1167</v>
      </c>
      <c r="Q871" t="s">
        <v>1043</v>
      </c>
      <c r="R871" t="s">
        <v>1125</v>
      </c>
      <c r="S871" t="s">
        <v>108</v>
      </c>
      <c r="T871" t="s">
        <v>1058</v>
      </c>
      <c r="U871" t="s">
        <v>4879</v>
      </c>
      <c r="V871" t="s">
        <v>4879</v>
      </c>
      <c r="W871" t="s">
        <v>4879</v>
      </c>
      <c r="X871" t="s">
        <v>4873</v>
      </c>
      <c r="Y871" t="s">
        <v>4873</v>
      </c>
      <c r="Z871">
        <v>5</v>
      </c>
      <c r="AA871">
        <v>3</v>
      </c>
      <c r="AB871">
        <v>2</v>
      </c>
      <c r="AC871">
        <v>0.4</v>
      </c>
      <c r="AD871">
        <v>0</v>
      </c>
      <c r="AE871" t="s">
        <v>1757</v>
      </c>
      <c r="AQ871">
        <v>1</v>
      </c>
      <c r="AR871" t="s">
        <v>56</v>
      </c>
      <c r="AU871">
        <v>1</v>
      </c>
    </row>
    <row r="872" spans="1:47" x14ac:dyDescent="0.25">
      <c r="A872" s="3" t="s">
        <v>4689</v>
      </c>
      <c r="B872">
        <v>4</v>
      </c>
      <c r="C872">
        <v>200000000</v>
      </c>
      <c r="D872">
        <v>0.25</v>
      </c>
      <c r="E872">
        <v>0</v>
      </c>
      <c r="F872">
        <v>0</v>
      </c>
      <c r="G872" t="s">
        <v>4690</v>
      </c>
      <c r="H872" s="5">
        <v>42922</v>
      </c>
      <c r="I872" t="s">
        <v>41</v>
      </c>
      <c r="J872">
        <v>84</v>
      </c>
      <c r="K872" t="s">
        <v>4691</v>
      </c>
      <c r="L872" t="s">
        <v>4692</v>
      </c>
      <c r="M872" t="s">
        <v>4291</v>
      </c>
      <c r="N872" t="s">
        <v>4693</v>
      </c>
      <c r="O872" t="s">
        <v>4905</v>
      </c>
      <c r="P872" t="s">
        <v>1167</v>
      </c>
      <c r="Q872" t="s">
        <v>1187</v>
      </c>
      <c r="R872" t="s">
        <v>1218</v>
      </c>
      <c r="S872" t="s">
        <v>64</v>
      </c>
      <c r="T872" t="s">
        <v>1045</v>
      </c>
      <c r="U872" t="s">
        <v>4879</v>
      </c>
      <c r="V872" t="s">
        <v>4879</v>
      </c>
      <c r="W872" t="s">
        <v>4879</v>
      </c>
      <c r="X872" t="s">
        <v>4873</v>
      </c>
      <c r="Y872" t="s">
        <v>4873</v>
      </c>
      <c r="Z872">
        <v>5</v>
      </c>
      <c r="AA872">
        <v>3</v>
      </c>
      <c r="AB872">
        <v>2</v>
      </c>
      <c r="AC872">
        <v>0.4</v>
      </c>
      <c r="AD872">
        <v>0</v>
      </c>
      <c r="AE872" t="s">
        <v>1188</v>
      </c>
      <c r="AQ872">
        <v>1</v>
      </c>
      <c r="AR872" t="s">
        <v>128</v>
      </c>
      <c r="AU872">
        <v>1</v>
      </c>
    </row>
    <row r="873" spans="1:47" x14ac:dyDescent="0.25">
      <c r="A873" s="3" t="s">
        <v>4694</v>
      </c>
      <c r="B873">
        <v>4</v>
      </c>
      <c r="C873">
        <v>200000000</v>
      </c>
      <c r="D873">
        <v>0.25</v>
      </c>
      <c r="E873">
        <v>0</v>
      </c>
      <c r="F873">
        <v>0</v>
      </c>
      <c r="G873" t="s">
        <v>4695</v>
      </c>
      <c r="H873" s="5">
        <v>43413</v>
      </c>
      <c r="I873" t="s">
        <v>41</v>
      </c>
      <c r="J873">
        <v>97</v>
      </c>
      <c r="K873" t="s">
        <v>4696</v>
      </c>
      <c r="L873" t="s">
        <v>4697</v>
      </c>
      <c r="M873" t="s">
        <v>4698</v>
      </c>
      <c r="N873" t="s">
        <v>4417</v>
      </c>
      <c r="O873" t="s">
        <v>4907</v>
      </c>
      <c r="P873" t="s">
        <v>1167</v>
      </c>
      <c r="Q873" t="s">
        <v>1187</v>
      </c>
      <c r="R873" t="s">
        <v>63</v>
      </c>
      <c r="S873" t="s">
        <v>64</v>
      </c>
      <c r="T873" t="s">
        <v>1210</v>
      </c>
      <c r="U873" t="s">
        <v>4879</v>
      </c>
      <c r="V873" t="s">
        <v>4879</v>
      </c>
      <c r="W873" t="s">
        <v>4873</v>
      </c>
      <c r="X873" t="s">
        <v>4873</v>
      </c>
      <c r="Y873" t="s">
        <v>4873</v>
      </c>
      <c r="Z873">
        <v>5</v>
      </c>
      <c r="AA873">
        <v>2</v>
      </c>
      <c r="AB873">
        <v>3</v>
      </c>
      <c r="AC873">
        <v>0.6</v>
      </c>
      <c r="AD873">
        <v>1</v>
      </c>
      <c r="AE873" t="s">
        <v>1985</v>
      </c>
      <c r="AQ873">
        <v>1</v>
      </c>
      <c r="AR873" t="s">
        <v>1489</v>
      </c>
      <c r="AU873">
        <v>1</v>
      </c>
    </row>
    <row r="874" spans="1:47" x14ac:dyDescent="0.25">
      <c r="A874" s="3" t="s">
        <v>4694</v>
      </c>
      <c r="B874">
        <v>4</v>
      </c>
      <c r="C874">
        <v>200000000</v>
      </c>
      <c r="D874">
        <v>0.25</v>
      </c>
      <c r="E874">
        <v>0</v>
      </c>
      <c r="F874">
        <v>0</v>
      </c>
      <c r="G874" t="s">
        <v>4699</v>
      </c>
      <c r="H874" s="5">
        <v>43413</v>
      </c>
      <c r="I874" t="s">
        <v>41</v>
      </c>
      <c r="J874">
        <v>97</v>
      </c>
      <c r="K874" t="s">
        <v>4696</v>
      </c>
      <c r="L874" t="s">
        <v>4697</v>
      </c>
      <c r="M874" t="s">
        <v>4698</v>
      </c>
      <c r="N874" t="s">
        <v>4417</v>
      </c>
      <c r="O874" t="s">
        <v>4907</v>
      </c>
      <c r="P874" t="s">
        <v>1167</v>
      </c>
      <c r="Q874" t="s">
        <v>1187</v>
      </c>
      <c r="R874" t="s">
        <v>63</v>
      </c>
      <c r="S874" t="s">
        <v>64</v>
      </c>
      <c r="T874" t="s">
        <v>1210</v>
      </c>
      <c r="U874" t="s">
        <v>4879</v>
      </c>
      <c r="V874" t="s">
        <v>4879</v>
      </c>
      <c r="W874" t="s">
        <v>4873</v>
      </c>
      <c r="X874" t="s">
        <v>4873</v>
      </c>
      <c r="Y874" t="s">
        <v>4873</v>
      </c>
      <c r="Z874">
        <v>5</v>
      </c>
      <c r="AA874">
        <v>2</v>
      </c>
      <c r="AB874">
        <v>3</v>
      </c>
      <c r="AC874">
        <v>0.6</v>
      </c>
      <c r="AD874">
        <v>1</v>
      </c>
      <c r="AE874" t="s">
        <v>1985</v>
      </c>
      <c r="AQ874">
        <v>1</v>
      </c>
      <c r="AR874" t="s">
        <v>1489</v>
      </c>
      <c r="AU874">
        <v>1</v>
      </c>
    </row>
    <row r="875" spans="1:47" x14ac:dyDescent="0.25">
      <c r="A875" s="3" t="s">
        <v>4694</v>
      </c>
      <c r="B875">
        <v>4</v>
      </c>
      <c r="C875">
        <v>200000000</v>
      </c>
      <c r="D875">
        <v>0.25</v>
      </c>
      <c r="E875">
        <v>0</v>
      </c>
      <c r="F875">
        <v>0</v>
      </c>
      <c r="G875" t="s">
        <v>4700</v>
      </c>
      <c r="H875" s="5">
        <v>43413</v>
      </c>
      <c r="I875" t="s">
        <v>41</v>
      </c>
      <c r="J875">
        <v>97</v>
      </c>
      <c r="K875" t="s">
        <v>4696</v>
      </c>
      <c r="L875" t="s">
        <v>4697</v>
      </c>
      <c r="M875" t="s">
        <v>4698</v>
      </c>
      <c r="N875" t="s">
        <v>4417</v>
      </c>
      <c r="O875" t="s">
        <v>4907</v>
      </c>
      <c r="P875" t="s">
        <v>1167</v>
      </c>
      <c r="Q875" t="s">
        <v>1187</v>
      </c>
      <c r="R875" t="s">
        <v>63</v>
      </c>
      <c r="S875" t="s">
        <v>64</v>
      </c>
      <c r="T875" t="s">
        <v>1210</v>
      </c>
      <c r="U875" t="s">
        <v>4879</v>
      </c>
      <c r="V875" t="s">
        <v>4879</v>
      </c>
      <c r="W875" t="s">
        <v>4873</v>
      </c>
      <c r="X875" t="s">
        <v>4873</v>
      </c>
      <c r="Y875" t="s">
        <v>4873</v>
      </c>
      <c r="Z875">
        <v>5</v>
      </c>
      <c r="AA875">
        <v>2</v>
      </c>
      <c r="AB875">
        <v>3</v>
      </c>
      <c r="AC875">
        <v>0.6</v>
      </c>
      <c r="AD875">
        <v>1</v>
      </c>
      <c r="AE875" t="s">
        <v>1985</v>
      </c>
      <c r="AQ875">
        <v>1</v>
      </c>
      <c r="AR875" t="s">
        <v>1489</v>
      </c>
      <c r="AU875">
        <v>1</v>
      </c>
    </row>
    <row r="876" spans="1:47" x14ac:dyDescent="0.25">
      <c r="A876" s="3" t="s">
        <v>4694</v>
      </c>
      <c r="B876">
        <v>4</v>
      </c>
      <c r="C876">
        <v>200000000</v>
      </c>
      <c r="D876">
        <v>0.25</v>
      </c>
      <c r="E876">
        <v>0</v>
      </c>
      <c r="F876">
        <v>0</v>
      </c>
      <c r="G876" t="s">
        <v>4701</v>
      </c>
      <c r="H876" s="5">
        <v>43413</v>
      </c>
      <c r="I876" t="s">
        <v>41</v>
      </c>
      <c r="J876">
        <v>97</v>
      </c>
      <c r="K876" t="s">
        <v>4696</v>
      </c>
      <c r="L876" t="s">
        <v>4697</v>
      </c>
      <c r="M876" t="s">
        <v>4698</v>
      </c>
      <c r="N876" t="s">
        <v>4417</v>
      </c>
      <c r="O876" t="s">
        <v>4907</v>
      </c>
      <c r="P876" t="s">
        <v>1167</v>
      </c>
      <c r="Q876" t="s">
        <v>1187</v>
      </c>
      <c r="R876" t="s">
        <v>63</v>
      </c>
      <c r="S876" t="s">
        <v>64</v>
      </c>
      <c r="T876" t="s">
        <v>1210</v>
      </c>
      <c r="U876" t="s">
        <v>4879</v>
      </c>
      <c r="V876" t="s">
        <v>4879</v>
      </c>
      <c r="W876" t="s">
        <v>4873</v>
      </c>
      <c r="X876" t="s">
        <v>4873</v>
      </c>
      <c r="Y876" t="s">
        <v>4873</v>
      </c>
      <c r="Z876">
        <v>5</v>
      </c>
      <c r="AA876">
        <v>2</v>
      </c>
      <c r="AB876">
        <v>3</v>
      </c>
      <c r="AC876">
        <v>0.6</v>
      </c>
      <c r="AD876">
        <v>1</v>
      </c>
      <c r="AE876" t="s">
        <v>1985</v>
      </c>
      <c r="AQ876">
        <v>1</v>
      </c>
      <c r="AR876" t="s">
        <v>1489</v>
      </c>
      <c r="AU876">
        <v>1</v>
      </c>
    </row>
    <row r="877" spans="1:47" x14ac:dyDescent="0.25">
      <c r="A877" s="3" t="s">
        <v>4702</v>
      </c>
      <c r="B877">
        <v>2</v>
      </c>
      <c r="C877">
        <v>100000000</v>
      </c>
      <c r="D877">
        <v>0.5</v>
      </c>
      <c r="E877">
        <v>0</v>
      </c>
      <c r="F877">
        <v>0</v>
      </c>
      <c r="G877" t="s">
        <v>4703</v>
      </c>
      <c r="H877" s="5">
        <v>41907</v>
      </c>
      <c r="I877" t="s">
        <v>41</v>
      </c>
      <c r="J877">
        <v>140</v>
      </c>
      <c r="K877" t="s">
        <v>4677</v>
      </c>
      <c r="L877" t="s">
        <v>4704</v>
      </c>
      <c r="M877" t="s">
        <v>3934</v>
      </c>
      <c r="N877" t="s">
        <v>3798</v>
      </c>
      <c r="O877" t="s">
        <v>4903</v>
      </c>
      <c r="P877" t="s">
        <v>1034</v>
      </c>
      <c r="Q877" t="s">
        <v>1033</v>
      </c>
      <c r="R877" t="s">
        <v>47</v>
      </c>
      <c r="U877" t="s">
        <v>4879</v>
      </c>
      <c r="V877" t="s">
        <v>4879</v>
      </c>
      <c r="W877" t="s">
        <v>4873</v>
      </c>
      <c r="X877" t="s">
        <v>4899</v>
      </c>
      <c r="Y877" t="s">
        <v>4899</v>
      </c>
      <c r="Z877">
        <v>3</v>
      </c>
      <c r="AA877">
        <v>2</v>
      </c>
      <c r="AB877">
        <v>1</v>
      </c>
      <c r="AC877">
        <v>0.33333333333333331</v>
      </c>
      <c r="AD877">
        <v>0</v>
      </c>
      <c r="AE877" t="s">
        <v>826</v>
      </c>
      <c r="AQ877">
        <v>1</v>
      </c>
      <c r="AR877" t="s">
        <v>1118</v>
      </c>
      <c r="AS877" t="s">
        <v>1456</v>
      </c>
      <c r="AU877">
        <v>2</v>
      </c>
    </row>
    <row r="878" spans="1:47" x14ac:dyDescent="0.25">
      <c r="A878" s="3" t="s">
        <v>4705</v>
      </c>
      <c r="B878">
        <v>3</v>
      </c>
      <c r="C878">
        <v>100000000</v>
      </c>
      <c r="D878">
        <v>8.3333333333333301E-2</v>
      </c>
      <c r="E878">
        <v>0</v>
      </c>
      <c r="F878">
        <v>0</v>
      </c>
      <c r="G878" t="s">
        <v>4706</v>
      </c>
      <c r="H878" s="5">
        <v>42229</v>
      </c>
      <c r="I878" t="s">
        <v>1224</v>
      </c>
      <c r="J878">
        <v>1361</v>
      </c>
      <c r="K878" t="s">
        <v>4707</v>
      </c>
      <c r="L878" t="s">
        <v>4708</v>
      </c>
      <c r="M878" t="s">
        <v>1409</v>
      </c>
      <c r="N878" t="s">
        <v>2911</v>
      </c>
      <c r="O878" t="s">
        <v>4903</v>
      </c>
      <c r="P878" t="s">
        <v>1503</v>
      </c>
      <c r="Q878" t="s">
        <v>1032</v>
      </c>
      <c r="R878" t="s">
        <v>1115</v>
      </c>
      <c r="S878" t="s">
        <v>85</v>
      </c>
      <c r="T878" t="s">
        <v>108</v>
      </c>
      <c r="U878" t="s">
        <v>4879</v>
      </c>
      <c r="V878" t="s">
        <v>4879</v>
      </c>
      <c r="W878" t="s">
        <v>4879</v>
      </c>
      <c r="X878" t="s">
        <v>4873</v>
      </c>
      <c r="Y878" t="s">
        <v>4873</v>
      </c>
      <c r="Z878">
        <v>5</v>
      </c>
      <c r="AA878">
        <v>3</v>
      </c>
      <c r="AB878">
        <v>2</v>
      </c>
      <c r="AC878">
        <v>0.4</v>
      </c>
      <c r="AD878">
        <v>0</v>
      </c>
      <c r="AE878" t="s">
        <v>2078</v>
      </c>
      <c r="AQ878">
        <v>1</v>
      </c>
      <c r="AR878" t="s">
        <v>100</v>
      </c>
      <c r="AS878" t="s">
        <v>1350</v>
      </c>
      <c r="AU878">
        <v>2</v>
      </c>
    </row>
    <row r="879" spans="1:47" x14ac:dyDescent="0.25">
      <c r="A879" s="3" t="s">
        <v>4709</v>
      </c>
      <c r="B879">
        <v>3</v>
      </c>
      <c r="C879">
        <v>100000000</v>
      </c>
      <c r="D879">
        <v>0.16666666666666699</v>
      </c>
      <c r="E879">
        <v>0</v>
      </c>
      <c r="F879">
        <v>0</v>
      </c>
      <c r="G879" t="s">
        <v>4710</v>
      </c>
      <c r="H879" s="5">
        <v>42648</v>
      </c>
      <c r="I879" t="s">
        <v>647</v>
      </c>
      <c r="J879">
        <v>96</v>
      </c>
      <c r="K879" t="s">
        <v>4711</v>
      </c>
      <c r="L879" t="s">
        <v>4712</v>
      </c>
      <c r="M879" t="s">
        <v>4507</v>
      </c>
      <c r="N879" t="s">
        <v>4713</v>
      </c>
      <c r="O879" t="s">
        <v>4905</v>
      </c>
      <c r="P879" t="s">
        <v>1219</v>
      </c>
      <c r="Q879" t="s">
        <v>1042</v>
      </c>
      <c r="R879" t="s">
        <v>1167</v>
      </c>
      <c r="S879" t="s">
        <v>3051</v>
      </c>
      <c r="T879" t="s">
        <v>1045</v>
      </c>
      <c r="U879" t="s">
        <v>4879</v>
      </c>
      <c r="V879" t="s">
        <v>4879</v>
      </c>
      <c r="W879" t="s">
        <v>4879</v>
      </c>
      <c r="X879" t="s">
        <v>4873</v>
      </c>
      <c r="Y879" t="s">
        <v>4873</v>
      </c>
      <c r="Z879">
        <v>5</v>
      </c>
      <c r="AA879">
        <v>3</v>
      </c>
      <c r="AB879">
        <v>2</v>
      </c>
      <c r="AC879">
        <v>0.4</v>
      </c>
      <c r="AD879">
        <v>0</v>
      </c>
      <c r="AE879" t="s">
        <v>1632</v>
      </c>
      <c r="AQ879">
        <v>1</v>
      </c>
      <c r="AR879" t="s">
        <v>1350</v>
      </c>
      <c r="AU879">
        <v>1</v>
      </c>
    </row>
    <row r="880" spans="1:47" x14ac:dyDescent="0.25">
      <c r="A880" s="3" t="s">
        <v>4714</v>
      </c>
      <c r="B880">
        <v>2.6666666666666701</v>
      </c>
      <c r="C880">
        <v>100000000</v>
      </c>
      <c r="D880">
        <v>0.25</v>
      </c>
      <c r="E880">
        <v>191109037400</v>
      </c>
      <c r="F880">
        <v>1</v>
      </c>
      <c r="G880" t="s">
        <v>4715</v>
      </c>
      <c r="H880" s="5">
        <v>42922</v>
      </c>
      <c r="I880" t="s">
        <v>1205</v>
      </c>
      <c r="J880">
        <v>140</v>
      </c>
      <c r="K880" t="s">
        <v>4716</v>
      </c>
      <c r="L880" t="s">
        <v>4717</v>
      </c>
      <c r="M880" t="s">
        <v>4116</v>
      </c>
      <c r="N880" t="s">
        <v>4718</v>
      </c>
      <c r="O880" t="s">
        <v>4905</v>
      </c>
      <c r="P880" t="s">
        <v>1125</v>
      </c>
      <c r="Q880" t="s">
        <v>1167</v>
      </c>
      <c r="R880" t="s">
        <v>1187</v>
      </c>
      <c r="S880" t="s">
        <v>64</v>
      </c>
      <c r="T880" t="s">
        <v>1045</v>
      </c>
      <c r="U880" t="s">
        <v>4879</v>
      </c>
      <c r="V880" t="s">
        <v>4879</v>
      </c>
      <c r="W880" t="s">
        <v>4879</v>
      </c>
      <c r="X880" t="s">
        <v>4873</v>
      </c>
      <c r="Y880" t="s">
        <v>4873</v>
      </c>
      <c r="Z880">
        <v>5</v>
      </c>
      <c r="AA880">
        <v>3</v>
      </c>
      <c r="AB880">
        <v>2</v>
      </c>
      <c r="AC880">
        <v>0.4</v>
      </c>
      <c r="AD880">
        <v>0</v>
      </c>
      <c r="AE880" t="s">
        <v>1423</v>
      </c>
      <c r="AQ880">
        <v>1</v>
      </c>
      <c r="AR880" t="s">
        <v>1743</v>
      </c>
      <c r="AU880">
        <v>1</v>
      </c>
    </row>
    <row r="881" spans="1:47" x14ac:dyDescent="0.25">
      <c r="A881" s="3" t="s">
        <v>4719</v>
      </c>
      <c r="B881">
        <v>4</v>
      </c>
      <c r="C881">
        <v>200000000</v>
      </c>
      <c r="D881">
        <v>0.25</v>
      </c>
      <c r="E881">
        <v>297500000</v>
      </c>
      <c r="F881">
        <v>0.5</v>
      </c>
      <c r="G881" t="s">
        <v>4720</v>
      </c>
      <c r="H881" s="5">
        <v>43413</v>
      </c>
      <c r="I881" t="s">
        <v>41</v>
      </c>
      <c r="J881">
        <v>97</v>
      </c>
      <c r="K881" t="s">
        <v>4721</v>
      </c>
      <c r="L881" t="s">
        <v>4722</v>
      </c>
      <c r="M881" t="s">
        <v>1322</v>
      </c>
      <c r="N881" t="s">
        <v>4417</v>
      </c>
      <c r="O881" t="s">
        <v>4907</v>
      </c>
      <c r="P881" t="s">
        <v>1187</v>
      </c>
      <c r="Q881" t="s">
        <v>1167</v>
      </c>
      <c r="R881" t="s">
        <v>1801</v>
      </c>
      <c r="S881" t="s">
        <v>64</v>
      </c>
      <c r="T881" t="s">
        <v>1210</v>
      </c>
      <c r="U881" t="s">
        <v>4879</v>
      </c>
      <c r="V881" t="s">
        <v>4879</v>
      </c>
      <c r="W881" t="s">
        <v>4879</v>
      </c>
      <c r="X881" t="s">
        <v>4873</v>
      </c>
      <c r="Y881" t="s">
        <v>4873</v>
      </c>
      <c r="Z881">
        <v>5</v>
      </c>
      <c r="AA881">
        <v>3</v>
      </c>
      <c r="AB881">
        <v>2</v>
      </c>
      <c r="AC881">
        <v>0.4</v>
      </c>
      <c r="AD881">
        <v>0</v>
      </c>
      <c r="AE881" t="s">
        <v>1985</v>
      </c>
      <c r="AQ881">
        <v>1</v>
      </c>
      <c r="AR881" t="s">
        <v>1150</v>
      </c>
      <c r="AU881">
        <v>1</v>
      </c>
    </row>
    <row r="882" spans="1:47" x14ac:dyDescent="0.25">
      <c r="A882" s="3" t="s">
        <v>4727</v>
      </c>
      <c r="B882">
        <v>6</v>
      </c>
      <c r="C882">
        <v>300000000</v>
      </c>
      <c r="D882">
        <v>0.25</v>
      </c>
      <c r="E882">
        <v>1821698840</v>
      </c>
      <c r="F882">
        <v>2</v>
      </c>
      <c r="G882" t="s">
        <v>4728</v>
      </c>
      <c r="H882" s="5">
        <v>42237</v>
      </c>
      <c r="I882" t="s">
        <v>184</v>
      </c>
      <c r="J882">
        <v>143</v>
      </c>
      <c r="K882" t="s">
        <v>4729</v>
      </c>
      <c r="L882" t="s">
        <v>4730</v>
      </c>
      <c r="M882" t="s">
        <v>2071</v>
      </c>
      <c r="N882" t="s">
        <v>1546</v>
      </c>
      <c r="O882" t="s">
        <v>4904</v>
      </c>
      <c r="P882" t="s">
        <v>1158</v>
      </c>
      <c r="Q882" t="s">
        <v>1159</v>
      </c>
      <c r="R882" t="s">
        <v>1388</v>
      </c>
      <c r="S882" t="s">
        <v>64</v>
      </c>
      <c r="T882" t="s">
        <v>108</v>
      </c>
      <c r="U882" t="s">
        <v>4879</v>
      </c>
      <c r="V882" t="s">
        <v>4879</v>
      </c>
      <c r="W882" t="s">
        <v>4879</v>
      </c>
      <c r="X882" t="s">
        <v>4873</v>
      </c>
      <c r="Y882" t="s">
        <v>4873</v>
      </c>
      <c r="Z882">
        <v>5</v>
      </c>
      <c r="AA882">
        <v>3</v>
      </c>
      <c r="AB882">
        <v>2</v>
      </c>
      <c r="AC882">
        <v>0.4</v>
      </c>
      <c r="AD882">
        <v>0</v>
      </c>
      <c r="AE882" t="s">
        <v>696</v>
      </c>
      <c r="AQ882">
        <v>1</v>
      </c>
      <c r="AR882" t="s">
        <v>128</v>
      </c>
      <c r="AS882" t="s">
        <v>1369</v>
      </c>
      <c r="AU882">
        <v>2</v>
      </c>
    </row>
    <row r="883" spans="1:47" x14ac:dyDescent="0.25">
      <c r="A883" s="3" t="s">
        <v>4731</v>
      </c>
      <c r="B883">
        <v>4</v>
      </c>
      <c r="C883">
        <v>50000000</v>
      </c>
      <c r="D883">
        <v>0.25</v>
      </c>
      <c r="E883">
        <v>1002624119</v>
      </c>
      <c r="F883">
        <v>0.5</v>
      </c>
      <c r="G883" t="s">
        <v>4732</v>
      </c>
      <c r="H883" s="5">
        <v>42654</v>
      </c>
      <c r="I883" t="s">
        <v>41</v>
      </c>
      <c r="J883">
        <v>92</v>
      </c>
      <c r="K883" t="s">
        <v>4733</v>
      </c>
      <c r="L883" t="s">
        <v>4734</v>
      </c>
      <c r="M883" t="s">
        <v>2357</v>
      </c>
      <c r="N883" t="s">
        <v>3912</v>
      </c>
      <c r="O883" t="s">
        <v>4905</v>
      </c>
      <c r="P883" t="s">
        <v>1056</v>
      </c>
      <c r="Q883" t="s">
        <v>1368</v>
      </c>
      <c r="R883" t="s">
        <v>1058</v>
      </c>
      <c r="U883" t="s">
        <v>4879</v>
      </c>
      <c r="V883" t="s">
        <v>4879</v>
      </c>
      <c r="W883" t="s">
        <v>4873</v>
      </c>
      <c r="X883" t="s">
        <v>4899</v>
      </c>
      <c r="Y883" t="s">
        <v>4899</v>
      </c>
      <c r="Z883">
        <v>3</v>
      </c>
      <c r="AA883">
        <v>2</v>
      </c>
      <c r="AB883">
        <v>1</v>
      </c>
      <c r="AC883">
        <v>0.33333333333333331</v>
      </c>
      <c r="AD883">
        <v>0</v>
      </c>
      <c r="AE883" t="s">
        <v>4735</v>
      </c>
      <c r="AQ883">
        <v>1</v>
      </c>
      <c r="AR883" t="s">
        <v>1195</v>
      </c>
      <c r="AS883" t="s">
        <v>1179</v>
      </c>
      <c r="AU883">
        <v>2</v>
      </c>
    </row>
    <row r="884" spans="1:47" x14ac:dyDescent="0.25">
      <c r="A884" s="3" t="s">
        <v>4736</v>
      </c>
      <c r="B884">
        <v>2</v>
      </c>
      <c r="C884">
        <v>100000000</v>
      </c>
      <c r="D884">
        <v>0.25</v>
      </c>
      <c r="E884">
        <v>0</v>
      </c>
      <c r="F884">
        <v>0</v>
      </c>
      <c r="G884" t="s">
        <v>4737</v>
      </c>
      <c r="H884" s="5">
        <v>42922</v>
      </c>
      <c r="I884" t="s">
        <v>41</v>
      </c>
      <c r="J884">
        <v>140</v>
      </c>
      <c r="K884" t="s">
        <v>1052</v>
      </c>
      <c r="L884" t="s">
        <v>4738</v>
      </c>
      <c r="M884" t="s">
        <v>3268</v>
      </c>
      <c r="N884" t="s">
        <v>4718</v>
      </c>
      <c r="O884" t="s">
        <v>4905</v>
      </c>
      <c r="P884" t="s">
        <v>1125</v>
      </c>
      <c r="Q884" t="s">
        <v>1167</v>
      </c>
      <c r="R884" t="s">
        <v>1187</v>
      </c>
      <c r="S884" t="s">
        <v>64</v>
      </c>
      <c r="T884" t="s">
        <v>1045</v>
      </c>
      <c r="U884" t="s">
        <v>4879</v>
      </c>
      <c r="V884" t="s">
        <v>4879</v>
      </c>
      <c r="W884" t="s">
        <v>4879</v>
      </c>
      <c r="X884" t="s">
        <v>4873</v>
      </c>
      <c r="Y884" t="s">
        <v>4873</v>
      </c>
      <c r="Z884">
        <v>5</v>
      </c>
      <c r="AA884">
        <v>3</v>
      </c>
      <c r="AB884">
        <v>2</v>
      </c>
      <c r="AC884">
        <v>0.4</v>
      </c>
      <c r="AD884">
        <v>0</v>
      </c>
      <c r="AE884" t="s">
        <v>1423</v>
      </c>
      <c r="AQ884">
        <v>1</v>
      </c>
      <c r="AR884" t="s">
        <v>1150</v>
      </c>
      <c r="AU884">
        <v>1</v>
      </c>
    </row>
    <row r="885" spans="1:47" x14ac:dyDescent="0.25">
      <c r="A885" s="3" t="s">
        <v>4739</v>
      </c>
      <c r="B885">
        <v>6</v>
      </c>
      <c r="C885">
        <v>500000000</v>
      </c>
      <c r="D885">
        <v>0.33333333333333298</v>
      </c>
      <c r="E885">
        <v>530000000</v>
      </c>
      <c r="F885">
        <v>1</v>
      </c>
      <c r="G885" t="s">
        <v>4740</v>
      </c>
      <c r="H885" s="5">
        <v>43416</v>
      </c>
      <c r="I885" t="s">
        <v>1224</v>
      </c>
      <c r="J885">
        <v>174</v>
      </c>
      <c r="K885" t="s">
        <v>4741</v>
      </c>
      <c r="L885" t="s">
        <v>4742</v>
      </c>
      <c r="M885" t="s">
        <v>4743</v>
      </c>
      <c r="N885" t="s">
        <v>4744</v>
      </c>
      <c r="O885" t="s">
        <v>4907</v>
      </c>
      <c r="P885" t="s">
        <v>1801</v>
      </c>
      <c r="Q885" t="s">
        <v>1187</v>
      </c>
      <c r="R885" t="s">
        <v>1167</v>
      </c>
      <c r="S885" t="s">
        <v>64</v>
      </c>
      <c r="T885" t="s">
        <v>1210</v>
      </c>
      <c r="U885" t="s">
        <v>4879</v>
      </c>
      <c r="V885" t="s">
        <v>4879</v>
      </c>
      <c r="W885" t="s">
        <v>4879</v>
      </c>
      <c r="X885" t="s">
        <v>4873</v>
      </c>
      <c r="Y885" t="s">
        <v>4873</v>
      </c>
      <c r="Z885">
        <v>5</v>
      </c>
      <c r="AA885">
        <v>3</v>
      </c>
      <c r="AB885">
        <v>2</v>
      </c>
      <c r="AC885">
        <v>0.4</v>
      </c>
      <c r="AD885">
        <v>0</v>
      </c>
      <c r="AE885" t="s">
        <v>1985</v>
      </c>
      <c r="AQ885">
        <v>1</v>
      </c>
      <c r="AR885" t="s">
        <v>128</v>
      </c>
      <c r="AU885">
        <v>1</v>
      </c>
    </row>
    <row r="886" spans="1:47" x14ac:dyDescent="0.25">
      <c r="A886" s="3" t="s">
        <v>4739</v>
      </c>
      <c r="B886">
        <v>6</v>
      </c>
      <c r="C886">
        <v>500000000</v>
      </c>
      <c r="D886">
        <v>0.33333333333333298</v>
      </c>
      <c r="E886">
        <v>480000000</v>
      </c>
      <c r="F886">
        <v>1</v>
      </c>
      <c r="G886" t="s">
        <v>4745</v>
      </c>
      <c r="H886" s="5">
        <v>43416</v>
      </c>
      <c r="I886" t="s">
        <v>1224</v>
      </c>
      <c r="J886">
        <v>174</v>
      </c>
      <c r="K886" t="s">
        <v>4741</v>
      </c>
      <c r="L886" t="s">
        <v>4742</v>
      </c>
      <c r="M886" t="s">
        <v>4743</v>
      </c>
      <c r="N886" t="s">
        <v>4744</v>
      </c>
      <c r="O886" t="s">
        <v>4907</v>
      </c>
      <c r="P886" t="s">
        <v>1801</v>
      </c>
      <c r="Q886" t="s">
        <v>1187</v>
      </c>
      <c r="R886" t="s">
        <v>1167</v>
      </c>
      <c r="S886" t="s">
        <v>64</v>
      </c>
      <c r="T886" t="s">
        <v>1210</v>
      </c>
      <c r="U886" t="s">
        <v>4879</v>
      </c>
      <c r="V886" t="s">
        <v>4879</v>
      </c>
      <c r="W886" t="s">
        <v>4879</v>
      </c>
      <c r="X886" t="s">
        <v>4873</v>
      </c>
      <c r="Y886" t="s">
        <v>4873</v>
      </c>
      <c r="Z886">
        <v>5</v>
      </c>
      <c r="AA886">
        <v>3</v>
      </c>
      <c r="AB886">
        <v>2</v>
      </c>
      <c r="AC886">
        <v>0.4</v>
      </c>
      <c r="AD886">
        <v>0</v>
      </c>
      <c r="AE886" t="s">
        <v>1985</v>
      </c>
      <c r="AQ886">
        <v>1</v>
      </c>
      <c r="AR886" t="s">
        <v>128</v>
      </c>
      <c r="AU886">
        <v>1</v>
      </c>
    </row>
    <row r="887" spans="1:47" x14ac:dyDescent="0.25">
      <c r="A887" s="3" t="s">
        <v>4739</v>
      </c>
      <c r="B887">
        <v>4</v>
      </c>
      <c r="C887">
        <v>200000000</v>
      </c>
      <c r="D887">
        <v>0.25</v>
      </c>
      <c r="E887">
        <v>277500000</v>
      </c>
      <c r="F887">
        <v>0.5</v>
      </c>
      <c r="G887" t="s">
        <v>4746</v>
      </c>
      <c r="H887" s="5">
        <v>43416</v>
      </c>
      <c r="I887" t="s">
        <v>1224</v>
      </c>
      <c r="J887">
        <v>174</v>
      </c>
      <c r="K887" t="s">
        <v>4741</v>
      </c>
      <c r="L887" t="s">
        <v>4742</v>
      </c>
      <c r="M887" t="s">
        <v>4743</v>
      </c>
      <c r="N887" t="s">
        <v>4744</v>
      </c>
      <c r="O887" t="s">
        <v>4907</v>
      </c>
      <c r="P887" t="s">
        <v>1801</v>
      </c>
      <c r="Q887" t="s">
        <v>1187</v>
      </c>
      <c r="R887" t="s">
        <v>1167</v>
      </c>
      <c r="S887" t="s">
        <v>64</v>
      </c>
      <c r="T887" t="s">
        <v>1210</v>
      </c>
      <c r="U887" t="s">
        <v>4879</v>
      </c>
      <c r="V887" t="s">
        <v>4879</v>
      </c>
      <c r="W887" t="s">
        <v>4879</v>
      </c>
      <c r="X887" t="s">
        <v>4873</v>
      </c>
      <c r="Y887" t="s">
        <v>4873</v>
      </c>
      <c r="Z887">
        <v>5</v>
      </c>
      <c r="AA887">
        <v>3</v>
      </c>
      <c r="AB887">
        <v>2</v>
      </c>
      <c r="AC887">
        <v>0.4</v>
      </c>
      <c r="AD887">
        <v>0</v>
      </c>
      <c r="AE887" t="s">
        <v>1985</v>
      </c>
      <c r="AQ887">
        <v>1</v>
      </c>
      <c r="AR887" t="s">
        <v>128</v>
      </c>
      <c r="AU887">
        <v>1</v>
      </c>
    </row>
    <row r="888" spans="1:47" x14ac:dyDescent="0.25">
      <c r="A888" s="3" t="s">
        <v>4739</v>
      </c>
      <c r="B888">
        <v>4</v>
      </c>
      <c r="C888">
        <v>200000000</v>
      </c>
      <c r="D888">
        <v>0.25</v>
      </c>
      <c r="E888">
        <v>400000000</v>
      </c>
      <c r="F888">
        <v>0.5</v>
      </c>
      <c r="G888" t="s">
        <v>4747</v>
      </c>
      <c r="H888" s="5">
        <v>43416</v>
      </c>
      <c r="I888" t="s">
        <v>1224</v>
      </c>
      <c r="J888">
        <v>174</v>
      </c>
      <c r="K888" t="s">
        <v>4741</v>
      </c>
      <c r="L888" t="s">
        <v>4742</v>
      </c>
      <c r="M888" t="s">
        <v>4743</v>
      </c>
      <c r="N888" t="s">
        <v>4744</v>
      </c>
      <c r="O888" t="s">
        <v>4907</v>
      </c>
      <c r="P888" t="s">
        <v>1801</v>
      </c>
      <c r="Q888" t="s">
        <v>1187</v>
      </c>
      <c r="R888" t="s">
        <v>1167</v>
      </c>
      <c r="S888" t="s">
        <v>64</v>
      </c>
      <c r="T888" t="s">
        <v>1210</v>
      </c>
      <c r="U888" t="s">
        <v>4879</v>
      </c>
      <c r="V888" t="s">
        <v>4879</v>
      </c>
      <c r="W888" t="s">
        <v>4879</v>
      </c>
      <c r="X888" t="s">
        <v>4873</v>
      </c>
      <c r="Y888" t="s">
        <v>4873</v>
      </c>
      <c r="Z888">
        <v>5</v>
      </c>
      <c r="AA888">
        <v>3</v>
      </c>
      <c r="AB888">
        <v>2</v>
      </c>
      <c r="AC888">
        <v>0.4</v>
      </c>
      <c r="AD888">
        <v>0</v>
      </c>
      <c r="AE888" t="s">
        <v>1985</v>
      </c>
      <c r="AQ888">
        <v>1</v>
      </c>
      <c r="AR888" t="s">
        <v>128</v>
      </c>
      <c r="AU888">
        <v>1</v>
      </c>
    </row>
    <row r="889" spans="1:47" x14ac:dyDescent="0.25">
      <c r="A889" s="3" t="s">
        <v>4748</v>
      </c>
      <c r="B889">
        <v>4</v>
      </c>
      <c r="C889">
        <v>250000000</v>
      </c>
      <c r="D889">
        <v>0.25</v>
      </c>
      <c r="E889">
        <v>0</v>
      </c>
      <c r="F889">
        <v>0</v>
      </c>
      <c r="G889" t="s">
        <v>4749</v>
      </c>
      <c r="H889" s="5">
        <v>41914</v>
      </c>
      <c r="I889" t="s">
        <v>41</v>
      </c>
      <c r="J889">
        <v>137</v>
      </c>
      <c r="K889" t="s">
        <v>4750</v>
      </c>
      <c r="L889" t="s">
        <v>4751</v>
      </c>
      <c r="M889" t="s">
        <v>1107</v>
      </c>
      <c r="N889" t="s">
        <v>4476</v>
      </c>
      <c r="O889" t="s">
        <v>4903</v>
      </c>
      <c r="P889" t="s">
        <v>1148</v>
      </c>
      <c r="Q889" t="s">
        <v>653</v>
      </c>
      <c r="R889" t="s">
        <v>1149</v>
      </c>
      <c r="S889" t="s">
        <v>84</v>
      </c>
      <c r="T889" t="s">
        <v>85</v>
      </c>
      <c r="U889" t="s">
        <v>4879</v>
      </c>
      <c r="V889" t="s">
        <v>4879</v>
      </c>
      <c r="W889" t="s">
        <v>4879</v>
      </c>
      <c r="X889" t="s">
        <v>4873</v>
      </c>
      <c r="Y889" t="s">
        <v>4873</v>
      </c>
      <c r="Z889">
        <v>5</v>
      </c>
      <c r="AA889">
        <v>3</v>
      </c>
      <c r="AB889">
        <v>2</v>
      </c>
      <c r="AC889">
        <v>0.4</v>
      </c>
      <c r="AD889">
        <v>0</v>
      </c>
      <c r="AE889" t="s">
        <v>2352</v>
      </c>
      <c r="AQ889">
        <v>1</v>
      </c>
      <c r="AR889" t="s">
        <v>1195</v>
      </c>
      <c r="AS889" t="s">
        <v>1294</v>
      </c>
      <c r="AU889">
        <v>2</v>
      </c>
    </row>
    <row r="890" spans="1:47" x14ac:dyDescent="0.25">
      <c r="A890" s="3" t="s">
        <v>4752</v>
      </c>
      <c r="B890">
        <v>3</v>
      </c>
      <c r="C890">
        <v>50000000</v>
      </c>
      <c r="D890">
        <v>0.16666666666666699</v>
      </c>
      <c r="E890">
        <v>339700000</v>
      </c>
      <c r="F890">
        <v>0.5</v>
      </c>
      <c r="G890" t="s">
        <v>4753</v>
      </c>
      <c r="H890" s="5">
        <v>42237</v>
      </c>
      <c r="I890" t="s">
        <v>1143</v>
      </c>
      <c r="J890">
        <v>143</v>
      </c>
      <c r="K890" t="s">
        <v>4754</v>
      </c>
      <c r="L890" t="s">
        <v>4755</v>
      </c>
      <c r="M890" t="s">
        <v>1363</v>
      </c>
      <c r="N890" t="s">
        <v>1546</v>
      </c>
      <c r="O890" t="s">
        <v>4904</v>
      </c>
      <c r="P890" t="s">
        <v>1389</v>
      </c>
      <c r="Q890" t="s">
        <v>1388</v>
      </c>
      <c r="R890" t="s">
        <v>108</v>
      </c>
      <c r="U890" t="s">
        <v>4879</v>
      </c>
      <c r="V890" t="s">
        <v>4879</v>
      </c>
      <c r="W890" t="s">
        <v>4873</v>
      </c>
      <c r="X890" t="s">
        <v>4899</v>
      </c>
      <c r="Y890" t="s">
        <v>4899</v>
      </c>
      <c r="Z890">
        <v>3</v>
      </c>
      <c r="AA890">
        <v>2</v>
      </c>
      <c r="AB890">
        <v>1</v>
      </c>
      <c r="AC890">
        <v>0.33333333333333331</v>
      </c>
      <c r="AD890">
        <v>0</v>
      </c>
      <c r="AE890" t="s">
        <v>542</v>
      </c>
      <c r="AQ890">
        <v>1</v>
      </c>
      <c r="AR890" t="s">
        <v>128</v>
      </c>
      <c r="AS890" t="s">
        <v>1369</v>
      </c>
      <c r="AU890">
        <v>2</v>
      </c>
    </row>
    <row r="891" spans="1:47" x14ac:dyDescent="0.25">
      <c r="A891" s="3" t="s">
        <v>4756</v>
      </c>
      <c r="B891">
        <v>5</v>
      </c>
      <c r="C891">
        <v>150000000</v>
      </c>
      <c r="D891">
        <v>0.25</v>
      </c>
      <c r="E891">
        <v>0</v>
      </c>
      <c r="F891">
        <v>0</v>
      </c>
      <c r="G891" t="s">
        <v>4757</v>
      </c>
      <c r="H891" s="5">
        <v>42655</v>
      </c>
      <c r="I891" t="s">
        <v>184</v>
      </c>
      <c r="J891">
        <v>89</v>
      </c>
      <c r="K891" t="s">
        <v>4711</v>
      </c>
      <c r="L891" t="s">
        <v>4758</v>
      </c>
      <c r="M891" t="s">
        <v>4507</v>
      </c>
      <c r="N891" t="s">
        <v>4713</v>
      </c>
      <c r="O891" t="s">
        <v>4905</v>
      </c>
      <c r="P891" t="s">
        <v>1219</v>
      </c>
      <c r="Q891" t="s">
        <v>1042</v>
      </c>
      <c r="R891" t="s">
        <v>1167</v>
      </c>
      <c r="U891" t="s">
        <v>4879</v>
      </c>
      <c r="V891" t="s">
        <v>4879</v>
      </c>
      <c r="W891" t="s">
        <v>4879</v>
      </c>
      <c r="X891" t="s">
        <v>4899</v>
      </c>
      <c r="Y891" t="s">
        <v>4899</v>
      </c>
      <c r="Z891">
        <v>3</v>
      </c>
      <c r="AA891">
        <v>3</v>
      </c>
      <c r="AB891">
        <v>0</v>
      </c>
      <c r="AC891">
        <v>0</v>
      </c>
      <c r="AD891">
        <v>0</v>
      </c>
      <c r="AE891" t="s">
        <v>1871</v>
      </c>
      <c r="AQ891">
        <v>1</v>
      </c>
      <c r="AR891" t="s">
        <v>1350</v>
      </c>
      <c r="AU891">
        <v>1</v>
      </c>
    </row>
    <row r="892" spans="1:47" x14ac:dyDescent="0.25">
      <c r="A892" s="3" t="s">
        <v>4759</v>
      </c>
      <c r="B892">
        <v>4.6666666666666696</v>
      </c>
      <c r="C892">
        <v>250000000</v>
      </c>
      <c r="D892">
        <v>0.25</v>
      </c>
      <c r="E892">
        <v>14487659605</v>
      </c>
      <c r="F892">
        <v>0</v>
      </c>
      <c r="G892" t="s">
        <v>4760</v>
      </c>
      <c r="H892" s="5">
        <v>42934</v>
      </c>
      <c r="I892" t="s">
        <v>1143</v>
      </c>
      <c r="J892">
        <v>132</v>
      </c>
      <c r="K892" t="s">
        <v>4761</v>
      </c>
      <c r="L892" t="s">
        <v>4762</v>
      </c>
      <c r="M892" t="s">
        <v>4763</v>
      </c>
      <c r="N892" t="s">
        <v>4764</v>
      </c>
      <c r="O892" t="s">
        <v>4905</v>
      </c>
      <c r="P892" t="s">
        <v>1276</v>
      </c>
      <c r="Q892" t="s">
        <v>1219</v>
      </c>
      <c r="R892" t="s">
        <v>1218</v>
      </c>
      <c r="S892" t="s">
        <v>85</v>
      </c>
      <c r="T892" t="s">
        <v>1068</v>
      </c>
      <c r="U892" t="s">
        <v>4879</v>
      </c>
      <c r="V892" t="s">
        <v>4879</v>
      </c>
      <c r="W892" t="s">
        <v>4879</v>
      </c>
      <c r="X892" t="s">
        <v>4873</v>
      </c>
      <c r="Y892" t="s">
        <v>4873</v>
      </c>
      <c r="Z892">
        <v>5</v>
      </c>
      <c r="AA892">
        <v>3</v>
      </c>
      <c r="AB892">
        <v>2</v>
      </c>
      <c r="AC892">
        <v>0.4</v>
      </c>
      <c r="AD892">
        <v>0</v>
      </c>
      <c r="AE892" t="s">
        <v>1632</v>
      </c>
      <c r="AQ892">
        <v>1</v>
      </c>
      <c r="AR892" t="s">
        <v>1151</v>
      </c>
      <c r="AU892">
        <v>1</v>
      </c>
    </row>
    <row r="893" spans="1:47" x14ac:dyDescent="0.25">
      <c r="A893" s="3" t="s">
        <v>4765</v>
      </c>
      <c r="B893">
        <v>4</v>
      </c>
      <c r="C893">
        <v>500000000</v>
      </c>
      <c r="D893">
        <v>0.25</v>
      </c>
      <c r="E893">
        <v>944997000</v>
      </c>
      <c r="F893">
        <v>0</v>
      </c>
      <c r="G893" t="s">
        <v>4766</v>
      </c>
      <c r="H893" s="5">
        <v>43416</v>
      </c>
      <c r="I893" t="s">
        <v>1224</v>
      </c>
      <c r="J893">
        <v>174</v>
      </c>
      <c r="K893" t="s">
        <v>4767</v>
      </c>
      <c r="L893" t="s">
        <v>4768</v>
      </c>
      <c r="N893" t="s">
        <v>4744</v>
      </c>
      <c r="O893" t="s">
        <v>4907</v>
      </c>
      <c r="P893" t="s">
        <v>4358</v>
      </c>
      <c r="Q893" t="s">
        <v>1974</v>
      </c>
      <c r="R893" t="s">
        <v>1066</v>
      </c>
      <c r="S893" t="s">
        <v>108</v>
      </c>
      <c r="T893" t="s">
        <v>1231</v>
      </c>
      <c r="U893" t="s">
        <v>4879</v>
      </c>
      <c r="V893" t="s">
        <v>4879</v>
      </c>
      <c r="W893" t="s">
        <v>4879</v>
      </c>
      <c r="X893" t="s">
        <v>4873</v>
      </c>
      <c r="Y893" t="s">
        <v>4873</v>
      </c>
      <c r="Z893">
        <v>5</v>
      </c>
      <c r="AA893">
        <v>3</v>
      </c>
      <c r="AB893">
        <v>2</v>
      </c>
      <c r="AC893">
        <v>0.4</v>
      </c>
      <c r="AD893">
        <v>0</v>
      </c>
      <c r="AE893" t="s">
        <v>1985</v>
      </c>
      <c r="AQ893">
        <v>1</v>
      </c>
      <c r="AR893" t="s">
        <v>1071</v>
      </c>
      <c r="AU893">
        <v>1</v>
      </c>
    </row>
    <row r="894" spans="1:47" x14ac:dyDescent="0.25">
      <c r="A894" s="3" t="s">
        <v>4769</v>
      </c>
      <c r="B894">
        <v>4</v>
      </c>
      <c r="C894">
        <v>250000000</v>
      </c>
      <c r="D894">
        <v>0.25</v>
      </c>
      <c r="E894">
        <v>0</v>
      </c>
      <c r="F894">
        <v>0</v>
      </c>
      <c r="G894" t="s">
        <v>4770</v>
      </c>
      <c r="H894" s="5">
        <v>41914</v>
      </c>
      <c r="I894" t="s">
        <v>41</v>
      </c>
      <c r="J894">
        <v>137</v>
      </c>
      <c r="K894" t="s">
        <v>4332</v>
      </c>
      <c r="L894" t="s">
        <v>4771</v>
      </c>
      <c r="M894" t="s">
        <v>1107</v>
      </c>
      <c r="N894" t="s">
        <v>4476</v>
      </c>
      <c r="O894" t="s">
        <v>4903</v>
      </c>
      <c r="P894" t="s">
        <v>1148</v>
      </c>
      <c r="Q894" t="s">
        <v>653</v>
      </c>
      <c r="R894" t="s">
        <v>1149</v>
      </c>
      <c r="S894" t="s">
        <v>84</v>
      </c>
      <c r="T894" t="s">
        <v>85</v>
      </c>
      <c r="U894" t="s">
        <v>4879</v>
      </c>
      <c r="V894" t="s">
        <v>4879</v>
      </c>
      <c r="W894" t="s">
        <v>4879</v>
      </c>
      <c r="X894" t="s">
        <v>4873</v>
      </c>
      <c r="Y894" t="s">
        <v>4873</v>
      </c>
      <c r="Z894">
        <v>5</v>
      </c>
      <c r="AA894">
        <v>3</v>
      </c>
      <c r="AB894">
        <v>2</v>
      </c>
      <c r="AC894">
        <v>0.4</v>
      </c>
      <c r="AD894">
        <v>0</v>
      </c>
      <c r="AE894" t="s">
        <v>2352</v>
      </c>
      <c r="AQ894">
        <v>1</v>
      </c>
      <c r="AR894" t="s">
        <v>1195</v>
      </c>
      <c r="AS894" t="s">
        <v>1294</v>
      </c>
      <c r="AU894">
        <v>2</v>
      </c>
    </row>
    <row r="895" spans="1:47" x14ac:dyDescent="0.25">
      <c r="A895" s="3" t="s">
        <v>4772</v>
      </c>
      <c r="B895">
        <v>3</v>
      </c>
      <c r="C895">
        <v>50000000</v>
      </c>
      <c r="D895">
        <v>0.16666666666666699</v>
      </c>
      <c r="E895">
        <v>0</v>
      </c>
      <c r="F895">
        <v>0</v>
      </c>
      <c r="G895" t="s">
        <v>4773</v>
      </c>
      <c r="H895" s="5">
        <v>42237</v>
      </c>
      <c r="I895" t="s">
        <v>1143</v>
      </c>
      <c r="J895">
        <v>144</v>
      </c>
      <c r="K895" t="s">
        <v>4774</v>
      </c>
      <c r="L895" t="s">
        <v>4775</v>
      </c>
      <c r="M895" t="s">
        <v>1831</v>
      </c>
      <c r="N895" t="s">
        <v>4776</v>
      </c>
      <c r="O895" t="s">
        <v>4904</v>
      </c>
      <c r="P895" t="s">
        <v>1389</v>
      </c>
      <c r="Q895" t="s">
        <v>1388</v>
      </c>
      <c r="R895" t="s">
        <v>108</v>
      </c>
      <c r="U895" t="s">
        <v>4879</v>
      </c>
      <c r="V895" t="s">
        <v>4879</v>
      </c>
      <c r="W895" t="s">
        <v>4873</v>
      </c>
      <c r="X895" t="s">
        <v>4899</v>
      </c>
      <c r="Y895" t="s">
        <v>4899</v>
      </c>
      <c r="Z895">
        <v>3</v>
      </c>
      <c r="AA895">
        <v>2</v>
      </c>
      <c r="AB895">
        <v>1</v>
      </c>
      <c r="AC895">
        <v>0.33333333333333331</v>
      </c>
      <c r="AD895">
        <v>0</v>
      </c>
      <c r="AE895" t="s">
        <v>373</v>
      </c>
      <c r="AQ895">
        <v>1</v>
      </c>
      <c r="AR895" t="s">
        <v>465</v>
      </c>
      <c r="AS895" t="s">
        <v>1071</v>
      </c>
      <c r="AU895">
        <v>2</v>
      </c>
    </row>
    <row r="896" spans="1:47" x14ac:dyDescent="0.25">
      <c r="A896" s="3" t="s">
        <v>4777</v>
      </c>
      <c r="B896">
        <v>1.5</v>
      </c>
      <c r="C896">
        <v>50000000</v>
      </c>
      <c r="D896">
        <v>0.16666666666666699</v>
      </c>
      <c r="E896">
        <v>793890339</v>
      </c>
      <c r="F896">
        <v>0.33333333333333298</v>
      </c>
      <c r="G896" t="s">
        <v>4778</v>
      </c>
      <c r="H896" s="5">
        <v>42655</v>
      </c>
      <c r="I896" t="s">
        <v>41</v>
      </c>
      <c r="J896">
        <v>303</v>
      </c>
      <c r="K896" t="s">
        <v>2458</v>
      </c>
      <c r="L896" t="s">
        <v>4779</v>
      </c>
      <c r="M896" t="s">
        <v>1311</v>
      </c>
      <c r="N896" t="s">
        <v>1312</v>
      </c>
      <c r="O896" t="s">
        <v>4905</v>
      </c>
      <c r="P896" t="s">
        <v>1368</v>
      </c>
      <c r="Q896" t="s">
        <v>1057</v>
      </c>
      <c r="R896" t="s">
        <v>1058</v>
      </c>
      <c r="U896" t="s">
        <v>4879</v>
      </c>
      <c r="V896" t="s">
        <v>4879</v>
      </c>
      <c r="W896" t="s">
        <v>4873</v>
      </c>
      <c r="X896" t="s">
        <v>4899</v>
      </c>
      <c r="Y896" t="s">
        <v>4899</v>
      </c>
      <c r="Z896">
        <v>3</v>
      </c>
      <c r="AA896">
        <v>2</v>
      </c>
      <c r="AB896">
        <v>1</v>
      </c>
      <c r="AC896">
        <v>0.33333333333333331</v>
      </c>
      <c r="AD896">
        <v>0</v>
      </c>
      <c r="AE896" t="s">
        <v>4780</v>
      </c>
      <c r="AQ896">
        <v>1</v>
      </c>
      <c r="AR896" t="s">
        <v>256</v>
      </c>
      <c r="AU896">
        <v>1</v>
      </c>
    </row>
    <row r="897" spans="1:47" x14ac:dyDescent="0.25">
      <c r="A897" s="3" t="s">
        <v>4781</v>
      </c>
      <c r="B897">
        <v>2</v>
      </c>
      <c r="C897">
        <v>50000000</v>
      </c>
      <c r="D897">
        <v>0.16666666666666699</v>
      </c>
      <c r="E897">
        <v>859325756</v>
      </c>
      <c r="F897">
        <v>1</v>
      </c>
      <c r="G897" t="s">
        <v>4782</v>
      </c>
      <c r="H897" s="5">
        <v>42937</v>
      </c>
      <c r="I897" t="s">
        <v>41</v>
      </c>
      <c r="J897">
        <v>194</v>
      </c>
      <c r="K897" t="s">
        <v>4783</v>
      </c>
      <c r="L897" t="s">
        <v>4784</v>
      </c>
      <c r="M897" t="s">
        <v>1844</v>
      </c>
      <c r="N897" t="s">
        <v>1165</v>
      </c>
      <c r="O897" t="s">
        <v>4906</v>
      </c>
      <c r="P897" t="s">
        <v>1056</v>
      </c>
      <c r="Q897" t="s">
        <v>1228</v>
      </c>
      <c r="R897" t="s">
        <v>108</v>
      </c>
      <c r="U897" t="s">
        <v>4879</v>
      </c>
      <c r="V897" t="s">
        <v>4879</v>
      </c>
      <c r="W897" t="s">
        <v>4873</v>
      </c>
      <c r="X897" t="s">
        <v>4899</v>
      </c>
      <c r="Y897" t="s">
        <v>4899</v>
      </c>
      <c r="Z897">
        <v>3</v>
      </c>
      <c r="AA897">
        <v>2</v>
      </c>
      <c r="AB897">
        <v>1</v>
      </c>
      <c r="AC897">
        <v>0.33333333333333331</v>
      </c>
      <c r="AD897">
        <v>0</v>
      </c>
      <c r="AE897" t="s">
        <v>2391</v>
      </c>
      <c r="AQ897">
        <v>1</v>
      </c>
      <c r="AR897" t="s">
        <v>1332</v>
      </c>
      <c r="AU897">
        <v>1</v>
      </c>
    </row>
    <row r="898" spans="1:47" x14ac:dyDescent="0.25">
      <c r="A898" s="3" t="s">
        <v>4787</v>
      </c>
      <c r="B898">
        <v>2.5</v>
      </c>
      <c r="C898">
        <v>100000000</v>
      </c>
      <c r="D898">
        <v>0.25</v>
      </c>
      <c r="E898">
        <v>0</v>
      </c>
      <c r="F898">
        <v>0</v>
      </c>
      <c r="G898" t="s">
        <v>4788</v>
      </c>
      <c r="H898" s="5">
        <v>41920</v>
      </c>
      <c r="I898" t="s">
        <v>41</v>
      </c>
      <c r="J898">
        <v>106</v>
      </c>
      <c r="K898" t="s">
        <v>4789</v>
      </c>
      <c r="L898" t="s">
        <v>4790</v>
      </c>
      <c r="M898" t="s">
        <v>4791</v>
      </c>
      <c r="N898" t="s">
        <v>1565</v>
      </c>
      <c r="O898" t="s">
        <v>4903</v>
      </c>
      <c r="P898" t="s">
        <v>1301</v>
      </c>
      <c r="Q898" t="s">
        <v>1219</v>
      </c>
      <c r="R898" t="s">
        <v>48</v>
      </c>
      <c r="U898" t="s">
        <v>4879</v>
      </c>
      <c r="V898" t="s">
        <v>4879</v>
      </c>
      <c r="W898" t="s">
        <v>4873</v>
      </c>
      <c r="X898" t="s">
        <v>4899</v>
      </c>
      <c r="Y898" t="s">
        <v>4899</v>
      </c>
      <c r="Z898">
        <v>3</v>
      </c>
      <c r="AA898">
        <v>2</v>
      </c>
      <c r="AB898">
        <v>1</v>
      </c>
      <c r="AC898">
        <v>0.33333333333333331</v>
      </c>
      <c r="AD898">
        <v>0</v>
      </c>
      <c r="AE898" t="s">
        <v>1444</v>
      </c>
      <c r="AQ898">
        <v>1</v>
      </c>
      <c r="AR898" t="s">
        <v>1294</v>
      </c>
      <c r="AS898" t="s">
        <v>1456</v>
      </c>
      <c r="AU898">
        <v>2</v>
      </c>
    </row>
    <row r="899" spans="1:47" x14ac:dyDescent="0.25">
      <c r="A899" s="3" t="s">
        <v>4792</v>
      </c>
      <c r="B899">
        <v>3</v>
      </c>
      <c r="C899">
        <v>50000000</v>
      </c>
      <c r="D899">
        <v>0.25</v>
      </c>
      <c r="E899">
        <v>149118182</v>
      </c>
      <c r="F899">
        <v>0.5</v>
      </c>
      <c r="G899" t="s">
        <v>4793</v>
      </c>
      <c r="H899" s="5">
        <v>42237</v>
      </c>
      <c r="I899" t="s">
        <v>1778</v>
      </c>
      <c r="J899">
        <v>144</v>
      </c>
      <c r="K899" t="s">
        <v>1335</v>
      </c>
      <c r="L899" t="s">
        <v>4794</v>
      </c>
      <c r="M899" t="s">
        <v>1433</v>
      </c>
      <c r="N899" t="s">
        <v>4776</v>
      </c>
      <c r="O899" t="s">
        <v>4904</v>
      </c>
      <c r="P899" t="s">
        <v>1388</v>
      </c>
      <c r="Q899" t="s">
        <v>1389</v>
      </c>
      <c r="R899" t="s">
        <v>108</v>
      </c>
      <c r="U899" t="s">
        <v>4879</v>
      </c>
      <c r="V899" t="s">
        <v>4879</v>
      </c>
      <c r="W899" t="s">
        <v>4873</v>
      </c>
      <c r="X899" t="s">
        <v>4899</v>
      </c>
      <c r="Y899" t="s">
        <v>4899</v>
      </c>
      <c r="Z899">
        <v>3</v>
      </c>
      <c r="AA899">
        <v>2</v>
      </c>
      <c r="AB899">
        <v>1</v>
      </c>
      <c r="AC899">
        <v>0.33333333333333331</v>
      </c>
      <c r="AD899">
        <v>0</v>
      </c>
      <c r="AE899" t="s">
        <v>2031</v>
      </c>
      <c r="AQ899">
        <v>1</v>
      </c>
      <c r="AR899" t="s">
        <v>1195</v>
      </c>
      <c r="AS899" t="s">
        <v>1294</v>
      </c>
      <c r="AU899">
        <v>2</v>
      </c>
    </row>
    <row r="900" spans="1:47" x14ac:dyDescent="0.25">
      <c r="A900" s="3" t="s">
        <v>4795</v>
      </c>
      <c r="B900">
        <v>4</v>
      </c>
      <c r="C900">
        <v>200000000</v>
      </c>
      <c r="D900">
        <v>0.25</v>
      </c>
      <c r="E900">
        <v>0</v>
      </c>
      <c r="F900">
        <v>0</v>
      </c>
      <c r="G900" t="s">
        <v>4796</v>
      </c>
      <c r="H900" s="5">
        <v>42656</v>
      </c>
      <c r="I900" t="s">
        <v>41</v>
      </c>
      <c r="J900">
        <v>230</v>
      </c>
      <c r="K900" t="s">
        <v>1163</v>
      </c>
      <c r="L900" t="s">
        <v>4797</v>
      </c>
      <c r="M900" t="s">
        <v>4798</v>
      </c>
      <c r="N900" t="s">
        <v>4799</v>
      </c>
      <c r="O900" t="s">
        <v>4905</v>
      </c>
      <c r="P900" t="s">
        <v>1125</v>
      </c>
      <c r="Q900" t="s">
        <v>1043</v>
      </c>
      <c r="R900" t="s">
        <v>1167</v>
      </c>
      <c r="S900" t="s">
        <v>63</v>
      </c>
      <c r="T900" t="s">
        <v>1044</v>
      </c>
      <c r="U900" t="s">
        <v>4879</v>
      </c>
      <c r="V900" t="s">
        <v>4879</v>
      </c>
      <c r="W900" t="s">
        <v>4879</v>
      </c>
      <c r="X900" t="s">
        <v>4873</v>
      </c>
      <c r="Y900" t="s">
        <v>4873</v>
      </c>
      <c r="Z900">
        <v>5</v>
      </c>
      <c r="AA900">
        <v>3</v>
      </c>
      <c r="AB900">
        <v>2</v>
      </c>
      <c r="AC900">
        <v>0.4</v>
      </c>
      <c r="AD900">
        <v>0</v>
      </c>
      <c r="AE900" t="s">
        <v>1220</v>
      </c>
      <c r="AQ900">
        <v>1</v>
      </c>
      <c r="AR900" t="s">
        <v>128</v>
      </c>
      <c r="AU900">
        <v>1</v>
      </c>
    </row>
    <row r="901" spans="1:47" x14ac:dyDescent="0.25">
      <c r="A901" s="3" t="s">
        <v>4800</v>
      </c>
      <c r="B901">
        <v>2</v>
      </c>
      <c r="C901">
        <v>50000000</v>
      </c>
      <c r="D901">
        <v>0.16666666666666699</v>
      </c>
      <c r="E901">
        <v>120000000</v>
      </c>
      <c r="F901">
        <v>0.25</v>
      </c>
      <c r="G901" t="s">
        <v>4801</v>
      </c>
      <c r="H901" s="5">
        <v>42937</v>
      </c>
      <c r="I901" t="s">
        <v>1778</v>
      </c>
      <c r="J901">
        <v>140</v>
      </c>
      <c r="K901" t="s">
        <v>4783</v>
      </c>
      <c r="L901" t="s">
        <v>4802</v>
      </c>
      <c r="M901" t="s">
        <v>1173</v>
      </c>
      <c r="N901" t="s">
        <v>4803</v>
      </c>
      <c r="O901" t="s">
        <v>4905</v>
      </c>
      <c r="P901" t="s">
        <v>1228</v>
      </c>
      <c r="Q901" t="s">
        <v>1056</v>
      </c>
      <c r="R901" t="s">
        <v>108</v>
      </c>
      <c r="U901" t="s">
        <v>4879</v>
      </c>
      <c r="V901" t="s">
        <v>4879</v>
      </c>
      <c r="W901" t="s">
        <v>4873</v>
      </c>
      <c r="X901" t="s">
        <v>4899</v>
      </c>
      <c r="Y901" t="s">
        <v>4899</v>
      </c>
      <c r="Z901">
        <v>3</v>
      </c>
      <c r="AA901">
        <v>2</v>
      </c>
      <c r="AB901">
        <v>1</v>
      </c>
      <c r="AC901">
        <v>0.33333333333333331</v>
      </c>
      <c r="AD901">
        <v>0</v>
      </c>
      <c r="AE901" t="s">
        <v>2391</v>
      </c>
      <c r="AQ901">
        <v>1</v>
      </c>
      <c r="AR901" t="s">
        <v>1536</v>
      </c>
      <c r="AU901">
        <v>1</v>
      </c>
    </row>
    <row r="902" spans="1:47" x14ac:dyDescent="0.25">
      <c r="A902" s="3" t="s">
        <v>4804</v>
      </c>
      <c r="B902">
        <v>4</v>
      </c>
      <c r="C902">
        <v>200000000</v>
      </c>
      <c r="D902">
        <v>0.25</v>
      </c>
      <c r="E902">
        <v>392500000</v>
      </c>
      <c r="F902">
        <v>1</v>
      </c>
      <c r="G902" t="s">
        <v>4805</v>
      </c>
      <c r="H902" s="5">
        <v>43417</v>
      </c>
      <c r="I902" t="s">
        <v>1224</v>
      </c>
      <c r="J902">
        <v>173</v>
      </c>
      <c r="K902" t="s">
        <v>2433</v>
      </c>
      <c r="L902" t="s">
        <v>4806</v>
      </c>
      <c r="N902" t="s">
        <v>4807</v>
      </c>
      <c r="O902" t="s">
        <v>4907</v>
      </c>
      <c r="P902" t="s">
        <v>1801</v>
      </c>
      <c r="Q902" t="s">
        <v>1187</v>
      </c>
      <c r="R902" t="s">
        <v>1167</v>
      </c>
      <c r="S902" t="s">
        <v>64</v>
      </c>
      <c r="T902" t="s">
        <v>1210</v>
      </c>
      <c r="U902" t="s">
        <v>4879</v>
      </c>
      <c r="V902" t="s">
        <v>4879</v>
      </c>
      <c r="W902" t="s">
        <v>4879</v>
      </c>
      <c r="X902" t="s">
        <v>4873</v>
      </c>
      <c r="Y902" t="s">
        <v>4873</v>
      </c>
      <c r="Z902">
        <v>5</v>
      </c>
      <c r="AA902">
        <v>3</v>
      </c>
      <c r="AB902">
        <v>2</v>
      </c>
      <c r="AC902">
        <v>0.4</v>
      </c>
      <c r="AD902">
        <v>0</v>
      </c>
      <c r="AE902" t="s">
        <v>2519</v>
      </c>
      <c r="AQ902">
        <v>1</v>
      </c>
      <c r="AR902" t="s">
        <v>1489</v>
      </c>
      <c r="AU902">
        <v>1</v>
      </c>
    </row>
    <row r="903" spans="1:47" x14ac:dyDescent="0.25">
      <c r="A903" s="3" t="s">
        <v>4804</v>
      </c>
      <c r="B903">
        <v>4</v>
      </c>
      <c r="C903">
        <v>200000000</v>
      </c>
      <c r="D903">
        <v>0.25</v>
      </c>
      <c r="E903">
        <v>392500000</v>
      </c>
      <c r="F903">
        <v>1</v>
      </c>
      <c r="G903" t="s">
        <v>4808</v>
      </c>
      <c r="H903" s="5">
        <v>43417</v>
      </c>
      <c r="I903" t="s">
        <v>1224</v>
      </c>
      <c r="J903">
        <v>173</v>
      </c>
      <c r="K903" t="s">
        <v>2433</v>
      </c>
      <c r="L903" t="s">
        <v>4806</v>
      </c>
      <c r="N903" t="s">
        <v>4807</v>
      </c>
      <c r="O903" t="s">
        <v>4907</v>
      </c>
      <c r="P903" t="s">
        <v>1801</v>
      </c>
      <c r="Q903" t="s">
        <v>1187</v>
      </c>
      <c r="R903" t="s">
        <v>1167</v>
      </c>
      <c r="S903" t="s">
        <v>64</v>
      </c>
      <c r="T903" t="s">
        <v>1210</v>
      </c>
      <c r="U903" t="s">
        <v>4879</v>
      </c>
      <c r="V903" t="s">
        <v>4879</v>
      </c>
      <c r="W903" t="s">
        <v>4879</v>
      </c>
      <c r="X903" t="s">
        <v>4873</v>
      </c>
      <c r="Y903" t="s">
        <v>4873</v>
      </c>
      <c r="Z903">
        <v>5</v>
      </c>
      <c r="AA903">
        <v>3</v>
      </c>
      <c r="AB903">
        <v>2</v>
      </c>
      <c r="AC903">
        <v>0.4</v>
      </c>
      <c r="AD903">
        <v>0</v>
      </c>
      <c r="AE903" t="s">
        <v>2519</v>
      </c>
      <c r="AQ903">
        <v>1</v>
      </c>
      <c r="AR903" t="s">
        <v>1489</v>
      </c>
      <c r="AU903">
        <v>1</v>
      </c>
    </row>
    <row r="904" spans="1:47" x14ac:dyDescent="0.25">
      <c r="A904" s="3" t="s">
        <v>4804</v>
      </c>
      <c r="B904">
        <v>4</v>
      </c>
      <c r="C904">
        <v>200000000</v>
      </c>
      <c r="D904">
        <v>0.25</v>
      </c>
      <c r="E904">
        <v>250000000</v>
      </c>
      <c r="F904">
        <v>1</v>
      </c>
      <c r="G904" t="s">
        <v>4809</v>
      </c>
      <c r="H904" s="5">
        <v>43417</v>
      </c>
      <c r="I904" t="s">
        <v>1224</v>
      </c>
      <c r="J904">
        <v>173</v>
      </c>
      <c r="K904" t="s">
        <v>2433</v>
      </c>
      <c r="L904" t="s">
        <v>4806</v>
      </c>
      <c r="N904" t="s">
        <v>4807</v>
      </c>
      <c r="O904" t="s">
        <v>4907</v>
      </c>
      <c r="P904" t="s">
        <v>1801</v>
      </c>
      <c r="Q904" t="s">
        <v>1187</v>
      </c>
      <c r="R904" t="s">
        <v>1167</v>
      </c>
      <c r="S904" t="s">
        <v>64</v>
      </c>
      <c r="T904" t="s">
        <v>1210</v>
      </c>
      <c r="U904" t="s">
        <v>4879</v>
      </c>
      <c r="V904" t="s">
        <v>4879</v>
      </c>
      <c r="W904" t="s">
        <v>4879</v>
      </c>
      <c r="X904" t="s">
        <v>4873</v>
      </c>
      <c r="Y904" t="s">
        <v>4873</v>
      </c>
      <c r="Z904">
        <v>5</v>
      </c>
      <c r="AA904">
        <v>3</v>
      </c>
      <c r="AB904">
        <v>2</v>
      </c>
      <c r="AC904">
        <v>0.4</v>
      </c>
      <c r="AD904">
        <v>0</v>
      </c>
      <c r="AE904" t="s">
        <v>2519</v>
      </c>
      <c r="AQ904">
        <v>1</v>
      </c>
      <c r="AR904" t="s">
        <v>1489</v>
      </c>
      <c r="AU904">
        <v>1</v>
      </c>
    </row>
    <row r="905" spans="1:47" x14ac:dyDescent="0.25">
      <c r="A905" s="3" t="s">
        <v>4810</v>
      </c>
      <c r="B905">
        <v>1.6666666666666701</v>
      </c>
      <c r="C905">
        <v>50000000</v>
      </c>
      <c r="D905">
        <v>8.3333333333333301E-2</v>
      </c>
      <c r="E905">
        <v>30046941082</v>
      </c>
      <c r="F905">
        <v>1</v>
      </c>
      <c r="G905" t="s">
        <v>4811</v>
      </c>
      <c r="H905" s="5">
        <v>41921</v>
      </c>
      <c r="I905" t="s">
        <v>41</v>
      </c>
      <c r="J905">
        <v>118</v>
      </c>
      <c r="K905" t="s">
        <v>4812</v>
      </c>
      <c r="L905" t="s">
        <v>4813</v>
      </c>
      <c r="M905" t="s">
        <v>2978</v>
      </c>
      <c r="N905" t="s">
        <v>4814</v>
      </c>
      <c r="O905" t="s">
        <v>4903</v>
      </c>
      <c r="P905" t="s">
        <v>1219</v>
      </c>
      <c r="Q905" t="s">
        <v>48</v>
      </c>
      <c r="R905" t="s">
        <v>108</v>
      </c>
      <c r="U905" t="s">
        <v>4879</v>
      </c>
      <c r="V905" t="s">
        <v>4873</v>
      </c>
      <c r="W905" t="s">
        <v>4873</v>
      </c>
      <c r="X905" t="s">
        <v>4899</v>
      </c>
      <c r="Y905" t="s">
        <v>4899</v>
      </c>
      <c r="Z905">
        <v>3</v>
      </c>
      <c r="AA905">
        <v>1</v>
      </c>
      <c r="AB905">
        <v>2</v>
      </c>
      <c r="AC905">
        <v>0.66666666666666663</v>
      </c>
      <c r="AD905">
        <v>1</v>
      </c>
      <c r="AE905" t="s">
        <v>4427</v>
      </c>
      <c r="AQ905">
        <v>1</v>
      </c>
      <c r="AR905" t="s">
        <v>1071</v>
      </c>
      <c r="AS905" t="s">
        <v>1350</v>
      </c>
      <c r="AU905">
        <v>2</v>
      </c>
    </row>
    <row r="906" spans="1:47" x14ac:dyDescent="0.25">
      <c r="A906" s="3" t="s">
        <v>4815</v>
      </c>
      <c r="B906">
        <v>2</v>
      </c>
      <c r="C906">
        <v>50000000</v>
      </c>
      <c r="D906">
        <v>0.16666666666666699</v>
      </c>
      <c r="E906">
        <v>0</v>
      </c>
      <c r="F906">
        <v>0</v>
      </c>
      <c r="G906" t="s">
        <v>4816</v>
      </c>
      <c r="H906" s="5">
        <v>42237</v>
      </c>
      <c r="I906" t="s">
        <v>1773</v>
      </c>
      <c r="J906">
        <v>144</v>
      </c>
      <c r="K906" t="s">
        <v>1335</v>
      </c>
      <c r="L906" t="s">
        <v>4817</v>
      </c>
      <c r="M906" t="s">
        <v>1433</v>
      </c>
      <c r="N906" t="s">
        <v>4776</v>
      </c>
      <c r="O906" t="s">
        <v>4904</v>
      </c>
      <c r="P906" t="s">
        <v>1388</v>
      </c>
      <c r="Q906" t="s">
        <v>1389</v>
      </c>
      <c r="R906" t="s">
        <v>108</v>
      </c>
      <c r="U906" t="s">
        <v>4879</v>
      </c>
      <c r="V906" t="s">
        <v>4879</v>
      </c>
      <c r="W906" t="s">
        <v>4873</v>
      </c>
      <c r="X906" t="s">
        <v>4899</v>
      </c>
      <c r="Y906" t="s">
        <v>4899</v>
      </c>
      <c r="Z906">
        <v>3</v>
      </c>
      <c r="AA906">
        <v>2</v>
      </c>
      <c r="AB906">
        <v>1</v>
      </c>
      <c r="AC906">
        <v>0.33333333333333331</v>
      </c>
      <c r="AD906">
        <v>0</v>
      </c>
      <c r="AE906" t="s">
        <v>426</v>
      </c>
      <c r="AQ906">
        <v>1</v>
      </c>
      <c r="AR906" t="s">
        <v>1294</v>
      </c>
      <c r="AS906" t="s">
        <v>1608</v>
      </c>
      <c r="AU906">
        <v>2</v>
      </c>
    </row>
    <row r="907" spans="1:47" x14ac:dyDescent="0.25">
      <c r="A907" s="3" t="s">
        <v>4818</v>
      </c>
      <c r="B907">
        <v>4.5</v>
      </c>
      <c r="C907">
        <v>200000000</v>
      </c>
      <c r="D907">
        <v>0.25</v>
      </c>
      <c r="E907">
        <v>792500000</v>
      </c>
      <c r="F907">
        <v>0.5</v>
      </c>
      <c r="G907" t="s">
        <v>4819</v>
      </c>
      <c r="H907" s="5">
        <v>42656</v>
      </c>
      <c r="I907" t="s">
        <v>41</v>
      </c>
      <c r="J907">
        <v>189</v>
      </c>
      <c r="K907" t="s">
        <v>1163</v>
      </c>
      <c r="L907" t="s">
        <v>4820</v>
      </c>
      <c r="M907" t="s">
        <v>2787</v>
      </c>
      <c r="N907" t="s">
        <v>4821</v>
      </c>
      <c r="O907" t="s">
        <v>4905</v>
      </c>
      <c r="P907" t="s">
        <v>1125</v>
      </c>
      <c r="Q907" t="s">
        <v>1043</v>
      </c>
      <c r="R907" t="s">
        <v>1167</v>
      </c>
      <c r="S907" t="s">
        <v>63</v>
      </c>
      <c r="T907" t="s">
        <v>1044</v>
      </c>
      <c r="U907" t="s">
        <v>4879</v>
      </c>
      <c r="V907" t="s">
        <v>4879</v>
      </c>
      <c r="W907" t="s">
        <v>4879</v>
      </c>
      <c r="X907" t="s">
        <v>4873</v>
      </c>
      <c r="Y907" t="s">
        <v>4873</v>
      </c>
      <c r="Z907">
        <v>5</v>
      </c>
      <c r="AA907">
        <v>3</v>
      </c>
      <c r="AB907">
        <v>2</v>
      </c>
      <c r="AC907">
        <v>0.4</v>
      </c>
      <c r="AD907">
        <v>0</v>
      </c>
      <c r="AE907" t="s">
        <v>1220</v>
      </c>
      <c r="AQ907">
        <v>1</v>
      </c>
      <c r="AR907" t="s">
        <v>1332</v>
      </c>
      <c r="AU907">
        <v>1</v>
      </c>
    </row>
    <row r="908" spans="1:47" x14ac:dyDescent="0.25">
      <c r="A908" s="3" t="s">
        <v>4822</v>
      </c>
      <c r="B908">
        <v>4</v>
      </c>
      <c r="C908">
        <v>50000000</v>
      </c>
      <c r="D908">
        <v>0.25</v>
      </c>
      <c r="E908">
        <v>0</v>
      </c>
      <c r="F908">
        <v>0</v>
      </c>
      <c r="G908" t="s">
        <v>4823</v>
      </c>
      <c r="H908" s="5">
        <v>42940</v>
      </c>
      <c r="I908" t="s">
        <v>184</v>
      </c>
      <c r="J908">
        <v>121</v>
      </c>
      <c r="K908" t="s">
        <v>4824</v>
      </c>
      <c r="L908" t="s">
        <v>4825</v>
      </c>
      <c r="M908" t="s">
        <v>4150</v>
      </c>
      <c r="N908" t="s">
        <v>4826</v>
      </c>
      <c r="O908" t="s">
        <v>4905</v>
      </c>
      <c r="P908" t="s">
        <v>1056</v>
      </c>
      <c r="Q908" t="s">
        <v>1228</v>
      </c>
      <c r="R908" t="s">
        <v>1058</v>
      </c>
      <c r="U908" t="s">
        <v>4879</v>
      </c>
      <c r="V908" t="s">
        <v>4879</v>
      </c>
      <c r="W908" t="s">
        <v>4873</v>
      </c>
      <c r="X908" t="s">
        <v>4899</v>
      </c>
      <c r="Y908" t="s">
        <v>4899</v>
      </c>
      <c r="Z908">
        <v>3</v>
      </c>
      <c r="AA908">
        <v>2</v>
      </c>
      <c r="AB908">
        <v>1</v>
      </c>
      <c r="AC908">
        <v>0.33333333333333331</v>
      </c>
      <c r="AD908">
        <v>0</v>
      </c>
      <c r="AE908" t="s">
        <v>2398</v>
      </c>
      <c r="AQ908">
        <v>1</v>
      </c>
      <c r="AR908" t="s">
        <v>465</v>
      </c>
      <c r="AU908">
        <v>1</v>
      </c>
    </row>
    <row r="909" spans="1:47" x14ac:dyDescent="0.25">
      <c r="A909" s="3" t="s">
        <v>4827</v>
      </c>
      <c r="B909">
        <v>7</v>
      </c>
      <c r="C909">
        <v>300000000</v>
      </c>
      <c r="D909">
        <v>0.25</v>
      </c>
      <c r="E909">
        <v>0</v>
      </c>
      <c r="F909">
        <v>0</v>
      </c>
      <c r="G909" t="s">
        <v>4828</v>
      </c>
      <c r="H909" s="5">
        <v>43418</v>
      </c>
      <c r="I909" t="s">
        <v>1224</v>
      </c>
      <c r="J909">
        <v>172</v>
      </c>
      <c r="K909" t="s">
        <v>4829</v>
      </c>
      <c r="L909" t="s">
        <v>4830</v>
      </c>
      <c r="N909" t="s">
        <v>4744</v>
      </c>
      <c r="O909" t="s">
        <v>4907</v>
      </c>
      <c r="P909" t="s">
        <v>1136</v>
      </c>
      <c r="Q909" t="s">
        <v>1065</v>
      </c>
      <c r="R909" t="s">
        <v>1067</v>
      </c>
      <c r="S909" t="s">
        <v>1044</v>
      </c>
      <c r="T909" t="s">
        <v>1045</v>
      </c>
      <c r="U909" t="s">
        <v>4879</v>
      </c>
      <c r="V909" t="s">
        <v>4879</v>
      </c>
      <c r="W909" t="s">
        <v>4879</v>
      </c>
      <c r="X909" t="s">
        <v>4873</v>
      </c>
      <c r="Y909" t="s">
        <v>4873</v>
      </c>
      <c r="Z909">
        <v>5</v>
      </c>
      <c r="AA909">
        <v>3</v>
      </c>
      <c r="AB909">
        <v>2</v>
      </c>
      <c r="AC909">
        <v>0.4</v>
      </c>
      <c r="AD909">
        <v>0</v>
      </c>
      <c r="AE909" t="s">
        <v>1220</v>
      </c>
      <c r="AQ909">
        <v>1</v>
      </c>
      <c r="AR909" t="s">
        <v>1294</v>
      </c>
      <c r="AU909">
        <v>1</v>
      </c>
    </row>
    <row r="910" spans="1:47" x14ac:dyDescent="0.25">
      <c r="A910" s="3" t="s">
        <v>4831</v>
      </c>
      <c r="B910">
        <v>1.3333333333333299</v>
      </c>
      <c r="C910">
        <v>50000000</v>
      </c>
      <c r="D910">
        <v>8.3333333333333301E-2</v>
      </c>
      <c r="E910">
        <v>0</v>
      </c>
      <c r="F910">
        <v>0</v>
      </c>
      <c r="G910" t="s">
        <v>4832</v>
      </c>
      <c r="H910" s="5">
        <v>41921</v>
      </c>
      <c r="I910" t="s">
        <v>41</v>
      </c>
      <c r="J910">
        <v>118</v>
      </c>
      <c r="K910" t="s">
        <v>4833</v>
      </c>
      <c r="L910" t="s">
        <v>4834</v>
      </c>
      <c r="M910" t="s">
        <v>1387</v>
      </c>
      <c r="N910" t="s">
        <v>4814</v>
      </c>
      <c r="O910" t="s">
        <v>4903</v>
      </c>
      <c r="P910" t="s">
        <v>1219</v>
      </c>
      <c r="Q910" t="s">
        <v>48</v>
      </c>
      <c r="R910" t="s">
        <v>108</v>
      </c>
      <c r="U910" t="s">
        <v>4879</v>
      </c>
      <c r="V910" t="s">
        <v>4873</v>
      </c>
      <c r="W910" t="s">
        <v>4873</v>
      </c>
      <c r="X910" t="s">
        <v>4899</v>
      </c>
      <c r="Y910" t="s">
        <v>4899</v>
      </c>
      <c r="Z910">
        <v>3</v>
      </c>
      <c r="AA910">
        <v>1</v>
      </c>
      <c r="AB910">
        <v>2</v>
      </c>
      <c r="AC910">
        <v>0.66666666666666663</v>
      </c>
      <c r="AD910">
        <v>1</v>
      </c>
      <c r="AE910" t="s">
        <v>1007</v>
      </c>
      <c r="AQ910">
        <v>1</v>
      </c>
      <c r="AR910" t="s">
        <v>1294</v>
      </c>
      <c r="AS910" t="s">
        <v>1456</v>
      </c>
      <c r="AU910">
        <v>2</v>
      </c>
    </row>
    <row r="911" spans="1:47" x14ac:dyDescent="0.25">
      <c r="A911" s="3" t="s">
        <v>4835</v>
      </c>
      <c r="B911">
        <v>3</v>
      </c>
      <c r="C911">
        <v>50000000</v>
      </c>
      <c r="D911">
        <v>0.16666666666666699</v>
      </c>
      <c r="E911">
        <v>0</v>
      </c>
      <c r="F911">
        <v>0</v>
      </c>
      <c r="G911" t="s">
        <v>4836</v>
      </c>
      <c r="H911" s="5">
        <v>42237</v>
      </c>
      <c r="I911" t="s">
        <v>1129</v>
      </c>
      <c r="J911">
        <v>144</v>
      </c>
      <c r="K911" t="s">
        <v>1335</v>
      </c>
      <c r="L911" t="s">
        <v>4837</v>
      </c>
      <c r="M911" t="s">
        <v>1946</v>
      </c>
      <c r="N911" t="s">
        <v>4776</v>
      </c>
      <c r="O911" t="s">
        <v>4904</v>
      </c>
      <c r="P911" t="s">
        <v>1388</v>
      </c>
      <c r="Q911" t="s">
        <v>1389</v>
      </c>
      <c r="R911" t="s">
        <v>108</v>
      </c>
      <c r="U911" t="s">
        <v>4879</v>
      </c>
      <c r="V911" t="s">
        <v>4879</v>
      </c>
      <c r="W911" t="s">
        <v>4873</v>
      </c>
      <c r="X911" t="s">
        <v>4899</v>
      </c>
      <c r="Y911" t="s">
        <v>4899</v>
      </c>
      <c r="Z911">
        <v>3</v>
      </c>
      <c r="AA911">
        <v>2</v>
      </c>
      <c r="AB911">
        <v>1</v>
      </c>
      <c r="AC911">
        <v>0.33333333333333331</v>
      </c>
      <c r="AD911">
        <v>0</v>
      </c>
      <c r="AE911" t="s">
        <v>414</v>
      </c>
      <c r="AQ911">
        <v>1</v>
      </c>
      <c r="AR911" t="s">
        <v>1608</v>
      </c>
      <c r="AS911" t="s">
        <v>109</v>
      </c>
      <c r="AU911">
        <v>2</v>
      </c>
    </row>
    <row r="912" spans="1:47" x14ac:dyDescent="0.25">
      <c r="A912" s="3" t="s">
        <v>4838</v>
      </c>
      <c r="B912">
        <v>4</v>
      </c>
      <c r="C912">
        <v>200000000</v>
      </c>
      <c r="D912">
        <v>0.25</v>
      </c>
      <c r="E912">
        <v>215000000</v>
      </c>
      <c r="F912">
        <v>0.16666666666666699</v>
      </c>
      <c r="G912" t="s">
        <v>4839</v>
      </c>
      <c r="H912" s="5">
        <v>42656</v>
      </c>
      <c r="I912" t="s">
        <v>41</v>
      </c>
      <c r="J912">
        <v>139</v>
      </c>
      <c r="K912" t="s">
        <v>4840</v>
      </c>
      <c r="L912" t="s">
        <v>4841</v>
      </c>
      <c r="M912" t="s">
        <v>1881</v>
      </c>
      <c r="N912" t="s">
        <v>4687</v>
      </c>
      <c r="O912" t="s">
        <v>4905</v>
      </c>
      <c r="P912" t="s">
        <v>1125</v>
      </c>
      <c r="Q912" t="s">
        <v>1043</v>
      </c>
      <c r="R912" t="s">
        <v>1167</v>
      </c>
      <c r="S912" t="s">
        <v>63</v>
      </c>
      <c r="T912" t="s">
        <v>1044</v>
      </c>
      <c r="U912" t="s">
        <v>4879</v>
      </c>
      <c r="V912" t="s">
        <v>4879</v>
      </c>
      <c r="W912" t="s">
        <v>4879</v>
      </c>
      <c r="X912" t="s">
        <v>4873</v>
      </c>
      <c r="Y912" t="s">
        <v>4873</v>
      </c>
      <c r="Z912">
        <v>5</v>
      </c>
      <c r="AA912">
        <v>3</v>
      </c>
      <c r="AB912">
        <v>2</v>
      </c>
      <c r="AC912">
        <v>0.4</v>
      </c>
      <c r="AD912">
        <v>0</v>
      </c>
      <c r="AE912" t="s">
        <v>1669</v>
      </c>
      <c r="AQ912">
        <v>1</v>
      </c>
      <c r="AR912" t="s">
        <v>1150</v>
      </c>
      <c r="AU912">
        <v>1</v>
      </c>
    </row>
    <row r="913" spans="1:47" x14ac:dyDescent="0.25">
      <c r="A913" s="3" t="s">
        <v>4842</v>
      </c>
      <c r="B913">
        <v>4</v>
      </c>
      <c r="C913">
        <v>100000000</v>
      </c>
      <c r="D913">
        <v>0.5</v>
      </c>
      <c r="E913">
        <v>0</v>
      </c>
      <c r="F913">
        <v>0</v>
      </c>
      <c r="G913" t="s">
        <v>4843</v>
      </c>
      <c r="H913" s="5">
        <v>42940</v>
      </c>
      <c r="I913" t="s">
        <v>41</v>
      </c>
      <c r="J913">
        <v>192</v>
      </c>
      <c r="K913" t="s">
        <v>4824</v>
      </c>
      <c r="L913" t="s">
        <v>4844</v>
      </c>
      <c r="M913" t="s">
        <v>4845</v>
      </c>
      <c r="N913" t="s">
        <v>1645</v>
      </c>
      <c r="O913" t="s">
        <v>4906</v>
      </c>
      <c r="P913" t="s">
        <v>1228</v>
      </c>
      <c r="Q913" t="s">
        <v>1056</v>
      </c>
      <c r="R913" t="s">
        <v>1058</v>
      </c>
      <c r="U913" t="s">
        <v>4879</v>
      </c>
      <c r="V913" t="s">
        <v>4879</v>
      </c>
      <c r="W913" t="s">
        <v>4873</v>
      </c>
      <c r="X913" t="s">
        <v>4899</v>
      </c>
      <c r="Y913" t="s">
        <v>4899</v>
      </c>
      <c r="Z913">
        <v>3</v>
      </c>
      <c r="AA913">
        <v>2</v>
      </c>
      <c r="AB913">
        <v>1</v>
      </c>
      <c r="AC913">
        <v>0.33333333333333331</v>
      </c>
      <c r="AD913">
        <v>0</v>
      </c>
      <c r="AE913" t="s">
        <v>2398</v>
      </c>
      <c r="AQ913">
        <v>1</v>
      </c>
      <c r="AR913" t="s">
        <v>1536</v>
      </c>
      <c r="AU913">
        <v>1</v>
      </c>
    </row>
    <row r="914" spans="1:47" x14ac:dyDescent="0.25">
      <c r="A914" s="3" t="s">
        <v>4846</v>
      </c>
      <c r="B914">
        <v>4</v>
      </c>
      <c r="C914">
        <v>200000000</v>
      </c>
      <c r="D914">
        <v>0.25</v>
      </c>
      <c r="E914">
        <v>0</v>
      </c>
      <c r="F914">
        <v>0</v>
      </c>
      <c r="G914" t="s">
        <v>4847</v>
      </c>
      <c r="H914" s="5">
        <v>43418</v>
      </c>
      <c r="I914" t="s">
        <v>1224</v>
      </c>
      <c r="J914">
        <v>172</v>
      </c>
      <c r="K914" t="s">
        <v>4848</v>
      </c>
      <c r="L914" t="s">
        <v>4849</v>
      </c>
      <c r="N914" t="s">
        <v>4744</v>
      </c>
      <c r="O914" t="s">
        <v>4907</v>
      </c>
      <c r="P914" t="s">
        <v>1136</v>
      </c>
      <c r="Q914" t="s">
        <v>1065</v>
      </c>
      <c r="R914" t="s">
        <v>1067</v>
      </c>
      <c r="S914" t="s">
        <v>1044</v>
      </c>
      <c r="T914" t="s">
        <v>1045</v>
      </c>
      <c r="U914" t="s">
        <v>4879</v>
      </c>
      <c r="V914" t="s">
        <v>4879</v>
      </c>
      <c r="W914" t="s">
        <v>4879</v>
      </c>
      <c r="X914" t="s">
        <v>4873</v>
      </c>
      <c r="Y914" t="s">
        <v>4873</v>
      </c>
      <c r="Z914">
        <v>5</v>
      </c>
      <c r="AA914">
        <v>3</v>
      </c>
      <c r="AB914">
        <v>2</v>
      </c>
      <c r="AC914">
        <v>0.4</v>
      </c>
      <c r="AD914">
        <v>0</v>
      </c>
      <c r="AE914" t="s">
        <v>1220</v>
      </c>
      <c r="AQ914">
        <v>1</v>
      </c>
      <c r="AR914" t="s">
        <v>1071</v>
      </c>
      <c r="AU914">
        <v>1</v>
      </c>
    </row>
    <row r="915" spans="1:47" x14ac:dyDescent="0.25">
      <c r="A915" s="3" t="s">
        <v>4854</v>
      </c>
      <c r="B915">
        <v>3</v>
      </c>
      <c r="C915">
        <v>50000000</v>
      </c>
      <c r="D915">
        <v>8.3333333333333301E-2</v>
      </c>
      <c r="E915">
        <v>0</v>
      </c>
      <c r="F915">
        <v>0</v>
      </c>
      <c r="G915" t="s">
        <v>4855</v>
      </c>
      <c r="H915" s="5">
        <v>42237</v>
      </c>
      <c r="I915" t="s">
        <v>1143</v>
      </c>
      <c r="J915">
        <v>139</v>
      </c>
      <c r="K915" t="s">
        <v>1335</v>
      </c>
      <c r="L915" t="s">
        <v>4856</v>
      </c>
      <c r="M915" t="s">
        <v>1433</v>
      </c>
      <c r="N915" t="s">
        <v>1591</v>
      </c>
      <c r="O915" t="s">
        <v>4904</v>
      </c>
      <c r="P915" t="s">
        <v>653</v>
      </c>
      <c r="Q915" t="s">
        <v>1389</v>
      </c>
      <c r="R915" t="s">
        <v>85</v>
      </c>
      <c r="U915" t="s">
        <v>4879</v>
      </c>
      <c r="V915" t="s">
        <v>4879</v>
      </c>
      <c r="W915" t="s">
        <v>4873</v>
      </c>
      <c r="X915" t="s">
        <v>4899</v>
      </c>
      <c r="Y915" t="s">
        <v>4899</v>
      </c>
      <c r="Z915">
        <v>3</v>
      </c>
      <c r="AA915">
        <v>2</v>
      </c>
      <c r="AB915">
        <v>1</v>
      </c>
      <c r="AC915">
        <v>0.33333333333333331</v>
      </c>
      <c r="AD915">
        <v>0</v>
      </c>
      <c r="AE915" t="s">
        <v>826</v>
      </c>
      <c r="AQ915">
        <v>1</v>
      </c>
      <c r="AR915" t="s">
        <v>56</v>
      </c>
      <c r="AS915" t="s">
        <v>1456</v>
      </c>
      <c r="AU915">
        <v>2</v>
      </c>
    </row>
    <row r="916" spans="1:47" x14ac:dyDescent="0.25">
      <c r="A916" s="3" t="s">
        <v>4857</v>
      </c>
      <c r="B916">
        <v>4</v>
      </c>
      <c r="C916">
        <v>200000000</v>
      </c>
      <c r="D916">
        <v>0.25</v>
      </c>
      <c r="E916">
        <v>500911800</v>
      </c>
      <c r="F916">
        <v>0.5</v>
      </c>
      <c r="G916" t="s">
        <v>4858</v>
      </c>
      <c r="H916" s="5">
        <v>42656</v>
      </c>
      <c r="I916" t="s">
        <v>41</v>
      </c>
      <c r="J916">
        <v>139</v>
      </c>
      <c r="K916" t="s">
        <v>1163</v>
      </c>
      <c r="L916" t="s">
        <v>4859</v>
      </c>
      <c r="M916" t="s">
        <v>1367</v>
      </c>
      <c r="N916" t="s">
        <v>4687</v>
      </c>
      <c r="O916" t="s">
        <v>4905</v>
      </c>
      <c r="P916" t="s">
        <v>1043</v>
      </c>
      <c r="Q916" t="s">
        <v>1125</v>
      </c>
      <c r="R916" t="s">
        <v>1167</v>
      </c>
      <c r="S916" t="s">
        <v>1044</v>
      </c>
      <c r="T916" t="s">
        <v>63</v>
      </c>
      <c r="U916" t="s">
        <v>4879</v>
      </c>
      <c r="V916" t="s">
        <v>4879</v>
      </c>
      <c r="W916" t="s">
        <v>4879</v>
      </c>
      <c r="X916" t="s">
        <v>4873</v>
      </c>
      <c r="Y916" t="s">
        <v>4873</v>
      </c>
      <c r="Z916">
        <v>5</v>
      </c>
      <c r="AA916">
        <v>3</v>
      </c>
      <c r="AB916">
        <v>2</v>
      </c>
      <c r="AC916">
        <v>0.4</v>
      </c>
      <c r="AD916">
        <v>0</v>
      </c>
      <c r="AE916" t="s">
        <v>1168</v>
      </c>
      <c r="AQ916">
        <v>1</v>
      </c>
      <c r="AR916" t="s">
        <v>109</v>
      </c>
      <c r="AU916">
        <v>1</v>
      </c>
    </row>
    <row r="917" spans="1:47" x14ac:dyDescent="0.25">
      <c r="A917" s="3" t="s">
        <v>4860</v>
      </c>
      <c r="B917">
        <v>3.5</v>
      </c>
      <c r="C917">
        <v>150000000</v>
      </c>
      <c r="D917">
        <v>0.25</v>
      </c>
      <c r="E917">
        <v>0</v>
      </c>
      <c r="F917">
        <v>0</v>
      </c>
      <c r="G917" t="s">
        <v>4861</v>
      </c>
      <c r="H917" s="5">
        <v>42947</v>
      </c>
      <c r="I917" t="s">
        <v>1778</v>
      </c>
      <c r="J917">
        <v>88</v>
      </c>
      <c r="K917" t="s">
        <v>4862</v>
      </c>
      <c r="L917" t="s">
        <v>4863</v>
      </c>
      <c r="M917" t="s">
        <v>4864</v>
      </c>
      <c r="N917" t="s">
        <v>4290</v>
      </c>
      <c r="O917" t="s">
        <v>4905</v>
      </c>
      <c r="P917" t="s">
        <v>1218</v>
      </c>
      <c r="Q917" t="s">
        <v>1219</v>
      </c>
      <c r="R917" t="s">
        <v>1187</v>
      </c>
      <c r="S917" t="s">
        <v>85</v>
      </c>
      <c r="T917" t="s">
        <v>1068</v>
      </c>
      <c r="U917" t="s">
        <v>4879</v>
      </c>
      <c r="V917" t="s">
        <v>4879</v>
      </c>
      <c r="W917" t="s">
        <v>4879</v>
      </c>
      <c r="X917" t="s">
        <v>4873</v>
      </c>
      <c r="Y917" t="s">
        <v>4873</v>
      </c>
      <c r="Z917">
        <v>5</v>
      </c>
      <c r="AA917">
        <v>3</v>
      </c>
      <c r="AB917">
        <v>2</v>
      </c>
      <c r="AC917">
        <v>0.4</v>
      </c>
      <c r="AD917">
        <v>0</v>
      </c>
      <c r="AE917" t="s">
        <v>1100</v>
      </c>
      <c r="AQ917">
        <v>1</v>
      </c>
      <c r="AR917" t="s">
        <v>1151</v>
      </c>
      <c r="AU917">
        <v>1</v>
      </c>
    </row>
    <row r="918" spans="1:47" x14ac:dyDescent="0.25">
      <c r="A918" s="3" t="s">
        <v>4865</v>
      </c>
      <c r="B918">
        <v>5</v>
      </c>
      <c r="C918">
        <v>300000000</v>
      </c>
      <c r="D918">
        <v>0.25</v>
      </c>
      <c r="E918">
        <v>0</v>
      </c>
      <c r="F918">
        <v>0</v>
      </c>
      <c r="G918" t="s">
        <v>4866</v>
      </c>
      <c r="H918" s="5">
        <v>43418</v>
      </c>
      <c r="I918" t="s">
        <v>1224</v>
      </c>
      <c r="J918">
        <v>172</v>
      </c>
      <c r="K918" t="s">
        <v>4848</v>
      </c>
      <c r="L918" t="s">
        <v>4867</v>
      </c>
      <c r="N918" t="s">
        <v>4517</v>
      </c>
      <c r="O918" t="s">
        <v>4907</v>
      </c>
      <c r="P918" t="s">
        <v>1065</v>
      </c>
      <c r="Q918" t="s">
        <v>1067</v>
      </c>
      <c r="R918" t="s">
        <v>1136</v>
      </c>
      <c r="S918" t="s">
        <v>1044</v>
      </c>
      <c r="T918" t="s">
        <v>1045</v>
      </c>
      <c r="U918" t="s">
        <v>4879</v>
      </c>
      <c r="V918" t="s">
        <v>4879</v>
      </c>
      <c r="W918" t="s">
        <v>4879</v>
      </c>
      <c r="X918" t="s">
        <v>4873</v>
      </c>
      <c r="Y918" t="s">
        <v>4873</v>
      </c>
      <c r="Z918">
        <v>5</v>
      </c>
      <c r="AA918">
        <v>3</v>
      </c>
      <c r="AB918">
        <v>2</v>
      </c>
      <c r="AC918">
        <v>0.4</v>
      </c>
      <c r="AD918">
        <v>0</v>
      </c>
      <c r="AE918" t="s">
        <v>1220</v>
      </c>
      <c r="AQ918">
        <v>1</v>
      </c>
      <c r="AR918" t="s">
        <v>1189</v>
      </c>
      <c r="AU918">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zoomScale="55" zoomScaleNormal="55" workbookViewId="0"/>
  </sheetViews>
  <sheetFormatPr defaultRowHeight="15" x14ac:dyDescent="0.25"/>
  <cols>
    <col min="1" max="1" width="38.28515625" customWidth="1"/>
    <col min="2" max="2" width="20" customWidth="1"/>
    <col min="3" max="3" width="13.28515625" customWidth="1"/>
    <col min="4" max="4" width="19" customWidth="1"/>
    <col min="5" max="5" width="17.7109375" customWidth="1"/>
    <col min="6" max="1025" width="8.5703125" customWidth="1"/>
  </cols>
  <sheetData>
    <row r="1" spans="1:6" x14ac:dyDescent="0.25">
      <c r="A1" t="s">
        <v>4868</v>
      </c>
      <c r="B1" t="s">
        <v>4869</v>
      </c>
      <c r="C1" t="s">
        <v>4870</v>
      </c>
      <c r="D1" t="s">
        <v>4871</v>
      </c>
      <c r="E1" t="s">
        <v>4872</v>
      </c>
    </row>
    <row r="2" spans="1:6" x14ac:dyDescent="0.25">
      <c r="A2" t="s">
        <v>95</v>
      </c>
      <c r="B2" t="s">
        <v>4873</v>
      </c>
      <c r="C2" t="s">
        <v>4874</v>
      </c>
      <c r="D2" t="s">
        <v>4875</v>
      </c>
      <c r="E2" t="s">
        <v>4876</v>
      </c>
      <c r="F2">
        <f>COUNTIF(B2:B97,"ADHOC")</f>
        <v>18</v>
      </c>
    </row>
    <row r="3" spans="1:6" x14ac:dyDescent="0.25">
      <c r="A3" t="s">
        <v>127</v>
      </c>
      <c r="B3" t="s">
        <v>4873</v>
      </c>
      <c r="C3" t="s">
        <v>4874</v>
      </c>
      <c r="D3" t="s">
        <v>4877</v>
      </c>
      <c r="E3" t="s">
        <v>4878</v>
      </c>
    </row>
    <row r="4" spans="1:6" x14ac:dyDescent="0.25">
      <c r="A4" t="s">
        <v>2310</v>
      </c>
      <c r="B4" t="s">
        <v>4879</v>
      </c>
      <c r="C4" t="s">
        <v>4874</v>
      </c>
      <c r="D4" t="s">
        <v>4875</v>
      </c>
      <c r="E4" t="s">
        <v>4878</v>
      </c>
    </row>
    <row r="5" spans="1:6" x14ac:dyDescent="0.25">
      <c r="A5" t="s">
        <v>152</v>
      </c>
      <c r="B5" t="s">
        <v>4873</v>
      </c>
      <c r="C5" t="s">
        <v>4874</v>
      </c>
      <c r="D5" t="s">
        <v>4877</v>
      </c>
      <c r="E5" t="s">
        <v>4878</v>
      </c>
    </row>
    <row r="6" spans="1:6" x14ac:dyDescent="0.25">
      <c r="A6" t="s">
        <v>653</v>
      </c>
      <c r="B6" t="s">
        <v>4879</v>
      </c>
      <c r="C6" t="s">
        <v>4874</v>
      </c>
      <c r="D6" t="s">
        <v>4875</v>
      </c>
      <c r="E6" t="s">
        <v>4880</v>
      </c>
    </row>
    <row r="7" spans="1:6" x14ac:dyDescent="0.25">
      <c r="A7" t="s">
        <v>1177</v>
      </c>
      <c r="B7" t="s">
        <v>4873</v>
      </c>
      <c r="C7" t="s">
        <v>4874</v>
      </c>
      <c r="D7" t="s">
        <v>4877</v>
      </c>
      <c r="E7" t="s">
        <v>4878</v>
      </c>
    </row>
    <row r="8" spans="1:6" x14ac:dyDescent="0.25">
      <c r="A8" t="s">
        <v>981</v>
      </c>
      <c r="B8" t="s">
        <v>4879</v>
      </c>
      <c r="C8" t="s">
        <v>4874</v>
      </c>
      <c r="D8" t="s">
        <v>4877</v>
      </c>
      <c r="E8" t="s">
        <v>4878</v>
      </c>
    </row>
    <row r="9" spans="1:6" x14ac:dyDescent="0.25">
      <c r="A9" t="s">
        <v>63</v>
      </c>
      <c r="B9" t="s">
        <v>4873</v>
      </c>
      <c r="C9" t="s">
        <v>4874</v>
      </c>
      <c r="D9" t="s">
        <v>4881</v>
      </c>
      <c r="E9" t="s">
        <v>4878</v>
      </c>
    </row>
    <row r="10" spans="1:6" x14ac:dyDescent="0.25">
      <c r="A10" t="s">
        <v>1115</v>
      </c>
      <c r="B10" t="s">
        <v>4879</v>
      </c>
      <c r="C10" t="s">
        <v>4874</v>
      </c>
      <c r="D10" t="s">
        <v>4875</v>
      </c>
      <c r="E10" t="s">
        <v>4880</v>
      </c>
    </row>
    <row r="11" spans="1:6" x14ac:dyDescent="0.25">
      <c r="A11" t="s">
        <v>2072</v>
      </c>
      <c r="B11" t="s">
        <v>4879</v>
      </c>
      <c r="C11" t="s">
        <v>4882</v>
      </c>
      <c r="D11" t="s">
        <v>4875</v>
      </c>
      <c r="E11" t="s">
        <v>4878</v>
      </c>
    </row>
    <row r="12" spans="1:6" x14ac:dyDescent="0.25">
      <c r="A12" t="s">
        <v>1158</v>
      </c>
      <c r="B12" t="s">
        <v>4879</v>
      </c>
      <c r="C12" t="s">
        <v>4874</v>
      </c>
      <c r="D12" t="s">
        <v>4875</v>
      </c>
      <c r="E12" t="s">
        <v>4878</v>
      </c>
    </row>
    <row r="13" spans="1:6" x14ac:dyDescent="0.25">
      <c r="A13" t="s">
        <v>652</v>
      </c>
      <c r="B13" t="s">
        <v>4879</v>
      </c>
      <c r="C13" t="s">
        <v>4874</v>
      </c>
      <c r="D13" t="s">
        <v>4875</v>
      </c>
      <c r="E13" t="s">
        <v>4880</v>
      </c>
    </row>
    <row r="14" spans="1:6" x14ac:dyDescent="0.25">
      <c r="A14" t="s">
        <v>1974</v>
      </c>
      <c r="B14" t="s">
        <v>4879</v>
      </c>
      <c r="C14" t="s">
        <v>4874</v>
      </c>
      <c r="D14" t="s">
        <v>4875</v>
      </c>
      <c r="E14" t="s">
        <v>4878</v>
      </c>
    </row>
    <row r="15" spans="1:6" x14ac:dyDescent="0.25">
      <c r="A15" t="s">
        <v>1043</v>
      </c>
      <c r="B15" s="1" t="s">
        <v>4879</v>
      </c>
      <c r="C15" s="1" t="s">
        <v>4874</v>
      </c>
      <c r="D15" s="1" t="s">
        <v>4875</v>
      </c>
      <c r="E15" s="1" t="s">
        <v>4878</v>
      </c>
    </row>
    <row r="16" spans="1:6" x14ac:dyDescent="0.25">
      <c r="A16" t="s">
        <v>1034</v>
      </c>
      <c r="B16" t="s">
        <v>4879</v>
      </c>
      <c r="C16" t="s">
        <v>4874</v>
      </c>
      <c r="D16" t="s">
        <v>4875</v>
      </c>
      <c r="E16" t="s">
        <v>4878</v>
      </c>
    </row>
    <row r="17" spans="1:5" x14ac:dyDescent="0.25">
      <c r="A17" t="s">
        <v>1417</v>
      </c>
      <c r="B17" t="s">
        <v>4879</v>
      </c>
      <c r="C17" t="s">
        <v>4874</v>
      </c>
      <c r="D17" t="s">
        <v>4875</v>
      </c>
      <c r="E17" t="s">
        <v>4878</v>
      </c>
    </row>
    <row r="18" spans="1:5" x14ac:dyDescent="0.25">
      <c r="A18" t="s">
        <v>2595</v>
      </c>
      <c r="B18" t="s">
        <v>4879</v>
      </c>
      <c r="C18" t="s">
        <v>4882</v>
      </c>
      <c r="D18" t="s">
        <v>4875</v>
      </c>
      <c r="E18" t="s">
        <v>4878</v>
      </c>
    </row>
    <row r="19" spans="1:5" x14ac:dyDescent="0.25">
      <c r="A19" t="s">
        <v>1218</v>
      </c>
      <c r="B19" t="s">
        <v>4879</v>
      </c>
      <c r="C19" t="s">
        <v>4882</v>
      </c>
      <c r="D19" t="s">
        <v>4875</v>
      </c>
      <c r="E19" t="s">
        <v>4878</v>
      </c>
    </row>
    <row r="20" spans="1:5" x14ac:dyDescent="0.25">
      <c r="A20" t="s">
        <v>1116</v>
      </c>
      <c r="B20" t="s">
        <v>4879</v>
      </c>
      <c r="C20" t="s">
        <v>4874</v>
      </c>
      <c r="D20" t="s">
        <v>4875</v>
      </c>
      <c r="E20" t="s">
        <v>4878</v>
      </c>
    </row>
    <row r="21" spans="1:5" x14ac:dyDescent="0.25">
      <c r="A21" t="s">
        <v>107</v>
      </c>
      <c r="B21" t="s">
        <v>4879</v>
      </c>
      <c r="C21" t="s">
        <v>4874</v>
      </c>
      <c r="D21" t="s">
        <v>4875</v>
      </c>
      <c r="E21" t="s">
        <v>4878</v>
      </c>
    </row>
    <row r="22" spans="1:5" x14ac:dyDescent="0.25">
      <c r="A22" t="s">
        <v>689</v>
      </c>
      <c r="B22" t="s">
        <v>4879</v>
      </c>
      <c r="C22" t="s">
        <v>4882</v>
      </c>
      <c r="D22" t="s">
        <v>4875</v>
      </c>
      <c r="E22" t="s">
        <v>4880</v>
      </c>
    </row>
    <row r="23" spans="1:5" x14ac:dyDescent="0.25">
      <c r="A23" t="s">
        <v>1265</v>
      </c>
      <c r="B23" t="s">
        <v>4879</v>
      </c>
      <c r="C23" t="s">
        <v>4874</v>
      </c>
      <c r="D23" t="s">
        <v>4875</v>
      </c>
      <c r="E23" t="s">
        <v>4878</v>
      </c>
    </row>
    <row r="24" spans="1:5" x14ac:dyDescent="0.25">
      <c r="A24" t="s">
        <v>3718</v>
      </c>
      <c r="B24" t="s">
        <v>4879</v>
      </c>
      <c r="C24" t="s">
        <v>4874</v>
      </c>
      <c r="D24" t="s">
        <v>4875</v>
      </c>
      <c r="E24" t="s">
        <v>4878</v>
      </c>
    </row>
    <row r="25" spans="1:5" x14ac:dyDescent="0.25">
      <c r="A25" t="s">
        <v>83</v>
      </c>
      <c r="B25" t="s">
        <v>4879</v>
      </c>
      <c r="C25" t="s">
        <v>4874</v>
      </c>
      <c r="D25" t="s">
        <v>4875</v>
      </c>
      <c r="E25" t="s">
        <v>4878</v>
      </c>
    </row>
    <row r="26" spans="1:5" x14ac:dyDescent="0.25">
      <c r="A26" t="s">
        <v>1176</v>
      </c>
      <c r="B26" t="s">
        <v>4879</v>
      </c>
      <c r="C26" t="s">
        <v>4882</v>
      </c>
      <c r="D26" t="s">
        <v>4875</v>
      </c>
      <c r="E26" t="s">
        <v>4878</v>
      </c>
    </row>
    <row r="27" spans="1:5" x14ac:dyDescent="0.25">
      <c r="A27" t="s">
        <v>1057</v>
      </c>
      <c r="B27" t="s">
        <v>4879</v>
      </c>
      <c r="C27" t="s">
        <v>4874</v>
      </c>
      <c r="D27" t="s">
        <v>4875</v>
      </c>
      <c r="E27" t="s">
        <v>4878</v>
      </c>
    </row>
    <row r="28" spans="1:5" x14ac:dyDescent="0.25">
      <c r="A28" t="s">
        <v>1228</v>
      </c>
      <c r="B28" t="s">
        <v>4879</v>
      </c>
      <c r="C28" t="s">
        <v>4874</v>
      </c>
      <c r="D28" t="s">
        <v>4875</v>
      </c>
      <c r="E28" t="s">
        <v>4878</v>
      </c>
    </row>
    <row r="29" spans="1:5" x14ac:dyDescent="0.25">
      <c r="A29" t="s">
        <v>3051</v>
      </c>
      <c r="B29" t="s">
        <v>4873</v>
      </c>
      <c r="C29" t="s">
        <v>4874</v>
      </c>
      <c r="D29" t="s">
        <v>4877</v>
      </c>
      <c r="E29" t="s">
        <v>4878</v>
      </c>
    </row>
    <row r="30" spans="1:5" x14ac:dyDescent="0.25">
      <c r="A30" t="s">
        <v>1175</v>
      </c>
      <c r="B30" t="s">
        <v>4879</v>
      </c>
      <c r="C30" t="s">
        <v>4874</v>
      </c>
      <c r="D30" t="s">
        <v>4875</v>
      </c>
      <c r="E30" t="s">
        <v>4878</v>
      </c>
    </row>
    <row r="31" spans="1:5" x14ac:dyDescent="0.25">
      <c r="A31" t="s">
        <v>4883</v>
      </c>
      <c r="B31" t="s">
        <v>4879</v>
      </c>
      <c r="C31" t="s">
        <v>4874</v>
      </c>
      <c r="D31" t="s">
        <v>4875</v>
      </c>
      <c r="E31" t="s">
        <v>4878</v>
      </c>
    </row>
    <row r="32" spans="1:5" x14ac:dyDescent="0.25">
      <c r="A32" t="s">
        <v>1088</v>
      </c>
      <c r="B32" t="s">
        <v>4879</v>
      </c>
      <c r="C32" t="s">
        <v>4874</v>
      </c>
      <c r="D32" t="s">
        <v>4875</v>
      </c>
      <c r="E32" t="s">
        <v>4880</v>
      </c>
    </row>
    <row r="33" spans="1:5" x14ac:dyDescent="0.25">
      <c r="A33" t="s">
        <v>283</v>
      </c>
      <c r="B33" t="s">
        <v>4879</v>
      </c>
      <c r="C33" t="s">
        <v>4874</v>
      </c>
      <c r="D33" t="s">
        <v>4875</v>
      </c>
      <c r="E33" t="s">
        <v>4880</v>
      </c>
    </row>
    <row r="34" spans="1:5" x14ac:dyDescent="0.25">
      <c r="A34" t="s">
        <v>1167</v>
      </c>
      <c r="B34" t="s">
        <v>4879</v>
      </c>
      <c r="C34" t="s">
        <v>4874</v>
      </c>
      <c r="D34" t="s">
        <v>4875</v>
      </c>
      <c r="E34" t="s">
        <v>4878</v>
      </c>
    </row>
    <row r="35" spans="1:5" x14ac:dyDescent="0.25">
      <c r="A35" t="s">
        <v>1187</v>
      </c>
      <c r="B35" t="s">
        <v>4879</v>
      </c>
      <c r="C35" t="s">
        <v>4874</v>
      </c>
      <c r="D35" t="s">
        <v>4875</v>
      </c>
      <c r="E35" t="s">
        <v>4878</v>
      </c>
    </row>
    <row r="36" spans="1:5" x14ac:dyDescent="0.25">
      <c r="A36" t="s">
        <v>2486</v>
      </c>
      <c r="B36" t="s">
        <v>4879</v>
      </c>
      <c r="C36" t="s">
        <v>4874</v>
      </c>
      <c r="D36" t="s">
        <v>4875</v>
      </c>
      <c r="E36" t="s">
        <v>4880</v>
      </c>
    </row>
    <row r="37" spans="1:5" x14ac:dyDescent="0.25">
      <c r="A37" t="s">
        <v>4884</v>
      </c>
      <c r="B37" t="s">
        <v>4879</v>
      </c>
      <c r="C37" t="s">
        <v>4874</v>
      </c>
      <c r="D37" t="s">
        <v>4877</v>
      </c>
      <c r="E37" t="s">
        <v>4878</v>
      </c>
    </row>
    <row r="38" spans="1:5" x14ac:dyDescent="0.25">
      <c r="A38" t="s">
        <v>48</v>
      </c>
      <c r="B38" t="s">
        <v>4873</v>
      </c>
      <c r="C38" t="s">
        <v>4874</v>
      </c>
      <c r="D38" t="s">
        <v>4875</v>
      </c>
      <c r="E38" t="s">
        <v>4878</v>
      </c>
    </row>
    <row r="39" spans="1:5" x14ac:dyDescent="0.25">
      <c r="A39" t="s">
        <v>46</v>
      </c>
      <c r="B39" t="s">
        <v>4879</v>
      </c>
      <c r="C39" t="s">
        <v>4874</v>
      </c>
      <c r="D39" t="s">
        <v>4875</v>
      </c>
      <c r="E39" t="s">
        <v>4880</v>
      </c>
    </row>
    <row r="40" spans="1:5" x14ac:dyDescent="0.25">
      <c r="A40" t="s">
        <v>47</v>
      </c>
      <c r="B40" t="s">
        <v>4873</v>
      </c>
      <c r="C40" t="s">
        <v>4874</v>
      </c>
      <c r="D40" t="s">
        <v>4877</v>
      </c>
      <c r="E40" t="s">
        <v>4878</v>
      </c>
    </row>
    <row r="41" spans="1:5" x14ac:dyDescent="0.25">
      <c r="A41" t="s">
        <v>1230</v>
      </c>
      <c r="B41" t="s">
        <v>4879</v>
      </c>
      <c r="C41" t="s">
        <v>4874</v>
      </c>
      <c r="D41" t="s">
        <v>4877</v>
      </c>
      <c r="E41" t="s">
        <v>4878</v>
      </c>
    </row>
    <row r="42" spans="1:5" x14ac:dyDescent="0.25">
      <c r="A42" t="s">
        <v>1219</v>
      </c>
      <c r="B42" t="s">
        <v>4879</v>
      </c>
      <c r="C42" t="s">
        <v>4874</v>
      </c>
      <c r="D42" t="s">
        <v>4875</v>
      </c>
      <c r="E42" t="s">
        <v>4878</v>
      </c>
    </row>
    <row r="43" spans="1:5" x14ac:dyDescent="0.25">
      <c r="A43" t="s">
        <v>1032</v>
      </c>
      <c r="B43" t="s">
        <v>4879</v>
      </c>
      <c r="C43" t="s">
        <v>4874</v>
      </c>
      <c r="D43" t="s">
        <v>4875</v>
      </c>
      <c r="E43" t="s">
        <v>4878</v>
      </c>
    </row>
    <row r="44" spans="1:5" x14ac:dyDescent="0.25">
      <c r="A44" t="s">
        <v>108</v>
      </c>
      <c r="B44" t="s">
        <v>4873</v>
      </c>
      <c r="C44" t="s">
        <v>4874</v>
      </c>
      <c r="D44" t="s">
        <v>4875</v>
      </c>
      <c r="E44" t="s">
        <v>4885</v>
      </c>
    </row>
    <row r="45" spans="1:5" x14ac:dyDescent="0.25">
      <c r="A45" t="s">
        <v>1231</v>
      </c>
      <c r="B45" t="s">
        <v>4873</v>
      </c>
      <c r="C45" t="s">
        <v>4874</v>
      </c>
      <c r="D45" t="s">
        <v>4877</v>
      </c>
      <c r="E45" t="s">
        <v>4886</v>
      </c>
    </row>
    <row r="46" spans="1:5" x14ac:dyDescent="0.25">
      <c r="A46" t="s">
        <v>73</v>
      </c>
      <c r="B46" t="s">
        <v>4879</v>
      </c>
      <c r="C46" t="s">
        <v>4874</v>
      </c>
      <c r="D46" t="s">
        <v>4875</v>
      </c>
      <c r="E46" t="s">
        <v>4878</v>
      </c>
    </row>
    <row r="47" spans="1:5" x14ac:dyDescent="0.25">
      <c r="A47" t="s">
        <v>2244</v>
      </c>
      <c r="B47" t="s">
        <v>4879</v>
      </c>
      <c r="C47" t="s">
        <v>4882</v>
      </c>
      <c r="D47" t="s">
        <v>4875</v>
      </c>
      <c r="E47" t="s">
        <v>4878</v>
      </c>
    </row>
    <row r="48" spans="1:5" x14ac:dyDescent="0.25">
      <c r="A48" t="s">
        <v>4358</v>
      </c>
      <c r="B48" t="s">
        <v>4879</v>
      </c>
      <c r="C48" t="s">
        <v>4874</v>
      </c>
      <c r="D48" t="s">
        <v>4875</v>
      </c>
      <c r="E48" t="s">
        <v>4880</v>
      </c>
    </row>
    <row r="49" spans="1:5" x14ac:dyDescent="0.25">
      <c r="A49" t="s">
        <v>1135</v>
      </c>
      <c r="B49" t="s">
        <v>4879</v>
      </c>
      <c r="C49" t="s">
        <v>4874</v>
      </c>
      <c r="D49" t="s">
        <v>4875</v>
      </c>
      <c r="E49" t="s">
        <v>4878</v>
      </c>
    </row>
    <row r="50" spans="1:5" x14ac:dyDescent="0.25">
      <c r="A50" t="s">
        <v>1125</v>
      </c>
      <c r="B50" t="s">
        <v>4879</v>
      </c>
      <c r="C50" t="s">
        <v>4874</v>
      </c>
      <c r="D50" t="s">
        <v>4875</v>
      </c>
      <c r="E50" t="s">
        <v>4878</v>
      </c>
    </row>
    <row r="51" spans="1:5" x14ac:dyDescent="0.25">
      <c r="A51" t="s">
        <v>1087</v>
      </c>
      <c r="B51" t="s">
        <v>4879</v>
      </c>
      <c r="C51" t="s">
        <v>4874</v>
      </c>
      <c r="D51" t="s">
        <v>4875</v>
      </c>
      <c r="E51" t="s">
        <v>4878</v>
      </c>
    </row>
    <row r="52" spans="1:5" x14ac:dyDescent="0.25">
      <c r="A52" t="s">
        <v>2818</v>
      </c>
      <c r="B52" t="s">
        <v>4879</v>
      </c>
      <c r="C52" t="s">
        <v>4882</v>
      </c>
      <c r="D52" t="s">
        <v>4875</v>
      </c>
      <c r="E52" t="s">
        <v>4878</v>
      </c>
    </row>
    <row r="53" spans="1:5" x14ac:dyDescent="0.25">
      <c r="A53" t="s">
        <v>1068</v>
      </c>
      <c r="B53" t="s">
        <v>4873</v>
      </c>
      <c r="C53" t="s">
        <v>4874</v>
      </c>
      <c r="D53" t="s">
        <v>4881</v>
      </c>
      <c r="E53" t="s">
        <v>4878</v>
      </c>
    </row>
    <row r="54" spans="1:5" x14ac:dyDescent="0.25">
      <c r="A54" t="s">
        <v>1067</v>
      </c>
      <c r="B54" t="s">
        <v>4879</v>
      </c>
      <c r="C54" t="s">
        <v>4874</v>
      </c>
      <c r="D54" t="s">
        <v>4875</v>
      </c>
      <c r="E54" t="s">
        <v>4880</v>
      </c>
    </row>
    <row r="55" spans="1:5" x14ac:dyDescent="0.25">
      <c r="A55" t="s">
        <v>1149</v>
      </c>
      <c r="B55" t="s">
        <v>4879</v>
      </c>
      <c r="C55" t="s">
        <v>4874</v>
      </c>
      <c r="D55" t="s">
        <v>4875</v>
      </c>
      <c r="E55" t="s">
        <v>4878</v>
      </c>
    </row>
    <row r="56" spans="1:5" x14ac:dyDescent="0.25">
      <c r="A56" t="s">
        <v>1210</v>
      </c>
      <c r="B56" t="s">
        <v>4873</v>
      </c>
      <c r="C56" t="s">
        <v>4874</v>
      </c>
      <c r="D56" t="s">
        <v>4877</v>
      </c>
      <c r="E56" t="s">
        <v>4878</v>
      </c>
    </row>
    <row r="57" spans="1:5" x14ac:dyDescent="0.25">
      <c r="A57" t="s">
        <v>1801</v>
      </c>
      <c r="B57" t="s">
        <v>4879</v>
      </c>
      <c r="C57" t="s">
        <v>4874</v>
      </c>
      <c r="D57" t="s">
        <v>4875</v>
      </c>
      <c r="E57" t="s">
        <v>4878</v>
      </c>
    </row>
    <row r="58" spans="1:5" x14ac:dyDescent="0.25">
      <c r="A58" t="s">
        <v>94</v>
      </c>
      <c r="B58" t="s">
        <v>4879</v>
      </c>
      <c r="C58" t="s">
        <v>4882</v>
      </c>
      <c r="D58" t="s">
        <v>4875</v>
      </c>
      <c r="E58" t="s">
        <v>4880</v>
      </c>
    </row>
    <row r="59" spans="1:5" x14ac:dyDescent="0.25">
      <c r="A59" t="s">
        <v>1553</v>
      </c>
      <c r="B59" t="s">
        <v>4879</v>
      </c>
      <c r="C59" t="s">
        <v>4874</v>
      </c>
      <c r="D59" t="s">
        <v>4875</v>
      </c>
      <c r="E59" t="s">
        <v>4878</v>
      </c>
    </row>
    <row r="60" spans="1:5" x14ac:dyDescent="0.25">
      <c r="A60" t="s">
        <v>1065</v>
      </c>
      <c r="B60" t="s">
        <v>4879</v>
      </c>
      <c r="C60" t="s">
        <v>4882</v>
      </c>
      <c r="D60" t="s">
        <v>4875</v>
      </c>
      <c r="E60" t="s">
        <v>4880</v>
      </c>
    </row>
    <row r="61" spans="1:5" x14ac:dyDescent="0.25">
      <c r="A61" t="s">
        <v>229</v>
      </c>
      <c r="B61" t="s">
        <v>4879</v>
      </c>
      <c r="C61" t="s">
        <v>4874</v>
      </c>
      <c r="D61" t="s">
        <v>4875</v>
      </c>
      <c r="E61" t="s">
        <v>4878</v>
      </c>
    </row>
    <row r="62" spans="1:5" x14ac:dyDescent="0.25">
      <c r="A62" t="s">
        <v>1921</v>
      </c>
      <c r="B62" t="s">
        <v>4879</v>
      </c>
      <c r="C62" t="s">
        <v>4874</v>
      </c>
      <c r="D62" t="s">
        <v>4875</v>
      </c>
      <c r="E62" t="s">
        <v>4878</v>
      </c>
    </row>
    <row r="63" spans="1:5" x14ac:dyDescent="0.25">
      <c r="A63" t="s">
        <v>2282</v>
      </c>
      <c r="B63" t="s">
        <v>4879</v>
      </c>
      <c r="C63" t="s">
        <v>4874</v>
      </c>
      <c r="D63" t="s">
        <v>4875</v>
      </c>
      <c r="E63" t="s">
        <v>4878</v>
      </c>
    </row>
    <row r="64" spans="1:5" x14ac:dyDescent="0.25">
      <c r="A64" t="s">
        <v>1769</v>
      </c>
      <c r="B64" t="s">
        <v>4879</v>
      </c>
      <c r="C64" t="s">
        <v>4874</v>
      </c>
      <c r="D64" t="s">
        <v>4875</v>
      </c>
      <c r="E64" t="s">
        <v>4878</v>
      </c>
    </row>
    <row r="65" spans="1:5" x14ac:dyDescent="0.25">
      <c r="A65" t="s">
        <v>1229</v>
      </c>
      <c r="B65" t="s">
        <v>4879</v>
      </c>
      <c r="C65" t="s">
        <v>4874</v>
      </c>
      <c r="D65" t="s">
        <v>4875</v>
      </c>
      <c r="E65" t="s">
        <v>4878</v>
      </c>
    </row>
    <row r="66" spans="1:5" x14ac:dyDescent="0.25">
      <c r="A66" t="s">
        <v>2414</v>
      </c>
      <c r="B66" t="s">
        <v>4879</v>
      </c>
      <c r="C66" t="s">
        <v>4874</v>
      </c>
      <c r="D66" t="s">
        <v>4875</v>
      </c>
      <c r="E66" t="s">
        <v>4878</v>
      </c>
    </row>
    <row r="67" spans="1:5" x14ac:dyDescent="0.25">
      <c r="A67" t="s">
        <v>1264</v>
      </c>
      <c r="B67" t="s">
        <v>4879</v>
      </c>
      <c r="C67" t="s">
        <v>4882</v>
      </c>
      <c r="D67" t="s">
        <v>4875</v>
      </c>
      <c r="E67" t="s">
        <v>4878</v>
      </c>
    </row>
    <row r="68" spans="1:5" x14ac:dyDescent="0.25">
      <c r="A68" t="s">
        <v>1066</v>
      </c>
      <c r="B68" t="s">
        <v>4879</v>
      </c>
      <c r="C68" t="s">
        <v>4874</v>
      </c>
      <c r="D68" t="s">
        <v>4875</v>
      </c>
      <c r="E68" t="s">
        <v>4878</v>
      </c>
    </row>
    <row r="69" spans="1:5" x14ac:dyDescent="0.25">
      <c r="A69" t="s">
        <v>1056</v>
      </c>
      <c r="B69" t="s">
        <v>4879</v>
      </c>
      <c r="C69" t="s">
        <v>4874</v>
      </c>
      <c r="D69" t="s">
        <v>4875</v>
      </c>
      <c r="E69" t="s">
        <v>4878</v>
      </c>
    </row>
    <row r="70" spans="1:5" x14ac:dyDescent="0.25">
      <c r="A70" t="s">
        <v>1136</v>
      </c>
      <c r="B70" t="s">
        <v>4879</v>
      </c>
      <c r="C70" t="s">
        <v>4874</v>
      </c>
      <c r="D70" t="s">
        <v>4875</v>
      </c>
      <c r="E70" t="s">
        <v>4880</v>
      </c>
    </row>
    <row r="71" spans="1:5" x14ac:dyDescent="0.25">
      <c r="A71" t="s">
        <v>1033</v>
      </c>
      <c r="B71" t="s">
        <v>4879</v>
      </c>
      <c r="C71" t="s">
        <v>4874</v>
      </c>
      <c r="D71" t="s">
        <v>4875</v>
      </c>
      <c r="E71" t="s">
        <v>4878</v>
      </c>
    </row>
    <row r="72" spans="1:5" x14ac:dyDescent="0.25">
      <c r="A72" t="s">
        <v>1044</v>
      </c>
      <c r="B72" t="s">
        <v>4873</v>
      </c>
      <c r="C72" t="s">
        <v>4874</v>
      </c>
      <c r="D72" t="s">
        <v>4881</v>
      </c>
      <c r="E72" t="s">
        <v>4878</v>
      </c>
    </row>
    <row r="73" spans="1:5" x14ac:dyDescent="0.25">
      <c r="A73" t="s">
        <v>1301</v>
      </c>
      <c r="B73" t="s">
        <v>4879</v>
      </c>
      <c r="C73" t="s">
        <v>4874</v>
      </c>
      <c r="D73" t="s">
        <v>4875</v>
      </c>
      <c r="E73" t="s">
        <v>4878</v>
      </c>
    </row>
    <row r="74" spans="1:5" x14ac:dyDescent="0.25">
      <c r="A74" t="s">
        <v>84</v>
      </c>
      <c r="B74" t="s">
        <v>4873</v>
      </c>
      <c r="C74" t="s">
        <v>4874</v>
      </c>
      <c r="D74" t="s">
        <v>4877</v>
      </c>
      <c r="E74" t="s">
        <v>4878</v>
      </c>
    </row>
    <row r="75" spans="1:5" x14ac:dyDescent="0.25">
      <c r="A75" t="s">
        <v>4142</v>
      </c>
      <c r="B75" t="s">
        <v>4879</v>
      </c>
      <c r="C75" t="s">
        <v>4874</v>
      </c>
      <c r="D75" t="s">
        <v>4875</v>
      </c>
      <c r="E75" t="s">
        <v>4878</v>
      </c>
    </row>
    <row r="76" spans="1:5" x14ac:dyDescent="0.25">
      <c r="A76" t="s">
        <v>85</v>
      </c>
      <c r="B76" t="s">
        <v>4873</v>
      </c>
      <c r="C76" t="s">
        <v>4874</v>
      </c>
      <c r="D76" t="s">
        <v>4877</v>
      </c>
      <c r="E76" t="s">
        <v>4878</v>
      </c>
    </row>
    <row r="77" spans="1:5" x14ac:dyDescent="0.25">
      <c r="A77" t="s">
        <v>1134</v>
      </c>
      <c r="B77" t="s">
        <v>4879</v>
      </c>
      <c r="C77" t="s">
        <v>4874</v>
      </c>
      <c r="D77" t="s">
        <v>4877</v>
      </c>
      <c r="E77" t="s">
        <v>4878</v>
      </c>
    </row>
    <row r="78" spans="1:5" x14ac:dyDescent="0.25">
      <c r="A78" t="s">
        <v>145</v>
      </c>
      <c r="B78" t="s">
        <v>4879</v>
      </c>
      <c r="C78" t="s">
        <v>4874</v>
      </c>
      <c r="D78" t="s">
        <v>4881</v>
      </c>
      <c r="E78" t="s">
        <v>4878</v>
      </c>
    </row>
    <row r="79" spans="1:5" x14ac:dyDescent="0.25">
      <c r="A79" t="s">
        <v>126</v>
      </c>
      <c r="B79" t="s">
        <v>4879</v>
      </c>
      <c r="C79" t="s">
        <v>4874</v>
      </c>
      <c r="D79" t="s">
        <v>4875</v>
      </c>
      <c r="E79" t="s">
        <v>4878</v>
      </c>
    </row>
    <row r="80" spans="1:5" x14ac:dyDescent="0.25">
      <c r="A80" t="s">
        <v>1058</v>
      </c>
      <c r="B80" t="s">
        <v>4873</v>
      </c>
      <c r="C80" t="s">
        <v>4874</v>
      </c>
      <c r="D80" t="s">
        <v>4875</v>
      </c>
      <c r="E80" t="s">
        <v>4878</v>
      </c>
    </row>
    <row r="81" spans="1:5" x14ac:dyDescent="0.25">
      <c r="A81" t="s">
        <v>1276</v>
      </c>
      <c r="B81" t="s">
        <v>4879</v>
      </c>
      <c r="C81" t="s">
        <v>4874</v>
      </c>
      <c r="D81" t="s">
        <v>4875</v>
      </c>
      <c r="E81" t="s">
        <v>4878</v>
      </c>
    </row>
    <row r="82" spans="1:5" x14ac:dyDescent="0.25">
      <c r="A82" t="s">
        <v>1668</v>
      </c>
      <c r="B82" t="s">
        <v>4879</v>
      </c>
      <c r="C82" t="s">
        <v>4874</v>
      </c>
      <c r="D82" t="s">
        <v>4875</v>
      </c>
      <c r="E82" t="s">
        <v>4878</v>
      </c>
    </row>
    <row r="83" spans="1:5" x14ac:dyDescent="0.25">
      <c r="A83" t="s">
        <v>1148</v>
      </c>
      <c r="B83" s="1" t="s">
        <v>4879</v>
      </c>
      <c r="C83" s="1" t="s">
        <v>4874</v>
      </c>
      <c r="D83" s="1" t="s">
        <v>4875</v>
      </c>
      <c r="E83" s="1" t="s">
        <v>4878</v>
      </c>
    </row>
    <row r="84" spans="1:5" x14ac:dyDescent="0.25">
      <c r="A84" t="s">
        <v>1389</v>
      </c>
      <c r="B84" t="s">
        <v>4879</v>
      </c>
      <c r="C84" t="s">
        <v>4874</v>
      </c>
      <c r="D84" t="s">
        <v>4875</v>
      </c>
      <c r="E84" t="s">
        <v>4878</v>
      </c>
    </row>
    <row r="85" spans="1:5" x14ac:dyDescent="0.25">
      <c r="A85" t="s">
        <v>1388</v>
      </c>
      <c r="B85" t="s">
        <v>4879</v>
      </c>
      <c r="C85" t="s">
        <v>4874</v>
      </c>
      <c r="D85" t="s">
        <v>4875</v>
      </c>
      <c r="E85" t="s">
        <v>4878</v>
      </c>
    </row>
    <row r="86" spans="1:5" x14ac:dyDescent="0.25">
      <c r="A86" t="s">
        <v>1159</v>
      </c>
      <c r="B86" t="s">
        <v>4879</v>
      </c>
      <c r="C86" t="s">
        <v>4874</v>
      </c>
      <c r="D86" t="s">
        <v>4875</v>
      </c>
      <c r="E86" t="s">
        <v>4880</v>
      </c>
    </row>
    <row r="87" spans="1:5" x14ac:dyDescent="0.25">
      <c r="A87" t="s">
        <v>241</v>
      </c>
      <c r="B87" t="s">
        <v>4879</v>
      </c>
      <c r="C87" t="s">
        <v>4874</v>
      </c>
      <c r="D87" t="s">
        <v>4875</v>
      </c>
      <c r="E87" t="s">
        <v>4878</v>
      </c>
    </row>
    <row r="88" spans="1:5" x14ac:dyDescent="0.25">
      <c r="A88" t="s">
        <v>181</v>
      </c>
      <c r="B88" t="s">
        <v>4879</v>
      </c>
      <c r="C88" t="s">
        <v>4882</v>
      </c>
      <c r="D88" t="s">
        <v>4875</v>
      </c>
      <c r="E88" t="s">
        <v>4878</v>
      </c>
    </row>
    <row r="89" spans="1:5" x14ac:dyDescent="0.25">
      <c r="A89" t="s">
        <v>1045</v>
      </c>
      <c r="B89" t="s">
        <v>4873</v>
      </c>
      <c r="C89" t="s">
        <v>4882</v>
      </c>
      <c r="D89" t="s">
        <v>4877</v>
      </c>
      <c r="E89" t="s">
        <v>4878</v>
      </c>
    </row>
    <row r="90" spans="1:5" x14ac:dyDescent="0.25">
      <c r="A90" t="s">
        <v>164</v>
      </c>
      <c r="B90" t="s">
        <v>4879</v>
      </c>
      <c r="C90" t="s">
        <v>4882</v>
      </c>
      <c r="D90" t="s">
        <v>4881</v>
      </c>
      <c r="E90" t="s">
        <v>4878</v>
      </c>
    </row>
    <row r="91" spans="1:5" x14ac:dyDescent="0.25">
      <c r="A91" t="s">
        <v>1503</v>
      </c>
      <c r="B91" t="s">
        <v>4879</v>
      </c>
      <c r="C91" t="s">
        <v>4874</v>
      </c>
      <c r="D91" t="s">
        <v>4875</v>
      </c>
      <c r="E91" t="s">
        <v>4878</v>
      </c>
    </row>
    <row r="92" spans="1:5" x14ac:dyDescent="0.25">
      <c r="A92" t="s">
        <v>116</v>
      </c>
      <c r="B92" t="s">
        <v>4879</v>
      </c>
      <c r="C92" t="s">
        <v>4874</v>
      </c>
      <c r="D92" t="s">
        <v>4875</v>
      </c>
      <c r="E92" t="s">
        <v>4878</v>
      </c>
    </row>
    <row r="93" spans="1:5" x14ac:dyDescent="0.25">
      <c r="A93" t="s">
        <v>1770</v>
      </c>
      <c r="B93" t="s">
        <v>4879</v>
      </c>
      <c r="C93" t="s">
        <v>4874</v>
      </c>
      <c r="D93" t="s">
        <v>4875</v>
      </c>
      <c r="E93" t="s">
        <v>4878</v>
      </c>
    </row>
    <row r="94" spans="1:5" x14ac:dyDescent="0.25">
      <c r="A94" t="s">
        <v>64</v>
      </c>
      <c r="B94" t="s">
        <v>4873</v>
      </c>
      <c r="C94" t="s">
        <v>4874</v>
      </c>
      <c r="D94" t="s">
        <v>4875</v>
      </c>
      <c r="E94" t="s">
        <v>4878</v>
      </c>
    </row>
    <row r="95" spans="1:5" x14ac:dyDescent="0.25">
      <c r="A95" t="s">
        <v>2466</v>
      </c>
      <c r="B95" t="s">
        <v>4879</v>
      </c>
      <c r="C95" t="s">
        <v>4874</v>
      </c>
      <c r="D95" t="s">
        <v>4875</v>
      </c>
      <c r="E95" t="s">
        <v>4887</v>
      </c>
    </row>
    <row r="96" spans="1:5" x14ac:dyDescent="0.25">
      <c r="A96" t="s">
        <v>1186</v>
      </c>
      <c r="B96" t="s">
        <v>4879</v>
      </c>
      <c r="C96" t="s">
        <v>4874</v>
      </c>
      <c r="D96" t="s">
        <v>4881</v>
      </c>
      <c r="E96" t="s">
        <v>4878</v>
      </c>
    </row>
    <row r="97" spans="1:5" x14ac:dyDescent="0.25">
      <c r="A97" t="s">
        <v>1042</v>
      </c>
      <c r="B97" t="s">
        <v>4879</v>
      </c>
      <c r="C97" t="s">
        <v>4874</v>
      </c>
      <c r="D97" t="s">
        <v>4875</v>
      </c>
      <c r="E97" t="s">
        <v>4878</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DATABASE_ALL</vt:lpstr>
      <vt:lpstr>JUMLAH_DAKWAAN</vt:lpstr>
      <vt:lpstr>DATABASE_CLEAN</vt:lpstr>
      <vt:lpstr>JUDGE_STATUS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Akmal Fadhlurrahman (ID)</dc:creator>
  <dc:description/>
  <cp:lastModifiedBy>Akmal Fadhlurrahman (ID)</cp:lastModifiedBy>
  <cp:revision>12</cp:revision>
  <dcterms:created xsi:type="dcterms:W3CDTF">2019-05-26T08:45:49Z</dcterms:created>
  <dcterms:modified xsi:type="dcterms:W3CDTF">2019-06-07T15:39:24Z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